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W:\projects\ESP Projects Active\IMI2_FAIRplus_S\GeneratedData\ExperimentalData\IMI_Projects\"/>
    </mc:Choice>
  </mc:AlternateContent>
  <bookViews>
    <workbookView xWindow="1860" yWindow="0" windowWidth="27870" windowHeight="13020" activeTab="2"/>
  </bookViews>
  <sheets>
    <sheet name="Literatur" sheetId="1" r:id="rId1"/>
    <sheet name="Tabelle2" sheetId="2" r:id="rId2"/>
    <sheet name="Pivot" sheetId="3" r:id="rId3"/>
  </sheets>
  <definedNames>
    <definedName name="_xlnm._FilterDatabase" localSheetId="0" hidden="1">Literatur!$A$1:$BP$1401</definedName>
  </definedNames>
  <calcPr calcId="152511"/>
  <pivotCaches>
    <pivotCache cacheId="3"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 i="3" l="1"/>
  <c r="O7" i="3"/>
  <c r="P7" i="3" s="1"/>
  <c r="O8" i="3"/>
  <c r="P8" i="3" s="1"/>
  <c r="O9" i="3"/>
  <c r="P9" i="3" s="1"/>
  <c r="O10" i="3"/>
  <c r="P10" i="3" s="1"/>
  <c r="O11" i="3"/>
  <c r="P11" i="3" s="1"/>
  <c r="O12" i="3"/>
  <c r="P12" i="3" s="1"/>
  <c r="O13" i="3"/>
  <c r="P13" i="3" s="1"/>
  <c r="O14" i="3"/>
  <c r="P14" i="3" s="1"/>
  <c r="O15" i="3"/>
  <c r="P15" i="3" s="1"/>
  <c r="O16" i="3"/>
  <c r="P16" i="3" s="1"/>
  <c r="O17" i="3"/>
  <c r="P17" i="3" s="1"/>
  <c r="O18" i="3"/>
  <c r="P18" i="3" s="1"/>
  <c r="O19" i="3"/>
  <c r="P19" i="3" s="1"/>
  <c r="O20" i="3"/>
  <c r="P20" i="3" s="1"/>
  <c r="O21" i="3"/>
  <c r="P21" i="3" s="1"/>
  <c r="O22" i="3"/>
  <c r="P22" i="3" s="1"/>
  <c r="O23" i="3"/>
  <c r="P23" i="3" s="1"/>
  <c r="O24" i="3"/>
  <c r="P24" i="3" s="1"/>
  <c r="O25" i="3"/>
  <c r="P25" i="3" s="1"/>
  <c r="O26" i="3"/>
  <c r="P26" i="3" s="1"/>
  <c r="O27" i="3"/>
  <c r="P27" i="3" s="1"/>
  <c r="O28" i="3"/>
  <c r="P28" i="3" s="1"/>
  <c r="O29" i="3"/>
  <c r="P29" i="3" s="1"/>
  <c r="O30" i="3"/>
  <c r="P30" i="3" s="1"/>
  <c r="O31" i="3"/>
  <c r="P31" i="3" s="1"/>
  <c r="O32" i="3"/>
  <c r="P32" i="3" s="1"/>
  <c r="O33" i="3"/>
  <c r="P33" i="3" s="1"/>
  <c r="O34" i="3"/>
  <c r="P34" i="3" s="1"/>
  <c r="O35" i="3"/>
  <c r="P35" i="3" s="1"/>
  <c r="O36" i="3"/>
  <c r="P36" i="3" s="1"/>
  <c r="O6" i="3"/>
  <c r="P6" i="3" s="1"/>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6" i="3"/>
  <c r="L90" i="3"/>
  <c r="L7" i="3"/>
  <c r="L8" i="3"/>
  <c r="L9"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6" i="3"/>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2" i="1"/>
  <c r="M6" i="3" l="1"/>
  <c r="M12" i="3"/>
  <c r="M35" i="3"/>
  <c r="M31" i="3"/>
  <c r="M27" i="3"/>
  <c r="M23" i="3"/>
  <c r="M19" i="3"/>
  <c r="M15" i="3"/>
  <c r="M11" i="3"/>
  <c r="M32" i="3"/>
  <c r="M24" i="3"/>
  <c r="M20" i="3"/>
  <c r="M34" i="3"/>
  <c r="M30" i="3"/>
  <c r="M26" i="3"/>
  <c r="M22" i="3"/>
  <c r="M18" i="3"/>
  <c r="M14" i="3"/>
  <c r="M10" i="3"/>
  <c r="M36" i="3"/>
  <c r="M28" i="3"/>
  <c r="M16" i="3"/>
  <c r="M33" i="3"/>
  <c r="M29" i="3"/>
  <c r="M25" i="3"/>
  <c r="M21" i="3"/>
  <c r="M17" i="3"/>
  <c r="M13" i="3"/>
  <c r="M9" i="3"/>
  <c r="M8" i="3"/>
  <c r="M7" i="3"/>
  <c r="G359" i="1"/>
  <c r="G358" i="1"/>
  <c r="G357" i="1"/>
  <c r="M1" i="1"/>
  <c r="L1" i="1"/>
  <c r="K1" i="1"/>
  <c r="J1" i="1"/>
  <c r="I1" i="1"/>
  <c r="H1" i="1"/>
  <c r="G1" i="1"/>
  <c r="F1" i="1"/>
  <c r="E1"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2"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81" i="1"/>
  <c r="J1382" i="1"/>
  <c r="J1383" i="1"/>
  <c r="J1384" i="1"/>
  <c r="J1385" i="1"/>
  <c r="J1386" i="1"/>
  <c r="J1387" i="1"/>
  <c r="J1388" i="1"/>
  <c r="J1389" i="1"/>
  <c r="J1390" i="1"/>
  <c r="J1391" i="1"/>
  <c r="J1392" i="1"/>
  <c r="J1393" i="1"/>
  <c r="J1394" i="1"/>
  <c r="J1395" i="1"/>
  <c r="J1396" i="1"/>
  <c r="J1397" i="1"/>
  <c r="J1398" i="1"/>
  <c r="J1399" i="1"/>
  <c r="J1400" i="1"/>
  <c r="J140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80" i="1"/>
  <c r="G781"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2"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D543" i="1" s="1"/>
  <c r="E544" i="1"/>
  <c r="D544" i="1" s="1"/>
  <c r="E545" i="1"/>
  <c r="E546" i="1"/>
  <c r="E547" i="1"/>
  <c r="D547" i="1" s="1"/>
  <c r="E548" i="1"/>
  <c r="D548" i="1" s="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D771" i="1" s="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D921" i="1" s="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E3" i="1"/>
  <c r="E4" i="1"/>
  <c r="D4" i="1" s="1"/>
  <c r="E5" i="1"/>
  <c r="D5" i="1" s="1"/>
  <c r="E6" i="1"/>
  <c r="E7" i="1"/>
  <c r="E8" i="1"/>
  <c r="D8" i="1" s="1"/>
  <c r="E9" i="1"/>
  <c r="D9" i="1" s="1"/>
  <c r="E10" i="1"/>
  <c r="E11" i="1"/>
  <c r="E12" i="1"/>
  <c r="D12" i="1" s="1"/>
  <c r="E13" i="1"/>
  <c r="D13" i="1" s="1"/>
  <c r="E14" i="1"/>
  <c r="E15" i="1"/>
  <c r="E16" i="1"/>
  <c r="E17" i="1"/>
  <c r="D17" i="1" s="1"/>
  <c r="E18" i="1"/>
  <c r="E19" i="1"/>
  <c r="E20" i="1"/>
  <c r="E21" i="1"/>
  <c r="D21" i="1" s="1"/>
  <c r="E22" i="1"/>
  <c r="E23" i="1"/>
  <c r="E24" i="1"/>
  <c r="E25" i="1"/>
  <c r="D25" i="1" s="1"/>
  <c r="E26" i="1"/>
  <c r="E27" i="1"/>
  <c r="E28" i="1"/>
  <c r="E29" i="1"/>
  <c r="E30" i="1"/>
  <c r="E31" i="1"/>
  <c r="E32" i="1"/>
  <c r="E33" i="1"/>
  <c r="D33" i="1" s="1"/>
  <c r="E34" i="1"/>
  <c r="E35" i="1"/>
  <c r="D35" i="1" s="1"/>
  <c r="E36" i="1"/>
  <c r="D36" i="1" s="1"/>
  <c r="E37" i="1"/>
  <c r="D37" i="1" s="1"/>
  <c r="E38" i="1"/>
  <c r="E39" i="1"/>
  <c r="D39" i="1" s="1"/>
  <c r="E40" i="1"/>
  <c r="D40" i="1" s="1"/>
  <c r="E41" i="1"/>
  <c r="D41" i="1" s="1"/>
  <c r="E42" i="1"/>
  <c r="E43" i="1"/>
  <c r="D43" i="1" s="1"/>
  <c r="E44" i="1"/>
  <c r="D44" i="1" s="1"/>
  <c r="E45" i="1"/>
  <c r="D45" i="1" s="1"/>
  <c r="E46" i="1"/>
  <c r="E47" i="1"/>
  <c r="D47" i="1" s="1"/>
  <c r="E48" i="1"/>
  <c r="D48" i="1" s="1"/>
  <c r="E49" i="1"/>
  <c r="D49" i="1" s="1"/>
  <c r="E50" i="1"/>
  <c r="E51" i="1"/>
  <c r="D51" i="1" s="1"/>
  <c r="E52" i="1"/>
  <c r="D52" i="1" s="1"/>
  <c r="E53" i="1"/>
  <c r="D53" i="1" s="1"/>
  <c r="E54" i="1"/>
  <c r="E55" i="1"/>
  <c r="D55" i="1" s="1"/>
  <c r="E56" i="1"/>
  <c r="D56" i="1" s="1"/>
  <c r="E57" i="1"/>
  <c r="D57" i="1" s="1"/>
  <c r="E58" i="1"/>
  <c r="E59" i="1"/>
  <c r="D59" i="1" s="1"/>
  <c r="E60" i="1"/>
  <c r="E61" i="1"/>
  <c r="D61" i="1" s="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D93" i="1" s="1"/>
  <c r="E94" i="1"/>
  <c r="E95" i="1"/>
  <c r="E96" i="1"/>
  <c r="E97" i="1"/>
  <c r="D97" i="1" s="1"/>
  <c r="E98" i="1"/>
  <c r="E99" i="1"/>
  <c r="E100" i="1"/>
  <c r="E101" i="1"/>
  <c r="D101" i="1" s="1"/>
  <c r="E102" i="1"/>
  <c r="E103" i="1"/>
  <c r="E104" i="1"/>
  <c r="E105" i="1"/>
  <c r="D105" i="1" s="1"/>
  <c r="E106" i="1"/>
  <c r="E107" i="1"/>
  <c r="E108" i="1"/>
  <c r="E109" i="1"/>
  <c r="D109" i="1" s="1"/>
  <c r="E110" i="1"/>
  <c r="E111" i="1"/>
  <c r="E112" i="1"/>
  <c r="E113" i="1"/>
  <c r="D113" i="1" s="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D249" i="1" s="1"/>
  <c r="E250" i="1"/>
  <c r="E251" i="1"/>
  <c r="E252" i="1"/>
  <c r="E253" i="1"/>
  <c r="D253" i="1" s="1"/>
  <c r="E254" i="1"/>
  <c r="E255" i="1"/>
  <c r="E256" i="1"/>
  <c r="E257" i="1"/>
  <c r="D257" i="1" s="1"/>
  <c r="E258" i="1"/>
  <c r="E259" i="1"/>
  <c r="E260" i="1"/>
  <c r="E261" i="1"/>
  <c r="D261" i="1" s="1"/>
  <c r="E262" i="1"/>
  <c r="E263" i="1"/>
  <c r="E264" i="1"/>
  <c r="E265" i="1"/>
  <c r="D265" i="1" s="1"/>
  <c r="E266" i="1"/>
  <c r="E267" i="1"/>
  <c r="E268" i="1"/>
  <c r="E269" i="1"/>
  <c r="D269" i="1" s="1"/>
  <c r="E270" i="1"/>
  <c r="E271" i="1"/>
  <c r="E272" i="1"/>
  <c r="E273" i="1"/>
  <c r="D273" i="1" s="1"/>
  <c r="E274" i="1"/>
  <c r="E275" i="1"/>
  <c r="E276" i="1"/>
  <c r="E277" i="1"/>
  <c r="D277" i="1" s="1"/>
  <c r="E278" i="1"/>
  <c r="E279" i="1"/>
  <c r="E280" i="1"/>
  <c r="E281" i="1"/>
  <c r="D281" i="1" s="1"/>
  <c r="E282" i="1"/>
  <c r="E283" i="1"/>
  <c r="E284" i="1"/>
  <c r="E285" i="1"/>
  <c r="D285" i="1" s="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2" i="1"/>
  <c r="F2" i="1"/>
  <c r="D54" i="1" l="1"/>
  <c r="D50" i="1"/>
  <c r="D46" i="1"/>
  <c r="D42" i="1"/>
  <c r="D38" i="1"/>
  <c r="D34" i="1"/>
  <c r="D284" i="1"/>
  <c r="D280" i="1"/>
  <c r="D276" i="1"/>
  <c r="D272" i="1"/>
  <c r="D268" i="1"/>
  <c r="D264" i="1"/>
  <c r="D260" i="1"/>
  <c r="D256" i="1"/>
  <c r="D252" i="1"/>
  <c r="D112" i="1"/>
  <c r="D108" i="1"/>
  <c r="D104" i="1"/>
  <c r="D100" i="1"/>
  <c r="D96" i="1"/>
  <c r="D60" i="1"/>
  <c r="D772" i="1"/>
  <c r="D970" i="1"/>
  <c r="D111" i="1"/>
  <c r="D107" i="1"/>
  <c r="D103" i="1"/>
  <c r="D99" i="1"/>
  <c r="D95" i="1"/>
  <c r="D11" i="1"/>
  <c r="D7" i="1"/>
  <c r="D3" i="1"/>
  <c r="D1142" i="1"/>
  <c r="D1138" i="1"/>
  <c r="D1134" i="1"/>
  <c r="D2" i="1"/>
  <c r="D1145" i="1"/>
  <c r="D1141" i="1"/>
  <c r="D1137" i="1"/>
  <c r="D1133" i="1"/>
  <c r="D1144" i="1"/>
  <c r="D1140" i="1"/>
  <c r="D1136" i="1"/>
  <c r="D1143" i="1"/>
  <c r="D1139" i="1"/>
  <c r="D1135" i="1"/>
  <c r="D114" i="1"/>
  <c r="D110" i="1"/>
  <c r="D106" i="1"/>
  <c r="D102" i="1"/>
  <c r="D98" i="1"/>
  <c r="D94" i="1"/>
  <c r="D10" i="1"/>
  <c r="D6" i="1"/>
  <c r="D1097" i="1"/>
  <c r="D1093" i="1"/>
  <c r="D1089" i="1"/>
  <c r="D1085" i="1"/>
  <c r="D1081" i="1"/>
  <c r="D1077" i="1"/>
  <c r="D1073" i="1"/>
  <c r="D993" i="1"/>
  <c r="D989" i="1"/>
  <c r="D985" i="1"/>
  <c r="D1378" i="1"/>
  <c r="D1377" i="1"/>
  <c r="D1380" i="1"/>
  <c r="D1379" i="1"/>
  <c r="D355" i="1"/>
  <c r="D347" i="1"/>
  <c r="D283" i="1"/>
  <c r="D279" i="1"/>
  <c r="D271" i="1"/>
  <c r="D259" i="1"/>
  <c r="D251" i="1"/>
  <c r="D359" i="1"/>
  <c r="D351" i="1"/>
  <c r="D343" i="1"/>
  <c r="D275" i="1"/>
  <c r="D267" i="1"/>
  <c r="D263" i="1"/>
  <c r="D255" i="1"/>
  <c r="D282" i="1"/>
  <c r="D278" i="1"/>
  <c r="D274" i="1"/>
  <c r="D270" i="1"/>
  <c r="D266" i="1"/>
  <c r="D262" i="1"/>
  <c r="D258" i="1"/>
  <c r="D254" i="1"/>
  <c r="D250" i="1"/>
  <c r="D1258" i="1"/>
  <c r="D1254" i="1"/>
  <c r="D1250" i="1"/>
  <c r="D1246" i="1"/>
  <c r="D1242" i="1"/>
  <c r="D1238" i="1"/>
  <c r="D1234" i="1"/>
  <c r="D1230" i="1"/>
  <c r="D1226" i="1"/>
  <c r="D1222" i="1"/>
  <c r="D397" i="1"/>
  <c r="D393" i="1"/>
  <c r="D389" i="1"/>
  <c r="D385" i="1"/>
  <c r="D1257" i="1"/>
  <c r="D1253" i="1"/>
  <c r="D1249" i="1"/>
  <c r="D1245" i="1"/>
  <c r="D1241" i="1"/>
  <c r="D1237" i="1"/>
  <c r="D1233" i="1"/>
  <c r="D1229" i="1"/>
  <c r="D1225" i="1"/>
  <c r="D396" i="1"/>
  <c r="D392" i="1"/>
  <c r="D388" i="1"/>
  <c r="D1256" i="1"/>
  <c r="D1252" i="1"/>
  <c r="D1248" i="1"/>
  <c r="D1244" i="1"/>
  <c r="D1240" i="1"/>
  <c r="D1236" i="1"/>
  <c r="D1232" i="1"/>
  <c r="D1228" i="1"/>
  <c r="D1224" i="1"/>
  <c r="D395" i="1"/>
  <c r="D391" i="1"/>
  <c r="D387" i="1"/>
  <c r="D1255" i="1"/>
  <c r="D1251" i="1"/>
  <c r="D1247" i="1"/>
  <c r="D1243" i="1"/>
  <c r="D1239" i="1"/>
  <c r="D1235" i="1"/>
  <c r="D1231" i="1"/>
  <c r="D1227" i="1"/>
  <c r="D1223" i="1"/>
  <c r="D394" i="1"/>
  <c r="D390" i="1"/>
  <c r="D386" i="1"/>
  <c r="D28" i="1"/>
  <c r="D24" i="1"/>
  <c r="D20" i="1"/>
  <c r="D16" i="1"/>
  <c r="D975" i="1"/>
  <c r="D780" i="1"/>
  <c r="D974" i="1"/>
  <c r="D973" i="1"/>
  <c r="D976" i="1"/>
  <c r="D781" i="1"/>
  <c r="D357" i="1"/>
  <c r="D353" i="1"/>
  <c r="D349" i="1"/>
  <c r="D345" i="1"/>
  <c r="D341" i="1"/>
  <c r="D800" i="1"/>
  <c r="D796" i="1"/>
  <c r="D792" i="1"/>
  <c r="D788" i="1"/>
  <c r="D784" i="1"/>
  <c r="D776" i="1"/>
  <c r="D856" i="1"/>
  <c r="D852" i="1"/>
  <c r="D848" i="1"/>
  <c r="D844" i="1"/>
  <c r="D840" i="1"/>
  <c r="D802" i="1"/>
  <c r="D798" i="1"/>
  <c r="D794" i="1"/>
  <c r="D790" i="1"/>
  <c r="D786" i="1"/>
  <c r="D782" i="1"/>
  <c r="D778" i="1"/>
  <c r="D1218" i="1"/>
  <c r="D1210" i="1"/>
  <c r="D1202" i="1"/>
  <c r="D1194" i="1"/>
  <c r="D1214" i="1"/>
  <c r="D1206" i="1"/>
  <c r="D1198" i="1"/>
  <c r="D1190" i="1"/>
  <c r="D1118" i="1"/>
  <c r="D356" i="1"/>
  <c r="D352" i="1"/>
  <c r="D348" i="1"/>
  <c r="D344" i="1"/>
  <c r="D1221" i="1"/>
  <c r="D1217" i="1"/>
  <c r="D1213" i="1"/>
  <c r="D1209" i="1"/>
  <c r="D1205" i="1"/>
  <c r="D1201" i="1"/>
  <c r="D1197" i="1"/>
  <c r="D1193" i="1"/>
  <c r="D1189" i="1"/>
  <c r="D1121" i="1"/>
  <c r="D1117" i="1"/>
  <c r="D803" i="1"/>
  <c r="D799" i="1"/>
  <c r="D795" i="1"/>
  <c r="D791" i="1"/>
  <c r="D787" i="1"/>
  <c r="D783" i="1"/>
  <c r="D779" i="1"/>
  <c r="D775" i="1"/>
  <c r="D1220" i="1"/>
  <c r="D1216" i="1"/>
  <c r="D1212" i="1"/>
  <c r="D1208" i="1"/>
  <c r="D1204" i="1"/>
  <c r="D1200" i="1"/>
  <c r="D1196" i="1"/>
  <c r="D1192" i="1"/>
  <c r="D1188" i="1"/>
  <c r="D1116" i="1"/>
  <c r="D358" i="1"/>
  <c r="D354" i="1"/>
  <c r="D350" i="1"/>
  <c r="D346" i="1"/>
  <c r="D342" i="1"/>
  <c r="D1219" i="1"/>
  <c r="D1215" i="1"/>
  <c r="D1211" i="1"/>
  <c r="D1207" i="1"/>
  <c r="D1203" i="1"/>
  <c r="D1199" i="1"/>
  <c r="D1195" i="1"/>
  <c r="D1191" i="1"/>
  <c r="D1119" i="1"/>
  <c r="D1115" i="1"/>
  <c r="D801" i="1"/>
  <c r="D797" i="1"/>
  <c r="D793" i="1"/>
  <c r="D789" i="1"/>
  <c r="D785" i="1"/>
  <c r="D777" i="1"/>
  <c r="D27" i="1"/>
  <c r="D23" i="1"/>
  <c r="D19" i="1"/>
  <c r="D1120" i="1"/>
  <c r="D30" i="1"/>
  <c r="D22" i="1"/>
  <c r="D18" i="1"/>
  <c r="D972" i="1"/>
  <c r="D58" i="1"/>
  <c r="D26" i="1"/>
  <c r="D14" i="1"/>
  <c r="D229" i="1"/>
  <c r="D225" i="1"/>
  <c r="D221" i="1"/>
  <c r="D217" i="1"/>
  <c r="D213" i="1"/>
  <c r="D209" i="1"/>
  <c r="D205" i="1"/>
  <c r="D201" i="1"/>
  <c r="D197" i="1"/>
  <c r="D1096" i="1"/>
  <c r="D1092" i="1"/>
  <c r="D1088" i="1"/>
  <c r="D1084" i="1"/>
  <c r="D1080" i="1"/>
  <c r="D1076" i="1"/>
  <c r="D1072" i="1"/>
  <c r="D992" i="1"/>
  <c r="D988" i="1"/>
  <c r="D984" i="1"/>
  <c r="D857" i="1"/>
  <c r="D853" i="1"/>
  <c r="D849" i="1"/>
  <c r="D845" i="1"/>
  <c r="D841" i="1"/>
  <c r="D773" i="1"/>
  <c r="D1122" i="1"/>
  <c r="D971" i="1"/>
  <c r="D549" i="1"/>
  <c r="D545" i="1"/>
  <c r="D541" i="1"/>
  <c r="D1123" i="1"/>
  <c r="D546" i="1"/>
  <c r="D542" i="1"/>
  <c r="D854" i="1"/>
  <c r="D850" i="1"/>
  <c r="D846" i="1"/>
  <c r="D842" i="1"/>
  <c r="D230" i="1"/>
  <c r="D226" i="1"/>
  <c r="D222" i="1"/>
  <c r="D218" i="1"/>
  <c r="D214" i="1"/>
  <c r="D210" i="1"/>
  <c r="D206" i="1"/>
  <c r="D202" i="1"/>
  <c r="D198" i="1"/>
  <c r="D224" i="1"/>
  <c r="D216" i="1"/>
  <c r="D208" i="1"/>
  <c r="D200" i="1"/>
  <c r="D196" i="1"/>
  <c r="D1095" i="1"/>
  <c r="D1091" i="1"/>
  <c r="D1087" i="1"/>
  <c r="D1083" i="1"/>
  <c r="D1079" i="1"/>
  <c r="D1075" i="1"/>
  <c r="D991" i="1"/>
  <c r="D987" i="1"/>
  <c r="D983" i="1"/>
  <c r="D228" i="1"/>
  <c r="D220" i="1"/>
  <c r="D212" i="1"/>
  <c r="D204" i="1"/>
  <c r="D32" i="1"/>
  <c r="D231" i="1"/>
  <c r="D227" i="1"/>
  <c r="D223" i="1"/>
  <c r="D219" i="1"/>
  <c r="D215" i="1"/>
  <c r="D211" i="1"/>
  <c r="D207" i="1"/>
  <c r="D203" i="1"/>
  <c r="D199" i="1"/>
  <c r="D195" i="1"/>
  <c r="D1098" i="1"/>
  <c r="D1094" i="1"/>
  <c r="D1090" i="1"/>
  <c r="D1086" i="1"/>
  <c r="D1082" i="1"/>
  <c r="D1078" i="1"/>
  <c r="D1074" i="1"/>
  <c r="D990" i="1"/>
  <c r="D986" i="1"/>
  <c r="D982" i="1"/>
  <c r="D855" i="1"/>
  <c r="D851" i="1"/>
  <c r="D847" i="1"/>
  <c r="D843" i="1"/>
  <c r="D839" i="1"/>
  <c r="D15" i="1"/>
  <c r="D334" i="1"/>
  <c r="D326" i="1"/>
  <c r="D318" i="1"/>
  <c r="D310" i="1"/>
  <c r="D302" i="1"/>
  <c r="D286" i="1"/>
  <c r="D31" i="1"/>
  <c r="D338" i="1"/>
  <c r="D330" i="1"/>
  <c r="D322" i="1"/>
  <c r="D314" i="1"/>
  <c r="D306" i="1"/>
  <c r="D298" i="1"/>
  <c r="D294" i="1"/>
  <c r="D290" i="1"/>
  <c r="D246" i="1"/>
  <c r="D242" i="1"/>
  <c r="D238" i="1"/>
  <c r="D234" i="1"/>
  <c r="D194" i="1"/>
  <c r="D190" i="1"/>
  <c r="D186" i="1"/>
  <c r="D182" i="1"/>
  <c r="D178" i="1"/>
  <c r="D174" i="1"/>
  <c r="D170" i="1"/>
  <c r="D166" i="1"/>
  <c r="D162" i="1"/>
  <c r="D158" i="1"/>
  <c r="D154" i="1"/>
  <c r="D150" i="1"/>
  <c r="D146" i="1"/>
  <c r="D142" i="1"/>
  <c r="D138" i="1"/>
  <c r="D134" i="1"/>
  <c r="D130" i="1"/>
  <c r="D126" i="1"/>
  <c r="D122" i="1"/>
  <c r="D118" i="1"/>
  <c r="D90" i="1"/>
  <c r="D86" i="1"/>
  <c r="D82" i="1"/>
  <c r="D78" i="1"/>
  <c r="D74" i="1"/>
  <c r="D70" i="1"/>
  <c r="D66" i="1"/>
  <c r="D62" i="1"/>
  <c r="D475" i="1"/>
  <c r="D471" i="1"/>
  <c r="D467" i="1"/>
  <c r="D463" i="1"/>
  <c r="D459" i="1"/>
  <c r="D455" i="1"/>
  <c r="D451" i="1"/>
  <c r="D447" i="1"/>
  <c r="D443" i="1"/>
  <c r="D439" i="1"/>
  <c r="D435" i="1"/>
  <c r="D431" i="1"/>
  <c r="D427" i="1"/>
  <c r="D423" i="1"/>
  <c r="D419" i="1"/>
  <c r="D415" i="1"/>
  <c r="D411" i="1"/>
  <c r="D407" i="1"/>
  <c r="D403" i="1"/>
  <c r="D399" i="1"/>
  <c r="D337" i="1"/>
  <c r="D333" i="1"/>
  <c r="D329" i="1"/>
  <c r="D325" i="1"/>
  <c r="D321" i="1"/>
  <c r="D317" i="1"/>
  <c r="D313" i="1"/>
  <c r="D309" i="1"/>
  <c r="D305" i="1"/>
  <c r="D301" i="1"/>
  <c r="D297" i="1"/>
  <c r="D293" i="1"/>
  <c r="D289" i="1"/>
  <c r="D245" i="1"/>
  <c r="D241" i="1"/>
  <c r="D237" i="1"/>
  <c r="D233" i="1"/>
  <c r="D193" i="1"/>
  <c r="D189" i="1"/>
  <c r="D185" i="1"/>
  <c r="D181" i="1"/>
  <c r="D177" i="1"/>
  <c r="D173" i="1"/>
  <c r="D169" i="1"/>
  <c r="D165" i="1"/>
  <c r="D161" i="1"/>
  <c r="D157" i="1"/>
  <c r="D153" i="1"/>
  <c r="D149" i="1"/>
  <c r="D145" i="1"/>
  <c r="D141" i="1"/>
  <c r="D137" i="1"/>
  <c r="D133" i="1"/>
  <c r="D129" i="1"/>
  <c r="D125" i="1"/>
  <c r="D121" i="1"/>
  <c r="D117" i="1"/>
  <c r="D89" i="1"/>
  <c r="D85" i="1"/>
  <c r="D81" i="1"/>
  <c r="D77" i="1"/>
  <c r="D73" i="1"/>
  <c r="D69" i="1"/>
  <c r="D65" i="1"/>
  <c r="D1398" i="1"/>
  <c r="D1394" i="1"/>
  <c r="D1390" i="1"/>
  <c r="D1386" i="1"/>
  <c r="D1382" i="1"/>
  <c r="D1374" i="1"/>
  <c r="D1370" i="1"/>
  <c r="D1366" i="1"/>
  <c r="D1362" i="1"/>
  <c r="D1358" i="1"/>
  <c r="D1354" i="1"/>
  <c r="D1350" i="1"/>
  <c r="D1346" i="1"/>
  <c r="D1342" i="1"/>
  <c r="D1338" i="1"/>
  <c r="D1334" i="1"/>
  <c r="D1330" i="1"/>
  <c r="D1326" i="1"/>
  <c r="D1322" i="1"/>
  <c r="D1318" i="1"/>
  <c r="D1314" i="1"/>
  <c r="D1310" i="1"/>
  <c r="D1306" i="1"/>
  <c r="D1302" i="1"/>
  <c r="D1298" i="1"/>
  <c r="D1294" i="1"/>
  <c r="D1290" i="1"/>
  <c r="D1286" i="1"/>
  <c r="D1282" i="1"/>
  <c r="D1278" i="1"/>
  <c r="D1274" i="1"/>
  <c r="D1270" i="1"/>
  <c r="D1266" i="1"/>
  <c r="D1262" i="1"/>
  <c r="D1186" i="1"/>
  <c r="D1182" i="1"/>
  <c r="D1178" i="1"/>
  <c r="D1174" i="1"/>
  <c r="D1170" i="1"/>
  <c r="D1166" i="1"/>
  <c r="D1162" i="1"/>
  <c r="D1158" i="1"/>
  <c r="D1154" i="1"/>
  <c r="D1150" i="1"/>
  <c r="D1146" i="1"/>
  <c r="D1130" i="1"/>
  <c r="D1126" i="1"/>
  <c r="D1114" i="1"/>
  <c r="D1110" i="1"/>
  <c r="D1106" i="1"/>
  <c r="D1102" i="1"/>
  <c r="D1071" i="1"/>
  <c r="D1067" i="1"/>
  <c r="D1063" i="1"/>
  <c r="D1059" i="1"/>
  <c r="D1055" i="1"/>
  <c r="D1051" i="1"/>
  <c r="D1047" i="1"/>
  <c r="D1043" i="1"/>
  <c r="D1039" i="1"/>
  <c r="D1035" i="1"/>
  <c r="D1031" i="1"/>
  <c r="D1027" i="1"/>
  <c r="D1023" i="1"/>
  <c r="D1019" i="1"/>
  <c r="D1015" i="1"/>
  <c r="D1011" i="1"/>
  <c r="D1007" i="1"/>
  <c r="D1003" i="1"/>
  <c r="D999" i="1"/>
  <c r="D995" i="1"/>
  <c r="D979" i="1"/>
  <c r="D967" i="1"/>
  <c r="D963" i="1"/>
  <c r="D959" i="1"/>
  <c r="D955" i="1"/>
  <c r="D951" i="1"/>
  <c r="D947" i="1"/>
  <c r="D943" i="1"/>
  <c r="D939" i="1"/>
  <c r="D935" i="1"/>
  <c r="D931" i="1"/>
  <c r="D927" i="1"/>
  <c r="D923" i="1"/>
  <c r="D919" i="1"/>
  <c r="D915" i="1"/>
  <c r="D911" i="1"/>
  <c r="D907" i="1"/>
  <c r="D903" i="1"/>
  <c r="D899" i="1"/>
  <c r="D895" i="1"/>
  <c r="D891" i="1"/>
  <c r="D887" i="1"/>
  <c r="D883" i="1"/>
  <c r="D879" i="1"/>
  <c r="D875" i="1"/>
  <c r="D871" i="1"/>
  <c r="D867" i="1"/>
  <c r="D863" i="1"/>
  <c r="D859" i="1"/>
  <c r="D835" i="1"/>
  <c r="D831" i="1"/>
  <c r="D827" i="1"/>
  <c r="D823" i="1"/>
  <c r="D819" i="1"/>
  <c r="D815" i="1"/>
  <c r="D811" i="1"/>
  <c r="D807" i="1"/>
  <c r="D767" i="1"/>
  <c r="D763" i="1"/>
  <c r="D759" i="1"/>
  <c r="D755" i="1"/>
  <c r="D751" i="1"/>
  <c r="D747" i="1"/>
  <c r="D743" i="1"/>
  <c r="D739" i="1"/>
  <c r="D735" i="1"/>
  <c r="D731" i="1"/>
  <c r="D727" i="1"/>
  <c r="D723" i="1"/>
  <c r="D719" i="1"/>
  <c r="D715" i="1"/>
  <c r="D711" i="1"/>
  <c r="D707" i="1"/>
  <c r="D703" i="1"/>
  <c r="D699" i="1"/>
  <c r="D695" i="1"/>
  <c r="D691" i="1"/>
  <c r="D687" i="1"/>
  <c r="D683" i="1"/>
  <c r="D679" i="1"/>
  <c r="D675" i="1"/>
  <c r="D671" i="1"/>
  <c r="D667" i="1"/>
  <c r="D663" i="1"/>
  <c r="D659" i="1"/>
  <c r="D655" i="1"/>
  <c r="D651" i="1"/>
  <c r="D647" i="1"/>
  <c r="D643" i="1"/>
  <c r="D639" i="1"/>
  <c r="D635" i="1"/>
  <c r="D631" i="1"/>
  <c r="D627" i="1"/>
  <c r="D623" i="1"/>
  <c r="D619" i="1"/>
  <c r="D615" i="1"/>
  <c r="D611" i="1"/>
  <c r="D607" i="1"/>
  <c r="D603" i="1"/>
  <c r="D599" i="1"/>
  <c r="D595" i="1"/>
  <c r="D591" i="1"/>
  <c r="D587" i="1"/>
  <c r="D583" i="1"/>
  <c r="D579" i="1"/>
  <c r="D575" i="1"/>
  <c r="D571" i="1"/>
  <c r="D567" i="1"/>
  <c r="D563" i="1"/>
  <c r="D559" i="1"/>
  <c r="D555" i="1"/>
  <c r="D551" i="1"/>
  <c r="D539" i="1"/>
  <c r="D535" i="1"/>
  <c r="D531" i="1"/>
  <c r="D527" i="1"/>
  <c r="D523" i="1"/>
  <c r="D519" i="1"/>
  <c r="D515" i="1"/>
  <c r="D511" i="1"/>
  <c r="D507" i="1"/>
  <c r="D503" i="1"/>
  <c r="D499" i="1"/>
  <c r="D495" i="1"/>
  <c r="D491" i="1"/>
  <c r="D487" i="1"/>
  <c r="D483" i="1"/>
  <c r="D479" i="1"/>
  <c r="D376" i="1"/>
  <c r="D360" i="1"/>
  <c r="D29" i="1"/>
  <c r="D340" i="1"/>
  <c r="D332" i="1"/>
  <c r="D324" i="1"/>
  <c r="D320" i="1"/>
  <c r="D312" i="1"/>
  <c r="D300" i="1"/>
  <c r="D339" i="1"/>
  <c r="D335" i="1"/>
  <c r="D331" i="1"/>
  <c r="D327" i="1"/>
  <c r="D323" i="1"/>
  <c r="D319" i="1"/>
  <c r="D315" i="1"/>
  <c r="D311" i="1"/>
  <c r="D307" i="1"/>
  <c r="D303" i="1"/>
  <c r="D299" i="1"/>
  <c r="D295" i="1"/>
  <c r="D291" i="1"/>
  <c r="D287" i="1"/>
  <c r="D247" i="1"/>
  <c r="D243" i="1"/>
  <c r="D239" i="1"/>
  <c r="D380" i="1"/>
  <c r="D364" i="1"/>
  <c r="D384" i="1"/>
  <c r="D368" i="1"/>
  <c r="D372" i="1"/>
  <c r="D336" i="1"/>
  <c r="D328" i="1"/>
  <c r="D316" i="1"/>
  <c r="D308" i="1"/>
  <c r="D304" i="1"/>
  <c r="D296" i="1"/>
  <c r="D292" i="1"/>
  <c r="D288" i="1"/>
  <c r="D248" i="1"/>
  <c r="D244" i="1"/>
  <c r="D240" i="1"/>
  <c r="D236" i="1"/>
  <c r="D232" i="1"/>
  <c r="D192" i="1"/>
  <c r="D188" i="1"/>
  <c r="D184" i="1"/>
  <c r="D180" i="1"/>
  <c r="D176" i="1"/>
  <c r="D172" i="1"/>
  <c r="D168" i="1"/>
  <c r="D164" i="1"/>
  <c r="D160" i="1"/>
  <c r="D156" i="1"/>
  <c r="D152" i="1"/>
  <c r="D148" i="1"/>
  <c r="D144" i="1"/>
  <c r="D140" i="1"/>
  <c r="D136" i="1"/>
  <c r="D132" i="1"/>
  <c r="D128" i="1"/>
  <c r="D124" i="1"/>
  <c r="D120" i="1"/>
  <c r="D116" i="1"/>
  <c r="D235" i="1"/>
  <c r="D191" i="1"/>
  <c r="D187" i="1"/>
  <c r="D183" i="1"/>
  <c r="D179" i="1"/>
  <c r="D175" i="1"/>
  <c r="D171" i="1"/>
  <c r="D167" i="1"/>
  <c r="D163" i="1"/>
  <c r="D159" i="1"/>
  <c r="D155" i="1"/>
  <c r="D151" i="1"/>
  <c r="D147" i="1"/>
  <c r="D143" i="1"/>
  <c r="D139" i="1"/>
  <c r="D135" i="1"/>
  <c r="D131" i="1"/>
  <c r="D127" i="1"/>
  <c r="D123" i="1"/>
  <c r="D119" i="1"/>
  <c r="D115" i="1"/>
  <c r="D91" i="1"/>
  <c r="D87" i="1"/>
  <c r="D83" i="1"/>
  <c r="D79" i="1"/>
  <c r="D75" i="1"/>
  <c r="D71" i="1"/>
  <c r="D67" i="1"/>
  <c r="D63" i="1"/>
  <c r="D381" i="1"/>
  <c r="D377" i="1"/>
  <c r="D373" i="1"/>
  <c r="D369" i="1"/>
  <c r="D365" i="1"/>
  <c r="D361" i="1"/>
  <c r="D1399" i="1"/>
  <c r="D1395" i="1"/>
  <c r="D1391" i="1"/>
  <c r="D1387" i="1"/>
  <c r="D1383" i="1"/>
  <c r="D1375" i="1"/>
  <c r="D1371" i="1"/>
  <c r="D1367" i="1"/>
  <c r="D1363" i="1"/>
  <c r="D1359" i="1"/>
  <c r="D1355" i="1"/>
  <c r="D1351" i="1"/>
  <c r="D1347" i="1"/>
  <c r="D1343" i="1"/>
  <c r="D1339" i="1"/>
  <c r="D1335" i="1"/>
  <c r="D1331" i="1"/>
  <c r="D1327" i="1"/>
  <c r="D1323" i="1"/>
  <c r="D1319" i="1"/>
  <c r="D1315" i="1"/>
  <c r="D1311" i="1"/>
  <c r="D1307" i="1"/>
  <c r="D1303" i="1"/>
  <c r="D1299" i="1"/>
  <c r="D1295" i="1"/>
  <c r="D1291" i="1"/>
  <c r="D1287" i="1"/>
  <c r="D1283" i="1"/>
  <c r="D1279" i="1"/>
  <c r="D1275" i="1"/>
  <c r="D1271" i="1"/>
  <c r="D1267" i="1"/>
  <c r="D1263" i="1"/>
  <c r="D1259" i="1"/>
  <c r="D1187" i="1"/>
  <c r="D1183" i="1"/>
  <c r="D1179" i="1"/>
  <c r="D1175" i="1"/>
  <c r="D1171" i="1"/>
  <c r="D1167" i="1"/>
  <c r="D1163" i="1"/>
  <c r="D1159" i="1"/>
  <c r="D1155" i="1"/>
  <c r="D1151" i="1"/>
  <c r="D1147" i="1"/>
  <c r="D1131" i="1"/>
  <c r="D1127" i="1"/>
  <c r="D1111" i="1"/>
  <c r="D1107" i="1"/>
  <c r="D1103" i="1"/>
  <c r="D1099" i="1"/>
  <c r="D1068" i="1"/>
  <c r="D1064" i="1"/>
  <c r="D1060" i="1"/>
  <c r="D1056" i="1"/>
  <c r="D1052" i="1"/>
  <c r="D1048" i="1"/>
  <c r="D1044" i="1"/>
  <c r="D1040" i="1"/>
  <c r="D1036" i="1"/>
  <c r="D1032" i="1"/>
  <c r="D1028" i="1"/>
  <c r="D1024" i="1"/>
  <c r="D1020" i="1"/>
  <c r="D1016" i="1"/>
  <c r="D1012" i="1"/>
  <c r="D1008" i="1"/>
  <c r="D1004" i="1"/>
  <c r="D1000" i="1"/>
  <c r="D996" i="1"/>
  <c r="D383" i="1"/>
  <c r="D379" i="1"/>
  <c r="D375" i="1"/>
  <c r="D371" i="1"/>
  <c r="D367" i="1"/>
  <c r="D363" i="1"/>
  <c r="D1401" i="1"/>
  <c r="D1397" i="1"/>
  <c r="D1393" i="1"/>
  <c r="D1389" i="1"/>
  <c r="D1385" i="1"/>
  <c r="D1381" i="1"/>
  <c r="D1373" i="1"/>
  <c r="D1369" i="1"/>
  <c r="D1365" i="1"/>
  <c r="D1361" i="1"/>
  <c r="D1357" i="1"/>
  <c r="D1353" i="1"/>
  <c r="D1349" i="1"/>
  <c r="D1345" i="1"/>
  <c r="D1341" i="1"/>
  <c r="D1337" i="1"/>
  <c r="D1333" i="1"/>
  <c r="D1329" i="1"/>
  <c r="D1325" i="1"/>
  <c r="D1321" i="1"/>
  <c r="D1317" i="1"/>
  <c r="D1313" i="1"/>
  <c r="D1309" i="1"/>
  <c r="D1305" i="1"/>
  <c r="D1301" i="1"/>
  <c r="D1297" i="1"/>
  <c r="D1293" i="1"/>
  <c r="D1289" i="1"/>
  <c r="D1285" i="1"/>
  <c r="D1281" i="1"/>
  <c r="D1277" i="1"/>
  <c r="D1273" i="1"/>
  <c r="D1269" i="1"/>
  <c r="D1265" i="1"/>
  <c r="D1261" i="1"/>
  <c r="D1185" i="1"/>
  <c r="D1181" i="1"/>
  <c r="D1177" i="1"/>
  <c r="D1173" i="1"/>
  <c r="D1169" i="1"/>
  <c r="D1165" i="1"/>
  <c r="D1161" i="1"/>
  <c r="D1157" i="1"/>
  <c r="D1153" i="1"/>
  <c r="D1149" i="1"/>
  <c r="D1129" i="1"/>
  <c r="D1125" i="1"/>
  <c r="D1113" i="1"/>
  <c r="D1109" i="1"/>
  <c r="D1105" i="1"/>
  <c r="D1101" i="1"/>
  <c r="D1070" i="1"/>
  <c r="D1066" i="1"/>
  <c r="D1062" i="1"/>
  <c r="D1058" i="1"/>
  <c r="D1054" i="1"/>
  <c r="D1050" i="1"/>
  <c r="D1046" i="1"/>
  <c r="D1042" i="1"/>
  <c r="D1038" i="1"/>
  <c r="D1034" i="1"/>
  <c r="D1030" i="1"/>
  <c r="D1026" i="1"/>
  <c r="D1022" i="1"/>
  <c r="D1018" i="1"/>
  <c r="D1014" i="1"/>
  <c r="D1010" i="1"/>
  <c r="D1006" i="1"/>
  <c r="D1002" i="1"/>
  <c r="D998" i="1"/>
  <c r="D994" i="1"/>
  <c r="D978" i="1"/>
  <c r="D966" i="1"/>
  <c r="D962" i="1"/>
  <c r="D958" i="1"/>
  <c r="D954" i="1"/>
  <c r="D950" i="1"/>
  <c r="D946" i="1"/>
  <c r="D942" i="1"/>
  <c r="D938" i="1"/>
  <c r="D934" i="1"/>
  <c r="D930" i="1"/>
  <c r="D926" i="1"/>
  <c r="D922" i="1"/>
  <c r="D918" i="1"/>
  <c r="D914" i="1"/>
  <c r="D910" i="1"/>
  <c r="D906" i="1"/>
  <c r="D902" i="1"/>
  <c r="D898" i="1"/>
  <c r="D894" i="1"/>
  <c r="D890" i="1"/>
  <c r="D886" i="1"/>
  <c r="D882" i="1"/>
  <c r="D878" i="1"/>
  <c r="D874" i="1"/>
  <c r="D870" i="1"/>
  <c r="D866" i="1"/>
  <c r="D862" i="1"/>
  <c r="D858" i="1"/>
  <c r="D838" i="1"/>
  <c r="D834" i="1"/>
  <c r="D830" i="1"/>
  <c r="D826" i="1"/>
  <c r="D822" i="1"/>
  <c r="D818" i="1"/>
  <c r="D814" i="1"/>
  <c r="D810" i="1"/>
  <c r="D806" i="1"/>
  <c r="D774" i="1"/>
  <c r="D770" i="1"/>
  <c r="D766" i="1"/>
  <c r="D762" i="1"/>
  <c r="D758" i="1"/>
  <c r="D754" i="1"/>
  <c r="D750" i="1"/>
  <c r="D746" i="1"/>
  <c r="D742" i="1"/>
  <c r="D738" i="1"/>
  <c r="D734" i="1"/>
  <c r="D730" i="1"/>
  <c r="D726" i="1"/>
  <c r="D722" i="1"/>
  <c r="D718" i="1"/>
  <c r="D714" i="1"/>
  <c r="D710" i="1"/>
  <c r="D706" i="1"/>
  <c r="D702" i="1"/>
  <c r="D698" i="1"/>
  <c r="D694" i="1"/>
  <c r="D690" i="1"/>
  <c r="D686" i="1"/>
  <c r="D682" i="1"/>
  <c r="D678" i="1"/>
  <c r="D674" i="1"/>
  <c r="D670" i="1"/>
  <c r="D666" i="1"/>
  <c r="D662" i="1"/>
  <c r="D658" i="1"/>
  <c r="D654" i="1"/>
  <c r="D650" i="1"/>
  <c r="D646" i="1"/>
  <c r="D642" i="1"/>
  <c r="D638" i="1"/>
  <c r="D634" i="1"/>
  <c r="D630" i="1"/>
  <c r="D626" i="1"/>
  <c r="D622" i="1"/>
  <c r="D618" i="1"/>
  <c r="D614" i="1"/>
  <c r="D610" i="1"/>
  <c r="D606" i="1"/>
  <c r="D602" i="1"/>
  <c r="D598" i="1"/>
  <c r="D594" i="1"/>
  <c r="D590" i="1"/>
  <c r="D586" i="1"/>
  <c r="D582" i="1"/>
  <c r="D92" i="1"/>
  <c r="D88" i="1"/>
  <c r="D84" i="1"/>
  <c r="D80" i="1"/>
  <c r="D76" i="1"/>
  <c r="D72" i="1"/>
  <c r="D68" i="1"/>
  <c r="D64" i="1"/>
  <c r="D382" i="1"/>
  <c r="D378" i="1"/>
  <c r="D374" i="1"/>
  <c r="D370" i="1"/>
  <c r="D366" i="1"/>
  <c r="D362" i="1"/>
  <c r="D1400" i="1"/>
  <c r="D1396" i="1"/>
  <c r="D1392" i="1"/>
  <c r="D1388" i="1"/>
  <c r="D1384" i="1"/>
  <c r="D1376" i="1"/>
  <c r="D1372" i="1"/>
  <c r="D1368" i="1"/>
  <c r="D1364" i="1"/>
  <c r="D1360" i="1"/>
  <c r="D1356" i="1"/>
  <c r="D1352" i="1"/>
  <c r="D1348" i="1"/>
  <c r="D1344" i="1"/>
  <c r="D1340" i="1"/>
  <c r="D1336" i="1"/>
  <c r="D1332" i="1"/>
  <c r="D1328" i="1"/>
  <c r="D1324" i="1"/>
  <c r="D1320" i="1"/>
  <c r="D1316" i="1"/>
  <c r="D1312" i="1"/>
  <c r="D1308" i="1"/>
  <c r="D1304" i="1"/>
  <c r="D1300" i="1"/>
  <c r="D1296" i="1"/>
  <c r="D1292" i="1"/>
  <c r="D1288" i="1"/>
  <c r="D1284" i="1"/>
  <c r="D1280" i="1"/>
  <c r="D1276" i="1"/>
  <c r="D1272" i="1"/>
  <c r="D1268" i="1"/>
  <c r="D1264" i="1"/>
  <c r="D1260" i="1"/>
  <c r="D1184" i="1"/>
  <c r="D1180" i="1"/>
  <c r="D1176" i="1"/>
  <c r="D1172" i="1"/>
  <c r="D1168" i="1"/>
  <c r="D1164" i="1"/>
  <c r="D1160" i="1"/>
  <c r="D1156" i="1"/>
  <c r="D1152" i="1"/>
  <c r="D1148" i="1"/>
  <c r="D1132" i="1"/>
  <c r="D1128" i="1"/>
  <c r="D1124" i="1"/>
  <c r="D1112" i="1"/>
  <c r="D1108" i="1"/>
  <c r="D1104" i="1"/>
  <c r="D1100" i="1"/>
  <c r="D1069" i="1"/>
  <c r="D1065" i="1"/>
  <c r="D1061" i="1"/>
  <c r="D1057" i="1"/>
  <c r="D1053" i="1"/>
  <c r="D1049" i="1"/>
  <c r="D1045" i="1"/>
  <c r="D1041" i="1"/>
  <c r="D1037" i="1"/>
  <c r="D1033" i="1"/>
  <c r="D1029" i="1"/>
  <c r="D1025" i="1"/>
  <c r="D1021" i="1"/>
  <c r="D1017" i="1"/>
  <c r="D1013" i="1"/>
  <c r="D1009" i="1"/>
  <c r="D1005" i="1"/>
  <c r="D1001" i="1"/>
  <c r="D997" i="1"/>
  <c r="D981" i="1"/>
  <c r="D977" i="1"/>
  <c r="D969" i="1"/>
  <c r="D965" i="1"/>
  <c r="D961" i="1"/>
  <c r="D957" i="1"/>
  <c r="D953" i="1"/>
  <c r="D949" i="1"/>
  <c r="D945" i="1"/>
  <c r="D941" i="1"/>
  <c r="D937" i="1"/>
  <c r="D933" i="1"/>
  <c r="D929" i="1"/>
  <c r="D925" i="1"/>
  <c r="D917" i="1"/>
  <c r="D913" i="1"/>
  <c r="D909" i="1"/>
  <c r="D905" i="1"/>
  <c r="D901" i="1"/>
  <c r="D897" i="1"/>
  <c r="D893" i="1"/>
  <c r="D889" i="1"/>
  <c r="D885" i="1"/>
  <c r="D881" i="1"/>
  <c r="D877" i="1"/>
  <c r="D873" i="1"/>
  <c r="D869" i="1"/>
  <c r="D865" i="1"/>
  <c r="D861" i="1"/>
  <c r="D837" i="1"/>
  <c r="D833" i="1"/>
  <c r="D829" i="1"/>
  <c r="D825" i="1"/>
  <c r="D821" i="1"/>
  <c r="D817" i="1"/>
  <c r="D813" i="1"/>
  <c r="D809" i="1"/>
  <c r="D805" i="1"/>
  <c r="D578" i="1"/>
  <c r="D574" i="1"/>
  <c r="D570" i="1"/>
  <c r="D566" i="1"/>
  <c r="D562" i="1"/>
  <c r="D558" i="1"/>
  <c r="D554" i="1"/>
  <c r="D550" i="1"/>
  <c r="D538" i="1"/>
  <c r="D534" i="1"/>
  <c r="D530" i="1"/>
  <c r="D526" i="1"/>
  <c r="D522" i="1"/>
  <c r="D518" i="1"/>
  <c r="D514" i="1"/>
  <c r="D510" i="1"/>
  <c r="D506" i="1"/>
  <c r="D502" i="1"/>
  <c r="D498" i="1"/>
  <c r="D494" i="1"/>
  <c r="D490" i="1"/>
  <c r="D486" i="1"/>
  <c r="D482" i="1"/>
  <c r="D478" i="1"/>
  <c r="D474" i="1"/>
  <c r="D470" i="1"/>
  <c r="D466" i="1"/>
  <c r="D462" i="1"/>
  <c r="D458" i="1"/>
  <c r="D454" i="1"/>
  <c r="D450" i="1"/>
  <c r="D446" i="1"/>
  <c r="D442" i="1"/>
  <c r="D438" i="1"/>
  <c r="D434" i="1"/>
  <c r="D430" i="1"/>
  <c r="D426" i="1"/>
  <c r="D422" i="1"/>
  <c r="D418" i="1"/>
  <c r="D414" i="1"/>
  <c r="D410" i="1"/>
  <c r="D406" i="1"/>
  <c r="D402" i="1"/>
  <c r="D398" i="1"/>
  <c r="D769" i="1"/>
  <c r="D765" i="1"/>
  <c r="D761" i="1"/>
  <c r="D757" i="1"/>
  <c r="D753" i="1"/>
  <c r="D749" i="1"/>
  <c r="D745" i="1"/>
  <c r="D741" i="1"/>
  <c r="D737" i="1"/>
  <c r="D733" i="1"/>
  <c r="D729" i="1"/>
  <c r="D725" i="1"/>
  <c r="D721" i="1"/>
  <c r="D717" i="1"/>
  <c r="D713" i="1"/>
  <c r="D709" i="1"/>
  <c r="D705" i="1"/>
  <c r="D701" i="1"/>
  <c r="D697" i="1"/>
  <c r="D693" i="1"/>
  <c r="D689" i="1"/>
  <c r="D685" i="1"/>
  <c r="D681" i="1"/>
  <c r="D677" i="1"/>
  <c r="D673" i="1"/>
  <c r="D669" i="1"/>
  <c r="D665" i="1"/>
  <c r="D661" i="1"/>
  <c r="D657" i="1"/>
  <c r="D653" i="1"/>
  <c r="D649" i="1"/>
  <c r="D645" i="1"/>
  <c r="D641" i="1"/>
  <c r="D637" i="1"/>
  <c r="D633" i="1"/>
  <c r="D629" i="1"/>
  <c r="D625" i="1"/>
  <c r="D621" i="1"/>
  <c r="D617" i="1"/>
  <c r="D613" i="1"/>
  <c r="D609" i="1"/>
  <c r="D605" i="1"/>
  <c r="D601" i="1"/>
  <c r="D597" i="1"/>
  <c r="D593" i="1"/>
  <c r="D589" i="1"/>
  <c r="D585" i="1"/>
  <c r="D581" i="1"/>
  <c r="D577" i="1"/>
  <c r="D573" i="1"/>
  <c r="D569" i="1"/>
  <c r="D565" i="1"/>
  <c r="D561" i="1"/>
  <c r="D557" i="1"/>
  <c r="D553" i="1"/>
  <c r="D537" i="1"/>
  <c r="D533" i="1"/>
  <c r="D529" i="1"/>
  <c r="D525" i="1"/>
  <c r="D521" i="1"/>
  <c r="D517" i="1"/>
  <c r="D513" i="1"/>
  <c r="D509" i="1"/>
  <c r="D505" i="1"/>
  <c r="D501" i="1"/>
  <c r="D497" i="1"/>
  <c r="D493" i="1"/>
  <c r="D489" i="1"/>
  <c r="D485" i="1"/>
  <c r="D481" i="1"/>
  <c r="D477" i="1"/>
  <c r="D473" i="1"/>
  <c r="D469" i="1"/>
  <c r="D465" i="1"/>
  <c r="D461" i="1"/>
  <c r="D457" i="1"/>
  <c r="D453" i="1"/>
  <c r="D449" i="1"/>
  <c r="D445" i="1"/>
  <c r="D441" i="1"/>
  <c r="D437" i="1"/>
  <c r="D433" i="1"/>
  <c r="D429" i="1"/>
  <c r="D425" i="1"/>
  <c r="D421" i="1"/>
  <c r="D417" i="1"/>
  <c r="D413" i="1"/>
  <c r="D409" i="1"/>
  <c r="D405" i="1"/>
  <c r="D401" i="1"/>
  <c r="D980" i="1"/>
  <c r="D968" i="1"/>
  <c r="D964" i="1"/>
  <c r="D960" i="1"/>
  <c r="D956" i="1"/>
  <c r="D952" i="1"/>
  <c r="D948" i="1"/>
  <c r="D944" i="1"/>
  <c r="D940" i="1"/>
  <c r="D936" i="1"/>
  <c r="D932" i="1"/>
  <c r="D928" i="1"/>
  <c r="D924" i="1"/>
  <c r="D920" i="1"/>
  <c r="D916" i="1"/>
  <c r="D912" i="1"/>
  <c r="D908" i="1"/>
  <c r="D904" i="1"/>
  <c r="D900" i="1"/>
  <c r="D896" i="1"/>
  <c r="D892" i="1"/>
  <c r="D888" i="1"/>
  <c r="D884" i="1"/>
  <c r="D880" i="1"/>
  <c r="D876" i="1"/>
  <c r="D872" i="1"/>
  <c r="D868" i="1"/>
  <c r="D864" i="1"/>
  <c r="D860" i="1"/>
  <c r="D836" i="1"/>
  <c r="D832" i="1"/>
  <c r="D828" i="1"/>
  <c r="D824" i="1"/>
  <c r="D820" i="1"/>
  <c r="D816" i="1"/>
  <c r="D812" i="1"/>
  <c r="D808" i="1"/>
  <c r="D804" i="1"/>
  <c r="D768" i="1"/>
  <c r="D764" i="1"/>
  <c r="D760" i="1"/>
  <c r="D756" i="1"/>
  <c r="D752" i="1"/>
  <c r="D748" i="1"/>
  <c r="D744" i="1"/>
  <c r="D740" i="1"/>
  <c r="D736" i="1"/>
  <c r="D732" i="1"/>
  <c r="D728" i="1"/>
  <c r="D724" i="1"/>
  <c r="D720" i="1"/>
  <c r="D716" i="1"/>
  <c r="D712" i="1"/>
  <c r="D708" i="1"/>
  <c r="D704" i="1"/>
  <c r="D700" i="1"/>
  <c r="D696" i="1"/>
  <c r="D692" i="1"/>
  <c r="D688" i="1"/>
  <c r="D684" i="1"/>
  <c r="D680" i="1"/>
  <c r="D676" i="1"/>
  <c r="D672" i="1"/>
  <c r="D668" i="1"/>
  <c r="D664" i="1"/>
  <c r="D660" i="1"/>
  <c r="D656" i="1"/>
  <c r="D652" i="1"/>
  <c r="D648" i="1"/>
  <c r="D644" i="1"/>
  <c r="D640" i="1"/>
  <c r="D636" i="1"/>
  <c r="D632" i="1"/>
  <c r="D628" i="1"/>
  <c r="D624" i="1"/>
  <c r="D620" i="1"/>
  <c r="D616" i="1"/>
  <c r="D612" i="1"/>
  <c r="D608" i="1"/>
  <c r="D604" i="1"/>
  <c r="D600" i="1"/>
  <c r="D596" i="1"/>
  <c r="D592" i="1"/>
  <c r="D588" i="1"/>
  <c r="D584" i="1"/>
  <c r="D580" i="1"/>
  <c r="D576" i="1"/>
  <c r="D572" i="1"/>
  <c r="D568" i="1"/>
  <c r="D564" i="1"/>
  <c r="D560" i="1"/>
  <c r="D556" i="1"/>
  <c r="D552" i="1"/>
  <c r="D540" i="1"/>
  <c r="D536" i="1"/>
  <c r="D532" i="1"/>
  <c r="D528" i="1"/>
  <c r="D524" i="1"/>
  <c r="D520" i="1"/>
  <c r="D516" i="1"/>
  <c r="D512" i="1"/>
  <c r="D508" i="1"/>
  <c r="D504" i="1"/>
  <c r="D500" i="1"/>
  <c r="D496" i="1"/>
  <c r="D492" i="1"/>
  <c r="D488" i="1"/>
  <c r="D484" i="1"/>
  <c r="D480" i="1"/>
  <c r="D476" i="1"/>
  <c r="D472" i="1"/>
  <c r="D468" i="1"/>
  <c r="D464" i="1"/>
  <c r="D460" i="1"/>
  <c r="D456" i="1"/>
  <c r="D452" i="1"/>
  <c r="D448" i="1"/>
  <c r="D444" i="1"/>
  <c r="D440" i="1"/>
  <c r="D436" i="1"/>
  <c r="D432" i="1"/>
  <c r="D428" i="1"/>
  <c r="D424" i="1"/>
  <c r="D420" i="1"/>
  <c r="D416" i="1"/>
  <c r="D412" i="1"/>
  <c r="D408" i="1"/>
  <c r="D404" i="1"/>
  <c r="D400" i="1"/>
</calcChain>
</file>

<file path=xl/sharedStrings.xml><?xml version="1.0" encoding="utf-8"?>
<sst xmlns="http://schemas.openxmlformats.org/spreadsheetml/2006/main" count="67971" uniqueCount="15240">
  <si>
    <t>PrimaryLink</t>
  </si>
  <si>
    <t>Project</t>
  </si>
  <si>
    <t>ShortDescription</t>
  </si>
  <si>
    <t>ProjectStatus</t>
  </si>
  <si>
    <t>IMIProgranme</t>
  </si>
  <si>
    <t>StartDate</t>
  </si>
  <si>
    <t>EndDate</t>
  </si>
  <si>
    <t>IMICall</t>
  </si>
  <si>
    <t>GrantAgreementNo</t>
  </si>
  <si>
    <t>TypeOfAction</t>
  </si>
  <si>
    <t>IMIFunding</t>
  </si>
  <si>
    <t>EFPIAFunding</t>
  </si>
  <si>
    <t>OtherFunding</t>
  </si>
  <si>
    <t>TotalCost</t>
  </si>
  <si>
    <t>Summary</t>
  </si>
  <si>
    <t>EFPIAcompanies</t>
  </si>
  <si>
    <t>hitCount</t>
  </si>
  <si>
    <t>id</t>
  </si>
  <si>
    <t>source</t>
  </si>
  <si>
    <t>pmid</t>
  </si>
  <si>
    <t>pmcid</t>
  </si>
  <si>
    <t>doi</t>
  </si>
  <si>
    <t>title</t>
  </si>
  <si>
    <t>authorString</t>
  </si>
  <si>
    <t>issue</t>
  </si>
  <si>
    <t>volume</t>
  </si>
  <si>
    <t>journalIssueId</t>
  </si>
  <si>
    <t>yearOfPublication</t>
  </si>
  <si>
    <t>journaltitle</t>
  </si>
  <si>
    <t>ISOAbbreviation</t>
  </si>
  <si>
    <t>medlineAbbreviation</t>
  </si>
  <si>
    <t>NLMid</t>
  </si>
  <si>
    <t>ISSN</t>
  </si>
  <si>
    <t>ESSN</t>
  </si>
  <si>
    <t>abstractText</t>
  </si>
  <si>
    <t>affiliation</t>
  </si>
  <si>
    <t>language</t>
  </si>
  <si>
    <t>isOpenAccess</t>
  </si>
  <si>
    <t>inEPMC</t>
  </si>
  <si>
    <t>inPMC</t>
  </si>
  <si>
    <t>hasPDF</t>
  </si>
  <si>
    <t>hasBook</t>
  </si>
  <si>
    <t>hasSuppl</t>
  </si>
  <si>
    <t>citedByCount</t>
  </si>
  <si>
    <t>hasReferences</t>
  </si>
  <si>
    <t>hasTextMinedTerms</t>
  </si>
  <si>
    <t>hasDbCrossReferences</t>
  </si>
  <si>
    <t>hasLabsLinks</t>
  </si>
  <si>
    <t>authMan</t>
  </si>
  <si>
    <t>epmcAuthMan</t>
  </si>
  <si>
    <t>nihAuthMan</t>
  </si>
  <si>
    <t>hasTMAccessionNumbers</t>
  </si>
  <si>
    <t>dateOfCreation</t>
  </si>
  <si>
    <t>dateOfRevision</t>
  </si>
  <si>
    <t>electronicPublicationDate</t>
  </si>
  <si>
    <t>firstPublicationDate</t>
  </si>
  <si>
    <t>DOIlink</t>
  </si>
  <si>
    <t>https://www.imi.europa.eu/projects-results/project-factsheets/abirisk</t>
  </si>
  <si>
    <t>ABIRISK</t>
  </si>
  <si>
    <t>Anti-Biopharmaceutical Immunization: Prediction and Analysis of Clinical Relevance to Minimize the Risk</t>
  </si>
  <si>
    <t>Ongoing</t>
  </si>
  <si>
    <t>IMI1</t>
  </si>
  <si>
    <t>01/03/2012</t>
  </si>
  <si>
    <t>28/02/2018</t>
  </si>
  <si>
    <t>RIA (Research and Innovation Action)</t>
  </si>
  <si>
    <t>18 170 217</t>
  </si>
  <si>
    <t>9 573 494</t>
  </si>
  <si>
    <t>5 107 345</t>
  </si>
  <si>
    <t>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
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
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
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
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t>
  </si>
  <si>
    <t>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t>
  </si>
  <si>
    <t>29875313</t>
  </si>
  <si>
    <t>MED</t>
  </si>
  <si>
    <t>PMC6124413</t>
  </si>
  <si>
    <t>10.1172/jci.insight.99274</t>
  </si>
  <si>
    <t>Monocyte NOTCH2 expression predicts IFN-β immunogenicity in multiple sclerosis patients.</t>
  </si>
  <si>
    <t>Adriani M, Nytrova P, Mbogning C, Hässler S, Medek K, Jensen PEH, Creeke P, Warnke C, Ingenhoven K, Hemmer B, Sievers C, Lindberg Gasser RL, Fissolo N, Deisenhammer F, Bocskei Z, Mikol V, Fogdell-Hahn A, Kubala Havrdova E, Broët P, Dönnes P, Mauri C, Jury EC, ABIRISK Consortium.</t>
  </si>
  <si>
    <t>11</t>
  </si>
  <si>
    <t>3</t>
  </si>
  <si>
    <t>JCI insight</t>
  </si>
  <si>
    <t>JCI Insight</t>
  </si>
  <si>
    <t>101676073</t>
  </si>
  <si>
    <t>2379-3708</t>
  </si>
  <si>
    <t>Multiple sclerosis (MS) is an autoimmune disease characterized by CNS inflammation leading to demyelination and axonal damage. IFN-β is an established treatment for MS; however, up to 30% of IFN-β-treated MS patients develop neutralizing antidrug antibodies (nADA), leading to reduced drug bioactivity and efficacy. Mechanisms driving antidrug immunogenicity remain uncertain, and reliable biomarkers to predict immunogenicity development are lacking. Using high-throughput flow cytometry, NOTCH2 expression on CD14+ monocytes and increased frequency of proinflammatory monocyte subsets were identified as baseline predictors of nADA development in MS patients treated with IFN-β. The association of this monocyte profile with nADA development was validated in 2 independent cross-sectional MS patient cohorts and a prospective cohort followed before and after IFN-β administration. Reduced monocyte NOTCH2 expression in nADA+ MS patients was associated with NOTCH2 activation measured by increased expression of Notch-responsive genes, polarization of monocytes toward a nonclassical phenotype, and increased proinflammatory IL-6 production. NOTCH2 activation was T cell dependent and was only triggered in the presence of serum from nADA+ patients. Thus, nADA development was driven by a proinflammatory environment that triggered activation of the NOTCH2 signaling pathway prior to first IFN-β administration.</t>
  </si>
  <si>
    <t>Department of Rheumatology, University College Hospital, London, United Kingdom.</t>
  </si>
  <si>
    <t>eng</t>
  </si>
  <si>
    <t>N</t>
  </si>
  <si>
    <t>Y</t>
  </si>
  <si>
    <t>2018-06-08</t>
  </si>
  <si>
    <t>2018-09-09</t>
  </si>
  <si>
    <t>2018-06-07</t>
  </si>
  <si>
    <t>https://dx.doi.org/10.1172/jci.insight.99274</t>
  </si>
  <si>
    <t>28729851</t>
  </si>
  <si>
    <t>PMC5498465</t>
  </si>
  <si>
    <t>10.3389/fneur.2017.00305</t>
  </si>
  <si>
    <t>Development and Validation of an Enzyme-Linked Immunosorbent Assay for the Detection of Binding Anti-Drug Antibodies against Interferon Beta.</t>
  </si>
  <si>
    <t>Ingenhoven K, Kramer D, Jensen PE, Hermanrud C, Ryner M, Deisenhammer F, Pallardy M, Menge T, Hartung HP, Kieseier BC, Bertotti E, Creeke P, Fogdell-Hahn A, Warnke C.</t>
  </si>
  <si>
    <t>21</t>
  </si>
  <si>
    <t>8</t>
  </si>
  <si>
    <t>Frontiers in neurology</t>
  </si>
  <si>
    <t>Front Neurol</t>
  </si>
  <si>
    <t>101546899</t>
  </si>
  <si>
    <t>1664-2295</t>
  </si>
  <si>
    <t>To develop and validate a method for the detection of binding anti-drug antibodies (ADAs) against interferon beta (IFN-β) in human serum as part of a European initiative (ABIRISK) aimed at the prediction and analysis of clinical relevance of anti-biopharmaceutical immunization to minimize the risk.A two-tiered bridging enzyme-linked immunosorbent assay (ELISA) format was selected and validated according to current recommendations. Screening assay: ADA in serum samples form complexes with immobilized IFN-β and biotinylated IFN-β, which are then detected using HRP labeled Streptavidin and TMB substrate. Confirmation assay: Screen "putative positive" samples are tested in the presence of excess drug (preincubation of sera with 0.3 µg/mL of soluble IFN-β) and percentage of inhibition is calculated.The assay is precise, and the sensitivity of the assay was confirmed to be 26 ng/mL using commercially available polyclonal rabbit antihuman IFN-β in human sera as the positive control.An ultrasensitive ELISA for IFN-β-binding ADA testing has been validated. This will form the basis to assess anti-biopharmaceutical immunization toward IFN-β with regards to its clinical relevance and may allow for the development of predictive tools, key aims within the ABIRISK consortium.</t>
  </si>
  <si>
    <t>Medical Faculty, Department of Neurology, Heinrich-Heine-University, Duesseldorf, Germany.</t>
  </si>
  <si>
    <t>2017-07-21</t>
  </si>
  <si>
    <t>2017-07-23</t>
  </si>
  <si>
    <t>2017-07-06</t>
  </si>
  <si>
    <t>https://dx.doi.org/10.3389/fneur.2017.00305</t>
  </si>
  <si>
    <t>29296830</t>
  </si>
  <si>
    <t>PMC5728100</t>
  </si>
  <si>
    <t>10.1182/bloodadvances.2017008706</t>
  </si>
  <si>
    <t>CD4 T cells specific for factor VIII are present at high frequency in healthy donors and comprise naïve and memory cells.</t>
  </si>
  <si>
    <t>Meunier S, Menier C, Marcon E, Lacroix-Desmazes S, Maillère B.</t>
  </si>
  <si>
    <t>1</t>
  </si>
  <si>
    <t>Blood advances</t>
  </si>
  <si>
    <t>Blood Adv</t>
  </si>
  <si>
    <t>101698425</t>
  </si>
  <si>
    <t>2473-9529</t>
  </si>
  <si>
    <t>2473-9537</t>
  </si>
  <si>
    <t>We investigated the frequency and subset origin of circulating factor VIII (FVIII)-specific CD4 T cells in healthy donors. Total CD4 T cells and purified CD4 T-cell subsets were stimulated with FVIII-loaded autologous dendritic cells and challenged for specificity in interferon-γ enzyme-linked immunospots. The number of specific T-cell lines allowed estimation of the frequency of T cells circulating in the blood of the donors. All the 16 healthy donors generated strong in vitro T-cell responses, leading to the generation of 154 FVIII-specific T-cell lines. The mean frequency of FVIII-specific CD4 T cells in healthy donors was similar to that of T cells specific for foreign antigens and greater than that of T cells specific for known immunogenic therapeutic proteins. Normal levels of endogenous FVIII in healthy donors therefore do not prevent a significant escape of FVIII-specific CD4 T cells from negative thymic selection. FVIII-specific T cells mainly originated from both the naïve and central memory cell subsets, but their frequencies remained low as compared with those of cells specific for foreign antigens in immunized donors. The observation of a spontaneous generation of FVIII-specific memory T cells without a global expansion suggests peculiar peripheral tolerance mechanisms to FVIII in healthy donors.</t>
  </si>
  <si>
    <t>CEA-Saclay, Institute Frederic Joliot, Service d'Ingénierie Moléculaire des Protéines, Gif-sur-Yvette, France; and.</t>
  </si>
  <si>
    <t>2018-01-04</t>
  </si>
  <si>
    <t>2018-01-05</t>
  </si>
  <si>
    <t>2017-09-25</t>
  </si>
  <si>
    <t>https://dx.doi.org/10.1182/bloodadvances.2017008706</t>
  </si>
  <si>
    <t>27266372</t>
  </si>
  <si>
    <t>PMC4895817</t>
  </si>
  <si>
    <t>10.1186/s12859-016-1090-x</t>
  </si>
  <si>
    <t>Bagging survival tree procedure for variable selection and prediction in the presence of nonsusceptible patients.</t>
  </si>
  <si>
    <t>Mbogning C, Broët P.</t>
  </si>
  <si>
    <t>2</t>
  </si>
  <si>
    <t>17</t>
  </si>
  <si>
    <t>BMC bioinformatics</t>
  </si>
  <si>
    <t>BMC Bioinformatics</t>
  </si>
  <si>
    <t>100965194</t>
  </si>
  <si>
    <t>1471-2105</t>
  </si>
  <si>
    <t>For clinical genomic studies with high-dimensional datasets, tree-based ensemble methods offer a powerful solution for variable selection and prediction taking into account the complex interrelationships between explanatory variables. One of the key component of the tree-building process is the splitting criterion. For survival data, the classical splitting criterion is the Logrank statistic. However, the presence of a fraction of nonsusceptible patients in the studied population advocates for considering a criterion tailored to this peculiar situation.We propose a bagging survival tree procedure for variable selection and prediction where the survival tree-building process relies on a splitting criterion that explicitly focuses on time-to-event survival distribution among susceptible patients. A simulation study shows that our method achieves good performance for the variable selection and prediction. Different criteria for evaluating the importance of the explanatory variables and the prediction performance are reported. Our procedure is illustrated on a genomic dataset with gene expression measurements from early breast cancer patients.In the presence of nonsusceptible patients among the studied population, our procedure represents an efficient way to select event-related explanatory covariates with potential higher-order interaction and identify homogeneous groups of susceptible patients.</t>
  </si>
  <si>
    <t>Abirisk consortium WP4, 14-16 Avenue Paul-Vaillant Couturier, Villejuif, 94807, France. cyprien.mbogning@inserm.fr.</t>
  </si>
  <si>
    <t>2016-06-09</t>
  </si>
  <si>
    <t>2017-08-04</t>
  </si>
  <si>
    <t>2016-06-07</t>
  </si>
  <si>
    <t>https://dx.doi.org/10.1186/s12859-016-1090-x</t>
  </si>
  <si>
    <t>28170401</t>
  </si>
  <si>
    <t>PMC5295710</t>
  </si>
  <si>
    <t>10.1371/journal.pone.0170395</t>
  </si>
  <si>
    <t>Clinical practice of analysis of anti-drug antibodies against interferon beta and natalizumab in multiple sclerosis patients in Europe: A descriptive study of test results.</t>
  </si>
  <si>
    <t>Link J, Ramanujam R, Auer M, Ryner M, Hässler S, Bachelet D, Mbogning C, Warnke C, Buck D, Hyldgaard Jensen PE, Sievers C, Ingenhoven K, Fissolo N, Lindberg R, Grummel V, Donnellan N, Comabella M, Montalban X, Kieseier B, Soelberg Sørensen P, Hartung HP, Derfuss T, Lawton A, Sikkema D, Pallardy M, Hemmer B, Deisenhammer F, Broët P, Dönnes P, Davidson J, Fogdell-Hahn A, ABIRISK Consortium.</t>
  </si>
  <si>
    <t>12</t>
  </si>
  <si>
    <t>PloS one</t>
  </si>
  <si>
    <t>PLoS ONE</t>
  </si>
  <si>
    <t>PLoS One</t>
  </si>
  <si>
    <t>101285081</t>
  </si>
  <si>
    <t>1932-6203</t>
  </si>
  <si>
    <t>Antibodies against biopharmaceuticals (anti-drug antibodies, ADA) have been a well-integrated part of the clinical care of multiple sclerosis (MS) in several European countries. ADA data generated in Europe during the more than 10 years of ADA monitoring in MS patients treated with interferon beta (IFNβ) and natalizumab have been pooled and characterized through collaboration within a European consortium. The aim of this study was to report on the clinical practice of ADA testing in Europe, considering the number of ADA tests performed and type of ADA assays used, and to determine the frequency of ADA testing against the different drug preparations in different countries. A common database platform (tranSMART) for querying, analyzing and storing retrospective data of MS cohorts was set up to harmonize the data and compare results of ADA tests between different countries. Retrospective data from six countries (Sweden, Austria, Spain, Switzerland, Germany and Denmark) on 20,695 patients and on 42,555 samples were loaded into tranSMART including data points of age, gender, treatment, samples, and ADA results. The previously observed immunogenic difference among the four IFNβ preparations was confirmed in this large dataset. Decreased usage of the more immunogenic preparations IFNβ-1a subcutaneous (s.c.) and IFNβ-1b s.c. in favor of the least immunogenic preparation IFNβ-1a intramuscular (i.m.) was observed. The median time from treatment start to first ADA test correlated with time to first positive test. Shorter times were observed for IFNβ-1b-Extavia s.c. (0.99 and 0.94 years) and natalizumab (0.25 and 0.23 years), which were introduced on the market when ADA testing was already available, as compared to IFNβ-1a i.m. (1.41 and 2.27 years), IFNβ-1b-Betaferon s.c. (2.51 and 1.96 years) and IFNβ-1a s.c. (2.11 and 2.09 years) which were available years before routine testing began. A higher rate of anti-IFNβ ADA was observed in test samples taken from older patients. Testing for ADA varies between different European countries and is highly dependent on the policy within each country. For drugs where routine monitoring of ADA is not in place, there is a risk that some patients remain on treatment for several years despite ADA positivity. For drugs where a strategy of ADA testing is introduced with the release of the drug, there is a reduced risk of having ADA positive patients and thus of less efficient treatment. This indicates that potential savings in health cost might be achieved by routine analysis of ADA.</t>
  </si>
  <si>
    <t>Department of Clinical Neuroscience, Karolinska Institutet, Stockholm, Sweden.</t>
  </si>
  <si>
    <t>2017-02-07</t>
  </si>
  <si>
    <t>2017-08-25</t>
  </si>
  <si>
    <t>https://dx.doi.org/10.1371/journal.pone.0170395</t>
  </si>
  <si>
    <t>28529511</t>
  </si>
  <si>
    <t>PMC5418239</t>
  </si>
  <si>
    <t>10.3389/fimmu.2017.00500</t>
  </si>
  <si>
    <t>Characterization of CD4 T Cell Epitopes of Infliximab and Rituximab Identified from Healthy Donors.</t>
  </si>
  <si>
    <t>Hamze M, Meunier S, Karle A, Gdoura A, Goudet A, Szely N, Pallardy M, Carbonnel F, Spindeldreher S, Mariette X, Miceli-Richard C, Maillère B.</t>
  </si>
  <si>
    <t>Frontiers in immunology</t>
  </si>
  <si>
    <t>Front Immunol</t>
  </si>
  <si>
    <t>101560960</t>
  </si>
  <si>
    <t>1664-3224</t>
  </si>
  <si>
    <t>The chimeric antibodies anti-CD20 rituximab (Rtx) and anti-TNFα infliximab (Ifx) induce antidrug antibodies (ADAs) in many patients with inflammatory diseases. Because of the key role of CD4 T lymphocytes in the initiation of antibody responses, we localized the CD4 T cell epitopes of Rtx and Ifx. With the perspective to anticipate immunogenicity of therapeutic antibodies, identification of the CD4 T cell epitopes was performed using cells collected in healthy donors. Nine T cell epitopes were identified in the variable chains of both antibodies by deriving CD4 T cell lines raised against either Rtx or Ifx. The T cell epitopes often exhibited a good affinity for human leukocyte antigen (HLA)-DR molecules and were part of the peptides identified by MHC-associated peptide proteomics assay from HLA-DR molecules of dendritic cells (DCs) loaded with the antibodies. Two-third of the T cell epitopes identified from the healthy donors stimulated peripheral blood mononuclear cells from patients having developed ADAs against Rtx or Ifx and promoted the secretion of a diversity of cytokines. These data emphasize the predictive value of evaluating the T cell repertoire of healthy donors and the composition of peptides bound to HLA-DR of DCs to anticipate and prevent immunogenicity of therapeutic antibodies.</t>
  </si>
  <si>
    <t>CEA-Saclay, Institut de Biologie et Technologies, Université Paris-Saclay, Gif sur Yvette, France.</t>
  </si>
  <si>
    <t>2017-05-22</t>
  </si>
  <si>
    <t>2017-08-16</t>
  </si>
  <si>
    <t>2017-05-05</t>
  </si>
  <si>
    <t>https://dx.doi.org/10.3389/fimmu.2017.00500</t>
  </si>
  <si>
    <t>27569750</t>
  </si>
  <si>
    <t>PMC5108070</t>
  </si>
  <si>
    <t>10.1111/cei.12858</t>
  </si>
  <si>
    <t>Circulating T cells to infliximab are detectable mainly in treated patients developing anti-drug antibodies and hypersensitivity reactions.</t>
  </si>
  <si>
    <t>Vultaggio A, Petroni G, Pratesi S, Nencini F, Cammelli D, Milla M, Prignano F, Annese V, Romagnani S, Maggi E, Matucci A, ABIRISK Consortium.</t>
  </si>
  <si>
    <t>10</t>
  </si>
  <si>
    <t>186</t>
  </si>
  <si>
    <t>Clinical and experimental immunology</t>
  </si>
  <si>
    <t>Clin. Exp. Immunol.</t>
  </si>
  <si>
    <t>Clin Exp Immunol</t>
  </si>
  <si>
    <t>0057202</t>
  </si>
  <si>
    <t>0009-9104</t>
  </si>
  <si>
    <t>1365-2249</t>
  </si>
  <si>
    <t>Antibodies recognizing infliximab (IFX) may develop in a proportion of treated patients, leading to loss of response or hypersensitivity reactions (HRs). T cell response to IFX has been poorly investigated. This paper was addressed to detect IFX-specific T cells in treated patients with inflammatory diseases developing, or not, anti-drug antibodies (ADA) and to correlate the presence of specific T cells with the clinical outcomes of the treatment. A co-culture system of IFX-loaded dendritic cells and purified autologous CD4+ T cells was used to detect memory T cells in 32 ADA+ and 39 ADA- IFX-treated patients and control groups. The cytokine profile of IFX-specific T cells was also studied in culture supernatants. IFX-specific cell proliferation was detected mainly in cells from ADA+ patients, irrespective of their different diseases. HR patients displayed higher T cell proliferation than non-responder and tolerant patients. A mixed [interferon (IFN)-γ, interleukin (IL)-13, IL-10] cytokine profile was shown in cells from ADA+ patients, while IL-10 was the most frequently detected cytokine in the supernatants of cultures from ADA- patients. Immunoglobulin (Ig)E+ ADA+ patients with previous HRs exhibited a more pronounced type 2 profile than IgE- ADA+ patients. This work provides evidence that IFX-specific circulating T cells are detectable mainly in ADA+ patients with HRs, regardless of their disease. The IFX-induced cytokine pattern partially correlates with the ADA isotype.</t>
  </si>
  <si>
    <t>Immunoallergology Unit, Azienda Ospedaliero-Universitaria Careggi, Florence, Italy.</t>
  </si>
  <si>
    <t>2016-08-29</t>
  </si>
  <si>
    <t>2017-04-28</t>
  </si>
  <si>
    <t>2016-10-26</t>
  </si>
  <si>
    <t>https://dx.doi.org/10.1111/cei.12858</t>
  </si>
  <si>
    <t>27806057</t>
  </si>
  <si>
    <t>PMC5091903</t>
  </si>
  <si>
    <t>10.1371/journal.pone.0162752</t>
  </si>
  <si>
    <t>Occurrence of Anti-Drug Antibodies against Interferon-Beta and Natalizumab in Multiple Sclerosis: A Collaborative Cohort Analysis.</t>
  </si>
  <si>
    <t>Bachelet D, Hässler S, Mbogning C, Link J, Ryner M, Ramanujam R, Auer M, Hyldgaard Jensen PE, Koch-Henriksen N, Warnke C, Ingenhoven K, Buck D, Grummel V, Lawton A, Donnellan N, Hincelin-Mery A, Sikkema D, Pallardy M, Kieseier B, Hemmer B, Hartung HP, Soelberg Sorensen P, Deisenhammer F, Dönnes P, Davidson J, Fogdell-Hahn A, Broët P, ABIRISK Consortium.</t>
  </si>
  <si>
    <t>Immunogenicity of biopharmaceutical products in multiple sclerosis is a frequent side effect which has a multifactorial etiology. Here we study associations between anti-drug antibody (ADA) occurrence and demographic and clinical factors. Retrospective data from routine ADA test laboratories in Sweden, Denmark, Austria and Germany (Dusseldorf group) and from one research study in Germany (Munich group) were gathered to build a collaborative multi-cohort dataset within the framework of the ABIRISK project. A subset of 5638 interferon-beta (IFNβ)-treated and 3440 natalizumab-treated patients having data on at least the first two years of treatment were eligible for interval-censored time-to-event analysis. In multivariate Cox regression, IFNβ-1a subcutaneous and IFNβ-1b subcutaneous treated patients were at higher risk of ADA occurrence compared to IFNβ-1a intramuscular-treated patients (pooled HR = 6.4, 95% CI 4.9-8.4 and pooled HR = 8.7, 95% CI 6.6-11.4 respectively). Patients older than 50 years at start of IFNβ therapy developed ADA more frequently than adult patients younger than 30 (pooled HR = 1.8, 95% CI 1.4-2.3). Men developed ADA more frequently than women (pooled HR = 1.3, 95% CI 1.1-1.6). Interestingly we observed that in Sweden and Germany, patients who started IFNβ in April were at higher risk of developing ADA (HR = 1.6, 95% CI 1.1-2.4 and HR = 2.4, 95% CI 1.5-3.9 respectively). This result is not confirmed in the other cohorts and warrants further investigations. Concerning natalizumab, patients older than 45 years had a higher ADA rate (pooled HR = 1.4, 95% CI 1.0-1.8) and women developed ADA more frequently than men (pooled HR = 1.4, 95% CI 1.0-2.0). We confirmed previously reported differences in immunogenicity of the different types of IFNβ. Differences in ADA occurrence by sex and age are reported here for the first time. These findings should be further investigated taking into account other exposures and biomarkers.</t>
  </si>
  <si>
    <t>CESP, Université Pa ris-Sud, UVSQ, INSERM, Université Paris-Saclay, Villejuif, France.</t>
  </si>
  <si>
    <t>2016-11-02</t>
  </si>
  <si>
    <t>2017-06-26</t>
  </si>
  <si>
    <t>https://dx.doi.org/10.1371/journal.pone.0162752</t>
  </si>
  <si>
    <t>26794605</t>
  </si>
  <si>
    <t>PMC4721018</t>
  </si>
  <si>
    <t>10.1186/s13075-015-0912-y</t>
  </si>
  <si>
    <t>Two-year results of disease activity score (DAS)-remission-steered treatment strategies aiming at drug-free remission in early arthritis patients (the IMPROVED-study).</t>
  </si>
  <si>
    <t>Heimans L, Akdemir G, Boer KV, Goekoop-Ruiterman YP, Molenaar ET, van Groenendael JH, Peeters AJ, Steup-Beekman GM, Lard LR, de Sonnaville PB, Grillet BA, Huizinga TW, Allaart CF.</t>
  </si>
  <si>
    <t>18</t>
  </si>
  <si>
    <t>Arthritis research &amp; therapy</t>
  </si>
  <si>
    <t>Arthritis Res. Ther.</t>
  </si>
  <si>
    <t>Arthritis Res Ther</t>
  </si>
  <si>
    <t>101154438</t>
  </si>
  <si>
    <t>1478-6354</t>
  </si>
  <si>
    <t>1478-6362</t>
  </si>
  <si>
    <t>Early suppression of disease activity in (rheumatoid) arthritis (RA) patients may result in drug-free remission and prevent damage. We assessed 2-year clinical and radiological outcomes of two disease activity score (DAS)-remission-steered treatment strategies in early arthritis patients.Patients (n = 610) with early RA or undifferentiated arthritis (UA) were treated with methotrexate (MTX) and tapered high dose of prednisone. Patients in early remission (44/53 joints DAS &lt;1.6) after 4 months tapered and stopped medication. Patients who did not achieve early DAS-remission were randomized to either MTX plus hydroxychloroquine plus sulphasalazine plus low dose prednisone (arm 1) or to MTX + adalimumab (arm 2). At four-monthly intervals, medication was tapered and stopped if DAS was &lt;1.6 but restarted, increased or switched if DAS was ≥1.6. Proportions of (drug-free) DAS-remission (DFR) after 2 years and Sharp-van der Heijde scores (SHS) were analyzed separately for the treatment strategies and patients with RA and UA.After 2 years, 301/610 (49 %) patients were in DAS-remission and 131/610 (21 %) in DFR. In the early remission group 241/387 patients (62 %) were in DAS-remission and 111/387 (29 %) DFR. In arm 1 22/83 (27 %) and in arm 2 24/78 (31 %) were in DAS-remission, and 6/83 (7 %) and 7/78 (9 %), respectively, were in DFR. RA and UA patients achieved DAS-remission in comparable percentages (RA: 234/479 (49 %), UA: 64/122 (52 %), p = 0.25). More UA patients achieved DFR (41/122 (34 %)) compared to RA patients (89/479 (19 %), p&lt;0.001). Mean (SD) DAS over time was 1.74 (0.58) across all patients, and median (IQR) SHS progression was 0 (0-0).After 2 years remission-steered treatment in early RA and UA patients, DAS-remission and DFR percentages were relatively low. Patients who achieved early remission more often achieved (drug-free) remission after 2 years than patients who needed additional treatment steps in the randomization arms, and more UA than RA patients achieved DFR. Overall, disease activity and radiologic damage progression in all patients were well suppressed.http://www.controlled-trials.com/ISRCTN11916566 Registered 07/11/2006 and EudraCT number 2006-06186-16 Registered 16/07/2007.</t>
  </si>
  <si>
    <t>Department of Rheumatology, Leiden University Medical Center, P.O. BOX 9600, Leiden, 2300 RC, The Netherlands. l.heimans@lumc.nl.</t>
  </si>
  <si>
    <t>2016-01-22</t>
  </si>
  <si>
    <t>2016-12-30</t>
  </si>
  <si>
    <t>2016-01-21</t>
  </si>
  <si>
    <t>https://dx.doi.org/10.1186/s13075-015-0912-y</t>
  </si>
  <si>
    <t>23716558</t>
  </si>
  <si>
    <t>PMC3789472</t>
  </si>
  <si>
    <t>10.3324/haematol.2013.084665</t>
  </si>
  <si>
    <t>Development of inhibitory antibodies to therapeutic factor VIII in severe hemophilia A is associated with microsatellite polymorphisms in the HMOX1 promoter.</t>
  </si>
  <si>
    <t>Repessé Y, Peyron I, Dimitrov JD, Dasgupta S, Moshai EF, Costa C, Borel-Derlon A, Guillet B, D'Oiron R, Aouba A, Rothschild C, Oldenburg J, Pavlova A, Kaveri SV, Lacroix-Desmazes S, ABIRISK consortium.</t>
  </si>
  <si>
    <t>98</t>
  </si>
  <si>
    <t>Haematologica</t>
  </si>
  <si>
    <t>0417435</t>
  </si>
  <si>
    <t>0390-6078</t>
  </si>
  <si>
    <t>1592-8721</t>
  </si>
  <si>
    <t>Induction of heme oxygenase-1, a stress-inducible enzyme with anti-inflammatory activity, reduces the immunogenicity of therapeutic factor VIII in experimental hemophilia A. In humans, heme oxygenase-1 expression is modulated by polymorphisms in the promoter of the heme oxygenase-1-encoding gene (HMOX1). We investigated the relationship between polymorphisms in the HMOX1 promoter and factor VIII inhibitor development in severe hemophilia A. We performed a case-control study on 99 inhibitor-positive patients and 263 patients who did not develop inhibitors within the first 150 cumulative days of exposure to therapeutic factor VIII. Direct sequencing and DNA fragment analysis were used to study (GT)n polymorphism and single nucleotide polymorphisms located at -1135 and -413 in the promoter of HMOX1. We assessed associations between the individual allele frequencies or genotypes, and inhibitor development. Our results demonstrate that inhibitor-positive patients had a higher frequency of alleles with large (GT)n repeats (L: n≥30), which are associated with lesser heme oxygenase-1 expression (odds ratio 2.31; 95% confidence interval 1.46-3.66; P&lt;0.001]. Six genotypes (L/L, L/M, L/S, M/M, M/S and S/S) of (GT)n repeats were identified (S: n&lt;21; M: 21≤n&lt;30). The genotype group including L alleles (L/L, L/M and L/S) was statistically more frequent among inhibitor-positive than inhibitor-negative patients, as compared to the other genotypes (33.3% versus 17.1%) (odds ratio 2.21, 95% confidence interval 1.30-3.76; P&lt;0.01). To our knowledge, this is the first association identified between HMOX1 promoter polymorphism and development of anti-drug antibodies. Our study paves the way towards modulation of the endogenous anti-inflammatory machinery of hemophilia patients to reduce the risk of inhibitor development.</t>
  </si>
  <si>
    <t>Sebastien.Lacroix-Desmazes@crc.jussieu.fr.</t>
  </si>
  <si>
    <t>2013-10-04</t>
  </si>
  <si>
    <t>2016-11-25</t>
  </si>
  <si>
    <t>2013-05-28</t>
  </si>
  <si>
    <t>https://dx.doi.org/10.3324/haematol.2013.084665</t>
  </si>
  <si>
    <t>23277789</t>
  </si>
  <si>
    <t>PMC3526949</t>
  </si>
  <si>
    <t>10.1177/1756285612469264</t>
  </si>
  <si>
    <t>Clinical testing for neutralizing antibodies to interferon-β in multiple sclerosis.</t>
  </si>
  <si>
    <t>Creeke PI, Farrell RA.</t>
  </si>
  <si>
    <t>6</t>
  </si>
  <si>
    <t>Therapeutic advances in neurological disorders</t>
  </si>
  <si>
    <t>Ther Adv Neurol Disord</t>
  </si>
  <si>
    <t>101480242</t>
  </si>
  <si>
    <t>1756-2856</t>
  </si>
  <si>
    <t>1756-2864</t>
  </si>
  <si>
    <t>Biopharmaceuticals are drugs which are based on naturally occurring proteins (antibodies, receptors, cytokines, enzymes, toxins), nucleic acids (DNA, RNA) or attenuated microorganisms. Immunogenicity of these agents has been commonly described and refers to a specific antidrug antibody response. Such immunogenicity represents a major factor impairing the efficacy of biopharmaceuticals due to biopharmaceutical neutralization. Indeed, clinical experience has shown that induction of antidrug antibodies is associated with a loss of response to biopharmaceuticals and also with hypersensitivity reactions. The first disease-specific agent licensed to treat multiple sclerosis (MS) was interferon-β (IFNβ). In its various preparations, it remains the most commonly used first-line agent. The occurrence of antidrug antibodies has been extensively researched in MS, particularly in relation to IFNβ. However, much controversy remains regarding the significance of these antibodies and incorporation of testing into clinical practice. Between 2% and 45% of people treated with IFNβ will develop neutralizing antibodies, and this is dependent on the specific drug and dosing regimen. The aim of this review is to discuss the use of IFNβ in MS, the biological and clinical relevance of anti-IFNβ antibodies (binding and neutralizing antibodies), the incorporation of testing in clinical practice and ongoing research in the field.</t>
  </si>
  <si>
    <t>Blizard Institute, Queen Mary University London, UK.</t>
  </si>
  <si>
    <t>2013-01-01</t>
  </si>
  <si>
    <t>2013-05-30</t>
  </si>
  <si>
    <t>2015-07-02</t>
  </si>
  <si>
    <t>https://dx.doi.org/10.1177/1756285612469264</t>
  </si>
  <si>
    <t>25959571</t>
  </si>
  <si>
    <t>PMC4557374</t>
  </si>
  <si>
    <t>10.1111/cei.12652</t>
  </si>
  <si>
    <t>Standardizing terms, definitions and concepts for describing and interpreting unwanted immunogenicity of biopharmaceuticals: recommendations of the Innovative Medicines Initiative ABIRISK consortium.</t>
  </si>
  <si>
    <t>Rup B, Pallardy M, Sikkema D, Albert T, Allez M, Broet P, Carini C, Creeke P, Davidson J, De Vries N, Finco D, Fogdell-Hahn A, Havrdova E, Hincelin-Mery A, C Holland M, H Jensen PE, Jury EC, Kirby H, Kramer D, Lacroix-Desmazes S, Legrand J, Maggi E, Maillère B, Mariette X, Mauri C, Mikol V, Mulleman D, Oldenburg J, Paintaud G, R Pedersen C, Ruperto N, Seitz R, Spindeldreher S, Deisenhammer F, ABIRISK Consortium.</t>
  </si>
  <si>
    <t>181</t>
  </si>
  <si>
    <t>Biopharmaceuticals (BPs) represent a rapidly growing class of approved and investigational drug therapies that is contributing significantly to advancing treatment in multiple disease areas, including inflammatory and autoimmune diseases, genetic deficiencies and cancer. Unfortunately, unwanted immunogenic responses to BPs, in particular those affecting clinical safety or efficacy, remain among the most common negative effects associated with this important class of drugs. To manage and reduce risk of unwanted immunogenicity, diverse communities of clinicians, pharmaceutical industry and academic scientists are involved in: interpretation and management of clinical and biological outcomes of BP immunogenicity, improvement of methods for describing, predicting and mitigating immunogenicity risk and elucidation of underlying causes. Collaboration and alignment of efforts across these communities is made difficult due to lack of agreement on concepts, practices and standardized terms and definitions related to immunogenicity. The Innovative Medicines Initiative (IMI; www.imi-europe.org), ABIRISK consortium [Anti-Biopharmaceutical (BP) Immunization Prediction and Clinical Relevance to Reduce the Risk; www.abirisk.eu] was formed by leading clinicians, academic scientists and EFPIA (European Federation of Pharmaceutical Industries and Associations) members to elucidate underlying causes, improve methods for immunogenicity prediction and mitigation and establish common definitions around terms and concepts related to immunogenicity. These efforts are expected to facilitate broader collaborations and lead to new guidelines for managing immunogenicity. To support alignment, an overview of concepts behind the set of key terms and definitions adopted to date by ABIRISK is provided herein along with a link to access and download the ABIRISK terms and definitions and provide comments (http://www.abirisk.eu/index_t_and_d.asp).</t>
  </si>
  <si>
    <t>Pfizer, Immunogenicity Sciences Disciple, Pharmacokinetics, Dynamics and Metabolism.</t>
  </si>
  <si>
    <t>2015-08-14</t>
  </si>
  <si>
    <t>2017-09-22</t>
  </si>
  <si>
    <t>https://dx.doi.org/10.1111/cei.12652</t>
  </si>
  <si>
    <t>https://www.imi.europa.eu/projects-results/project-factsheets/adapt-smart</t>
  </si>
  <si>
    <t>ADAPT-SMART</t>
  </si>
  <si>
    <t>Accelerated development of appropriate patient therapies: a sustainable, multi-stakeholder approach from research to treatment-outcomes</t>
  </si>
  <si>
    <t>IMI2</t>
  </si>
  <si>
    <t>01/07/2015</t>
  </si>
  <si>
    <t>30/04/2018</t>
  </si>
  <si>
    <t>CSA (Coordination and Support Action)</t>
  </si>
  <si>
    <t>1 130 000</t>
  </si>
  <si>
    <t>2 187 631</t>
  </si>
  <si>
    <t>746 515</t>
  </si>
  <si>
    <t>Europe faces many challenges in bringing new medicines to patients in an efficient and timely manner. The reasons for this include the high attrition rates in medicine development, a regulatory environment lagging behind rapidly evolving science, and research and development (R&amp;D) and price/reimbursement models that are no longer financially viable.‘Medicines adaptive pathways to patients’ (MAPPs) refers to a concept that seeks to provide patients with timely access to beneficial medicines, starting from a small group of well-identified patients (often those with little or no alternative treatments). As evidence accumulates on the benefits and risks of a medicine, access may be extended to other groups of patients. MAPPs relate to a flexible pathway covering the entire life cycle of a medicine, from development, through licensing, to patient access (pricing/reimbursement and healthcare delivery).ADAPT-SMART is a coordination and support action that brings together representatives from key European stakeholder groups - regulatory agencies, health technology assessment (HTA) bodies, companies, payers, patients and health care professionals. Its goal is to create a platform where the conditions and feasibility of MAPPs implementation within the EU regulatory/legal context can be discussed openly and also ensure that MAPPs-related work in IMI is well coordinated.</t>
  </si>
  <si>
    <t>AbbVie Ltd, Maidenhead, United KingdomAmgen, Brussels, BelgiumAstellas Pharma Europe LTD, Chertsey, United KingdomAstrazeneca AB, Södertälje, SwedenBayer Pharma AG, Berlin, GermanyBoehringer Ingelheim Internationalgmbh, Ingelheim, GermanyEli Lilly and Company Limited, Basingstoke, United KingdomF. Hoffmann-La Roche AG, Basel, SwitzerlandFederation Europeenne D'Associations Et D'Industries Pharmaceutiques, Brussels, BelgiumGlaxosmithkline Research And Development LTD., Brentford, Middlesex, United KingdomH. Lundbeck As, Valby, DenmarkInstitut De Recherches Internationales Servier, Suresnes, FranceIpsen Innovation SAS, Les Ulis, FranceJanssen Pharmaceutica Nv, Beerse, BelgiumLysogene, Neuilly sur Seine, FranceMerck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FranceShire International GMBH, Zug, SwitzerlandUcb Biopharma Sprl, Brussels, Belgium</t>
  </si>
  <si>
    <t>29901216</t>
  </si>
  <si>
    <t>PMC5881456</t>
  </si>
  <si>
    <t>10.1002/cpt.1121</t>
  </si>
  <si>
    <t>Medicines Adaptive Pathways to Patients: Why, When, and How to Engage?</t>
  </si>
  <si>
    <t>Eichler HG, Bedlington N, Boudes M, Bouvy JC, Broekmans AW, Cerreta F, Faulkner SD, Forda SR, Joos A, Le Cam Y, Mayer MH, Pirard V, Corriol-Rohou S, ADAPT SMART Consortium.</t>
  </si>
  <si>
    <t>9</t>
  </si>
  <si>
    <t>Clinical pharmacology and therapeutics</t>
  </si>
  <si>
    <t>Clin. Pharmacol. Ther.</t>
  </si>
  <si>
    <t>Clin Pharmacol Ther</t>
  </si>
  <si>
    <t>0372741</t>
  </si>
  <si>
    <t>0009-9236</t>
  </si>
  <si>
    <t>1532-6535</t>
  </si>
  <si>
    <t>Medicines Adaptive Pathways to Patients (MAPPs) seeks to foster access to novel beneficial treatments for the right patient groups at the earliest appropriate time in the product life-span, in a sustainable fashion. We summarize the MAPPs engagement process and critical questions to be asked at each milestone of the product life-span. These considerations are of relevance for regulatory and access pathways that strive to address the "evidence vs. access" conundrum.</t>
  </si>
  <si>
    <t>European Medines Agency (EMA), London, UK.</t>
  </si>
  <si>
    <t>2018-06-15</t>
  </si>
  <si>
    <t>2018-09-12</t>
  </si>
  <si>
    <t>2018-06-14</t>
  </si>
  <si>
    <t>https://dx.doi.org/10.1002/cpt.1121</t>
  </si>
  <si>
    <t>29636692</t>
  </si>
  <si>
    <t>10.3389/fphar.2018.00280</t>
  </si>
  <si>
    <t>Managed Entry Agreements for Pharmaceuticals in the Context of Adaptive Pathways in Europe.</t>
  </si>
  <si>
    <t>Bouvy JC, Sapede C, Garner S.</t>
  </si>
  <si>
    <t>Frontiers in pharmacology</t>
  </si>
  <si>
    <t>Front Pharmacol</t>
  </si>
  <si>
    <t>101548923</t>
  </si>
  <si>
    <t>1663-9812</t>
  </si>
  <si>
    <t>As per the EMA definition, adaptive pathways is a scientific concept for the development of medicines which seeks to facilitate patient access to promising medicines addressing high unmet need through a prospectively planned approach in a sustainable way. This review reports the findings of activities undertaken by the ADAPT-SMART consortium to identify enablers and explore the suitability of managed entry agreements for adaptive pathways products in Europe. We found that during 2006-2016 outcomes-based managed entry agreements were not commonly used for products with a conditional marketing authorization or authorized under exceptional circumstances. The barriers and enablers to develop workable managed entry agreements models for adaptive pathways products were discussed through interviews and a multi-stakeholder workshop with a number of recommendations made in this paper.</t>
  </si>
  <si>
    <t>Science Policy and Research Programme, National Institute for Health and Care Excellence, London, United Kingdom.</t>
  </si>
  <si>
    <t>2018-04-12</t>
  </si>
  <si>
    <t>2018-03-27</t>
  </si>
  <si>
    <t>https://dx.doi.org/10.3389/fphar.2018.00280</t>
  </si>
  <si>
    <t>https://www.imi.europa.eu/projects-results/project-factsheets/adapted</t>
  </si>
  <si>
    <t>ADAPTED</t>
  </si>
  <si>
    <t>Alzheimer's disease apolipoprotein pathology for treatment elucidation and development</t>
  </si>
  <si>
    <t>01/10/2016</t>
  </si>
  <si>
    <t>30/09/2019</t>
  </si>
  <si>
    <t>3 510 000</t>
  </si>
  <si>
    <t>3 286 740</t>
  </si>
  <si>
    <t>6 796 740</t>
  </si>
  <si>
    <t>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t>
  </si>
  <si>
    <t>30425636</t>
  </si>
  <si>
    <t>PMC6218590</t>
  </si>
  <si>
    <t>10.3389/fnagi.2018.00340</t>
  </si>
  <si>
    <t>Exploring Genetic Associations of Alzheimer's Disease Loci With Mild Cognitive Impairment Neurocognitive Endophenotypes.</t>
  </si>
  <si>
    <t>Espinosa A, Hernández-Olasagarre B, Moreno-Grau S, Kleineidam L, Heilmann-Heimbach S, Hernández I, Wolfsgruber S, Wagner H, Rosende-Roca M, Mauleón A, Vargas L, Lafuente A, Rodríguez-Gómez O, Abdelnour C, Gil S, Marquié M, Santos-Santos MA, Sanabria Á, Ortega G, Monté-Rubio G, Pérez A, Ibarria M, Ruiz S, Kornhuber J, Peters O, Frölich L, Hüll M, Wiltfang J, Luck T, Riedel-Heller S, Montrreal L, Cañabate P, Moreno M, Preckler S, Aguilera N, de Rojas I, Orellana A, Alegret M, Valero S, Nöthen MM, Wagner M, Jessen F, Tárraga L, Boada M, Ramírez A, Ruiz A.</t>
  </si>
  <si>
    <t>Frontiers in Aging Neuroscience</t>
  </si>
  <si>
    <t>Front Aging Neurosci</t>
  </si>
  <si>
    <t>101525824</t>
  </si>
  <si>
    <t>1663-4365</t>
  </si>
  <si>
    <t>The role of genetic risk markers for Alzheimer's disease (AD) in mediating the neurocognitive endophenotypes (NEs) of subjects with mild cognitive impairment (MCI) has rarely been studied. The aim of the present study was to investigate the relationship between well-known AD-associated single-nucleotide polymorphisms (SNPs) and individual NEs routinely evaluated during diagnosis of MCI, AD, and other dementias. The Fundació ACE (ACE) dataset, comprising information from 1245 patients with MCI, was analyzed, including the total sample, amnestic MCI (aMCI) (n = 811), and non-amnestic MCI (naMCI) (n = 434). As probable-MCI (Pr-MCI) patients with memory impairment have a higher risk of AD, which could influence the statistical power to detect genetic associations, the MCI phenotype was also stratified into four related conditions: Pr-aMCI (n = 262), Pr-naMCI (n = 76), possible (Pss)-aMCI (n = 549), and Pss-naMCI (n = 358). Validation analyses were performed using data from the German study on Aging, Cognition, and Dementia in primary care patients (AgeCoDe), and the German Dementia Competence Network (DCN). SNP associations with NEs were calculated in PLINK using multivariate linear regression analysis adjusted for age, gender, and education. In the total MCI sample, APOE-ε4 was significantly associated with the memory function NEs "delayed recall (DR)" (β = -0.76, p = 4.1 × 10-10), "learning" (β = -1.35, p = 2.91 × 10-6), and "recognition memory" (β = -0.58, p = 9.67 × 10-5); and with "DR" in the aMCI group (β = -0.36, p = 2.96 × 10-5). These results were confirmed by validation in the AgeCoDe (n = 503) and DCN (n = 583) datasets. APOE-ε4 was also significantly associated with the NE "learning" in individuals classified as having Pss-aMCI (β = -1.37, p = 5.82 × 10-5). Moreover, there was a near study-wide significant association between the HS3ST1 locus (rs6448799) and the "backward digits" working memory NE (β = 0.52, p = 7.57 × 10-5) among individuals with Pr-aMCI, while the AP2A2 locus (rs10751667) was significantly associated with the language NE "repetition" (β = -0.19, p = 5.34 × 10-6). Overall, our findings support specific associations of established AD-associated SNPs with MCI NEs.</t>
  </si>
  <si>
    <t>Research Center and Memory Clinic, Fundació ACE, Institut Català de Neurociències Aplicades, Universitat Internacional de Catalunya, Barcelona, Spain.</t>
  </si>
  <si>
    <t>2018-11-15</t>
  </si>
  <si>
    <t>2018-11-16</t>
  </si>
  <si>
    <t>2018-10-30</t>
  </si>
  <si>
    <t>https://dx.doi.org/10.3389/fnagi.2018.00340</t>
  </si>
  <si>
    <t>30252044</t>
  </si>
  <si>
    <t>PMC6158742</t>
  </si>
  <si>
    <t>10.1093/brain/awy238</t>
  </si>
  <si>
    <t>A C6orf10/LOC101929163 locus is associated with age of onset in C9orf72 carriers.</t>
  </si>
  <si>
    <t>Zhang M, Ferrari R, Tartaglia MC, Keith J, Surace EI, Wolf U, Sato C, Grinberg M, Liang Y, Xi Z, Dupont K, McGoldrick P, Weichert A, McKeever PM, Schneider R, McCorkindale MD, Manzoni C, Rademakers R, Graff-Radford NR, Dickson DW, Parisi JE, Boeve BF, Petersen RC, Miller BL, Seeley WW, van Swieten JC, van Rooij J, Pijnenburg Y, van der Zee J, Van Broeckhoven C, Le Ber I, Van Deerlin V, Suh E, Rohrer JD, Mead S, Graff C, Öijerstedt L, Pickering-Brown S, Rollinson S, Rossi G, Tagliavini F, Brooks WS, Dobson-Stone C, Halliday GM, Hodges JR, Piguet O, Binetti G, Benussi L, Ghidoni R, Nacmias B, Sorbi S, Bruni AC, Galimberti D, Scarpini E, Rainero I, Rubino E, Clarimon J, Lleó A, Ruiz A, Hernández I, Pastor P, Diez-Fairen M, Borroni B, Pasquier F, Deramecourt V, Lebouvier T, Perneczky R, Diehl-Schmid J, Grafman J, Huey ED, Mayeux R, Nalls MA, Hernandez D, Singleton A, Momeni P, Zeng Z, Hardy J, Robertson J, Zinman L, Rogaeva E, International FTD-Genomics Consortium (IFGC) .</t>
  </si>
  <si>
    <t>141</t>
  </si>
  <si>
    <t>Brain : a journal of neurology</t>
  </si>
  <si>
    <t>Brain</t>
  </si>
  <si>
    <t>0372537</t>
  </si>
  <si>
    <t>0006-8950</t>
  </si>
  <si>
    <t>1460-2156</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</si>
  <si>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</si>
  <si>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Shanghai First Rehabilitation Hospital, School of Medicine, Tongji University, Shanghai, China.</t>
  </si>
  <si>
    <t>2018-09-26</t>
  </si>
  <si>
    <t>2018-10-03</t>
  </si>
  <si>
    <t>2018-08-31</t>
  </si>
  <si>
    <t>2018-10-01</t>
  </si>
  <si>
    <t>https://dx.doi.org/10.1093/brain/awy238</t>
  </si>
  <si>
    <t>30165870</t>
  </si>
  <si>
    <t>PMC6117964</t>
  </si>
  <si>
    <t>10.1186/s12987-018-0108-3</t>
  </si>
  <si>
    <t>A perfused human blood-brain barrier on-a-chip for high-throughput assessment of barrier function and antibody transport.</t>
  </si>
  <si>
    <t>Wevers NR, Kasi DG, Gray T, Wilschut KJ, Smith B, van Vught R, Shimizu F, Sano Y, Kanda T, Marsh G, Trietsch SJ, Vulto P, Lanz HL, Obermeier B.</t>
  </si>
  <si>
    <t>37</t>
  </si>
  <si>
    <t>15</t>
  </si>
  <si>
    <t>Fluids and barriers of the CNS</t>
  </si>
  <si>
    <t>Fluids Barriers CNS</t>
  </si>
  <si>
    <t>101553157</t>
  </si>
  <si>
    <t>2045-8118</t>
  </si>
  <si>
    <t>Receptor-mediated transcytosis is one of the major routes for drug delivery of large molecules into the brain. The aim of this study was to develop a novel model of the human blood-brain barrier (BBB) in a high-throughput microfluidic device. This model can be used to assess passage of large biopharmaceuticals, such as therapeutic antibodies, across the BBB.The model comprises human cell lines of brain endothelial cells, astrocytes, and pericytes in a two-lane or three-lane microfluidic platform that harbors 96 or 40 chips, respectively, in a 384-well plate format. In each chip, a perfused vessel of brain endothelial cells was grown against an extracellular matrix gel, which was patterned by means of surface tension techniques. Astrocytes and pericytes were added on the other side of the gel to complete the BBB on-a-chip model. Barrier function of the model was studied using fluorescent barrier integrity assays. To test antibody transcytosis, the lumen of the model's endothelial vessel was perfused with an anti-transferrin receptor antibody or with a control antibody. The levels of antibody that penetrated to the basal compartment were quantified using a mesoscale discovery assay.The perfused BBB on-a-chip model shows presence of adherens and tight junctions and severely limits the passage of a 20 kDa FITC-dextran dye. Penetration of the antibody targeting the human transferrin receptor (MEM-189) was markedly higher than penetration of the control antibody (apparent permeability of 2.9 × 10-5 versus 1.6 × 10-5 cm/min, respectively).We demonstrate successful integration of a human BBB microfluidic model in a high-throughput plate-based format that can be used for drug screening purposes. This in vitro model shows sufficient barrier function to study the passage of large molecules and is sensitive to differences in antibody penetration, which could support discovery and engineering of BBB-shuttle technologies.</t>
  </si>
  <si>
    <t>Mimetas BV, J.H. Oortweg 19, 2333 CH, Leiden, The Netherlands. n.wevers@mimetas.com.</t>
  </si>
  <si>
    <t>2018-09-01</t>
  </si>
  <si>
    <t>2018-09-06</t>
  </si>
  <si>
    <t>2018-05-15</t>
  </si>
  <si>
    <t>https://dx.doi.org/10.1186/s12987-018-0108-3</t>
  </si>
  <si>
    <t>29872490</t>
  </si>
  <si>
    <t>PMC5973862</t>
  </si>
  <si>
    <t>10.18632/oncotarget.25083</t>
  </si>
  <si>
    <t>Genome-wide significant risk factors on chromosome 19 and the APOE locus.</t>
  </si>
  <si>
    <t>Moreno-Grau S, Hernández I, Heilmann-Heimbach S, Ruiz S, Rosende-Roca M, Mauleón A, Vargas L, Rodríguez-Gómez O, Alegret M, Espinosa A, Ortega G, Aguilera N, Abdelnour C, Neuroimaging Initiative AD, Gil S, Maier W, Sotolongo-Grau O, Tárraga L, Ramirez A, López-Arrrieta J, Antúnez C, Serrano-Ríos M, Boada M, Ruiz A.</t>
  </si>
  <si>
    <t>Oncotarget</t>
  </si>
  <si>
    <t>101532965</t>
  </si>
  <si>
    <t>1949-2553</t>
  </si>
  <si>
    <t>The apolipoprotein E (APOE) gene on chromosome 19q13.32, was the first, and remains the strongest, genetic risk factor for Alzheimer's disease (AD). Additional signals associated with AD have been located in chromosome 19, including ABCA7 (19p13.3) and CD33 (19q13.41). The ABCA7 gene has been replicated in most populations. However, the contribution to AD of other signals close to APOE gene remains controversial. Possible explanations for inconsistency between reports include long range linkage disequilibrium (LRLD). We analysed the contribution of ABCA7 and CD33 loci to AD risk and explore LRLD patterns across APOE region. To evaluate AD risk conferred by ABCA7 rs4147929:G&gt;A and CD33 rs3865444:C&gt;A, we used a large Spanish population (1796 AD cases, 2642 controls). The ABCA7 rs4147929:G&gt;A SNP effect was nominally replicated in the Spanish cohort and reached genome-wide significance after meta-analysis (odds ratio (OR)=1.15, 95% confidence interval (95% CI)=1.12-1.19; P = 1.60 x 10-19). CD33 rs3865444:C&gt;A was not associated with AD in the dataset. The meta-analysis was also negative (OR=0.98, 95% CI=0.93-1.04; P=0.48). After exploring LRLD patterns between APOE and CD33 in several datasets, we found significant LD (D' &gt;0.20; P &lt;0.030) between APOE-Ɛ2 and CD33 rs3865444C&gt;A in two of five datasets, suggesting the presence of a non-universal long range interaction between these loci affecting to some populations. In conclusion, we provide here evidence of genetic association of the ABCA7 locus in the Spanish population and also propose a plausible explanation for the controversy on the contribution of CD33 to AD susceptibility.</t>
  </si>
  <si>
    <t>Research Center and Memory Clinic of Fundació ACE, Institut Català de Neurociències Aplicades, Univesitat Internacional de Catalunya, Barcelona, Spain.</t>
  </si>
  <si>
    <t>2018-06-09</t>
  </si>
  <si>
    <t>2018-03-06</t>
  </si>
  <si>
    <t>https://dx.doi.org/10.18632/oncotarget.25083</t>
  </si>
  <si>
    <t>29519576</t>
  </si>
  <si>
    <t>PMC6082422</t>
  </si>
  <si>
    <t>10.1016/j.jalz.2018.01.003</t>
  </si>
  <si>
    <t>Association of branched-chain amino acids and other circulating metabolites with risk of incident dementia and Alzheimer's disease: A prospective study in eight cohorts.</t>
  </si>
  <si>
    <t>Tynkkynen J, Chouraki V, van der Lee SJ, Hernesniemi J, Yang Q, Li S, Beiser A, Larson MG, Sääksjärvi K, Shipley MJ, Singh-Manoux A, Gerszten RE, Wang TJ, Havulinna AS, Würtz P, Fischer K, Demirkan A, Ikram MA, Amin N, Lehtimäki T, Kähönen M, Perola M, Metspalu A, Kangas AJ, Soininen P, Ala-Korpela M, Vasan RS, Kivimäki M, van Duijn CM, Seshadri S, Salomaa V.</t>
  </si>
  <si>
    <t>7</t>
  </si>
  <si>
    <t>14</t>
  </si>
  <si>
    <t>Alzheimer's &amp; dementia : the journal of the Alzheimer's Association</t>
  </si>
  <si>
    <t>Alzheimers Dement</t>
  </si>
  <si>
    <t>101231978</t>
  </si>
  <si>
    <t>1552-5260</t>
  </si>
  <si>
    <t>1552-5279</t>
  </si>
  <si>
    <t>Metabolite, lipid, and lipoprotein lipid profiling can provide novel insights into mechanisms underlying incident dementia and Alzheimer's disease.We studied eight prospective cohorts with 22,623 participants profiled by nuclear magnetic resonance or mass spectrometry metabolomics. Four cohorts were used for discovery with replication undertaken in the other four to avoid false positives. For metabolites that survived replication, combined association results are presented.Over 246,698 person-years, 995 and 745 cases of incident dementia and Alzheimer's disease were detected, respectively. Three branched-chain amino acids (isoleucine, leucine, and valine), creatinine and two very low density lipoprotein (VLDL)-specific lipoprotein lipid subclasses were associated with lower dementia risk. One high density lipoprotein (HDL; the concentration of cholesterol esters relative to total lipids in large HDL) and one VLDL (total cholesterol to total lipids ratio in very large VLDL) lipoprotein lipid subclass was associated with increased dementia risk. Branched-chain amino acids were also associated with decreased Alzheimer's disease risk and the concentration of cholesterol esters relative to total lipids in large HDL with increased Alzheimer's disease risk.Further studies can clarify whether these molecules play a causal role in dementia pathogenesis or are merely markers of early pathology.</t>
  </si>
  <si>
    <t>Department of Cardiology, Tays Heart Hospital, Tampere University Hospital and Faculty of Medicine and Life Sciences, University of Tampere, Tampere, Finland.</t>
  </si>
  <si>
    <t>2018-03-10</t>
  </si>
  <si>
    <t>2018-08-10</t>
  </si>
  <si>
    <t>2017-06-07</t>
  </si>
  <si>
    <t>https://dx.doi.org/10.1016/j.jalz.2018.01.003</t>
  </si>
  <si>
    <t>28593578</t>
  </si>
  <si>
    <t>PMC5487699</t>
  </si>
  <si>
    <t>10.1007/s00109-017-1533-5</t>
  </si>
  <si>
    <t>Induced pluripotent stem cell-based modeling of neurodegenerative diseases: a focus on autophagy.</t>
  </si>
  <si>
    <t>Jungverdorben J, Till A, Brüstle O.</t>
  </si>
  <si>
    <t>95</t>
  </si>
  <si>
    <t>Journal of molecular medicine (Berlin, Germany)</t>
  </si>
  <si>
    <t>J. Mol. Med.</t>
  </si>
  <si>
    <t>J Mol Med (Berl)</t>
  </si>
  <si>
    <t>9504370</t>
  </si>
  <si>
    <t>0946-2716</t>
  </si>
  <si>
    <t>1432-1440</t>
  </si>
  <si>
    <t>The advent of cell reprogramming has enabled the generation of induced pluripotent stem cells (iPSCs) from patient skin fibroblasts or blood cells and their subsequent differentiation into tissue-specific cells, including neurons and glia. This approach can be used to recapitulate disease-specific phenotypes in classical cell culture paradigms and thus represents an invaluable asset for disease modeling and drug validation in the framework of personalized medicine. The autophagy pathway is a ubiquitous eukaryotic degradation and recycling system, which relies on lysosomal degradation of unwanted and potentially cytotoxic components. The relevance of autophagy in the pathogenesis of neurodegenerative diseases is underlined by the observation that disease-linked genetic variants of susceptibility factors frequently result in dysregulation of autophagic-lysosomal pathways. In particular, disrupted autophagy is implied in the accumulation of potentially neurotoxic products such as protein aggregates and their precursors and defective turnover of dysfunctional mitochondria. Here, we review the current state of iPSC-based assessment of autophagic dysfunction in the context of neurodegenerative disease modeling. The collected data show that iPSC technology is capable to reveal even subtle alterations in subcellular homeostatic processes, which form the molecular basis for disease manifestation.</t>
  </si>
  <si>
    <t>Institute of Reconstructive Neurobiology, University of Bonn Medical Faculty, Sigmund-Freud-Straße 25, 53105, Bonn, Germany.</t>
  </si>
  <si>
    <t>2017-06-09</t>
  </si>
  <si>
    <t>2018-03-14</t>
  </si>
  <si>
    <t>2017-05-12</t>
  </si>
  <si>
    <t>https://dx.doi.org/10.1007/s00109-017-1533-5</t>
  </si>
  <si>
    <t>28573150</t>
  </si>
  <si>
    <t>PMC5443189</t>
  </si>
  <si>
    <t>10.1080/23262133.2017.1313647</t>
  </si>
  <si>
    <t>Notch/Hes signaling and miR-9 engage in complex feedback interactions controlling neural progenitor cell proliferation and differentiation.</t>
  </si>
  <si>
    <t>Roese-Koerner B, Stappert L, Brüstle O.</t>
  </si>
  <si>
    <t>4</t>
  </si>
  <si>
    <t>Neurogenesis (Austin, Tex.)</t>
  </si>
  <si>
    <t>Neurogenesis (Austin)</t>
  </si>
  <si>
    <t>101658535</t>
  </si>
  <si>
    <t>2326-2133</t>
  </si>
  <si>
    <t>Canonical Notch signaling has diverse functions during nervous system development and is critical for neural progenitor self-renewal, timing of differentiation and specification of various cell fates. A key feature of Notch-mediated self-renewal is its fluctuating activity within the neural progenitor cell population and the oscillatory expression pattern of the Notch effector Hes1 and its target genes. A negative feedback loop between Hes1 and neurogenic microRNA miR-9 was found to be part of this oscillatory clock. In a recent study we discovered that miR-9 expression is further modulated by direct binding of the Notch intracellular domain/RBPj transcriptional complex to the miR-9_2 promoter. In turn, miR-9 not only targets Hes1 but also Notch2 to attenuate Notch signaling and promote neuronal differentiation. Here, we discuss how the two interwoven feedback loops may provide an additional fail-save mechanism to control proliferation and differentiation within the neural progenitor cell population. Furthermore, we explore potential implications of miR-9-mediated regulation of Notch/Hes1 signaling with regard to neural progenitor homeostasis, patterning, timing of differentiation and tumor formation.</t>
  </si>
  <si>
    <t>Institute of Reconstructive Neurobiology, LIFE &amp; BRAIN Center, University of Bonn Medical Faculty, Bonn, Germany.</t>
  </si>
  <si>
    <t>2017-06-03</t>
  </si>
  <si>
    <t>2018-05-12</t>
  </si>
  <si>
    <t>2014-06-19</t>
  </si>
  <si>
    <t>https://dx.doi.org/10.1080/23262133.2017.1313647</t>
  </si>
  <si>
    <t>24946781</t>
  </si>
  <si>
    <t>PMC4230192</t>
  </si>
  <si>
    <t>10.1186/1471-2105-15-205</t>
  </si>
  <si>
    <t>A model-based information sharing protocol for profile Hidden Markov Models used for HIV-1 recombination detection.</t>
  </si>
  <si>
    <t>Bulla I, Schultz AK, Chesneau C, Mark T, Serea F.</t>
  </si>
  <si>
    <t>490</t>
  </si>
  <si>
    <t>In many applications, a family of nucleotide or protein sequences classified into several subfamilies has to be modeled. Profile Hidden Markov Models (pHMMs) are widely used for this task, modeling each subfamily separately by one pHMM. However, a major drawback of this approach is the difficulty of dealing with subfamilies composed of very few sequences. One of the most crucial bioinformatical tasks affected by the problem of small-size subfamilies is the subtyping of human immunodeficiency virus type 1 (HIV-1) sequences, i.e., HIV-1 subtypes for which only a small number of sequences is known.To deal with small samples for particular subfamilies of HIV-1, we introduce a novel model-based information sharing protocol. It estimates the emission probabilities of the pHMM modeling a particular subfamily not only based on the nucleotide frequencies of the respective subfamily but also incorporating the nucleotide frequencies of all available subfamilies. To this end, the underlying probabilistic model mimics the pattern of commonality and variation between the subtypes with regards to the biological characteristics of HI viruses. In order to implement the proposed protocol, we make use of an existing HMM architecture and its associated inference engine.We apply the modified algorithm to classify HIV-1 sequence data in the form of partial HIV-1 sequences and semi-artificial recombinants. Thereby, we demonstrate that the performance of pHMMs can be significantly improved by the proposed technique. Moreover, we show that our algorithm performs significantly better than Simplot and Bootscanning.</t>
  </si>
  <si>
    <t>Institut für Mathematik und Informatik, Universität Greifswald, Walther-Rathenau-Straße 47, 17487 Greifswald, Germany. ingobulla@gmail.com.</t>
  </si>
  <si>
    <t>2014-07-25</t>
  </si>
  <si>
    <t>2016-10-25</t>
  </si>
  <si>
    <t>https://dx.doi.org/10.1186/1471-2105-15-205</t>
  </si>
  <si>
    <t>28602945</t>
  </si>
  <si>
    <t>PMC5600845</t>
  </si>
  <si>
    <t>10.1016/j.neuroimage.2017.05.067</t>
  </si>
  <si>
    <t>The energy landscape underpinning module dynamics in the human brain connectome.</t>
  </si>
  <si>
    <t>Ashourvan A, Gu S, Mattar MG, Vettel JM, Bassett DS.</t>
  </si>
  <si>
    <t>157</t>
  </si>
  <si>
    <t>NeuroImage</t>
  </si>
  <si>
    <t>Neuroimage</t>
  </si>
  <si>
    <t>9215515</t>
  </si>
  <si>
    <t>1053-8119</t>
  </si>
  <si>
    <t>1095-9572</t>
  </si>
  <si>
    <t>Human brain dynamics can be viewed through the lens of statistical mechanics, where neurophysiological activity evolves around and between local attractors representing mental states. Many physically-inspired models of these dynamics define brain states based on instantaneous measurements of regional activity. Yet, recent work in network neuroscience has provided evidence that the brain might also be well-characterized by time-varying states composed of locally coherent activity or functional modules. We study this network-based notion of brain state to understand how functional modules dynamically interact with one another to perform cognitive functions. We estimate the functional relationships between regions of interest (ROIs) by fitting a pair-wise maximum entropy model to each ROI's pattern of allegiance to functional modules. This process uses an information theoretic notion of energy (as opposed to a metabolic one) to produce an energy landscape in which local minima represent attractor states characterized by specific patterns of modular structure. The clustering of local minima highlights three classes of ROIs with similar patterns of allegiance to community states. Visual, attention, sensorimotor, and subcortical ROIs are well-characterized by a single functional community. The remaining ROIs affiliate with a putative executive control community or a putative default mode and salience community. We simulate the brain's dynamic transitions between these community states using a random walk process. We observe that simulated transition probabilities between basins are statistically consistent with empirically observed transitions in resting state fMRI data. These results offer a view of the brain as a dynamical system that transitions between basins of attraction characterized by coherent activity in groups of brain regions, and that the strength of these attractors depends on the ongoing cognitive computations.</t>
  </si>
  <si>
    <t>Department of Bioengineering, University of Pennsylvania, Philadelphia, PA 19104, USA; U.S. Army Research Laboratory, Aberdeen Proving Ground, MD 21005, USA.</t>
  </si>
  <si>
    <t>2017-06-13</t>
  </si>
  <si>
    <t>2018-09-04</t>
  </si>
  <si>
    <t>2017-12-22</t>
  </si>
  <si>
    <t>https://dx.doi.org/10.1016/j.neuroimage.2017.05.067</t>
  </si>
  <si>
    <t>29273771</t>
  </si>
  <si>
    <t>PMC5741747</t>
  </si>
  <si>
    <t>10.1038/s41598-017-14716-y</t>
  </si>
  <si>
    <t>96 perfusable blood vessels to study vascular permeability in vitro.</t>
  </si>
  <si>
    <t>van Duinen V, van den Heuvel A, Trietsch SJ, Lanz HL, van Gils JM, van Zonneveld AJ, Vulto P, Hankemeier T.</t>
  </si>
  <si>
    <t>Scientific reports</t>
  </si>
  <si>
    <t>Sci Rep</t>
  </si>
  <si>
    <t>101563288</t>
  </si>
  <si>
    <t>2045-2322</t>
  </si>
  <si>
    <t>Current in vitro models to test the barrier function of vasculature are based on flat, two-dimensional monolayers. These monolayers do not have the tubular morphology of vasculature found in vivo and lack important environmental cues from the cellular microenvironment, such as interaction with an extracellular matrix (ECM) and exposure to flow. To increase the physiological relevance of in vitro models of the vasculature, it is crucial to implement these cues and better mimic the native three-dimensional vascular architecture. We established a robust, high-throughput method to culture endothelial cells as 96 three-dimensional and perfusable microvessels and developed a quantitative, real-time permeability assay to assess their barrier function. Culture conditions were optimized for microvessel formation in 7 days and were viable for over 60 days. The microvessels exhibited a permeability to 20 kDa dextran but not to 150 kDa dextran, which mimics the functionality of vasculature in vivo. Also, a dose-dependent effect of VEGF, TNFα and several cytokines confirmed a physiologically relevant response. The throughput and robustness of this method and assay will allow end-users in vascular biology to make the transition from two-dimensional to three-dimensional culture methods to study vasculature.</t>
  </si>
  <si>
    <t>Division of Analytical Biosciences, LACDR, Leiden University, Leiden, The Netherlands.</t>
  </si>
  <si>
    <t>2017-12-24</t>
  </si>
  <si>
    <t>2013-03-05</t>
  </si>
  <si>
    <t>https://dx.doi.org/10.1038/s41598-017-14716-y</t>
  </si>
  <si>
    <t>20689721</t>
  </si>
  <si>
    <t>PMC2913333</t>
  </si>
  <si>
    <t>10.1198/jasa.2010.tm09380</t>
  </si>
  <si>
    <t>Grouping pursuit through a regularization solution surface.</t>
  </si>
  <si>
    <t>Shen X, Huang HC.</t>
  </si>
  <si>
    <t>105</t>
  </si>
  <si>
    <t>Journal of the American Statistical Association</t>
  </si>
  <si>
    <t>J Am Stat Assoc</t>
  </si>
  <si>
    <t>01510020R</t>
  </si>
  <si>
    <t>0162-1459</t>
  </si>
  <si>
    <t>1537-274X</t>
  </si>
  <si>
    <t>Extracting grouping structure or identifying homogenous subgroups of predictors in regression is crucial for high-dimensional data analysis. A low-dimensional structure in particular-grouping, when captured in a regression model, enables to enhance predictive performance and to facilitate a model's interpretability Grouping pursuit extracts homogenous subgroups of predictors most responsible for outcomes of a response. This is the case in gene network analysis, where grouping reveals gene functionalities with regard to progression of a disease. To address challenges in grouping pursuit, we introduce a novel homotopy method for computing an entire solution surface through regularization involving a piecewise linear penalty. This nonconvex and overcomplete penalty permits adaptive grouping and nearly unbiased estimation, which is treated with a novel concept of grouped subdifferentials and difference convex programming for efficient computation. Finally, the proposed method not only achieves high performance as suggested by numerical analysis, but also has the desired optimality with regard to grouping pursuit and prediction as showed by our theoretical results.</t>
  </si>
  <si>
    <t>Department of Biochemistry and Molecular Biology, University of Chicago, Illinois 60637.</t>
  </si>
  <si>
    <t>2010-08-06</t>
  </si>
  <si>
    <t>2010-06-01</t>
  </si>
  <si>
    <t>https://dx.doi.org/10.1198/jasa.2010.tm09380</t>
  </si>
  <si>
    <t>2553666</t>
  </si>
  <si>
    <t>PMC210462</t>
  </si>
  <si>
    <t>10.1128/jb.171.11.5975-5986.1989</t>
  </si>
  <si>
    <t>Differential activity of a transposable element in Escherichia coli colonies.</t>
  </si>
  <si>
    <t>Shapiro JA, Higgins NP.</t>
  </si>
  <si>
    <t>171</t>
  </si>
  <si>
    <t>Journal of bacteriology</t>
  </si>
  <si>
    <t>J. Bacteriol.</t>
  </si>
  <si>
    <t>J Bacteriol</t>
  </si>
  <si>
    <t>2985120R</t>
  </si>
  <si>
    <t>0021-9193</t>
  </si>
  <si>
    <t>1098-5530</t>
  </si>
  <si>
    <t>In Escherichia coli colonies, patterns of differential gene expression can be visualized by the use of Mu d(lac) fusion elements. Here we report that patterned beta-galactosidase expression in colonies of strain MS1534 resulted from a novel mechanism, spatially localized replication of the Mu dII1681 element causing lacZ transposition to active expression sites. Mu dII1681 replication did not occur constitutively with a fixed probability but was dependent on the growth history of the bacterial population. The bacteria in which Mu dII1681 replication and lacZ transposition had occurred could no longer form colonies. These results lead to several interesting conclusions about cellular differentiation during colony development and the influence of bacterial growth history on gene expression and genetic change.</t>
  </si>
  <si>
    <t>Falls and Balance Research Group, Neuroscience Research Australia, Sydney, New South Wales, Australia.</t>
  </si>
  <si>
    <t>1989-12-15</t>
  </si>
  <si>
    <t>2016-10-19</t>
  </si>
  <si>
    <t>1989-11-01</t>
  </si>
  <si>
    <t>https://dx.doi.org/10.1128/jb.171.11.5975-5986.1989</t>
  </si>
  <si>
    <t>23472104</t>
  </si>
  <si>
    <t>PMC3589451</t>
  </si>
  <si>
    <t>10.1371/journal.pone.0057734</t>
  </si>
  <si>
    <t>A randomized controlled pilot study of home-based step training in older people using videogame technology.</t>
  </si>
  <si>
    <t>Schoene D, Lord SR, Delbaere K, Severino C, Davies TA, Smith ST.</t>
  </si>
  <si>
    <t>BACKGROUND: Stepping impairments are associated with physical and cognitive decline in older adults and increased fall risk. Exercise interventions can reduce fall risk, but adherence is often low. A new exergame involving step training may provide an enjoyable exercise alternative for preventing falls in older people. PURPOSE: To assess the feasibility and safety of unsupervised, home-based step pad training and determine the effectiveness of this intervention on stepping performance and associated fall risk in older people. DESIGN: Single-blinded two-arm randomized controlled trial comparing step pad training with control (no-intervention). SETTING/PARTICIPANTS: Thirty-seven older adults residing in independent-living units of a retirement village in Sydney, Australia. INTERVENTION: Intervention group (IG) participants were provided with a computerized step pad system connected to their TVs and played a step game as often as they liked (with a recommended dose of 2-3 sessions per week for 15-20 minutes each) for eight weeks. In addition, IG participants were asked to complete a choice stepping reaction time (CSRT) task once each week. MAIN OUTCOME MEASURES: CSRT, the Physiological Profile Assessment (PPA), neuropsychological and functional mobility measures were assessed at baseline and eight week follow-up. RESULTS: Thirty-two participants completed the study (86.5%). IG participants played a median 2.75 sessions/week and no adverse events were reported. Compared to the control group, the IG significantly improved their CSRT (F31,1 = 18.203, p&lt;.001), PPA composite scores (F31,1 = 12.706, p = 0.001), as well as the postural sway (F31,1 = 4.226, p = 0.049) and contrast sensitivity (F31,1 = 4.415, p = 0.044) PPA sub-component scores. In addition, the IG improved significantly in their dual-task ability as assessed by a timed up and go test/verbal fluency task (F31,1 = 4.226, p = 0.049). CONCLUSIONS: Step pad training can be safely undertaken at home to improve physical and cognitive parameters of fall risk in older people without major cognitive and physical impairments. TRIAL REGISTRATION: Australian New Zealand Clinical Trials Registry ACTRN12611001081909.</t>
  </si>
  <si>
    <t>2013-03-08</t>
  </si>
  <si>
    <t>2013-12-03</t>
  </si>
  <si>
    <t>https://dx.doi.org/10.1371/journal.pone.0057734</t>
  </si>
  <si>
    <t>https://www.imi.europa.eu/projects-results/project-factsheets/advance</t>
  </si>
  <si>
    <t>ADVANCE</t>
  </si>
  <si>
    <t>Accelerated development of vaccine benefit-risk collaboration in Europe</t>
  </si>
  <si>
    <t>01/10/2013</t>
  </si>
  <si>
    <t>31/03/2019</t>
  </si>
  <si>
    <t>4 999 811</t>
  </si>
  <si>
    <t>5 017 223</t>
  </si>
  <si>
    <t>1 246 210</t>
  </si>
  <si>
    <t>Vaccines are one of the most effective public health measures out, saving some two to three million lives worldwide every year. However, in Europe, public distrust in immunisation programs is limiting high vaccine uptake, resulting in outbreaks of vaccine-preventable infectious diseases that had almost disappeared. Bringing together the European Centre for Disease Prevention and Control and the European Medicines Agency, as well as national public health and regulatory bodies, vaccine manufacturers and academic experts, the ADVANCE project will develop and test methods and guidelines in order to pave the way for a framework capable of rapidly delivering reliable data on the benefits and risks of vaccines that are on the market. This framework should both help regulators and public health authorities make decisions on vaccination strategies, and help maintain public confidence in immunisation as an effective public health tool to control infectious disease.
Immunisation prevents two to three million deaths worldwide every year from diseases such as diphtheria, tetanus, pertussis (whooping cough) and measles. Millions more are spared the long-term health consequences of vaccine-preventable infectious diseases; the WHO estimates that due to the Global Polio Eradication Initiative, five million people are walking today who would otherwise have been paralysed by the virus.In Europe, one of the greatest barriers to the wider uptake of immunisation is distrust, among some sections of the public, of immunisation programmes. This is due largely to fears surrounding vaccine safety. In fact, serious side effects are very rare. Nevertheless, as vaccines are given to healthy people, public acceptance of the risk of any adverse reaction is much lower than for medicines designed to treat sick people; the trade-off between benefit and risk is different.At the same time, some vaccines have been around for so long that many people have no personal experience of the diseases prevented, and so are unaware of just how serious the illness can be.Restoring trustVaccines undergo rigorous safety testing before they are approved for public use. Currently, efforts to monitor the coverage, benefits and risks of vaccines after approval are rather fragmented.The goal of ADVANCE is to review, develop and test methods, data sources and procedures which should feed into a blueprint of an efficient and sustainable pan-European framework that can rapidly deliver robust quantitative data for the assessment of the benefits and risks of vaccines that are on the market. Such a framework would allow regulators and public health authorities to make fast, informed decisions regarding vaccination strategies, and help to maintain public confidence in vaccines, particularly when questions are raised in the media about the safety of specific vaccines.For example, such a framework could have more rapidly assessed and quantified the benefits and risks of the measles, mumps and rubella (MMR) vaccine, uptake of which fell in the UK in the years following the claim that it causes autism. Although that claim is now discredited and the doctor behind the claims has been struck off the medical register, uptake of the vaccine remains below the recommended threshold of 95%. A recent measles outbreak centred around the city of Swansea in south Wales (where vaccination levels were particularly low) saw over 1 200 people fall ill, of which 80 were hospitalised and 1 died.The good news is that pilot studies have demonstrated the feasibility of setting up the components of such a framework in Europe, although turning it into a sustainable reality will not be easy. Data on vaccine-preventable diseases, vaccination coverage and adverse reactions to vaccines exist in many places and diverse formats, such as electronic health records, disease surveillance systems, and other healthcare databases. The ADVANCE team will have to identify and profile data sources capable of yielding rapid access to information on the burden of disease, vaccine coverage, and the benefits and risks of vaccines. Another challenge for the team will be developing the tools to link up this data and analysing it, taking into account the interoperability of the data sources and associated ethical and legal issues.The project will run a number-of-proof of concept studies to ensure the platform meets the needs of its users. In order to cover the most common situations, these studies should ideally cover different age groups (e.g. infants / children, adolescents and adults / the elderly), different risk groups (e.g. pregnant women, people with other underlying health problems), and different vaccination scenarios (e.g. vaccinations given annually such as the flu jab, or vaccines introduced into the routine immunisation programme).ADVANCE will also set out the framework’s core values, covering issues such as scientific best practice, a code of conduct, and rules for interactions between the different stakeholders.In all aspects of its work, ADVANCE will build on the results of, and exploit synergies with, related projects. For example, the team will work closely with IMI’s EMIF project on data frameworks, and draw on the PROTECT project’s expertise in analysing and visualising the benefits and risks of medicines.Collaboration is keyIf the ADVANCE blueprint is to be adopted and implemented following the end of the project, it must be accepted by all stakeholders, including the European Centre for Disease Prevention and Control, national public health bodies, the European Medicines Agency, national regulatory agencies, health ministries, insurance companies, vaccine manufacturers, healthcare providers, and of course the general public. Collaboration between these diverse groups is very sensitive; by bringing them together around the neutral platform offered by IMI, ADVANCE is in a unique position to pave the way for a framework that will improve our ability to rapidly assess the benefits and risks of vaccines and help maintain public confidence in immunisation as a successful and effective public health tool to control infectious disease.</t>
  </si>
  <si>
    <t>GlaxoSmithKline Biologicals, Rixensart, BelgiumJanssen Vaccines &amp; Prevention BV, Leiden, NetherlandsMerck Sharp &amp; Dohme Corp, Whitehouse Station, New Jersey, United States Novartis Pharma AG, Basel, SwitzerlandPfizer Limited, Sandwich, Kent , United KingdomSanofi Pasteur SA, Lyon, FranceTakeda Pharmaceuticals International GmbH, Glattpark-Opfikon (Zurich), Switzerland</t>
  </si>
  <si>
    <t>29582392</t>
  </si>
  <si>
    <t>PMC6061437</t>
  </si>
  <si>
    <t>10.1007/s40264-018-0658-y</t>
  </si>
  <si>
    <t>Benefit-Risk Monitoring of Vaccines Using an Interactive Dashboard: A Methodological Proposal from the ADVANCE Project.</t>
  </si>
  <si>
    <t>Bollaerts K, De Smedt T, Donegan K, Titievsky L, Bauchau V.</t>
  </si>
  <si>
    <t>41</t>
  </si>
  <si>
    <t>Drug safety</t>
  </si>
  <si>
    <t>Drug Saf</t>
  </si>
  <si>
    <t>9002928</t>
  </si>
  <si>
    <t>0114-5916</t>
  </si>
  <si>
    <t>1179-1942</t>
  </si>
  <si>
    <t>INTRODUCTION:New vaccines are launched based on their benefit-risk (B/R) profile anticipated from clinical development. Proactive post-marketing surveillance is necessary to assess whether the vaccination uptake and the B/R profile are as expected and, ultimately, whether further public health or regulatory actions are needed. There are several, typically not integrated, facets of post-marketing vaccine surveillance: the surveillance of vaccination coverage, vaccine safety, effectiveness and impact. OBJECTIVE:With this work, we aim to assess the feasibility and added value of using an interactive dashboard as a potential methodology for near real-time monitoring of vaccine coverage and pre-specified health benefits and risks of vaccines. METHODS:We developed a web application with an interactive dashboard for B/R monitoring. The dashboard is demonstrated using simulated electronic healthcare record data mimicking the introduction of rotavirus vaccination in the UK. The interactive dashboard allows end users to select certain parameters, including expected vaccine effectiveness, age groups, and time periods and allows calculation of the incremental net health benefit (INHB) as well as the incremental benefit-risk ratio (IBRR) for different sets of preference weights. We assessed the potential added value of the dashboard by user testing amongst a range of stakeholders experienced in the post-marketing monitoring of vaccines. RESULTS:The dashboard was successfully implemented and demonstrated. The feedback from the potential end users was generally positive, although reluctance to using composite B/R measures was expressed. CONCLUSION:The use of interactive dashboards for B/R monitoring is promising and received support from various stakeholders. In future research, the use of such an interactive dashboard will be further tested with real-life data as opposed to simulated data.</t>
  </si>
  <si>
    <t>P95 Pharmacovigilance and Epidemiology Services, Koning Leopold III laan 1, 3001, Leuven, Belgium. Kaatje.Bollaerts@p-95.com.</t>
  </si>
  <si>
    <t>2018-03-28</t>
  </si>
  <si>
    <t>2018-11-06</t>
  </si>
  <si>
    <t>2018-03-24</t>
  </si>
  <si>
    <t>2018-08-01</t>
  </si>
  <si>
    <t>https://dx.doi.org/10.1007/s40264-018-0658-y</t>
  </si>
  <si>
    <t>29575242</t>
  </si>
  <si>
    <t>PMC6055877</t>
  </si>
  <si>
    <t>10.1002/pds.4419</t>
  </si>
  <si>
    <t>Methodology for computing the burden of disease of adverse events following immunization.</t>
  </si>
  <si>
    <t>McDonald SA, Nijsten D, Bollaerts K, Bauwens J, Praet N, van der Sande M, Bauchau V, de Smedt T, Sturkenboom M, Hahné S.</t>
  </si>
  <si>
    <t>27</t>
  </si>
  <si>
    <t>Pharmacoepidemiology and drug safety</t>
  </si>
  <si>
    <t>Pharmacoepidemiol Drug Saf</t>
  </si>
  <si>
    <t>9208369</t>
  </si>
  <si>
    <t>1053-8569</t>
  </si>
  <si>
    <t>1099-1557</t>
  </si>
  <si>
    <t>Composite disease burden measures such as disability-adjusted life-years (DALY) have been widely used to quantify the population-level health impact of disease or injury, but application has been limited for the estimation of the burden of adverse events following immunization. Our objective was to assess the feasibility of adapting the DALY approach for estimating adverse event burden.We developed a practical methodological framework, explicitly describing all steps involved: acquisition of relative or absolute risks and background event incidence rates, selection of disability weights and durations, and computation of the years lived with disability (YLD) measure, with appropriate estimation of uncertainty. We present a worked example, in which YLD is computed for 3 recognized adverse reactions following 3 childhood vaccination types, based on background incidence rates and relative/absolute risks retrieved from the literature.YLD provided extra insight into the health impact of an adverse event over presentation of incidence rates only, as severity and duration are additionally incorporated. As well as providing guidance for the deployment of DALY methodology in the context of adverse events associated with vaccination, we also identified where data limitations potentially occur.Burden of disease methodology can be applied to estimate the health burden of adverse events following vaccination in a systematic way. As with all burden of disease studies, interpretation of the estimates must consider the quality and accuracy of the data sources contributing to the DALY computation.</t>
  </si>
  <si>
    <t>National Institute for Public Health and the Environment (RIVM), Bilthoven, The Netherlands.</t>
  </si>
  <si>
    <t>2018-03-26</t>
  </si>
  <si>
    <t>2018-07-31</t>
  </si>
  <si>
    <t>2017-06-28</t>
  </si>
  <si>
    <t>https://dx.doi.org/10.1002/pds.4419</t>
  </si>
  <si>
    <t>28657162</t>
  </si>
  <si>
    <t>PMC5575526</t>
  </si>
  <si>
    <t>10.1002/pds.4245</t>
  </si>
  <si>
    <t>CodeMapper: semiautomatic coding of case definitions. A contribution from the ADVANCE project.</t>
  </si>
  <si>
    <t>Becker BFH, Avillach P, Romio S, van Mulligen EM, Weibel D, Sturkenboom MCJM, Kors JA, ADVANCE consortium.</t>
  </si>
  <si>
    <t>26</t>
  </si>
  <si>
    <t>Assessment of drug and vaccine effects by combining information from different healthcare databases in the European Union requires extensive efforts in the harmonization of codes as different vocabularies are being used across countries. In this paper, we present a web application called CodeMapper, which assists in the mapping of case definitions to codes from different vocabularies, while keeping a transparent record of the complete mapping process.CodeMapper builds upon coding vocabularies contained in the Metathesaurus of the Unified Medical Language System. The mapping approach consists of three phases. First, medical concepts are automatically identified in a free-text case definition. Second, the user revises the set of medical concepts by adding or removing concepts, or expanding them to related concepts that are more general or more specific. Finally, the selected concepts are projected to codes from the targeted coding vocabularies. We evaluated the application by comparing codes that were automatically generated from case definitions by applying CodeMapper's concept identification and successive concept expansion, with reference codes that were manually created in a previous epidemiological study.Automated concept identification alone had a sensitivity of 0.246 and positive predictive value (PPV) of 0.420 for reproducing the reference codes. Three successive steps of concept expansion increased sensitivity to 0.953 and PPV to 0.616.Automatic concept identification in the case definition alone was insufficient to reproduce the reference codes, but CodeMapper's operations for concept expansion provide an effective, efficient, and transparent way for reproducing the reference codes.</t>
  </si>
  <si>
    <t>Department of Medical Informatics, Erasmus University Medical Center, Rotterdam, The Netherlands.</t>
  </si>
  <si>
    <t>2017-06-29</t>
  </si>
  <si>
    <t>2018-04-30</t>
  </si>
  <si>
    <t>2017-05-02</t>
  </si>
  <si>
    <t>https://dx.doi.org/10.1002/pds.4245</t>
  </si>
  <si>
    <t>28464900</t>
  </si>
  <si>
    <t>PMC5414293</t>
  </si>
  <si>
    <t>10.1186/s12916-017-0850-4</t>
  </si>
  <si>
    <t>Application of real-time global media monitoring and 'derived questions' for enhancing communication by regulatory bodies: the case of human papillomavirus vaccines.</t>
  </si>
  <si>
    <t>Bahri P, Fogd J, Morales D, Kurz X, ADVANCE consortium.</t>
  </si>
  <si>
    <t>BMC medicine</t>
  </si>
  <si>
    <t>BMC Med</t>
  </si>
  <si>
    <t>101190723</t>
  </si>
  <si>
    <t>1741-7015</t>
  </si>
  <si>
    <t>The benefit-risk balance of vaccines is regularly debated by the public, but the utility of media monitoring for regulatory bodies is unclear. A media monitoring study was conducted at the European Medicines Agency (EMA) concerning human papillomavirus (HPV) vaccines during a European Union (EU) referral procedure assessing the potential causality of complex regional pain syndrome (CRPS) and postural orthostatic tachycardia syndrome (POTS) reported to the authorities as suspected adverse reactions.To evaluate the utility of media monitoring in real life, prospective real-time monitoring of worldwide online news was conducted from September to December 2015 with inductive content analysis, generating 'derived questions'. The evaluation was performed through the validation of the predictive capacity of these questions against journalists' queries, review of the EMA's public statement and feedback from EU regulators.A total of 4230 news items were identified, containing personal stories, scientific and policy/process-related topics. Explicit and implicit concerns were identified, including those raised due to lack of knowledge or anticipated once more information would be published. Fifty derived questions were generated and categorised into 12 themes. The evaluation demonstrated that providing the media monitoring findings to assessors and communicators resulted in (1) confirming that public concerns regarding CRPS and POTS would be covered by the assessment; (2) meeting specific information needs proactively in the public statement; (3) predicting all queries from journalists; and (4) altering the tone of the public statement with respectful acknowledgement of the health status of patients with CRSP or POTS.The study demonstrated the potential utility of media monitoring for regulatory bodies to support communication proactivity and preparedness, intended to support trusted safe and effective vaccine use. Derived questions seem to be a familiar and effective format for presenting media monitoring results in the scientific-regulatory environment. It is suggested that media monitoring could form part of regular surveillance for medicines of high public interest. Future work is recommended to develop efficient monitoring strategies for that purpose.</t>
  </si>
  <si>
    <t>European Medicines Agency, 30 Churchill Place, Canary Wharf, London, E14 5EU, UK. priya.bahri@ema.europa.eu.</t>
  </si>
  <si>
    <t>2017-05-04</t>
  </si>
  <si>
    <t>2018-01-27</t>
  </si>
  <si>
    <t>https://dx.doi.org/10.1186/s12916-017-0850-4</t>
  </si>
  <si>
    <t>https://www.imi.europa.eu/projects-results/project-factsheets/aetionomy</t>
  </si>
  <si>
    <t>AETIONOMY</t>
  </si>
  <si>
    <t>Organising mechanistic knowledge about neurodegenerative diseases for the improvement of drug development and therapy</t>
  </si>
  <si>
    <t>01/01/2014</t>
  </si>
  <si>
    <t>31/12/2018</t>
  </si>
  <si>
    <t>7 993 234</t>
  </si>
  <si>
    <t>8 021 460</t>
  </si>
  <si>
    <t>1 797 522</t>
  </si>
  <si>
    <t>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
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t>
  </si>
  <si>
    <t>Boehringer Ingelheim Internationalgmbh, Ingelheim, GermanyNovartis Pharma AG, Basel, SwitzerlandSanofi-Aventis Recherche &amp; Developpement, Chilly Mazarin, FranceUcb Biopharma Sprl, Brussels, Belgium</t>
  </si>
  <si>
    <t>30042519</t>
  </si>
  <si>
    <t>PMC6057884</t>
  </si>
  <si>
    <t>10.1038/s41598-018-29433-3</t>
  </si>
  <si>
    <t>Using Multi-Scale Genetic, Neuroimaging and Clinical Data for Predicting Alzheimer's Disease and Reconstruction of Relevant Biological Mechanisms.</t>
  </si>
  <si>
    <t>Khanna S, Domingo-Fernández D, Iyappan A, Emon MA, Hofmann-Apitius M, Fröhlich H.</t>
  </si>
  <si>
    <t>Alzheimer's Disease (AD) is among the most frequent neuro-degenerative diseases. Early diagnosis is essential for successful disease management and chance to attenuate symptoms by disease modifying drugs. In the past, a number of cerebrospinal fluid (CSF), plasma and neuro-imaging based biomarkers have been proposed. Still, in current clinical practice, AD diagnosis cannot be made until the patient shows clear signs of cognitive decline, which can partially be attributed to the multi-factorial nature of AD. In this work, we integrated genotype information, neuro-imaging as well as clinical data (including neuro-psychological measures) from ~900 normal and mild cognitively impaired (MCI) individuals and developed a highly accurate machine learning model to predict the time until AD is diagnosed. We performed an in-depth investigation of the relevant baseline characteristics that contributed to the AD risk prediction. More specifically, we used Bayesian Networks to uncover the interplay across biological scales between neuro-psychological assessment scores, single genetic variants, pathways and neuro-imaging related features. Together with information extracted from the literature, this allowed us to partially reconstruct biological mechanisms that could play a role in the conversion of normal/MCI into AD pathology. This in turn may open the door to novel therapeutic options in the future.</t>
  </si>
  <si>
    <t>Department of Bioinformatics, Fraunhofer Institute for Algorithms and Scientific Computing (SCAI), Schloss Birlinghoven, Sankt Augustin, 53754, Germany.</t>
  </si>
  <si>
    <t>2018-07-26</t>
  </si>
  <si>
    <t>2018-07-24</t>
  </si>
  <si>
    <t>https://dx.doi.org/10.1038/s41598-018-29433-3</t>
  </si>
  <si>
    <t>29873705</t>
  </si>
  <si>
    <t>PMC6007221</t>
  </si>
  <si>
    <t>10.1093/database/bay050</t>
  </si>
  <si>
    <t>A systematic approach for identifying shared mechanisms in epilepsy and its comorbidities.</t>
  </si>
  <si>
    <t>Hoyt CT, Domingo-Fernández D, Balzer N, Güldenpfennig A, Hofmann-Apitius M.</t>
  </si>
  <si>
    <t>2018</t>
  </si>
  <si>
    <t>Database : the journal of biological databases and curation</t>
  </si>
  <si>
    <t>Database (Oxford)</t>
  </si>
  <si>
    <t>101517697</t>
  </si>
  <si>
    <t>1758-0463</t>
  </si>
  <si>
    <t>Cross-sectional epidemiological studies have shown that the incidence of several nervous system diseases is more frequent in epilepsy patients than in the general population. Some comorbidities [e.g. Alzheimer's disease (AD) and Parkinson's disease] are also risk factors for the development of seizures; suggesting they may share pathophysiological mechanisms with epilepsy. A literature-based approach was used to identify gene overlap between epilepsy and its comorbidities as a proxy for a shared genetic basis for disease, or genetic pleiotropy, as a first effort to identify shared mechanisms. While the results identified neurological disorders as the group of diseases with the highest gene overlap, this analysis was insufficient for identifying putative common mechanisms shared across epilepsy and its comorbidities. This motivated the use of a dedicated literature mining and knowledge assembly approach in which a cause-and-effect model of epilepsy was captured with Biological Expression Language. After enriching the knowledge assembly with information surrounding epilepsy, its risk factors, its comorbidities, and anti-epileptic drugs, a novel comparative mechanism enrichment approach was used to propose several downstream effectors (including the GABA receptor, GABAergic pathways, etc.) that could explain the therapeutic effects carbamazepine in both the contexts of epilepsy and AD. We have made the Epilepsy Knowledge Assembly available at https://www.scai.fraunhofer.de/content/dam/scai/de/downloads/bioinformatik/epilepsy.bel and queryable through NeuroMMSig at http://neurommsig.scai.fraunhofer.de. The source code used for analysis and tutorials for reproduction are available on GitHub at https://github.com/cthoyt/epicom.</t>
  </si>
  <si>
    <t>Department of Bioinformatics, Fraunhofer Institute for Algorithms and Scientific Computing, Konrad-Adenauer-Straße, Schloss Birlinghoven, 53754 Sankt Augustin, Germany.</t>
  </si>
  <si>
    <t>2018-10-09</t>
  </si>
  <si>
    <t>2017-08-05</t>
  </si>
  <si>
    <t>2018-01-01</t>
  </si>
  <si>
    <t>https://dx.doi.org/10.1093/database/bay050</t>
  </si>
  <si>
    <t>28789995</t>
  </si>
  <si>
    <t>PMC5625850</t>
  </si>
  <si>
    <t>10.1016/j.jneumeth.2017.08.005</t>
  </si>
  <si>
    <t>Proteome profiling of s-nitrosylated synaptosomal proteins by isobaric mass tags.</t>
  </si>
  <si>
    <t>Wijasa TS, Sylvester M, Brocke-Ahmadinejad N, Kummer MP, Brosseron F, Gieselmann V, Heneka MT.</t>
  </si>
  <si>
    <t>291</t>
  </si>
  <si>
    <t>Journal of neuroscience methods</t>
  </si>
  <si>
    <t>J. Neurosci. Methods</t>
  </si>
  <si>
    <t>J Neurosci Methods</t>
  </si>
  <si>
    <t>7905558</t>
  </si>
  <si>
    <t>0165-0270</t>
  </si>
  <si>
    <t>1872-678X</t>
  </si>
  <si>
    <t>Ontologies and terminologies are used for interoperability of knowledge and data in a standard manner among interdisciplinary research groups. Existing imaging ontologies capture general aspects of the imaging domain as a whole such as methodological concepts or calibrations of imaging instruments. However, none of the existing ontologies covers the diagnostic features measured by imaging technologies in the context of neurodegenerative diseases. Therefore, the Neuro-Imaging Feature Terminology (NIFT) was developed to organize the knowledge domain of measured brain features in association with neurodegenerative diseases by imaging technologies. The purpose is to identify quantitative imaging biomarkers that can be extracted from multi-modal brain imaging data. This terminology attempts to cover measured features and parameters in brain scans relevant to disease progression. In this paper, we demonstrate the systematic retrieval of measured indices from literature and how the extracted knowledge can be further used for disease modeling that integrates neuroimaging features with molecular processes.</t>
  </si>
  <si>
    <t>German Center for Neurodegenerative Diseases (DZNE), Bonn, Germany.</t>
  </si>
  <si>
    <t>2017-08-10</t>
  </si>
  <si>
    <t>2018-04-17</t>
  </si>
  <si>
    <t>https://dx.doi.org/10.1016/j.jneumeth.2017.08.005</t>
  </si>
  <si>
    <t>28731430</t>
  </si>
  <si>
    <t>PMC5611802</t>
  </si>
  <si>
    <t>10.3233/JAD-161148</t>
  </si>
  <si>
    <t>Neuroimaging Feature Terminology: A Controlled Terminology for the Annotation of Brain Imaging Features.</t>
  </si>
  <si>
    <t>Iyappan A, Younesi E, Redolfi A, Vrooman H, Khanna S, Frisoni GB, Hofmann-Apitius M, Alzheimer’s Disease Neuroimaging Initiative.</t>
  </si>
  <si>
    <t>59</t>
  </si>
  <si>
    <t>Journal of Alzheimer's disease : JAD</t>
  </si>
  <si>
    <t>J. Alzheimers Dis.</t>
  </si>
  <si>
    <t>J Alzheimers Dis</t>
  </si>
  <si>
    <t>9814863</t>
  </si>
  <si>
    <t>1387-2877</t>
  </si>
  <si>
    <t>1875-8908</t>
  </si>
  <si>
    <t>Neurodegenerative disorders such as Parkinson's and Alzheimer's disease are devastating and costly illnesses, a source of major global burden. In order to provide successful interventions for patients and reduce costs, both causes and pathological processes need to be understood. The ApiNATOMY project aims to contribute to our understanding of neurodegenerative disorders by manually curating and abstracting data from the vast body of literature amassed on these illnesses. As curation is labour-intensive, we aimed to speed up the process by automatically highlighting those parts of the PDF document of primary importance to the curator. Using techniques similar to those of summarisation, we developed an algorithm that relies on linguistic, semantic and spatial features. Employing this algorithm on a test set manually corrected for tool imprecision, we achieved a macro F 1 -measure of 0.51, which is an increase of 132% compared to the best bag-of-words baseline model. A user based evaluation was also conducted to assess the usefulness of the methodology on 40 unseen publications, which reveals that in 85% of cases all highlighted sentences are relevant to the curation task and in about 65% of the cases, the highlights are sufficient to support the knowledge curation task without needing to consult the full text. In conclusion, we believe that these are promising results for a step in automating the recognition of curation-relevant sentences. Refining our approach to pre-digest papers will lead to faster processing and cost reduction in the curation process.https://github.com/KHP-Informatics/NapEasy.</t>
  </si>
  <si>
    <t>Department of Bioinformatics, Fraunhofer Institute for Algorithms and Scientific Computing (SCAI), Schloss Birlinghoven, Sankt Augustin, Germany.</t>
  </si>
  <si>
    <t>2017-07-22</t>
  </si>
  <si>
    <t>2018-02-26</t>
  </si>
  <si>
    <t>2017-01-01</t>
  </si>
  <si>
    <t>https://dx.doi.org/10.3233/JAD-161148</t>
  </si>
  <si>
    <t>28365743</t>
  </si>
  <si>
    <t>PMC5467557</t>
  </si>
  <si>
    <t>10.1093/database/bax027</t>
  </si>
  <si>
    <t>Automated PDF highlighting to support faster curation of literature for Parkinson's and Alzheimer's disease.</t>
  </si>
  <si>
    <t>Wu H, Oellrich A, Girges C, de Bono B, Hubbard TJ, Dobson RJ.</t>
  </si>
  <si>
    <t>2017</t>
  </si>
  <si>
    <t>Knowledge of multiscale mechanisms in pathophysiology is the bedrock of clinical practice. If quantitative methods, predicting patient-specific behaviour of these pathophysiology mechanisms, are to be brought to bear on clinical decision-making, the Human Physiome community and Clinical community must share a common computational blueprint for pathophysiology mechanisms. A number of obstacles stand in the way of this sharing-not least the technical and operational challenges that must be overcome to ensure that (i) the explicit biological meanings of the Physiome's quantitative methods to represent mechanisms are open to articulation, verification and study by clinicians, and that (ii) clinicians are given the tools and training to explicitly express disease manifestations in direct contribution to modelling. To this end, the Physiome and Clinical communities must co-develop a common computational toolkit, based on this blueprint, to bridge the representation of knowledge of pathophysiology mechanisms (a) that is implicitly depicted in electronic health records and the literature, with (b) that found in mathematical models explicitly describing mechanisms. In particular, this paper makes use of a step-wise description of a specific disease mechanism as a means to elicit the requirements of representing pathophysiological meaning explicitly. The computational blueprint developed from these requirements addresses the Clinical community goals to (i) organize and manage healthcare resources in terms of relevant disease-related knowledge of mechanisms and (ii) train the next generation of physicians in the application of quantitative methods relevant to their research and practice.</t>
  </si>
  <si>
    <t>Department of Biostatistics and Health Informatics, King's College London, De Crespigny Park, Denmark Hill London SE5 8AF, UK.</t>
  </si>
  <si>
    <t>2017-04-03</t>
  </si>
  <si>
    <t>2018-05-18</t>
  </si>
  <si>
    <t>2016-12-22</t>
  </si>
  <si>
    <t>https://dx.doi.org/10.1093/database/bax027</t>
  </si>
  <si>
    <t>27051514</t>
  </si>
  <si>
    <t>PMC4759753</t>
  </si>
  <si>
    <t>10.1098/rsfs.2015.0099</t>
  </si>
  <si>
    <t>Requirements for the formal representation of pathophysiology mechanisms by clinicians.</t>
  </si>
  <si>
    <t>de Bono B, Helvensteijn M, Kokash N, Martorelli I, Sarwar D, Islam S, Grenon P, Hunter P.</t>
  </si>
  <si>
    <t>Interface focus</t>
  </si>
  <si>
    <t>Interface Focus</t>
  </si>
  <si>
    <t>101531990</t>
  </si>
  <si>
    <t>2042-8898</t>
  </si>
  <si>
    <t>2042-8901</t>
  </si>
  <si>
    <t>Neuroinflammation and mitochondrial dysfunction, key mechanisms in the pathogenesis of Parkinson's disease (PD), are usually explored independently. Loss-of-function mutations of PARK2 and PARK6, encoding the E3 ubiquitin protein ligase Parkin and the mitochondrial serine/threonine kinase PINK1, account for a large proportion of cases of autosomal recessive early-onset PD. PINK1 and Parkin regulate mitochondrial quality control and have been linked to the modulation of innate immunity pathways. We report here an exacerbation of NLRP3 inflammasome activation by specific inducers in microglia and bone marrow-derived macrophages from Park2-/- and Pink1-/- mice. The caspase 1-dependent release of IL-1β and IL-18 was, therefore, enhanced in Park2-/- and Pink1-/- cells. This defect was confirmed in blood-derived macrophages from patients with PARK2 mutations and was reversed by MCC950, which specifically inhibits NLRP3 inflammasome complex formation. Enhanced NLRP3 signaling in Parkin-deficient cells was accompanied by a lack of induction of A20, a well-known negative regulator of the NF-κB pathway recently shown to attenuate NLRP3 inflammasome activity. We also found an inverse correlation between A20 abundance and IL-1β release, in human macrophages challenged with NLRP3 inflammasome inducers. Overall, our observations suggest that the A20/NLRP3-inflammasome axis participates in the pathogenesis of PARK2-linked PD, paving the way for the exploration of its potential as a biomarker and treatment target.</t>
  </si>
  <si>
    <t>Auckland Bioengineering Institute (ABI), University of Auckland, Auckland, New Zealand; Farr Institute, University College London, 222 Euston Road, London, UK.</t>
  </si>
  <si>
    <t>2016-04-07</t>
  </si>
  <si>
    <t>2017-04-06</t>
  </si>
  <si>
    <t>2016-10-13</t>
  </si>
  <si>
    <t>2016-04-01</t>
  </si>
  <si>
    <t>https://dx.doi.org/10.1098/rsfs.2015.0099</t>
  </si>
  <si>
    <t>29665074</t>
  </si>
  <si>
    <t>PMC6190839</t>
  </si>
  <si>
    <t>10.1002/glia.23337</t>
  </si>
  <si>
    <t>Parkin deficiency modulates NLRP3 inflammasome activation by attenuating an A20-dependent negative feedback loop.</t>
  </si>
  <si>
    <t>Mouton-Liger F, Rosazza T, Sepulveda-Diaz J, Ieang A, Hassoun SM, Claire E, Mangone G, Brice A, Michel PP, Corvol JC, Corti O.</t>
  </si>
  <si>
    <t>62</t>
  </si>
  <si>
    <t>Glia</t>
  </si>
  <si>
    <t>8806785</t>
  </si>
  <si>
    <t>0894-1491</t>
  </si>
  <si>
    <t>1098-1136</t>
  </si>
  <si>
    <t>In the last decades, progress in neuroimaging techniques and cerebrospinal fluid assays has enabled the characterization of several Alzheimer's disease (AD) biomarkers. This knowledge has shifted the conceptualization of AD from a clinical-pathological construct, where its diagnosis required the presence of dementia with distinct pathologic features, toward a clinical-biological one that recognizes AD as a pathological continuum with a clinical picture that ranges from normal cognition to a dementia stage. Specifically, AD is now divided into three stages: preclinical (abnormal biomarkers and no or only subtle cognitive impairment), mild cognitive impairment or prodromal AD (abnormal pathophysiological biomarkers and episodic memory impairment), and dementia (abnormal biomarkers and clear cognitive and functional impairment). The possibility of assessing AD pathophysiology in vivo before the onset of clinical symptoms in the preclinical stage provides the unprecedented opportunity to intervene at earlier stages of the continuum in secondary prevention trials. Currently, large cohort studies of cognitively healthy participants are undergoing with the main aim of disentangling the natural history of AD to identify individuals with an increased risk of developing AD in the near future to be recruited in these clinical trials. In this paper, we review how the concept of AD has changed over the years as well as discuss the implications of this conceptual change.</t>
  </si>
  <si>
    <t>Institut du Cerveau et de la Moelle épinière, ICM, Paris, F-75013, France.</t>
  </si>
  <si>
    <t>2018-04-18</t>
  </si>
  <si>
    <t>2018-10-23</t>
  </si>
  <si>
    <t>2015-11-09</t>
  </si>
  <si>
    <t>https://dx.doi.org/10.1002/glia.23337</t>
  </si>
  <si>
    <t>29562531</t>
  </si>
  <si>
    <t>PMC5869992</t>
  </si>
  <si>
    <t>10.3233/JAD-170698</t>
  </si>
  <si>
    <t>The Rationale Behind the New Alzheimer's Disease Conceptualization: Lessons Learned During the Last Decades.</t>
  </si>
  <si>
    <t>Molinuevo JL, Minguillon C, Rami L, Gispert JD.</t>
  </si>
  <si>
    <t>Neuroinflammation has gained increasing attention as a potential contributing factor in Alzheimer's disease (AD) pathology. A clinical cerebrospinal fluid biomarker capable of monitoring this process during the course of the disease has yet to emerge, chiefly owing to contradictory research findings. In this study, we sought to clarify the utility of inflammatory biomarkers in diagnostic procedures of AD in three steps: (1) to screen for proteins that are robustly detectable in cerebrospinal fluid; (2) based on this analysis, to explore any associations between the analytically robust markers and salient pathological features of AD; and (3) to determine the discriminative power of these markers in the clinical diagnosis of AD.From a total of 46 proteins, 15 that were robustly detectable in cerebrospinal fluid were identified. A subsequent analysis of these markers in a cohort of 399 patients (nondemented subjects, patients with mild cognitive impairment [MCI], and patients with AD, supplemented by smaller cohorts of other diseases) was conducted. Fluid biomarker data were related to AD pathology and neuropsychological markers and adjusted for confounders such as age, sex, apolipoprotein E genotype, and biobank storage time.Cerebrospinal fluid levels of C-reactive protein and soluble TREM2 differed between nondemented subjects, patients with MCI, or patients with AD and were associated with amyloid and tau pathology. Several markers were associated with tau pathology only or with other neurodegenerative diseases. Correlations between neuropsychological performance and inflammatory markers were weak, but they were most prominent in AD and for the most challenging cognitive tests. All investigated covariates had significant influence, with varying effects across the markers. Still, none of the markers achieved discriminative power of more than 70% to distinguish between patient groups defined by clinical or neuropathological categories.Basic analytical considerations proved indispensable for this type of study because only one-third of the tested markers were robustly detectable in cerebrospinal fluid. Detectable inflammatory protein markers were associated in multiple ways with AD pathology. Yet, even significantly associated markers were not powerful enough in terms of effect strength, sensitivity, and specificity, and hence they were not suited for direct use in clinical diagnostic practice. Targets other than those most commonly considered in this field of research might provide results with better clinical applicability.</t>
  </si>
  <si>
    <t>Barcelonaβeta Brain Research Center, Pasqual Maragall Foundation, Barcelona, Spain.</t>
  </si>
  <si>
    <t>2018-03-23</t>
  </si>
  <si>
    <t>2018-03-30</t>
  </si>
  <si>
    <t>2015-08-05</t>
  </si>
  <si>
    <t>https://dx.doi.org/10.3233/JAD-170698</t>
  </si>
  <si>
    <t>29482610</t>
  </si>
  <si>
    <t>PMC5828084</t>
  </si>
  <si>
    <t>10.1186/s13195-018-0353-3</t>
  </si>
  <si>
    <t>Characterization and clinical use of inflammatory cerebrospinal fluid protein markers in Alzheimer's disease.</t>
  </si>
  <si>
    <t>Brosseron F, Traschütz A, Widmann CN, Kummer MP, Tacik P, Santarelli F, Jessen F, Heneka MT.</t>
  </si>
  <si>
    <t>34</t>
  </si>
  <si>
    <t>Alzheimer's research &amp; therapy</t>
  </si>
  <si>
    <t>Alzheimers Res Ther</t>
  </si>
  <si>
    <t>101511643</t>
  </si>
  <si>
    <t>1758-9193</t>
  </si>
  <si>
    <t>Biological Expression Language (BEL) assembles knowledge networks from biological relations across multiple modes and scales. Here, we present PyBEL; a software package for parsing, validating, converting, storing, querying, and visualizing networks encoded in BEL.PyBEL is implemented in platform-independent, universal Python code. Its source is distributed under the Apache 2.0 License at https://github.com/pybel.charles.hoyt@scai.fraunhofer.de.Supplementary data are available at Bioinformatics online.</t>
  </si>
  <si>
    <t>2018-02-28</t>
  </si>
  <si>
    <t>2018-03-02</t>
  </si>
  <si>
    <t>2015-02-24</t>
  </si>
  <si>
    <t>https://dx.doi.org/10.1186/s13195-018-0353-3</t>
  </si>
  <si>
    <t>29048466</t>
  </si>
  <si>
    <t>PMC5860616</t>
  </si>
  <si>
    <t>10.1093/bioinformatics/btx660</t>
  </si>
  <si>
    <t>PyBEL: a computational framework for Biological Expression Language.</t>
  </si>
  <si>
    <t>Hoyt CT, Konotopez A, Ebeling C, Wren J.</t>
  </si>
  <si>
    <t>22</t>
  </si>
  <si>
    <t>Bioinformatics (Oxford, England)</t>
  </si>
  <si>
    <t>Bioinformatics</t>
  </si>
  <si>
    <t>9808944</t>
  </si>
  <si>
    <t>1367-4803</t>
  </si>
  <si>
    <t>1367-4811</t>
  </si>
  <si>
    <t>Alzheimer's disease (AD) progressively destroys cognitive abilities in the aging population with tremendous effects on memory. Despite recent progress in understanding the underlying mechanisms, high drug attrition rates have put a question mark behind our knowledge about its etiology. Re-evaluation of past studies could help us to elucidate molecular-level details of this disease. Several methods to infer such networks exist, but most of them do not elaborate on context specificity and completeness of the generated networks, missing out on lesser-known candidates. In this study, we present a novel strategy that corroborates common mechanistic patterns across large scale AD gene expression studies and further prioritizes potential biomarker candidates. To infer gene regulatory networks (GRNs), we applied an optimized version of the BC3Net algorithm, named BC3Net10, capable of deriving robust and coherent patterns. In principle, this approach initially leverages the power of literature knowledge to extract AD specific genes for generating viable networks. Our findings suggest that AD GRNs show significant enrichment for key signaling mechanisms involved in neurotransmission. Among the prioritized genes, well-known AD genes were prominent in synaptic transmission, implicated in cognitive deficits. Moreover, less intensive studied AD candidates (STX2, HLA-F, HLA-C, RAB11FIP4, ARAP3, AP2A2, ATP2B4, ITPR2, and ATP2A3) are also involved in neurotransmission, providing new insights into the underlying mechanism. To our knowledge, this is the first study to generate knowledge-instructed GRNs that demonstrates an effective way of combining literature-based knowledge and data-driven analysis to identify lesser known candidates embedded in stable and robust functional patterns across disparate datasets.</t>
  </si>
  <si>
    <t>Department of Bioinformatics, Fraunhofer Institute for Algorithms and Scientific Computing (SCAI), Sankt Augustin 53754, Germany.</t>
  </si>
  <si>
    <t>2017-10-20</t>
  </si>
  <si>
    <t>2017-09-12</t>
  </si>
  <si>
    <t>2018-02-01</t>
  </si>
  <si>
    <t>https://dx.doi.org/10.1093/bioinformatics/btx660</t>
  </si>
  <si>
    <t>28800327</t>
  </si>
  <si>
    <t>PMC5611835</t>
  </si>
  <si>
    <t>10.3233/JAD-170011</t>
  </si>
  <si>
    <t>Analytical Strategy to Prioritize Alzheimer's Disease Candidate Genes in Gene Regulatory Networks Using Public Expression Data.</t>
  </si>
  <si>
    <t>Kawalia SB, Raschka T, Naz M, de Matos Simoes R, Senger P, Hofmann-Apitius M.</t>
  </si>
  <si>
    <t>Perturbance in inflammatory pathways have been identified as one of the major factors which leads to neurodegenerative diseases (NDD). Owing to the limited access of human brain tissues and the immense complexity of the brain, animal models, specifically mouse models, play a key role in advancing the NDD field. However, many of these mouse models fail to reproduce the clinical manifestations and end points of the disease. NDD drugs, which passed the efficacy test in mice, were repeatedly not successful in clinical trials. There are numerous studies which are supporting and opposing the applicability of mouse models in neuroinflammation and NDD. In this paper, we assessed to what extend a mouse can mimic the cellular and molecular interactions in humans at a mechanism level. Based on our mechanistic modeling approach, we investigate the failure of a neuroinflammation targeted drug in the late phases of clinical trials based on the comparative analyses between the two species.</t>
  </si>
  <si>
    <t>Fraunhofer Institute for Algorithms and Scientific Computing (SCAI), Schloss Birlinghoven, Sankt Augustin, Germany.</t>
  </si>
  <si>
    <t>2017-08-12</t>
  </si>
  <si>
    <t>2015-12-07</t>
  </si>
  <si>
    <t>https://dx.doi.org/10.3233/JAD-170011</t>
  </si>
  <si>
    <t>28731442</t>
  </si>
  <si>
    <t>PMC5545904</t>
  </si>
  <si>
    <t>10.3233/JAD-170255</t>
  </si>
  <si>
    <t>Of Mice and Men: Comparative Analysis of Neuro-Inflammatory Mechanisms in Human and Mouse Using Cause-and-Effect Models.</t>
  </si>
  <si>
    <t>Kodamullil AT, Iyappan A, Karki R, Madan S, Younesi E, Hofmann-Apitius M.</t>
  </si>
  <si>
    <t>Among other metabolic functions, the apolipoprotein E (APOE) plays a crucial role in neuroinflammation. We aimed at assessing whether APOE ε4 modulates levels of glial cerebrospinal fluid (CSF) biomarkers and their structural cerebral correlates along the continuum of Alzheimer's disease (AD).Brain magnetic resonance imaging (MRI) scans were acquired in 110 participants (49 control; 19 preclinical; 27 mild cognitive impairment [MCI] due to AD; 15 mild AD dementia) and CSF concentrations of YKL-40 and sTREM2 were determined. Differences in CSF biomarker concentrations and interactions in their association with gray-matter volume according to APOE ε4 status were sought after.Preclinical and MCI carriers showed higher YKL-40 levels. There was a significant interaction in the association between YKL-40 levels and gray-matter volume according to ε4 status. No similar effects could be detected for sTREM2 levels.Our findings are indicative of an increased astroglial activation in APOE ε4 carriers while both groups displayed similar levels of CSF AD core biomarkers.</t>
  </si>
  <si>
    <t>Department of Bioinformatics, Fraunhofer Institute for Algorithms and Scientific Computing, Sankt Augustin, Germany.</t>
  </si>
  <si>
    <t>2018-04-10</t>
  </si>
  <si>
    <t>https://dx.doi.org/10.3233/JAD-170255</t>
  </si>
  <si>
    <t>28149943</t>
  </si>
  <si>
    <t>PMC5266482</t>
  </si>
  <si>
    <t>10.1016/j.dadm.2016.12.002</t>
  </si>
  <si>
    <t>The APOE ε4 genotype modulates CSF YKL-40 levels and their structural brain correlates in the continuum of Alzheimer's disease but not those of sTREM2.</t>
  </si>
  <si>
    <t>Gispert JD, Monté GC, Suárez-Calvet M, Falcon C, Tucholka A, Rojas S, Rami L, Sánchez-Valle R, Lladó A, Kleinberger G, Haass C, Molinuevo JL.</t>
  </si>
  <si>
    <t>33</t>
  </si>
  <si>
    <t>Alzheimer's &amp; dementia (Amsterdam, Netherlands)</t>
  </si>
  <si>
    <t>Alzheimers Dement (Amst)</t>
  </si>
  <si>
    <t>101654604</t>
  </si>
  <si>
    <t>2352-8729</t>
  </si>
  <si>
    <t>The concept of a 'mechanism-based taxonomy of human disease' is currently replacing the outdated paradigm of diseases classified by clinical appearance. We have tackled the paradigm of mechanism-based patient subgroup identification in the challenging area of research on neurodegenerative diseases.We have developed a knowledge base representing essential pathophysiology mechanisms of neurodegenerative diseases. Together with dedicated algorithms, this knowledge base forms the basis for a 'mechanism-enrichment server' that supports the mechanistic interpretation of multiscale, multimodal clinical data.NeuroMMSig is available at http://neurommsig.scai.fraunhofer.de/.martin.hofmann-apitius@scai.fraunhofer.de.Supplementary data are available at Bioinformatics online.</t>
  </si>
  <si>
    <t>Barcelonaβeta Brain Research Center, Pasqual Maragall Foundation, Barcelona, Spain; Centro de Investigación Biomédica en Red de Bioingeniería, Biomateriales y Nanomedicina (CIBER-BBN), Zaragoza, Spain; Pompeu Fabra University, Barcelona, Spain.</t>
  </si>
  <si>
    <t>2017-02-02</t>
  </si>
  <si>
    <t>2016-09-14</t>
  </si>
  <si>
    <t>https://dx.doi.org/10.1016/j.dadm.2016.12.002</t>
  </si>
  <si>
    <t>28651363</t>
  </si>
  <si>
    <t>PMC5870765</t>
  </si>
  <si>
    <t>10.1093/bioinformatics/btx399</t>
  </si>
  <si>
    <t>Multimodal mechanistic signatures for neurodegenerative diseases (NeuroMMSig): a web server for mechanism enrichment.</t>
  </si>
  <si>
    <t>Domingo-Fernández D, Kodamullil AT, Iyappan A, Naz M, Emon MA, Raschka T, Karki R, Springstubbe S, Ebeling C, Hofmann-Apitius M.</t>
  </si>
  <si>
    <t>56</t>
  </si>
  <si>
    <t>Neurodegenerative diseases including Alzheimer's disease are complex to tackle because of the complexity of the brain, both in structure and function. Such complexity is reflected by the involvement of various brain regions and multiple pathways in the etiology of neurodegenerative diseases that render single drug target approaches ineffective. Particularly in the area of neurodegeneration, attention has been drawn to repurposing existing drugs with proven efficacy and safety profiles. However, there is a lack of systematic analysis of the brain chemical space to predict the feasibility of repurposing strategies. Using a mechanism-based, drug-target interaction modeling approach, we have identified promising drug candidates for repositioning. Mechanistic cause-and-effect models consolidate relevant prior knowledge on drugs, targets, and pathways from the scientific literature and integrate insights derived from experimental data. We demonstrate the power of this approach by predicting two repositioning candidates for Alzheimer's disease and one for amyotrophic lateral sclerosis.</t>
  </si>
  <si>
    <t>Department of Bioinformatics, Fraunhofer Institute for Algorithms and Scientific Computing, Sankt Augustin 53754, Germany.</t>
  </si>
  <si>
    <t>2016-06-23</t>
  </si>
  <si>
    <t>2017-11-01</t>
  </si>
  <si>
    <t>https://dx.doi.org/10.1093/bioinformatics/btx399</t>
  </si>
  <si>
    <t>28035920</t>
  </si>
  <si>
    <t>PMC5271458</t>
  </si>
  <si>
    <t>10.3233/JAD-160222</t>
  </si>
  <si>
    <t>Using Drugs as Molecular Probes: A Computational Chemical Biology Approach in Neurodegenerative Diseases.</t>
  </si>
  <si>
    <t>Emon MA, Kodamullil AT, Karki R, Younesi E, Hofmann-Apitius M.</t>
  </si>
  <si>
    <t>54</t>
  </si>
  <si>
    <t>MicroRNAs (miRNAs) are short non-coding RNA molecules that regulate gene expression through post-transcriptional repression of target genes. They have been shown to be implicated in the pathophysiology of Alzheimer's disease (AD) and proposed as disease biomarkers. In the present work, we have studied the expression levels of 754 miRNAs in cerebrospinal fluid (CSF) from AD patients and control subjects. We have explored a first screening cohort (N = 20) and selected 12 miRNAs to be further tested in a second independent validation cohort (N = 69). We have found a significant upregulation of miR-222 and miR-125b in AD CSF. Of these, the association of miR-222 with AD is novel and reported here for the first time whereas upregulation of miR-125b has been previously reported in AD brain. Yet we do not find association with other miRNAs which were previously linked to AD. Our results shed light on potential underlying pathophysiological processes of AD and also point out the need for consensus procedures in CSF miRNA detection and data analysis.</t>
  </si>
  <si>
    <t>Department of Bioinformatics, Fraunhofer Institute for Algorithms and Scientific Computing (SCAI), Sankt Augustin, Germany.</t>
  </si>
  <si>
    <t>2016-12-31</t>
  </si>
  <si>
    <t>2018-06-05</t>
  </si>
  <si>
    <t>https://dx.doi.org/10.3233/JAD-160222</t>
  </si>
  <si>
    <t>27738874</t>
  </si>
  <si>
    <t>PMC5611890</t>
  </si>
  <si>
    <t>10.1007/s12035-016-0106-x</t>
  </si>
  <si>
    <t>CSF microRNA Profiling in Alzheimer's Disease: a Screening and Validation Study.</t>
  </si>
  <si>
    <t>Dangla-Valls A, Molinuevo JL, Altirriba J, Sánchez-Valle R, Alcolea D, Fortea J, Rami L, Balasa M, Muñoz-García C, Ezquerra M, Fernández-Santiago R, Lleó A, Lladó A, Antonell A.</t>
  </si>
  <si>
    <t>60</t>
  </si>
  <si>
    <t>Molecular neurobiology</t>
  </si>
  <si>
    <t>Mol. Neurobiol.</t>
  </si>
  <si>
    <t>Mol Neurobiol</t>
  </si>
  <si>
    <t>8900963</t>
  </si>
  <si>
    <t>0893-7648</t>
  </si>
  <si>
    <t>1559-1182</t>
  </si>
  <si>
    <t>Various studies suggest a comorbid association between Alzheimer's disease (AD) and type 2 diabetes mellitus (T2DM) indicating that there could be shared underlying pathophysiological mechanisms.This study aims to systematically model relevant knowledge at the molecular level to find a mechanistic rationale explaining the existing comorbid association between AD and T2DM.We have used a knowledge-based modeling approach to build two network models for AD and T2DM using Biological Expression Language (BEL), which is capable of capturing and representing causal and correlative relationships at both molecular and clinical levels from various knowledge resources.Using comparative analysis, we have identified several putative "shared pathways". We demonstrate, at a mechanistic level, how the insulin signaling pathway is related to other significant AD pathways such as the neurotrophin signaling pathway, PI3K/AKT signaling, MTOR signaling, and MAPK signaling and how these pathways do cross-talk with each other both in AD and T2DM. In addition, we present a mechanistic hypothesis that explains both favorable and adverse effects of the anti-diabetic drug metformin in AD.The two computable models introduced here provide a powerful framework to identify plausible mechanistic links shared between AD and T2DM and thereby identify targeted pathways for new therapeutics. Our approach can also be used to provide mechanistic answers to the question of why some T2DM treatments seem to increase the risk of AD.</t>
  </si>
  <si>
    <t>Alzheimer's disease and other cognitive disorders unit, Neurology Service, Hospital Clínic i Universitari-, Institut d'Investigacions Biomèdiques August Pi i Sunyer (IDIBAPS), Villarroel 170, Barcelona, 08036, Spain.</t>
  </si>
  <si>
    <t>2016-10-15</t>
  </si>
  <si>
    <t>2018-09-20</t>
  </si>
  <si>
    <t>https://dx.doi.org/10.1007/s12035-016-0106-x</t>
  </si>
  <si>
    <t>28922161</t>
  </si>
  <si>
    <t>PMC4655260</t>
  </si>
  <si>
    <t>10.3233/JAD-170440</t>
  </si>
  <si>
    <t>Comorbidity Analysis between Alzheimer's Disease and Type 2 Diabetes Mellitus (T2DM) Based on Shared Pathways and the Role of T2DM Drugs.</t>
  </si>
  <si>
    <t>Karki R, Kodamullil AT, Hofmann-Apitius M.</t>
  </si>
  <si>
    <t>2015</t>
  </si>
  <si>
    <t>Neurodegenerative as well as autoimmune diseases have unclear aetiologies, but an increasing number of evidences report for a combination of genetic and epigenetic alterations that predispose for the development of disease. This review examines the major milestones in epigenetics research in the context of diseases and various computational approaches developed in the last decades to unravel new epigenetic modifications. However, there are limited studies that systematically link genetic and epigenetic alterations of DNA to the aetiology of diseases. In this work, we demonstrate how disease-related epigenetic knowledge can be systematically captured and integrated with heterogeneous information into a functional context using Biological Expression Language (BEL). This novel methodology, based on BEL, enables us to integrate epigenetic modifications such as DNA methylation or acetylation of histones into a specific disease network. As an example, we depict the integration of epigenetic and genetic factors in a functional context specific to Parkinson's disease (PD) and Multiple Sclerosis (MS).</t>
  </si>
  <si>
    <t>2017-09-19</t>
  </si>
  <si>
    <t>2018-04-09</t>
  </si>
  <si>
    <t>https://dx.doi.org/10.3233/JAD-170440</t>
  </si>
  <si>
    <t>26636108</t>
  </si>
  <si>
    <t>PMC4870396</t>
  </si>
  <si>
    <t>10.1155/2015/737168</t>
  </si>
  <si>
    <t>Computational Modelling Approaches on Epigenetic Factors in Neurodegenerative and Autoimmune Diseases and Their Mechanistic Analysis.</t>
  </si>
  <si>
    <t>Khanam Irin A, Kodamullil AT, Gündel M, Hofmann-Apitius M.</t>
  </si>
  <si>
    <t>Journal of immunology research</t>
  </si>
  <si>
    <t>J Immunol Res</t>
  </si>
  <si>
    <t>101627166</t>
  </si>
  <si>
    <t>2314-8861</t>
  </si>
  <si>
    <t>2314-7156</t>
  </si>
  <si>
    <t>The work we present here is based on the recent extension of the syntax of the Biological Expression Language (BEL), which now allows for the representation of genetic variation information in cause-and-effect models. In our article, we describe, how genetic variation information can be used to identify candidate disease mechanisms in diseases with complex aetiology such as Alzheimer's disease and Parkinson's disease. In those diseases, we have to assume that many genetic variants contribute moderately to the overall dysregulation that in the case of neurodegenerative diseases has such a long incubation time until the first clinical symptoms are detectable. Owing to the multilevel nature of dysregulation events, systems biomedicine modelling approaches need to combine mechanistic information from various levels, including gene expression, microRNA (miRNA) expression, protein-protein interaction, genetic variation and pathway. OpenBEL, the open source version of BEL, has recently been extended to match this requirement, and we demonstrate in our article, how candidate mechanisms for early dysregulation events in Alzheimer's disease can be identified based on an integrative mining approach that identifies 'chains of causation' that include single nucleotide polymorphism information in BEL models.</t>
  </si>
  <si>
    <t>Department of Bioinformatics, Fraunhofer Institute for Algorithms and Scientific Computing, 53754 Sankt Augustin, Germany ; Bonn-Aachen International Center for IT, Rheinische Friedrich-Wilhelms-Universität Bonn, Dahlmannstrasse 2, 53113 Bonn, Germany.</t>
  </si>
  <si>
    <t>2015-12-04</t>
  </si>
  <si>
    <t>https://dx.doi.org/10.1155/2015/737168</t>
  </si>
  <si>
    <t>26249223</t>
  </si>
  <si>
    <t>PMC4338662</t>
  </si>
  <si>
    <t>10.1093/bib/bbv063</t>
  </si>
  <si>
    <t>Reasoning over genetic variance information in cause-and-effect models of neurodegenerative diseases.</t>
  </si>
  <si>
    <t>Naz M, Kodamullil AT, Hofmann-Apitius M.</t>
  </si>
  <si>
    <t>Briefings in bioinformatics</t>
  </si>
  <si>
    <t>Brief. Bioinformatics</t>
  </si>
  <si>
    <t>Brief Bioinform</t>
  </si>
  <si>
    <t>100912837</t>
  </si>
  <si>
    <t>1467-5463</t>
  </si>
  <si>
    <t>1477-4054</t>
  </si>
  <si>
    <t>A key challenge for the physiology modeling community is to enable the searching, objective comparison and, ultimately, re-use of models and associated data that are interoperable in terms of their physiological meaning. In this work, we outline the development of a workflow to modularize the simulation of tissue-level processes in physiology. In particular, we show how, via this approach, we can systematically extract, parcellate and annotate tissue histology data to represent component units of tissue function. These functional units are semantically interoperable, in terms of their physiological meaning. In particular, they are interoperable with respect to [i] each other and with respect to [ii] a circuitboard representation of long-range advective routes of fluid flow over which to model long-range molecular exchange between these units. We exemplify this approach through the combination of models for physiology-based pharmacokinetics and pharmacodynamics to quantitatively depict biological mechanisms across multiple scales. Links to the data, models and software components that constitute this workflow are found at http://open-physiology.org/.</t>
  </si>
  <si>
    <t>Centre for Health Informatics and Multiprofessional Education, University College London London, UK ; Auckland Bioengineering Institute, University of Auckland Auckland, New Zealand.</t>
  </si>
  <si>
    <t>2015-08-08</t>
  </si>
  <si>
    <t>2018-03-15</t>
  </si>
  <si>
    <t>https://dx.doi.org/10.1093/bib/bbv063</t>
  </si>
  <si>
    <t>25759670</t>
  </si>
  <si>
    <t>PMC5596480</t>
  </si>
  <si>
    <t>10.3389/fphys.2015.00024</t>
  </si>
  <si>
    <t>The Open Physiology workflow: modeling processes over physiology circuitboards of interoperable tissue units.</t>
  </si>
  <si>
    <t>de Bono B, Safaei S, Grenon P, Nickerson DP, Alexander S, Helvensteijn M, Kok JN, Kokash N, Wu A, Yu T, Hunter P, Baldock RA.</t>
  </si>
  <si>
    <t>Frontiers in physiology</t>
  </si>
  <si>
    <t>Front Physiol</t>
  </si>
  <si>
    <t>101549006</t>
  </si>
  <si>
    <t>1664-042X</t>
  </si>
  <si>
    <t>Due to the progressive aging of the population, Alzheimer's disease (AD) is becoming a healthcare burden of epidemic proportions for which there is currently no cure. Disappointing results from clinical trials performed in mild-moderate AD dementia combined with clear epidemiological evidence on AD risk factors are contributing to the development of primary prevention initiatives. In addition, the characterization of the long asymptomatic stage of AD is allowing the development of intervention studies and secondary prevention programmes on asymptomatic at-risk individuals, before substantial irreversible neuronal dysfunction and loss have occurred, an approach that emerges as highly relevant.In this manuscript, we review current strategies for AD prevention, from primary prevention strategies based on identifying risk factors and risk reduction, to secondary prevention initiatives based on the early detection of the pathophysiological hallmarks and intervention at the preclinical stage of the disease. Firstly, we summarize the evidence on several AD risk factors, which are the rationale for the establishment of primary prevention programmes as well as revising current primary prevention strategies. Secondly, we review the development of public-private partnerships for disease prevention that aim to characterize the AD continuum as well as serving as platforms for secondary prevention trials. Finally, we summarize currently ongoing clinical trials recruiting participants with preclinical AD or a higher risk for the onset of AD-related cognitive impairment.The growing body of research on the risk factors for AD and its preclinical stage is favouring the development of AD prevention programmes that, by delaying the onset of Alzheimer's dementia for only a few years, would have a huge impact on public health.</t>
  </si>
  <si>
    <t>Barcelonaβeta Brain Research Center-Pasqual Maragall Foundation, C/Wellington, 30, 08005, Barcelona, Spain.</t>
  </si>
  <si>
    <t>2015-03-11</t>
  </si>
  <si>
    <t>https://dx.doi.org/10.3389/fphys.2015.00024</t>
  </si>
  <si>
    <t>28899416</t>
  </si>
  <si>
    <t>PMC4691095</t>
  </si>
  <si>
    <t>10.1186/s13195-017-0297-z</t>
  </si>
  <si>
    <t>Alzheimer's disease prevention: from risk factors to early intervention.</t>
  </si>
  <si>
    <t>Crous-Bou M, Minguillón C, Gramunt N, Molinuevo JL.</t>
  </si>
  <si>
    <t>16</t>
  </si>
  <si>
    <t>Since the decoding of the Human Genome, techniques from bioinformatics, statistics, and machine learning have been instrumental in uncovering patterns in increasing amounts and types of different data produced by technical profiling technologies applied to clinical samples, animal models, and cellular systems. Yet, progress on unravelling biological mechanisms, causally driving diseases, has been limited, in part due to the inherent complexity of biological systems. Whereas we have witnessed progress in the areas of cancer, cardiovascular and metabolic diseases, the area of neurodegenerative diseases has proved to be very challenging. This is in part because the aetiology of neurodegenerative diseases such as Alzheimer´s disease or Parkinson´s disease is unknown, rendering it very difficult to discern early causal events. Here we describe a panel of bioinformatics and modeling approaches that have recently been developed to identify candidate mechanisms of neurodegenerative diseases based on publicly available data and knowledge. We identify two complementary strategies-data mining techniques using genetic data as a starting point to be further enriched using other data-types, or alternatively to encode prior knowledge about disease mechanisms in a model based framework supporting reasoning and enrichment analysis. Our review illustrates the challenges entailed in integrating heterogeneous, multiscale and multimodal information in the area of neurology in general and neurodegeneration in particular. We conclude, that progress would be accelerated by increasing efforts on performing systematic collection of multiple data-types over time from each individual suffering from neurodegenerative disease. The work presented here has been driven by project AETIONOMY; a project funded in the course of the Innovative Medicines Initiative (IMI); which is a public-private partnership of the European Federation of Pharmaceutical Industry Associations (EFPIA) and the European Commission (EC).</t>
  </si>
  <si>
    <t>Rheinische Friedrich-Wilhelms-Universitaet Bonn, University of Bonn, Bonn 53113, Germany. martin.hofmann-apitius@scai.fraunhofer.de.</t>
  </si>
  <si>
    <t>2017-09-14</t>
  </si>
  <si>
    <t>2018-05-17</t>
  </si>
  <si>
    <t>https://dx.doi.org/10.1186/s13195-017-0297-z</t>
  </si>
  <si>
    <t>26690135</t>
  </si>
  <si>
    <t>PMC5408370</t>
  </si>
  <si>
    <t>10.3390/ijms161226148</t>
  </si>
  <si>
    <t>Bioinformatics Mining and Modeling Methods for the Identification of Disease Mechanisms in Neurodegenerative Disorders.</t>
  </si>
  <si>
    <t>Hofmann-Apitius M, Ball G, Gebel S, Bagewadi S, de Bono B, Schneider R, Page M, Kodamullil AT, Younesi E, Ebeling C, Tegnér J, Canard L.</t>
  </si>
  <si>
    <t>International journal of molecular sciences</t>
  </si>
  <si>
    <t>Int J Mol Sci</t>
  </si>
  <si>
    <t>101092791</t>
  </si>
  <si>
    <t>1422-0067</t>
  </si>
  <si>
    <t>Parkinson's disease (PD) presently is conceptualized as a protein aggregation disease in which pathology involves both the enteric and the central nervous system, possibly spreading from one to another via the vagus nerves. As gastrointestinal dysfunction often precedes or parallels motor symptoms, the enteric system with its vast diversity of microorganisms may be involved in PD pathogenesis. Alterations in the enteric microbial taxonomic level of L-DOPA-naïve PD patients might also serve as a biomarker.We performed metagenomic shotgun analyses and compared the fecal microbiomes of 31 early stage, L-DOPA-naïve PD patients to 28 age-matched controls.We found increased Verrucomicrobiaceae (Akkermansia muciniphila) and unclassified Firmicutes, whereas Prevotellaceae (Prevotella copri) and Erysipelotrichaceae (Eubacterium biforme) were markedly lowered in PD samples. The observed differences could reliably separate PD from control with a ROC-AUC of 0.84. Functional analyses of the metagenomes revealed differences in microbiota metabolism in PD involving the ẞ-glucuronate and tryptophan metabolism. While the abundances of prophages and plasmids did not differ between PD and controls, total virus abundance was decreased in PD participants. Based on our analyses, the intake of either a MAO inhibitor, amantadine, or a dopamine agonist (which in summary relates to 90% of PD patients) had no overall influence on taxa abundance or microbial functions.Our data revealed differences of colonic microbiota and of microbiota metabolism between PD patients and controls at an unprecedented detail not achievable through 16S sequencing. The findings point to a yet unappreciated aspect of PD, possibly involving the intestinal barrier function and immune function in PD patients. The influence of the parkinsonian medication should be further investigated in the future in larger cohorts.</t>
  </si>
  <si>
    <t>German Centre for neurodegenerative disease research (DZNE), Bonn, Germany.</t>
  </si>
  <si>
    <t>2015-12-22</t>
  </si>
  <si>
    <t>2016-01-07</t>
  </si>
  <si>
    <t>https://dx.doi.org/10.3390/ijms161226148</t>
  </si>
  <si>
    <t>28449715</t>
  </si>
  <si>
    <t>PMC5067544</t>
  </si>
  <si>
    <t>10.1186/s13073-017-0428-y</t>
  </si>
  <si>
    <t>Functional implications of microbial and viral gut metagenome changes in early stage L-DOPA-naïve Parkinson's disease patients.</t>
  </si>
  <si>
    <t>Bedarf JR, Hildebrand F, Coelho LP, Sunagawa S, Bahram M, Goeser F, Bork P, Wüllner U.</t>
  </si>
  <si>
    <t>87</t>
  </si>
  <si>
    <t>Genome medicine</t>
  </si>
  <si>
    <t>Genome Med</t>
  </si>
  <si>
    <t>101475844</t>
  </si>
  <si>
    <t>1756-994X</t>
  </si>
  <si>
    <t>To identify genetic variants that play a role in the pathogenesis of multiple system atrophy (MSA), we undertook a genome-wide association study (GWAS).We performed a GWAS with &gt;5 million genotyped and imputed single nucleotide polymorphisms (SNPs) in 918 patients with MSA of European ancestry and 3,864 controls. MSA cases were collected from North American and European centers, one third of which were neuropathologically confirmed.We found no significant loci after stringent multiple testing correction. A number of regions emerged as potentially interesting for follow-up at p &lt; 1 × 10-6, including SNPs in the genes FBXO47, ELOVL7, EDN1, and MAPT. Contrary to previous reports, we found no association of the genes SNCA and COQ2 with MSA.We present a GWAS in MSA. We have identified several potentially interesting gene loci, including the MAPT locus, whose significance will have to be evaluated in a larger sample set. Common genetic variation in SNCA and COQ2 does not seem to be associated with MSA. In the future, additional samples of well-characterized patients with MSA will need to be collected to perform a larger MSA GWAS, but this initial study forms the basis for these next steps.</t>
  </si>
  <si>
    <t>Authors' affiliations are listed at the end of the article.</t>
  </si>
  <si>
    <t>2017-04-29</t>
  </si>
  <si>
    <t>2017-12-12</t>
  </si>
  <si>
    <t>https://dx.doi.org/10.1186/s13073-017-0428-y</t>
  </si>
  <si>
    <t>27629089</t>
  </si>
  <si>
    <t>PMC4919856</t>
  </si>
  <si>
    <t>10.1212/WNL.0000000000003221</t>
  </si>
  <si>
    <t>A genome-wide association study in multiple system atrophy.</t>
  </si>
  <si>
    <t>Sailer A, Scholz SW, Nalls MA, Schulte C, Federoff M, Price TR, Lees A, Ross OA, Dickson DW, Mok K, Mencacci NE, Schottlaender L, Chelban V, Ling H, O'Sullivan SS, Wood NW, Traynor BJ, Ferrucci L, Federoff HJ, Mhyre TR, Morris HR, Deuschl G, Quinn N, Widner H, Albanese A, Infante J, Bhatia KP, Poewe W, Oertel W, Höglinger GU, Wüllner U, Goldwurm S, Pellecchia MT, Ferreira J, Tolosa E, Bloem BR, Rascol O, Meissner WG, Hardy JA, Revesz T, Holton JL, Gasser T, Wenning GK, Singleton AB, Houlden H, European Multiple System Atrophy Study Group and the UK Multiple System Atrophy Study Group.</t>
  </si>
  <si>
    <t>Neurology</t>
  </si>
  <si>
    <t>0401060</t>
  </si>
  <si>
    <t>0028-3878</t>
  </si>
  <si>
    <t>1526-632X</t>
  </si>
  <si>
    <t>Medicine and healthcare are undergoing profound changes. Whole-genome sequencing and high-resolution imaging technologies are key drivers of this rapid and crucial transformation. Technological innovation combined with automation and miniaturization has triggered an explosion in data production that will soon reach exabyte proportions. How are we going to deal with this exponential increase in data production? The potential of "big data" for improving health is enormous but, at the same time, we face a wide range of challenges to overcome urgently. Europe is very proud of its cultural diversity; however, exploitation of the data made available through advances in genomic medicine, imaging, and a wide range of mobile health applications or connected devices is hampered by numerous historical, technical, legal, and political barriers. European health systems and databases are diverse and fragmented. There is a lack of harmonization of data formats, processing, analysis, and data transfer, which leads to incompatibilities and lost opportunities. Legal frameworks for data sharing are evolving. Clinicians, researchers, and citizens need improved methods, tools, and training to generate, analyze, and query data effectively. Addressing these barriers will contribute to creating the European Single Market for health, which will improve health and healthcare for all Europeans.</t>
  </si>
  <si>
    <t>CIRI-UMR5308, CNRS-ENS-INSERM-UCBL, Université de Lyon, 50 avenue Tony Garnier, 69007, Lyon, France. cauffray@eisbm.org.</t>
  </si>
  <si>
    <t>2016-09-15</t>
  </si>
  <si>
    <t>https://dx.doi.org/10.1212/WNL.0000000000003221</t>
  </si>
  <si>
    <t>27338147</t>
  </si>
  <si>
    <t>10.1186/s13073-016-0323-y</t>
  </si>
  <si>
    <t>Making sense of big data in health research: Towards an EU action plan.</t>
  </si>
  <si>
    <t>Auffray C, Balling R, Barroso I, Bencze L, Benson M, Bergeron J, Bernal-Delgado E, Blomberg N, Bock C, Conesa A, Del Signore S, Delogne C, Devilee P, Di Meglio A, Eijkemans M, Flicek P, Graf N, Grimm V, Guchelaar HJ, Guo YK, Gut IG, Hanbury A, Hanif S, Hilgers RD, Honrado Á, Hose DR, Houwing-Duistermaat J, Hubbard T, Janacek SH, Karanikas H, Kievits T, Kohler M, Kremer A, Lanfear J, Lengauer T, Maes E, Meert T, Müller W, Nickel D, Oledzki P, Pedersen B, Petkovic M, Pliakos K, Rattray M, I Màs JR, Schneider R, Sengstag T, Serra-Picamal X, Spek W, Vaas LA, van Batenburg O, Vandelaer M, Varnai P, Villoslada P, Vizcaíno JA, Wubbe JP, Zanetti G.</t>
  </si>
  <si>
    <t>2016-06-24</t>
  </si>
  <si>
    <t>2017-02-27</t>
  </si>
  <si>
    <t>https://dx.doi.org/10.1186/s13073-016-0323-y</t>
  </si>
  <si>
    <t>https://www.imi.europa.eu/projects-results/project-factsheets/aims-2-trials</t>
  </si>
  <si>
    <t>AIMS-2-TRIALS</t>
  </si>
  <si>
    <t>Autism Innovative Medicine Studies – 2 – Trials</t>
  </si>
  <si>
    <t>01/06/2018</t>
  </si>
  <si>
    <t>31/05/2023</t>
  </si>
  <si>
    <t>54 999 999</t>
  </si>
  <si>
    <t>2 654 856</t>
  </si>
  <si>
    <t>55 620 060</t>
  </si>
  <si>
    <t>113 274 915</t>
  </si>
  <si>
    <t>Autism spectrum disorders (ASD) affect around 1 % of the population and are characterised by difficulties in social interactions and communication as well as repetitive behaviours. The precise symptoms and their severity vary widely from one person to another; some are only mildly afflicted and can lead relatively independent lives, while others are severely disabled and require a lot of specialist care. People with ASD often have other conditions, including epilepsy, depression, anxiety and attention deficit hyperactivity disorder (ADHD). Today, there are no drugs designed specifically to treat ASD; instead, those affected are treated with medicines designed for other conditions.AIMS-2-TRIALS aims to improve outcomes for people with ASD. To do this it will create a pipeline for developing, testing and implementing new treatments for ASD with stakeholder involvement at each stage. The project will set up a global clinical trial network for ASD to validate biological markers and endpoints to reliably show whether or not a treatment is effective and appropriate for ASD.The project brings together experts from universities, university hospitals, pharmaceutical companies, patient groups, not-for-profit foundations, and small and medium-sized enterprises.</t>
  </si>
  <si>
    <t>29682271</t>
  </si>
  <si>
    <t>PMC5899373</t>
  </si>
  <si>
    <t>10.1186/s13229-018-0212-x</t>
  </si>
  <si>
    <t>EU-AIMS Longitudinal European Autism Project (LEAP): the autism twin cohort.</t>
  </si>
  <si>
    <t>Isaksson J, Tammimies K, Neufeld J, Cauvet É, Lundin K, Buitelaar JK, Loth E, Murphy DGM, Spooren W, Bölte S, EU-AIMS LEAP group.</t>
  </si>
  <si>
    <t>Molecular autism</t>
  </si>
  <si>
    <t>Mol Autism</t>
  </si>
  <si>
    <t>101534222</t>
  </si>
  <si>
    <t>2040-2392</t>
  </si>
  <si>
    <t>EU-AIMS is the largest European research program aiming to identify stratification biomarkers and novel interventions for autism spectrum disorder (ASD). Within the program, the Longitudinal European Autism Project (LEAP) has recruited and comprehensively phenotyped a rare sample of 76 monozygotic and dizygotic twins, discordant, or concordant for ASD plus 30 typically developing twins. The aim of this letter is to complete previous descriptions of the LEAP case-control sample, clinically characterize, and investigate the suitability of the sample for ASD twin-control analyses purposes and share some 'lessons learnt.' Among the twins, a diagnosis of ASD is associated with increased symptom levels of ADHD, higher rates of intellectual disability, and lower family income. For the future, we conclude that the LEAP twin cohort offers multiple options for analyses of genetic and shared and non-shared environmental factors to generate new hypotheses for the larger cohort of LEAP singletons, but particularly cross-validate and refine evidence from it.</t>
  </si>
  <si>
    <t>1Department of Women's and Children's Health, Division of Neuropsychiatry Unit, Center of Neurodevelopmental Disorders (KIND), Karolinska Institutet, Stockholm, Sweden.</t>
  </si>
  <si>
    <t>2018-04-24</t>
  </si>
  <si>
    <t>2018-10-24</t>
  </si>
  <si>
    <t>2018-04-13</t>
  </si>
  <si>
    <t>https://dx.doi.org/10.1186/s13229-018-0212-x</t>
  </si>
  <si>
    <t>https://www.imi.europa.eu/projects-results/project-factsheets/amypad</t>
  </si>
  <si>
    <t>AMYPAD</t>
  </si>
  <si>
    <t>Amyloid imaging to prevent Alzheimer’s disease</t>
  </si>
  <si>
    <t>30/09/2021</t>
  </si>
  <si>
    <t>11 999 886</t>
  </si>
  <si>
    <t>12 233 950</t>
  </si>
  <si>
    <t>3 095 452</t>
  </si>
  <si>
    <t>Deposits of beta amyloid protein in the brain are a common sign of Alzheimer’s disease. AMYPAD will study the value of using positron emission tomography (PET) imaging to scan people’s brains for beta amyloid deposits. AMYPAD will carry out beta amyloid PET imaging on an unprecedented number of people who are suspected to be in the early stages of Alzheimer’s disease. The goal is to determine the clinical added value of PET imaging in diagnosis and patient monitoring, and to develop data to establish its usefulness in clinical trials. AMYPAD will work closely with IMI’s EPAD project, which is working to increase our understanding of the early stages of dementia and creating a platform to test treatments designed to prevent dementia.</t>
  </si>
  <si>
    <t>30376881</t>
  </si>
  <si>
    <t>PMC6208183</t>
  </si>
  <si>
    <t>10.1186/s13195-018-0438-z</t>
  </si>
  <si>
    <t>Secondary prevention of Alzheimer's dementia: neuroimaging contributions.</t>
  </si>
  <si>
    <t>Ten Kate M, Ingala S, Schwarz AJ, Fox NC, Chételat G, van Berckel BNM, Ewers M, Foley C, Gispert JD, Hill D, Irizarry MC, Lammertsma AA, Molinuevo JL, Ritchie C, Scheltens P, Schmidt ME, Visser PJ, Waldman A, Wardlaw J, Haller S, Barkhof F.</t>
  </si>
  <si>
    <t>BACKGROUND:In Alzheimer's disease (AD), pathological changes may arise up to 20 years before the onset of dementia. This pre-dementia window provides a unique opportunity for secondary prevention. However, exposing non-demented subjects to putative therapies requires reliable biomarkers for subject selection, stratification, and monitoring of treatment. Neuroimaging allows the detection of early pathological changes, and longitudinal imaging can assess the effect of interventions on markers of molecular pathology and rates of neurodegeneration. This is of particular importance in pre-dementia AD trials, where clinical outcomes have a limited ability to detect treatment effects within the typical time frame of a clinical trial. We review available evidence for the use of neuroimaging in clinical trials in pre-dementia AD. We appraise currently available imaging markers for subject selection, stratification, outcome measures, and safety in the context of such populations. MAIN BODY:Amyloid positron emission tomography (PET) is a validated in-vivo marker of fibrillar amyloid plaques. It is appropriate for inclusion in trials targeting the amyloid pathway, as well as to monitor treatment target engagement. Amyloid PET, however, has limited ability to stage the disease and does not perform well as a prognostic marker within the time frame of a pre-dementia AD trial. Structural magnetic resonance imaging (MRI), providing markers of neurodegeneration, can improve the identification of subjects at risk of imminent decline and hence play a role in subject inclusion. Atrophy rates (either hippocampal or whole brain), which can be reliably derived from structural MRI, are useful in tracking disease progression and have the potential to serve as outcome measures. MRI can also be used to assess comorbid vascular pathology and define homogeneous groups for inclusion or for subject stratification. Finally, MRI also plays an important role in trial safety monitoring, particularly the identification of amyloid-related imaging abnormalities (ARIA). Tau PET to measure neurofibrillary tangle burden is currently under development. Evidence to support the use of advanced MRI markers such as resting-state functional MRI, arterial spin labelling, and diffusion tensor imaging in pre-dementia AD is preliminary and requires further validation. CONCLUSION:We propose a strategy for longitudinal imaging to track early signs of AD including quantitative amyloid PET and yearly multiparametric MRI.</t>
  </si>
  <si>
    <t>Department of Radiology and Nuclear Medicine, Neuroscience Campus Amsterdam, VU University Medical Center, Amsterdam, the Netherlands. m.tenkate1@vumc.nl.</t>
  </si>
  <si>
    <t>2018-11-01</t>
  </si>
  <si>
    <t>2018-11-18</t>
  </si>
  <si>
    <t>https://dx.doi.org/10.1186/s13195-018-0438-z</t>
  </si>
  <si>
    <t>https://www.imi.europa.eu/projects-results/project-factsheets/approach</t>
  </si>
  <si>
    <t>APPROACH</t>
  </si>
  <si>
    <t>Applied public-private research enabling osteoarthritis clinical headway</t>
  </si>
  <si>
    <t>01/06/2015</t>
  </si>
  <si>
    <t>30/11/2020</t>
  </si>
  <si>
    <t>7 500 000</t>
  </si>
  <si>
    <t>7 443 323</t>
  </si>
  <si>
    <t>2 306 684</t>
  </si>
  <si>
    <t>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
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t>
  </si>
  <si>
    <t>Glaxosmithkline Research And Development LTD., Brentford, Middlesex, United KingdomInstitut De Recherches Internationales Servier, Suresnes, FranceMerck Kommanditgesellschaft Auf Aktien, Darmstadt, Germany</t>
  </si>
  <si>
    <t>29668814</t>
  </si>
  <si>
    <t>PMC5947473</t>
  </si>
  <si>
    <t>10.11606/s1518-8787.2018052006988</t>
  </si>
  <si>
    <t>Sexual behavior and associated factors in rural adolescents.</t>
  </si>
  <si>
    <t>Sousa BC, Santos RSD, Santana KC, Souzas R, Leite ÁJM, Medeiros DS.</t>
  </si>
  <si>
    <t>52</t>
  </si>
  <si>
    <t>Revista de saude publica</t>
  </si>
  <si>
    <t>Rev Saude Publica</t>
  </si>
  <si>
    <t>0135043</t>
  </si>
  <si>
    <t>0034-8910</t>
  </si>
  <si>
    <t>1518-8787</t>
  </si>
  <si>
    <t>To describe the sexual behavior and to identify associated factors in adolescents from rural communities in Bahia, Brazil.This is a cross-sectional, population-based, and household-based study, carried out in 2015 with adolescents aged 10 to 19 years. We described the variables of sexual intercourse in life and in the last 12 months, age at first intercourse, condom use and number of partners, guidance on pregnancy, AIDS, or other sexually transmitted infections, and guidance on how to get condoms. The analysis was performed for the total sample and for the quilombola and nonquilombola strata. We used Poisson regression, with robust variance, to estimate the prevalence ratios for sexual intercourse in relation to the explanatory variables.A total of 390 adolescents were interviewed, of them 42.8% were quilombolas, 51.3% females, and the median age was 14.8 years. Of these adolescents, 26.4% reported sexual intercourse (28.1% quilombolas and 25.1% non-quilombolas), and the median age of the first relation was 15 years; 77.7% of them mentioned condom use in the last intercourse and more than half received guidance on pregnancy, AIDS, or other sexually transmitted infections and received no guidance on how to get free condoms. Age (PR = 1.42) and alcohol use experimentation (PR = 2.41) were positively associated with sexual intercourse after adjustment. In the quilombola stratum, age (RP = 1.37), having three or more close friends (PR = 1.37), and experimentation with alcohol (PR = 2.60) were associated. In the non-quilombola stratum, age (PR = 1.43), black persons (PR = 2.06), and alcohol use experimentation (PR = 2.68) were associated.Lack of information and exposure to behaviors such as alcohol use experimentation are conditions that need to be addressed in health promotion strategies and in strategies for the prevention of sexual health problems in rural adolescents. Intersectoral partnerships between education and health also need to be strengthened to promote the autonomous and safe exercise of sexuality in this population.</t>
  </si>
  <si>
    <t>Instituto Multidisciplinar de Saúde, Núcleo de Epidemiologia e Saúde Coletiva, Universidade Federal da Bahia, Vitória da Conquista, BA, Brasil.</t>
  </si>
  <si>
    <t>por</t>
  </si>
  <si>
    <t>2018-04-19</t>
  </si>
  <si>
    <t>2018-05-30</t>
  </si>
  <si>
    <t>https://dx.doi.org/10.11606/s1518-8787.2018052006988</t>
  </si>
  <si>
    <t>28732036</t>
  </si>
  <si>
    <t>PMC5521771</t>
  </si>
  <si>
    <t>10.1371/journal.pone.0180938</t>
  </si>
  <si>
    <t>An accurate coarse-grained model for chitosan polysaccharides in aqueous solution.</t>
  </si>
  <si>
    <t>Tsereteli L, Grafmüller A.</t>
  </si>
  <si>
    <t>Computational models can provide detailed information about molecular conformations and interactions in solution, which is currently inaccessible by other means in many cases. Here we describe an efficient and precise coarse-grained model for long polysaccharides in aqueous solution at different physico-chemical conditions such as pH and ionic strength. The Model is carefully constructed based on all-atom simulations of small saccharides and metadynamics sampling of the dihedral angles in the glycosidic links, which represent the most flexible degrees of freedom of the polysaccharides. The model is validated against experimental data for Chitosan molecules in solution with various degree of deacetylation, and is shown to closely reproduce the available experimental data. For long polymers, subtle differences of the free energy maps of the glycosidic links are found to significantly affect the measurable polymer properties. Therefore, for titratable monomers the free energy maps of the corresponding links are updated according to the current charge of the monomers. We then characterize the microscopic and mesoscopic structural properties of large chitosan polysaccharides in solution for a wide range of solvent pH and ionic strength, and investigate the effect of polymer length and degree and pattern of deacetylation on the polymer properties.</t>
  </si>
  <si>
    <t>Theory and Bio-Systems, Max Planck Institute of Colloids and Interfaces, Potsdam, Germany.</t>
  </si>
  <si>
    <t>2017-09-27</t>
  </si>
  <si>
    <t>https://dx.doi.org/10.1371/journal.pone.0180938</t>
  </si>
  <si>
    <t>29027794</t>
  </si>
  <si>
    <t>PMC5676253</t>
  </si>
  <si>
    <t>10.1021/acs.inorgchem.7b02073</t>
  </si>
  <si>
    <t>Artificial Metalloproteins for Binding and Stabilization of a Semiquinone Radical.</t>
  </si>
  <si>
    <t>Ségaud N, Drienovská I, Chen J, Browne WR, Roelfes G.</t>
  </si>
  <si>
    <t>suppl_4</t>
  </si>
  <si>
    <t>Inorganic chemistry</t>
  </si>
  <si>
    <t>Inorg Chem</t>
  </si>
  <si>
    <t>0366543</t>
  </si>
  <si>
    <t>0020-1669</t>
  </si>
  <si>
    <t>1520-510X</t>
  </si>
  <si>
    <t>The interaction of a number of first-row transition-metal ions with a 2,2'-bipyridyl alanine (bpyA) unit incorporated into the lactococcal multidrug resistance regulator (LmrR) scaffold is reported. The composition of the active site is shown to influence binding affinities. In the case of Fe(II), we demonstrate the need of additional ligating residues, in particular those containing carboxylate groups, in the vicinity of the binding site. Moreover, stabilization of di-tert-butylsemiquinone radical (DTB-SQ) in water was achieved by binding to the designed metalloproteins, which resulted in the radical being shielded from the aqueous environment. This allowed the first characterization of the radical semiquinone in water by resonance Raman spectroscopy.</t>
  </si>
  <si>
    <t>Stratingh Institute for Chemistry, University of Groningen , Nijenborgh 4, 9747 AG Groningen, The Netherlands.</t>
  </si>
  <si>
    <t>2017-10-14</t>
  </si>
  <si>
    <t>2018-02-16</t>
  </si>
  <si>
    <t>2016-09-03</t>
  </si>
  <si>
    <t>https://dx.doi.org/10.1021/acs.inorgchem.7b02073</t>
  </si>
  <si>
    <t>27614393</t>
  </si>
  <si>
    <t>PMC5049982</t>
  </si>
  <si>
    <t>10.1016/j.ebiom.2016.08.047</t>
  </si>
  <si>
    <t>Applying Proteomics to Study Crosstalk at the Cartilage-Subchondral Bone Interface in Osteoarthritis: Current Status and Future Directions.</t>
  </si>
  <si>
    <t>Fellows CR, Matta C, Mobasheri A.</t>
  </si>
  <si>
    <t>5</t>
  </si>
  <si>
    <t>EBioMedicine</t>
  </si>
  <si>
    <t>101647039</t>
  </si>
  <si>
    <t>2352-3964</t>
  </si>
  <si>
    <t>The impact of arthroscopic temperature on joint tissues is poorly understood and it is not known how mesenchymal stem cells (MSCs) respond to the effects of heat generated by the device during the process of arthroscopy assisted experimental cell-based therapy. In the present study, we isolated and phenotypically characterized human bone marrow mesenchymal stem cells (hBMMSCs) from osteoarthritis (OA) patients, and evaluated the effect of arthroscopic heat on cells in suspension and pellet cultures.Primary cultures of hBMMSCs were isolated from bone marrow aspirates of OA patients and cultured using DMEM supplemented with 10% FBS and characterized for their stemness. hBMMSCs (1 × 10(6) cells) cultured as single cell suspensions or cell pellets were exposed to an illuminated arthroscope for 10, 20, or 30 min. This was followed by analysis of cellular proliferation and heat shock related gene expression.hBMMSCs were viable and exhibited population doubling, short spindle morphology, MSC related CD surface markers expression and tri-lineage differentiation into adipocytes, chondrocytes and osteoblasts. Chondrogenic and osteogenic differentiation increased collagen production and alkaline phosphatase activity. Exposure of hBMMSCs to an illuminated arthroscope for 10, 20, or 30 min for 72 h decreased metabolic activity of the cells in suspensions (63.27% at 30 min) and increased metabolic activity in cell pellets (62.86% at 10 min and 68.57% at 20 min). hBMMSCs exposed to 37, 45, and 55°C for 120 s demonstrated significant upregulation of BAX, P53, Cyclin A2, Cyclin E1, TNF-α, and HSP70 in cell suspensions compared to cell pellets.hBMMSC cell pellets are better protected from temperature alterations compared to cell suspensions. Transplantation of hBMMSCs as pellets rather than as cell suspensions to the cartilage defect site would therefore support their viability and may aid enhanced cartilage regeneration.</t>
  </si>
  <si>
    <t>Faculty of Health and Medical Sciences, University of Surrey, Guildford, Surrey GU2 7XH, United Kingdom.</t>
  </si>
  <si>
    <t>2016-09-11</t>
  </si>
  <si>
    <t>2017-11-06</t>
  </si>
  <si>
    <t>2016-05-24</t>
  </si>
  <si>
    <t>https://dx.doi.org/10.1016/j.ebiom.2016.08.047</t>
  </si>
  <si>
    <t>27252654</t>
  </si>
  <si>
    <t>PMC4877393</t>
  </si>
  <si>
    <t>10.3389/fphys.2016.00180</t>
  </si>
  <si>
    <t>Pelleted Bone Marrow Derived Mesenchymal Stem Cells Are Better Protected from the Deleterious Effects of Arthroscopic Heat Shock.</t>
  </si>
  <si>
    <t>Kalamegam G, Abbas M, Gari M, Alsehli H, Kadam R, Alkaff M, Chaudhary A, Al-Qahtani M, Abuzenadah A, Kafienah W, Mobasheri A.</t>
  </si>
  <si>
    <t>As current treatment options in OA are very limited, OA patients would benefit greatly from some ability to self-manage their condition. Since diet may potentially affect OA, we reviewed the literature on the relationship between nutrition and OA risk or progression, aiming to provide guidance for clinicians. For overweight/obese patients, weight reduction, ideally incorporating exercise, is paramount. The association between metabolic syndrome, type-2 diabetes and OA risk or progression may partly explain the apparent benefit of dietary-lipid modification resulting from increased consumption of long-chain omega-3 fatty-acids from oily fish/fish oil supplements. A strong association between OA and raised serum cholesterol together with clinical effects in statin users suggests a potential benefit of reduction of cholesterol by dietary means. Patients should ensure that they meet the recommended intakes for micronutrients such as vitamin K, which has a role in bone/cartilage mineralization. Evidence for a role of vitamin D supplementation in OA is unconvincing.</t>
  </si>
  <si>
    <t>Center of Excellence in Genomic Medicine Research, King Abdulaziz UniversityJeddah, Saudi Arabia; Sheik Salem Bin Mahfouz Scientific Chair for Treatment of Osteoarthritis by Stem Cells, King Abdulaziz UniversityJeddah, Saudi Arabia.</t>
  </si>
  <si>
    <t>2016-06-02</t>
  </si>
  <si>
    <t>2016-06-05</t>
  </si>
  <si>
    <t>2015-05-22</t>
  </si>
  <si>
    <t>https://dx.doi.org/10.3389/fphys.2016.00180</t>
  </si>
  <si>
    <t>29684218</t>
  </si>
  <si>
    <t>PMC5905611</t>
  </si>
  <si>
    <t>10.1093/rheumatology/key011</t>
  </si>
  <si>
    <t>What is the evidence for a role for diet and nutrition in osteoarthritis?</t>
  </si>
  <si>
    <t>Thomas S, Browne H, Mobasheri A, Rayman MP.</t>
  </si>
  <si>
    <t>57</t>
  </si>
  <si>
    <t>Rheumatology (Oxford, England)</t>
  </si>
  <si>
    <t>Rheumatology (Oxford)</t>
  </si>
  <si>
    <t>100883501</t>
  </si>
  <si>
    <t>1462-0324</t>
  </si>
  <si>
    <t>1462-0332</t>
  </si>
  <si>
    <t>Despite intensive surveillance, a high rate of interval malignancies is still seen in women at increased breast cancer risk. Therefore, novel screening modalities aiming at early detection remain needed. The intraductal approach offers the possibility to directly sample fluid containing cells, DNA and proteins from the mammary ductal system where, in the majority of cases, breast cancer originates. Fluid from the breast can non-invasively be obtained by oxytocin-assisted vacuum aspiration, called nipple fluid aspiration (NFA). The goal of this feasibility study was to evaluate the potential of repeated NFA, which is a critical and essential step to evaluate its possible value as a breast cancer screening method.In this multicenter, prospective study, we annually collected nipple fluid for up to 5 consecutive years from women at increased breast cancer risk, and performed a questionnaire-based survey regarding discomfort of the aspiration. Endpoints of the current interim analyses were the feasibility and results of 994 NFA procedures in 451 women with total follow-up of 560 person years of observation.In this large group of women at increased risk of breast cancer, repetitive NFA appeared to be feasible and safe. In 66.4% of aspirated breasts, nipple fluid was successfully obtained. Independent predictive factors for successful NFA were premenopausal status, spontaneous nipple discharge, smaller breast size, bilateral oophorectomy and previous use of hormone replacement therapy or anti-hormonal treatment. The procedure was well tolerated with low discomfort. Drop-out rate was 20%, which was mainly due to repeated unsuccessful aspiration attempts. Only 1.6% of women prematurely declined further participation because of side effects.Repeated NFA in women at increased breast cancer risk is feasible and safe. Therefore, NFA is a promising method to non-invasively obtain a valuable source of potential breast cancer specific biomarkers.</t>
  </si>
  <si>
    <t>Department of Nutritional Sciences, School of Biosciences and Medicine, University of Surrey, Guildford, UK.</t>
  </si>
  <si>
    <t>2018-06-01</t>
  </si>
  <si>
    <t>2017-02-17</t>
  </si>
  <si>
    <t>2018-05-01</t>
  </si>
  <si>
    <t>https://dx.doi.org/10.1093/rheumatology/key011</t>
  </si>
  <si>
    <t>26000714</t>
  </si>
  <si>
    <t>PMC4441497</t>
  </si>
  <si>
    <t>10.1371/journal.pone.0127895</t>
  </si>
  <si>
    <t>Repeated nipple fluid aspiration: compliance and feasibility results from a prospective multicenter study.</t>
  </si>
  <si>
    <t>de Groot JS, Moelans CB, Elias SG, Hennink A, Verolme B, Suijkerbuijk KP, Jager A, Seynaeve C, Bos P, Witkamp AJ, Ausems MG, van Diest PJ, van der Wall E.</t>
  </si>
  <si>
    <t>Articular cartilage is a connective tissue consisting of a specialized extracellular matrix (ECM) that dominates the bulk of its wet and dry weight. Type II collagen and aggrecan are the main ECM proteins in cartilage. However, little attention has been paid to less abundant molecular components, especially minor collagens, including type IV, VI, IX, X, XI, XII, XIII, and XIV, etc. Although accounting for only a small fraction of the mature matrix, these minor collagens not only play essential structural roles in the mechanical properties, organization, and shape of articular cartilage, but also fulfil specific biological functions. Genetic studies of these minor collagens have revealed that they are associated with multiple connective tissue diseases, especially degenerative joint disease. The progressive destruction of cartilage involves the degradation of matrix constituents including these minor collagens. The generation and release of fragmented molecules could generate novel biochemical markers with the capacity to monitor disease progression, facilitate drug development and add to the existing toolbox for in vitro studies, preclinical research and clinical trials.</t>
  </si>
  <si>
    <t>Department of Pathology, University Medical Center Utrecht, Utrecht, The Netherlands.</t>
  </si>
  <si>
    <t>2015-05-24</t>
  </si>
  <si>
    <t>2015-05-29</t>
  </si>
  <si>
    <t>2016-05-05</t>
  </si>
  <si>
    <t>https://dx.doi.org/10.1371/journal.pone.0127895</t>
  </si>
  <si>
    <t>28213717</t>
  </si>
  <si>
    <t>PMC5546929</t>
  </si>
  <si>
    <t>10.1007/s13238-017-0377-7</t>
  </si>
  <si>
    <t>The minor collagens in articular cartilage.</t>
  </si>
  <si>
    <t>Luo Y, Sinkeviciute D, He Y, Karsdal M, Henrotin Y, Mobasheri A, Önnerfjord P, Bay-Jensen A.</t>
  </si>
  <si>
    <t>Protein &amp; cell</t>
  </si>
  <si>
    <t>Protein Cell</t>
  </si>
  <si>
    <t>101532368</t>
  </si>
  <si>
    <t>1674-800X</t>
  </si>
  <si>
    <t>1674-8018</t>
  </si>
  <si>
    <t>This pilot study investigated changes in remyelinating and demyelinating activity in normal appearing brain tissue (NABT) and lesions, by using voxel-wise magnetization transfer ratio (VW-MTR), in patients with relapsing-remitting multiple sclerosis (RRMS) receiving interferon beta-1a 44 mcg subcutaneously (IFN β-1a SC) three times weekly versus healthy controls (HCs) (NCT01085318).Increasing (suggestive of remyelination) and decreasing (suggestive of demyelination) VW-MTR changes in NABT and in T2, T1 and gadolinium (Gd)-enhancing lesion volume were measured over 24 weeks in 23 patients treated with IFN β-1a SC and in 15 HCs (where applicable). VW-MTR changes were tested using the Wilcoxon signed-rank or Wilcoxon rank-sum test.A trend for greater volume of NABT with increasing VW-MTR at 24 weeks was observed for patients versus HCs (median [range] 1206 [0-15278]; 342 [0-951] mm3; p = 0.061). NABT volume with increasing VW-MTR at 12 weeks was significantly greater in patients than in HCs (852 [6-11577]; 360 [0-1755] mm3; p = 0.028). Similar findings were detected for lesion volumes. Two patients with notably high numbers of Gd-enhancing lesions at baseline had a markedly greater volume of tissue with increasing VW-MTR compared with other patients. Volume of NABT tissue with decreasing VW-MTR was significantly greater in patients versus HCs at 24 weeks (942 [0-6141]; 297 [0-852] mm3; p&lt;0.001).The significant change in NABT volume with increasing VW-MTR at 12 weeks suggests that active remyelination in patients with RRMS may occur during treatment with IFN β-1a SC. Findings from two patients with the highest number of Gd-enhancing lesions at baseline suggest that extensive remyelination in NABT may occur in patients with high disease activity. Tissue volume with decreasing VW-MTR was greater in patients than in HCs, despite treatment, validating the sensitivity of this technique for detecting MS disease activity.ClinicalTrials.gov NCT01085318.</t>
  </si>
  <si>
    <t>Faculty of Healthy and Medical Sciences, University of Copenhagen, Copenhagen, Denmark. yyl@nordicbio.com.</t>
  </si>
  <si>
    <t>2017-02-18</t>
  </si>
  <si>
    <t>2017-08-24</t>
  </si>
  <si>
    <t>2014-03-13</t>
  </si>
  <si>
    <t>https://dx.doi.org/10.1007/s13238-017-0377-7</t>
  </si>
  <si>
    <t>27322444</t>
  </si>
  <si>
    <t>PMC4909481</t>
  </si>
  <si>
    <t>10.1016/j.ebiom.2016.05.004</t>
  </si>
  <si>
    <t>The Need for Predictive, Prognostic, Objective and Complementary Blood-Based Biomarkers in Osteoarthritis (OA).</t>
  </si>
  <si>
    <t>Bay-Jensen AC, Henrotin Y, Karsdal M, Mobasheri A.</t>
  </si>
  <si>
    <t>Arthritic diseases are a major cause of disability and morbidity, and cause an enormous burden for health and social care systems globally. Osteoarthritis (OA) is the most common form of arthritis. The key risk factors for the development of OA are age, obesity, joint trauma or instability. Metabolic and endocrine diseases can also contribute to the pathogenesis of OA. There is accumulating evidence to suggest that OA is a whole-organ disease that is influenced by systemic mediators, inflammaging, innate immunity and the low-grade inflammation induced by metabolic syndrome. Although all joint tissues are implicated in disease progression in OA, articular cartilage has received the most attention in the context of aging, injury and disease. There is increasing emphasis on the early detection of OA as it has the capacity to target and treat the disease more effectively. Indeed it has been suggested that this is the era of "personalized prevention" for OA. However, the development of strategies for the prevention of OA require new and sensitive biomarker tools that can detect the disease in its molecular and pre-radiographic stage, before structural and functional alterations in cartilage integrity have occurred. There is also evidence to support a role for biomarkers in OA drug discovery, specifically the development of disease modifying osteoarthritis drugs. This Special Issue of Biomarkers is dedicated to recent progress in the field of OA biomarkers. The papers in this Special Issue review the current state-of-the-art and discuss the utility of OA biomarkers as diagnostic and prognostic tools.</t>
  </si>
  <si>
    <t>Rheumatology, Biomarkers and Research, Nordic Bioscience, Herlev, Denmark. Electronic address: acbj@nordicbioscience.com.</t>
  </si>
  <si>
    <t>2016-06-21</t>
  </si>
  <si>
    <t>2017-03-06</t>
  </si>
  <si>
    <t>2016-12-20</t>
  </si>
  <si>
    <t>https://dx.doi.org/10.1016/j.ebiom.2016.05.004</t>
  </si>
  <si>
    <t>24625687</t>
  </si>
  <si>
    <t>PMC3953325</t>
  </si>
  <si>
    <t>10.1371/journal.pone.0091098</t>
  </si>
  <si>
    <t>Effect of treatment with interferon beta-1a on changes in voxel-wise magnetization transfer ratio in normal appearing brain tissue and lesions of patients with relapsing-remitting multiple sclerosis: a 24-week, controlled pilot study.</t>
  </si>
  <si>
    <t>Zivadinov R, Dwyer MG, Markovic-Plese S, Kennedy C, Bergsland N, Ramasamy DP, Durfee J, Hojnacki D, Hayward B, Dangond F, Weinstock-Guttman B.</t>
  </si>
  <si>
    <t>Current cell-based repair strategies have proven unsuccessful for treating cartilage defects and osteoarthritic lesions, consequently advances in innovative therapeutics are required and mesenchymal stem cell-based (MSC) therapies are an expanding area of investigation. MSCs are capable of differentiating into multiple cell lineages and exerting paracrine effects. Due to their easy isolation, expansion, and low immunogenicity, MSCs are an attractive option for regenerative medicine for joint repair. Recent studies have identified several MSC tissue reservoirs including in adipose tissue, bone marrow, cartilage, periosteum, and muscle. MSCs isolated from these discrete tissue niches exhibit distinct biological activities, and have enhanced regenerative potentials for different tissue types. Each MSC type has advantages and disadvantages for cartilage repair and their use in a clinical setting is a balance between expediency and effectiveness. In this review we explore the challenges associated with cartilage repair and regeneration using MSC-based cell therapies and provide an overview of phenotype, biological activities, and functional properties for each MSC population. This paper also specifically explores the therapeutic potential of each type of MSC, particularly focusing on which cells are capable of producing stratified hyaline-like articular cartilage regeneration. Finally we highlight areas for future investigation. Given that patients present with a variety of problems it is unlikely that cartilage regeneration will be a simple "one size fits all," but more likely an array of solutions that need to be applied systematically to achieve regeneration of a biomechanically competent repair tissue.</t>
  </si>
  <si>
    <t>Buffalo Neuroimaging Analysis Center, Department of Neurology, State University of New York at Buffalo, Buffalo, New York, United States of America; Department of Neurology, State University of New York at Buffalo, Buffalo, New York, United States of America.</t>
  </si>
  <si>
    <t>2014-03-14</t>
  </si>
  <si>
    <t>2016-12-15</t>
  </si>
  <si>
    <t>2016-11-08</t>
  </si>
  <si>
    <t>https://dx.doi.org/10.1371/journal.pone.0091098</t>
  </si>
  <si>
    <t>26954784</t>
  </si>
  <si>
    <t>PMC4840279</t>
  </si>
  <si>
    <t>10.3109/1354750X.2016.1140930</t>
  </si>
  <si>
    <t>Biomarkers of (osteo)arthritis.</t>
  </si>
  <si>
    <t>Mobasheri A, Henrotin Y.</t>
  </si>
  <si>
    <t>20</t>
  </si>
  <si>
    <t>Biomarkers : biochemical indicators of exposure, response, and susceptibility to chemicals</t>
  </si>
  <si>
    <t>Biomarkers</t>
  </si>
  <si>
    <t>9606000</t>
  </si>
  <si>
    <t>1354-750X</t>
  </si>
  <si>
    <t>1366-5804</t>
  </si>
  <si>
    <t>Adult females of the genus Ixodes imbibe blood meals exceeding about 100 times their own weight within 7‒9 days. During this period, ticks internalise components of host blood by endocytic digest cells that line the tick midgut epithelium. Using RNA-seq, we aimed to characterise the midgut transcriptome composition in adult Ixodes ricinus females during early and late phase of engorgement. To address specific adaptations to the haemoglobin-rich diet, we compared the midgut transcriptomes of genetically homogenous female siblings fed either bovine blood or haemoglobin-depleted serum. We noted that tick gut transcriptomes are subject to substantial temporal-dependent expression changes between day 3 and day 8 of feeding. In contrast, the number of transcripts significantly affected by the presence or absence of host red blood cells was low. Transcripts relevant to the processes associated with blood-meal digestion were analysed and involvement of selected encoded proteins in the tick midgut physiology discussed. A total of 7215 novel sequences from I. ricinus were deposited in public databases as an additional outcome of this study. Our results broaden the current knowledge of tick digestive system and may lead to the discovery of potential molecular targets for efficient tick control.</t>
  </si>
  <si>
    <t>d Center of Excellence in Genomic Medicine Research (CEGMR), King Fahd Medical Research Center (KFMRC), Faculty of Applied Medical Sciences, King Abdulaziz University , Jeddah , Kingdom of Saudi Arabia .</t>
  </si>
  <si>
    <t>2016-03-09</t>
  </si>
  <si>
    <t>2011-02-17</t>
  </si>
  <si>
    <t>2015-01-01</t>
  </si>
  <si>
    <t>https://dx.doi.org/10.3109/1354750X.2016.1140930</t>
  </si>
  <si>
    <t>28066501</t>
  </si>
  <si>
    <t>PMC5167763</t>
  </si>
  <si>
    <t>10.3389/fgene.2016.00213</t>
  </si>
  <si>
    <t>Adipose, Bone Marrow and Synovial Joint-Derived Mesenchymal Stem Cells for Cartilage Repair.</t>
  </si>
  <si>
    <t>Fellows CR, Matta C, Zakany R, Khan IM, Mobasheri A.</t>
  </si>
  <si>
    <t>Frontiers in genetics</t>
  </si>
  <si>
    <t>Front Genet</t>
  </si>
  <si>
    <t>101560621</t>
  </si>
  <si>
    <t>1664-8021</t>
  </si>
  <si>
    <t>The brush border domain at the apex of intestinal epithelial cells is the primary site of nutrient absorption in the intestinal tract and the primary surface of interaction with microbes that reside in the lumen. Because the brush border is positioned at such a critical physiological interface, we set out to create a comprehensive list of the proteins that reside in this domain using shotgun mass spectrometry. The resulting proteome contains 646 proteins with diverse functions. In addition to the expected collection of nutrient processing and transport components, we also identified molecules expected to function in the regulation of actin dynamics, membrane bending, and extracellular adhesion. These results provide a foundation for future studies aimed at defining the molecular mechanisms underpinning brush border assembly and function.</t>
  </si>
  <si>
    <t>Faculty of Health and Medical Sciences, University of Surrey Guildford, UK.</t>
  </si>
  <si>
    <t>2017-01-10</t>
  </si>
  <si>
    <t>2018-02-09</t>
  </si>
  <si>
    <t>2007-11-08</t>
  </si>
  <si>
    <t>https://dx.doi.org/10.3389/fgene.2016.00213</t>
  </si>
  <si>
    <t>27824139</t>
  </si>
  <si>
    <t>PMC5099782</t>
  </si>
  <si>
    <t>10.1038/srep36695</t>
  </si>
  <si>
    <t>RNA-seq analyses of the midgut from blood- and serum-fed Ixodes ricinus ticks.</t>
  </si>
  <si>
    <t>Perner J, Provazník J, Schrenková J, Urbanová V, Ribeiro JM, Kopáček P.</t>
  </si>
  <si>
    <t>In a large sample of early adolescents (T2: n = 1023; M age = 13.51; 55.5% girls) it was investigated whether the effects of parental and peer acceptance and rejection on psychopathology (externalizing and internalizing problems) remain when taking into account both contexts simultaneously. Moreover, we examined whether acceptance in one context can buffer rejection in the other. It was found that when analyzing peer and parent effects simultaneously (1) the protective effect of parental acceptance and the risk effect of peer rejection were diminished; (2) the protective effect of peer acceptance and the risk-effect of parental rejection remained strong; and (3) peer acceptance buffered parental rejection but parental acceptance did not buffer peer rejection. The results imply that the parent and peer contexts are interdependent. Implications and directions for future research are given.</t>
  </si>
  <si>
    <t>Institute of Parasitology, Biology Centre of the Czech Academy of Sciences, Branišovská 31, 370 05, České Budějovice, Czech Republic.</t>
  </si>
  <si>
    <t>2016-11-09</t>
  </si>
  <si>
    <t>2018-05-10</t>
  </si>
  <si>
    <t>https://dx.doi.org/10.1038/srep36695</t>
  </si>
  <si>
    <t>21330445</t>
  </si>
  <si>
    <t>PMC3094140</t>
  </si>
  <si>
    <t>10.1152/ajpgi.00005.2011</t>
  </si>
  <si>
    <t>Proteomic analysis of the enterocyte brush border.</t>
  </si>
  <si>
    <t>McConnell RE, Benesh AE, Mao S, Tabb DL, Tyska MJ.</t>
  </si>
  <si>
    <t>300</t>
  </si>
  <si>
    <t>American journal of physiology. Gastrointestinal and liver physiology</t>
  </si>
  <si>
    <t>Am. J. Physiol. Gastrointest. Liver Physiol.</t>
  </si>
  <si>
    <t>Am J Physiol Gastrointest Liver Physiol</t>
  </si>
  <si>
    <t>100901227</t>
  </si>
  <si>
    <t>0193-1857</t>
  </si>
  <si>
    <t>1522-1547</t>
  </si>
  <si>
    <t>The evolutionary analysis of molecular sequence variation is a statistical enterprise. This is reflected in the increased use of probabilistic models for phylogenetic inference, multiple sequence alignment, and molecular population genetics. Here we present BEAST: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implemented.BEAST version 1.4.6 consists of 81000 lines of Java source code, 779 classes and 81 packages. It provides models for DNA and protein sequence evolution, highly parametric coalescent analysis, relaxed clock phylogenetics, non-contemporaneous sequence data, statistical alignment and a wide range of options for prior distributions. BEAST source code is object-oriented, modular in design and freely available at http://beast-mcmc.googlecode.com/ under the GNU LGPL license.BEAST is a powerful and flexible evolutionary analysis package for molecular sequence variation. It also provides a resource for the further development of new models and statistical methods of evolutionary analysis.</t>
  </si>
  <si>
    <t>Dept. of Cell and Developmental Biology, Vanderbilt Univ. Medical Center, Nashville, TN 37232, USA.</t>
  </si>
  <si>
    <t>2011-04-28</t>
  </si>
  <si>
    <t>2017-09-23</t>
  </si>
  <si>
    <t>https://dx.doi.org/10.1152/ajpgi.00005.2011</t>
  </si>
  <si>
    <t>19707865</t>
  </si>
  <si>
    <t>PMC2809937</t>
  </si>
  <si>
    <t>10.1007/s10802-009-9351-z</t>
  </si>
  <si>
    <t>Rejection and acceptance across contexts: parents and peers as risks and buffers for early adolescent psychopathology. the TRAILS study.</t>
  </si>
  <si>
    <t>Sentse M, Lindenberg S, Omvlee A, Ormel J, Veenstra R.</t>
  </si>
  <si>
    <t>38</t>
  </si>
  <si>
    <t>Journal of abnormal child psychology</t>
  </si>
  <si>
    <t>J Abnorm Child Psychol</t>
  </si>
  <si>
    <t>0364547</t>
  </si>
  <si>
    <t>0091-0627</t>
  </si>
  <si>
    <t>1573-2835</t>
  </si>
  <si>
    <t>Department of Sociology/ICS, University of Groningen, Grote Rozenstraat 31, 9712 TG Groningen, the Netherlands. m.sentse@rug.nl</t>
  </si>
  <si>
    <t>2010-01-22</t>
  </si>
  <si>
    <t>2013-05-31</t>
  </si>
  <si>
    <t>2010-01-01</t>
  </si>
  <si>
    <t>https://dx.doi.org/10.1007/s10802-009-9351-z</t>
  </si>
  <si>
    <t>17996036</t>
  </si>
  <si>
    <t>PMC2247476</t>
  </si>
  <si>
    <t>10.1186/1471-2148-7-214</t>
  </si>
  <si>
    <t>BEAST: Bayesian evolutionary analysis by sampling trees.</t>
  </si>
  <si>
    <t>Drummond AJ, Rambaut A.</t>
  </si>
  <si>
    <t>BMC evolutionary biology</t>
  </si>
  <si>
    <t>BMC Evol. Biol.</t>
  </si>
  <si>
    <t>BMC Evol Biol</t>
  </si>
  <si>
    <t>100966975</t>
  </si>
  <si>
    <t>1471-2148</t>
  </si>
  <si>
    <t>Bioinformatics Institute, University of Auckland, Auckland, New Zealand. alexei@cs.auckland.ac.nz</t>
  </si>
  <si>
    <t>2008-02-15</t>
  </si>
  <si>
    <t>https://dx.doi.org/10.1186/1471-2148-7-214</t>
  </si>
  <si>
    <t>https://www.imi.europa.eu/projects-results/project-factsheets/beat-dkd</t>
  </si>
  <si>
    <t>BEAT-DKD</t>
  </si>
  <si>
    <t>Biomarker enterprise to attack DKD</t>
  </si>
  <si>
    <t>01/09/2016</t>
  </si>
  <si>
    <t>31/08/2021</t>
  </si>
  <si>
    <t>15 085 937</t>
  </si>
  <si>
    <t>13 226 100</t>
  </si>
  <si>
    <t>1 850 999</t>
  </si>
  <si>
    <t>797 001</t>
  </si>
  <si>
    <t>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t>
  </si>
  <si>
    <t>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t>
  </si>
  <si>
    <t>30137584</t>
  </si>
  <si>
    <t>PMC6106645</t>
  </si>
  <si>
    <t>10.1093/ndt/gfy152</t>
  </si>
  <si>
    <t>Magnetic resonance imaging biomarkers for chronic kidney disease: a position paper from the European Cooperation in Science and Technology Action PARENCHIMA.</t>
  </si>
  <si>
    <t>Selby NM, Blankestijn PJ, Boor P, Combe C, Eckardt KU, Eikefjord E, Garcia-Fernandez N, Golay X, Gordon I, Grenier N, Hockings PD, Jensen JD, Joles JA, Kalra PA, Krämer BK, Mark PB, Mendichovszky IA, Nikolic O, Odudu A, Ong ACM, Ortiz A, Pruijm M, Remuzzi G, Rørvik J, de Seigneux S, Simms RJ, Slatinska J, Summers P, Taal MW, Thoeny HC, Vallée JP, Wolf M, Caroli A, Sourbron S.</t>
  </si>
  <si>
    <t>suppl_2</t>
  </si>
  <si>
    <t>Nephrology, dialysis, transplantation : official publication of the European Dialysis and Transplant Association - European Renal Association</t>
  </si>
  <si>
    <t>Nephrol. Dial. Transplant.</t>
  </si>
  <si>
    <t>Nephrol Dial Transplant</t>
  </si>
  <si>
    <t>8706402</t>
  </si>
  <si>
    <t>0931-0509</t>
  </si>
  <si>
    <t>1460-2385</t>
  </si>
  <si>
    <t>Functional renal magnetic resonance imaging (MRI) has seen a number of recent advances, and techniques are now available that can generate quantitative imaging biomarkers with the potential to improve the management of kidney disease. Such biomarkers are sensitive to changes in renal blood flow, tissue perfusion, oxygenation and microstructure (including inflammation and fibrosis), processes that are important in a range of renal diseases including chronic kidney disease. However, several challenges remain to move these techniques towards clinical adoption, from technical validation through biological and clinical validation, to demonstration of cost-effectiveness and regulatory qualification. To address these challenges, the European Cooperation in Science and Technology Action PARENCHIMA was initiated in early 2017. PARENCHIMA is a multidisciplinary pan-European network with an overarching aim of eliminating the main barriers to the broader evaluation, commercial exploitation and clinical use of renal MRI biomarkers. This position paper lays out PARENCHIMA's vision on key clinical questions that MRI must address to become more widely used in patients with kidney disease, first within research settings and ultimately in clinical practice. We then present a series of practical recommendations to accelerate the study and translation of these techniques.</t>
  </si>
  <si>
    <t>Centre for Kidney Research and Innovation, University of Nottingham, UK.</t>
  </si>
  <si>
    <t>2018-08-24</t>
  </si>
  <si>
    <t>2018-08-30</t>
  </si>
  <si>
    <t>2017-12-04</t>
  </si>
  <si>
    <t>https://dx.doi.org/10.1093/ndt/gfy152</t>
  </si>
  <si>
    <t>30294955</t>
  </si>
  <si>
    <t>PMC6220793</t>
  </si>
  <si>
    <t>10.1111/dom.13412</t>
  </si>
  <si>
    <t>Implementing personalized medicine in diabetic kidney disease: Stakeholders' perspectives.</t>
  </si>
  <si>
    <t>de Vries JK, Levin A, Loud F, Adler A, Mayer G, Pena MJ.</t>
  </si>
  <si>
    <t>20 Suppl 3</t>
  </si>
  <si>
    <t>Diabetes, obesity &amp; metabolism</t>
  </si>
  <si>
    <t>Diabetes Obes Metab</t>
  </si>
  <si>
    <t>100883645</t>
  </si>
  <si>
    <t>1462-8902</t>
  </si>
  <si>
    <t>1463-1326</t>
  </si>
  <si>
    <t>The promise of personalized medicine to deliver "the right treatments at the right time to the right person" is the next frontier in healthcare. However, to implement personalized medicine in chronic diseases such as diabetes mellitus and diabetic kidney disease (DKD), a number of different aspects need to be taken into account. Better risk stratification and more precise options for treatment need to be developed and included in clinical practice guidelines. A patient's unique psychological, social and environmental situation also drive disease progression and outcomes. Appraising the cost effectiveness of precision medicines is necessary, not just as the cost of new therapies, but also the cost of diagnosis with novel methodologies and averted complications. As the prevalence of DKD grows worldwide to epidemic proportions, challenges such as global disparities in resources, access to healthcare and prevalence need to be addressed. This review considers these issues to achieve the short and longer-term goals of implementing personalized medicine in clinical practice.</t>
  </si>
  <si>
    <t>Department of Internal Medicine, Antonius Ziekenhuis, Sneek, the Netherlands.</t>
  </si>
  <si>
    <t>2018-11-27</t>
  </si>
  <si>
    <t>2017-11-21</t>
  </si>
  <si>
    <t>https://dx.doi.org/10.1111/dom.13412</t>
  </si>
  <si>
    <t>30294954</t>
  </si>
  <si>
    <t>PMC6220936</t>
  </si>
  <si>
    <t>10.1111/dom.13417</t>
  </si>
  <si>
    <t>New clinical trial designs for establishing drug efficacy and safety in a precision medicine era.</t>
  </si>
  <si>
    <t>Heerspink HJL, List J, Perkovic V.</t>
  </si>
  <si>
    <t>Despite advances in pharmacotherapy, diabetic kidney disease (DKD) remains associated with a high burden of micro- and macrovascular complications often leading to premature mortality. New therapies are highly desirable to mitigate the burden of this disease. However, there are a number of barriers that hamper drug development in DKD. These include, amongst others, the lengthy and complex clinical trials required to prove drug efficacy and safety, inefficiencies in clinical trial conduct, and the high costs associated with these development programs. In this review a number of aspects are discussed, aiming to identify opportunities to transform and innovate drug development for DKD. Many clinical trials in DKD, as well as in other areas, face difficulties in timely and efficient enrolment of participants. To address this issue a network of sites should be created that are continuously recruiting individuals with DKD and collecting crucial information that can be used to understand prognosis and prognostic factors, and more importantly to serve as a pool of participants for recruitment to randomized trials. Second, the current clinical endpoints are late events in the progression of DKD. Endpoints based on lesser declines in estimated glomerular filtration rate (eGFR) or changes in albuminuria can shorten follow-up and/or lead to smaller and cheaper trials. Enrichment by enrolling clinical trial populations based on biomarker profiles is another approach that may facilitate clinical trial efficiency and conduct. Biomarkers can be used to individualize treatment by targeting populations more likely to respond leading to smaller and more efficient trials. Finally, using new trial design such as basket, umbrella or more broadly platform trials to assess a number of therapies simultaneously offers the potential to transform the drug development process in DKD. There are a number of opportunities to transform development approaches for new therapies for DKD. Platform trials along with appropriate biomarker-based enrichment strategies offer the possibility to foster drug development in a precision medicine era.</t>
  </si>
  <si>
    <t>Department of Clinical Pharmacy and Pharmacology, University Medical Center Groningen, Groningen, the Netherlands.</t>
  </si>
  <si>
    <t>2017-04-20</t>
  </si>
  <si>
    <t>https://dx.doi.org/10.1111/dom.13417</t>
  </si>
  <si>
    <t>30294953</t>
  </si>
  <si>
    <t>PMC6220800</t>
  </si>
  <si>
    <t>10.1111/dom.13453</t>
  </si>
  <si>
    <t>Precision medicine in diabetes and diabetic kidney disease: Regulatory considerations.</t>
  </si>
  <si>
    <t>Mol PGM, Thompson A, Heerspink HJL, Leufkens HGM.</t>
  </si>
  <si>
    <t>Over the past 15 years, three new classes of drugs, glucagon-like peptide-1 (GLP-1) receptor agonists, dipeptidyl peptidase 4 (DPP-4) inhibitors and sodium glucose cotransporter-2 (SGLT-2) inhibitors have been approved to treat type 2 diabetes based on effects on glycemic control. Although large randomized controlled trials have played an important role in characterizing the efficacy and safety of these agents on a population level, questions remain about how best to individualize therapy and target the "right" medicine to the "right" patient. In contrast, few medicines have been approved to treat diabetic kidney disease and initiatives have been launched on both sides of the Atlantic to facilitate the development of effective personalized medicines for the treatment of diabetic kidney disease. Increasingly, "omics," imaging and other biomarkers will be used to match patients with therapies to which they are likely to respond best. This review addresses regulatory considerations related to precision medicine, draws lessons learned from other therapeutic areas and discusses efforts undertaken by the European (EMA) and United States (FDA) to facilitate the development of such therapies. Moving forward, an integrated approach that makes use of predictive preclinical models, innovative trial designs, observational "real-world" data and novel statistical methodologies will likely be needed to complement inherently smaller RCTs conducted in more selected populations. Patient involvement will also be critical. Regulatory agencies are ready to engage in such approaches.</t>
  </si>
  <si>
    <t>Dutch Medicines Evaluation Board, Utrecht, The Netherlands.</t>
  </si>
  <si>
    <t>2016-12-23</t>
  </si>
  <si>
    <t>https://dx.doi.org/10.1111/dom.13453</t>
  </si>
  <si>
    <t>30294952</t>
  </si>
  <si>
    <t>PMC6221145</t>
  </si>
  <si>
    <t>10.1111/dom.13418</t>
  </si>
  <si>
    <t>Treating diabetic complications; from large randomized clinical trials to precision medicine.</t>
  </si>
  <si>
    <t>Heerspink HJL, de Zeeuw D.</t>
  </si>
  <si>
    <t>In the last decades, many large randomized controlled trials have been conducted to assess the efficacy and safety of new interventions for the treatment of diabetic kidney disease (DKD). Unfortunately, these trials failed to demonstrate additional kidney or cardiovascular protection. One of the explanations for the failure of these trials appears to be the large variation in drug response between individual patients. All trials to date tested a drug which was targeted to a large heterogeneous population assuming that every individual will show a similar beneficial respond to the drug. Post hoc analyses from the past clinical trials, however, suggest that individual patients show a marked variation in drug response. This highlights the need to personalize treatment taking proper account of the characteristics and preferences of individual patients. Transitioning to a personalized therapy approach will have implications for clinical trial designs, drug registration and its use in clinical practice. Successful implementation of personalized medicine thus requires engagement of multiple stakeholders including academic community, pharmaceutical industry, regulatory agencies, health policy makers, physicians and patients. This supplement of Diabetes Obesity and Metabolism provides a summary on the state-of-the-art of personalized medicine in diabetic kidney disease from the views of various stakeholders.</t>
  </si>
  <si>
    <t>Department of Clinical Pharmacy and Pharmacology, University of Groningen, University Medical Center Groningen, Groningen, the Netherlands.</t>
  </si>
  <si>
    <t>2017-05-23</t>
  </si>
  <si>
    <t>https://dx.doi.org/10.1111/dom.13418</t>
  </si>
  <si>
    <t>29791858</t>
  </si>
  <si>
    <t>PMC5986710</t>
  </si>
  <si>
    <t>10.1016/j.celrep.2018.04.059</t>
  </si>
  <si>
    <t>A Multi-layered Quantitative In Vivo Expression Atlas of the Podocyte Unravels Kidney Disease Candidate Genes.</t>
  </si>
  <si>
    <t>Rinschen MM, Gödel M, Grahammer F, Zschiedrich S, Helmstädter M, Kretz O, Zarei M, Braun DA, Dittrich S, Pahmeyer C, Schroder P, Teetzen C, Gee H, Daouk G, Pohl M, Kuhn E, Schermer B, Küttner V, Boerries M, Busch H, Schiffer M, Bergmann C, Krüger M, Hildebrandt F, Dengjel J, Benzing T, Huber TB.</t>
  </si>
  <si>
    <t>23</t>
  </si>
  <si>
    <t>Cell reports</t>
  </si>
  <si>
    <t>Cell Rep</t>
  </si>
  <si>
    <t>101573691</t>
  </si>
  <si>
    <t>2211-1247</t>
  </si>
  <si>
    <t>Damage to and loss of glomerular podocytes has been identified as the culprit lesion in progressive kidney diseases. Here, we combine mass spectrometry-based proteomics with mRNA sequencing, bioinformatics, and hypothesis-driven studies to provide a comprehensive and quantitative map of mammalian podocytes that identifies unanticipated signaling pathways. Comparison of the in vivo datasets with proteomics data from podocyte cell cultures showed a limited value of available cell culture models. Moreover, in vivo stable isotope labeling by amino acids uncovered surprisingly rapid synthesis of mitochondrial proteins under steady-state conditions that was perturbed under autophagy-deficient, disease-susceptible conditions. Integration of acquired omics dimensions suggested FARP1 as a candidate essential for podocyte function, which could be substantiated by genetic analysis in humans and knockdown experiments in zebrafish. This work exemplifies how the integration of multi-omics datasets can identify a framework of cell-type-specific features relevant for organ health and disease.</t>
  </si>
  <si>
    <t>Department II of Internal Medicine, University of Cologne, 50931 Cologne, Germany; Center for Molecular Medicine Cologne (CMMC), University of Cologne, 50931 Cologne, Germany; Cologne Excellence Cluster on Cellular Stress Responses in Aging Associated Diseases (CECAD), University of Cologne, 50931 Cologne, Germany; Systems Biology of Ageing Cologne (Sybacol), University of Cologne, 50931 Cologne, Germany. Electronic address: markus.rinschen@uk-koeln.de.</t>
  </si>
  <si>
    <t>2018-05-24</t>
  </si>
  <si>
    <t>2017-03-07</t>
  </si>
  <si>
    <t>https://dx.doi.org/10.1016/j.celrep.2018.04.059</t>
  </si>
  <si>
    <t>29203863</t>
  </si>
  <si>
    <t>PMC5714946</t>
  </si>
  <si>
    <t>10.1038/s41467-017-02094-y</t>
  </si>
  <si>
    <t>ORAI channels are critical for receptor-mediated endocytosis of albumin.</t>
  </si>
  <si>
    <t>Zeng B, Chen GL, Garcia-Vaz E, Bhandari S, Daskoulidou N, Berglund LM, Jiang H, Hallett T, Zhou LP, Huang L, Xu ZH, Nair V, Nelson RG, Ju W, Kretzler M, Atkin SL, Gomez MF, Xu SZ.</t>
  </si>
  <si>
    <t>Nature communications</t>
  </si>
  <si>
    <t>Nat Commun</t>
  </si>
  <si>
    <t>101528555</t>
  </si>
  <si>
    <t>2041-1723</t>
  </si>
  <si>
    <t>Impaired albumin reabsorption by proximal tubular epithelial cells (PTECs) has been highlighted in diabetic nephropathy (DN), but little is known about the underlying molecular mechanisms. Here we find that ORAI1-3, are preferentially expressed in PTECs and downregulated in patients with DN. Hyperglycemia or blockade of insulin signaling reduces the expression of ORAI1-3. Inhibition of ORAI channels by BTP2 and diethylstilbestrol or silencing of ORAI expression impairs albumin uptake. Transgenic mice expressing a dominant-negative Orai1 mutant (E108Q) increases albuminuria, and in vivo injection of BTP2 exacerbates albuminuria in streptozotocin-induced and Akita diabetic mice. The albumin endocytosis is Ca2+-dependent and accompanied by ORAI1 internalization. Amnionless (AMN) associates with ORAIs and forms STIM/ORAI/AMN complexes after Ca2+ store depletion. STIM1/ORAI1 colocalizes with clathrin, but not with caveolin, at the apical membrane of PTECs, which determines clathrin-mediated endocytosis. These findings provide insights into the mechanisms of protein reabsorption and potential targets for treating diabetic proteinuria.</t>
  </si>
  <si>
    <t>Centre for Cardiovascular and Metabolic Research, Hull York Medical School, University of Hull, Hull, HU6 7RX, UK. zengbo@swmu.edu.cn.</t>
  </si>
  <si>
    <t>2017-12-06</t>
  </si>
  <si>
    <t>2018-10-04</t>
  </si>
  <si>
    <t>https://dx.doi.org/10.1038/s41467-017-02094-y</t>
  </si>
  <si>
    <t>29162887</t>
  </si>
  <si>
    <t>PMC5698439</t>
  </si>
  <si>
    <t>10.1038/s41598-017-15844-1</t>
  </si>
  <si>
    <t>The WD40-domain containing protein CORO2B is specifically enriched in glomerular podocytes and regulates the ventral actin cytoskeleton.</t>
  </si>
  <si>
    <t>Rogg M, Yasuda-Yamahara M, Abed A, Dinse P, Helmstädter M, Conzelmann AC, Frimmel J, Sellung D, Biniossek ML, Kretz O, Grahammer F, Schilling O, Huber TB, Schell C.</t>
  </si>
  <si>
    <t>Podocytes are highly specialized epithelial cells essentially required to establish and maintain the kidney filtration barrier. Due to their complex cellular architecture these cells rely on an elaborated cytoskeletal apparatus providing plasticity as well as adaptive adhesion properties to withstand significant physical filtration forces. However, our knowledge about podocyte specific components of the cytoskeletal machinery is still incomplete. Employing cross-analysis of various quantitative omics-data sets we identify the WD40-domain containing protein CORO2B as a podocyte enriched protein. Furthermore, we demonstrate the distinct localization pattern of CORO2B to the ventral actin cytoskeleton serving as a physical linkage module to cell-matrix adhesion sites. Analysis of a novel Coro2b knockout mouse revealed that CORO2B modulates stress response of podocytes in an experimental nephropathy model. Using quantitative focal adhesome proteomics we identify the recruitment of CFL1 via CORO2B to focal adhesions as an underlying mechanism. Thus, we describe CORO2B as a novel podocyte enriched protein influencing cytoskeletal plasticity and stress adaptation.</t>
  </si>
  <si>
    <t>Department of Medicine IV, Medical Center - University of Freiburg, Faculty of Medicine, University of Freiburg, Freiburg, Germany.</t>
  </si>
  <si>
    <t>2017-11-23</t>
  </si>
  <si>
    <t>2017-12-19</t>
  </si>
  <si>
    <t>https://dx.doi.org/10.1038/s41598-017-15844-1</t>
  </si>
  <si>
    <t>28429073</t>
  </si>
  <si>
    <t>PMC5487850</t>
  </si>
  <si>
    <t>10.1007/s00441-017-2621-0</t>
  </si>
  <si>
    <t>Urinary extracellular vesicles. A promising shortcut to novel biomarker discoveries.</t>
  </si>
  <si>
    <t>Barreiro K, Holthofer H.</t>
  </si>
  <si>
    <t>369</t>
  </si>
  <si>
    <t>Cell and tissue research</t>
  </si>
  <si>
    <t>Cell Tissue Res.</t>
  </si>
  <si>
    <t>Cell Tissue Res</t>
  </si>
  <si>
    <t>0417625</t>
  </si>
  <si>
    <t>0302-766X</t>
  </si>
  <si>
    <t>1432-0878</t>
  </si>
  <si>
    <t>Proteomic and genomic techniques have reached full maturity and are providing unforeseen details for the comprehensive understanding of disease pathologies at a fraction of previous costs. However, for kidney diseases, many gaps in such information remain to inhibit major advances in the prevention, treatment and diagnostics of these devastating diseases, which have enormous global impact. The discovery of ubiquitous extracellular vesicles (EV) in all bodily fluids is rapidly increasing the fundamental knowledge of disease mechanisms and the ways in which cells communicate with distant locations in processes of cancer spread, immunological regulation, barrier functions and general modulation of cellular activity. In this review, we describe some of the most prominent research streams and findings utilizing urinary extracellular vesicles as highly versatile and dynamic tools with their extraordinary protein and small regulatory RNA species. While being a highly promising approach, the relatively young field of EV research suffers from a lack of adherence to strict standardization and carefully scrutinized methods for obtaining fully reproducible results. With the appropriate guidelines and standardization achieved, urine is foreseen as forming a unique, robust and easy route for determining accurate and personalized disease signatures and as providing highly useful early biomarkers of the disease pathology of the kidney and beyond.</t>
  </si>
  <si>
    <t>Institute for Molecular Medicine Finland (FIMM), University of Helsinki, Helsinki, Finland.</t>
  </si>
  <si>
    <t>2017-04-22</t>
  </si>
  <si>
    <t>https://dx.doi.org/10.1007/s00441-017-2621-0</t>
  </si>
  <si>
    <t>28326167</t>
  </si>
  <si>
    <t>PMC5328348</t>
  </si>
  <si>
    <t>10.1080/20013078.2016.1267896</t>
  </si>
  <si>
    <t>Residual urinary extracellular vesicles in ultracentrifugation supernatants after hydrostatic filtration dialysis enrichment.</t>
  </si>
  <si>
    <t>Musante L, Tataruch-Weinert D, Kerjaschki D, Henry M, Meleady P, Holthofer H.</t>
  </si>
  <si>
    <t>Journal of extracellular vesicles</t>
  </si>
  <si>
    <t>J Extracell Vesicles</t>
  </si>
  <si>
    <t>101610479</t>
  </si>
  <si>
    <t>2001-3078</t>
  </si>
  <si>
    <t>Urinary extracellular vesicles (UEVs) appear an ideal source of biomarkers for kidney and urogenital diseases. The majority of protocols designed for their isolation are based on differential centrifugation steps. However, little is still known of the type and amount of vesicles left in the supernatant. Here we used an isolation protocol for UEVs which uses hydrostatic filtration dialysis as first pre-enrichment step, followed by differential centrifugation. Transmission electron microscopy (TEM), mass spectrometry (MS), western blot, ELISA assays and tuneable resistive pulse sensing (TRPS) were used to characterise and quantify UEVs in the ultracentrifugation supernatant. TEM showed the presence of a variety of small size vesicles in the supernatant while protein identification by MS matched accurately with the protein list available in Vesiclepedia. Screening and relative quantification for specific vesicle markers showed that the supernatant was preferentially positive for CD9 and TSG101. ELISA tests for quantification of exosome revealed that 14%, was left in the supernatant with a particle diameter of 110 nm and concentration of 1.54 × 1010/ml. Here we show a comprehensive characterisation of exosomes and other small size urinary vesicles which the conventional differential centrifugation protocol may lose.</t>
  </si>
  <si>
    <t>Centre for BioAnalytical Sciences, Dublin City University , Dublin 9 , Ireland.</t>
  </si>
  <si>
    <t>2017-03-22</t>
  </si>
  <si>
    <t>https://dx.doi.org/10.1080/20013078.2016.1267896</t>
  </si>
  <si>
    <t>28536193</t>
  </si>
  <si>
    <t>PMC5468651</t>
  </si>
  <si>
    <t>10.1073/pnas.1617004114</t>
  </si>
  <si>
    <t>The FERM protein EPB41L5 regulates actomyosin contractility and focal adhesion formation to maintain the kidney filtration barrier.</t>
  </si>
  <si>
    <t>Schell C, Rogg M, Suhm M, Helmstädter M, Sellung D, Yasuda-Yamahara M, Kretz O, Küttner V, Suleiman H, Kollipara L, Zahedi RP, Sickmann A, Eimer S, Shaw AS, Kramer-Zucker A, Hirano-Kobayashi M, Abe T, Aizawa S, Grahammer F, Hartleben B, Dengjel J, Huber TB.</t>
  </si>
  <si>
    <t>114</t>
  </si>
  <si>
    <t>Proceedings of the National Academy of Sciences of the United States of America</t>
  </si>
  <si>
    <t>Proc. Natl. Acad. Sci. U.S.A.</t>
  </si>
  <si>
    <t>Proc Natl Acad Sci U S A</t>
  </si>
  <si>
    <t>7505876</t>
  </si>
  <si>
    <t>0027-8424</t>
  </si>
  <si>
    <t>1091-6490</t>
  </si>
  <si>
    <t>Podocytes form the outer part of the glomerular filter, where they have to withstand enormous transcapillary filtration forces driving glomerular filtration. Detachment of podocytes from the glomerular basement membrane precedes most glomerular diseases. However, little is known about the regulation of podocyte adhesion in vivo. Thus, we systematically screened for podocyte-specific focal adhesome (FA) components, using genetic reporter models in combination with iTRAQ-based mass spectrometry. This approach led to the identification of FERM domain protein EPB41L5 as a highly enriched podocyte-specific FA component in vivo. Genetic deletion of Epb41l5 resulted in severe proteinuria, detachment of podocytes, and development of focal segmental glomerulosclerosis. Remarkably, by binding and recruiting the RhoGEF ARGHEF18 to the leading edge, EPB41L5 directly controls actomyosin contractility and subsequent maturation of focal adhesions, cell spreading, and migration. Furthermore, EPB41L5 controls matrix-dependent outside-in signaling by regulating the focal adhesome composition. Thus, by linking extracellular matrix sensing and signaling, focal adhesion maturation, and actomyosin activation EPB41L5 ensures the mechanical stability required for podocytes at the kidney filtration barrier. Finally, a diminution of EPB41L5-dependent signaling programs appears to be a common theme of podocyte disease, and therefore offers unexpected interventional therapeutic strategies to prevent podocyte loss and kidney disease progression.</t>
  </si>
  <si>
    <t>Institute of Surgical Pathology, Medical Center - University of Freiburg, Faculty of Medicine, University of Freiburg, 79106 Freiburg, Germany; t.huber@uke.de christoph.schell@uniklinik-freiburg.de.</t>
  </si>
  <si>
    <t>2017-05-25</t>
  </si>
  <si>
    <t>2018-05-14</t>
  </si>
  <si>
    <t>https://dx.doi.org/10.1073/pnas.1617004114</t>
  </si>
  <si>
    <t>28270414</t>
  </si>
  <si>
    <t>PMC5491276</t>
  </si>
  <si>
    <t>10.1681/ASN.2016050519</t>
  </si>
  <si>
    <t>Targeting mTOR Signaling Can Prevent the Progression of FSGS.</t>
  </si>
  <si>
    <t>Zschiedrich S, Bork T, Liang W, Wanner N, Eulenbruch K, Munder S, Hartleben B, Kretz O, Gerber S, Simons M, Viau A, Burtin M, Wei C, Reiser J, Herbach N, Rastaldi MP, Cohen CD, Tharaux PL, Terzi F, Walz G, Gödel M, Huber TB.</t>
  </si>
  <si>
    <t>28</t>
  </si>
  <si>
    <t>Journal of the American Society of Nephrology : JASN</t>
  </si>
  <si>
    <t>J. Am. Soc. Nephrol.</t>
  </si>
  <si>
    <t>J Am Soc Nephrol</t>
  </si>
  <si>
    <t>9013836</t>
  </si>
  <si>
    <t>1046-6673</t>
  </si>
  <si>
    <t>1533-3450</t>
  </si>
  <si>
    <t>Mammalian target of rapamycin (mTOR) signaling is involved in a variety of kidney diseases. Clinical trials administering mTOR inhibitors to patients with FSGS, a prototypic podocyte disease, led to conflicting results, ranging from remission to deterioration of kidney function. Here, we combined complex genetic titration of mTOR complex 1 (mTORC1) levels in murine glomerular disease models, pharmacologic studies, and human studies to precisely delineate the role of mTOR in FSGS. mTORC1 target genes were significantly induced in microdissected glomeruli from both patients with FSGS and a murine FSGS model. Furthermore, a mouse model with constitutive mTORC1 activation closely recapitulated human FSGS. Notably, the complete knockout of mTORC1 by induced deletion of both Raptor alleles accelerated the progression of murine FSGS models. However, lowering mTORC1 signaling by deleting just one Raptor allele ameliorated the progression of glomerulosclerosis. Similarly, low-dose treatment with the mTORC1 inhibitor rapamycin efficiently diminished disease progression. Mechanistically, complete pharmacologic inhibition of mTOR in immortalized podocytes shifted the cellular energy metabolism toward reduced rates of oxidative phosphorylation and anaerobic glycolysis, which correlated with increased production of reactive oxygen species. Together, these data suggest that podocyte injury and loss is commonly followed by adaptive mTOR activation. Prolonged mTOR activation, however, results in a metabolic podocyte reprogramming leading to increased cellular stress and dedifferentiation, thus offering a treatment rationale for incomplete mTOR inhibition.</t>
  </si>
  <si>
    <t>Department of Medicine IV, Faculty of Medicine, University of Freiburg, Germany.</t>
  </si>
  <si>
    <t>2017-03-09</t>
  </si>
  <si>
    <t>2018-07-05</t>
  </si>
  <si>
    <t>https://dx.doi.org/10.1681/ASN.2016050519</t>
  </si>
  <si>
    <t>https://www.imi.europa.eu/projects-results/project-factsheets/bigdataheart</t>
  </si>
  <si>
    <t>BigData@Heart</t>
  </si>
  <si>
    <t>Big data @ heart</t>
  </si>
  <si>
    <t>01/03/2017</t>
  </si>
  <si>
    <t>28/02/2022</t>
  </si>
  <si>
    <t>9 664 970</t>
  </si>
  <si>
    <t>9 734 000</t>
  </si>
  <si>
    <t>19 398 970</t>
  </si>
  <si>
    <t>Cardiovascular disease (CVD) is a major killer in Europe, causing 3.9 million deaths (around 45% of all deaths) annually. What’s more, a third of deaths from CVD occur in the under 75s. On the economic front, CVD costs the EU around EUR 210 billion a year, with healthcare costs accounting for just over half of this figure. Three diseases – atrial fibrillation (AF), heart failure (HF) and acute coronary syndrome (ACS) are major drivers of CVD. All three are extremely complex and characterised by large differences between patients with the same diagnosis. As a result, it is hard to predict which patients will respond best to which treatments.The BigData@Heart project is part of IMI’s Big Data for Better Outcome (BD4BO) Programme. It brings together some of Europe’s leading experts in CVD treatment and management, as well as epidemiologists, big data scientists, doctors, industry representatives, patient representatives, and ethics and legal experts. Between them, the partners have access to many cohorts and databases in this field. With this diverse team and resources, the project will be able to develop new definitions of diseases and outcomes; informatics platforms that link, visualise and harmonise different data sources; data science techniques; and guidelines on the cross-border use of big data resources. In the long term, the project expects to have an impact on our understanding of heart disease, the discovery of new targets for treatments, and progress towards personalised treatments for CVD.</t>
  </si>
  <si>
    <t>29670885</t>
  </si>
  <si>
    <t>PMC5894467</t>
  </si>
  <si>
    <t>10.3389/fcvm.2018.00025</t>
  </si>
  <si>
    <t>Integrative Bioinformatics Approaches for Identification of Drug Targets in Hypertension.</t>
  </si>
  <si>
    <t>Hemerich D, van Setten J, Tragante V, Asselbergs FW.</t>
  </si>
  <si>
    <t>Frontiers in Cardiovascular Medicine</t>
  </si>
  <si>
    <t>Front Cardiovasc Med</t>
  </si>
  <si>
    <t>101653388</t>
  </si>
  <si>
    <t>2297-055X</t>
  </si>
  <si>
    <t>High blood pressure or hypertension is an established risk factor for a myriad of cardiovascular diseases. Genome-wide association studies have successfully found over nine hundred loci that contribute to blood pressure. However, the mechanisms through which these loci contribute to disease are still relatively undetermined as less than 10% of hypertension-associated variants are located in coding regions. Phenotypic cell-type specificity analyses and expression quantitative trait loci show predominant vascular and cardiac tissue involvement for blood pressure-associated variants. Maps of chromosomal conformation and expression quantitative trait loci (eQTL) in critical tissues identified 2,424 genes interacting with blood pressure-associated loci, of which 517 are druggable. Integrating genome, regulome and transcriptome information in relevant cell-types could help to functionally annotate blood pressure associated loci and identify drug targets.</t>
  </si>
  <si>
    <t>Department of Cardiology, University Medical Center Utrecht, University of Utrecht, Utrecht, Netherlands.</t>
  </si>
  <si>
    <t>2018-04-20</t>
  </si>
  <si>
    <t>2018-04-22</t>
  </si>
  <si>
    <t>2018-04-04</t>
  </si>
  <si>
    <t>https://dx.doi.org/10.3389/fcvm.2018.00025</t>
  </si>
  <si>
    <t>29502083</t>
  </si>
  <si>
    <t>PMC5855447</t>
  </si>
  <si>
    <t>10.1136/bmjopen-2017-018331</t>
  </si>
  <si>
    <t>An electronic health records cohort study on heart failure following myocardial infarction in England: incidence and predictors.</t>
  </si>
  <si>
    <t>Gho JMIH, Schmidt AF, Pasea L, Koudstaal S, Pujades-Rodriguez M, Denaxas S, Shah AD, Patel RS, Gale CP, Hoes AW, Cleland JG, Hemingway H, Asselbergs FW.</t>
  </si>
  <si>
    <t>BMJ open</t>
  </si>
  <si>
    <t>BMJ Open</t>
  </si>
  <si>
    <t>101552874</t>
  </si>
  <si>
    <t>2044-6055</t>
  </si>
  <si>
    <t>To investigate the incidence and determinants of heart failure (HF) following a myocardial infarction (MI) in a contemporary cohort of patients with MI using routinely collected primary and hospital care electronic health records (EHRs).Data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models.Of the 24 479 patients with MI, 5775 (23.6%) developed HF during a median follow-up of 3.7 years (incidence rate per 1000 person-years: 63.8, 95% CI 62.2 to 65.5). Baseline characteristics significantly associated with developing HF were: atrial fibrillation (HR 1.62, 95% 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imputation.In England, one in four survivors of a first MI develop HF within 4 years. This contemporary study demonstrates that patients with MI are at considerable risk of HF. Baseline patient characteristics associated with time until HF were identified, which may be used to target preventive strategies.</t>
  </si>
  <si>
    <t>Farr Institute of Health Informatics Research, UCL Institute of Health Informatics, University College London, London, UK.</t>
  </si>
  <si>
    <t>2018-03-05</t>
  </si>
  <si>
    <t>2018-09-19</t>
  </si>
  <si>
    <t>2018-03-03</t>
  </si>
  <si>
    <t>https://dx.doi.org/10.1136/bmjopen-2017-018331</t>
  </si>
  <si>
    <t>29370377</t>
  </si>
  <si>
    <t>PMC6019015</t>
  </si>
  <si>
    <t>10.1093/eurheartj/ehx487</t>
  </si>
  <si>
    <t>Big data from electronic health records for early and late translational cardiovascular research: challenges and potential.</t>
  </si>
  <si>
    <t>Hemingway H, Asselbergs FW, Danesh J, Dobson R, Maniadakis N, Maggioni A, van Thiel GJM, Cronin M, Brobert G, Vardas P, Anker SD, Grobbee DE, Denaxas S, Innovative Medicines Initiative 2nd programme, Big Data for Better Outcomes, BigData@Heart Consortium of 20 academic and industry partners including ESC.</t>
  </si>
  <si>
    <t>39</t>
  </si>
  <si>
    <t>European heart journal</t>
  </si>
  <si>
    <t>Eur. Heart J.</t>
  </si>
  <si>
    <t>Eur Heart J</t>
  </si>
  <si>
    <t>8006263</t>
  </si>
  <si>
    <t>0195-668X</t>
  </si>
  <si>
    <t>1522-9645</t>
  </si>
  <si>
    <t>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</si>
  <si>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Research Department of Clinical Epidemiology, The Farr Institute of Health Informatics Research, University College London, 222 Euston Road, London NW1 2DA, UK.</t>
  </si>
  <si>
    <t>2018-01-26</t>
  </si>
  <si>
    <t>2018-07-11</t>
  </si>
  <si>
    <t>2018-04-01</t>
  </si>
  <si>
    <t>https://dx.doi.org/10.1093/eurheartj/ehx487</t>
  </si>
  <si>
    <t>https://www.imi.europa.eu/projects-results/project-factsheets/biovacsafe</t>
  </si>
  <si>
    <t>BioVacSafe</t>
  </si>
  <si>
    <t>Biomarkers for Enhanced Vaccine Immunosafety</t>
  </si>
  <si>
    <t>31/08/2018</t>
  </si>
  <si>
    <t>17 408 770</t>
  </si>
  <si>
    <t>7 999 683</t>
  </si>
  <si>
    <t>5 522 917</t>
  </si>
  <si>
    <t>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
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
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t>
  </si>
  <si>
    <t>GlaxoSmithKline Biologicals, Rixensart, BelgiumGlaxoSmithKline Vaccines Srl, Siena, ItalySanofi Pasteur SA, Lyon, France</t>
  </si>
  <si>
    <t>30450126</t>
  </si>
  <si>
    <t>PMC6206931</t>
  </si>
  <si>
    <t>10.1186/s13068-018-1295-5</t>
  </si>
  <si>
    <t>Changes in lipid metabolism convey acid tolerance in Saccharomyces cerevisiae.</t>
  </si>
  <si>
    <t>Guo ZP, Khoomrung S, Nielsen J, Olsson L.</t>
  </si>
  <si>
    <t>Biotechnology for biofuels</t>
  </si>
  <si>
    <t>Biotechnol Biofuels</t>
  </si>
  <si>
    <t>101316935</t>
  </si>
  <si>
    <t>1754-6834</t>
  </si>
  <si>
    <t>Background:The yeast Saccharomyces cerevisiae plays an essential role in the fermentation of lignocellulosic hydrolysates. Weak organic acids in lignocellulosic hydrolysate can hamper the use of this renewable resource for fuel and chemical production. Plasma-membrane remodeling has recently been found to be involved in acquiring tolerance to organic acids, but the mechanisms responsible remain largely unknown. Therefore, it is essential to understand the underlying mechanisms of acid tolerance of S. cerevisiae for developing robust industrial strains. Results:We have performed a comparative analysis of lipids and fatty acids in S. cerevisiae grown in the presence of four different weak acids. The general response of the yeast to acid stress was found to be the accumulation of triacylglycerols and the degradation of steryl esters. In addition, a decrease in phosphatidic acid, phosphatidylcholine, phosphatidylserine and phosphatidylethanolamine, and an increase in phosphatidylinositol were observed. Loss of cardiolipin in the mitochondria membrane may be responsible for the dysfunction of mitochondria and the dramatic decrease in the rate of respiration of S. cerevisiae under acid stress. Interestingly, the accumulation of ergosterol was found to be a protective mechanism of yeast exposed to organic acids, and the ERG1 gene in ergosterol biosynthesis played a key in ergosterol-mediated acid tolerance, as perturbing the expression of this gene caused rapid loss of viability. Interestingly, overexpressing OLE1 resulted in the increased levels of oleic acid (18:1n-9) and an increase in the unsaturation index of fatty acids in the plasma membrane, resulting in higher tolerance to acetic, formic and levulinic acid, while this change was found to be detrimental to cells exposed to lipophilic cinnamic acid. Conclusions:Comparison of lipid profiles revealed different remodeling of lipids, FAs and the unsaturation index of the FAs in the cell membrane in response of S. cerevisiae to acetic, formic, levulinic and cinnamic acid, depending on the properties of the acid. In future work, it will be necessary to combine lipidome and transcriptome analysis to gain a better understanding of the underlying regulation network and interactions between central carbon metabolism (e.g., glycolysis, TCA cycle) and lipid biosynthesis.</t>
  </si>
  <si>
    <t>1Department of Biology and Biological Engineering, Industrial Biotechnology, Chalmers University of Technology, 412 96 Gothenburg, Sweden.</t>
  </si>
  <si>
    <t>2018-11-20</t>
  </si>
  <si>
    <t>2018-11-21</t>
  </si>
  <si>
    <t>2018-10-29</t>
  </si>
  <si>
    <t>https://dx.doi.org/10.1186/s13068-018-1295-5</t>
  </si>
  <si>
    <t>29998089</t>
  </si>
  <si>
    <t>PMC6029629</t>
  </si>
  <si>
    <t>10.3389/fcimb.2018.00222</t>
  </si>
  <si>
    <t>Biomarkers of Cutaneous Leishmaniasis.</t>
  </si>
  <si>
    <t>Bahrami F, Harandi AM, Rafati S.</t>
  </si>
  <si>
    <t>Frontiers in cellular and infection microbiology</t>
  </si>
  <si>
    <t>Front Cell Infect Microbiol</t>
  </si>
  <si>
    <t>101585359</t>
  </si>
  <si>
    <t>2235-2988</t>
  </si>
  <si>
    <t>Cutaneous leishmaniasis (CL) is an immune-mediated skin pathology caused mainly by Leishmania (L.) major, Leishmania tropica, Leishmania braziliensis, L. mexicana, and L. amazonensis. The burden of CL in terms of morbidity and social stigmas are concentrated on certain developing countries in Asia, Africa, and South America. People with asymptomatic CL represent a large proportion of the infected individuals in the endemic areas who exhibit no lesion and can control the infection by as yet not fully understood mechanisms. Currently, there is no approved prophylactic control measure for CL. Discovery of biomarkers of CL infection and immunity can inform the development of more precise diagnostics tools as well as curative or preventive strategies to control CL. Herein, we provide a brief overview of the state-of-the-art for the biomarkers of CL with a special emphasis on the asymptomatic CL biomarkers. Among the identified CL biomarkers so far, direct biomarkers which indicate the actual presence of the infection as well as indirect biomarkers which reflect the host's reaction to the infection, such as alterations in delayed type hypersensitivity, T-cell subpopulations and cytokines, adenosine deaminase, and antibodies against the sand fly saliva proteins are discussed in detail. The future avenues such as the use of systems analysis to identify and characterize novel CL biomarkers are also discussed.</t>
  </si>
  <si>
    <t>Department of Immunology, Pasteur Institute of Iran, Tehran, Iran.</t>
  </si>
  <si>
    <t>2018-07-13</t>
  </si>
  <si>
    <t>2018-07-15</t>
  </si>
  <si>
    <t>2018-06-26</t>
  </si>
  <si>
    <t>https://dx.doi.org/10.3389/fcimb.2018.00222</t>
  </si>
  <si>
    <t>29614779</t>
  </si>
  <si>
    <t>PMC5923461</t>
  </si>
  <si>
    <t>10.3390/v10040167</t>
  </si>
  <si>
    <t>Advances in HIV-1 Vaccine Development.</t>
  </si>
  <si>
    <t>Gao Y, McKay PF, Mann JFS.</t>
  </si>
  <si>
    <t>Viruses</t>
  </si>
  <si>
    <t>101509722</t>
  </si>
  <si>
    <t>1999-4915</t>
  </si>
  <si>
    <t>An efficacious HIV-1 vaccine is regarded as the best way to halt the ongoing HIV-1 epidemic. However, despite significant efforts to develop a safe and effective vaccine, the modestly protective RV144 trial remains the only efficacy trial to provide some level of protection against HIV-1 acquisition. This review will outline the history of HIV vaccine development, novel technologies being applied to HIV vaccinology and immunogen design, as well as the studies that are ongoing to advance our understanding of vaccine-induced immune correlates of protection.</t>
  </si>
  <si>
    <t>Department of Microbiology and Immunology, University of Western Ontario, London, ON, N6A 5C1, Canada. ygao387@uwo.ca.</t>
  </si>
  <si>
    <t>2018-04-05</t>
  </si>
  <si>
    <t>2018-09-18</t>
  </si>
  <si>
    <t>https://dx.doi.org/10.3390/v10040167</t>
  </si>
  <si>
    <t>29358939</t>
  </si>
  <si>
    <t>PMC5766649</t>
  </si>
  <si>
    <t>10.3389/fimmu.2017.01928</t>
  </si>
  <si>
    <t>Seasonal Influenza Split Vaccines Confer Partial Cross-Protection against Heterologous Influenza Virus in Ferrets When Combined with the CAF01 Adjuvant.</t>
  </si>
  <si>
    <t>Christensen D, Christensen JP, Korsholm KS, Isling LK, Erneholm K, Thomsen AR, Andersen P.</t>
  </si>
  <si>
    <t>Influenza epidemics occur annually, and estimated 5-10% of the adult population and 20-30% of children will become ill from influenza infection. Seasonal vaccines primarily work through the induction of neutralizing antibodies against the principal surface antigen hemagglutinin (HA). This important role of HA-specific antibodies explains why previous pandemics have emerged when new HAs have appeared in circulating human viruses. It has long been recognized that influenza virus-specific CD4(+) T cells are important in protection from infection through direct effector mechanisms or by providing help to B cells and CD8(+) T cells. However, the seasonal influenza vaccine is poor at inducing CD4(+) T-cell responses and needs to be combined with an adjuvant facilitating this response. In this study, we applied the ferret model to investigate the cross-protective efficacy of a heterologous trivalent influenza split-virion (TIV) vaccine adjuvanted with the CAF01 adjuvant, with proven ability to induce CD4(+) T-cell and antibody responses in mice, ferrets, pigs, primates, and humans. Our results indicate that CAF01-adjuvanted vaccine induces HA inhibition (HAI)-independent protection after heterologous challenge, manifested as reduced viral load and fever. On the other hand, we observe increased inflammation in the airways and more neutrophil and mononuclear cell infiltration in these ferrets when compared with optimally protected animals, i.e., ferrets receiving the same vaccine but a homologous challenge. This suggest that HAI-independent immunity induced by TIV + CAF01 can reduce viral shedding and systemic disease symptoms, but does not reduce local inflammation in the nasal cavity.</t>
  </si>
  <si>
    <t>Department of Infectious Disease Immunology, Division of Vaccine, Statens Serum Institut, Copenhagen, Denmark.</t>
  </si>
  <si>
    <t>2018-01-24</t>
  </si>
  <si>
    <t>2018-01-25</t>
  </si>
  <si>
    <t>2018-01-08</t>
  </si>
  <si>
    <t>https://dx.doi.org/10.3389/fimmu.2017.01928</t>
  </si>
  <si>
    <t>29535712</t>
  </si>
  <si>
    <t>PMC5834766</t>
  </si>
  <si>
    <t>10.3389/fimmu.2018.00301</t>
  </si>
  <si>
    <t>Molecular Signatures of a TLR4 Agonist-Adjuvanted HIV-1 Vaccine Candidate in Humans.</t>
  </si>
  <si>
    <t>Anderson J, Olafsdottir TA, Kratochvil S, McKay PF, Östensson M, Persson J, Shattock RJ, Harandi AM.</t>
  </si>
  <si>
    <t>Systems biology approaches have recently provided new insights into the mechanisms of action of human vaccines and adjuvants. Here, we investigated early transcriptional signatures induced in whole blood of healthy subjects following vaccination with a recombinant HIV-1 envelope glycoprotein subunit CN54gp140 adjuvanted with the TLR4 agonist glucopyranosyl lipid adjuvant-aqueous formulation (GLA-AF) and correlated signatures to CN54gp140-specific serum antibody responses. Fourteen healthy volunteers aged 18-45 years were immunized intramuscularly three times at 1-month intervals and whole blood samples were collected at baseline, 6 h, and 1, 3, and 7 days post first immunization. Subtle changes in the transcriptomic profiles were observed following immunization, ranging from over 300 differentially expressed genes (DEGs) at day 1 to nearly 100 DEGs at day 7 following immunization. Functional pathway analysis revealed blood transcription modules (BTMs) related to general cell cycle activation, and innate immune cell activation at early time points, as well as BTMs related to T cells and B cell activation at the later time points post-immunization. Diverse CN54gp140-specific serum antibody responses of the subjects enabled their categorization into high or low responders, at early (&lt;1 month) and late (up to 6 months) time points post vaccination. BTM analyses revealed repression of modules enriched in NK cells, and the mitochondrial electron chain, in individuals with high or sustained antigen-specific antibody responses. However, low responders showed an enhancement of BTMs associated with enrichment in myeloid cells and monocytes as well as integrin cell surface interactions. Flow cytometry analysis of peripheral blood mononuclear cells obtained from the subjects revealed an enhanced frequency of CD56dim NK cells in the majority of vaccines 14 days after vaccination as compared with the baseline. These results emphasize the utility of a systems biology approach to enhance our understanding on the mechanisms of action of TLR4 adjuvanted human vaccines.</t>
  </si>
  <si>
    <t>Department of Microbiology and Immunology, Institute of Biomedicine, Sahlgrenska Academy, University of Gothenburg, Gothenburg, Sweden.</t>
  </si>
  <si>
    <t>2018-03-18</t>
  </si>
  <si>
    <t>https://dx.doi.org/10.3389/fimmu.2018.00301</t>
  </si>
  <si>
    <t>27822537</t>
  </si>
  <si>
    <t>PMC5069771</t>
  </si>
  <si>
    <t>10.1128/mSystems.00051-16</t>
  </si>
  <si>
    <t>A Simple Screening Approach To Prioritize Genes for Functional Analysis Identifies a Role for Interferon Regulatory Factor 7 in the Control of Respiratory Syncytial Virus Disease.</t>
  </si>
  <si>
    <t>McDonald JU, Kaforou M, Clare S, Hale C, Ivanova M, Huntley D, Dorner M, Wright VJ, Levin M, Martinon-Torres F, Herberg JA, Tregoning JS.</t>
  </si>
  <si>
    <t>mSystems</t>
  </si>
  <si>
    <t>101680636</t>
  </si>
  <si>
    <t>2379-5077</t>
  </si>
  <si>
    <t>Greater understanding of the functions of host gene products in response to infection is required. While many of these genes enable pathogen clearance, some enhance pathogen growth or contribute to disease symptoms. Many studies have profiled transcriptomic and proteomic responses to infection, generating large data sets, but selecting targets for further study is challenging. Here we propose a novel data-mining approach combining multiple heterogeneous data sets to prioritize genes for further study by using respiratory syncytial virus (RSV) infection as a model pathogen with a significant health care impact. The assumption was that the more frequently a gene is detected across multiple studies, the more important its role is. A literature search was performed to find data sets of genes and proteins that change after RSV infection. The data sets were standardized, collated into a single database, and then panned to determine which genes occurred in multiple data sets, generating a candidate gene list. This candidate gene list was validated by using both a clinical cohort and in vitro screening. We identified several genes that were frequently expressed following RSV infection with no assigned function in RSV control, including IFI27, IFIT3, IFI44L, GBP1, OAS3, IFI44, and IRF7. Drilling down into the function of these genes, we demonstrate a role in disease for the gene for interferon regulatory factor 7, which was highly ranked on the list, but not for IRF1, which was not. Thus, we have developed and validated an approach for collating published data sets into a manageable list of candidates, identifying novel targets for future analysis. IMPORTANCE Making the most of "big data" is one of the core challenges of current biology. There is a large array of heterogeneous data sets of host gene responses to infection, but these data sets do not inform us about gene function and require specialized skill sets and training for their utilization. Here we describe an approach that combines and simplifies these data sets, distilling this information into a single list of genes commonly upregulated in response to infection with RSV as a model pathogen. Many of the genes on the list have unknown functions in RSV disease. We validated the gene list with new clinical, in vitro, and in vivo data. This approach allows the rapid selection of genes of interest for further, more-detailed studies, thus reducing time and costs. Furthermore, the approach is simple to use and widely applicable to a range of diseases.</t>
  </si>
  <si>
    <t>Mucosal Infection and Immunity Group, Section of Virology, Imperial College London, St. Mary's Campus, London, United Kingdom.</t>
  </si>
  <si>
    <t>2016-06-28</t>
  </si>
  <si>
    <t>2016-05-01</t>
  </si>
  <si>
    <t>https://dx.doi.org/10.1128/mSystems.00051-16</t>
  </si>
  <si>
    <t>29445377</t>
  </si>
  <si>
    <t>PMC5797846</t>
  </si>
  <si>
    <t>10.3389/fimmu.2018.00126</t>
  </si>
  <si>
    <t>Mouse Models of Influenza Infection with Circulating Strains to Test Seasonal Vaccine Efficacy.</t>
  </si>
  <si>
    <t>Groves HT, McDonald JU, Langat P, Kinnear E, Kellam P, McCauley J, Ellis J, Thompson C, Elderfield R, Parker L, Barclay W, Tregoning JS.</t>
  </si>
  <si>
    <t>Influenza virus infection is a significant cause of morbidity and mortality worldwide. The surface antigens of influenza virus change over time blunting both naturally acquired and vaccine induced adaptive immune protection. Viral antigenic drift is a major contributing factor to both the spread and disease burden of influenza. The aim of this study was to develop better infection models using clinically relevant, influenza strains to test vaccine induced protection. CB6F1 mice were infected with a range of influenza viruses and disease, inflammation, cell influx, and viral load were characterized after infection. Infection with circulating H1N1 and representative influenza B viruses induced a dose-dependent disease response; however, a recent seasonal H3N2 virus did not cause any disease in mice, even at high titers. Viral infection led to recoverable virus, detectable both by plaque assay and RNA quantification after infection, and increased upper airway inflammation on day 7 after infection comprised largely of CD8 T cells. Having established seasonal infection models, mice were immunized with seasonal inactivated vaccine and responses were compared to matched and mismatched challenge strains. While the H1N1 subtype strain recommended for vaccine use has remained constant in the seven seasons between 2010 and 2016, the circulating strain of H1N1 influenza (2009 pandemic subtype) has drifted both genetically and antigenically since 2009. To investigate the effect of this observed drift on vaccine induced protection, mice were immunized with antigens from A/California/7/2009 (H1N1) and challenged with H1N1 subtype viruses recovered from 2009, 2010, or 2015. Vaccination with A/California/7/2009 antigens protected against infection with either the 2009 or 2010 strains, but was less effective against the 2015 strain. This observed reduction in protection suggests that mouse models of influenza virus vaccination and infection can be used as an additional tool to predict vaccine efficacy against drift strains.</t>
  </si>
  <si>
    <t>Mucosal Infection and Immunity Group, Section of Virology, Department of Medicine, St Mary's Campus, Imperial College London, London, United Kingdom.</t>
  </si>
  <si>
    <t>2018-01-31</t>
  </si>
  <si>
    <t>https://dx.doi.org/10.3389/fimmu.2018.00126</t>
  </si>
  <si>
    <t>26648922</t>
  </si>
  <si>
    <t>PMC4664635</t>
  </si>
  <si>
    <t>10.3389/fmicb.2015.01340</t>
  </si>
  <si>
    <t>Interferon-γ from Brain Leukocytes Enhances Meningitis by Type 4 Streptococcus pneumoniae.</t>
  </si>
  <si>
    <t>Pettini E, Fiorino F, Cuppone AM, Iannelli F, Medaglini D, Pozzi G.</t>
  </si>
  <si>
    <t>Frontiers in microbiology</t>
  </si>
  <si>
    <t>Front Microbiol</t>
  </si>
  <si>
    <t>101548977</t>
  </si>
  <si>
    <t>1664-302X</t>
  </si>
  <si>
    <t>Streptococcus pneumoniae is the leading cause of bacterial meningitis. Pneumococcal meningitis is a life-threatening disease with high rates of mortality and neurological sequelae. Immune targeting of S. pneumoniae is essential for clearance of infection; however, within the brain, the induced inflammatory response contributes to pathogenesis. In this study we investigate the local inflammatory response and the role of IFN-γ in a murine model of pneumococcal meningitis induced by intracranial injection of type 4 S. pneumoniae. Lymphoid and myeloid cell populations involved in meningitis, as well as cytokine gene expression, were investigated after infection. Animals were treated with a monoclonal antibody specific for murine IFN-γ to evaluate its role in animal survival. Intracranial inoculation of 3 × 10(4) colony-forming units of type 4 strain TIGR4 caused 75% of mice to develop meningitis within 4 days. The amount of lymphocytes, NK cells, neutrophils, monocytes and macrophages in the brain increased 48 h post infection. IFN-γ mRNA levels were about 240-fold higher in brains of infected mice compared to controls. Pro-inflammatory cytokines such as IL-1β and TNF-α, and TLR2 were also upregulated. In vivo treatment with anti-IFN-γ antibody increased survival of infected mice. This study shows that IFN-γ produced during meningitis by type 4 S. pneumoniae enhances bacterial pathogenesis exerting a negative effect on the disease outcome.</t>
  </si>
  <si>
    <t>Laboratorio di Microbiologia Molecolare e Biotecnologia, Dipartimento di Biotecnologie Mediche, Università degli Studi di Siena Siena, Italy.</t>
  </si>
  <si>
    <t>2015-12-09</t>
  </si>
  <si>
    <t>2015-12-14</t>
  </si>
  <si>
    <t>2015-12-01</t>
  </si>
  <si>
    <t>https://dx.doi.org/10.3389/fmicb.2015.01340</t>
  </si>
  <si>
    <t>28826648</t>
  </si>
  <si>
    <t>PMC6169299</t>
  </si>
  <si>
    <t>10.1016/j.cyto.2017.08.009</t>
  </si>
  <si>
    <t>The synergistic effects of combining TLR ligand based adjuvants on the cytokine response are dependent upon p38/JNK signalling.</t>
  </si>
  <si>
    <t>Fischetti L, Zhong Z, Pinder CL, Tregoning JS, Shattock RJ.</t>
  </si>
  <si>
    <t>99</t>
  </si>
  <si>
    <t>Cytokine</t>
  </si>
  <si>
    <t>9005353</t>
  </si>
  <si>
    <t>1043-4666</t>
  </si>
  <si>
    <t>1096-0023</t>
  </si>
  <si>
    <t>Toll like receptor (TLR) ligands are important adjuvant candidates, causing antigen presenting cells to release inflammatory mediators, leading to the recruitment and activation of other leukocytes. The aim of this study was to define the response of human blood derived dendritic cells and macrophages to three TLR ligands acting singly or in combination, Poly I:C (TLR3), GLA (TLR4) and R848 (TLR7/8). Combinations of TLR agonists have been shown to have a synergistic effect on individual cytokines, here we look at the global inflammatory response measuring both cytokines and chemokines. Using a custom Luminex assay we saw dose responses in several mediators including CCL3 (MIP1α), IL-1α, IL-1β, IL-12, CXCL10 (IP-10) and IL-6, all of which were significantly increased by the combination of R848 and GLA, even when low dose GLA was added. The synergistic effect was inhibited by specific MAP kinase inhibitors blocking the kinases p38 and JNK but not MEK1. Combining TLR adjuvants also had a synergistic effect on cytokine responses in human mucosal tissue explants. From this we conclude that the combination of R848 and GLA potentiates the inflammatory profile of antigen presenting cells. Since the pattern of inflammatory mediators released can alter the quality and quantity of the adaptive immune response to vaccination, this study informs vaccine adjuvant design.</t>
  </si>
  <si>
    <t>Mucosal Infection &amp; Immunity Group, Section of Virology, Imperial College London, St. Mary's Campus, London W2 1PG, United Kingdom.</t>
  </si>
  <si>
    <t>2017-08-23</t>
  </si>
  <si>
    <t>2017-08-18</t>
  </si>
  <si>
    <t>https://dx.doi.org/10.1016/j.cyto.2017.08.009</t>
  </si>
  <si>
    <t>26678162</t>
  </si>
  <si>
    <t>PMC4824168</t>
  </si>
  <si>
    <t>10.1016/j.jim.2015.12.003</t>
  </si>
  <si>
    <t>SLE-key(®) rule-out serologic test for excluding the diagnosis of systemic lupus erythematosus: Developing the ImmunArray iCHIP(®).</t>
  </si>
  <si>
    <t>Putterman C, Wu A, Reiner-Benaim A, Batty DS, Sanz I, Oates J, Jakobi K, Petri M, Safer P, Gerwien R, Sorek R, Blumenstein Y, Cohen IR.</t>
  </si>
  <si>
    <t>429</t>
  </si>
  <si>
    <t>Journal of immunological methods</t>
  </si>
  <si>
    <t>J. Immunol. Methods</t>
  </si>
  <si>
    <t>J Immunol Methods</t>
  </si>
  <si>
    <t>1305440</t>
  </si>
  <si>
    <t>0022-1759</t>
  </si>
  <si>
    <t>1872-7905</t>
  </si>
  <si>
    <t>We describe here the development, verification and validation of the SLE-key(®) rule-out test for a definitive rule-out of a diagnosis of systemic lupus erythematosus (SLE). The test uses the proprietary iCHIP(®) micro-array technology platform (Fattal et al., 2010) to identify discriminating patterns of circulating autoantibodies among SLE patients compared with self-declared healthy individuals. Given the challenges associated with the diagnosis of SLE and the healthcare costs of delayed diagnosis and misdiagnosis, a definitive rule-out test can provide significant clinical benefits to patients and potentially major cost savings to healthcare systems.</t>
  </si>
  <si>
    <t>Division of Rheumatology, Albert Einstein College of Medicine, NY, United States. Electronic address: chaim.putterman@einstein.yu.edu.</t>
  </si>
  <si>
    <t>2015-12-19</t>
  </si>
  <si>
    <t>2018-05-20</t>
  </si>
  <si>
    <t>2015-12-08</t>
  </si>
  <si>
    <t>https://dx.doi.org/10.1016/j.jim.2015.12.003</t>
  </si>
  <si>
    <t>26777728</t>
  </si>
  <si>
    <t>PMC4738003</t>
  </si>
  <si>
    <t>10.1016/j.it.2015.12.009</t>
  </si>
  <si>
    <t>Reprogramming the T Cell Response to Tuberculosis.</t>
  </si>
  <si>
    <t>Woodworth JS, Andersen P.</t>
  </si>
  <si>
    <t>10035</t>
  </si>
  <si>
    <t>Trends in immunology</t>
  </si>
  <si>
    <t>Trends Immunol.</t>
  </si>
  <si>
    <t>Trends Immunol</t>
  </si>
  <si>
    <t>100966032</t>
  </si>
  <si>
    <t>1471-4906</t>
  </si>
  <si>
    <t>1471-4981</t>
  </si>
  <si>
    <t>Coscolla, Copin et al. recently used comparative genomics of M. tuberculosis (Mtb) strains to show that most human T cell-recognized epitopes are hyperconserved, but bona fide variable epitopes also exist. This identification of two sets of antigens implies opposing evolutionary processes and will have an important impact on tuberculosis (TB) vaccine strategy and design.</t>
  </si>
  <si>
    <t>Statens Serum Institut, Department of Infectious Disease Immunology, Artillerivej 5, 2300 Copenhagen S, Denmark.</t>
  </si>
  <si>
    <t>2016-01-19</t>
  </si>
  <si>
    <t>2016-01-05</t>
  </si>
  <si>
    <t>https://dx.doi.org/10.1016/j.it.2015.12.009</t>
  </si>
  <si>
    <t>26380327</t>
  </si>
  <si>
    <t>PMC4562180</t>
  </si>
  <si>
    <t>10.1155/2015/909406</t>
  </si>
  <si>
    <t>Application of "Systems Vaccinology" to Evaluate Inflammation and Reactogenicity of Adjuvanted Preventative Vaccines.</t>
  </si>
  <si>
    <t>Lewis DJ, Lythgoe MP.</t>
  </si>
  <si>
    <t>Advances in "omics" technology (transcriptomics, proteomics, metabolomics, genomics/epigenomics, etc.) allied with statistical and bioinformatics tools are providing insights into basic mechanisms of vaccine and adjuvant efficacy or inflammation/reactogenicity. Predictive biomarkers of relatively frequent inflammatory reactogenicity may be identified in systems vaccinology studies involving tens or hundreds of participants and used to screen new vaccines and adjuvants in in vitro, ex vivo, animal, or human models. The identification of rare events (such as those observed with initial rotavirus vaccine or suspected autoimmune complications) will require interrogation of large data sets and population-based research before application of systems vaccinology. The Innovative Medicine Initiative funded public-private project BIOVACSAFE is an initial attempt to systematically identify biomarkers of relatively common inflammatory events after adjuvanted immunization using human, animal, and population-based models. Discriminatory profiles or biomarkers are being identified, which require validation in large trials involving thousands of participants before they can be generalized. Ultimately, it is to be hoped that the knowledge gained from such initiatives will provide tools to the industry, academia, and regulators to select optimal noninflammatory but immunogenic and effective vaccine adjuvant combinations, thereby shortening product development cycles and identifying unsuitable vaccine candidates that would fail in expensive late stage development or postmarketing.</t>
  </si>
  <si>
    <t>Clinical Research Centre, University of Surrey, Guildford GU2 7AX, UK.</t>
  </si>
  <si>
    <t>2015-09-18</t>
  </si>
  <si>
    <t>2015-09-19</t>
  </si>
  <si>
    <t>2015-08-25</t>
  </si>
  <si>
    <t>https://dx.doi.org/10.1155/2015/909406</t>
  </si>
  <si>
    <t>24550920</t>
  </si>
  <si>
    <t>PMC3913996</t>
  </si>
  <si>
    <t>10.3389/fimmu.2014.00036</t>
  </si>
  <si>
    <t>Reverse translation in tuberculosis: neutrophils provide clues for understanding development of active disease.</t>
  </si>
  <si>
    <t>Dorhoi A, Iannaccone M, Maertzdorf J, Nouailles G, Weiner J, Kaufmann SH.</t>
  </si>
  <si>
    <t>Tuberculosis (TB) is a major health issue globally. Although typically the disease can be cured by chemotherapy in all age groups, and prevented in part in newborn by vaccination, general consensus exists that development of novel intervention measures requires better understanding of disease mechanisms. Human TB is characterized by polarity between host resistance as seen in 2 billion individuals with latent TB infection and susceptibility occurring in 9 million individuals who develop active TB disease every year. Experimental animal models often do not reflect this polarity adequately, calling for a reverse translational approach. Gene expression profiling has allowed identification of biomarkers that discriminate between latent infection and active disease. Functional analysis of most relevant markers in experimental animal models can help to better understand mechanisms driving disease progression. We have embarked on in-depth characterization of candidate markers of pathology and protection hereby harnessing mouse mutants with defined gene deficiencies. Analysis of mutants deficient in miR-223 expression and CXCL5 production allowed elucidation of relevant pathogenic mechanisms. Intriguingly, these deficiencies were linked to aberrant neutrophil activities. Our findings point to a detrimental potential of neutrophils in TB. Reciprocally, measures that control neutrophils should be leveraged for amelioration of TB in adjunct to chemotherapy.</t>
  </si>
  <si>
    <t>Department of Immunology, Max Planck Institute for Infection Biology , Berlin , Germany.</t>
  </si>
  <si>
    <t>2014-02-19</t>
  </si>
  <si>
    <t>2014-06-24</t>
  </si>
  <si>
    <t>2014-02-05</t>
  </si>
  <si>
    <t>https://dx.doi.org/10.3389/fimmu.2014.00036</t>
  </si>
  <si>
    <t>25342061</t>
  </si>
  <si>
    <t>PMC4292082</t>
  </si>
  <si>
    <t>10.1101/cshperspect.a018531</t>
  </si>
  <si>
    <t>Toward a unified biosignature for tuberculosis.</t>
  </si>
  <si>
    <t>Maertzdorf J, Kaufmann SH, Weiner J.</t>
  </si>
  <si>
    <t>Cold Spring Harbor perspectives in medicine</t>
  </si>
  <si>
    <t>Cold Spring Harb Perspect Med</t>
  </si>
  <si>
    <t>101571139</t>
  </si>
  <si>
    <t>2157-1422</t>
  </si>
  <si>
    <t>Accurate and rapid diagnosis of active tuberculosis (TB) disease is still hampered by inadequate tools. Although current assays relying on single-marker readouts mostly display inadequate sensitivity and/or specificity, host-related multimarker signatures are especially poorly developed. As a consequence, research programs have been initiated to search for combinations of markers-so-called biosignatures with superior performance. Many such investigations harness high-throughput platforms to analyze the host response during infection and disease. A major challenge for these activities is the analysis of vast amounts of data produced. Specialized bioinformatic tools are being applied to identify the most robust biosignatures for classification of exposed and diseased individuals and prognosis of risk of disease in endemic areas. Validation of the most promising biosignatures in ongoing multicohort studies will bring us a step closer to the identification of an accurate unified signature.</t>
  </si>
  <si>
    <t>Max Planck Institute for Infection Biology, Department of Immunology, 10117 Berlin, Germany.</t>
  </si>
  <si>
    <t>2015-01-06</t>
  </si>
  <si>
    <t>2014-10-23</t>
  </si>
  <si>
    <t>https://dx.doi.org/10.1101/cshperspect.a018531</t>
  </si>
  <si>
    <t>26113434</t>
  </si>
  <si>
    <t>PMC4641675</t>
  </si>
  <si>
    <t>10.1016/j.coi.2015.06.001</t>
  </si>
  <si>
    <t>TB vaccines; promoting rapid and durable protection in the lung.</t>
  </si>
  <si>
    <t>Andersen P, Urdahl KB.</t>
  </si>
  <si>
    <t>35</t>
  </si>
  <si>
    <t>Current opinion in immunology</t>
  </si>
  <si>
    <t>Curr. Opin. Immunol.</t>
  </si>
  <si>
    <t>Curr Opin Immunol</t>
  </si>
  <si>
    <t>8900118</t>
  </si>
  <si>
    <t>0952-7915</t>
  </si>
  <si>
    <t>1879-0372</t>
  </si>
  <si>
    <t>TB vaccine discovery has focused on IFN-γ both for the selection of antigens and vaccine delivery strategies. Recent breakthroughs in our understanding of the requirements for immunological memory and the expression of immunity to TB in the lung now provide a framework for reconsidering that strategy. We will discuss the status of the TB vaccine field, recent insights into the role of central memory cells and the potential of tissue-resident memory cells in vaccine promoted protection against TB.</t>
  </si>
  <si>
    <t>Statens Serum Institut, Infectious Disease Immunology, 5 Artillerivej, DK-2300 Copenhagen S, Denmark. Electronic address: pa@ssi.dk.</t>
  </si>
  <si>
    <t>2015-08-28</t>
  </si>
  <si>
    <t>2015-06-22</t>
  </si>
  <si>
    <t>https://dx.doi.org/10.1016/j.coi.2015.06.001</t>
  </si>
  <si>
    <t>26085154</t>
  </si>
  <si>
    <t>PMC4524082</t>
  </si>
  <si>
    <t>10.1128/jvi.01070-15</t>
  </si>
  <si>
    <t>Partial Attenuation of Respiratory Syncytial Virus with a Deletion of a Small Hydrophobic Gene Is Associated with Elevated Interleukin-1β Responses.</t>
  </si>
  <si>
    <t>Russell RF, McDonald JU, Ivanova M, Zhong Z, Bukreyev A, Tregoning JS.</t>
  </si>
  <si>
    <t>89</t>
  </si>
  <si>
    <t>Journal of virology</t>
  </si>
  <si>
    <t>J. Virol.</t>
  </si>
  <si>
    <t>J Virol</t>
  </si>
  <si>
    <t>0113724</t>
  </si>
  <si>
    <t>0022-538X</t>
  </si>
  <si>
    <t>1098-5514</t>
  </si>
  <si>
    <t>The small hydrophobic (SH) gene of respiratory syncytial virus (RSV), a major cause of infant hospitalization, encodes a viroporin of unknown function. SH gene knockout virus (RSV ΔSH) is partially attenuated in vivo, but not in vitro, suggesting that the SH protein may have an immunomodulatory role. RSV ΔSH has been tested as a live attenuated vaccine in humans and cattle, and here we demonstrate that it protected against viral rechallenge in mice. We compared the immune response to infection with RSV wild type and RSV ΔSH in vivo using BALB/c mice and in vitro using epithelial cells, neutrophils, and macrophages. Strikingly, the interleukin-1β (IL-1β) response to RSV ΔSH infection was greater than to wild-type RSV, in spite of a decreased viral load, and when IL-1β was blocked in vivo, the viral load returned to wild-type levels. A significantly greater IL-1β response to RSV ΔSH was also detected in vitro, with higher-magnitude responses in neutrophils and macrophages than in epithelial cells. Depleting macrophages (with clodronate liposome) and neutrophils (with anti-Ly6G/1A8) demonstrated the contribution of these cells to the IL-1β response in vivo, the first demonstration of neutrophilic IL-1β production in response to viral lung infection. In this study, we describe an increased IL-1β response to RSV ΔSH, which may explain the attenuation in vivo and supports targeting the SH gene in live attenuated vaccines.There is a pressing need for a vaccine for respiratory syncytial virus (RSV). A number of live attenuated RSV vaccine strains have been developed in which the small hydrophobic (SH) gene has been deleted, even though the function of the SH protein is unknown. The structure of the SH protein has recently been solved, showing it is a pore-forming protein (viroporin). Here, we demonstrate that the IL-1β response to RSV ΔSH is greater in spite of a lower viral load, which contributes to the attenuation in vivo. This potentially suggests a novel method by which viruses can evade the host response. As all Pneumovirinae and some Paramyxovirinae carry similar SH genes, this new understanding may also enable the development of live attenuated vaccines for both RSV and other members of the Paramyxoviridae.</t>
  </si>
  <si>
    <t>Mucosal Infection and Immunity Group, Section of Virology, Department of Medicine, St. Mary's Campus, Imperial College London, London, United Kingdom.</t>
  </si>
  <si>
    <t>2015-08-04</t>
  </si>
  <si>
    <t>2016-03-01</t>
  </si>
  <si>
    <t>2015-06-17</t>
  </si>
  <si>
    <t>https://dx.doi.org/10.1128/jvi.01070-15</t>
  </si>
  <si>
    <t>26374119</t>
  </si>
  <si>
    <t>PMC4600108</t>
  </si>
  <si>
    <t>10.1128/mBio.01187-15</t>
  </si>
  <si>
    <t>Epigenetics and Proteomics Join Transcriptomics in the Quest for Tuberculosis Biomarkers.</t>
  </si>
  <si>
    <t>Esterhuyse MM, Weiner J, Caron E, Loxton AG, Iannaccone M, Wagman C, Saikali P, Stanley K, Wolski WE, Mollenkopf HJ, Schick M, Aebersold R, Linhart H, Walzl G, Kaufmann SH.</t>
  </si>
  <si>
    <t>mBio</t>
  </si>
  <si>
    <t>MBio</t>
  </si>
  <si>
    <t>101519231</t>
  </si>
  <si>
    <t>2150-7511</t>
  </si>
  <si>
    <t>An estimated one-third of the world's population is currently latently infected with Mycobacterium tuberculosis. Latent M. tuberculosis infection (LTBI) progresses into active tuberculosis (TB) disease in ~5 to 10% of infected individuals. Diagnostic and prognostic biomarkers to monitor disease progression are urgently needed to ensure better care for TB patients and to decrease the spread of TB. Biomarker development is primarily based on transcriptomics. Our understanding of biology combined with evolving technical advances in high-throughput techniques led us to investigate the possibility of additional platforms (epigenetics and proteomics) in the quest to (i) understand the biology of the TB host response and (ii) search for multiplatform biosignatures in TB. We engaged in a pilot study to interrogate the DNA methylome, transcriptome, and proteome in selected monocytes and granulocytes from TB patients and healthy LTBI participants. Our study provides first insights into the levels and sources of diversity in the epigenome and proteome among TB patients and LTBI controls, despite limitations due to small sample size. Functionally the differences between the infection phenotypes (LTBI versus active TB) observed in the different platforms were congruent, thereby suggesting regulation of function not only at the transcriptional level but also by DNA methylation and microRNA. Thus, our data argue for the development of a large-scale study of the DNA methylome, with particular attention to study design in accounting for variation based on gender, age, and cell type.DNA methylation modifies the transcriptional program of cells. We have focused on two major populations of leukocytes involved in immune response to infectious diseases, granulocytes and monocytes, both of which are professional phagocytes that engulf and kill bacteria. We have interrogated how DNA methylation, gene expression, and protein translation differ in these two cell populations between healthy individuals and patients suffering from TB. To better understand the underlying biologic mechanisms, we harnessed a statistical enrichment analysis, taking advantage of predefined and well-characterized gene sets. Not only were there clear differences on various levels between the two populations, but there were also differences between TB patients and healthy controls in the transcriptome, proteome, and, for the first time, DNA methylome in these cells. Our pilot study emphasizes the value of a large-scale study of the DNA methylome taking into account our findings.</t>
  </si>
  <si>
    <t>Department of Immunology, Max Planck Institute for Infection Biology, Berlin, Germany.</t>
  </si>
  <si>
    <t>2015-09-16</t>
  </si>
  <si>
    <t>2015-10-13</t>
  </si>
  <si>
    <t>2015-09-15</t>
  </si>
  <si>
    <t>https://dx.doi.org/10.1128/mBio.01187-15</t>
  </si>
  <si>
    <t>25703554</t>
  </si>
  <si>
    <t>PMC4368415</t>
  </si>
  <si>
    <t>10.1111/imr.12269</t>
  </si>
  <si>
    <t>The human immune response to tuberculosis and its treatment: a view from the blood.</t>
  </si>
  <si>
    <t>Cliff JM, Kaufmann SH, McShane H, van Helden P, O'Garra A.</t>
  </si>
  <si>
    <t>264</t>
  </si>
  <si>
    <t>Immunological reviews</t>
  </si>
  <si>
    <t>Immunol. Rev.</t>
  </si>
  <si>
    <t>Immunol Rev</t>
  </si>
  <si>
    <t>7702118</t>
  </si>
  <si>
    <t>0105-2896</t>
  </si>
  <si>
    <t>1600-065X</t>
  </si>
  <si>
    <t>The immune response upon infection with the pathogen Mycobacterium tuberculosis is poorly understood, hampering the discovery of new treatments and the improvements in diagnosis. In the last years, a blood transcriptional signature in tuberculosis has provided knowledge on the immune response occurring during active tuberculosis disease. This signature was absent in the majority of asymptomatic individuals who are latently infected with M. tuberculosis (referred to as latent). Using modular and pathway analyses of the complex data has shown, now in multiple studies, that the signature of active tuberculosis is dominated by overexpression of interferon-inducible genes (consisting of both type I and type II interferon signaling), myeloid genes, and inflammatory genes. There is also downregulation of genes encoding B and T-cell function. The blood signature of tuberculosis correlates with the extent of radiographic disease and is diminished upon effective treatment suggesting the possibility of new improved strategies to support diagnostic assays and methods for drug treatment monitoring. The signature suggested a previously under-appreciated role for type I interferons in development of active tuberculosis disease, and numerous mechanisms have now been uncovered to explain how type I interferon impedes the protective response to M. tuberculosis infection.</t>
  </si>
  <si>
    <t>TB Centre and Department of Immunology and Infection, London School of Hygiene &amp; Tropical Medicine, London, UK.</t>
  </si>
  <si>
    <t>2018-04-29</t>
  </si>
  <si>
    <t>2014-06-02</t>
  </si>
  <si>
    <t>2015-03-01</t>
  </si>
  <si>
    <t>https://dx.doi.org/10.1111/imr.12269</t>
  </si>
  <si>
    <t>24635488</t>
  </si>
  <si>
    <t>PMC4238842</t>
  </si>
  <si>
    <t>10.1111/joim.12212</t>
  </si>
  <si>
    <t>Recent advances towards tuberculosis control: vaccines and biomarkers.</t>
  </si>
  <si>
    <t>Weiner J, Kaufmann SH.</t>
  </si>
  <si>
    <t>275</t>
  </si>
  <si>
    <t>Journal of internal medicine</t>
  </si>
  <si>
    <t>J. Intern. Med.</t>
  </si>
  <si>
    <t>J Intern Med</t>
  </si>
  <si>
    <t>8904841</t>
  </si>
  <si>
    <t>0954-6820</t>
  </si>
  <si>
    <t>1365-2796</t>
  </si>
  <si>
    <t>Of all infectious diseases, tuberculosis (TB) remains one of the most important causes of morbidity and mortality. Recent advances in understanding the biology of Mycobacterium tuberculosis (Mtb) infection and the immune response of the infected host have led to the development of several new vaccines, a number of which are already undergoing clinical trials. These include pre-exposure prime vaccines, which could replace bacille Calmette-Guérin (BCG), and pre-exposure booster vaccines given in addition to BCG. Infants are the target population of these two types of vaccines. In addition, several postexposure vaccines given during adolescence or adult life, in addition to BCG as a priming vaccine during infancy, are undergoing clinical testing. Therapeutic vaccines are currently being assessed for their potential to cure active TB as an adjunct to chemotherapy. BCG replacement vaccines are viable recombinant BCG or double-deletion mutants of Mtb. All booster vaccines are composed of one or several antigens, either expressed by viral vectors or formulated with adjuvants. Therapeutic vaccines are killed mycobacterial preparations. Finally, multivariate biomarkers and biosignatures are being generated from high-throughput data with the aim of providing better diagnostic tools to specifically determine TB progression. Here, we provide a technical overview of these recent developments as well of the relevant computational approaches and highlight the obstacles that still need to be overcome.</t>
  </si>
  <si>
    <t>2014-04-22</t>
  </si>
  <si>
    <t>2014-12-02</t>
  </si>
  <si>
    <t>2014-08-18</t>
  </si>
  <si>
    <t>2014-05-01</t>
  </si>
  <si>
    <t>https://dx.doi.org/10.1111/joim.12212</t>
  </si>
  <si>
    <t>24890836</t>
  </si>
  <si>
    <t>PMC4031959</t>
  </si>
  <si>
    <t>10.1101/cshperspect.a018523</t>
  </si>
  <si>
    <t>Novel vaccination strategies against tuberculosis.</t>
  </si>
  <si>
    <t>Andersen P, Kaufmann SH.</t>
  </si>
  <si>
    <t>The tuberculosis (TB) pandemic continues to rampage despite widespread use of the BCG (Bacillus Calmette-Guérin) vaccine. Novel vaccination strategies are urgently needed to arrest global transmission and prevent the uncontrolled development of multidrug-resistant forms of Mycobacterium tuberculosis. Over the last two decades, considerable progress has been made in the field of vaccine development with numerous innovative preclinical candidates and more than a dozen vaccines in clinical trials. These vaccines are developed either as boosters of the current BCG vaccine or as novel prime vaccines to replace BCG. Given the enormous prevalence of latent TB infection, vaccines that are protective on top of an already established infection remain a high priority and a significant scientific challenge. Here we discuss the current state of TB vaccine research and development, our understanding of the underlying immunology, and the requirements for an efficient TB vaccine.</t>
  </si>
  <si>
    <t>Statens Serum Institut, DK-2300 Copenhagen S, Denmark.</t>
  </si>
  <si>
    <t>2014-06-03</t>
  </si>
  <si>
    <t>2016-06-01</t>
  </si>
  <si>
    <t>2016-03-24</t>
  </si>
  <si>
    <t>https://dx.doi.org/10.1101/cshperspect.a018523</t>
  </si>
  <si>
    <t>25136130</t>
  </si>
  <si>
    <t>PMC4151714</t>
  </si>
  <si>
    <t>10.1073/pnas.1402981111</t>
  </si>
  <si>
    <t>Vaccines, new opportunities for a new society.</t>
  </si>
  <si>
    <t>Rappuoli R, Pizza M, Del Giudice G, De Gregorio E.</t>
  </si>
  <si>
    <t>111</t>
  </si>
  <si>
    <t>Vaccination is the most effective medical intervention ever introduced and, together with clean water and sanitation, it has eliminated a large part of the infectious diseases that once killed millions of people. A recent study concluded that since 1924 in the United States alone, vaccines have prevented 40 million cases of diphtheria, 35 million cases of measles, and a total of 103 million cases of childhood diseases. A report from the World Health Organization states that today vaccines prevent 2.5 million deaths per year: Every minute five lives are saved by vaccines worldwide. Overall, vaccines have done and continue to do an excellent job in eliminating or reducing the impact of childhood diseases. Furthermore, thanks to new technologies, vaccines now have the potential to make an enormous contribution to the health of modern society by preventing and treating not only communicable diseases in all ages, but also noncommunicable diseases such as cancer and neurodegenerative disorders. The achievement of these results requires the development of novel technologies and health economic models able to capture not only the mere cost-benefit of vaccination, but also the value of health per se.</t>
  </si>
  <si>
    <t>Novartis Vaccines, 53100 Siena, Italy rino.rappuoli@novartis.com.</t>
  </si>
  <si>
    <t>2014-08-27</t>
  </si>
  <si>
    <t>2014-11-27</t>
  </si>
  <si>
    <t>https://dx.doi.org/10.1073/pnas.1402981111</t>
  </si>
  <si>
    <t>27017310</t>
  </si>
  <si>
    <t>PMC5392204</t>
  </si>
  <si>
    <t>10.1016/s0140-6736(15)01316-1</t>
  </si>
  <si>
    <t>A blood RNA signature for tuberculosis disease risk: a prospective cohort study.</t>
  </si>
  <si>
    <t>Zak DE, Penn-Nicholson A, Scriba TJ, Thompson E, Suliman S, Amon LM, Mahomed H, Erasmus M, Whatney W, Hussey GD, Abrahams D, Kafaar F, Hawkridge T, Verver S, Hughes EJ, Ota M, Sutherland J, Howe R, Dockrell HM, Boom WH, Thiel B, Ottenhoff THM, Mayanja-Kizza H, Crampin AC, Downing K, Hatherill M, Valvo J, Shankar S, Parida SK, Kaufmann SHE, Walzl G, Aderem A, Hanekom WA, ACS and GC6-74 cohort study groups.</t>
  </si>
  <si>
    <t>387</t>
  </si>
  <si>
    <t>Lancet (London, England)</t>
  </si>
  <si>
    <t>Lancet</t>
  </si>
  <si>
    <t>2985213R</t>
  </si>
  <si>
    <t>0140-6736</t>
  </si>
  <si>
    <t>1474-547X</t>
  </si>
  <si>
    <t>Identification of blood biomarkers that prospectively predict progression of Mycobacterium tuberculosis infection to tuberculosis disease might lead to interventions that combat the tuberculosis epidemic. We aimed to assess whether global gene expression measured in whole blood of healthy people allowed identification of prospective signatures of risk of active tuberculosis disease.In this prospective cohort study, we followed up healthy, South African adolescents aged 12-18 years from the adolescent cohort study (ACS) who were infected with M tuberculosis for 2 years. We collected blood samples from study participants every 6 months and monitored the adolescents for progression to tuberculosis disease. A prospective signature of risk was derived from whole blood RNA sequencing data by comparing participants who developed active tuberculosis disease (progressors) with those who remained healthy (matched controls). After adaptation to multiplex quantitative real-time PCR (qRT-PCR), the signature was used to predict tuberculosis disease in untouched adolescent samples and in samples from independent cohorts of South African and Gambian adult progressors and controls. Participants of the independent cohorts were household contacts of adults with active pulmonary tuberculosis disease.Between July 6, 2005, and April 23, 2007, we enrolled 6363 participants from the ACS study and 4466 from independent South African and Gambian cohorts. 46 progressors and 107 matched controls were identified in the ACS cohort. A 16 gene signature of risk was identified. The signature predicted tuberculosis progression with a sensitivity of 66·1% (95% CI 63·2-68·9) and a specificity of 80·6% (79·2-82·0) in the 12 months preceding tuberculosis diagnosis. The risk signature was validated in an untouched group of adolescents (p=0·018 for RNA sequencing and p=0·0095 for qRT-PCR) and in the independent South African and Gambian cohorts (p values &lt;0·0001 by qRT-PCR) with a sensitivity of 53·7% (42·6-64·3) and a specificity of 82·8% (76·7-86) in the 12 months preceding tuberculosis.The whole blood tuberculosis risk signature prospectively identified people at risk of developing active tuberculosis, opening the possibility for targeted intervention to prevent the disease.Bill &amp; Melinda Gates Foundation, the National Institutes of Health, Aeras, the European Union, and the South African Medical Research Council.</t>
  </si>
  <si>
    <t>The Center for Infectious Disease Research, Seattle, WA, USA.</t>
  </si>
  <si>
    <t>2016-03-28</t>
  </si>
  <si>
    <t>2018-05-02</t>
  </si>
  <si>
    <t>https://dx.doi.org/10.1016/s0140-6736(15)01316-1</t>
  </si>
  <si>
    <t>https://www.imi.europa.eu/projects-results/project-factsheets/btcure</t>
  </si>
  <si>
    <t>BTCure</t>
  </si>
  <si>
    <t>Be The Cure</t>
  </si>
  <si>
    <t>01/04/2011</t>
  </si>
  <si>
    <t>31/03/2017</t>
  </si>
  <si>
    <t>17 362 872</t>
  </si>
  <si>
    <t>15 604 837</t>
  </si>
  <si>
    <t>6 403 383</t>
  </si>
  <si>
    <t>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
The ultimate goal for therapeutic development is to identify the disease-causing molecular events early in the disease and then influence immunity and inflammation so that functional deterioration is halted, immunity is re-regulated and the disease is cured.
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t>
  </si>
  <si>
    <t>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t>
  </si>
  <si>
    <t>30176915</t>
  </si>
  <si>
    <t>PMC6122744</t>
  </si>
  <si>
    <t>10.1186/s13073-018-0575-9</t>
  </si>
  <si>
    <t>Increased DNA methylation variability in rheumatoid arthritis-discordant monozygotic twins.</t>
  </si>
  <si>
    <t>Webster AP, Plant D, Ecker S, Zufferey F, Bell JT, Feber A, Paul DS, Beck S, Barton A, Williams FMK, Worthington J.</t>
  </si>
  <si>
    <t>Rheumatoid arthritis is a common autoimmune disorder influenced by both genetic and environmental factors. Epigenome-wide association studies can identify environmentally mediated epigenetic changes such as altered DNA methylation, which may also be influenced by genetic factors. To investigate possible contributions of DNA methylation to the aetiology of rheumatoid arthritis with minimum confounding genetic heterogeneity, we investigated genome-wide DNA methylation in disease-discordant monozygotic twin pairs.Genome-wide DNA methylation was assessed in 79 monozygotic twin pairs discordant for rheumatoid arthritis using the HumanMethylation450 BeadChip array (Illumina). Discordant twins were tested for both differential DNA methylation and methylation variability between rheumatoid arthritis and healthy twins. The methylation variability signature was then compared with methylation variants from studies of other autoimmune diseases and with an independent healthy population.We have identified a differentially variable DNA methylation signature that suggests multiple stress response pathways may be involved in the aetiology of the disease. This methylation variability signature also highlighted potential epigenetic disruption of multiple RUNX3 transcription factor binding sites as being associated with disease development. Comparison with previously performed epigenome-wide association studies of rheumatoid arthritis and type 1 diabetes identified shared pathways for autoimmune disorders, suggesting that epigenetics plays a role in autoimmunity and offering the possibility of identifying new targets for intervention.Through genome-wide analysis of DNA methylation in disease-discordant monozygotic twins, we have identified a differentially variable DNA methylation signature, in the absence of differential methylation in rheumatoid arthritis. This finding supports the importance of epigenetic variability as an emerging component in autoimmune disorders.</t>
  </si>
  <si>
    <t>Arthritis Research UK Centre for Genetics and Genomics, Centre for Musculoskeletal Research, The University of Manchester, Manchester, UK. a.webster@ucl.ac.uk.</t>
  </si>
  <si>
    <t>2018-09-05</t>
  </si>
  <si>
    <t>https://dx.doi.org/10.1186/s13073-018-0575-9</t>
  </si>
  <si>
    <t>30133119</t>
  </si>
  <si>
    <t>PMC6201376</t>
  </si>
  <si>
    <t>10.1111/jcmm.13783</t>
  </si>
  <si>
    <t>CCR6 controls autoimmune but not innate immunity-driven experimental arthritis.</t>
  </si>
  <si>
    <t>Bonelli M, Puchner A, Göschl L, Hayer S, Niederreiter B, Steiner G, Tillmann K, Plasenzotti R, Podesser B, Georgel P, Smolen J, Scheinecker C, Blüml S.</t>
  </si>
  <si>
    <t>Journal of cellular and molecular medicine</t>
  </si>
  <si>
    <t>J. Cell. Mol. Med.</t>
  </si>
  <si>
    <t>J Cell Mol Med</t>
  </si>
  <si>
    <t>101083777</t>
  </si>
  <si>
    <t>1582-1838</t>
  </si>
  <si>
    <t>1582-4934</t>
  </si>
  <si>
    <t>Rheumatoid arthritis (RA) is a chronic inflammatory autoimmune disease, characterized by synovial infiltration of various inflammatory cells. Chemokines are involved in controlling the recruitment of different cell types into the synovial membrane. The role of CCR6 in the development of arthritis so far remains unclear. In this study, we investigated the role of CCR6 in the pathogenesis of arthritis using three different murine arthritis models. Compared to WT animals, CCR6-/- mice developed less clinical signs of arthritis in the collagen-induced arthritis model but not in the K/BxN serum transfer arthritis model and in the human tumour necrosis factor transgenic arthritis model, suggesting a defect in adaptive effector functions but intact innate effector functions in the development of arthritis in CCR6-/- animals. In line with this, anti-collagen antibody levels were significantly reduced in CCR6-/- mice compared with WT mice. Moreover, we demonstrate enhanced osteoclastogenesis in vitro in CCR6-/- mice compared with WT mice. However, we did not detect differences in bone mass under steady state conditions in vivo between WT and CCR6-deficient mice. These data suggest that CCR6 is crucially involved in adaptive but not in innate immunity-driven arthritis. CCR6 or its chemokine ligand CCL20 might represent a possible new target for the treatment of RA.</t>
  </si>
  <si>
    <t>Internal Medicine III, Division of Rheumatology, Medical University of Vienna, Vienna, Austria.</t>
  </si>
  <si>
    <t>2018-08-23</t>
  </si>
  <si>
    <t>2018-11-02</t>
  </si>
  <si>
    <t>2018-08-22</t>
  </si>
  <si>
    <t>https://dx.doi.org/10.1111/jcmm.13783</t>
  </si>
  <si>
    <t>30090063</t>
  </si>
  <si>
    <t>PMC6068282</t>
  </si>
  <si>
    <t>10.3389/fphar.2018.00800</t>
  </si>
  <si>
    <t>In Silico Discovery of Plant-Origin Natural Product Inhibitors of Tumor Necrosis Factor (TNF) and Receptor Activator of NF-κB Ligand (RANKL).</t>
  </si>
  <si>
    <t>Melagraki G, Ntougkos E, Papadopoulou D, Rinotas V, Leonis G, Douni E, Afantitis A, Kollias G.</t>
  </si>
  <si>
    <t>Frontiers in Pharmacology</t>
  </si>
  <si>
    <t>An in silico drug discovery pipeline for the virtual screening of plant-origin natural products (NPs) was developed to explore new direct inhibitors of TNF and its close relative receptor activator of nuclear factor kappa-B ligand (RANKL), both representing attractive therapeutic targets for many chronic inflammatory conditions. Direct TNF inhibition through identification of potent small molecules is a highly desired goal; however, it is often hampered by severe limitations. Our approach yielded a priority list of 15 NPs as potential direct TNF inhibitors that were subsequently tested in vitro against TNF and RANKL. We thus identified two potent direct inhibitors of TNF function with low micromolar IC50 values and minimal toxicity even at high concentrations. Most importantly, one of them (A11) was proved to be a dual inhibitor of both TNF and RANKL. Extended molecular dynamics simulations with the fully automated EnalosMD suite rationalized the mode of action of the compounds at the molecular level. To our knowledge, these compounds constitute the first NP TNF inhibitors, one of which being the first NP small-molecule dual inhibitor of TNF and RANKL, and could serve as lead compounds for the development of novel treatments for inflammatory and autoimmune diseases.</t>
  </si>
  <si>
    <t>Hellenic Military Academy, Vari, Greece.</t>
  </si>
  <si>
    <t>2018-08-12</t>
  </si>
  <si>
    <t>2018-07-25</t>
  </si>
  <si>
    <t>https://dx.doi.org/10.3389/fphar.2018.00800</t>
  </si>
  <si>
    <t>30042400</t>
  </si>
  <si>
    <t>PMC6057939</t>
  </si>
  <si>
    <t>10.1038/s41598-018-29127-w</t>
  </si>
  <si>
    <t>Evaluating the bromodomain protein BRD1 as a therapeutic target in rheumatoid arthritis.</t>
  </si>
  <si>
    <t>Klein K, Kato M, Frank-Bertoncelj M, Kolling C, Ciurea A, Gay S, Ospelt C.</t>
  </si>
  <si>
    <t>Targeting epigenetic reader proteins by small molecule inhibitors represents a new therapeutic concept in autoimmune diseases such as rheumatoid arthritis (RA). Although inhibitors targeting bromodomain protein 1 (BRD1) are in development, the function of BRD1 has hardly been studied. We investigated the therapeutic potential of BRD1 inhibition in joint-resident cells in RA, synovial fibroblasts (SF) and macrophages. The proliferation of SF was decreased upon BRD1 silencing, accompanied by the downregulation of genes involved in cell cycle regulation. Silencing of BRD1 in SF decreased the basal expression of MMP1 but increased TNF-α- and LPS-induced levels of MMP3, IL6 and IL8. In monocyte-derived macrophages (MDM), silencing of BRD1 decreased the LPS-induced expression of TNF-α, but did not significantly affect basal and the TNF-α- and LPS-induced expression of IL6 and IL8. Our data point to a cell type- and a stimulus-specific function of BRD1. Inhibiting BRD1 could have potential beneficial effects in RA via decreasing the proliferation of SF. Anti-inflammatory effects were limited and only observed in MDM.</t>
  </si>
  <si>
    <t>Center of Experimental Rheumatology, Department of Rheumatology, University Hospital Zurich, Zurich, Switzerland. kerstin.klein@usz.ch.</t>
  </si>
  <si>
    <t>https://dx.doi.org/10.1038/s41598-018-29127-w</t>
  </si>
  <si>
    <t>29992753</t>
  </si>
  <si>
    <t>PMC6111819</t>
  </si>
  <si>
    <t>10.1111/jcmm.13735</t>
  </si>
  <si>
    <t>The involvement of Toll-like receptor 9 in the pathogenesis of erosive autoimmune arthritis.</t>
  </si>
  <si>
    <t>Fischer A, Abdollahi-Roodsaz S, Böhm C, Niederreiter B, Meyer B, Yau ACY, Lönnblom E, Joosten LAB, Koenders M, Lehmann CHK, Dudziak D, Krönke G, Holmdahl R, Steiner G.</t>
  </si>
  <si>
    <t>Endogenous nucleic acids and their receptors may be involved in the initiation of systemic autoimmune diseases including rheumatoid arthritis (RA). As the role of the DNA sensing Toll-like receptor (TLR) 9 in RA is unclear, we aimed to investigate its involvement in the pathogenesis of autoimmune arthritis using three different experimental models of RA. The data obtained revealed involvement of TLR9 in the T cell-dependent phase of inflammatory arthritis. In rats with pristane-induced arthritis (PIA), TLR9 inhibition before disease onset reduced arthritis significantly and almost completely abolished bone erosion. Accordingly, serum levels of IL-6, α-1-acid-glycoprotein and rheumatoid factor were reduced. Moreover, in TLR9-/- mice, streptococcal cell wall (SCW)-induced arthritis was reduced in the T cell-dependent phase, whereas T cell-independent serum-transfer arthritis was not affected. Remarkably, while TLR7 expression did not change during in vitro osteoclastogenesis, TLR9 expression was higher in precursor cells than in mature osteoclasts and partial inhibition of osteoclastogenesis was achieved only by the TLR9 antagonist. These results demonstrate a pivotal role for TLR9 in the T cell-dependent phases of inflammatory arthritis and additionally suggest some role during osteoclastogenesis. Hence, endogenous DNA seems to be crucially involved in the pathophysiology of inflammatory autoimmune arthritis.</t>
  </si>
  <si>
    <t>Division of Rheumatology, Internal Medicine III, Medical University of Vienna, Vienna, Austria.</t>
  </si>
  <si>
    <t>2018-07-12</t>
  </si>
  <si>
    <t>https://dx.doi.org/10.1111/jcmm.13735</t>
  </si>
  <si>
    <t>29959183</t>
  </si>
  <si>
    <t>PMC6161666</t>
  </si>
  <si>
    <t>10.1136/annrheumdis-2018-213250</t>
  </si>
  <si>
    <t>Non-classical monocytes as mediators of tissue destruction in arthritis.</t>
  </si>
  <si>
    <t>Puchner A, Saferding V, Bonelli M, Mikami Y, Hofmann M, Brunner JS, Caldera M, Goncalves-Alves E, Binder NB, Fischer A, Simader E, Steiner CW, Leiss H, Hayer S, Niederreiter B, Karonitsch T, Koenders MI, Podesser BK, O'Shea JJ, Menche J, Smolen JS, Redlich K, Blüml S.</t>
  </si>
  <si>
    <t>77</t>
  </si>
  <si>
    <t>Annals of the rheumatic diseases</t>
  </si>
  <si>
    <t>Ann. Rheum. Dis.</t>
  </si>
  <si>
    <t>Ann Rheum Dis</t>
  </si>
  <si>
    <t>0372355</t>
  </si>
  <si>
    <t>0003-4967</t>
  </si>
  <si>
    <t>1468-2060</t>
  </si>
  <si>
    <t>OBJECTIVES:Bone destruction in rheumatoid arthritis is mediated by osteoclasts (OC), which are derived from precursor cells of the myeloid lineage. The role of the two monocyte subsets, classical monocytes (expressing CD115, Ly6C and CCR2) and non-classical monocytes (which are CD115 positive, but low in Ly6C and CCR2), in serving as precursors for OC in arthritis is still elusive. METHODS:We investigated CCR2-/- mice, which lack circulating classical monocytes, crossed into hTNFtg mice for the extent of joint damage. We analysed monocyte subsets in hTNFtg and K/BxN serum transfer arthritis by flow cytometry. We sorted monocyte subsets and analysed their potential to differentiate into OC and their transcriptional response in response to RANKL by RNA sequencing. With these data, we performed a gene ontology enrichment analysis and gene set enrichment analysis. RESULTS:We show that in hTNFtg arthritis local bone erosion and OC generation are even enhanced in the absence of CCR2. We further show the numbers of non-classical monocytes in blood are elevated and are significantly correlated with histological signs of joint destruction. Sorted non-classical monocytes display an increased capacity to differentiate into OCs. This is associated with an increased expression of signal transduction components of RANK, most importantly TRAF6, leading to an increased responsiveness to RANKL. CONCLUSION:Therefore, non-classical monocytes are pivotal cells in arthritis tissue damage and a possible target for therapeutically intervention for the prevention of inflammatory joint damage.</t>
  </si>
  <si>
    <t>Division of Rheumatology, Department of Internal Medicine III, Medical University of Vienna, Vienna, Austria.</t>
  </si>
  <si>
    <t>2018-07-01</t>
  </si>
  <si>
    <t>2018-10-02</t>
  </si>
  <si>
    <t>2018-06-29</t>
  </si>
  <si>
    <t>https://dx.doi.org/10.1136/annrheumdis-2018-213250</t>
  </si>
  <si>
    <t>29743579</t>
  </si>
  <si>
    <t>PMC5943364</t>
  </si>
  <si>
    <t>10.1038/s41598-018-24240-2</t>
  </si>
  <si>
    <t>Analysis of early changes in DNA methylation in synovial fibroblasts of RA patients before diagnosis.</t>
  </si>
  <si>
    <t>Karouzakis E, Raza K, Kolling C, Buckley CD, Gay S, Filer A, Ospelt C.</t>
  </si>
  <si>
    <t>DNA methylation is an important epigenetic modification that is known to be altered in rheumatoid arthritis synovial fibroblasts (RASF). Here, we compared the status of promoter DNA methylation of SF from patients with very early RA with SF from patients with resolving arthritis, fully established RA and from non-arthritic patients. DNA was hybridized to Infinium Human methylation 450k and 850k arrays and differential methylated genes and pathways were identified. We could identify a significant number of CpG sites that differed between the SF of different disease stages, showing that epigenetic changes in SF occur early in RA development. Principal component analysis confirmed that the different groups of SF were separated according to their DNA methylation state. Furthermore, pathway analysis showed that important functional pathways were altered in both very early and late RASF. By focusing our analysis on CpG sites in CpG islands within promoters, we identified genes that have significant hypermethylated promoters in very early RASF. Our data show that changes in DNA methylation differ in RASF compared to other forms of arthritis and occur at a very early, clinically yet unspecific stage of disease. The identified differential methylated genes might become valuable prognostic biomarkers for RA development.</t>
  </si>
  <si>
    <t>Center of Experimental Rheumatology, Department of Rheumatology, University of Zurich, Zurich, CH-8952, Switzerland. emmanuel.karouzakis@usz.ch.</t>
  </si>
  <si>
    <t>2018-05-11</t>
  </si>
  <si>
    <t>2018-05-09</t>
  </si>
  <si>
    <t>https://dx.doi.org/10.1038/s41598-018-24240-2</t>
  </si>
  <si>
    <t>29740454</t>
  </si>
  <si>
    <t>PMC5929149</t>
  </si>
  <si>
    <t>10.3389/fimmu.2018.00876</t>
  </si>
  <si>
    <t>Determination of Autoantibody Isotypes Increases the Sensitivity of Serodiagnostics in Rheumatoid Arthritis.</t>
  </si>
  <si>
    <t>Sieghart D, Platzer A, Studenic P, Alasti F, Grundhuber M, Swiniarski S, Horn T, Haslacher H, Blüml S, Smolen J, Steiner G.</t>
  </si>
  <si>
    <t>Frontiers in Immunology</t>
  </si>
  <si>
    <t>Anti-citrullinated protein antibodies (ACPA) and rheumatoid factor (RF) are the most commonly used diagnostic markers of rheumatoid arthritis (RA). These antibodies are predominantly of the immunoglobulin (Ig) M (RF) or IgG (ACPA) isotype. Other subtypes of both antibodies-particularly IgA isotypes and other autoantibodies-such as RA33 antibodies-have been repeatedly reported but their diagnostic value has still not been fully elucidated. Here, we investigated the prevalence of IgA, IgG, and IgM subtypes of RF, ACPA, and RA33 antibodies in patients with RA. To determine the diagnostic specificity and sensitivity sera from 290 RA patients (165 early and 125 established disease), 261 disease controls and 100 healthy subjects were tested for the presence of IgA, IgG, and IgM isotypes of RF, ACPA, and RA33 by EliA™ platform (Phadia AB, Uppsala, Sweden). The most specific antibodies were IgG-ACPA, IgA-ACPA, and IgG-RF showing specificities &gt;98%, closely followed by IgG- and IgA-RA33 while IgM subtypes were somewhat less specific, ranging from 95.8% (RA33) to 90% (RF). On the other hand, IgM-RF was the most sensitive subtype (65%) followed by IgG-ACPA (59.5%) and IgA-RF (50.7%). Other subtypes were less sensitive ranging from 35 (IgA-ACPA) to 6% (IgA-RA33). RA33 antibodies as well as IgA-RF and IgA-ACPA were found to increase the diagnostic sensitivity of serological testing since they were detected also in seronegative patients reducing their number from 109 to 85. Moreover, analyzing IgM-RF by EliA™ proved more sensitive than measuring RF by nephelometry and further reduced the number of seronegative patients to 76 individuals. Importantly, among antibody positive individuals, RA patients were found having significantly more antibodies (≥3) than disease controls which generally showed one or two antibody species. Thus, increasing the number of autoantibodies in serological routine testing provides valuable additional information allowing to better distinguish between RA and other rheumatic disorders, also in patients not showing antibodies in current routine diagnostics. In conclusion, testing for multiple autoantibody specificities increases the diagnostic power of autoimmune diagnostics and could further support physicians in clinical decision-making.</t>
  </si>
  <si>
    <t>https://dx.doi.org/10.3389/fimmu.2018.00876</t>
  </si>
  <si>
    <t>29618659</t>
  </si>
  <si>
    <t>PMC5928856</t>
  </si>
  <si>
    <t>10.1172/jci.insight.98864</t>
  </si>
  <si>
    <t>Mesenchymal TNFR2 promotes the development of polyarthritis and comorbid heart valve stenosis.</t>
  </si>
  <si>
    <t>Sakkou M, Chouvardas P, Ntari L, Prados A, Moreth K, Fuchs H, Gailus-Durner V, Hrabe de Angelis M, Denis MC, Karagianni N, Kollias G.</t>
  </si>
  <si>
    <t>Suppl 1</t>
  </si>
  <si>
    <t>Mesenchymal TNF signaling is etiopathogenic for inflammatory diseases such as rheumatoid arthritis and spondyloarthritis (SpA). The role of Tnfr1 in arthritis has been documented; however, Tnfr2 functions are unknown. Here, we investigate the mesenchymal-specific role of Tnfr2 in the TnfΔARE mouse model of SpA in arthritis and heart valve stenosis comorbidity by cell-specific, Col6a1-cre-driven gene targeting. We find that TNF/Tnfr2 signaling in resident synovial fibroblasts (SFs) and valvular interstitial cells (VICs) is detrimental for both pathologies, pointing to common cellular mechanisms. In contrast, systemic Tnfr2 provides protective signaling, since its complete deletion leads to severe deterioration of both pathologies. SFs and VICs lacking Tnfr2 fail to acquire pathogenic activated phenotypes and display increased expression of antiinflammatory cytokines associated with decreased Akt signaling. Comparative RNA sequencing experiments showed that the majority of the deregulated pathways in TnfΔARE mesenchymal-origin SFs and VICs, including proliferation, inflammation, migration, and disease-specific genes, are regulated by Tnfr2; thus, in its absence, they are maintained in a quiescent nonpathogenic state. Our data indicate a pleiotropy of Tnfr2 functions, with mesenchymal Tnfr2 driving cell activation and arthritis/valve stenosis pathogenesis only in the presence of systemic Tnfr2, whereas nonmesenchymal Tnfr2 overcomes this function, providing protective signals and, thus, containing both pathologies.</t>
  </si>
  <si>
    <t>Biomedical Sciences Research Center "Alexander Fleming", Vari, Greece.</t>
  </si>
  <si>
    <t>2018-04-06</t>
  </si>
  <si>
    <t>2018-05-04</t>
  </si>
  <si>
    <t>https://dx.doi.org/10.1172/jci.insight.98864</t>
  </si>
  <si>
    <t>29434584</t>
  </si>
  <si>
    <t>PMC5797482</t>
  </si>
  <si>
    <t>10.3389/fimmu.2018.00028</t>
  </si>
  <si>
    <t>TLR3 Ligand Poly(I:C) Exerts Distinct Actions in Synovial Fibroblasts When Delivered by Extracellular Vesicles.</t>
  </si>
  <si>
    <t>Frank-Bertoncelj M, Pisetsky DS, Kolling C, Michel BA, Gay RE, Jüngel A, Gay S.</t>
  </si>
  <si>
    <t>Extracellular vesicles (EV) can modulate the responses of cells to toll-like receptor (TLR) ligation; conversely, TLR ligands such as double-stranded RNA (dsRNA) can enhance the release of EV and influence of the composition and functions of EV cargos. Inflamed synovial joints in rheumatoid arthritis (RA) are rich in EV and extracellular RNA; besides, RNA released from necrotic synovial fluid cells can activate the TLR3 signaling in synovial fibroblasts (SFs) from patients with RA. Since EV occur prominently in synovial joints in RA and may contribute to the pathogenesis, we questioned whether EV can interact with dsRNA, a TLR3 ligand, and modify its actions in arthritis. We have used as model the effects on RA SFs, of EV released from monocyte U937 cells and peripheral blood mononuclear cells upon stimulation with Poly(I:C), a synthetic analog of dsRNA. We show that EV released from unstimulated cells and Poly(I:C)-stimulated U937 cells [Poly(I:C) EV] differ in size but bind similar amounts of Annexin V and express comparable levels of MAC-1, the receptor for dsRNA, on the vesicular membranes. Specifically, Poly(I:C) EV contain or associate with Poly(I:C) and at least partially protect Poly(I:C) from RNAse III degradation. Poly(I:C) EV shuttle Poly(I:C) to SFs and reproduce the proinflammatory and antiviral gene responses of SFs to direct stimulation with Poly(I:C). Poly(I:C) EV, however, halt the death receptor-induced apoptosis in SFs, thereby inverting the proapoptotic nature of Poly(I:C). These prosurvival effects sharply contrast with the high toxicity of cationic liposome-delivered Poly(I:C) and may reflect the route of Poly(I:C) delivery via EV or the fine-tuning of Poly(I:C) actions by molecular cargo in EV. The demonstration that EV may safeguard extracellular dsRNA and allow dsRNA to exert antiapoptotic effects on SFs highlights the potential of EV to amplify the pathogenicity of dsRNA in arthritis beyond inflammation (by concurrently enhancing the expansion of the invasive synovial stroma).</t>
  </si>
  <si>
    <t>Center of Experimental Rheumatology, Department of Rheumatology, University Hospital Zurich, Schlieren, Switzerland.</t>
  </si>
  <si>
    <t>2018-02-14</t>
  </si>
  <si>
    <t>2018-11-08</t>
  </si>
  <si>
    <t>2018-01-29</t>
  </si>
  <si>
    <t>https://dx.doi.org/10.3389/fimmu.2018.00028</t>
  </si>
  <si>
    <t>28546545</t>
  </si>
  <si>
    <t>PMC5445072</t>
  </si>
  <si>
    <t>10.1038/s41598-017-02581-8</t>
  </si>
  <si>
    <t>Extensive phenotypic characterization of a new transgenic mouse reveals pleiotropic perturbations in physiology due to mesenchymal hGH minigene expression.</t>
  </si>
  <si>
    <t>Kaklamanos A, Rozman J, Roulis M, Karagianni N, Armaka M, Wu M, Brachthäuser L, Calzada-Wack J, Horsch M, Beckers J, Rathkolb B, Adler T, Neff F, Wolf E, Gailus-Durner V, Fuchs H, de Angelis MH, Kollias G.</t>
  </si>
  <si>
    <t>The human growth hormone (hGH) minigene used for transgene stabilization in mice has been recently identified to be locally expressed in the tissues where transgenes are active and associated with phenotypic alterations. Here we extend these findings by analyzing the effect of the hGH minigene in TgC6hp55 transgenic mice which express the human TNFR1 under the control of the mesenchymal cell-specific CollagenVI promoter. These mice displayed a fully penetrant phenotype characterized by growth enhancement accompanied by perturbations in metabolic, skeletal, histological and other physiological parameters. Notably, this phenotype was independent of TNF-TNFR1 signaling since the genetic ablation of either Tnf or Tradd did not rescue the phenotype. Further analyses showed that the hGH minigene was expressed in several tissues, also leading to increased hGH protein levels in the serum. Pharmacological blockade of GH signaling prevented the development of the phenotype. Our results indicate that the unplanned expression of the hGH minigene in CollagenVI expressing mesenchymal cells can lead through local and/or systemic mechanisms to enhanced somatic growth followed by a plethora of primary and/or secondary effects such as hyperphagia, hypermetabolism, disturbed glucose homeostasis, altered hematological parameters, increased bone formation and lipid accumulation in metabolically critical tissues.</t>
  </si>
  <si>
    <t>Biomedical Sciences Research Center (B.S.R.C.) "Alexander Fleming", 16672, Vari, Greece.</t>
  </si>
  <si>
    <t>2017-05-27</t>
  </si>
  <si>
    <t>https://dx.doi.org/10.1038/s41598-017-02581-8</t>
  </si>
  <si>
    <t>25834811</t>
  </si>
  <si>
    <t>PMC4365364</t>
  </si>
  <si>
    <t>10.1155/2015/256818</t>
  </si>
  <si>
    <t>Genetic vectors as a tool in association studies: definitions and application for study of rheumatoid arthritis.</t>
  </si>
  <si>
    <t>Sandalov I, Padyukov L.</t>
  </si>
  <si>
    <t>International journal of genomics</t>
  </si>
  <si>
    <t>Int J Genomics</t>
  </si>
  <si>
    <t>101605206</t>
  </si>
  <si>
    <t>2314-436X</t>
  </si>
  <si>
    <t>2314-4378</t>
  </si>
  <si>
    <t>To identify putative relations between different genetic factors in the human genome in the development of common complex disease, we mapped the genetic data to an ensemble of spin chains and analysed the data as a quantum system. Each SNP is considered as a spin with three states corresponding to possible genotypes. The combined genotype represents a multispin state, described by the product of individual-spin states. Each person is characterized by a single genetic vector (GV) and individuals with identical GVs comprise the GV group. This consolidation of genotypes into GVs provides integration of multiple genetic variants for a single statistical test and excludes ambiguity of biological interpretation known for allele and haplotype associations. We analyzed two independent cohorts, with 2633 rheumatoid arthritis cases and 2108 healthy controls, and data for 6 SNPs from the HTR2A locus plus shared epitope allele. We found that GVs based on selected markers are highly informative and overlap for 98.3% of the healthy population between two cohorts. Interestingly, some of the GV groups contain either only controls or only cases, thus demonstrating extreme susceptibility or protection features. By using this new approach we confirmed previously detected univariate associations and demonstrated the most efficient selection of SNPs for combined analyses for functional studies.</t>
  </si>
  <si>
    <t>Rheumatology Unit, Department of Medicine Solna, Karolinska Institutet, CMM L8:04, 17176 Stockholm, Sweden ; L.V. Kirensky Institute of Physics, Akademgorodok 50, Krasnoyarsk 660036, Russia.</t>
  </si>
  <si>
    <t>2015-04-02</t>
  </si>
  <si>
    <t>2015-06-23</t>
  </si>
  <si>
    <t>2015-03-05</t>
  </si>
  <si>
    <t>https://dx.doi.org/10.1155/2015/256818</t>
  </si>
  <si>
    <t>PMC3332506</t>
  </si>
  <si>
    <t>PMC</t>
  </si>
  <si>
    <t>10.1186/ar3660</t>
  </si>
  <si>
    <t>Association of microRNA-221/222 and -323-3p with rheumatoid arthritis via predictions using the human TNF transgenic mouse model.</t>
  </si>
  <si>
    <t>Pandis I, Ospelt C, Karagianni N, Denis M, Reczko M, Camps C, Hatzigeorgiou A, Ragoussis J, Gay S, Kollias G.</t>
  </si>
  <si>
    <t>Rheumatoid arthritis (RA) is a disease of chronic systemic inflammation (SI). In the present study, we used four datasets to explore whether methylation-derived neutrophil-to-lymphocyte ratio (mdNLR) might be a marker of SI in new onset, untreated, and treated prevalent RA cases and/or a marker of treatment response to the tumour necrosis factor inhibitor (TNFi) etanercept. mdNLR was associated with increased odds of being a new onset RA case (OR = 2.32, 95% CI = 1.95-2.80, P &lt; 2 × 10-16) and performed better in distinguishing new onset RA cases from controls compared to covariates: age, gender, and smoking status. In untreated preclinical RA cases and controls, mdNLR at baseline was associated with diagnosis of RA in later life after adjusting for batch (OR = 4.30, 95% CI = 1.52-21.71, P = 0.029) although no association was observed before batch correction. When prevalent RA cases were treated, there was no association with mdNLR in samples before and after batch correction (OR = 0.34, 95% CI = 0.05-1.82, P = 0.23), and mdNLR was not associated with treatment response to etanercept (OR = 1.10, 95% CI = 0.75-1.68, P = 0.64). Our results indicate that SI measured by DNA methylation data is indicative of the recent onset of RA. Although preclinical RA was associated with mdNLR, there was no difference in the mean mdNLR between preclinical RA cases and controls. mdNLR was not associated with RA case status if treatment for RA has commenced, and it is not associated with treatment response. In the future, mdNLR estimates may be used as a valuable research tool to reliably estimate SI in the absence of freshly collected blood samples.</t>
  </si>
  <si>
    <t>Institute of Immunology, Biomedical Sciences Research Center "Alexander Fleming", Vari, Greece</t>
  </si>
  <si>
    <t>2012-04-25</t>
  </si>
  <si>
    <t>2014-09-16</t>
  </si>
  <si>
    <t>2012-02-09</t>
  </si>
  <si>
    <t>https://dx.doi.org/10.1186/ar3660</t>
  </si>
  <si>
    <t>30186880</t>
  </si>
  <si>
    <t>PMC6112073</t>
  </si>
  <si>
    <t>10.1155/2018/2624981</t>
  </si>
  <si>
    <t>Assessing the Role of DNA Methylation-Derived Neutrophil-to-Lymphocyte Ratio in Rheumatoid Arthritis.</t>
  </si>
  <si>
    <t>Ambatipudi S, Sharp GC, Clarke SLN, Plant D, Tobias JH, Evans DM, Barton A, Relton CL.</t>
  </si>
  <si>
    <t>Patients with rheumatoid arthritis and spondyloarthritisshow higher mortality rates, mainly caused by cardiac comorbidities. The TghuTNF (Tg197) arthritis model develops tumour necrosis factor (TNF)-driven and mesenchymalsynovial fibroblast (SF)-dependent polyarthritis. Here, we investigate whether this model develops, similarly to human patients, comorbid heart pathology and explore cellular and molecular mechanisms linking arthritis to cardiac comorbidities.Histopathological analysis and echocardiographic evaluation of cardiac function were performed in the Tg197 model. Valve interstitial cells (VICs) were targeted by mice carrying the ColVI-Cretransgene. Tg197 ColVI-Cre Tnfr1fl/fl and Tg197 ColVI-Cre Tnfr1cneo/cneo mutant mice were used to explore the role of mesenchymal TNF signalling in the development of heart valve disease. Pathogenic VICs and SFs were further analysed by comparative RNA-sequencing analysis.Tg197 mice develop left-sided heart valve disease, characterised by valvular fibrosis with minimal signs of inflammation. Thickened valve areas consist almost entirely of hyperproliferative ColVI-expressing mesenchymal VICs. Development of pathology results in valve stenosis and left ventricular dysfunction, accompanied by arrhythmic episodes and, occasionally, valvular regurgitation. TNF dependency of the pathology was indicated by disease modulation following pharmacological inhibition or mesenchymal-specific genetic ablation or activation of TNF/TNFR1 signalling. Tg197-derived VICs exhibited an activated phenotype ex vivo, reminiscent of the activated pathogenic phenotype of Tg197-derived SFs. Significant functional similarities between SFs and VICs were revealed by RNA-seq analysis, demonstrating common cellular mechanisms underlying TNF-mediated arthritides and cardiac comorbidities.Comorbidheart valve disease and chronic polyarthritis are efficiently modelled in the Tg197 arthritis model and share common TNF/TNFR1-mediated, mesenchymal cell-specific aetiopathogenic mechanisms.</t>
  </si>
  <si>
    <t>MRC Integrative Epidemiology Unit, Bristol Medical School, University of Bristol, Bristol, UK.</t>
  </si>
  <si>
    <t>2018-09-07</t>
  </si>
  <si>
    <t>2018-11-09</t>
  </si>
  <si>
    <t>2018-08-14</t>
  </si>
  <si>
    <t>https://dx.doi.org/10.1155/2018/2624981</t>
  </si>
  <si>
    <t>29475857</t>
  </si>
  <si>
    <t>PMC5965351</t>
  </si>
  <si>
    <t>10.1136/annrheumdis-2017-212597</t>
  </si>
  <si>
    <t>Comorbid TNF-mediated heart valve disease and chronic polyarthritis share common mesenchymal cell-mediated aetiopathogenesis.</t>
  </si>
  <si>
    <t>Ntari L, Sakkou M, Chouvardas P, Mourouzis I, Prados A, Denis MC, Karagianni N, Pantos C, Kollias G.</t>
  </si>
  <si>
    <t>Many autoimmune diseases are associated with deranged bone metabolism. The resulting localized or systemic bone loss can compromise the quality of life of patients by causing local bone deformities or fragility fractures. There is emerging evidence that antibodies have a direct impact on key players of bone homeostasis, in particular osteoclasts. Clinical and pre-clinical studies provide insight into the function of autoantibodies related to Rheumatoid Arthritis (rheumatoid factor, anti-citrullinated protein antibodies, and anti-carbamylated protein antibodies) and their inflammation-independent interaction with bone cells. Furthermore, we summarize the current knowledge about neutralizing antibodies to the antiresorptive protein osteoprotegerin, which have been described in patients with Coeliac Disease, Rheumatoid Arthritis, and Spondyloarthritis.</t>
  </si>
  <si>
    <t>Institute of Immunology, Biomedical Sciences Research Center (BSRC), 'Alexander Fleming', Vari, Greece.</t>
  </si>
  <si>
    <t>2018-02-25</t>
  </si>
  <si>
    <t>2018-02-23</t>
  </si>
  <si>
    <t>https://dx.doi.org/10.1136/annrheumdis-2017-212597</t>
  </si>
  <si>
    <t>29204673</t>
  </si>
  <si>
    <t>PMC5814907</t>
  </si>
  <si>
    <t>10.1007/s00223-017-0370-4</t>
  </si>
  <si>
    <t>The Role of Autoantibodies in Bone Metabolism and Bone Loss.</t>
  </si>
  <si>
    <t>Hauser B, Harre U.</t>
  </si>
  <si>
    <t>102</t>
  </si>
  <si>
    <t>Calcified tissue international</t>
  </si>
  <si>
    <t>Calcif. Tissue Int.</t>
  </si>
  <si>
    <t>Calcif Tissue Int</t>
  </si>
  <si>
    <t>7905481</t>
  </si>
  <si>
    <t>0171-967X</t>
  </si>
  <si>
    <t>1432-0827</t>
  </si>
  <si>
    <t>Advances in targeted immune therapeutics have profoundly improved clinical outcomes for patients with inflammatory arthropathies particularly rheumatoid arthritis. The landscape of disease that is observed and the treatment outcomes desired for the future have also progressed. As such there is an increasing move away from traditional models of end-stage, chronic disease with recognition of the need to consider the earliest phases of pathogenesis as a target for treatment leading to resolution and/or cure. In order to continue the discovery process and enhance our understanding of disease and treatment, we therefore need to continuously revisit the animal models we employ and assess their relevance and utility in the light of contemporary therapeutic goals. In this review, we highlight the areas where we consider new developments in animal models and their application are most required. Thus, we have contextualised the relevant mouse models and their use within the current concepts of human inflammatory arthritis pathogenesis and highlight areas of need.</t>
  </si>
  <si>
    <t>Centre for Genomics and Experimental Medicine, Institute of Genetics and Molecular Medicine, University of Edinburgh, Edinburgh, UK.</t>
  </si>
  <si>
    <t>https://dx.doi.org/10.1007/s00223-017-0370-4</t>
  </si>
  <si>
    <t>29193037</t>
  </si>
  <si>
    <t>PMC5688157</t>
  </si>
  <si>
    <t>10.1002/eji.201746938</t>
  </si>
  <si>
    <t>Model answers: Rational application of murine models in arthritis research.</t>
  </si>
  <si>
    <t>Benson RA, McInnes IB, Garside P, Brewer JM.</t>
  </si>
  <si>
    <t>48</t>
  </si>
  <si>
    <t>European journal of immunology</t>
  </si>
  <si>
    <t>Eur. J. Immunol.</t>
  </si>
  <si>
    <t>Eur J Immunol</t>
  </si>
  <si>
    <t>1273201</t>
  </si>
  <si>
    <t>0014-2980</t>
  </si>
  <si>
    <t>1521-4141</t>
  </si>
  <si>
    <t>Perturbations of the intestinal microbiome have been observed in patients with new-onset and chronic autoimmune inflammatory arthritis. However, it is currently unknown whether these alterations precede the development of arthritis or are rather a consequence of disease. Modulation of intestinal microbiota by oral antibiotics or germ-free condition can prevent arthritis in mice. Yet, the therapeutic potential of modulation of the microbiota after the onset of arthritis is not well characterized. We here show that the intestinal microbial community undergoes marked changes in the preclinical phase of collagen induced arthritis (CIA). The abundance of the phylum Bacteroidetes, specifically families S24-7 and Bacteroidaceae was reduced, whereas Firmicutes and Proteobacteria, such as Ruminococcaceae, Lachnospiraceae and Desulfovibrinocaceae, were expanded during the immune-priming phase of arthritis. In addition, we found that the abundance of lamina propria Th17, but not Th1, cells is highly correlated with the severity of arthritis. Elimination of the intestinal microbiota during established arthritis specifically reduced intestinal Th17 cells and attenuated arthritis. These effects were associated with reduced serum amyloid A expression in ileum and synovial tissue. Our observations suggest that intestinal microbiota perturbations precede arthritis, and that modulation of the intestinal microbiota after the onset of arthritis may offer therapeutic opportunities.</t>
  </si>
  <si>
    <t>Institute of Infection, Immunity and Inflammation, College of Medical, Veterinary &amp; Life Sciences, Sir Graeme Davies Building, University of Glasgow, Glasgow, UK.</t>
  </si>
  <si>
    <t>2017-12-02</t>
  </si>
  <si>
    <t>2017-12-14</t>
  </si>
  <si>
    <t>https://dx.doi.org/10.1002/eji.201746938</t>
  </si>
  <si>
    <t>29142301</t>
  </si>
  <si>
    <t>PMC5711558</t>
  </si>
  <si>
    <t>10.1038/s41598-017-15802-x</t>
  </si>
  <si>
    <t>Alteration of the intestinal microbiome characterizes preclinical inflammatory arthritis in mice and its modulation attenuates established arthritis.</t>
  </si>
  <si>
    <t>Rogier R, Evans-Marin H, Manasson J, van der Kraan PM, Walgreen B, Helsen MM, van den Bersselaar LA, van de Loo FA, van Lent PL, Abramson SB, van den Berg WB, Koenders MI, Scher JU, Abdollahi-Roodsaz S.</t>
  </si>
  <si>
    <t>In addition to the long-established link with smoking, periodontitis (PD) is a risk factor for rheumatoid arthritis (RA). This study was undertaken to elucidate the mechanism by which PD could induce antibodies to citrullinated peptides (ACPAs), by examining the antibody response to a novel citrullinated peptide of cytokeratin 13 (CK-13) identified in gingival crevicular fluid (GCF), and comparing the response to 4 other citrullinated peptides in patients with RA who were well-characterized for PD and smoking.The citrullinomes of GCF and periodontal tissue from patients with PD were mapped by mass spectrometry. ACPAs of CK13 (cCK13), tenascin-C (cTNC5), vimentin (cVIM), α-enolase (CEP-1), and fibrinogen β (cFIBβ) were examined by enzyme-linked immunosorbent assay in patients with RA (n = 287) and patients with osteoarthritis (n = 330), and cross-reactivity was assessed by inhibition assays.A novel citrullinated peptide cCK13-1 (444 TSNASGR-Cit-TSDV-Cit-RP458 ) identified in GCF exhibited elevated antibody responses in RA patients (24%). Anti-cCK13-1 antibody levels correlated with anti-cTNC5 antibody levels, and absorption experiments confirmed this was not due to cross-reactivity. Only anti-cCK13-1 and anti-cTNC5 were associated with antibodies to the periodontal pathogen Prevotella intermedia (P = 0.05 and P = 0.001, respectively), but not with antibodies to Porphyromonas gingivalis arginine gingipains. Levels of antibodies to CEP-1, cFIBβ, and cVIM correlated with each other, and with smoking and shared epitope risk factors in RA.This study identifies 2 groups of ACPA fine specificities associated with different RA risk factors. One is predominantly linked to smoking and shared epitope, and the other links anti-cTNC5 and cCK13-1 to infection with the periodontal pathogen P intermedia.</t>
  </si>
  <si>
    <t>Department of Rheumatology, Radboud University Medical Center, Nijmegen, The Netherlands.</t>
  </si>
  <si>
    <t>2017-11-17</t>
  </si>
  <si>
    <t>2018-02-22</t>
  </si>
  <si>
    <t>2017-11-15</t>
  </si>
  <si>
    <t>https://dx.doi.org/10.1038/s41598-017-15802-x</t>
  </si>
  <si>
    <t>29084415</t>
  </si>
  <si>
    <t>PMC5309392</t>
  </si>
  <si>
    <t>10.1002/art.40227</t>
  </si>
  <si>
    <t>Association of Distinct Fine Specificities of Anti-Citrullinated Peptide Antibodies With Elevated Immune Responses to Prevotella intermedia in a Subgroup of Patients With Rheumatoid Arthritis and Periodontitis.</t>
  </si>
  <si>
    <t>Schwenzer A, Quirke AM, Marzeda AM, Wong A, Montgomery AB, Sayles HR, Eick S, Gawron K, Chomyszyn-Gajewska M, Łazarz-Bartyzel K, Davis S, Potempa J, Kessler BM, Fischer R, Venables PJ, Payne JB, Mikuls TR, Midwood KS.</t>
  </si>
  <si>
    <t>69</t>
  </si>
  <si>
    <t>Arthritis &amp; rheumatology (Hoboken, N.J.)</t>
  </si>
  <si>
    <t>Arthritis Rheumatol</t>
  </si>
  <si>
    <t>101623795</t>
  </si>
  <si>
    <t>2326-5191</t>
  </si>
  <si>
    <t>2326-5205</t>
  </si>
  <si>
    <t>CD4+ and CD8+ effector T cell subpopulations can display regulatory potential characterized by expression of the prototypically anti-inflammatory cytokine IL-10. However, the underlying cellular mechanisms that regulate expression of IL-10 in different T cell subpopulations are not yet fully elucidated. We recently showed that TNF inhibitors (TNFi) promote IL-10 expression in human CD4+ T cells, including IL-17+ CD4+ T cells. Here, we further characterized the regulation of IL-10 expression via blockade of TNF signaling or other cytokine/co-stimulatory pathways, in human T cell subpopulations. Addition of the TNFi drug adalimumab to anti-CD3-stimulated human CD4+ T cell/monocyte cocultures led to increased percentages of IL-10+ cells in pro-inflammatory IL-17+, IFNγ+, TNFα+, GM-CSF+, and IL-4+ CD4+ T cell subpopulations. Conversely, exogenous TNFα strongly decreased IL-10+ cell frequencies. TNF blockade also regulated IL-10 expression in CD4+ T cells upon antigenic stimulation. Using time course experiments in whole peripheral blood mononuclear cell (PBMC) cultures, we show that TNF blockade maintained, rather than increased, IL-10+ cell frequencies in both CD4+ and CD8+ T cells following in vitro stimulation in a dose- and time-dependent manner. Blockade of IL-17, IFNγ, IL-6R, or CD80/CD86-mediated co-stimulation did not significantly regulate IL-10 expression within CD4+ or CD8+ T cell subpopulations. We show that TNF blockade acts directly on effector CD4+ T cells, in the absence of monocytes or CD4+ CD25highCD127low regulatory T cells and independently of IL-27, resulting in higher IL-10+ frequencies after 3 days in culture. IL-10/IL-10R blockade reduced the frequency of IL-10-expressing cells both in the presence and absence of TNF blockade. Addition of recombinant IL-10 alone was insufficient to drive an increase in IL-10+ CD4+ T cell frequencies in 3-day CD4+ T cell/monocyte cocultures, but resulted in increased IL-10 expression at later time points in whole PBMC cultures. Together, these data provide additional insights into the regulation of IL-10 expression in human T cells by TNF blockade. The maintenance of an IL-10+ phenotype across a broad range of effector T cell subsets may represent an underappreciated mechanism of action underlying this widely used therapeutic strategy.</t>
  </si>
  <si>
    <t>University of Oxford, Oxford, UK.</t>
  </si>
  <si>
    <t>2017-10-31</t>
  </si>
  <si>
    <t>2017-10-30</t>
  </si>
  <si>
    <t>https://dx.doi.org/10.1002/art.40227</t>
  </si>
  <si>
    <t>28261215</t>
  </si>
  <si>
    <t>PMC5294581</t>
  </si>
  <si>
    <t>10.3389/fimmu.2017.00157</t>
  </si>
  <si>
    <t>TNF Blockade Maintains an IL-10+ Phenotype in Human Effector CD4+ and CD8+ T Cells.</t>
  </si>
  <si>
    <t>Roberts CA, Durham LE, Fleskens V, Evans HG, Taams LS.</t>
  </si>
  <si>
    <t>Chloroquine (CQ) is widely used as an anti-inflammatory therapeutic for rheumatic diseases. Although its modes of action on the innate immune system are well described, there is still insufficient knowledge about its direct effects on the adaptive immune system. Thus, we evaluated the influence of CQ on activation parameters of human CD4+ T-cells. CQ directly suppressed proliferation, metabolic activity and cytokine secretion of T-cells following anti-CD3/anti-CD28 activation. In contrast, CQ showed no effect on up-regulation of T-cell activation markers. CQ inhibited activation of all T helper cell subsets, although IL-4 and IL-13 secretion by Th2 cells were less influenced compared to other Th-specific cytokines. Up to 10 μM, CQ did not reduce cell viability, suggesting specific suppressive effects on T-cells. These properties of CQ were fully reversible in re-stimulation experiments. Analyses of intracellular signaling showed that CQ specifically inhibited autophagic flux and additionally activation of AP-1 by reducing phosphorylation of c-JUN. This effect was mediated by inhibition of JNK catalytic activity. In summary, we characterized selective and reversible immunomodulatory effects of CQ on human CD4+ T-cells. These findings provide new insights into the biological actions of JNK/AP-1 signaling in T-cells and may help to expand the therapeutic spectrum of CQ.</t>
  </si>
  <si>
    <t>Division of Immunology, Infection and Inflammatory Disease (DIIID), Centre for Inflammation Biology and Cancer Immunology (CIBCI), King's College London , London , UK.</t>
  </si>
  <si>
    <t>2017-02-15</t>
  </si>
  <si>
    <t>https://dx.doi.org/10.3389/fimmu.2017.00157</t>
  </si>
  <si>
    <t>28169350</t>
  </si>
  <si>
    <t>PMC5133744</t>
  </si>
  <si>
    <t>10.1038/srep42191</t>
  </si>
  <si>
    <t>Chloroquine inhibits human CD4+ T-cell activation by AP-1 signaling modulation.</t>
  </si>
  <si>
    <t>Schmidt RL, Jutz S, Goldhahn K, Witzeneder N, Gerner MC, Trapin D, Greiner G, Hoermann G, Steiner G, Pickl WF, Burgmann H, Steinberger P, Ratzinger F, Schmetterer KG.</t>
  </si>
  <si>
    <t>Antibodies against citrullinated proteins (ACPA) are common in patients with rheumatoid arthritis (RA). ACPA can appear before disease onset and target many self-antigens. Citrullinated fibrin/fibrinogen represents a classical ACPA target antigen, and mass spectrometry of RA synovial fluid reveals elevated citrullinated (cit) fibrinogen (Fib) peptides compared to non-RA controls. We investigated the extent to which these less-studied peptides represent autoantibody targets and sought to visualize the corresponding cit-Fib-reactive B cells in RA patients.An in-house ELISA was established against four cit-Fib α-subunit peptides (cit-Fib α-35; cit-Fib α-216,218; cit-Fib α-263,271 and cit-Fib α-425,426) and serum from patients with established RA (n = 347) and disease controls with psoriatic arthritis (PsA) or ankylosing spondylitis (AS) (n = 236) were analyzed. RA patients were genotyped for HLA-DR alleles, PTPN22 R620W and screened for anti-CCP2 and cit-Fib protein antibodies. The cit-Fib peptides were also used to assemble antigen tetramers to identify cit-Fib-reactive B cells in peripheral blood by flow cytometry.The frequencies of autoantibodies against different cit-Fib epitopes in RA patients compared to PsA/AS patients were: cit-Fib α-35 (RA 20%, vs PsA/AS 1%); cit-Fib α-216,218 (13% vs 0.5%); cit-Fib α-263,271 (21% vs 0.5%) and cit-Fib α-425,426 (17% vs 1%). The presence of autoantibodies against these peptides was associated with presence of anti-CCP2 and anti-cit-Fib protein antibodies. No association was found between HLA-DR shared epitope and antibodies to the different cit-Fib peptides. However, association was observed between the PTPN22 risk allele and positivity to cit-Fib α-35 and cit-Fib α-263,271. B cells carrying surface Ig reactive to these cit-Fib peptides were found in RA peripheral blood and these tend to be more common in PTPN22 risk allele carriers.Our data show that several cit-Fib peptides are targeted by autoantibodies in RA, but not in PsA/AS, implicating that these are not due to arthritis but more specific for RA etiology. The RA-associated anti-cit protein response is broad with many parallel immune responses. The association between cit-Fib autoantibodies and the PTPN22 R620W risk allele supports the hypothesis of altered B cell regulation, such as autoreactive B cells evading tolerance checkpoints.</t>
  </si>
  <si>
    <t>Department of Laboratory Medicine, Medical University of Vienna, Austria.</t>
  </si>
  <si>
    <t>2017-02-08</t>
  </si>
  <si>
    <t>https://dx.doi.org/10.1038/srep42191</t>
  </si>
  <si>
    <t>27906052</t>
  </si>
  <si>
    <t>PMC5133852</t>
  </si>
  <si>
    <t>10.1186/s13075-016-1181-0</t>
  </si>
  <si>
    <t>Antibody responses to de novo identified citrullinated fibrinogen peptides in rheumatoid arthritis and visualization of the corresponding B cells.</t>
  </si>
  <si>
    <t>Joshua V, Schobers L, Titcombe PJ, Israelsson L, Rönnelid J, Hansson M, Catrina AI, Pruijn GJ, Malmström V.</t>
  </si>
  <si>
    <t>Rheumatoid arthritis (RA) is an autoimmune disease that predominantly affects women. MicroRNAs have emerged as crucial regulators of the immune system, whose expression is deregulated in RA. We aimed at quantifying the expression level of 14 miRNAs located on the X chromosome and at identifying whether differences are associated with disease and/or sex. A case-control study of 21 RA patients and 22 age- and sex-matched healthy controls was performed on peripheral blood mononuclear cells. The expression level of five miRNAs (miR-221, miR-222, miR-532, miR-106a, and miR-98) was significantly different between RA and controls when stratifying by sex, and the expression level of four miRNAs (miR-222, miR-532, miR-98, and miR-92a) was significantly different between RA females and males. The expression quantitative trait loci (eQTL) analysis revealed a significant gender effect of the FoxP3 promoter polymorphism rs3761548A/C on miR-221, miR-222 and miR-532 expression levels, and of the FoxP3 polymorphism rs2232365A/G on miR-221 expression levels in PBMC of RA patients. These data further support the involvement of the X chromosome in RA susceptibility. X-linked miRNAs, in the context of sex differences, might provide novel insight into new molecular mechanisms and potential therapeutic targets in RA for disease treatment and prevention.</t>
  </si>
  <si>
    <t>Rheumatology Unit, Department of Medicine, Karolinska Institute, Karolinska University Hospital Solna, 17176, Stockholm, Sweden.</t>
  </si>
  <si>
    <t>2016-12-02</t>
  </si>
  <si>
    <t>2016-12-01</t>
  </si>
  <si>
    <t>https://dx.doi.org/10.1186/s13075-016-1181-0</t>
  </si>
  <si>
    <t>27834806</t>
  </si>
  <si>
    <t>PMC4838760</t>
  </si>
  <si>
    <t>10.3390/ijms17111852</t>
  </si>
  <si>
    <t>X-Linked miRNAs Associated with Gender Differences in Rheumatoid Arthritis.</t>
  </si>
  <si>
    <t>Khalifa O, Pers YM, Ferreira R, Sénéchal A, Jorgensen C, Apparailly F, Duroux-Richard I.</t>
  </si>
  <si>
    <t>RMD Open</t>
  </si>
  <si>
    <t>Clinical joint activity is a strong predictor of joint damage in rheumatoid arthritis (RA), but progression of damage might increase despite clinical inactivity of the respective joint (silent progression). The aim of this study was to evaluate the prevalence of silent joint progression, but particularly on the patient level and to investigate the duration of clinical inactivity as a marker for non-progression on the joint level.279 patients with RA with any radiographic progression over an observational period of 3-5 years were included. We obtained radiographic and clinical data of 22 hand/finger joints over a period of at least 3 years. Prevalence of silent progression and associations of clinical joint activity and radiographic progression were evaluated.120 (43.0%) of the patients showed radiographic progression in at least one of their joints without any signs of clinical activity in that respective joint. In only 7 (5.8%) patients, such silent joint progression would go undetected, as the remainder had other joints with clinical activity, either with (n=84; 70.0%) or without (n=29; 24.2%) accompanying radiographic progression. Also, the risk of silent progression decreases with duration of clinical activity.Silent progression of a joint without accompanying apparent clinical activity in any other joint of a patient was very rare, and would therefore be most likely detected by the assessment of the patient. Thus, full clinical remission is an excellent marker of structural stability in patients with RA, and the maintenance of this state reduces the risk of progression even further.</t>
  </si>
  <si>
    <t>University of Montpellier, Boulevard Henri IV, 34090 Montpellier, France. olfa.khalifa@inserm.fr.</t>
  </si>
  <si>
    <t>2016-11-11</t>
  </si>
  <si>
    <t>2017-03-30</t>
  </si>
  <si>
    <t>https://dx.doi.org/10.3390/ijms17111852</t>
  </si>
  <si>
    <t>27110386</t>
  </si>
  <si>
    <t>PMC5705849</t>
  </si>
  <si>
    <t>10.1136/rmdopen-2016-000241</t>
  </si>
  <si>
    <t>Clinical joint inactivity predicts structural stability in patients with established rheumatoid arthritis.</t>
  </si>
  <si>
    <t>Gärtner M, Sigmund IK, Alasti F, Supp G, Radner H, Machold K, Smolen JS, Aletaha D.</t>
  </si>
  <si>
    <t>RMD open</t>
  </si>
  <si>
    <t>101662038</t>
  </si>
  <si>
    <t>2056-5933</t>
  </si>
  <si>
    <t>The onset of seropositive rheumatoid arthritis (RA) is preceded by the presence of specific autoantibodies in the absence of synovial inflammation. Only a subset of these at-risk individuals will develop clinical disease. This impedes efforts to implement early interventions that may prevent onset of clinically manifest disease. Here we analyse whether clonal changes in the B cell receptor (BCR) repertoire can reliably predict onset of signs and symptoms.In a prospective cohort study in 21 individuals at risk for RA based on the presence of autoantibodies, the BCR repertoire of paired peripheral blood and synovial tissue samples was analysed using next-generation BCR sequencing. BCR clones that were expanded beyond 0.5% of the total repertoire were labelled dominant. The relative risk (RR) for onset of arthritis was assessed using the presence of ≥5 dominant BCR clones as cut-off. Findings in peripheral blood were validated in an independent prospective cohort of 50 at-risk individuals. Based on the test cohort, individuals in the validation cohort were considered positive if peripheral blood at study entry showed ≥5 dominant BCR clones.Both in the test and validation cohort, the presence of ≥5 dominant BCR clones in peripheral blood was significantly associated with arthritis development after follow-up (validation cohort RR 6.3, 95% CI 2.7 to 15, p&lt;1×10-4). Even when adjusted for a recently described clinical prediction rule the association remained intact (RR 5.0, 95% CI 1.2 to 20, p=0.024). When individuals developed arthritis, dominant BCR clones disappeared from peripheral blood and appeared in synovial tissue, suggesting a direct role of these clones in disease pathogenesis.Dominant BCR clones in peripheral blood predict onset of clinical signs and symptoms of RA in at-risk individuals with high accuracy. Our data suggest that during onset of RA these clones shift from peripheral blood to the target tissue.</t>
  </si>
  <si>
    <t>Department of Rheumatology, Department of Medicine III , Medical University of Vienna , Vienna , Austria.</t>
  </si>
  <si>
    <t>2016-04-25</t>
  </si>
  <si>
    <t>2016-04-27</t>
  </si>
  <si>
    <t>https://dx.doi.org/10.1136/rmdopen-2016-000241</t>
  </si>
  <si>
    <t>28790026</t>
  </si>
  <si>
    <t>PMC5481968</t>
  </si>
  <si>
    <t>10.1136/annrheumdis-2017-211351</t>
  </si>
  <si>
    <t>Dominant B cell receptor clones in peripheral blood predict onset of arthritis in individuals at risk for rheumatoid arthritis.</t>
  </si>
  <si>
    <t>Tak PP, Doorenspleet ME, de Hair MJH, Klarenbeek PL, van Beers-Tas MH, van Kampen AHC, van Schaardenburg D, Gerlag DM, Baas F, de Vries N.</t>
  </si>
  <si>
    <t>76</t>
  </si>
  <si>
    <t>Microbiome</t>
  </si>
  <si>
    <t>Perturbation of commensal intestinal microbiota has been associated with several autoimmune diseases. Mice deficient in interleukin-1 receptor antagonist (Il1rn -/- mice) spontaneously develop autoimmune arthritis and are susceptible to other autoimmune diseases such as psoriasis, diabetes, and encephalomyelitis; however, the mechanisms of increased susceptibility to these autoimmune phenotypes are poorly understood. We investigated the role of interleukin-1 receptor antagonist (IL-1Ra) in regulation of commensal intestinal microbiota, and assessed the involvement of microbiota subsets and innate and adaptive mucosal immune responses that underlie the development of spontaneous arthritis in Il1rn -/- mice.Using high-throughput 16S rRNA gene sequencing, we show that IL-1Ra critically maintains the diversity and regulates the composition of intestinal microbiota in mice. IL-1Ra deficiency reduced the intestinal microbial diversity and richness, and caused specific taxonomic alterations characterized by overrepresented Helicobacter and underrepresented Ruminococcus and Prevotella. Notably, the aberrant intestinal microbiota in IL1rn -/- mice specifically potentiated IL-17 production by intestinal lamina propria (LP) lymphocytes and skewed the LP T cell balance in favor of T helper 17 (Th17) cells, an effect transferable to WT mice by fecal microbiota. Importantly, LP Th17 cell expansion and the development of spontaneous autoimmune arthritis in IL1rn -/- mice were attenuated under germ-free condition. Selective antibiotic treatment revealed that tobramycin-induced alterations of commensal intestinal microbiota, i.e., reduced Helicobacter, Flexispira, Clostridium, and Dehalobacterium, suppressed arthritis in IL1rn -/- mice. The arthritis phenotype in IL1rn -/- mice was previously shown to depend on Toll-like receptor 4 (TLR4). Using the ablation of both IL-1Ra and TLR4, we here show that the aberrations in the IL1rn -/- microbiota are partly TLR4-dependent. We further identify a role for TLR4 activation in the intestinal lamina propria production of IL-17 and cytokines involved in Th17 differentiation preceding the onset of arthritis.These findings identify a critical role for IL1Ra in maintaining the natural diversity and composition of intestinal microbiota, and suggest a role for TLR4 in mucosal Th17 cell induction associated with the development of autoimmune disease in mice.</t>
  </si>
  <si>
    <t>Department of Clinical Immunology and Rheumatology, Academic Medical Center, University of Amsterdam, Amsterdam, The Netherlands.</t>
  </si>
  <si>
    <t>2017-12-10</t>
  </si>
  <si>
    <t>2017-08-08</t>
  </si>
  <si>
    <t>https://dx.doi.org/10.1136/annrheumdis-2017-211351</t>
  </si>
  <si>
    <t>28645307</t>
  </si>
  <si>
    <t>PMC5320318</t>
  </si>
  <si>
    <t>10.1186/s40168-017-0278-2</t>
  </si>
  <si>
    <t>Aberrant intestinal microbiota due to IL-1 receptor antagonist deficiency promotes IL-17- and TLR4-dependent arthritis.</t>
  </si>
  <si>
    <t>Rogier R, Ederveen THA, Boekhorst J, Wopereis H, Scher JU, Manasson J, Frambach SJCM, Knol J, Garssen J, van der Kraan PM, Koenders MI, van den Berg WB, van Hijum SAFT, Abdollahi-Roodsaz S.</t>
  </si>
  <si>
    <t>101615147</t>
  </si>
  <si>
    <t>2049-2618</t>
  </si>
  <si>
    <t>Polymorphisms have been identified in the Xq28 locus as risk loci for rheumatoid arthritis (RA). Here, we investigated the association between three polymorphisms in the Xq28 region containing TMEM187 and IRAK1 (rs13397, rs1059703, and rs1059702) in two unstudied populations: Tunisian and French. The rs13397 G and rs1059703 T major alleles were significantly increased in RA patients (n = 408) compared with age-matched controls (n = 471) in both Tunisian and French women. These results were confirmed by a meta-analysis replication study including two independent Greek and Korean cohorts. The rs1059702 C major allele was significantly associated with RA, only with French women. In the French population, the GTC haplotype displayed a protective effect against RA, while the ATC, GCC, and GTT haplotypes conferred significant risk for RA. No association for these haplotypes was found in the Tunisian population. Our results replicated for the first time the association of the three Xq28 polymorphisms with RA risk in Tunisian and French populations and suggested that RA susceptibility is associated with TMEM187-IRAK1 polymorphisms in women. Our data further support the involvement of X chromosome in RA susceptibility and evidence ethnicities differences that might be explained by differences in the frequencies of SE HLA-DRB1 alleles between both populations.</t>
  </si>
  <si>
    <t>Experimental Rheumatology (272), Radboud University Medical Center, PO Box 9101, 6500HB, Nijmegen, The Netherlands.</t>
  </si>
  <si>
    <t>2017-06-25</t>
  </si>
  <si>
    <t>2017-06-23</t>
  </si>
  <si>
    <t>https://dx.doi.org/10.1186/s40168-017-0278-2</t>
  </si>
  <si>
    <t>28271077</t>
  </si>
  <si>
    <t>PMC4983024</t>
  </si>
  <si>
    <t>10.1155/2017/4915950</t>
  </si>
  <si>
    <t>TMEM187-IRAK1 Polymorphisms Associated with Rheumatoid Arthritis Susceptibility in Tunisian and French Female Populations: Influence of Geographic Origin.</t>
  </si>
  <si>
    <t>Khalifa O, Balandraud N, Lambert N, Auger I, Roudier J, Sénéchal A, Geneviève D, Picard C, Lefranc G, Touitou I, Mrenda BM, Benedito C, Pardoux E, Gagez AL, Pers YM, Jorgensen C, Mahjoub T, Apparailly F.</t>
  </si>
  <si>
    <t>Gene therapy has the potential to provide long-term production of therapeutic proteins in the joints of osteoarthritis (OA) patients. The objective of this study was to analyse the therapeutic potential of disease-inducible expression of anti-inflammatory interleukin-10 (IL-10) in the three-dimensional micromass model of the human synovial membrane.Synovial tissue samples from OA patients were digested and the cells were mixed with Matrigel to obtain 3D micromasses. The CXCL10 promoter combined with the firefly luciferase reporter in a lentiviral vector was used to determine the response of the CXCL10 promoter to tumour necrosis factor alpha (TNF-α), interleukin-1β (IL-1β) and lipopolysaccharide (LPS). The effects of recombinant IL-10 on gene expression were determined by quantitative PCR. The production of IL-10 from the CXCL10p-IL10 vector and the effects on pro-inflammatory cytokine production were assessed by multiplex ELISA.Micromasses made from whole synovial membrane cell suspensions form a distinct surface composition containing macrophage and fibroblast-like synoviocytes thus mimicking the synovial lining. This lining can be transduced by lentiviruses and allow CXCL-10 promoter-regulated transgene expression. Adequate amounts of IL-10 transgene were produced after stimulation with pro-inflammatory factors able to reduce the production of synovial IL-1β and IL-6.Synovial micromasses are a suitable model to test disease-regulated gene therapy approaches and the CXCL10p-IL10 vector might be a good candidate to decrease the inflammatory response implicated in the pathogenesis of OA.</t>
  </si>
  <si>
    <t>Inserm, U 1183, Institute for Regenerative Medicine and Biotherapies, CHU Saint Eloi, 80 Avenue Augustin Fliche, 34295 Montpellier Cedex 5, France; University of Montpellier, Boulevard Henri IV, 34090 Montpellier, France.</t>
  </si>
  <si>
    <t>2017-03-08</t>
  </si>
  <si>
    <t>2017-03-31</t>
  </si>
  <si>
    <t>https://dx.doi.org/10.1155/2017/4915950</t>
  </si>
  <si>
    <t>27519904</t>
  </si>
  <si>
    <t>PMC4219128</t>
  </si>
  <si>
    <t>10.1186/s13075-016-1083-1</t>
  </si>
  <si>
    <t>Suppression of the inflammatory response by disease-inducible interleukin-10 gene therapy in a three-dimensional micromass model of the human synovial membrane.</t>
  </si>
  <si>
    <t>Broeren MG, de Vries M, Bennink MB, Arntz OJ, van Lent PL, van der Kraan PM, van den Berg WB, van den Hoogen FH, Koenders MI, van de Loo FA.</t>
  </si>
  <si>
    <t>J Transl Med</t>
  </si>
  <si>
    <t>Novel molecules that specifically target human TNFα in rheumatoid arthritis pose problems for preclinical assessment of efficacy. In this study collagen antibody-induced arthritis (CAIA) has been induced in human TNFα transgenic mice to provide a novel model that has been optimised for the evaluation of molecules targeting human TNFα.Tg1278TNFko mice lack murine TNFα and are heterozygous for multiple copies of the human TNFα transgene that is expressed under normal physiological control. To establish CAIA, a collagen II monoclonal antibody cocktail (CAb) at 2, 4 or 8 mg was injected i.p. on Day 0 followed by a lipopolysaccharide (LPS) boost (10 or 100 μg) i.p. on Day 1 or Day 4. Animals were assessed for arthritis symptoms using a clinical score, cytokine levels (human TNFα, IL-1β and IL-6) in sera and joints, and histopathology. The dependence of the model on human TNFα was determined by dosing animals with etanercept.Tg1278TNFko animals treated with 2, 4 or 8 mg CAb on Day 0, with 100 μg LPS on Day 4, had more severe arthritis and earlier symptoms than wild type animals at all doses of CAb tested. Subsequently it was found that the transgenic model did not require LPS at all for arthritis development but a lower dose of LPS (10 μg) was found necessary for reproducible and robust disease (close to 100% incidence, well-synchronised, with high arthritis scores). Furthermore the LPS challenge could be brought forward to Day 1 so that its' actions to facilitate disease could be separated temporally from the arthritis phase (beginning about Day 4). Etanercept, administered immediately after the serum spike of cytokines associated with LPS had subsided, was able to dose-dependently inhibit arthritis development and this was associated with a marked protection of the joints histologically on Day 14. Etanercept was also able to reverse the signs of arthritis when given therapeutically allowing animals to be matched for disease burden before dosing begins.The features of CAIA in Tg1278TNFko animals make the model well-suited to testing the next generation of therapeutics that will target human TNFα in rheumatoid arthritis.</t>
  </si>
  <si>
    <t>Experimental Rheumatology, Department of Rheumatology, Radboud Institute for Molecular Life Sciences, Radboud University Medical Center, PO Box 9101, 6500 HB, Nijmegen, The Netherlands.</t>
  </si>
  <si>
    <t>2016-08-14</t>
  </si>
  <si>
    <t>2016-08-12</t>
  </si>
  <si>
    <t>https://dx.doi.org/10.1186/s13075-016-1083-1</t>
  </si>
  <si>
    <t>25344414</t>
  </si>
  <si>
    <t>PMC5809454</t>
  </si>
  <si>
    <t>10.1186/s12967-014-0285-z</t>
  </si>
  <si>
    <t>Collagen II antibody-induced arthritis in Tg1278TNFko mice: optimization of a novel model to assess treatments targeting human TNFα in rheumatoid arthritis.</t>
  </si>
  <si>
    <t>Moore AR, Allden S, Bourne T, Denis MC, Kranidioti K, Okoye R, Sotsios Y, Stencel Z, Vugler A, Watt G, Shaw S.</t>
  </si>
  <si>
    <t>Journal of translational medicine</t>
  </si>
  <si>
    <t>101190741</t>
  </si>
  <si>
    <t>1479-5876</t>
  </si>
  <si>
    <t>NFκB activation and regulated cell death are important in tissue homeostasis, inflammation and pathogenesis. Here we show the role of the p55TNFR-IKK2l-Ripk3 axis in the regulation of synovial fibroblast homeostasis and pathogenesis in TNF-mediated mouse models of arthritis. Mesenchymal-specific p55TNFR triggering is indispensable for arthritis in acute and chronic TNF-dependent models. IKK2 in joint mesenchymal cells is necessary for the development of cartilage destruction and bone erosion; however, in its absence synovitis still develops. IKK2 deletion affects arthritic and antiapoptotic gene expression leading to hypersensitization of synovial fibroblasts to TNF/Ripk1-mediated death via district mechanisms, depending on acute or chronic TNF signals. Moreover, Ripk3 is dispensable for TNF-mediated arthritis, yet it is required for synovitis in mice with mesenchymal-specific IKK2 deletion. These results demonstrate that p55TNFR-IKK2-Ripk3 signalling orchestrates arthritogenic and death responses in synovial fibroblasts, suggesting that therapeutic manipulation of this pathway in arthritis may require combinatorial blockade of both IKK2 and Ripk3 signals.</t>
  </si>
  <si>
    <t>Biomedical Sciences Research Center "Alexander Fleming", 16672, Vari, Greece.</t>
  </si>
  <si>
    <t>2015-03-04</t>
  </si>
  <si>
    <t>2014-10-25</t>
  </si>
  <si>
    <t>https://dx.doi.org/10.1186/s12967-014-0285-z</t>
  </si>
  <si>
    <t>29434332</t>
  </si>
  <si>
    <t>PMC5133409</t>
  </si>
  <si>
    <t>10.1038/s41467-018-02935-4</t>
  </si>
  <si>
    <t>The p55TNFR-IKK2-Ripk3 axis orchestrates arthritis by regulating death and inflammatory pathways in synovial fibroblasts.</t>
  </si>
  <si>
    <t>Armaka M, Ospelt C, Pasparakis M, Kollias G.</t>
  </si>
  <si>
    <t>Methotrexate (MTX) is the standard first-line therapy in rheumatoid arthritis (RA) with variable clinical efficacy that is difficult to predict. The glycosylation status of immunoglobulin G (IgG) is altered in RA and influenced by MTX treatment. We aimed to further investigate if IgG glycosylation in untreated early RA can predict therapeutic response to MTX.We used a shotgun proteomic approach to screen for the Fc glycopeptides in the serum of 12 control subjects and 59 untreated patients with early RA prior to and following MTX initiation. MTX treatment response was defined according to the European League Against Rheumatism at a median of 14 weeks (range 13-15) after treatment initiation. Seropositive patients were defined as those testing positive for anticitrullinated protein antibodies and/or rheumatoid factor at baseline (n = 44). Data analysis was performed using uni- and multivariate statistics.We could confirm a low abundance of galactosylated glycans in untreated patients with early RA compared with control subjects that was partially restored by MTX treatment. This was more evident among future nonresponders than among responders to MTX treatment. Results were further validated and confirmed by multivariate statistical analysis of the baseline Fc glycan, proteomic, and clinical data. We found that the ratio between the main agalactosylated (FA2) and main mono- and di-galactosylated Fc glycans (FA2G1 and FA2G2) of IgG1 ranked as the most prominent factor distinguishing responders from nonresponders. A low baseline ratio of FA2/[FA2G1 + FA2G2]-IgG1 was associated with nonresponse (OR 5.3 [1.6-17.0]) and was able to discriminate future nonresponders from responders to MTX therapy with a sensitivity of 70% (95% CI 46-88%) and a specificity of 69% (95% CI 52-83%). For seropositive patients (n = 44), this trend was improved with a sensitivity of 73% (95% CI 45-92%) for nonresponse and a specificity of 79% (95% CI 60-92%).We show that the FA2/[FA2G1 + FA2G2] of IgG1 is a biomarker candidate that is significantly associated with nonresponding patients and has potential value for prediction of MTX clinical response.</t>
  </si>
  <si>
    <t>Institute of Inflammation and Ageing, University of Birmingham, Birmingham, UK; Department of Rheumatology, Sandwell and West Birmingham Hospitals NHS Trust, Birmingham, UK.</t>
  </si>
  <si>
    <t>2018-07-09</t>
  </si>
  <si>
    <t>2018-02-12</t>
  </si>
  <si>
    <t>https://dx.doi.org/10.1038/s41467-018-02935-4</t>
  </si>
  <si>
    <t>27933208</t>
  </si>
  <si>
    <t>PMC5549282</t>
  </si>
  <si>
    <t>10.1136/rmdopen-2016-000318</t>
  </si>
  <si>
    <t>Detection of antibodies to citrullinated tenascin-C in patients with early synovitis is associated with the development of rheumatoid arthritis.</t>
  </si>
  <si>
    <t>Raza K, Schwenzer A, Juarez M, Venables P, Filer A, Buckley CD, Midwood KS.</t>
  </si>
  <si>
    <t>Antibodies to citrullinated proteins, common in rheumatoid arthritis (RA) patients, are strongly associated to a specific set of HLA-DR alleles including HLA-DRB1*04:01, *04:04, and *01:01. Here, we first demonstrate that autoantibody levels toward the dominant citrullinated B cell epitope from α-enolase are significantly elevated in HLA-DRB1*04:01-positive RA patients. Furthermore, we identified α-enolase-derived T cell epitopes and demonstrated that native and citrullinated versions of several peptides bind with different affinities to HLA-DRB1*04:01, *04:04, and *01:01. The citrulline residues in the eight identified peptides are distributed throughout the entire length of the presented epitopes and more specifically, localized at peptide positions p-2, p2, p4, p6, p7, p10, and p11. Importantly, in contrast to its native version peptide 26 (TSKGLFRAAVPSGAS), the HLA-DRB1*04:01-restricted citrullinated peptide Cit26 (TSKGLFCitAAVPSGAS) elicited significant functional T cell responses in primary cells from RA patients. Comparative analysis of the crystal structures of HLA-DRB1*04:01 in complex with peptide 26 or Cit26 demonstrated that the posttranslational modification did not alter the conformation of the peptide. And since citrullination is the only structural difference between the two complexes, this indicates that the neo-antigen Cit26 is recognized by T cells with high specificity to the citrulline residue.</t>
  </si>
  <si>
    <t>Division of Physiological Chemistry I, Department of Medical Biochemistry and Biophysics, Karolinska Institutet, Scheelesväg 2, SE 17177, Stockholm, Sweden. susanna.lundstrom@ki.se.</t>
  </si>
  <si>
    <t>2016-12-09</t>
  </si>
  <si>
    <t>https://dx.doi.org/10.1136/rmdopen-2016-000318</t>
  </si>
  <si>
    <t>28793911</t>
  </si>
  <si>
    <t>PMC5108039</t>
  </si>
  <si>
    <t>10.1186/s13075-017-1389-7</t>
  </si>
  <si>
    <t>IgG Fc galactosylation predicts response to methotrexate in early rheumatoid arthritis.</t>
  </si>
  <si>
    <t>Lundström SL, Hensvold AH, Rutishauser D, Klareskog L, Ytterberg AJ, Zubarev RA, Catrina AI.</t>
  </si>
  <si>
    <t>19</t>
  </si>
  <si>
    <t>Chronic inflammation of articular joints causing bone and cartilage destruction consequently leads to functional impairment or loss of mobility in affected joints from individuals affected by rheumatoid arthritis (RA). Even successful treatment with complete resolution of synovial inflammatory processes does not lead to full reversal of joint functionality, pointing to the crucial contribution of irreversibly damaged structural components, such as bone and cartilage, to restricted joint mobility. In this context, we investigated the impact of the distinct components, including synovial inflammation, bone erosion or cartilage damage, as well as the effect of blocking tumor necrosis factor (TNF) on functional impairment in human-TNF transgenic (hTNFtg) mice, a chronic inflammatory erosive animal model of RA. We determined CatWalk-assisted gait profiles as objective quantitative measurements of functional impairment. We first determined body-weight-independent gait parameters, including maximum intensity, print length, print width and print area in wild-type mice. We observed early changes in those gait parameters in hTNFtg mice at week 5 - the first clinical signs of arthritis. Moreover, we found further gait changes during chronic disease development, indicating progressive functional impairment in hTNFtg mice. By investigating the association of gait parameters with inflammation-mediated joint pathologies at different time points of the disease course, we found a relationship between gait parameters and the extent of cartilage damage and bone erosions, but not with the extent of synovitis in this chronic model. Next, we observed a significant improvement of functional impairment upon blocking TNF, even at progressed stages of disease. However, blocking TNF did not restore full functionality owing to remaining subclinical inflammation and structural microdamage. In conclusion, CatWalk gait analysis provides a useful tool for quantitative assessment of functional impairment in inflammatory destructive arthritis. Our findings indicate that cartilage damage and bone erosion, but not synovial inflammation, are the most important determinants for progressive functional impairment in this chronic erosive arthritis model.</t>
  </si>
  <si>
    <t>Rheumatology Unit, Department of Medicine Solna, Center for Molecular Medicine, Karolinska Institutet, Karolinska University Hospital , Stockholm , Sweden.</t>
  </si>
  <si>
    <t>2017-08-11</t>
  </si>
  <si>
    <t>2017-08-09</t>
  </si>
  <si>
    <t>https://dx.doi.org/10.1186/s13075-017-1389-7</t>
  </si>
  <si>
    <t>27895642</t>
  </si>
  <si>
    <t>PMC5117225</t>
  </si>
  <si>
    <t>10.3389/fimmu.2016.00494</t>
  </si>
  <si>
    <t>Functional and Structural Characterization of a Novel HLA-DRB1*04:01-Restricted α-Enolase T Cell Epitope in Rheumatoid Arthritis.</t>
  </si>
  <si>
    <t>Gerstner C, Dubnovitsky A, Sandin C, Kozhukh G, Uchtenhagen H, James EA, Rönnelid J, Ytterberg AJ, Pieper J, Reed E, Tandre K, Rieck M, Zubarev RA, Rönnblom L, Sandalova T, Buckner JH, Achour A, Malmström V.</t>
  </si>
  <si>
    <t>Dis Model Mech</t>
  </si>
  <si>
    <t>Although many studies are focused on auto-reactive CD4(+) T cells, the precise role of CD8(+) T cells in autoimmunity is poorly understood. The objective of this study is to provide more insight into the phenotype and function CD8(+) T cells during the development of autoimmune disease by studying CD8(+) T cells in human lymph-node biopsies and peripheral blood obtained during the earliest phases of rheumatoid arthritis (RA). Here, we show that lymphoid pro-inflammatory CD8(+) T cells exhibit a less-responsive phenotype already during the earliest phases of autoimmunity compared with healthy individuals. We found an increase in CD8(+) memory T cells in lymphoid tissue during the earliest phases of autoimmunity, even before clinical onset of RA, accompanied by an increased frequency of non-circulating or recently activated (CD69(+)) CD8(+) T cells in lymphoid tissue and peripheral blood. Importantly, lymphoid pro-inflammatory CD8(+)IL-17A(+) T cells displayed a decreased capacity of cytokine production, which was related to disease activity in early RA patients. In addition, a decreased frequency of regulatory CD8(+)IL-10(+) T cells in peripheral blood was also related to disease activity in early RA patients. Our results suggest that different CD8(+) T-cell subsets are affected already during the earliest phases of systemic autoimmunity.</t>
  </si>
  <si>
    <t>Medical University of Vienna, Department of Internal Medicine III, Division of Rheumatology, Vienna 1090, Austria silvia.hayer@meduniwien.ac.at.</t>
  </si>
  <si>
    <t>2016-11-30</t>
  </si>
  <si>
    <t>2016-11-14</t>
  </si>
  <si>
    <t>https://dx.doi.org/10.3389/fimmu.2016.00494</t>
  </si>
  <si>
    <t>27638666</t>
  </si>
  <si>
    <t>PMC4855272</t>
  </si>
  <si>
    <t>10.1242/dmm.025460</t>
  </si>
  <si>
    <t>Cartilage damage and bone erosion are more prominent determinants of functional impairment in longstanding experimental arthritis than synovial inflammation.</t>
  </si>
  <si>
    <t>Hayer S, Bauer G, Willburger M, Sinn K, Alasti F, Plasenzotti R, Shvets T, Niederreiter B, Aschauer C, Steiner G, Podesser BK, Smolen JS, Redlich K.</t>
  </si>
  <si>
    <t>Disease models &amp; mechanisms</t>
  </si>
  <si>
    <t>Clin Transl Immunology</t>
  </si>
  <si>
    <t>101483332</t>
  </si>
  <si>
    <t>1754-8403</t>
  </si>
  <si>
    <t>1754-8411</t>
  </si>
  <si>
    <t>There is growing consensus that individual genetic research results that are scientifically robust, analytically valid, and clinically actionable should be offered to research participants. However, the general practice in European research projects is that results are usually not provided to research participants for many reasons. This article reports on the views of European experts and scholars who are members of the European COST Action CHIP ME IS1303 (Citizen's Health through public-private Initiatives: Public health, Market and Ethical perspectives) regarding challenges to the feedback of individual genetic results to research participants in Europe and potential strategies to address these challenges.A consultation of the COST Action members was conducted through an email survey and a workshop. The results from the consultation were analyzed following a conventional content analysis approach.Legal frameworks, professional guidelines, and financial, organizational, and human resources to support the feedback of results are largely missing in Europe. Necessary steps to facilitate the feedback process include clarifying legal requirements to the feedback of results, developing harmonized European best practices, promoting interdisciplinary and cross-institutional collaboration, designing educational programs and cost-efficient IT-based platforms, involving research ethics committees, and documenting the health benefits and risks of the feedback process.Coordinated efforts at pan-European level are needed to enable equitable, scientifically sound, and socially robust feedback of results to research participants.</t>
  </si>
  <si>
    <t>Department of Clinical Immunology and Rheumatology, Amsterdam Rheumatology and Immunology Center (ARC), Academic Medical Center/University of Amsterdam, Amsterdam, The Netherlands; Department of Experimental Immunology, Academic Medical Center/University of Amsterdam, Amsterdam, The Netherlands.</t>
  </si>
  <si>
    <t>2016-09-18</t>
  </si>
  <si>
    <t>2016-09-16</t>
  </si>
  <si>
    <t>https://dx.doi.org/10.1242/dmm.025460</t>
  </si>
  <si>
    <t>27195110</t>
  </si>
  <si>
    <t>PMC4913503</t>
  </si>
  <si>
    <t>10.1038/cti.2016.8</t>
  </si>
  <si>
    <t>Human lymph-node CD8(+) T cells display an altered phenotype during systemic autoimmunity.</t>
  </si>
  <si>
    <t>Ramwadhdoebe TH, Hähnlein J, van Kuijk BJ, Choi IY, van Boven LJ, Gerlag DM, Tak PP, van Baarsen LG.</t>
  </si>
  <si>
    <t>Clinical &amp; translational immunology</t>
  </si>
  <si>
    <t>Biopreserv Biobank</t>
  </si>
  <si>
    <t>101638268</t>
  </si>
  <si>
    <t>2050-0068</t>
  </si>
  <si>
    <t>To quantify peptidylarginine deiminase 2 (PAD2) in SF of RA patients and OA patients, and to determine the association between PAD2 levels, disease activity and inflammatory markers in RA.Blood and SF samples were obtained from 39 RA patients and 40 patients with OA. PAD2 content and PAD activity were measured by means of in-house assays. TNF-α, IL-1β, IL-6, IL-8, IL-10 and IL-12 were measured using flow cytometry.PAD2 levels and PAD activity were higher in SF from RA than OA patients (P &lt; 0.0001 and P = 0.03, respectively), as were all cytokine levels (P &lt; 0.0001-0.05). SF PAD2 levels were higher among anti-CCP-positive patients than among anti-CCP-negative patients (P = 0.005). PAD2 levels in SF from RA patients correlated with disease activity, as assessed by DAS28 (P &lt; 0.005). Moreover, SF PAD2 levels correlated with circulating CRP and anti-CCP levels (P &lt; 0.0006), as well as with leucocyte count, IL-6, IL-8 and IL-10 levels in SF (P &lt; 0.0001-0.02). PAD activity in SF was higher in RA patients than in OA patients, and correlated with PAD2 concentration.Extracellular PAD2 levels in SF correlate with disease activity in RA patients. Anti-CCP-positive RA patients have higher PAD2 levels in SF than anti-CCP-negative RA patients and OA patients. Since we could demonstrate enzymatically active PADs in SF, we propose that free, extracellular PAD is of pathogenic relevance.</t>
  </si>
  <si>
    <t>2 Norwegian Cancer Genomics Consortium , Kreftgenomikk.no, Oslo, Norway .</t>
  </si>
  <si>
    <t>2016-05-20</t>
  </si>
  <si>
    <t>https://dx.doi.org/10.1038/cti.2016.8</t>
  </si>
  <si>
    <t>27082461</t>
  </si>
  <si>
    <t>PMC5854038</t>
  </si>
  <si>
    <t>10.1089/bio.2015.0115</t>
  </si>
  <si>
    <t>Feedback of Individual Genetic Results to Research Participants: Is It Feasible in Europe?</t>
  </si>
  <si>
    <t>Budin-Ljøsne I, Mascalzoni D, Soini S, Machado H, Kaye J, Bentzen HB, Rial-Sebbag E, D'Abramo F, Witt M, Schamps G, Katić V, Krajnovic D, Harris JR.</t>
  </si>
  <si>
    <t>Biopreservation and biobanking</t>
  </si>
  <si>
    <t>101507284</t>
  </si>
  <si>
    <t>1947-5535</t>
  </si>
  <si>
    <t>1947-5543</t>
  </si>
  <si>
    <t>Rheumatic disease is not a single disorder, but a group of more than 100 diseases that affect joints, connective tissues, and/or internal organs. Although rheumatic diseases like rheumatoid arthritis (RA), psoriatic arthritis, and ankylosing spondylitis (AS) differ in their pathogenesis and clinical presentation, the treatment of these inflammatory disorders overlaps. Non-steroid anti-inflammatory drugs are used to reduce pain and inflammation. Additional disease-modifying anti-rheumatic drugs are prescribed to slowdown disease progression, and is in RA more frequently and effectively applied than in AS. Biologicals are a relatively new class of treatments that specifically target cytokines or cells of the immune system, like tumor necrosis factor alpha inhibitors or B-cell blockers. A new kid on the block is the interleukin-17 (IL-17) inhibitor secukinumab, which has been recently approved by the US Food and Drug Administration for moderate-to-severe plaque psoriasis, psoriatic arthritis, and AS. IL-17 is a proinflammatory cytokine that has an important role in host defense, but its proinflammatory and destructive effects have also been linked to pathogenic processes in autoimmune diseases like RA and psoriasis. Animal models have greatly contributed to further insights in the potential of IL-17 blockade in autoimmune and autoinflammatory diseases, and have resulted in the development of various potential drugs targeting the IL-17 pathway. Secukinumab (AIN457) is a fully human monoclonal antibody that selectively binds to IL-17A and recently entered the market under the brand name Cosentyx(®). By binding to IL-17A, secukinumab prevents it from binding to its receptor and inhibits its ability to trigger inflammatory responses that play a role in the development of various autoimmune diseases. With secukinumab being the first in class to receive Food and Drug Administration approval, this article will further focus on this new biologic agent and review the milestones in its development and marketing.</t>
  </si>
  <si>
    <t>Institute for Inflammation Research, Center for Rheumatology and Spine Diseases, Copenhagen University Hospital, Rigshospitalet, Section for Periodontology, Microbiology and Community Dentistry, Department of Odontology, Faculty of Health and Medical Sciences, University of Copenhagen, Copenhagen, Denmark and.</t>
  </si>
  <si>
    <t>2017-01-16</t>
  </si>
  <si>
    <t>2016-04-15</t>
  </si>
  <si>
    <t>https://dx.doi.org/10.1089/bio.2015.0115</t>
  </si>
  <si>
    <t>26880831</t>
  </si>
  <si>
    <t>PMC4928657</t>
  </si>
  <si>
    <t>10.1093/rheumatology/kev440</t>
  </si>
  <si>
    <t>Increased levels of peptidylarginine deiminase 2 in synovial fluid from anti-CCP-positive rheumatoid arthritis patients: Association with disease activity and inflammatory markers.</t>
  </si>
  <si>
    <t>Damgaard D, Senolt L, Nielsen CH.</t>
  </si>
  <si>
    <t>55</t>
  </si>
  <si>
    <t>Drug Des Devel Ther</t>
  </si>
  <si>
    <t>CD55, a glycosylphosphatidylinositol-anchored, complement-regulating protein (decay-accelerating factor), is expressed by fibroblast-like synoviocytes (FLS) with high local abundance in the intimal lining layer. We here explored the basis and consequences of this uncommon presence.Synovial tissue, primary FLS cultures, and three-dimensional FLS micromasses were analyzed. CD55 expression was assessed by quantitative polymerase chain reaction (PCR), in situ hybridization, flow cytometry, and immunohistochemistry. Reticular fibers were visualized by Gomori staining and colocalization of CD55 with extracellular matrix (ECM) proteins by confocal microscopy. Membrane-bound CD55 was released from synovial tissue with phospholipase C. Functional consequences of CD55 expression were studied in the K/BxN serum transfer model of arthritis using mice that in addition to CD55 also lack FcγRIIB (CD32), increasing susceptibility for immune complex-mediated pathology.Abundant CD55 expression seen in FLS of the intimal lining layer was associated with linearly oriented reticular fibers and was resistant to phospholipase C treatment. Expression of CD55 colocalized with collagen type I and III as well as with complement C3. A comparable distribution of CD55 was established in three-dimensional micromasses after ≥3 weeks of culture together with the ECM. CD55 deficiency did not enhance K/BxN serum-induced arthritis, but further exaggerated disease activity in Fcgr2b (-/-) mice.CD55 is produced by FLS and deposited on the local collagen fiber meshwork, where it protects the synovial tissue against immune complex-mediated arthritis.</t>
  </si>
  <si>
    <t>Experimental Rheumatology, Radboud University Medical Center, Nijmegen, the Netherlands.</t>
  </si>
  <si>
    <t>2016-02-17</t>
  </si>
  <si>
    <t>2018-03-25</t>
  </si>
  <si>
    <t>2016-02-15</t>
  </si>
  <si>
    <t>https://dx.doi.org/10.1093/rheumatology/kev440</t>
  </si>
  <si>
    <t>27445458</t>
  </si>
  <si>
    <t>PMC4325944</t>
  </si>
  <si>
    <t>10.2147/DDDT.S105263</t>
  </si>
  <si>
    <t>Secukinumab for rheumatology: development and its potential place in therapy.</t>
  </si>
  <si>
    <t>Koenders MI, van den Berg WB.</t>
  </si>
  <si>
    <t>Drug design, development and therapy</t>
  </si>
  <si>
    <t>101475745</t>
  </si>
  <si>
    <t>1177-8881</t>
  </si>
  <si>
    <t>The aim was to evaluate S100A4 protein as a biomarker of disease activity and potential cancer development in patients with myositis.Serum levels of S100A4 were determined in 43 dermatomyositis (DM), 39 polymyositis (PM) and 22 cancer associated myositis (CAM) patients as well as in 77 healthy controls. The associations between S100A4 levels, inflammation, disease activity, muscle strength and cancer development were evaluated.All myositis patients had significantly higher serum levels of S100A4 protein compared to healthy controls (median (IQR): 31.5 (17.4 to 59.5) versus 23.8 (14.5 to 33.7) ng/ml, P &lt;0.05). In patients with PM, serum levels of S100A4 protein were significantly higher than in healthy controls (41.6 (24.2 to 123.1) versus 23.8 (14.5 to 33.7) ng/ml; P &lt;0.001) as well as in patients with DM (26.7 (11.3 to 47.5) ng/ml; P &lt;0.05). The levels of S100A4 were comparable between myositis with and without cancer. In all myositis patients, serum S100A4 levels correlated with MYOsitis disease ACTivity assessment (MYOACT) score (r = 0.34; P = 0.001), constitutional (r = 0.30; P = 0.003), pulmonary (r = 0.43; P = 0.0001) and extramuscular disease activity (r = 0.36; P = 0.0001), as well as with creatine phosphokinase (r = 0.27; P = 0.015) and lactate dehydrogenase (r = 0.37; P = 0.002) or c-reactive protein (CRP) levels (r = 0.24; P = 0.038). Multiple regression analysis showed significant association between S100A4 serum levels and extramuscular disease activity (β = 0.552; P = 0.002) in PM patients and with MYOACT (β = 0.557; P = 0.003) and CRP levels (β = 0.391; P = 0.029) in DM patients.Circulating levels of S100A4 are elevated in patients with myositis and associate with several disease activity parameters, particularly with extramuscular components. No relation between S100A4 levels and presence of cancer associated myositis was found.</t>
  </si>
  <si>
    <t>Departments of Experimental Immunology, Internal Medicine, and Genetics, Room K0-140, Academic Medical Center, University of Amsterdam, Meibergdreef 9, 1105 AZ, Amsterdam, The Netherlands. o.karpus@amc.uva.nl.</t>
  </si>
  <si>
    <t>2016-07-22</t>
  </si>
  <si>
    <t>2017-05-15</t>
  </si>
  <si>
    <t>https://dx.doi.org/10.2147/DDDT.S105263</t>
  </si>
  <si>
    <t>25596646</t>
  </si>
  <si>
    <t>PMC4241220</t>
  </si>
  <si>
    <t>10.1186/s13075-015-0518-4</t>
  </si>
  <si>
    <t>CD55 deposited on synovial collagen fibers protects from immune complex-mediated arthritis.</t>
  </si>
  <si>
    <t>Karpus ON, Kiener HP, Niederreiter B, Yilmaz-Elis AS, van der Kaa J, Ramaglia V, Arens R, Smolen JS, Botto M, Tak PP, Verbeek JS, Hamann J.</t>
  </si>
  <si>
    <t>The programmed cell death 1 (PD-1) receptor plays a major role in regulating T cell activation. Our aim was to determine how inflammation influences PD-1-mediated T cell suppression. Flow cytometry analysis of rheumatoid arthritis (RA) and psoriatic arthritis (PsA) synovial fluid (SF) mononuclear cells showed an increase in the percentage of PD-1+ cells within the CD4+ and CD8+ T cell compartment compared to paired peripheral blood (PB). Upon in-vitro T cell receptor (TCR) stimulation of healthy control (HC) CD4+ T cells in the presence of plate-bound PD-L1fc chimera, significantly decreased proliferation and interferon (IFN)-γ secretion was observed. In contrast, CD4+ T cells from RA and PsA PB and SF appeared resistant to such PD-1-mediated inhibition. Addition of the proinflammatory cytokines tumour necrosis factor (TNF)α, interleukin (IL)-6 and IL-1β, which were increased in RA and PsA SF compared to osteoarthritis (OA) SF, consistently abrogated PD-1-mediated suppression in HC CD4+ T cell cultures. This effect was reversed by inhibitors of these cytokines. Soluble PD-1 (sPD-1) levels were increased in cell culture supernatants from TNFα and IL-6-stimulated cultures compared to untreated controls, and also in RA and PsA, but not in OA, serum and SF. Functionally, addition of sPD-1fc counteracted PD-1-mediated suppression of HC CD4+ T cells, and increased T cell proliferation in HC CD4+ T cell/monocyte co-cultures. These in-vitro findings indicate that CD4+ T cells from patients with RA and PsA show increased resistance to PD-1-mediated suppression, which may be explained in part by the presence of soluble PD-1 in the inflammatory environment.</t>
  </si>
  <si>
    <t>Centre for Inflammation Biology and Cancer Immunology, Division of Immunology, Infection and Inflammatory Disease, King's College London, London, UK.</t>
  </si>
  <si>
    <t>2015-04-22</t>
  </si>
  <si>
    <t>2015-04-23</t>
  </si>
  <si>
    <t>2015-01-17</t>
  </si>
  <si>
    <t>https://dx.doi.org/10.1186/s13075-015-0518-4</t>
  </si>
  <si>
    <t>25359220</t>
  </si>
  <si>
    <t>PMC5422858</t>
  </si>
  <si>
    <t>10.1186/s13075-014-0468-2</t>
  </si>
  <si>
    <t>The metastasis promoting protein S100A4 levels associate with disease activity rather than cancer development in patients with idiopathic inflammatory myopathies.</t>
  </si>
  <si>
    <t>Pleštilová L, Mann H, Andrés Cerezo L, Pecha O, Vencovský J, Šenolt L.</t>
  </si>
  <si>
    <t>Recently, arrays have become available that allow the simultaneous analysis of several anti-citrullinated protein antibody (ACPA) reactivities using distinct citrullinated peptides. Such assays are designed for exploratory studies. The interpretation of positive antibody reactivities can best be made if the diagnostic and prognostic value of a multiplex array in an early arthritis setting is known and if the multiplex-positive patients who are negative according to three commonly used commercial ACPA assays are characterized.Using Thermo Scientific's ImmunoCap ISAC (Immuno Solid-phase Allergen Chip) system, a multiplexed array that determines reactivities to 11 citrullinated peptides, we analysed serum/plasma of 195 healthy controls and 1282 early arthritis patients from two independent cohorts: the Leiden Early Arthritis Clinic (n = 1013) and the IMPROVED (n = 269) cohort. Findings were compared with results primarily of the anti-citrullinated cyclic peptide 2 (anti-CCP-2) assay but also with anti- CCP-3 and anti-mutated citrullinated vimentin (anti-MCV) assays. The associations between ACPA reactivities and patient characteristics, risk factors (shared epitope, smoking) and disease outcomes (progression of undifferentiated arthritis to rheumatoid arthritis (RA) and severity of joint destruction) were assessed.Thirty-one percent of anti-CCP-2-negative RA patients displayed reactivity toward citrullinated peptides in the multiplex assay. These patients had a positive signal toward a more restricted peptide repertoire than anti-CCP-2-positive RA patients (median of 1 versus 5). Within anti-CCP-2-negative patients, ACPA reactivity as detected by multiplex array was not significantly associated with known risk factors or clinical or prognostic parameters. The frequency of sera from anti-CCP-2-negative RA patients who were positive for the multiplexed peptides was comparable to the frequency in non-RA arthritic patients (27 %).Additive citrulline peptide reactivities detected by the current multiplex system did not reach significant power to be RA-specific. The presence of residual citrulline reactivities detected by this multiplex system in arthritis patients who are negative in commercial ACPA assays needs to be interpreted with caution.</t>
  </si>
  <si>
    <t>Department of Rheumatology C1-R, Leiden University Medical Center, Albinusdreef 2, PO Box 9600, Leiden, 2300 RC, The Netherlands. j.van_heemst@lumc.nl.</t>
  </si>
  <si>
    <t>2014-10-31</t>
  </si>
  <si>
    <t>https://dx.doi.org/10.1186/s13075-014-0468-2</t>
  </si>
  <si>
    <t>28245522</t>
  </si>
  <si>
    <t>PMC4595184</t>
  </si>
  <si>
    <t>10.1111/cei.12949</t>
  </si>
  <si>
    <t>Inflammatory cytokines compromise programmed cell death-1 (PD-1)-mediated T cell suppression in inflammatory arthritis through up-regulation of soluble PD-1.</t>
  </si>
  <si>
    <t>Bommarito D, Hall C, Taams LS, Corrigall VM.</t>
  </si>
  <si>
    <t>188</t>
  </si>
  <si>
    <t>Balneotherapy employing sulphurous thermal water is still applied to patients suffering from diseases of musculoskeletal system like osteoarthritis (OA) but evidence for its clinical effectiveness is scarce. Since the gasotransmitter hydrogen sulphide (H2 S) seems to affect cells involved in degenerative joint diseases, it was the objective of this study to investigate the effects of exogenous H2 S on fibroblast-like synoviocytes (FLS), which are key players in OA pathogenesis being capable of producing pro-inflammatory cytokines and matrix degrading enzymes. To address this issue primary FLS derived from OA patients were stimulated with IL-1β and treated with the H2 S donor NaHS. Cellular responses were analysed by ELISA, quantitative real-time PCR, phospho-MAPkinase array and Western blotting. Treatment-induced effects on cellular structure and synovial architecture were investigated in three-dimensional extracellular matrix micromasses. NaHS treatment reduced both spontaneous and IL-1β-induced secretion of IL-6, IL-8 and RANTES in different experimental settings. In addition, NaHS treatment reduced the expression of matrix metallo-proteinases MMP-2 and MMP-14. IL-1β induced the phosphorylation of several MAPkinases. NaHS treatment partially reduced IL-1β-induced activation of several MAPK whereas it increased phosphorylation of pro-survival factor Akt1/2. When cultured in spherical micromasses, FLS intentionally established a synovial lining layer-like structure; stimulation with IL-1β altered the architecture of micromasses leading to hyperplasia of the lining layer which was completely inhibited by concomitant exposure to NaHS. These data suggest that H2 S partially antagonizes IL-1β stimulation via selective manipulation of the MAPkinase and the PI3K/Akt pathways which may encourage development of novel drugs for treatment of OA.</t>
  </si>
  <si>
    <t>Division of Rheumatology, Department of Internal Medicine III, Medical University of Vienna, Vienna, Austria; Ludwig Boltzmann Cluster for Rheumatology, Balneology and Rehabilitation, Institute for Rheumatology and Balneology, Vienna-Oberlaa, Austria.</t>
  </si>
  <si>
    <t>2017-03-01</t>
  </si>
  <si>
    <t>2018-02-05</t>
  </si>
  <si>
    <t>https://dx.doi.org/10.1111/cei.12949</t>
  </si>
  <si>
    <t>26437716</t>
  </si>
  <si>
    <t>PMC4288362</t>
  </si>
  <si>
    <t>10.1186/s13075-015-0786-z</t>
  </si>
  <si>
    <t>An investigation of the added value of an ACPA multiplex assay in an early rheumatoid arthritis setting.</t>
  </si>
  <si>
    <t>van Heemst J, Trouw LA, Nogueira L, van Steenbergen HW, van der Helm-van Mil AH, Allaart CF, Serre G, Holmdahl R, Huizinga TW, Toes RE, van der Woude D.</t>
  </si>
  <si>
    <t>Under both physiological and pathological conditions gene expression programs are shaped through the interplay of regulatory proteins and their gene targets, interactions between which form intricate gene regulatory networks (GRN). While the assessment of genome-wide expression for the complete set of genes at a given condition has become rather straight-forward and is performed routinely, we are still far from being able to infer the topology of gene regulation simply by analyzing its "descendant" expression profile. In this work we are trying to overcome the existing limitations for the inference and study of such regulatory networks. We are combining our approach with state-of-the-art gene set enrichment analyses in order to create a tool, called Regulatory Network Enrichment Analysis (RNEA) that will prioritize regulatory and functional characteristics of a genome-wide expression experiment.RNEA combines prior knowledge, originating from manual literature curation and small-scale experimental data, to construct a reference network of interactions and then uses enrichment analysis coupled with a two-level hierarchical parsing of the network, to infer the most relevant subnetwork for a given experimental setting. It is implemented as an R package, currently supporting human and mouse datasets and was herein tested on one test case for each of the two organisms. In both cases, RNEA's gene set enrichment analysis was comparable to state-of-the-art methodologies. Moreover, through its distinguishing feature of regulatory subnetwork reconstruction, RNEA was able to define the key transcriptional regulators for the studied systems as supported from the literature.RNEA constitutes a novel computational approach to obtain regulatory interactions directly from a genome-wide expression profile. Its simple implementation, with minimal requirements from the user is coupled with easy-to-parse enrichment lists and a subnetwork file that may be readily visualized to reveal the most important components of the regulatory hierarchy. The combination of prior information and novel concept of a hierarchical reconstruction of regulatory interactions makes RNEA a very useful tool for a first-level interpretation of gene expression profiles.</t>
  </si>
  <si>
    <t>Department of Physiology, Medical School, University of Athens, Athens, 11527, Greece.</t>
  </si>
  <si>
    <t>2015-10-06</t>
  </si>
  <si>
    <t>2015-10-08</t>
  </si>
  <si>
    <t>2015-10-05</t>
  </si>
  <si>
    <t>https://dx.doi.org/10.1186/s13075-015-0786-z</t>
  </si>
  <si>
    <t>25312962</t>
  </si>
  <si>
    <t>PMC4905609</t>
  </si>
  <si>
    <t>10.1111/jcmm.12405</t>
  </si>
  <si>
    <t>Hydrogen sulphide decreases IL-1β-induced activation of fibroblast-like synoviocytes from patients with osteoarthritis.</t>
  </si>
  <si>
    <t>Sieghart D, Liszt M, Wanivenhaus A, Bröll H, Kiener H, Klösch B, Steiner G.</t>
  </si>
  <si>
    <t>The increased international sharing of data in research consortia and the introduction of new technologies for sequencing challenge the informed consent (IC) process, adding complexities that require coordination between research centres worldwide. Rare disease consortia present special challenges since available data and samples may be very limited. Thus, it is especially relevant to ensure the best use of available resources but at the same time protect patients' right to integrity. To achieve this aim, there is an ethical duty to plan in advance the best possible consent procedure in order to address possible ethical and legal hurdles that could hamper research in the future. Therefore, it is especially important to identify key core elements (CEs) to be addressed in the IC documents for international collaborative research in two different situations: (1) new research collections (biobanks and registries) for which information documents can be created according to current guidelines and (2) established collections obtained without IC or with a previous consent that does not cover all CEs. We propose here a strategy to deal with consent in these situations. The principles have been applied and are in current practice within the RD-Connect consortia - a global research infrastructure funded by the European Commission Seventh Framework program but forward looking in terms of issues addressed. However, the principles established, the lessons learned and the implications for future research are of direct relevance to all internationally collaborative rare-disease projects.</t>
  </si>
  <si>
    <t>National Centre for Rare Diseases, Istituto Superiore di Sanità, Rome, Italy.</t>
  </si>
  <si>
    <t>2014-12-30</t>
  </si>
  <si>
    <t>2015-02-18</t>
  </si>
  <si>
    <t>2014-10-14</t>
  </si>
  <si>
    <t>https://dx.doi.org/10.1111/jcmm.12405</t>
  </si>
  <si>
    <t>27295045</t>
  </si>
  <si>
    <t>PMC4989211</t>
  </si>
  <si>
    <t>10.1186/s12859-016-1040-7</t>
  </si>
  <si>
    <t>Inferring active regulatory networks from gene expression data using a combination of prior knowledge and enrichment analysis.</t>
  </si>
  <si>
    <t>Chouvardas P, Kollias G, Nikolaou C.</t>
  </si>
  <si>
    <t>17 Suppl 5</t>
  </si>
  <si>
    <t>Eur. J. Hum. Genet.</t>
  </si>
  <si>
    <t>The Th17/IL-17 pathway is implicated in the pathogenesis of periodontitis (PD), however the mechanisms are not fully understood. We investigated the mechanism by which the periodontal pathogens Porphyromonas gingivalis (Pg) and Aggregatibacter actinomycetemcomitans (Aa) promote a Th17/IL-17 response in vitro, and studied IL-17(+) CD4(+) T-cell frequencies in gingival tissue and peripheral blood from patients with PD versus periodontally healthy controls. Addition of Pg or Aa to monocyte/CD4(+) T-cell co-cultures promoted a Th17/IL-17 response in vitro in a dose- and time-dependent manner. Pg or Aa stimulation of monocytes resulted in increased CD40, CD54 and HLA-DR expression, and enhanced TNF-α, IL-1β, IL-6 and IL-23 production. Mechanistically, IL-17 production in Pg-stimulated co-cultures was partially dependent on IL-1β, IL-23 and TLR2/TLR4 signalling. Increased frequencies of IL-17(+) cells were observed in gingival tissue from patients with PD compared to healthy subjects. No differences were observed in IL-17(+) CD4(+) T-cell frequencies in peripheral blood. In vitro, Pg induced significantly higher IL-17 production in anti-CD3 mAb-stimulated monocyte/CD4(+) T-cell co-cultures from patients with PD compared to healthy controls. Our data suggest that periodontal pathogens can activate monocytes, resulting in increased IL-17 production by human CD4(+) T cells, a process that appears enhanced in patients with PD.</t>
  </si>
  <si>
    <t>Department of Periodontology, School of Dentistry, Tri-Service General Hospital and National Defense Medical Center, Taipei, Taiwan.</t>
  </si>
  <si>
    <t>2016-06-14</t>
  </si>
  <si>
    <t>2017-08-17</t>
  </si>
  <si>
    <t>2016-06-06</t>
  </si>
  <si>
    <t>https://dx.doi.org/10.1186/s12859-016-1040-7</t>
  </si>
  <si>
    <t>26860059</t>
  </si>
  <si>
    <t>PMC5031191</t>
  </si>
  <si>
    <t>10.1038/ejhg.2016.2</t>
  </si>
  <si>
    <t>Improving the informed consent process in international collaborative rare disease research: effective consent for effective research.</t>
  </si>
  <si>
    <t>Gainotti S, Turner C, Woods S, Kole A, McCormack P, Lochmüller H, Riess O, Straub V, Posada M, Taruscio D, Mascalzoni D.</t>
  </si>
  <si>
    <t>24</t>
  </si>
  <si>
    <t>European journal of human genetics : EJHG</t>
  </si>
  <si>
    <t>Eur J Hum Genet</t>
  </si>
  <si>
    <t>9302235</t>
  </si>
  <si>
    <t>1018-4813</t>
  </si>
  <si>
    <t>1476-5438</t>
  </si>
  <si>
    <t>Conflicting evidence exists regarding the suppressive capacity of Treg cells in the peripheral blood (PB) of patients with rheumatoid arthritis (RA). The aim of this study was to determine whether Treg cells are intrinsically defective in RA.Using a range of assays on PB samples from patients with chronic RA and healthy controls, CD3+CD4+CD25+CD127(low) Treg cells from the CD45RO+ or CD45RA+ T cell compartments were analyzed for phenotype, cytokine expression (ex vivo and after in vitro stimulation), suppression of Teff cell proliferation and cytokine production, suppression of monocyte-derived cytokine/chemokine production, and gene expression profiles.No differences between RA patients and healthy controls were observed with regard to the frequency of Treg cells, ex vivo phenotype (CD4, CD25, CD127, CD39, or CD161), or proinflammatory cytokine profile (interleukin-17 [IL-17], interferon-γ [IFNγ], or tumor necrosis factor [TNF]). FoxP3 expression was slightly increased in Treg cells from RA patients. The ability of Treg cells to suppress the proliferation of T cells or the production of cytokines (IFNγ or TNF) upon coculture with autologous CD45RO+ Teff cells and monocytes was not significantly different between RA patients and healthy controls. In PB samples from some RA patients, CD45RO+ Treg cells showed an impaired ability to suppress the production of certain cytokines/chemokines (IL-1β, IL-1 receptor antagonist, IL-7, CCL3, or CCL4) by autologous lipopolysaccharide-activated monocytes. However, this was not observed in all patients, and other cytokines/chemokines (TNF, IL-6, IL-8, IL-12, IL-15, or CCL5) were generally suppressed. Finally, gene expression profiling of CD45RA+ or CD45RO+ Treg cells from the PB revealed no statistically significant differences between RA patients and healthy controls.Our findings indicate that there is no global defect in either CD45RO+ or CD45RA+ Treg cells in the PB of patients with chronic RA.</t>
  </si>
  <si>
    <t>King's College London, London, UK.</t>
  </si>
  <si>
    <t>2016-02-11</t>
  </si>
  <si>
    <t>2017-11-27</t>
  </si>
  <si>
    <t>2016-02-10</t>
  </si>
  <si>
    <t>https://dx.doi.org/10.1038/ejhg.2016.2</t>
  </si>
  <si>
    <t>27334899</t>
  </si>
  <si>
    <t>PMC4832388</t>
  </si>
  <si>
    <t>10.1002/eji.201545871</t>
  </si>
  <si>
    <t>Periodontitis-associated pathogens P. gingivalis and A. actinomycetemcomitans activate human CD14(+) monocytes leading to enhanced Th17/IL-17 responses.</t>
  </si>
  <si>
    <t>Cheng WC, van Asten SD, Burns LA, Evans HG, Walter GJ, Hashim A, Hughes FJ, Taams LS.</t>
  </si>
  <si>
    <t>46</t>
  </si>
  <si>
    <t>Autoreactive T cells are a central element in many systemic autoimmune diseases. The generation of these pathogenic T cells is instructed by antigen-presenting cells (APCs). However, signaling pathways in APCs that drive autoimmune diseases, such as rheumatoid arthritis, are not understood.We measured phenotypic maturation, cytokine production and induction of T cell proliferation of APCs derived from wt mice and mice with a myeloid-specific deletion of PTEN (myeloid PTEN(-/-)) in vitro and in vivo. We induced collagen-induced arthritis (CIA) and K/BxN serum transfer arthritis in wt and myeloid-specific PTEN(-/-) mice. We measured the cellular composition of lymph nodes by flow cytometry and cytokines in serum and after ex vivo stimulation of T cells.We show that myeloid-specific PTEN(-/-) mice are almost protected from CIA. Myeloid-specific deletion of PTEN leads to a significant reduction of cytokine expression pivotal for the induction of systemic autoimmunity such as interleukin (IL)-23 and IL-6, leading to a significant reduction of a Th17 type of immune response characterized by reduced production of IL-17 and IL-22. In contrast, myeloid-specific PTEN deficiency did not affect K/BxN serum transfer arthritis, which is independent of the adaptive immune system and solely depends on innate effector functions.These data demonstrate that the presence of PTEN in myeloid cells is required for the development of CIA. Deletion of PTEN in myeloid cells inhibits the development of autoimmune arthritis by preventing the generation of a pathogenic Th17 type of immune response.</t>
  </si>
  <si>
    <t>Division of Rheumatology, Internal Medicine III, Medical University of Vienna, Währinger Gürtel 18-20, A-1090, Vienna, Austria. stephan.blueml@meduniwien.ac.at.</t>
  </si>
  <si>
    <t>2016-08-01</t>
  </si>
  <si>
    <t>https://dx.doi.org/10.1002/eji.201545871</t>
  </si>
  <si>
    <t>26314565</t>
  </si>
  <si>
    <t>PMC4549861</t>
  </si>
  <si>
    <t>10.1002/art.39408</t>
  </si>
  <si>
    <t>Phenotypic, Functional, and Gene Expression Profiling of Peripheral CD45RA+ and CD45RO+ CD4+CD25+CD127(low) Treg Cells in Patients With Chronic Rheumatoid Arthritis.</t>
  </si>
  <si>
    <t>Walter GJ, Fleskens V, Frederiksen KS, Rajasekhar M, Menon B, Gerwien JG, Evans HG, Taams LS.</t>
  </si>
  <si>
    <t>68</t>
  </si>
  <si>
    <t>To examine the potential of chronic severe bacterial infection to generate rheumatoid factor (RF) and anti-citrullinated protein antibodies (ACPAs), by studying patients with bronchiectasis (BR) alone and BR patients with rheumatoid arthritis (BR/RA).We studied 122 patients with BR alone, 50 patients with BR/RA, and 50 RA patients without lung disease, as well as 87 patients with asthma and 79 healthy subjects as controls. RF levels were measured using an automated analyzer, and cyclic citrullinated peptide 2 (CCP-2) was used to detect ACPAs. The fine specificities of citrullinated α-enolase peptide 1 (CEP-1), Cit-vimentin, and Cit-fibrinogen to their arginine-containing control peptides (arginine-containing α-enolase peptide 1 [REP-1], vimentin, and fibrinogen) were measured by enzyme-linked immunosorbent assay.Among the BR patients and control subjects, 39% and 42%, respectively, were ever-smokers. The frequency of RF positivity in serum was increased in BR patients compared with controls (25% versus 10%), as were the frequencies of antibodies to CCP-2 (5% versus 0%), CEP-1 (7% versus 4%), Cit-vimentin (7% versus 4%), and Cit-fibrinogen (12% versus 4%), although only the differences for RF and Cit-fibrinogen were significant (P &lt; 0.05). We observed a corresponding increase in the frequency of antibodies to the arginine-containing control peptides in BR patients compared with controls (for REP-1, 19% versus 4% [P &lt; 0.01]; for vimentin, 16% versus 4% [P &lt; 0.05]), demonstrating that the ACPA response in patients with BR is not citrulline specific. The lack of citrulline specificity was further confirmed by absorption studies. In BR/RA patients, all ACPA responses were highly citrulline specific.Bronchiectasis is an unusual but potent model for the induction of autoimmunity in RA by bacterial infection in the lung. Our study suggests that the ACPA response is not citrulline specific during the early stages of tolerance breakdown but becomes more specific in patients with BR in whom BR/RA develops.</t>
  </si>
  <si>
    <t>Kennedy Institute, Nuffield Department of Orthopaedics, Rheumatology and Musculoskeletal Sciences, University of Oxford, Oxford, UK.</t>
  </si>
  <si>
    <t>2015-12-24</t>
  </si>
  <si>
    <t>2015-08-26</t>
  </si>
  <si>
    <t>2016-01-01</t>
  </si>
  <si>
    <t>https://dx.doi.org/10.1002/art.39408</t>
  </si>
  <si>
    <t>26307404</t>
  </si>
  <si>
    <t>PMC4832289</t>
  </si>
  <si>
    <t>10.1186/s13075-015-0742-y</t>
  </si>
  <si>
    <t>Phosphatase and tensin homolog (PTEN) in antigen-presenting cells controls Th17-mediated autoimmune arthritis.</t>
  </si>
  <si>
    <t>Blüml S, Sahin E, Saferding V, Goncalves-Alves E, Hainzl E, Niederreiter B, Hladik A, Lohmeyer T, Brunner JS, Bonelli M, Koenders MI, van den Berg WB, Superti-Furga G, Smolen JS, Schabbauer G, Redlich K.</t>
  </si>
  <si>
    <t>Sci Adv</t>
  </si>
  <si>
    <t>Proteins containing citrulline, a post-translational modification of arginine, are generated by peptidyl arginine deiminases (PAD). Citrullinated proteins have pro-inflammatory effects in both innate and adaptive immune responses. Here, we examine the therapeutic effects in collagen-induced arthritis of the second generation PAD inhibitor, BB-Cl-amidine. Treatment after disease onset resulted in the reversal of clinical and histological changes of arthritis, associated with a marked reduction in citrullinated proteins in lymph nodes. There was little overall change in antibodies to collagen or antibodies to citrullinated peptides, but a shift from pro-inflammatory Th1 and Th17-type responses to pro-resolution Th2-type responses was demonstrated by serum cytokines and antibody subtypes. In lymph node cells from the arthritic mice treated with BB-Cl-amidine, there was a decrease in total cell numbers but an increase in the proportion of Th2 cells. BB-Cl-amidine had a pro-apoptotic effect on all Th subsets in vitro with Th17 cells appearing to be the most sensitive. We suggest that these immunoregulatory effects of PAD inhibition in CIA are complex, but primarily mediated by transcriptional regulation. We suggest that targeting PADs is a promising strategy for the treatment of chronic inflammatory disease.</t>
  </si>
  <si>
    <t>Kennedy Institute, Nuffield Department of Orthopaedics, Rheumatology &amp;Musculoskeletal Sciences, University of Oxford, Roosevelt Drive, Oxford OX3 7FY, UK.</t>
  </si>
  <si>
    <t>2016-05-23</t>
  </si>
  <si>
    <t>https://dx.doi.org/10.1186/s13075-015-0742-y</t>
  </si>
  <si>
    <t>26017630</t>
  </si>
  <si>
    <t>PMC4876390</t>
  </si>
  <si>
    <t>10.1002/art.39226</t>
  </si>
  <si>
    <t>Bronchiectasis is a Model for Chronic Bacterial Infection Inducing Autoimmunity in Rheumatoid Arthritis.</t>
  </si>
  <si>
    <t>Quirke AM, Perry E, Cartwright A, Kelly C, De Soyza A, Eggleton P, Hutchinson D, Venables PJ.</t>
  </si>
  <si>
    <t>67</t>
  </si>
  <si>
    <t>Peptidyl arginine deiminase 4 (PAD4) is a nuclear enzyme that converts arginine residues to citrulline. Although increasingly implicated in inflammatory disease and cancer, the mechanism of action of PAD4 and its functionally relevant pathways remains unclear. E2F transcription factors are a family of master regulators that coordinate gene expression during cellular proliferation and diverse cell fates. We show that E2F-1 is citrullinated by PAD4 in inflammatory cells. Citrullination of E2F-1 assists its chromatin association, specifically to cytokine genes in granulocyte cells. Mechanistically, citrullination augments binding of the BET (bromodomain and extra-terminal domain) family bromodomain reader BRD4 (bromodomain-containing protein 4) to an acetylated domain in E2F-1, and PAD4 and BRD4 coexist with E2F-1 on cytokine gene promoters. Accordingly, the combined inhibition of PAD4 and BRD4 disrupts the chromatin-bound complex and suppresses cytokine gene expression. In the murine collagen-induced arthritis model, chromatin-bound E2F-1 in inflammatory cells and consequent cytokine expression are diminished upon small-molecule inhibition of PAD4 and BRD4, and the combined treatment is clinically efficacious in preventing disease progression. Our results shed light on a new transcription-based mechanism that mediates the inflammatory effect of PAD4 and establish the interplay between citrullination and acetylation in the control of E2F-1 as a regulatory interface for driving inflammatory gene expression.</t>
  </si>
  <si>
    <t>Department of Oncology, University of Oxford, Oxford OX3 7DQ, UK.</t>
  </si>
  <si>
    <t>2015-08-27</t>
  </si>
  <si>
    <t>2016-05-11</t>
  </si>
  <si>
    <t>2016-02-05</t>
  </si>
  <si>
    <t>2015-09-01</t>
  </si>
  <si>
    <t>https://dx.doi.org/10.1002/art.39226</t>
  </si>
  <si>
    <t>27210478</t>
  </si>
  <si>
    <t>PMC4788482</t>
  </si>
  <si>
    <t>10.1038/srep26430</t>
  </si>
  <si>
    <t>Abrogation of collagen-induced arthritis by a peptidyl arginine deiminase inhibitor is associated with modulation of T cell-mediated immune responses.</t>
  </si>
  <si>
    <t>Kawalkowska J, Quirke AM, Ghari F, Davis S, Subramanian V, Thompson PR, Williams RO, Fischer R, La Thangue NB, Venables PJ.</t>
  </si>
  <si>
    <t>13</t>
  </si>
  <si>
    <t>Scand. J. Immunol.</t>
  </si>
  <si>
    <t>Type 17 T helper cells and interleukin (IL)-17 play important roles in the pathogenesis of human and murine arthritis. Although there is a clear link between IL-17 and granulocyte macrophage colony-stimulating factor (GM-CSF) in the inflammatory cascade, details about their interaction in arthritic synovial joints are unclear. In view of the introduction of GM-CSF and IL-17 inhibitors to the clinic, we studied how IL-17 and GM-CSF orchestrate the local production of inflammatory mediators during experimental arthritis.To allow detection of additive, complementary or synergistic effects of IL-17 and GM-CSF, we used two opposing experimental approaches: treatment of arthritic mice with neutralising antibodies to IL-17 and GM-CSF and local overexpression of these cytokines in naive synovial joints. Mice were treated for 2 weeks with antibodies against IL-17 and/or GM-CSF after onset of collagen-induced arthritis. Naive mice were injected intraarticularly with adenoviral vectors for IL-17 and/or GM-CSF, resulting in local overexpression. Joint inflammation was monitored by macroscopic scoring, X-rays and histology. Joint washouts, synovial cell and lymph node cultures were analysed for cytokines, chemokines and inflammatory mediators by Luminex analysis, flow cytometry and quantitative polymerase chain reaction.Combined therapeutic anti-IL-17 and anti-GM-CSF ameliorated arthritis progression, and joint damage was dramatically reduced compared with treatment with anti-IL-17 or anti-GM-CSF alone. Anti-IL-17 specifically reduced synovial IL-23 transcription, whereas anti-GM-CSF reduced transcription of matrix metalloproteinases (MMPs) and receptor activator of nuclear factor κB ligand (RANKL). Overexpression of IL-17 or GM-CSF in naive knee joints elicited extensive inflammatory infiltrate, cartilage damage and bone destruction. Combined overexpression revealed additive and synergistic effects on the production of MMPs, RANKL and IL-23 in the synovium and led to complete destruction of the joint structure within 7 days.IL-17 and GM-CSF differentially mediate the inflammatory process in arthritic joints and show complementary and local additive effects. Combined blockade in arthritic mice reduced joint damage not only by direct inhibition of IL-17 and GM-CSF but also by indirect inhibition of IL-23 and RANKL. Our results provide a rationale for combination therapy in autoinflammatory conditions, especially for patients who do not fully respond to inhibition of the separate cytokines.</t>
  </si>
  <si>
    <t>Autoimmune Genetics Laboratory, Vlaams Instituut voor Biotechnologie (VIB), and Department of Microbiology and Immunology, University of Leuven, Campus Gasthuisberg, Herestraat 49, Leuven, 3000, Belgium. annemarie.vannieuwenhuijze@vib-kuleuven.be.</t>
  </si>
  <si>
    <t>2018-04-23</t>
  </si>
  <si>
    <t>https://dx.doi.org/10.1038/srep26430</t>
  </si>
  <si>
    <t>26989780</t>
  </si>
  <si>
    <t>PMC4496892</t>
  </si>
  <si>
    <t>10.1126/sciadv.1501257</t>
  </si>
  <si>
    <t>Citrullination-acetylation interplay guides E2F-1 activity during the inflammatory response.</t>
  </si>
  <si>
    <t>Ghari F, Quirke AM, Munro S, Kawalkowska J, Picaud S, McGouran J, Subramanian V, Muth A, Williams R, Kessler B, Thompson PR, Fillipakopoulos P, Knapp S, Knapp S, Venables PJ, La Thangue NB.</t>
  </si>
  <si>
    <t>Science advances</t>
  </si>
  <si>
    <t>101653440</t>
  </si>
  <si>
    <t>2375-2548</t>
  </si>
  <si>
    <t>Proinflammatory CD4(+) CD28(null) T cells are frequently found in the circulation of patients with rheumatoid arthritis (RA), but are less common in the rheumatic joint. In the present study, we sought to identify functional differences between CD4(+) CD28(null) T cells from blood and synovial fluid in comparison with conventional CD28-expressing CD4(+) T cells. Forty-four patients with RA, displaying a distinct CD4(+) CD28(null) T cell population in blood, were recruited for this study; the methylation status of the IFNG locus was examined in isolated T cell subsets, and intracellular cytokine production (IFN-γ, TNF, IL-17) and chemokine receptor expression (CXCR3, CCR6 and CCR7) were assessed by flow cytometry on T cells from the two compartments. Circulating CD4(+) CD28(null) T cells were significantly more hypomethylated in the CNS-1 region of the IFNG locus than conventional CD4(+) CD28(+) T cells and produced higher levels of both IFN-γ and TNF after TCR cross-linking. CD4(+) CD28(null) T cells from the site of inflammation expressed significantly more CXCR3 and CCR6 compared to their counterparts in blood. While IL-17A production could hardly be detected in CD4(+) CD28(null) cells from the blood, a significant production was observed in CD4(+) CD28(null) T cells from synovial fluid. CD4(+) CD28(null) T cells were not only found to differ from conventional CD4(+) CD28(+) T cells in the circulation, but we could also demonstrate that synovial CD4(+) CD28(null) T cells showed additional effector functions (IL-17 coproduction) as compared to the same subset in peripheral blood, suggesting an active role for these cells in the perpetuation of inflammation in the subset of patients having a CD28(null) population.</t>
  </si>
  <si>
    <t>Rheumatology Unit, Department of Medicine at Karolinska University Hospital, Karolinska Institute, Solna, Stockholm, Sweden.</t>
  </si>
  <si>
    <t>2016-03-19</t>
  </si>
  <si>
    <t>2012-09-15</t>
  </si>
  <si>
    <t>https://dx.doi.org/10.1126/sciadv.1501257</t>
  </si>
  <si>
    <t>26081345</t>
  </si>
  <si>
    <t>PMC4064710</t>
  </si>
  <si>
    <t>10.1186/s13075-015-0683-5</t>
  </si>
  <si>
    <t>Complementary action of granulocyte macrophage colony-stimulating factor and interleukin-17A induces interleukin-23, receptor activator of nuclear factor-κB ligand, and matrix metalloproteinases and drives bone and cartilage pathology in experimental arthritis: rationale for combination therapy in rheumatoid arthritis.</t>
  </si>
  <si>
    <t>van Nieuwenhuijze AE, van de Loo FA, Walgreen B, Bennink M, Helsen M, van den Bersselaar L, Wicks IP, van den Berg WB, Koenders MI.</t>
  </si>
  <si>
    <t>OBJECTIVE: Performance of the 2010 American College of Rheumatology (ACR)/European League Against Rheumatism (EULAR) rheumatoid arthritis (RA) criteria was analysed in an internationally recruited early arthritis cohort (≤16 weeks symptom duration) enrolled in the 'Stop-Arthritis-Very-Early' trial. This sample includes patients with a variety of diseases diagnosed during follow-up. METHODS: Two endpoints were defined: Investigators' diagnosis and disease-modifying antirheumatic drug (DMARD) treatment start during the 12-month follow-up. The 2010 criteria were applied to score Patients' baseline data. Sensitivity, specificity, predictive values and areas under the receiver operating curves of this scoring with respect to both endpoints were calculated and compared to the 1987 criteria. The optimum level of agreement between the endpoints and the 2010 classification score ways estimated by Cohen's ϰ coefficients. RESULTS: 303 patients had 12-months follow-up. Positive predictive values of the 2010 criteria were 0.68 and 0.71 for RA-diagnosis and DMARD-start, respectively. Sensitivity for RA-diagnosis was 0.85, for DMARD-start 0.8, whereas the 1987 criteria's sensitivities were 0.65 and 0.55. The areas under the receiver operating curves of the 2010 criteria for RA-diagnosis and DMARD-start were 0.83 and 0.78. Analysis of inter-rater-agreement using Cohen's ϰ demonstrated the highest ϰ values (0.5 for RA-diagnosis and 0.43 for DMARD-start) for the score of 6. CONCLUSIONS: In this international very early arthritis cohort predictive and discriminative abilities of the 2010 ACR/EULAR classification criteria were satisfactory and substantially superior to the 'old' 1987 classification criteria. This easier classification of RA in early stages will allow targeting truly early disease stages with appropriate therapy.</t>
  </si>
  <si>
    <t>Department of non-coronarogenic Heart Disease and Clinical Rheumatology, NSC Institute of Cardiology, Kiev, Ukraine.</t>
  </si>
  <si>
    <t>2015-07-09</t>
  </si>
  <si>
    <t>2015-07-10</t>
  </si>
  <si>
    <t>2016-11-17</t>
  </si>
  <si>
    <t>https://dx.doi.org/10.1186/s13075-015-0683-5</t>
  </si>
  <si>
    <t>24313359</t>
  </si>
  <si>
    <t>PMC3711367</t>
  </si>
  <si>
    <t>10.1111/sji.12139</t>
  </si>
  <si>
    <t>Peripheral and site-specific CD4(+) CD28(null) T cells from rheumatoid arthritis patients show distinct characteristics.</t>
  </si>
  <si>
    <t>Pieper J, Johansson S, Snir O, Linton L, Rieck M, Buckner JH, Winqvist O, van Vollenhoven R, Malmström V.</t>
  </si>
  <si>
    <t>79</t>
  </si>
  <si>
    <t>Scandinavian journal of immunology</t>
  </si>
  <si>
    <t>Scand J Immunol</t>
  </si>
  <si>
    <t>0323767</t>
  </si>
  <si>
    <t>0300-9475</t>
  </si>
  <si>
    <t>1365-3083</t>
  </si>
  <si>
    <t>Airway abnormalities and lung tissue citrullination are found in both rheumatoid arthritis (RA) patients and individuals at-risk for disease development. This suggests the possibility that the lung could be a site of autoimmunity generation in RA, perhaps in response to microbiota changes. We therefore sought to test whether the RA lung microbiome contains distinct taxonomic features associated with local and/or systemic autoimmunity.16S rRNA gene high-throughput sequencing was utilized to compare the bacterial community composition of bronchoalveolar lavage fluid (BAL) in patients with early, disease-modifying anti-rheumatic drugs (DMARD)-naïve RA, patients with lung sarcoidosis, and healthy control subjects. Samples were further assessed for the presence and levels of anti-citrullinated peptide antibodies (including fine specificities) in both BAL and serum.The BAL microbiota of RA patients was significantly less diverse and abundant when compared to healthy controls, but similar to sarcoidosis patients. This distal airway dysbiosis was attributed to the reduced presence of several genus (i.e., Actynomyces and Burkhordelia) as well as reported periodontopathic taxa, including Treponema, Prevotella, and Porphyromonas. While multiple clades correlated with local and systemic levels of autoantibodies, the genus Pseudonocardia and various related OTUs were the only taxa overrepresented in RA BAL and correlated with higher disease activity and erosions.Distal airway dysbiosis is present in untreated early RA and similar to that detected in sarcoidosis lung inflammation. This community perturbation, which correlates with local and systemic autoimmune/inflammatory changes, may potentially drive initiation of RA in a proportion of cases.</t>
  </si>
  <si>
    <t>Division of Rheumatology, NYU School of Medicine, New York, NY, USA. Jose.Scher@nyumc.org.</t>
  </si>
  <si>
    <t>2014-01-24</t>
  </si>
  <si>
    <t>2014-12-05</t>
  </si>
  <si>
    <t>2014-02-01</t>
  </si>
  <si>
    <t>https://dx.doi.org/10.1111/sji.12139</t>
  </si>
  <si>
    <t>22984174</t>
  </si>
  <si>
    <t>PMC5114783</t>
  </si>
  <si>
    <t>10.1136/annrheumdis-2012-201909</t>
  </si>
  <si>
    <t>Application of the 2010 ACR/EULAR classification criteria in patients with very early inflammatory arthritis: analysis of sensitivity, specificity and predictive values in the SAVE study cohort.</t>
  </si>
  <si>
    <t>Biliavska I, Stamm TA, Martinez-Avila J, Huizinga TW, Landewé RB, Steiner G, Aletaha D, Smolen JS, Machold KP.</t>
  </si>
  <si>
    <t>72</t>
  </si>
  <si>
    <t>Members of the peptidylarginine deiminase (PAD) family catalyse the posttranslational conversion of peptidylarginine to peptidylcitrulline. Citrullination of proteins is well described in rheumatoid arthritis (RA), and hypercitrullination of proteins may be related to inflammation in general. PAD activity has been demonstrated in various cell lysates, but so far not in synovial fluid. We aimed to develop an assay for detection of PAD activity, if any, in synovial fluid from RA patients.An enzyme-linked immunosorbent assay using human fibrinogen as the immobilized substrate for citrullination and anti-citrullinated fibrinogen antibody as the detecting agent were used for measurement of PAD activity in synovial fluid samples from five RA patients. The concentrations of PAD2 and calcium were also determined.Approximately 150 times lower levels of recombinant human PAD2 (rhPAD2) than of rhPAD4 were required for citrullination of fibrinogen. PAD activity was detected in four of five synovial fluid samples from RA patients and correlated with PAD2 concentrations in the samples (r = 0.98, P = 0.003). The calcium requirement for half-maximal activities of PAD2 and PAD4 were found in a range from 0.35 to 1.85 mM, and synovial fluid was found to contain sufficient calcium levels for the citrullination process to occur.We present an assay with high specificity for PAD2 activity and show that citrullination of fibrinogen can occur in cell-free synovial fluid from RA patients.</t>
  </si>
  <si>
    <t>NIHR Manchester Musculoskeletal Biomedical Research Unit, Manchester Academy of Health Sciences, and Central Manchester NHS Trust, Manchester, UK.</t>
  </si>
  <si>
    <t>2013-07-05</t>
  </si>
  <si>
    <t>2017-11-07</t>
  </si>
  <si>
    <t>2016-04-21</t>
  </si>
  <si>
    <t>https://dx.doi.org/10.1136/annrheumdis-2012-201909</t>
  </si>
  <si>
    <t>27855721</t>
  </si>
  <si>
    <t>PMC4298085</t>
  </si>
  <si>
    <t>10.1186/s40168-016-0206-x</t>
  </si>
  <si>
    <t>The lung microbiota in early rheumatoid arthritis and autoimmunity.</t>
  </si>
  <si>
    <t>Scher JU, Joshua V, Artacho A, Abdollahi-Roodsaz S, Öckinger J, Kullberg S, Sköld M, Eklund A, Grunewald J, Clemente JC, Ubeda C, Segal LN, Catrina AI.</t>
  </si>
  <si>
    <t>Biologic drug therapies represent a huge advance in the treatment of rheumatoid arthritis (RA). However, very good disease control is achieved in only 30% of patients, making identification of biomarkers of response a research priority. We undertook this study to test our hypothesis that differential DNA methylation patterns may provide biomarkers predictive of response to tumor necrosis factor inhibitor (TNFi) therapy in patients with RA.An epigenome-wide association study was performed on pretreatment whole blood DNA from patients with RA. Patients who displayed good response (n = 36) or no response (n = 36) to etanercept therapy at 3 months were selected. Differentially methylated positions were identified using linear regression. Variance of methylation at differentially methylated positions was assessed for correlation with cis-acting single-nucleotide polymorphisms (SNPs). A replication experiment for prioritized SNPs was performed in an independent cohort of 1,204 RA patients.Five positions that were differentially methylated between responder groups were identified, with a false discovery rate of &lt;5%. The top 2 differentially methylated positions mapped to exon 7 of the LRPAP1 gene on chromosome 4 (cg04857395, P = 1.39 × 10(-8) and cg26401028, P = 1.69 × 10(-8) ). The A allele of the SNP rs3468 was correlated with higher levels of methylation for both of the top 2 differentially methylated positions (P = 2.63 × 10(-7) and P = 1.05 × 10(-6) , respectively). Furthermore, the A allele of rs3468 was correlated with European League Against Rheumatism nonresponse in the discovery cohort (P = 0.03; n = 56) and in the independent replication cohort (P = 0.003; n = 1,204).We identify DNA methylation as a potential biomarker of response to TNFi therapy, and we report the association between response and the LRPAP1 gene, which encodes a chaperone of low-density lipoprotein receptor-related protein 1. Additional replication experiments in independent sample collections are now needed.</t>
  </si>
  <si>
    <t>Rheumatology Unit, Department of Medicine, Karolinska University Hospital and Institutet, Stockholm, Sweden, anca.catrina@ki.se.</t>
  </si>
  <si>
    <t>2016-11-18</t>
  </si>
  <si>
    <t>2015-03-12</t>
  </si>
  <si>
    <t>2014-12-23</t>
  </si>
  <si>
    <t>https://dx.doi.org/10.1186/s40168-016-0206-x</t>
  </si>
  <si>
    <t>25475141</t>
  </si>
  <si>
    <t>PMC4914881</t>
  </si>
  <si>
    <t>10.1186/s13075-014-0498-9</t>
  </si>
  <si>
    <t>Demonstration of extracellular peptidylarginine deiminase (PAD) activity in synovial fluid of patients with rheumatoid arthritis using a novel assay for citrullination of fibrinogen.</t>
  </si>
  <si>
    <t>Damgaard D, Senolt L, Nielsen MF, Pruijn GJ, Nielsen CH.</t>
  </si>
  <si>
    <t>Nat. Immunol.</t>
  </si>
  <si>
    <t>RA is a complex multifactorial chronic disease that transitions through several stages. Multiple studies now support that there is a prolonged phase in early RA development during which there is serum elevation of RA-related autoantibodies including RF and ACPAs in the absence of clinically evident synovitis. This suggests that RA pathogenesis might originate in an extra-articular location, which we hypothesize is a mucosal site. In discussing this hypothesis, we will present herein the current understanding of mucosal immunology, including a discussion about the generation of autoimmune responses at these surfaces. We will also examine how other factors such as genes, microbes and other environmental toxins (including tobacco smoke) could influence the triggering of autoimmunity at mucosal sites and eventually systemic organ disease. We will also propose a research agenda to improve our understanding of the role of mucosal inflammation in the development of RA.</t>
  </si>
  <si>
    <t>Rheumatology Unit, Department of Medicine, Karolinska Institutet, CMM L8:04, Karolinska University Hospital Solna, 171 76, Stockholm, Sweden. elena.ossipova@ki.se.</t>
  </si>
  <si>
    <t>2018-01-18</t>
  </si>
  <si>
    <t>2014-08-12</t>
  </si>
  <si>
    <t>https://dx.doi.org/10.1186/s13075-014-0498-9</t>
  </si>
  <si>
    <t>26814849</t>
  </si>
  <si>
    <t>PMC4746430</t>
  </si>
  <si>
    <t>10.1002/art.39590</t>
  </si>
  <si>
    <t>Differential Methylation as a Biomarker of Response to Etanercept in Patients With Rheumatoid Arthritis.</t>
  </si>
  <si>
    <t>Plant D, Webster A, Nair N, Oliver J, Smith SL, Eyre S, Hyrich KL, Wilson AG, Morgan AW, Isaacs JD, Worthington J, Barton A.</t>
  </si>
  <si>
    <t>A major subset of patients with rheumatoid arthritis (RA) is characterized by the presence of circulating autoantibodies directed to citrullinated proteins/peptides (ACPAs). These autoantibodies, which are commonly detected by using an enzyme-linked immunosorbent assay (ELISA) based on synthetic cyclic citrullinated peptides (CCPs), predict clinical onset and a destructive disease course. In the present study, we have used plasma and synovial fluids from patients with RA, for the affinity purification and characterization of anti-CCP2 reactive antibodies, with an aim to generate molecular tools that can be used in vitro and in vivo for future investigations into the pathobiology of the ACPA response. Specifically, this study aims to demonstrate that the surrogate marker CCP2 can capture ACPAs that bind to autoantigens expressed in vivo in the major inflammatory lesions of RA (that is, in the rheumatoid joint).Plasma (n = 16) and synovial fluid (n = 26) samples were collected from RA patients with anti-CCP2 IgG levels of above 300 AU/mL. Total IgG was isolated on Protein G columns and subsequently applied to CCP2 affinity columns. Purified anti-CCP2 IgG was analyzed for reactivity and specificity by using the CCPlus® ELISA, in-house peptide ELISAs, Western blot, and immunohisto-/immunocytochemistry.Approximately 2% of the total IgG pool in both plasma and synovial fluid was CCP2-reactive. Purified anti-CCP2 reactive antibodies from different patients showed differences in binding to CCP2 and differences in binding to citrullinated peptides from α-enolase, vimentin, fibrinogen, and collagen type II, illustrating different ACPA fine-specificity profiles. Furthermore, the purified ACPA bound not only in vitro citrullinated proteins but, more importantly, in vivo-generated epitopes on synovial fluid cells and synovial tissues from patients with RA.We have isolated ACPAs from plasma and synovial fluid and demonstrated that the CCP2 peptides, frequently used in diagnostic ELISAs, de facto act as surrogate antigens for at least four different, well-characterized, largely non-cross-reactive, ACPA fine specificities. Moreover, we have determined the concentration and proportion of CCP2-reactive IgG molecules in rheumatoid plasma and synovial fluid, and we have shown that the purified ACPAs can be used to detect both in vitro- and in vivo-generated citrullinated epitopes by various techniques. We anticipate that these antibodies will provide us with new opportunities to investigate the potential pathogenic effects of human ACPAs.</t>
  </si>
  <si>
    <t>University of Ottawa, Ottawa, Ontario, Canada.</t>
  </si>
  <si>
    <t>2016-01-28</t>
  </si>
  <si>
    <t>2014-03-30</t>
  </si>
  <si>
    <t>https://dx.doi.org/10.1002/art.39590</t>
  </si>
  <si>
    <t>25539828</t>
  </si>
  <si>
    <t>PMC4448322</t>
  </si>
  <si>
    <t>10.1093/rheumatology/keu469</t>
  </si>
  <si>
    <t>Gene, environment, microbiome and mucosal immune tolerance in rheumatoid arthritis.</t>
  </si>
  <si>
    <t>Catrina AI, Deane KD, Scher JU.</t>
  </si>
  <si>
    <t>In patients with osteoarthritis (OA), bone marrow lesions (BMLs) are intimately linked to disease progression. We hypothesized that aberrant multipotential stromal cell (also known as mesenchymal stem cell [MSC]) responses within bone tissue contributes to BML pathophysiology. The aim of this study was to investigate BML and non-BML native subchondral bone MSCs for numeric, topographic, in vitro functional, and gene expression differences.Ex vivo 3T magnetic resonance imaging (MRI) of the femoral heads of 20 patients with hip OA was performed. MRI-determined BML and non-BML regions were excised and enzymatically treated to extract cells and quantify MSCs using flow cytometry and colony-forming unit-fibroblast (CFU-F) assay. Immunohistochemical analysis was performed to determine in vivo CD271+ MSC distribution. Culture-expanded CD271+ cells were analyzed for tripotentiality and gene expression.BML regions were associated with greater trabecular bone area and cartilage damage compared with non-BML regions. The proportion of CD45-CD271+ MSCs was higher in BML regions compared with non-BML regions (median difference 5.6-fold; P &lt; 0.001); the CFU-F assay showed a similar trend (median difference 4.3-fold; P = 0.013). Immunohistochemistry revealed CD271+ cell accumulation in bone adjacent to cartilage defects and areas of osteochondral angiogenesis. BML MSCs had lower proliferation and mineralization capacities in vitro and altered expression of TNFSF11/RANKL and CXCR4/stromal cell-derived factor 1 receptor. OA MSCs showed up-regulated transcripts for CXCR1 and CCR6 compared with MSCs derived from healthy or osteoporotic bone.This study is the first to show numeric and topographic alterations in native MSCs in the diseased bone of patients with hip OA. Given the associated functional perturbation of MSCs, these data suggest that subchondral bone MSC manipulation may be an OA treatment target.</t>
  </si>
  <si>
    <t>Division of Immunobiology, Institute of Immunology, Center for Pathophysiology, Infectiology and Immunology, Medical University of Vienna, A-1090 Vienna, Austria.</t>
  </si>
  <si>
    <t>2015-07-17</t>
  </si>
  <si>
    <t>2015-09-04</t>
  </si>
  <si>
    <t>https://dx.doi.org/10.1093/rheumatology/keu469</t>
  </si>
  <si>
    <t>25112157</t>
  </si>
  <si>
    <t>PMC4941540</t>
  </si>
  <si>
    <t>10.1186/ar4683</t>
  </si>
  <si>
    <t>Affinity purified anti-citrullinated protein/peptide antibodies target antigens expressed in the rheumatoid joint.</t>
  </si>
  <si>
    <t>Ossipova E, Cerqueira CF, Reed E, Kharlamova N, Israelsson L, Holmdahl R, Nandakumar KS, Engström M, Harre U, Schett G, Catrina AI, Malmström V, Sommarin Y, Klareskog L, Jakobsson PJ, Lundberg K.</t>
  </si>
  <si>
    <t>Clin. Dev. Immunol.</t>
  </si>
  <si>
    <t>Molecular mechanisms that maintain lineage integrity of helper T cells are largely unknown. Here we show histone deacetylases 1 and 2 (HDAC1 and HDAC2) as crucial regulators of this process. Loss of HDAC1 and HDAC2 during late T cell development led to the appearance of major histocompatibility complex (MHC) class II-selected CD4(+) helper T cells that expressed CD8-lineage genes such as Cd8a and Cd8b1. HDAC1 and HDAC2-deficient T helper type 0 (TH0) and TH1 cells further upregulated CD8-lineage genes and acquired a CD8(+) effector T cell program in a manner dependent on Runx-CBFβ complexes, whereas TH2 cells repressed features of the CD8(+) lineage independently of HDAC1 and HDAC2. These results demonstrate that HDAC1 and HDAC2 maintain integrity of the CD4 lineage by repressing Runx-CBFβ complexes that otherwise induce a CD8(+) effector T cell-like program in CD4(+) T cells.</t>
  </si>
  <si>
    <t>Rheumatology Unit, Department of Medicine, Karolinska Institutet, Karolinska University Hospital, L8:04 CMM, 171 76, Stockholm, Sweden. aase.hensvold@ki.se.</t>
  </si>
  <si>
    <t>2015-07-16</t>
  </si>
  <si>
    <t>2017-03-23</t>
  </si>
  <si>
    <t>https://dx.doi.org/10.1186/ar4683</t>
  </si>
  <si>
    <t>26866940</t>
  </si>
  <si>
    <t>PMC4346201</t>
  </si>
  <si>
    <t>10.1002/art.39622</t>
  </si>
  <si>
    <t>Mesenchymal Stem Cell Alterations in Bone Marrow Lesions in Patients With Hip Osteoarthritis.</t>
  </si>
  <si>
    <t>Campbell TM, Churchman SM, Gomez A, McGonagle D, Conaghan PG, Ponchel F, Jones E.</t>
  </si>
  <si>
    <t>Hepatology</t>
  </si>
  <si>
    <t>Receptor activator of nuclear factor kappa B ligand (RANKL) is a key regulator of bone metabolism. Anti-citrullinated protein antibodies (ACPA) have been suggested to cause bone destruction by osteoclast activation. We investigated the relationship between RANKL and ACPA in patients with early untreated rheumatoid arthritis (RA).Patients with newly diagnosed untreated RA (n = 183) were analyzed at baseline and 3 months after initiating methotrexate (MTX) treatment. Serum RANKL (total RANKL), ACPA (anti-CCP2) and ACPA specificities (anti-citrullinated (cit)-vimentin, anti-cit-enolase and anti-cit-fibrinogen) were determined by enzyme-linked immunosorbent assay (ELISA). Synovial RANKL expression was evaluated by immunohistochemistry in a small group of patients (n = 15). The relationship between anti-cit-vim antibodies and bone destruction was further validated in 1116 RA patients included in the EIRA cohort. Pearson's chi-square test, Wilcoxon rank sum test, Wilcoxon signed rank test and linear regression models were used.Serum RANKL concentration was significantly higher (p &lt;0.05) in ACPA-positive (median: 689 pmol/L, IQR 342-1253) compared with ACPA-negative (median: 159 pmol/L, IQR 96-243) patients and this difference was also seen for synovial RANKL expression. Serum RANKL associated with ACPA (p &lt;0.05) and bone erosions in rheumatoid factor (RF)-negative patients (n = 59). Among ACPA specificites, anti-cit-vimentin (amino acids 60-75) was associated with higher RANKL concentration and higher prevalence of bone erosion (p &lt;0.05). Significant reductions in both serum RANKL and ACPA levels were observed after 3 months of MTX treatment (p &lt;0.05).RANKL was elevated in ACPA-positive and in anti-cit-vimentin-positive patients with early untreated RA and associated with bone erosions. These findings give further support for an early direct pathogenic link between ACPA and bone destruction in RA.</t>
  </si>
  <si>
    <t>Center of Experimental Rheumatology, University Hospital Zurich and University of Zurich, Wagistrasse 14, 8952 Schlieren, Zurich, Switzerland.</t>
  </si>
  <si>
    <t>2016-02-12</t>
  </si>
  <si>
    <t>2012-01-12</t>
  </si>
  <si>
    <t>2016-07-01</t>
  </si>
  <si>
    <t>https://dx.doi.org/10.1002/art.39622</t>
  </si>
  <si>
    <t>24681565</t>
  </si>
  <si>
    <t>PMC4559929</t>
  </si>
  <si>
    <t>10.1038/ni.2864</t>
  </si>
  <si>
    <t>CD4(+) T cell lineage integrity is controlled by the histone deacetylases HDAC1 and HDAC2.</t>
  </si>
  <si>
    <t>Boucheron N, Tschismarov R, Goeschl L, Moser MA, Lagger S, Sakaguchi S, Winter M, Lenz F, Vitko D, Breitwieser FP, Müller L, Hassan H, Bennett KL, Colinge J, Schreiner W, Egawa T, Taniuchi I, Matthias P, Seiser C, Ellmeier W.</t>
  </si>
  <si>
    <t>Nature immunology</t>
  </si>
  <si>
    <t>J. Clin. Invest.</t>
  </si>
  <si>
    <t>Nat Immunol</t>
  </si>
  <si>
    <t>100941354</t>
  </si>
  <si>
    <t>1529-2908</t>
  </si>
  <si>
    <t>1529-2916</t>
  </si>
  <si>
    <t>A number of human diseases, such as arthritis and atherosclerosis, include characteristic pathology in specific anatomical locations. Here we show transcriptomic differences in synovial fibroblasts from different joint locations and that HOX gene signatures reflect the joint-specific origins of mouse and human synovial fibroblasts and synovial tissues. Alongside DNA methylation and histone modifications, bromodomain and extra-terminal reader proteins regulate joint-specific HOX gene expression. Anatomical transcriptional diversity translates into joint-specific synovial fibroblast phenotypes with distinct adhesive, proliferative, chemotactic and matrix-degrading characteristics and differential responsiveness to TNF, creating a unique microenvironment in each joint. These findings indicate that local stroma might control positional disease patterns not only in arthritis but in any disease with a prominent stromal component.</t>
  </si>
  <si>
    <t>Medical Clinic 1, Friedrich-Alexander-University Erlangen-Nuremberg, 91054 Erlangen, Germany.</t>
  </si>
  <si>
    <t>2014-04-21</t>
  </si>
  <si>
    <t>2015-09-06</t>
  </si>
  <si>
    <t>2016-06-08</t>
  </si>
  <si>
    <t>https://dx.doi.org/10.1038/ni.2864</t>
  </si>
  <si>
    <t>26337028</t>
  </si>
  <si>
    <t>PMC5376654</t>
  </si>
  <si>
    <t>10.1186/s13075-015-0760-9</t>
  </si>
  <si>
    <t>Serum RANKL levels associate with anti- citrullinated protein antibodies in early untreated rheumatoid arthritis and are modulated following methotrexate.</t>
  </si>
  <si>
    <t>Hensvold AH, Joshua V, Li W, Larkin M, Qureshi F, Israelsson L, Padyukov L, Lundberg K, Defranoux N, Saevarsdottir S, Catrina AI.</t>
  </si>
  <si>
    <t>Arthritis Rheum.</t>
  </si>
  <si>
    <t>Genetic polymorphisms of autophagy-related genes have been associated with an increased risk to develop inflammatory bowel disease (IBD). Autophagy is an elementary process participating in several cellular events such as cellular clearance and nonapoptotic programmed cell death. Furthermore, autophagy may be involved in intestinal immune homeostasis due to its participation in the digestion of intracellular pathogens and in antigen presentation. In the present study, the role of autophagy in the intestinal epithelial layer was investigated. The intestinal epithelium is essential to maintain gut homeostasis, and defects within this barrier have been associated with the pathogenesis of IBD. Therefore, mice with intestinal epithelial deletion of Atg7 were generated and investigated in different mouse models. Knockout mice showed reduced size of granules and decreased levels of lysozyme in Paneth cells. However, this was dispensable for gut immune homeostasis and had no effect on susceptibility in mouse models of experimentally induced colitis.</t>
  </si>
  <si>
    <t>Amsterdam Rheumatology and Immunology Center, Department of Clinical Immunology &amp; Rheumatology, Academic Medical Center, Amsterdam, The Netherlands.</t>
  </si>
  <si>
    <t>2018-11-26</t>
  </si>
  <si>
    <t>2013-05-15</t>
  </si>
  <si>
    <t>https://dx.doi.org/10.1186/s13075-015-0760-9</t>
  </si>
  <si>
    <t>28332497</t>
  </si>
  <si>
    <t>PMC3265132</t>
  </si>
  <si>
    <t>10.1038/ncomms14852</t>
  </si>
  <si>
    <t>Epigenetically-driven anatomical diversity of synovial fibroblasts guides joint-specific fibroblast functions.</t>
  </si>
  <si>
    <t>Frank-Bertoncelj M, Trenkmann M, Klein K, Karouzakis E, Rehrauer H, Bratus A, Kolling C, Armaka M, Filer A, Michel BA, Gay RE, Buckley CD, Kollias G, Gay S, Ospelt C.</t>
  </si>
  <si>
    <t>Immunoglobulin G4 (IgG4)-related disease (IgG4-RD) of the biliary tree and pancreas is difficult to distinguish from sclerosing cholangitis and biliary/pancreatic malignancies (CA). An accurate noninvasive test for diagnosis and monitoring of disease activity is lacking. We demonstrate that dominant IgG4(+) B-cell receptor (BCR) clones determined by next-generation sequencing accurately distinguish patients with IgG4-associated cholangitis/autoimmune pancreatitis (n = 34) from those with primary sclerosing cholangitis (n = 17) and CA (n = 17). A novel, more affordable, and widely applicable quantitative polymerase chain reaction (qPCR) protocol analyzing the IgG4/IgG RNA ratio in blood also achieves excellent diagnostic accuracy (n = 125). Moreover, this qPCR test performed better than serum IgG4 levels in sensitivity (94% vs. 86%) and specificity (99% vs. 73%) and correlates with treatment response (n = 20).IgG4(+) BCR clones and IgG4/IgG RNA ratio markedly improve delineation, early diagnosis, and monitoring of IgG4-RD of the biliary tree and pancreas. (Hepatology 2016;64:501-507).</t>
  </si>
  <si>
    <t>Department for Molecular Biomedical Research, VIB, Ghent, Belgium.</t>
  </si>
  <si>
    <t>2017-03-24</t>
  </si>
  <si>
    <t>2012-10-15</t>
  </si>
  <si>
    <t>https://dx.doi.org/10.1038/ncomms14852</t>
  </si>
  <si>
    <t>22291845</t>
  </si>
  <si>
    <t>PMC5017301</t>
  </si>
  <si>
    <t>10.1155/2012/278059</t>
  </si>
  <si>
    <t>Lack of intestinal epithelial atg7 affects paneth cell granule formation but does not compromise immune homeostasis in the gut.</t>
  </si>
  <si>
    <t>Wittkopf N, Günther C, Martini E, Waldner M, Amann KU, Neurath MF, Becker C.</t>
  </si>
  <si>
    <t>2012</t>
  </si>
  <si>
    <t>Clinical &amp; developmental immunology</t>
  </si>
  <si>
    <t>Clin Dev Immunol</t>
  </si>
  <si>
    <t>101183692</t>
  </si>
  <si>
    <t>1740-2522</t>
  </si>
  <si>
    <t>1740-2530</t>
  </si>
  <si>
    <t>TNF has remarkable antitumor activities; however, therapeutic applications have not been possible because of the systemic and lethal proinflammatory effects induced by TNF. Both the antitumor and inflammatory effects of TNF are mediated by the TNF receptor p55 (p55TNFR) (encoded by the Tnfrsf1a gene). The antitumor effect stems from an induction of cell death in tumor endothelium, but the cell type that initiates the lethal inflammatory cascade has been unclear. Using conditional Tnfrsf1a knockout or reactivation mice, we found that the expression level of p55TNFR in intestinal epithelial cells (IECs) is a crucial determinant in TNF-induced lethal inflammation. Remarkably, tumor endothelium and IECs exhibited differential sensitivities to TNF when p55TNFR levels were reduced. Tumor-bearing Tnfrsf1a⁺⁺/⁻ or IEC-specific p55TNFR-deficient mice showed resistance to TNF-induced lethality, while the tumor endothelium remained fully responsive to TNF-induced apoptosis and tumors regressed. We demonstrate proof of principle for clinical application of this approach using neutralizing anti-human p55TNFR antibodies in human TNFRSF1A knockin mice. Our results uncover an important cellular basis of TNF toxicity and reveal that IEC-specific or systemic reduction of p55TNFR mitigates TNF toxicity without loss of antitumor efficacy.</t>
  </si>
  <si>
    <t>Radboud University Nijmegen Medical Centre, Nijmegen, The Netherlands.</t>
  </si>
  <si>
    <t>2012-01-31</t>
  </si>
  <si>
    <t>2015-11-30</t>
  </si>
  <si>
    <t>https://dx.doi.org/10.1155/2012/278059</t>
  </si>
  <si>
    <t>27015613</t>
  </si>
  <si>
    <t>PMC3668821</t>
  </si>
  <si>
    <t>10.1002/hep.28568</t>
  </si>
  <si>
    <t>Immunoglobulin G4(+) B-cell receptor clones distinguish immunoglobulin G 4-related disease from primary sclerosing cholangitis and biliary/pancreatic malignancies.</t>
  </si>
  <si>
    <t>Doorenspleet ME, Hubers LM, Culver EL, Maillette de Buy Wenniger LJ, Klarenbeek PL, Chapman RW, Baas F, van de Graaf SF, Verheij J, van Gulik TM, Barnes E, Beuers U, de Vries N.</t>
  </si>
  <si>
    <t>64</t>
  </si>
  <si>
    <t>Hepatology (Baltimore, Md.)</t>
  </si>
  <si>
    <t>8302946</t>
  </si>
  <si>
    <t>0270-9139</t>
  </si>
  <si>
    <t>1527-3350</t>
  </si>
  <si>
    <t>Hyperactivation of innate immunity by Toll-like receptors (TLRs) can contribute to the development of autoinflammatory or autoimmune diseases. This study evaluated the activation of Tyro3, Axl, Mer (TAM) receptors, physiologic negative regulators of TLRs, by their agonists, growth arrest-specific protein 6 (GAS-6) and protein S, in the prevention of collagen-induced arthritis (CIA).Adenoviruses overexpressing GAS-6 and protein S were injected intravenously or intraarticularly into mice during CIA. Splenic T helper cell subsets from intravenously injected mice were studied by flow cytometry, and the knee joints of mice injected intravenously and intraarticularly were assessed histologically. Synovium from mice injected intraarticularly was evaluated for cytokine and suppressor of cytokine signaling (SOCS) expression.Protein S significantly reduced ankle joint swelling when overexpressed systemically. Further analysis of knee joints revealed a moderate reduction in pathologic changes in the joint and a significant reduction in the number of splenic Th1 cells when protein S was overexpressed systemically. Local overexpression of GAS-6 decreased joint inflammation and joint pathology. Protein S treatment showed a similar trend of protection. Consistently, GAS-6 and protein S reduced cytokine production in the synovium. Moreover, levels of messenger RNA for interleukin-12 (IL-12) and IL-23 were reduced by GAS-6 and protein S treatment, with a corresponding decrease in the production of interferon-γ and IL-17. TAM ligand overexpression was associated with an increase in SOCS-3 levels, which likely contributed to the amelioration of arthritis.This study provides the first evidence that TAM receptor stimulation by GAS-6 and protein S can be used to ameliorate arthritis when applied systemically or locally. TAM receptor stimulation limits proinflammatory signaling and adaptive immunity. This pathway provides a novel strategy by which to combat rheumatoid arthritis.</t>
  </si>
  <si>
    <t>Karolinska University Hospital and Karolinska Institute, Stockholm, Sweden.</t>
  </si>
  <si>
    <t>2016-03-26</t>
  </si>
  <si>
    <t>2015-02-09</t>
  </si>
  <si>
    <t>2015-02-07</t>
  </si>
  <si>
    <t>https://dx.doi.org/10.1002/hep.28568</t>
  </si>
  <si>
    <t>23676465</t>
  </si>
  <si>
    <t>PMC3582862</t>
  </si>
  <si>
    <t>10.1172/JCI65624</t>
  </si>
  <si>
    <t>Safe TNF-based antitumor therapy following p55TNFR reduction in intestinal epithelium.</t>
  </si>
  <si>
    <t>Van Hauwermeiren F, Armaka M, Karagianni N, Kranidioti K, Vandenbroucke RE, Vandenbroucke RE, Loges S, Van Roy M, Staelens J, Puimège L, Palagani A, Berghe WV, Victoratos P, Carmeliet P, Libert C, Kollias G.</t>
  </si>
  <si>
    <t>123</t>
  </si>
  <si>
    <t>The Journal of clinical investigation</t>
  </si>
  <si>
    <t>J Clin Invest</t>
  </si>
  <si>
    <t>7802877</t>
  </si>
  <si>
    <t>0021-9738</t>
  </si>
  <si>
    <t>1558-8238</t>
  </si>
  <si>
    <t>Type II collagen (CII) is a cartilage-specific protein to which a loss of immune tolerance may trigger autoimmune reactions and cause arthritis. The major T cell epitope on CII, amino acids 259-273, can be presented by several HLA-DRB1 04 alleles in its native or posttranslational glycosylated form. The present study was undertaken to functionally explore and compare CII-autoreactive T cells from blood and synovial fluid of patients with rheumatoid arthritis (RA).Peripheral blood was obtained from HLA-DRB1 04-positive RA patients (n = 10) and control subjects (n = 10) and stimulated in vitro with several variants of the CII(259-273) epitope, i.e., unmodified, glycosylated on Lys-264, glycosylated on Lys-270, or glycosylated on both Lys-264 and Lys-270. Up-regulation of CD154 was used to identify responding T cells. These cells were further characterized by intracellular staining for interleukin-17 (IL-17), interferon-γ (IFNγ), and IL-2 by flow cytometry. Synovial T cells from RA patients were investigated in parallel.Multifunctional T cell responses toward all examined variants of the CII(259-273) peptide could be detected in RA patients and, to a lesser extent, also in healthy HLA-matched controls (P &lt; 0.001). In RA patients, a comparison between blood- and joint-derived T cell function revealed a significant increase in levels of the proinflammatory cytokine IFNγ in synovial T cells (P = 0.027). Studies of longitudinally obtained samples showed that T cell responses were sustained over the course of disease, and even included epitope spreading.The identification of inflammatory T cell responses to both glycosylated and nonglycosylated variants of the major CII epitope in RA patients suggests that CII autoreactivity in RA may be more common than previously recognized.</t>
  </si>
  <si>
    <t>Centre for Molecular &amp; Cellular Biology of Inflammation (CMCBI), Division of Immunology, Infection and Inflammatory Disease, King's College London, SE1 1UL, UK.</t>
  </si>
  <si>
    <t>2013-08-05</t>
  </si>
  <si>
    <t>https://dx.doi.org/10.1172/JCI65624</t>
  </si>
  <si>
    <t>23203851</t>
  </si>
  <si>
    <t>PMC3387353</t>
  </si>
  <si>
    <t>10.1002/art.37786</t>
  </si>
  <si>
    <t>Therapeutic efficacy of Tyro3, Axl, and Mer tyrosine kinase agonists in collagen-induced arthritis.</t>
  </si>
  <si>
    <t>van den Brand BT, Abdollahi-Roodsaz S, Vermeij EA, Bennink MB, Arntz OJ, Rothlin CV, van den Berg WB, van de Loo FA.</t>
  </si>
  <si>
    <t>65</t>
  </si>
  <si>
    <t>Arthritis and rheumatism</t>
  </si>
  <si>
    <t>J. Exp. Med.</t>
  </si>
  <si>
    <t>Arthritis Rheum</t>
  </si>
  <si>
    <t>0370605</t>
  </si>
  <si>
    <t>0004-3591</t>
  </si>
  <si>
    <t>1529-0131</t>
  </si>
  <si>
    <t>IL-17+ CD4+ T (Th17) cells contribute to the pathogenesis of several human inflammatory diseases. Here we demonstrate that TNF inhibitor (TNFi) drugs induce the anti-inflammatory cytokine IL-10 in CD4+ T cells including IL-17+ CD4+ T cells. TNFi-mediated induction of IL-10 in IL-17+ CD4+ T cells is Treg-/Foxp3-independent, requires IL-10 and is overcome by IL-1β. TNFi-exposed IL-17+ CD4+ T cells are molecularly and functionally distinct, with a unique gene signature characterized by expression of IL10 and IKZF3 (encoding Aiolos). We show that Aiolos binds conserved regions in the IL10 locus in IL-17+ CD4+ T cells. Furthermore, IKZF3 and IL10 expression levels correlate in primary CD4+ T cells and Aiolos overexpression is sufficient to drive IL10 in these cells. Our data demonstrate that TNF-α blockade induces IL-10 in CD4+ T cells including Th17 cells and suggest a role for the transcription factor Aiolos in the regulation of IL-10 in CD4+ T cells.</t>
  </si>
  <si>
    <t>Institute of Immunology, Biomedical Sciences Research Centre Alexander Fleming, Vari, Attica, Greece.</t>
  </si>
  <si>
    <t>2013-02-26</t>
  </si>
  <si>
    <t>2015-11-27</t>
  </si>
  <si>
    <t>2013-03-01</t>
  </si>
  <si>
    <t>https://dx.doi.org/10.1002/art.37786</t>
  </si>
  <si>
    <t>22392632</t>
  </si>
  <si>
    <t>PMC3918582</t>
  </si>
  <si>
    <t>10.1002/art.34459</t>
  </si>
  <si>
    <t>Multifunctional T cell reactivity with native and glycosylated type II collagen in rheumatoid arthritis.</t>
  </si>
  <si>
    <t>Snir O, Bäcklund J, Boström J, Andersson I, Kihlberg J, Buckner JH, Klareskog L, Holmdahl R, Malmström V.</t>
  </si>
  <si>
    <t>The tumor microenvironment plays a significant role in colitis-associated cancer (CAC). Intestinal myofibroblasts (IMFs) are cells in the intestinal lamina propria secreting factors that are known to modulate carcinogenesis; however, the physiological role of IMFs and signaling pathways influencing CAC have remained unknown. Tumor progression locus 2 (Tpl2) is a MAPK that regulates inflammatory and oncogenic pathways. In this study we addressed the role of Tpl2 in CAC using complete and tissue-specific ablation of Tpl2 in mutant mice. Tpl2-deficient mice did not exhibit significant differences in inflammatory burdens following azoxymethane (AOM)/dextran sodium sulfate (DSS) administration compared with wild-type mice; however, the mutant mice developed significantly increased numbers and sizes of tumors, associated with enhanced epithelial proliferation and decreased apoptosis. Cell-specific ablation of Tpl2 in IMFs, but not in intestinal epithelial or myeloid cells, conferred a similar susceptibility to adenocarcinoma formation. Tpl2-deficient IMFs upregulated HGF production and became less sensitive to the negative regulation of HGF by TGF-β3. In vivo inhibition of HGF-mediated c-Met activation blocked early, enhanced colon dysplasia in Tpl2-deficient mice, indicating that Tpl2 normally suppresses the HGF/c-Met pathway. These findings establish a mesenchyme-specific role for Tpl2 in the regulation of HGF production and suppression of epithelial tumorigenesis.</t>
  </si>
  <si>
    <t>2012-07-31</t>
  </si>
  <si>
    <t>2014-09-24</t>
  </si>
  <si>
    <t>2012-08-01</t>
  </si>
  <si>
    <t>https://dx.doi.org/10.1002/art.34459</t>
  </si>
  <si>
    <t>24492460</t>
  </si>
  <si>
    <t>PMC3484449</t>
  </si>
  <si>
    <t>10.1038/ncomms4199</t>
  </si>
  <si>
    <t>TNF-α blockade induces IL-10 expression in human CD4+ T cells.</t>
  </si>
  <si>
    <t>Evans HG, Roostalu U, Walter GJ, Gullick NJ, Frederiksen KS, Roberts CA, Sumner J, Baeten DL, Gerwien JG, Cope AP, Geissmann F, Kirkham BW, Taams LS.</t>
  </si>
  <si>
    <t>BMC Immunol.</t>
  </si>
  <si>
    <t>Despite the high frequency of CD4+ T cells with a regulatory phenotype (CD25+CD127(low) FoxP3+) in the joints of patients with rheumatoid arthritis (RA), inflammation persists. One possible explanation is that human Treg cells are converted into proinflammatory interleukin-17 (IL-17)-producing cells by inflammatory mediators and thereby lose their suppressive function. The aim of this study was to investigate whether activated monocytes, which are potent producers of inflammatory cytokines and are abundantly present in the rheumatic joint, induce proinflammatory cytokine expression in human Treg cells and impair their regulatory function.The presence and phenotype of CD4+CD45RO+CD25+CD127(low) T cells (memory Treg cells) and CD14+ monocytes in the peripheral blood (PB) and synovial fluid (SF) of patients with RA were investigated by flow cytometry. Memory Treg cells obtained from healthy control subjects underwent fluorescence-activated cell sorting and then were cocultured with autologous activated monocytes and stimulated with anti-CD3 monoclonal antibodies. Intracellular cytokine expression, phenotype, and function of cells were determined by flow cytometry, enzyme-linked immunosorbent assay, and proliferation assays.In patients with RA, the frequencies of CD4+CD45RO+CD25+CD127(low) Treg cells and activated CD14+ monocytes were higher in SF compared with PB. In vitro-activated monocytes induced an increase in the percentage of IL-17-positive, interferon-γ (IFNγ)-positive, and tumor necrosis factor α (TNFα)-positive Treg cells as well as IL-10-positive Treg cells. The observed increase in IL-17-positive and IFNγ-positive Treg cells was driven by monocyte-derived IL-1β, IL-6, and TNFα and was mediated by both CD14+CD16- and CD14+CD16+ monocyte subsets. Despite enhanced cytokine expression, cells maintained their CD25+FoxP3+CD39+ Treg cell phenotype and showed an enhanced capacity to suppress T cell proliferation and IL-17 production.Treg cells exposed to a proinflammatory environment show increased cytokine expression as well as enhanced suppressive activity.</t>
  </si>
  <si>
    <t>Biomedical Sciences Research Center "Alexander Fleming", 16672 Vari, Greece koliaraki@fleming.gr kollias@fleming.gr.</t>
  </si>
  <si>
    <t>2012-04-09</t>
  </si>
  <si>
    <t>2014-01-01</t>
  </si>
  <si>
    <t>https://dx.doi.org/10.1038/ncomms4199</t>
  </si>
  <si>
    <t>23064365</t>
  </si>
  <si>
    <t>PMC3947722</t>
  </si>
  <si>
    <t>10.1172/JCI63917</t>
  </si>
  <si>
    <t>Tpl2 regulates intestinal myofibroblast HGF release to suppress colitis-associated tumorigenesis.</t>
  </si>
  <si>
    <t>Koliaraki V, Roulis M, Kollias G.</t>
  </si>
  <si>
    <t>122</t>
  </si>
  <si>
    <t>The importance of mesenchymal cells in inflammation and/or neoplastic transformation is well recognized, but their role in the initiation of these processes, particularly in the intestine, remains elusive. Using mouse models of colorectal cancer, we show that IKKβ in intestinal mesenchymal cells (IMCs) is critically involved in colitis-associated, but not spontaneous tumorigenesis. We further demonstrate that IMC-specific IKKβ is involved in the initiation of colitis-associated cancer (CAC), as in its absence mice develop reduced immune cell infiltration, epithelial cell proliferation, and dysplasia at the early stages of the disease. At the molecular level, these effects are associated with decreased early production of proinflammatory and protumorigenic mediators, including IL-6, and reduced STAT3 activation. Ex vivo IKKβ-deficient IMCs show defective responses to innate immune stimuli such as LPS, as shown by decreased NF-κB signaling and reduced expression of important NF-κB target genes. Collectively, our results reveal a hitherto unknown role of mesenchymal IKKβ in driving inflammation and enabling carcinogenesis in the intestine.</t>
  </si>
  <si>
    <t>Public Health and Clinical Medicine/Rheumatology, Umeå University, Umeå, SE-90185, Sweden. mikael.brink@medicin.umu.se.</t>
  </si>
  <si>
    <t>2012-11-01</t>
  </si>
  <si>
    <t>2014-08-08</t>
  </si>
  <si>
    <t>https://dx.doi.org/10.1172/JCI63917</t>
  </si>
  <si>
    <t>23280063</t>
  </si>
  <si>
    <t>PMC4683996</t>
  </si>
  <si>
    <t>10.1002/art.37832</t>
  </si>
  <si>
    <t>Interaction with activated monocytes enhances cytokine expression and suppressive activity of human CD4+CD45ro+CD25+CD127(low)  regulatory T cells.</t>
  </si>
  <si>
    <t>Walter GJ, Evans HG, Menon B, Gullick NJ, Kirkham BW, Cope AP, Geissmann F, Taams LS.</t>
  </si>
  <si>
    <t>The presence of a new autoantibody system, anti-carbamylated protein (anti-CarP) antibodies, has been identified in rheumatoid arthritis (RA). The presence of anti-CarP antibodies was evaluated in samples taken from individuals who subsequently developed RA before and after onset of symptoms and related to previously analysed antibodies against citrullinated peptides (ACPA specificities) and anti-CCP2.A total of 252 individuals, with 423 samples from before onset of symptoms of RA, and 197 population controls were identified as donors to the Medical Biobank of Northern Sweden; 192 of them were also sampled at the time of diagnosis. All samples were analysed for anti-CarP IgG and anti-CCP2 antibodies using ELISAs. Ten different antibody reactivities against citrullinated antigens (ACPA specificities) were analysed using a custom-made microarray based on the ImmunoCAP ISAC system (Phadia).The concentration of anti-CarP antibodies was significantly increased in the pre-symptomatic individuals compared with controls (P&lt;0.001) and also increased significantly after disease onset (P&lt;0.001). The sensitivity for anti-CarP antibodies in the pre-symptomatic individuals was 13.9% (95% CI: 11 to 17.6) and 42.2% (95% CI: 35.4 to 49.3) following development of RA. Anti-CarP antibody positivity was found in 5.1% to 13.3% of individuals negative for anti-CCP2 or ACPA specificities. Presence of anti-CarP antibodies was significantly related to radiological destruction at baseline, at 24 months and also to radiological change (P&lt;0.05, all).The results indicate that anti-CarP antibodies are associated with disease development, even after adjusting for the presence of different ACPA fine specificities, and in anti-CCP2 negative individuals and contribute to the identification of a subset of patients with worse radiological progression of the disease independent of ACPA.</t>
  </si>
  <si>
    <t>2015-11-26</t>
  </si>
  <si>
    <t>https://dx.doi.org/10.1002/art.37832</t>
  </si>
  <si>
    <t>26621453</t>
  </si>
  <si>
    <t>PMC4350267</t>
  </si>
  <si>
    <t>10.1084/jem.20150542</t>
  </si>
  <si>
    <t>IKKβ in intestinal mesenchymal cells promotes initiation of colitis-associated cancer.</t>
  </si>
  <si>
    <t>Koliaraki V, Pasparakis M, Kollias G.</t>
  </si>
  <si>
    <t>212</t>
  </si>
  <si>
    <t>The Journal of experimental medicine</t>
  </si>
  <si>
    <t>J Exp Med</t>
  </si>
  <si>
    <t>2985109R</t>
  </si>
  <si>
    <t>0022-1007</t>
  </si>
  <si>
    <t>1540-9538</t>
  </si>
  <si>
    <t>BACKGROUND: Rheumatoid arthritis is a chronic inflammatory disease with a strong MHC class II component and where many patients develop characteristic autoantibodies towards the noncoding amino acid citrulline. Such anti-citrullinated protein antibodies (ACPA) have recently been put forward as an independent predictive factor for treatment response by co-stimulation blockade by CTLA4-Ig (abatacept). We have performed a mechanism of action study to dissect T cell functionality in RA patients with long-standing disease undergoing abatacept treatment and the influence of ACPA status. RESULTS: Peripheral blood samples were collected from RA patients as they started CTLA4-Ig treatment and 3 and 6 months later. A general decrease of regulatory T cell subsets was observed in the cohort. Additionally within the ACPA-positive group significant down-regulation of all key T cell effector subsets including Th1, Th2, and Th17 was observed by analyzing cytokines by intracellular flow cytometry and in cell culture supernatants.RA synovial fluid samples were cultured in vitro in the presence or absence of CTLA4-Ig (abatacept). T cell cytokine production was diminished, but without increasing the functional capacity of CD4+CD25hi regulatory T cells as previously demonstrated in the context of TNF-blockade and anti-IL6R therapy. CONCLUSIONS: Our immunological study of T cell functionality in RA patients, both ACPA-positive and ACPA-negative starting biological therapy with the co-stimulation blockade abatacept (CTLA4-Ig) supports the recently published registry study implicating ACPA seropositivity as an independent predictive factor to treatment response as we observed the most striking effect on T cell subset modulation in ACPA-positive patients. These data further support the notion of RA as a disease with several sub-entities, where the ACPA-positive fraction represents a classical HLA-associated autoimmune disorder while ACPA-negative patients may have other driving forces apart from classical adaptive immune responses.</t>
  </si>
  <si>
    <t>Molecular Pain Research, Department of Physiology and Pharmacology, Karolinska Institutet, Stockholm, Sweden.</t>
  </si>
  <si>
    <t>2015-12-15</t>
  </si>
  <si>
    <t>2015-04-20</t>
  </si>
  <si>
    <t>https://dx.doi.org/10.1084/jem.20150542</t>
  </si>
  <si>
    <t>25889922</t>
  </si>
  <si>
    <t>PMC3750242</t>
  </si>
  <si>
    <t>10.1186/s13075-015-0536-2</t>
  </si>
  <si>
    <t>Anti-carbamylated protein antibodies in the pre-symptomatic phase of rheumatoid arthritis, their relationship with multiple anti-citrulline peptide antibodies and association with radiological damage.</t>
  </si>
  <si>
    <t>Brink M, Verheul MK, Rönnelid J, Berglin E, Holmdahl R, Toes RE, Klareskog L, Trouw LA, Rantapää-Dahlqvist S.</t>
  </si>
  <si>
    <t>An interesting and so far unexplained feature of chronic pain in autoimmune disease is the frequent disconnect between pain and inflammation. This is illustrated well in rheumatoid arthritis (RA) where pain in joints (arthralgia) may precede joint inflammation and persist even after successful anti-inflammatory treatment. In the present study, we have addressed the possibility that autoantibodies against citrullinated proteins (ACPA), present in RA, may be directly responsible for the induction of pain, independent of inflammation.Antibodies purified from human patients with RA, healthy donors and murinised monoclonal ACPA were injected into mice. Pain-like behaviour was monitored for up to 28 days, and tissues were analysed for signs of pathology. Mouse osteoclasts were cultured and stimulated with antibodies, and supernatants analysed for release of factors. Mice were treated with CXCR1/2 (interleukin (IL) 8 receptor) antagonist reparixin.Mice injected with either human or murinised ACPA developed long-lasting pronounced pain-like behaviour in the absence of inflammation, while non-ACPA IgG from patients with RA or control monoclonal IgG were without pronociceptive effect. This effect was coupled to ACPA-mediated activation of osteoclasts and release of the nociceptive chemokine CXCL1 (analogue to human IL-8). ACPA-induced pain-like behaviour was reversed with reparixin.The data suggest that CXCL1/IL-8, released from osteoclasts in an autoantibody-dependent manner, produces pain by activating sensory neurons. The identification of this new pain pathway may open new avenues for pain treatment in RA and also in other painful diseases associated with autoantibody production and/or osteoclast activation.</t>
  </si>
  <si>
    <t>1] Center for Research Ethics and Bioethics Uppsala University, Uppsala, Sweden [2] Center for Biomedicine, EURAC Research, Bolzano, Italy.</t>
  </si>
  <si>
    <t>2015-04-19</t>
  </si>
  <si>
    <t>2016-04-20</t>
  </si>
  <si>
    <t>https://dx.doi.org/10.1186/s13075-015-0536-2</t>
  </si>
  <si>
    <t>23915385</t>
  </si>
  <si>
    <t>PMC4819624</t>
  </si>
  <si>
    <t>10.1186/1471-2172-14-34</t>
  </si>
  <si>
    <t>CTLA4-Ig (abatacept) therapy modulates T cell effector functions in autoantibody-positive rheumatoid arthritis patients.</t>
  </si>
  <si>
    <t>Pieper J, Herrath J, Raghavan S, Muhammad K, Vollenhoven Rv, Malmström V.</t>
  </si>
  <si>
    <t>BMC immunology</t>
  </si>
  <si>
    <t>BMC Immunol</t>
  </si>
  <si>
    <t>100966980</t>
  </si>
  <si>
    <t>1471-2172</t>
  </si>
  <si>
    <t>There is a growing international agreement on the need to provide greater access to research data and bio-specimen collections to optimize their long-term value and exploit their potential for health discovery and validation. This is especially evident for rare disease research. Currently, the rising value of data and bio-specimen collections does not correspond with an equal increase in data/sample-sharing and data/sample access. Contradictory legal and ethical frameworks across national borders are obstacles to effective sharing: more specifically, the absence of an integrated model proves to be a major logistical obstruction. The Charter intends to amend the obstacle by providing both the ethical foundations on which data sharing should be based, as well as a general Material and Data Transfer Agreement (MTA/DTA). This Charter is the result of a careful negotiation of different stakeholders' interest and is built on earlier consensus documents and position statements, which provided the general international legal framework. Further to this, the Charter provides tools that may help accelerate sharing. The Charter has been formulated to serve as an enabling tool for effective and transparent data and bio-specimen sharing and the general MTA/DTA constitutes a mechanism to ensure uniformity of access across projects and countries, and may be regarded as a consistent basic agreement for addressing data and material sharing globally. The Charter is forward looking in terms of emerging issues from the perspective of a multi-stakeholder group, and where possible, provides strategies that may address these issues.</t>
  </si>
  <si>
    <t>Benaroya Research Institute at Virginia Mason, Seattle, Washington.</t>
  </si>
  <si>
    <t>2013-08-09</t>
  </si>
  <si>
    <t>https://dx.doi.org/10.1186/1471-2172-14-34</t>
  </si>
  <si>
    <t>26613766</t>
  </si>
  <si>
    <t>PMC4795058</t>
  </si>
  <si>
    <t>10.1136/annrheumdis-2015-208094</t>
  </si>
  <si>
    <t>Autoantibodies to citrullinated proteins induce joint pain independent of inflammation via a chemokine-dependent mechanism.</t>
  </si>
  <si>
    <t>Wigerblad G, Bas DB, Fernades-Cerqueira C, Krishnamurthy A, Nandakumar KS, Rogoz K, Kato J, Sandor K, Su J, Jimenez-Andrade JM, Finn A, Bersellini Farinotti A, Amara K, Lundberg K, Holmdahl R, Jakobsson PJ, Malmström V, Catrina AI, Klareskog L, Svensson CI.</t>
  </si>
  <si>
    <t>75</t>
  </si>
  <si>
    <t>Rheumatoid arthritis (RA) is thought to be a T cell-mediated disease, based on its strong association with HLA class II alleles, clinical responsiveness to T cell-directed therapies, and the presence of CD4+ T cells in rheumatoid joints. The presence of anti-citrullinated protein antibodies (ACPAs) in RA serum and the association of these antibodies with HLA-DR4 alleles implicate citrulline-specific autoreactive T cells in the development and progression of RA. The goal of this study was to determine the characteristics and specificity of autoreactive T cell responses in RA.We developed a panel of HLA-DRB1*04:01 tetramers, selecting citrullinated peptides from synovial antigens and verifying their immunogenicity in DRB1*04:01-transgenic mice. Seven tetramers were used to examine the ex vivo frequency and surface phenotype of citrulline-specific (Cit-specific) T cells in patients with RA and healthy subjects with DRB1*04:01 haplotypes, using a magnetic enrichment procedure.Cit-specific T cells were detectable in peripheral blood samples from both healthy subjects and RA patients. In comparison to healthy subjects, RA patients had significantly higher frequencies of Cit-specific T cells, and a greater proportion of these cells displayed a Th1 memory phenotype. Among RA patients, the frequency of Cit-specific T cells was highest within the first 5 years after diagnosis of RA and was decreased in patients taking biologic agents, irrespective of disease duration.These findings link the presence of ACPAs in RA with Th1 cells specific for citrullinated epitopes and provide tools for disease-specific immunomonitoring of autoreactive T cells.</t>
  </si>
  <si>
    <t>Institute of Immunology, Alexander Fleming Biomedical Sciences Research Center, 16672 Athens, Greece.</t>
  </si>
  <si>
    <t>2016-03-11</t>
  </si>
  <si>
    <t>https://dx.doi.org/10.1136/annrheumdis-2015-208094</t>
  </si>
  <si>
    <t>25248399</t>
  </si>
  <si>
    <t>PMC4248674</t>
  </si>
  <si>
    <t>10.1038/ejhg.2014.197</t>
  </si>
  <si>
    <t>International Charter of principles for sharing bio-specimens and data.</t>
  </si>
  <si>
    <t>Mascalzoni D, Dove ES, Rubinstein Y, Dawkins HJ, Kole A, McCormack P, Woods S, Riess O, Schaefer F, Lochmüller H, Knoppers BM, Hansson M.</t>
  </si>
  <si>
    <t>Rheumatoid arthritis is a destructive arthropathy characterized by chronic synovial inflammation that imposes a substantial socioeconomic burden. Under the influence of the proinflammatory milieu, synovial fibroblasts (SFs), the main effector cells in disease pathogenesis, become activated and hyperplastic, releasing proinflammatory factors and tissue-remodeling enzymes. This study shows that activated arthritic SFs from human patients and animal models express significant quantities of autotaxin (ATX; ENPP2), a lysophospholipase D that catalyzes the conversion of lysophosphatidylcholine to lysophosphatidic acid (LPA). ATX expression from SFs was induced by TNF, and LPA induced SF activation and effector functions in synergy with TNF. Conditional genetic ablation of ATX in mesenchymal cells, including SFs, resulted in disease attenuation in animal models of arthritis, establishing the ATX/LPA axis as a novel player in chronic inflammation and the pathogenesis of arthritis and a promising therapeutic target.</t>
  </si>
  <si>
    <t>Rheumatology Unit, Department of Medicine, Karolinska University Hospital and Karolinska Institutet, Stockholm, Sweden.</t>
  </si>
  <si>
    <t>2014-09-25</t>
  </si>
  <si>
    <t>https://dx.doi.org/10.1038/ejhg.2014.197</t>
  </si>
  <si>
    <t>24665079</t>
  </si>
  <si>
    <t>PMC3348105</t>
  </si>
  <si>
    <t>10.1002/art.38637</t>
  </si>
  <si>
    <t>Citrulline-specific Th1 cells are increased in rheumatoid arthritis and their frequency is influenced by disease duration and therapy.</t>
  </si>
  <si>
    <t>James EA, Rieck M, Pieper J, Gebe JA, Yue BB, Tatum M, Peda M, Sandin C, Klareskog L, Malmström V, Buckner JH.</t>
  </si>
  <si>
    <t>66</t>
  </si>
  <si>
    <t>Crohn's disease (CD) and ulcerative colitis (UC) are chronic inflammatory bowel diseases (IBDs) of unknown etiology that are associated with an aberrant mucosal immune response. Neoangiogenesis and vascular injury are observed in IBD along with increased lymphangiogenesis. While the pathogenic role of angiogenesis in IBD is well characterized, it is not clear how or if increased lymphangiogenesis promotes disease. Here, we determined that enhancing lymphangiogenesis and lymphatic function reduces experimental IBD. Specifically, we demonstrated that adenoviral induction of prolymphangiogenic factor VEGF-C provides marked protection against the development of acute and chronic colitis in 2 different animal models. VEGF-C-dependent protection was observed in combination with increased inflammatory cell mobilization and bacterial antigen clearance from the inflamed colon to the draining lymph nodes. Moreover, we found that the VEGF-C/VEGFR3 pathway regulates macrophage (MΦ) plasticity and activation both in cultured MΦs and in vivo, imparting a hybrid M1-M2 phenotype. The protective function of VEGF-C was meditated by the so-called resolving MΦs during chronic experimental colitis in a STAT6-dependent manner. Together, these findings shed light on the contribution of lymphatics to the pathogenesis of gut inflammation and suggest that correction of defective lymphatic function with VEGF-C has potential as a therapeutic strategy for IBD.</t>
  </si>
  <si>
    <t>2014-06-30</t>
  </si>
  <si>
    <t>2014-07-01</t>
  </si>
  <si>
    <t>https://dx.doi.org/10.1002/art.38637</t>
  </si>
  <si>
    <t>22493518</t>
  </si>
  <si>
    <t>PMC4151217</t>
  </si>
  <si>
    <t>10.1084/jem.20112012</t>
  </si>
  <si>
    <t>Autotaxin expression from synovial fibroblasts is essential for the pathogenesis of modeled arthritis.</t>
  </si>
  <si>
    <t>Nikitopoulou I, Oikonomou N, Karouzakis E, Sevastou I, Nikolaidou-Katsaridou N, Zhao Z, Mersinias V, Armaka M, Xu Y, Masu M, Mills GB, Gay S, Kollias G, Aidinis V.</t>
  </si>
  <si>
    <t>209</t>
  </si>
  <si>
    <t>Rheumatoid arthritis (RA)-specific anti-citrullinated protein/peptide antibodies (ACPAs) appear before disease onset and are associated with bone destruction. We aimed to dissect the role of ACPAs in osteoclast (OC) activation and to identify key cellular mediators in this process.Polyclonal ACPA were isolated from the synovial fluid (SF) and peripheral blood of patients with RA. Monoclonal ACPAs were isolated from single SF B-cells of patients with RA. OCs were developed from blood cell precursors with or without ACPAs. We analysed expression of citrullinated targets and peptidylarginine deiminases (PAD) enzymes by immunohistochemistry and cell supernatants by cytometric bead array. The effect of an anti-interleukin (IL)-8 neutralising antibody and a pan-PAD inhibitor was tested in the OC cultures. Monoclonal ACPAs were injected into mice and bone structure was analysed by micro-CT before and after CXCR1/2 blocking with reparixin.Protein citrullination by PADs is essential for OC differentiation. Polyclonal ACPAs enhance OC differentiation through a PAD-dependent IL-8-mediated autocrine loop that is completely abolished by IL-8 neutralisation. Some, but not all, human monoclonal ACPAs derived from single SF B-cells of patients with RA and exhibiting distinct epitope specificities promote OC differentiation in cell cultures. Transfer of the monoclonal ACPAs into mice induced bone loss that was completely reversed by the IL-8 antagonist reparixin.We provide novel insights into the key role of citrullination and PAD enzymes during OC differentiation and ACPA-induced OC activation. Our findings suggest that IL8-dependent OC activation may constitute an early event in the initiation of the joint specific inflammation in ACPA-positive RA.</t>
  </si>
  <si>
    <t>2012-05-08</t>
  </si>
  <si>
    <t>https://dx.doi.org/10.1084/jem.20112012</t>
  </si>
  <si>
    <t>25105363</t>
  </si>
  <si>
    <t>PMC4819614</t>
  </si>
  <si>
    <t>10.1172/jci72189</t>
  </si>
  <si>
    <t>VEGF-C-dependent stimulation of lymphatic function ameliorates experimental inflammatory bowel disease.</t>
  </si>
  <si>
    <t>D'Alessio S, Correale C, Tacconi C, Gandelli A, Pietrogrande G, Vetrano S, Genua M, Arena V, Spinelli A, Peyrin-Biroulet L, Fiocchi C, Danese S.</t>
  </si>
  <si>
    <t>124</t>
  </si>
  <si>
    <t>2014-09-03</t>
  </si>
  <si>
    <t>https://dx.doi.org/10.1172/jci72189</t>
  </si>
  <si>
    <t>26612338</t>
  </si>
  <si>
    <t>10.1136/annrheumdis-2015-208093</t>
  </si>
  <si>
    <t>Identification of a novel chemokine-dependent molecular mechanism underlying rheumatoid arthritis-associated autoantibody-mediated bone loss.</t>
  </si>
  <si>
    <t>Krishnamurthy A, Joshua V, Haj Hensvold A, Jin T, Sun M, Vivar N, Ytterberg AJ, Engström M, Fernandes-Cerqueira C, Amara K, Magnusson M, Wigerblad G, Kato J, Jiménez-Andrade JM, Tyson K, Rapecki S, Lundberg K, Catrina SB, Jakobsson PJ, Svensson C, Malmström V, Klareskog L, Wähämaa H, Catrina AI.</t>
  </si>
  <si>
    <t>https://dx.doi.org/10.1136/annrheumdis-2015-208093</t>
  </si>
  <si>
    <t>https://www.imi.europa.eu/projects-results/project-factsheets/cancer-id</t>
  </si>
  <si>
    <t>CANCER-ID</t>
  </si>
  <si>
    <t>Cancer treatment and monitoring through identification of circulating tumour cells and tumour related nucleic acids in blood</t>
  </si>
  <si>
    <t>01/01/2015</t>
  </si>
  <si>
    <t>31/12/2019</t>
  </si>
  <si>
    <t>6 620 000</t>
  </si>
  <si>
    <t>7 565 692</t>
  </si>
  <si>
    <t>6 332 600</t>
  </si>
  <si>
    <t>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
Monitoring treatment response still challenging
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
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
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
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
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t>
  </si>
  <si>
    <t>Bayer Aktiengesellschaft, Leverkusen, GermanyBoehringer Ingelheim Internationalgmbh, Ingelheim, GermanyEli Lilly and Company Limited, Basingstoke, United KingdomInstitut De Recherches Servier, Suresnes, FranceOrion Oyj, Espoo, FinlandSilicon Biosystems S.p.A., Bologna, Italy</t>
  </si>
  <si>
    <t>30486892</t>
  </si>
  <si>
    <t>PMC6206091</t>
  </si>
  <si>
    <t>10.1186/s13073-018-0603-9</t>
  </si>
  <si>
    <t>Inactivation of DNA repair-prospects for boosting cancer immune surveillance.</t>
  </si>
  <si>
    <t>Truini A, Germano G, Bardelli A.</t>
  </si>
  <si>
    <t>The emergence of drug resistance depends on the ability of the genome of cancer cells to constantly mutate and evolve under selective pressures. The generation of new mutations is accelerated when genes involved in DNA repair pathways are altered. Notably, although the emergence of new mutations fosters drug resistance, new variants can nevertheless become novel antigens that promote immune surveillance and even restrict cancer growth.</t>
  </si>
  <si>
    <t>Candiolo Cancer Institute, FPO-IRCCS, Candiolo, TO, Italy.</t>
  </si>
  <si>
    <t>2018-11-30</t>
  </si>
  <si>
    <t>2018-11-29</t>
  </si>
  <si>
    <t>2018-11-28</t>
  </si>
  <si>
    <t>https://dx.doi.org/10.1186/s13073-018-0603-9</t>
  </si>
  <si>
    <t>30374140</t>
  </si>
  <si>
    <t>PMC6210778</t>
  </si>
  <si>
    <t>10.1038/s41598-018-34365-z</t>
  </si>
  <si>
    <t>Autologous cell lines from circulating colon cancer cells captured from sequential liquid biopsies as model to study therapy-driven tumor changes.</t>
  </si>
  <si>
    <t>Soler A, Cayrefourcq L, Mazard T, Babayan A, Lamy PJ, Assou S, Assenat E, Pantel K, Alix-Panabières C.</t>
  </si>
  <si>
    <t>Circulating tumor cells (CTCs) are important clinical indicators for prognosis and treatment efficacy. However, CTC investigation is hampered by their low number, making the establishment of permanent CTC lines very challenging. We derived and characterized nine CTC lines using blood samples from a patient with metastatic colorectal cancer collected before and after chemotherapy and targeted therapy, and during cancer progression. These cell lines displayed an intermediate epithelial/mesenchymal phenotype, stem-cell like characteristics, angiogenesis potential, an osteomimetic signature and the capacity to escape from the immune system. Moreover, they showed changes in mRNA and protein expression (e.g., DEFA6, ABCB1 and GAL), whereas analysis of chromosomal copy number aberrations revealed no significant variation over time. These data indicate that although CTC lines derived from sequential blood samples during therapy have common traits, treatment-resistant CTC clones with distinct phenotypic characteristics are selected over time.</t>
  </si>
  <si>
    <t>Laboratory of Rare Human Circulating Cells, University Medical Centre of Montpellier, EA2415, Montpellier, France.</t>
  </si>
  <si>
    <t>2018-10-31</t>
  </si>
  <si>
    <t>https://dx.doi.org/10.1038/s41598-018-34365-z</t>
  </si>
  <si>
    <t>30308977</t>
  </si>
  <si>
    <t>PMC6164896</t>
  </si>
  <si>
    <t>10.3390/cancers10100377</t>
  </si>
  <si>
    <t>Classification of Cells in CTC-Enriched Samples by Advanced Image Analysis.</t>
  </si>
  <si>
    <t>de Wit S, Zeune LL, Hiltermann TJN, Groen HJM, Dalum GV, Terstappen LWMM.</t>
  </si>
  <si>
    <t>Cancers</t>
  </si>
  <si>
    <t>Cancers (Basel)</t>
  </si>
  <si>
    <t>101526829</t>
  </si>
  <si>
    <t>2072-6694</t>
  </si>
  <si>
    <t>In the CellSearch® system, blood is immunomagnetically enriched for epithelial cell adhesion molecule (EpCAM) expression and cells are stained with the nucleic acid dye 4'6-diamidino-2-phenylindole (DAPI), Cytokeratin-PE (CK), and CD45-APC. Only DAPI+/CK+ objects are presented to the operator to identify circulating tumor cells (CTC) and the identity of all other cells and potential undetected CTC remains unrevealed. Here, we used the open source imaging program Automatic CTC Classification, Enumeration and PhenoTyping (ACCEPT) to analyze all DAPI+ nuclei in EpCAM-enriched blood samples obtained from 192 metastatic non-small cell lung cancer (NSCLC) patients and 162 controls. Significantly larger numbers of nuclei were detected in 300 patient samples with an average and standard deviation of 73,570 ± 74,948, as compared to 359 control samples with an average and standard deviation of 4191 ± 4463 (p &lt; 0.001). In patients, only 18% ± 21% and in controls 23% ± 15% of the nuclei were identified as leukocytes or CTC. Adding CD16-PerCP for granulocyte staining, the use of an LED as the light source for CD45-APC excitation and plasma membrane staining obtained with wheat germ agglutinin significantly improved the classification of EpCAM-enriched cells, resulting in the identification of 94% ± 5% of the cells. However, especially in patients, the origin of the unidentified cells remains unknown. Further studies are needed to determine if undetected EpCAM+/DAPI+/CK-/CD45- CTC is present among these cells.</t>
  </si>
  <si>
    <t>Department of Medical Cell BioPhysics, University of Twente, 7522 NH Enschede, The Netherlands. s.dewit@utwente.nl.</t>
  </si>
  <si>
    <t>2018-10-13</t>
  </si>
  <si>
    <t>2018-11-04</t>
  </si>
  <si>
    <t>2018-10-10</t>
  </si>
  <si>
    <t>https://dx.doi.org/10.3390/cancers10100377</t>
  </si>
  <si>
    <t>30276763</t>
  </si>
  <si>
    <t>PMC6105979</t>
  </si>
  <si>
    <t>10.1007/s10549-018-4972-y</t>
  </si>
  <si>
    <t>Sustained prognostic impact of circulating tumor cell status and kinetics upon further progression of metastatic breast cancer.</t>
  </si>
  <si>
    <t>Jauch SF, Riethdorf S, Sprick MR, Schütz F, Schönfisch B, Brucker SY, Deutsch TM, Nees J, Saini M, Becker LM, Burwinkel B, Sinn P, Marmé F, Pantel K, Jäger D, Sohn C, Trumpp A, Wallwiener M, Schneeweiss A.</t>
  </si>
  <si>
    <t>Breast cancer research and treatment</t>
  </si>
  <si>
    <t>Breast Cancer Res. Treat.</t>
  </si>
  <si>
    <t>Breast Cancer Res Treat</t>
  </si>
  <si>
    <t>8111104</t>
  </si>
  <si>
    <t>0167-6806</t>
  </si>
  <si>
    <t>1573-7217</t>
  </si>
  <si>
    <t>PURPOSE:Serial longitudinal enumeration of circulating tumor cells (CTCs) has shown its prognostic value on progression-free survival and overall survival (OS) in patients with stage IV breast cancer. This study prospectively evaluated the role of CTCs as a prognostic marker during further progression of metastatic breast cancer (MBC). METHODS:Among 476 MBC patients recruited between 2010 and 2015, the 103 patients with a known CTC status at baseline (CTCBL) and within 4 weeks of tumor progression (CTCPD) were included. Progressive disease (PD) was defined according to the Response Evaluation Criteria in Solid Tumors (RECIST, version 1.1). Using the CellSearch method, &lt; 5 and ≥ 5 CTCs per 7.5 ml blood were determined as negative and positive, respectively. A shift in CTC status from baseline to progression ([Formula: see text] to [Formula: see text] and vice versa) was considered as alternating KineticsBL-PD. RESULTS:Median follow-up was 29.9 [21.2, 40.0] months. CTCPD positivity (37%, n = 38) was associated with a significantly shorter OS than CTCPD negativity (8.0 [5.1, 10.9] vs 22.6 [15.3, 39.8] months; P &lt; 0.001). Alternating KineticsBL-PD was observed in 24% of the patients. This significantly changed the OS prediction of [Formula: see text] patients ([Formula: see text] vs [Formula: see text], 11.4 [9.7, not available (NA)] vs. 7.6 [4.4, 11.5] months; P = 0.044) and [Formula: see text] patients ([Formula: see text] vs. [Formula: see text], 8.4 [4.0, NA] vs. 22.6 [18.9, NA] months, respectively; P &lt; 0.001). Prediction of survival was significantly improved (P = 0.002) by adding CTCPD status to clinicopathological characteristics and CTCBL status. CONCLUSIONS:CTC status upon further disease progression is a prognostic factor that could significantly improve well-established models. Thus, it represents a potential additional instrument supporting treatment decision.</t>
  </si>
  <si>
    <t>Division of Gynecologic Oncology, National Center for Tumor Diseases (NCT), Heidelberg, Germany. sarahfrancesca.jauch@dkfz-heidelberg.de.</t>
  </si>
  <si>
    <t>https://dx.doi.org/10.1007/s10549-018-4972-y</t>
  </si>
  <si>
    <t>30200242</t>
  </si>
  <si>
    <t>PMC6113263</t>
  </si>
  <si>
    <t>10.3390/diagnostics8030059</t>
  </si>
  <si>
    <t>The Interplay between Circulating Tumor Cells and the Immune System: From Immune Escape to Cancer Immunotherapy.</t>
  </si>
  <si>
    <t>Leone K, Poggiana C, Zamarchi R.</t>
  </si>
  <si>
    <t>Diagnostics (Basel, Switzerland)</t>
  </si>
  <si>
    <t>Diagnostics (Basel)</t>
  </si>
  <si>
    <t>101658402</t>
  </si>
  <si>
    <t>2075-4418</t>
  </si>
  <si>
    <t>Circulating tumor cells (CTCs) have aroused increasing interest not only in mechanistic studies of metastasis, but also for translational applications, such as patient monitoring, treatment choice, and treatment change due to tumor resistance. In this review, we will assess the state of the art about the study of the interactions between CTCs and the immune system. We intend to analyze the impact that the cells of the immune system have in limiting or promoting the metastatic capability of CTCs. To this purpose, we will examine studies that correlate CTCs, immune cells, and patient prognosis, and we will also discuss relevant animal models that have contributed to the understanding of the mechanisms of immune-mediated metastasis. We will then consider some studies in which CTCs seem to play a promising role in monitoring cancer patients during immunotherapy regimens. We believe that, from an accurate and profound knowledge of the interactions between CTCs and the immune system, new immunotherapeutic strategies against cancer might emerge in the future.</t>
  </si>
  <si>
    <t>Veneto Institute of Oncology IOV-IRCCS, Padua, Italy. kevin.leone@iov.veneto.it.</t>
  </si>
  <si>
    <t>2018-10-12</t>
  </si>
  <si>
    <t>https://dx.doi.org/10.3390/diagnostics8030059</t>
  </si>
  <si>
    <t>30174936</t>
  </si>
  <si>
    <t>PMC5997733</t>
  </si>
  <si>
    <t>10.21037/jtd.2018.06.38</t>
  </si>
  <si>
    <t>What information could the main actors of liquid biopsy provide? -a representative case of non-small cell lung cancer (NSCLC).</t>
  </si>
  <si>
    <t>Pezzuto A, Manicone M, Scaini MC, Ricci A, Mariotta S, Zamarchi R, Rossi E.</t>
  </si>
  <si>
    <t>Journal of thoracic disease</t>
  </si>
  <si>
    <t>J Thorac Dis</t>
  </si>
  <si>
    <t>101533916</t>
  </si>
  <si>
    <t>2072-1439</t>
  </si>
  <si>
    <t>2077-6624</t>
  </si>
  <si>
    <t>In non-small cell lung cancer (NSCLC), there is a consensus regarding the use of liquid biopsy, generally, to detect "druggable" mutations and, in particular, to monitor tyrosine kinase inhibitor (TKI) treatments. However, whether circulating tumor cells (CTCs) are better tools than cell-free DNA (cfDNA), is still a matter of debate, mainly concerning which antigen(s) we should use to investigating simultaneously both epithelial and epithelial-to-mesenchymal transient (EMT) phenotype in the same sample of CTCs. To address this item, we exploited here a single-tube liquid biopsy, to detect both epithelial cell adhesion molecule (EpCAM)-positive CTCs and EpCAM-low/negative CTCs, because down-modulation of EpCAM is considered the first step in EMT. Furthermore, we analyzed the DNA from CTCs of four different phenotypes (ctcDNA), according to their EpCAM expression and cytokeratin pattern, and circulating tumor DNA (ctDNA) by droplet digital PCR (ddPCR), in order to disclose activating and resistance-driving mutations. Liquid biopsy reflected spatial and temporal heterogeneity of the tumor under treatment pressure. We provide the proof-of-concept that the complementary use of ctDNA and ctcDNA represents a reliable, minimally invasive and dynamic tool for a more comprehensive view of tumor evolution.</t>
  </si>
  <si>
    <t>Department of Cardiopulmonary and Vascular Science, S. Andrea Hospital-Sapienza University, Roma, Italy.</t>
  </si>
  <si>
    <t>2018-08-28</t>
  </si>
  <si>
    <t>https://dx.doi.org/10.21037/jtd.2018.06.38</t>
  </si>
  <si>
    <t>30154547</t>
  </si>
  <si>
    <t>PMC5676101</t>
  </si>
  <si>
    <t>10.1038/s41598-018-31108-y</t>
  </si>
  <si>
    <t>Different signatures of miR-16, miR-30b and miR-93 in exosomes from breast cancer and DCIS patients.</t>
  </si>
  <si>
    <t>Ni Q, Stevic I, Pan C, Müller V, Oliviera-Ferrer L, Pantel K, Schwarzenbach H.</t>
  </si>
  <si>
    <t>Loading of microRNAs (miRNAs) into exosomes that are involved in cellular communication is a selective process. The current study investigates whether the enrichment of miRNAs in exosomes reflects the pathogenesis of breast cancer (BC) and ductal carcinoma in situ (DCIS). The levels of miRNAs were quantified in exosomes from plasma of 32 BC patients, 8 DCIS patients and 8 healthy women by TaqMan real-time PCR-based miRNA array cards containing 47 different miRNAs. Then, exosomal miR-16, miR-30b and miR-93 that displayed deregulation in the arrays were selected and analyzed in 111 BC patients, 42 DCIS patients and 39 healthy women by TaqMan real-time PCR. Identification of exosomes was performed by Western blot. The levels of exosomal miR-16 were higher in plasma of BC (p = 0.034) and DCIS (p = 0.047) patients than healthy women, and were associated with estrogen (p = 0.004) and progesterone (p = 0.008) receptor status. Particularly, in estrogen-positive patients miR-16 was significantly enriched in exosomes (p = 0.0001). Lower levels of exosomal miR-30b were associated with recurrence (p = 0.034). Exosomal miR-93 was upregulated in DCIS patients (p = 0.001). Our findings suggest that different signatures of miR-16, miR-30b and miR-93 in exosomes from BC and DCIS patients are associated with a particular biology of breast tumors.</t>
  </si>
  <si>
    <t>Department of Tumor Biology, University Medical Center Hamburg-Eppendorf, Hamburg, 20246, Germany.</t>
  </si>
  <si>
    <t>2018-06-12</t>
  </si>
  <si>
    <t>https://dx.doi.org/10.1038/s41598-018-31108-y</t>
  </si>
  <si>
    <t>29895949</t>
  </si>
  <si>
    <t>PMC5543076</t>
  </si>
  <si>
    <t>10.1038/s41467-018-04506-z</t>
  </si>
  <si>
    <t>Reliance upon ancestral mutations is maintained in colorectal cancers that heterogeneously evolve during targeted therapies.</t>
  </si>
  <si>
    <t>Russo M, Lamba S, Lorenzato A, Sogari A, Corti G, Rospo G, Mussolin B, Montone M, Lazzari L, Arena S, Oddo D, Linnebacher M, Sartore-Bianchi A, Pietrantonio F, Siena S, Di Nicolantonio F, Bardelli A.</t>
  </si>
  <si>
    <t>Suppl 13</t>
  </si>
  <si>
    <t>Attempts at eradicating metastatic cancers with targeted therapies are limited by the emergence of resistant subclones bearing heterogeneous (epi)genetic changes. We used colorectal cancer (CRC) to test the hypothesis that interfering with an ancestral oncogenic event shared by all the malignant cells (such as WNT pathway alterations) could override heterogeneous mechanisms of acquired drug resistance. Here, we report that in CRC-resistant cell populations, phylogenetic analysis uncovers a complex subclonal architecture, indicating parallel evolution of multiple independent cellular lineages. Functional and pharmacological modulation of WNT signalling induces cell death in CRC preclinical models from patients that relapsed during the treatment, regardless of the drug type or resistance mechanisms. Concomitant blockade of WNT and MAPK signalling restrains the emergence of drug-resistant clones. Reliance upon the WNT-APC pathway is preserved throughout the branched genomic drift associated with emergence of treatment relapse, thus offering the possibility of a common therapeutic strategy to overcome secondary drug resistance.</t>
  </si>
  <si>
    <t>Candiolo Cancer Institute-FPO, IRCCS, 10060, Candiolo, Turin, Italy. mariangela.russo@ircc.it.</t>
  </si>
  <si>
    <t>2017-08-03</t>
  </si>
  <si>
    <t>https://dx.doi.org/10.1038/s41467-018-04506-z</t>
  </si>
  <si>
    <t>29184678</t>
  </si>
  <si>
    <t>PMC5709616</t>
  </si>
  <si>
    <t>10.21037/jtd.2017.08.151</t>
  </si>
  <si>
    <t>Liquid biopsy for monitoring anaplastic lymphoma kinase inhibitors in non-small cell lung cancer: two cases compared.</t>
  </si>
  <si>
    <t>Manicone M, Scaini MC, Rodriquenz MG, Facchinetti A, Tartarone A, Aieta M, Zamarchi R, Rossi E.</t>
  </si>
  <si>
    <t>Three to seven percent of non-small cell lung cancer (NSCLC) patients show anaplastic lymphoma kinase (ALK)-translocation and could be treated with ALK-inhibitors. However, under crizotinib, a first-generation ALK-inhibitor, patients develop drug resistance after a median of 12 months. To overcome crizotinib resistance, several next-generation ALK inhibitors have been developed. In NSCLC, liquid biopsy allowed important improvements in the detection of the epidermal growth factor receptor (EGFR) mutation. The ability of liquid biopsy to detect oncogenic gene/protein fusions is a newly investigated field, and is not routinely applied yet. We here present two NSCLC patients, both rearranged for echinoderm microtubule associated-protein like 4-anaplastic lymphoma kinase (EML4-ALK) and treated accordingly, who differed in the clinical outcome. We analyzed the predictive value of the liquid biopsy components, namely epithelial cellular adhesion molecule (EpCAM)+ circulating tumor cells (CTCs), EpCAM low/neg CTCs, EML4-ALK rearranged CTCs, and cell-free mRNA (cfmRNA), during ALK-inhibitors treatment. This analysis showed a potential association between the liquid biopsy biomarkers, patients' outcome and response to treatment, thus suggesting their combined use in the clinical practice, as proposed here. This approach would allow longitudinal monitoring and consequent identification of putative drug-resistance mechanisms, in the light of improving high-risk patient management.</t>
  </si>
  <si>
    <t>IOV-IRCCS, Padova, Italy.</t>
  </si>
  <si>
    <t>2017-11-30</t>
  </si>
  <si>
    <t>2017-10-24</t>
  </si>
  <si>
    <t>2017-10-01</t>
  </si>
  <si>
    <t>https://dx.doi.org/10.21037/jtd.2017.08.151</t>
  </si>
  <si>
    <t>28775319</t>
  </si>
  <si>
    <t>PMC5689673</t>
  </si>
  <si>
    <t>10.1038/s41598-017-07649-z</t>
  </si>
  <si>
    <t>Circulating Tumour Cell Release after Cement Augmentation of Vertebral Metastases.</t>
  </si>
  <si>
    <t>Mohme M, Riethdorf S, Dreimann M, Werner S, Maire CL, Joosse SA, Bludau F, Mueller V, Neves RPL, Stoecklein NH, Lamszus K, Westphal M, Pantel K, Wikman H, Eicker SO.</t>
  </si>
  <si>
    <t>Cement augmentation via percutaneous vertebroplasty or kyphoplasty for treatment of spinal metastasis is a well-established treatment option. We assessed whether elevated intrametastatic pressure during cement augmentation results in an increased dissemination of tumour cells into the vascular circulation. We prospectively collected blood from patients with osteolytic spinal column metastases and analysed the prevalence of circulating tumour cells (CTCs) at three time-points: preoperatively, 20 minutes after cement augmentation, and 3-5 days postoperatively. Enrolling 21 patients, including 13 breast- (61.9%), 5 lung- (23.8%), and one (4.8%) colorectal-, renal-, and prostate-carcinoma patient each, we demonstrate a significant 1.8-fold increase of EpCAM+/K+ CTCs in samples taken 20 minutes post-cement augmentation (P &lt; 0.0001). Despite increased mechanical CTC dissemination due to cement augmentation, follow-up blood draws demonstrated that no long-term increase of CTCs was present. Array-CGH analysis revealed a specific profile of the CTC collected 20 minutes after cement augmentation. This is the first study to report that peripheral CTCs are temporarily increased due to vertebral cement augmentation procedures. Our findings provide a rationale for the development of new prophylactic strategies to reduce the increased release of CTC after cement augmentation of osteolytic spinal metastases.</t>
  </si>
  <si>
    <t>Department of Neurosurgery, University Medical Centre Hamburg-Eppendorf, Hamburg, Germany. m.mohme@uke.de.</t>
  </si>
  <si>
    <t>https://dx.doi.org/10.1038/s41598-017-07649-z</t>
  </si>
  <si>
    <t>28741788</t>
  </si>
  <si>
    <t>PMC5640139</t>
  </si>
  <si>
    <t>10.1002/1878-0261.12113</t>
  </si>
  <si>
    <t>Molecular analysis of single circulating tumour cells following long-term storage of clinical samples.</t>
  </si>
  <si>
    <t>Mesquita B, Rothwell DG, Burt DJ, Chemi F, Fernandez-Gutierrez F, Slane-Tan D, Antonello J, Carter M, Carter L, Parry M, Franklin L, Marais R, Blackhall F, Dive C, Brady G.</t>
  </si>
  <si>
    <t>143</t>
  </si>
  <si>
    <t>Molecular oncology</t>
  </si>
  <si>
    <t>Mol Oncol</t>
  </si>
  <si>
    <t>101308230</t>
  </si>
  <si>
    <t>1574-7891</t>
  </si>
  <si>
    <t>1878-0261</t>
  </si>
  <si>
    <t>The CellSearch® semiautomated CTC enrichment and staining system has been established as the 'gold standard' for CTC enumeration with CellSearch® CTC counts recognized by the FDA as prognostic for a number of cancers. We and others have gone on to show that molecular analysis of CellSearch® CTCs isolated shortly after CellSearch® enrichment provides another valuable layer of information that has potential clinical utility including predicting response to treatment. Although CellSearch® CTCs can be readily isolated after enrichment, the process of analysing a single CellSearch® patient sample, which may contain many CTCs, is both time-consuming and costly. Here, we describe a simple process that will allow storage of all CellSearch® -enriched cells in glycerol at -20 °C for up to 2 years without any measurable loss in the ability to retrieve single cells or in the genome integrity of the isolated cells. To establish the suitability of long-term glycerol storage for single-cell molecular analysis, we isolated individual CellSearch® -enriched cells by DEPArray™ either shortly after CellSearch® enrichment or following storage of matched enriched cells in glycerol at -20 °C. All isolated cells were subjected to whole-genome amplification (WGA), and the efficacy of single-cell WGA was evaluated by multiplex PCR to generate a Genome Integrity Index (GII). The GII results from 409 single cells obtained from both 'spike-in' controls and clinical samples showed no statistical difference between values obtained pre- and postglycerol storage and that there is no further loss in integrity when DEPArray™-isolated cells are then stored at -80 °C for up to 2 years. In summary, we have established simple yet effective 'stop-off' points along the CTC workflow enabling CTC banking and facilitating selection of suitable samples for intensive analysis once patient outcomes are known.</t>
  </si>
  <si>
    <t>Clinical &amp; Experimental Pharmacology Group, CRUK Manchester Institute, University of Manchester, UK.</t>
  </si>
  <si>
    <t>2017-07-26</t>
  </si>
  <si>
    <t>2018-09-14</t>
  </si>
  <si>
    <t>2017-09-16</t>
  </si>
  <si>
    <t>https://dx.doi.org/10.1002/1878-0261.12113</t>
  </si>
  <si>
    <t>30006930</t>
  </si>
  <si>
    <t>PMC5583075</t>
  </si>
  <si>
    <t>10.1002/ijc.31752</t>
  </si>
  <si>
    <t>Toward a real liquid biopsy in metastatic breast and prostate cancer: Diagnostic LeukApheresis increases CTC yields in a European prospective multicenter study (CTCTrap).</t>
  </si>
  <si>
    <t>Andree KC, Mentink A, Zeune LL, Terstappen LWMM, Stoecklein NH, Neves RP, Driemel C, Lampignano R, Yang L, Neubauer H, Fehm T, Fischer JC, Rossi E, Manicone M, Basso U, Marson P, Zamarchi R, Loriot Y, Lapierre V, Faugeroux V, Oulhen M, Farace F, Fowler G, Sousa Fontes M, Ebbs B, Lambros M, Crespo M, Flohr P, de Bono JS.</t>
  </si>
  <si>
    <t>49</t>
  </si>
  <si>
    <t>International journal of cancer</t>
  </si>
  <si>
    <t>Int. J. Cancer</t>
  </si>
  <si>
    <t>Int J Cancer</t>
  </si>
  <si>
    <t>0042124</t>
  </si>
  <si>
    <t>0020-7136</t>
  </si>
  <si>
    <t>1097-0215</t>
  </si>
  <si>
    <t>Frequently, the number of circulating tumor cells (CTC) isolated in 7.5 mL of blood is too small to reliably determine tumor heterogeneity and to be representative as a "liquid biopsy". In the EU FP7 program CTCTrap, we aimed to validate and optimize the recently introduced Diagnostic LeukApheresis (DLA) to screen liters of blood. Here we present the results obtained from 34 metastatic cancer patients subjected to DLA in the participating institutions. About 7.5 mL blood processed with CellSearch® was used as "gold standard" reference. DLAs were obtained from 22 metastatic prostate and 12 metastatic breast cancer patients at four different institutions without any noticeable side effects. DLA samples were prepared and processed with different analysis techniques. Processing DLA using CellSearch resulted in a 0-32 fold increase in CTC yield compared to processing 7.5 mL blood. Filtration of DLA through 5 μm pores microsieves was accompanied by large CTC losses. Leukocyte depletion of 18 mL followed by CellSearch yielded an increase of the number of CTC but a relative decrease in yield (37%) versus CellSearch DLA. In four out of seven patients with 0 CTC detected in 7.5 mL of blood, CTC were detected in DLA (range 1-4 CTC). The CTC obtained through DLA enables molecular characterization of the tumor. CTC enrichment technologies however still need to be improved to isolate all the CTC present in the DLA.</t>
  </si>
  <si>
    <t>Department of Medical Cell BioPhysics, University of Twente, Enschede, The Netherlands.</t>
  </si>
  <si>
    <t>2017-10-09</t>
  </si>
  <si>
    <t>https://dx.doi.org/10.1002/ijc.31752</t>
  </si>
  <si>
    <t>29156783</t>
  </si>
  <si>
    <t>PMC5922396</t>
  </si>
  <si>
    <t>10.18632/oncotarget.21026</t>
  </si>
  <si>
    <t>Isolation of circulating tumor cells from pancreatic cancer by automated filtration.</t>
  </si>
  <si>
    <t>Brychta N, Drosch M, Driemel C, Fischer JC, Neves RP, Esposito I, Knoefel W, Möhlendick B, Hille C, Stresemann A, Krahn T, Kassack MU, Stoecklein NH, von Ahsen O.</t>
  </si>
  <si>
    <t>It is now widely recognized that the isolation of circulating tumor cells based on cell surface markers might be hindered by variability in their protein expression. Especially in pancreatic cancer, isolation based only on EpCAM expression has produced very diverse results. Methods that are independent of surface markers and therefore independent of phenotypical changes in the circulating cells might increase CTC recovery also in pancreatic cancer. We compared an EpCAM-dependent (IsoFlux) and a size-dependent (automated Siemens Healthineers filtration device) isolation method for the enrichment of pancreatic cancer CTCs. The recovery rate of the filtration based approach is dramatically superior to the EpCAM-dependent approach especially for cells with low EpCAM-expression (filtration: 52%, EpCAM-dependent: 1%). As storage and shipment of clinical samples is important for centralized analyses, we also evaluated the use of frozen diagnostic leukapheresis (DLA) as source for isolating CTCs and subsequent genetic analysis such as KRAS mutation detection analysis. Using frozen DLA samples of pancreatic cancer patients we detected CTCs in 42% of the samples by automated filtration.</t>
  </si>
  <si>
    <t>Bayer AG, Biomarker Research, 13353 Berlin, Germany.</t>
  </si>
  <si>
    <t>2017-11-22</t>
  </si>
  <si>
    <t>https://dx.doi.org/10.18632/oncotarget.21026</t>
  </si>
  <si>
    <t>29067216</t>
  </si>
  <si>
    <t>PMC5676106</t>
  </si>
  <si>
    <t>10.1136/esmoopen-2017-000253</t>
  </si>
  <si>
    <t>Genotyping tumour DNA in cerebrospinal fluid and plasma of a HER2-positive breast cancer patient with brain metastases.</t>
  </si>
  <si>
    <t>Siravegna G, Geuna E, Mussolin B, Crisafulli G, Bartolini A, Galizia D, Casorzo L, Sarotto I, Scaltriti M, Sapino A, Bardelli A, Montemurro F.</t>
  </si>
  <si>
    <t>ESMO open</t>
  </si>
  <si>
    <t>ESMO Open</t>
  </si>
  <si>
    <t>101690685</t>
  </si>
  <si>
    <t>2059-7029</t>
  </si>
  <si>
    <t>Central nervous system (CNS) involvement contributes to significant morbidity and mortality in patients with human epidermal growth factor receptor 2 (HER2)-positive metastatic breast cancer (mBC) and represents a major challenge for clinicians. Liquid biopsy of cerebrospinal fluid (CSF)-derived circulating tumour DNA (ctDNA) harbours clinically relevant genomic alterations in patients with CNS metastases and could be effective in tracking tumour evolution.In a HER2-positive mBC patient with brain metastases, we applied droplet digital PCR (ddPCR) and next-generation whole exome sequencing (WES) analysis to measure ctDNA dynamic changes in CSF and plasma collected during treatment.Baseline CSF-derived ctDNA analysis revealed TP53 and PIK3CA mutations as well as ERBB2 and cMYC amplification. Post-treatment ctDNA analysis showed decreased markers level in plasma, consistent with extra-CNS disease control, while increased in the CSF, confirming poor treatment benefit in the CNS.Analysis of ctDNA in the CSF of HER2-positive mBC is feasible and could represent a useful companion for clinical management of brain metastases.</t>
  </si>
  <si>
    <t>Candiolo Cancer Institute-FPO, IRCCS, Candiolo, Italy.</t>
  </si>
  <si>
    <t>2017-10-26</t>
  </si>
  <si>
    <t>2016-07-19</t>
  </si>
  <si>
    <t>https://dx.doi.org/10.1136/esmoopen-2017-000253</t>
  </si>
  <si>
    <t>28904888</t>
  </si>
  <si>
    <t>PMC5583072</t>
  </si>
  <si>
    <t>10.21037/tlcr.2017.07.01</t>
  </si>
  <si>
    <t>Routine clinical use of circulating tumor cells for diagnosis of mutations and chromosomal rearrangements in non-small cell lung cancer-ready for prime-time?</t>
  </si>
  <si>
    <t>Pailler E, Faugeroux V, Oulhen M, Catelain C, Farace F.</t>
  </si>
  <si>
    <t>Translational lung cancer research</t>
  </si>
  <si>
    <t>Transl Lung Cancer Res</t>
  </si>
  <si>
    <t>101646875</t>
  </si>
  <si>
    <t>2218-6751</t>
  </si>
  <si>
    <t>2226-4477</t>
  </si>
  <si>
    <t>In non-small cell lung cancer (NSCLC), diagnosis of predictive biomarkers for targeted therapies is currently done in small tumor biopsies. However, tumor biopsies can be invasive, in some cases associated with risk, and tissue adequacy, both in terms of quantity and quality is often insufficient. The development of efficient and non-invasive methods to identify genetic alterations is a key challenge which circulating tumor cells (CTCs) have the potential to be exploited for. CTCs are extremely rare and phenotypically diverse, two characteristics that impose technical challenges and impact the success of robust molecular analysis. Here we introduce the clinical needs in this disease that mainly consist of the diagnosis of epidermal growth factor receptor (EGFR) activating alterations and anaplastic lymphoma kinase (ALK) rearrangement. We present the proof-of-concept studies that explore the detection of these genetic alterations in CTCs from NSCLC patients. Finally, we discuss steps that are still required before CTCs are routinely used for diagnosis of EGFR-mutations and ALK-rearrangements in this disease.</t>
  </si>
  <si>
    <t>Univ Paris Sud, Université Paris-Saclay, Faculty of Medicine, F-94270, Le Kremlin-Bicêtre, France.</t>
  </si>
  <si>
    <t>2017-09-17</t>
  </si>
  <si>
    <t>2017-06-27</t>
  </si>
  <si>
    <t>2017-08-01</t>
  </si>
  <si>
    <t>https://dx.doi.org/10.21037/tlcr.2017.07.01</t>
  </si>
  <si>
    <t>29721202</t>
  </si>
  <si>
    <t>PMC5583070</t>
  </si>
  <si>
    <t>10.18632/oncotarget.25019</t>
  </si>
  <si>
    <t>Circulating tumor cells, tumor-derived extracellular vesicles and plasma cytokeratins in castration-resistant prostate cancer patients.</t>
  </si>
  <si>
    <t>Nanou A, Coumans FAW, van Dalum G, Zeune LL, Dolling D, Onstenk W, Crespo M, Fontes MS, Rescigno P, Fowler G, Flohr P, Brune C, Sleijfer S, de Bono JS, Terstappen LWMM.</t>
  </si>
  <si>
    <t>The presence of Circulating Tumor Cells (CTCs) in Castration-Resistant Prostate Cancer (CRPC) patients is associated with poor prognosis. In this study, we evaluated the association of clinical outcome in 129 CRPC patients with CTCs, tumor-derived Extracellular Vesicles (tdEVs) and plasma levels of total (CK18) and caspase-cleaved cytokeratin 18 (ccCK18).CTCs and tdEVs were isolated with the CellSearch system and automatically enumerated. Cut-off values dichotomizing patients into favorable and unfavorable groups of overall survival were set on a retrospective data set of 84 patients and validated on a prospective data set of 45 patients. Plasma levels of CK18 and ccCK18 were assessed by ELISAs.CTCs, tdEVs and both cytokeratin plasma levels were significantly increased in CRPC patients compared to healthy donors (HDs). All biomarkers except for ccCK18 were prognostic showing a decreased median overall survival for the unfavorable groups of 9.2 vs 21.1, 8.1 vs 23.0 and 10.0 vs 21.5 months respectively. In multivariable Cox regression analysis, tdEVs remained significant.Automated CTC and tdEV enumeration allows fast and reliable scoring eliminating inter- and intra- operator variability. tdEVs provide similar prognostic information to CTC counts.</t>
  </si>
  <si>
    <t>Department of Medical Cell BioPhysics, MIRA Institute, University of Twente, Enschede, the Netherlands.</t>
  </si>
  <si>
    <t>2018-05-07</t>
  </si>
  <si>
    <t>https://dx.doi.org/10.18632/oncotarget.25019</t>
  </si>
  <si>
    <t>29184673</t>
  </si>
  <si>
    <t>PMC5593545</t>
  </si>
  <si>
    <t>10.21037/jtd.2017.07.28</t>
  </si>
  <si>
    <t>Critical issues in the clinical application of liquid biopsy in non-small cell lung cancer.</t>
  </si>
  <si>
    <t>Manicone M, Poggiana C, Facchinetti A, Zamarchi R.</t>
  </si>
  <si>
    <t>Current therapeutic options for non-small cell lung cancer (NSCLC) patients are chemotherapy and targeted therapy directed mainly against epidermal growth factor receptor (EGFR) mutations and anaplastic lymphoma kinase (ALK) rearrangements. Targeted therapy relies on the availability of tumor biopsies for molecular profiling at diagnosis and to longitudinally monitor treatment response and resistance development. Unfortunately, tumor biopsy might be invasive, recover poor material of suboptimal quality, and cause sample bias due to tumor heterogeneity. Many studies have illustrated the potential of liquid biopsy as minimal invasive approach to respond to the urgent need for real time monitoring, stratification, and personalized optimized treatment in NSCLC patients. In principle, the liquid biopsy could provide the genetic landscape of primary and metastatic cancerous lesions, detecting "druggable" genomic alterations or associated with treatment resistance. Moreover, it would guarantee the prognostic/predictive biomarkers evaluation in patients for whom biopsies are inaccessible or difficult to repeat. At this regard, the prognostic value of circulating tumor cells (CTCs) in NSCLC patients has been largely investigated, but still their clinical utility as tumor biomarker is hampered by the lack of a consensus on the criteria necessary and sufficient to define them and on the standard operating procedures (SOPs) for their assessment. This review will summarize current developments on liquid biopsy in NSCLC, addressing the technology issues that contribute to the poor ability to track CTCs in the blood of NSCLC patients, thus limiting their extensive use in the clinical practice, and analyzing the solutions adopted to overcome such limits, on the road towards the clinical validation.</t>
  </si>
  <si>
    <t>2016-07-14</t>
  </si>
  <si>
    <t>https://dx.doi.org/10.21037/jtd.2017.07.28</t>
  </si>
  <si>
    <t>28904887</t>
  </si>
  <si>
    <t>PMC5537500</t>
  </si>
  <si>
    <t>10.21037/tlcr.2017.07.03</t>
  </si>
  <si>
    <t>Biology and clinical significance of circulating tumor cell subpopulations in lung cancer.</t>
  </si>
  <si>
    <t>O'Flaherty L, Wikman H, Pantel K.</t>
  </si>
  <si>
    <t>By identifying and tracking genetic changes in primary tumors and metastases, patients can be stratified for the most efficient therapeutic regimen by screening for known biomarkers. However, retrieving tissues biopsies is not always feasible due to tumor location or risk to patient. Therefore, a liquid biopsies approach offers an appealing solution to an otherwise invasive procedure. The rapid growth of the liquid biopsy field has been aided by improvements in the sensitivity and specificity of enrichment assays for isolating circulating tumor cells (CTCs) from normal surrounding blood cells. Furthermore, the identification and molecular characterization of CTCs has been shown in numerous studies to be of diagnostic and prognostic relevance in breast, prostate and colon cancer patients. Despite these advancements, and the highly metastatic nature of lung cancer, it remains a challenge to detect CTCs in advanced non-small cell lung cancer (NSCLC). It may be that loss of epithelial features, in favor of a mesenchymal phenotype, and the highly heterogeneous nature of NSCLC CTCs contribute to their evasion from current detection methods. By identifying a broader spectrum of biomarkers that could better differentiate the various NSCLC CTCs subpopulations, it may be possible to not only improve detection rates but also to shed light on which CTC clones are likely to drive metastatic initiation. Here we review the biology of CTCs and describe a number of proteins and genetic targets which could potentially be utilized for the dissemination of heterogenic subpopulations of CTCs in NSCLC.</t>
  </si>
  <si>
    <t>Institute of Tumor Biology, University Medical Center Hamburg-Eppendorf, Hamburg, Germany.</t>
  </si>
  <si>
    <t>https://dx.doi.org/10.21037/tlcr.2017.07.03</t>
  </si>
  <si>
    <t>28904889</t>
  </si>
  <si>
    <t>PMC5331210</t>
  </si>
  <si>
    <t>10.21037/tlcr.2017.06.04</t>
  </si>
  <si>
    <t>Challenges and unanswered questions for the next decade of circulating tumour cell research in lung cancer.</t>
  </si>
  <si>
    <t>Mohan S, Chemi F, Brady G.</t>
  </si>
  <si>
    <t>Since blood borne circulating tumour cells (CTCs) initially shed from the primary tumour can seed and initiate metastasis at distant sites a better understanding of the biology of CTCs and their dissemination could provide valuable information that could guide therapeutic intervention and real time monitoring of disease progression. Although CTC enumeration has provided a reliable prognostic readout for a number of cancers, including lung cancer, the precise clinical utility of CTCs remains to be established. The rarity of CTCs together with the vanishingly small amounts of nucleic acids present in a single cell as well as cell to cell heterogeneity has stimulated the development of a wide range of powerful cellular and molecular methodologies applied to CTCs. These technical developments are now enabling researchers to focus on understanding the biology of CTCs and their clinical utility as a predictive and pharmacodynamics markers. This review summarises recent advances in the field of CTC research with focus on technical and biological challenges as well the progress made towards clinical utility of characterisation of CTCs with emphasis on studies in lung cancer.</t>
  </si>
  <si>
    <t>Clinical and Experimental Pharmacology Group, CRUK Manchester Institute, University of Manchester, Manchester, UK.</t>
  </si>
  <si>
    <t>2016-12-08</t>
  </si>
  <si>
    <t>https://dx.doi.org/10.21037/tlcr.2017.06.04</t>
  </si>
  <si>
    <t>28915574</t>
  </si>
  <si>
    <t>PMC5423206</t>
  </si>
  <si>
    <t>10.18632/oncotarget.10701</t>
  </si>
  <si>
    <t>Comparative study of whole genome amplification and next generation sequencing performance of single cancer cells.</t>
  </si>
  <si>
    <t>Babayan A, Alawi M, Gormley M, Müller V, Wikman H, McMullin RP, Smirnov DA, Li W, Geffken M, Pantel K, Joosse SA.</t>
  </si>
  <si>
    <t>117</t>
  </si>
  <si>
    <t>Whole genome amplification (WGA) is required for single cell genotyping. Effectiveness of currently available WGA technologies in combination with next generation sequencing (NGS) and material preservation is still elusive.In respect to the accuracy of SNP/mutation, indel, and copy number aberrations (CNA) calling, the HiSeq2000 platform outperformed IonProton in all aspects. Furthermore, more accurate SNP/mutation and indel calling was demonstrated using single tumor cells obtained from EDTA-collected blood in respect to CellSave-preserved blood, whereas CNA analysis in our study was not detectably affected by fixation. Although MDA-based WGA yielded the highest DNA amount, DNA quality was not adequate for downstream analysis. PCR-based WGA demonstrates superiority over MDA-PCR combining technique for SNP and indel analysis in single cells. However, SNP calling performance of MDA-PCR WGA improves with increasing amount of input DNA, whereas CNA analysis does not. The performance of PCR-based WGA did not significantly improve with increase of input material. CNA profiles of single cells, amplified with MDA-PCR technique and sequenced on both HiSeq2000 and IonProton platforms, resembled unamplified DNA the most.We analyzed the performance of PCR-based, multiple-displacement amplification (MDA)-based, and MDA-PCR combining WGA techniques (WGA kits Ampli1, REPLI-g, and PicoPlex, respectively) on single and pooled tumor cells obtained from EDTA- and CellSave-preserved blood and archival material. Amplified DNA underwent exome-Seq with the Illumina HiSeq2000 and ThermoFisher IonProton platforms.We demonstrate the feasibility of single cell genotyping of differently preserved material, nevertheless, WGA and NGS approaches have to be chosen carefully depending on the study aims.</t>
  </si>
  <si>
    <t>Department of Tumor Biology, University Medical Center Hamburg-Eppendorf, Hamburg, Germany.</t>
  </si>
  <si>
    <t>2016-06-16</t>
  </si>
  <si>
    <t>https://dx.doi.org/10.18632/oncotarget.10701</t>
  </si>
  <si>
    <t>28654634</t>
  </si>
  <si>
    <t>PMC4946105</t>
  </si>
  <si>
    <t>10.1038/bjc.2017.196</t>
  </si>
  <si>
    <t>Emergence of MET hyper-amplification at progression to MET and BRAF inhibition in colorectal cancer.</t>
  </si>
  <si>
    <t>Oddo D, Siravegna G, Gloghini A, Vernieri C, Mussolin B, Morano F, Crisafulli G, Berenato R, Corti G, Volpi CC, Buscarino M, Niger M, Dunne PD, Rospo G, Valtorta E, Bartolini A, Fucà G, Lamba S, Martinetti A, Di Bartolomeo M, de Braud F, Bardelli A, Pietrantonio F, Di Nicolantonio F.</t>
  </si>
  <si>
    <t>British journal of cancer</t>
  </si>
  <si>
    <t>Br. J. Cancer</t>
  </si>
  <si>
    <t>Br J Cancer</t>
  </si>
  <si>
    <t>0370635</t>
  </si>
  <si>
    <t>0007-0920</t>
  </si>
  <si>
    <t>1532-1827</t>
  </si>
  <si>
    <t>Combined MET and BRAF inhibition showed clinical benefit in a patient with rectal cancer carrying BRAFV600E and MET amplification. However after 4 months, acquired resistance emerged and the patient deceased shortly after disease progression. The mechanism of resistance to this drug combination is unknown.We analysed plasma circulating tumour DNA obtained at progression by exome sequencing and digital PCR. MET gene and mRNA in situ hybridisation analyses in two bioptic specimens obtained at progression were used to confirm the plasma data.We identified in plasma MET gene hyper-amplification as a potential mechanism underlying therapy resistance. Increased MET gene copy and transcript levels were detected in liver and lymph node metastatic biopsies. Finally, transduction of MET in BRAF mutant colorectal cancer cells conferred refractoriness to BRAF and MET inhibition.We identified in a rectal cancer patient MET gene hyper-amplification as mechanism of resistance to dual BRAF and MET inhibition.</t>
  </si>
  <si>
    <t>Department of Oncology, University of Torino, Candiolo (TO) 10060, Italy.</t>
  </si>
  <si>
    <t>2016-01-18</t>
  </si>
  <si>
    <t>https://dx.doi.org/10.1038/bjc.2017.196</t>
  </si>
  <si>
    <t>28100566</t>
  </si>
  <si>
    <t>PMC5352105</t>
  </si>
  <si>
    <t>10.15252/emmm.201606773</t>
  </si>
  <si>
    <t>Loss of AXIN1 drives acquired resistance to WNT pathway blockade in colorectal cancer cells carrying RSPO3 fusions.</t>
  </si>
  <si>
    <t>Picco G, Petti C, Centonze A, Torchiaro E, Crisafulli G, Novara L, Acquaviva A, Bardelli A, Medico E.</t>
  </si>
  <si>
    <t>EMBO molecular medicine</t>
  </si>
  <si>
    <t>EMBO Mol Med</t>
  </si>
  <si>
    <t>101487380</t>
  </si>
  <si>
    <t>1757-4676</t>
  </si>
  <si>
    <t>1757-4684</t>
  </si>
  <si>
    <t>In colorectal cancer (CRC), WNT pathway activation by genetic rearrangements of RSPO3 is emerging as a promising target. However, its low prevalence severely limits availability of preclinical models for in-depth characterization. Using a pipeline designed to suppress stroma-derived signal, we find that RSPO3 "outlier" expression in CRC samples highlights translocation and fusion transcript expression. Outlier search in 151 CRC cell lines identified VACO6 and SNU1411 cells as carriers of, respectively, a canonical PTPRK(e1)-RSPO3(e2) fusion and a novel PTPRK(e13)-RSPO3(e2) fusion. Both lines displayed marked in vitro and in vivo sensitivity to WNT blockade by the porcupine inhibitor LGK974, associated with transcriptional and morphological evidence of WNT pathway suppression. Long-term treatment of VACO6 cells with LGK974 led to the emergence of a resistant population carrying two frameshift deletions of the WNT pathway inhibitor AXIN1, with consequent protein loss. Suppression of AXIN1 in parental VACO6 cells by RNA interference conferred marked resistance to LGK974. These results provide the first mechanism of secondary resistance to WNT pathway inhibition.</t>
  </si>
  <si>
    <t>Candiolo Cancer Institute - FPO IRCCS, Candiolo, Torino, Italy.</t>
  </si>
  <si>
    <t>2017-01-20</t>
  </si>
  <si>
    <t>2015-12-17</t>
  </si>
  <si>
    <t>https://dx.doi.org/10.15252/emmm.201606773</t>
  </si>
  <si>
    <t>27491860</t>
  </si>
  <si>
    <t>PMC5528974</t>
  </si>
  <si>
    <t>10.1016/j.molonc.2016.07.005</t>
  </si>
  <si>
    <t>Frequent detection of PIK3CA mutations in single circulating tumor cells of patients suffering from HER2-negative metastatic breast cancer.</t>
  </si>
  <si>
    <t>Gasch C, Oldopp T, Mauermann O, Gorges TM, Andreas A, Coith C, Müller V, Fehm T, Janni W, Pantel K, Riethdorf S.</t>
  </si>
  <si>
    <t>Modern technologies enable detection and characterization of circulating tumor cells (CTC) in peripheral blood samples. Thus, CTC have attracted interest as markers for therapeutic response in breast cancer. First studies have incorporated CTC analyses to guide therapeutic interventions and stratification of breast cancer patients. Aim of this study was to analyze characteristic features of CTC as biomarker for predicting resistance to HER2-targeted therapies. Therefore, CTC from metastatic breast cancer patients with HER2-negative primary tumors screened for the prospective randomized phase III trial DETECT III were explored for their HER2 status and the presence of PIK3CA mutations. Detection and characterization of HER2 expression of CTC were conducted with the CellSearch(®) system. Fifteen of 179 CTC-positive patients (8.4%) contained ≥1 CTC with strong HER2 expression. Genomic DNA from individual CTC isolated by micromanipulation was propagated by whole genome amplification and analyzed for PIK3CA mutations in exons 9 and 20 by Sanger sequencing. One or more CTC/7.5 mL were detected in 179/290 patients (61.7%). In 109 patients (34.8%), ≥5 CTC/7.5 mL were found. We detected at least one CTC with the mutation p.E542K, p.E545K, p.H1047R, p.H1047L or p.M1043V in 12/33 patients (36.4%). Thirty six of 114 CTC (31.6%) harbored one of these mutations. CTC in individual patients exhibited heterogeneity concerning PIK3CA mutations and HER2 expression. In conclusion, clinically relevant genomic aberrations such as mutations in the hotspot regions of exon 9 and 20 of the PIK3CA gene can be detected in single CTC and might provide insights into mechanisms of resistance to HER2-targeted therapies.</t>
  </si>
  <si>
    <t>2016-08-06</t>
  </si>
  <si>
    <t>2017-12-18</t>
  </si>
  <si>
    <t>2016-01-12</t>
  </si>
  <si>
    <t>https://dx.doi.org/10.1016/j.molonc.2016.07.005</t>
  </si>
  <si>
    <t>27417942</t>
  </si>
  <si>
    <t>PMC5155160</t>
  </si>
  <si>
    <t>10.1186/s12885-016-2461-4</t>
  </si>
  <si>
    <t>Method for semi-automated microscopy of filtration-enriched circulating tumor cells.</t>
  </si>
  <si>
    <t>Pailler E, Oulhen M, Billiot F, Galland A, Auger N, Faugeroux V, Laplace-Builhé C, Besse B, Loriot Y, Ngo-Camus M, Hemanda M, Lindsay CR, Soria JC, Vielh P, Farace F.</t>
  </si>
  <si>
    <t>BMC cancer</t>
  </si>
  <si>
    <t>BMC Cancer</t>
  </si>
  <si>
    <t>100967800</t>
  </si>
  <si>
    <t>1471-2407</t>
  </si>
  <si>
    <t>Circulating tumor cell (CTC)-filtration methods capture high numbers of CTCs in non-small-cell lung cancer (NSCLC) and metastatic prostate cancer (mPCa) patients, and hold promise as a non-invasive technique for treatment selection and disease monitoring. However filters have drawbacks that make the automation of microscopy challenging. We report the semi-automated microscopy method we developed to analyze filtration-enriched CTCs from NSCLC and mPCa patients.Spiked cell lines in normal blood and CTCs were enriched by ISET (isolation by size of epithelial tumor cells). Fluorescent staining was carried out using epithelial (pan-cytokeratins, EpCAM), mesenchymal (vimentin, N-cadherin), leukocyte (CD45) markers and DAPI. Cytomorphological staining was carried out with Mayer-Hemalun or Diff-Quik. ALK-, ROS1-, ERG-rearrangement were detected by filter-adapted-FISH (FA-FISH). Microscopy was carried out using an Ariol scanner.Two combined assays were developed. The first assay sequentially combined four-color fluorescent staining, scanning, automated selection of CD45(-) cells, cytomorphological staining, then scanning and analysis of CD45(-) cell phenotypical and cytomorphological characteristics. CD45(-) cell selection was based on DAPI and CD45 intensity, and a nuclear area &gt;55 μm(2). The second assay sequentially combined fluorescent staining, automated selection of CD45(-) cells, FISH scanning on CD45(-) cells, then analysis of CD45(-) cell FISH signals. Specific scanning parameters were developed to deal with the uneven surface of filters and CTC characteristics. Thirty z-stacks spaced 0.6 μm apart were defined as the optimal setting, scanning 82 %, 91 %, and 95 % of CTCs in ALK-, ROS1-, and ERG-rearranged patients respectively. A multi-exposure protocol consisting of three separate exposure times for green and red fluorochromes was optimized to analyze the intensity, size and thickness of FISH signals.The semi-automated microscopy method reported here increases the feasibility and reliability of filtration-enriched CTC assays and can help progress towards their validation and translation to the clinic.</t>
  </si>
  <si>
    <t>Univ Paris Sud, Université Paris-Saclay, F-94270, Le Kremlin-Bicêtre, France.</t>
  </si>
  <si>
    <t>2016-07-15</t>
  </si>
  <si>
    <t>2017-11-20</t>
  </si>
  <si>
    <t>https://dx.doi.org/10.1186/s12885-016-2461-4</t>
  </si>
  <si>
    <t>27683128</t>
  </si>
  <si>
    <t>PMC4970882</t>
  </si>
  <si>
    <t>10.18632/oncotarget.12242</t>
  </si>
  <si>
    <t>Circulating and disseminated tumor cells: diagnostic tools and therapeutic targets in motion.</t>
  </si>
  <si>
    <t>Wang H, Stoecklein NH, Lin PP, Gires O.</t>
  </si>
  <si>
    <t>Enumeration of circulating tumor cells (CTCs) in peripheral blood with the gold standard CellSearchTM has proven prognostic value for tumor recurrence and progression of metastatic disease. Therefore, the further molecular characterization of isolated CTCs might have clinical relevance as liquid biopsy for therapeutic decision-making and to monitor disease progression. The direct analysis of systemic cancer appears particularly important in view of the known disparity in expression of therapeutic targets as well as epithelial-to-mesenchymal transition (EMT)-based heterogeneity between primary and systemic tumor cells, which all substantially complicate monitoring and therapeutic targeting at present. Since CTCs are the potential precursor cells of metastasis, their in-depth molecular profiling should also provide a useful resource for target discovery. The present review will discuss the use of systemically spread cancer cells as liquid biopsy and focus on potential target antigens.</t>
  </si>
  <si>
    <t>Department of Oncology, Shanghai General Hospital, Shanghai Jiao Tong University School of Medicine, Shanghai, P.R. China.</t>
  </si>
  <si>
    <t>2016-09-30</t>
  </si>
  <si>
    <t>2018-02-15</t>
  </si>
  <si>
    <t>2015-11-19</t>
  </si>
  <si>
    <t>https://dx.doi.org/10.18632/oncotarget.12242</t>
  </si>
  <si>
    <t>26856794</t>
  </si>
  <si>
    <t>PMC5528980</t>
  </si>
  <si>
    <t>10.1016/j.molonc.2016.01.006</t>
  </si>
  <si>
    <t>Clinical applications of circulating tumor DNA and circulating tumor cells in pancreatic cancer.</t>
  </si>
  <si>
    <t>Riva F, Dronov OI, Khomenko DI, Huguet F, Louvet C, Mariani P, Stern MH, Lantz O, Proudhon C, Pierga JY, Bidard FC.</t>
  </si>
  <si>
    <t>Pancreatic ductal adenocarcinoma (PDAC) is the most frequent pancreatic cancer type and is characterized by a dismal prognosis due to late diagnosis, local tumor invasion, frequent distant metastases and poor sensitivity to current therapy. In this context, circulating tumor cells and circulating tumor DNA constitute easily accessible blood-borne tumor biomarkers that may prove their clinical interest for screening, early diagnosis and metastatic risk assessment of PDAC. Moreover these markers represent a tool to assess PDAC mutational landscape. In this review, together with key biological findings, we summarize the clinical results obtained using "liquid biopsies" at the different stages of the disease, for early and metastatic diagnosis as well as monitoring during therapy.</t>
  </si>
  <si>
    <t>Institut Curie, PSL Research University, SiRIC, Laboratory of Circulating Tumor Biomarkers, Paris, France; San Gerardo Hospital, Department of Medical Oncology, Monza, Italy.</t>
  </si>
  <si>
    <t>2016-02-29</t>
  </si>
  <si>
    <t>2015-12-25</t>
  </si>
  <si>
    <t>https://dx.doi.org/10.1016/j.molonc.2016.01.006</t>
  </si>
  <si>
    <t>27929064</t>
  </si>
  <si>
    <t>PMC5528968</t>
  </si>
  <si>
    <t>10.1038/ncomms13665</t>
  </si>
  <si>
    <t>Acquired RAS or EGFR mutations and duration of response to EGFR blockade in colorectal cancer.</t>
  </si>
  <si>
    <t>Van Emburgh BO, Arena S, Siravegna G, Lazzari L, Crisafulli G, Corti G, Mussolin B, Baldi F, Buscarino M, Bartolini A, Valtorta E, Vidal J, Bellosillo B, Germano G, Pietrantonio F, Ponzetti A, Albanell J, Siena S, Sartore-Bianchi A, Di Nicolantonio F, Montagut C, Bardelli A.</t>
  </si>
  <si>
    <t>Blockade of the epidermal growth factor receptor (EGFR) with the monoclonal antibodies cetuximab or panitumumab is effective in a subset of colorectal cancers (CRCs), but the emergence of resistance limits the efficacy of these therapeutic agents. At relapse, the majority of patients develop RAS mutations, while a subset acquires EGFR extracellular domain (ECD) mutations. Here we find that patients who experience greater and longer responses to EGFR blockade preferentially develop EGFR ECD mutations, while RAS mutations emerge more frequently in patients with smaller tumour shrinkage and shorter progression-free survival. In circulating cell-free tumour DNA of patients treated with anti-EGFR antibodies, RAS mutations emerge earlier than EGFR ECD variants. Subclonal RAS but not EGFR ECD mutations are present in CRC samples obtained before exposure to EGFR blockade. These data indicate that clonal evolution of drug-resistant cells is associated with the clinical outcome of CRC patients treated with anti-EGFR antibodies.</t>
  </si>
  <si>
    <t>Candiolo Cancer Institute-FPO, IRCCS, 10060 Candiolo, Torino, Italy.</t>
  </si>
  <si>
    <t>2018-09-17</t>
  </si>
  <si>
    <t>2015-09-22</t>
  </si>
  <si>
    <t>https://dx.doi.org/10.1038/ncomms13665</t>
  </si>
  <si>
    <t>27312529</t>
  </si>
  <si>
    <t>PMC5528978</t>
  </si>
  <si>
    <t>10.1158/0008-5472.can-16-0396</t>
  </si>
  <si>
    <t>Molecular Landscape of Acquired Resistance to Targeted Therapy Combinations in BRAF-Mutant Colorectal Cancer.</t>
  </si>
  <si>
    <t>Oddo D, Sennott EM, Barault L, Valtorta E, Arena S, Cassingena A, Filiciotto G, Marzolla G, Elez E, van Geel RM, Bartolini A, Crisafulli G, Boscaro V, Godfrey JT, Buscarino M, Cancelliere C, Linnebacher M, Corti G, Truini M, Siravegna G, Grasselli J, Gallicchio M, Bernards R, Schellens JH, Tabernero J, Engelman JA, Sartore-Bianchi A, Bardelli A, Siena S, Corcoran RB, Di Nicolantonio F.</t>
  </si>
  <si>
    <t>Cancer research</t>
  </si>
  <si>
    <t>Cancer Res.</t>
  </si>
  <si>
    <t>Cancer Res</t>
  </si>
  <si>
    <t>2984705R</t>
  </si>
  <si>
    <t>0008-5472</t>
  </si>
  <si>
    <t>1538-7445</t>
  </si>
  <si>
    <t>Although recent clinical trials of BRAF inhibitor combinations have demonstrated improved efficacy in BRAF-mutant colorectal cancer, emergence of acquired resistance limits clinical benefit. Here, we undertook a comprehensive effort to define mechanisms underlying drug resistance with the goal of guiding development of therapeutic strategies to overcome this limitation. We generated a broad panel of BRAF-mutant resistant cell line models across seven different clinically relevant drug combinations. Combinatorial drug treatments were able to abrogate ERK1/2 phosphorylation in parental-sensitive cells, but not in their resistant counterparts, indicating that resistant cells escaped drug treatments through one or more mechanisms leading to biochemical reactivation of the MAPK signaling pathway. Genotyping of resistant cells identified gene amplification of EGFR, KRAS, and mutant BRAF, as well as acquired mutations in KRAS, EGFR, and MAP2K1 These mechanisms were clinically relevant, as we identified emergence of a KRAS G12C mutation and increase of mutant BRAF V600E allele frequency in the circulating tumor DNA of a patient at relapse from combined treatment with BRAF and MEK inhibitors. To identify therapeutic combinations capable of overcoming drug resistance, we performed a systematic assessment of candidate therapies across the panel of resistant cell lines. Independent of the molecular alteration acquired upon drug pressure, most resistant cells retained sensitivity to vertical MAPK pathway suppression when combinations of ERK, BRAF, and EGFR inhibitors were applied. These therapeutic combinations represent promising strategies for future clinical trials in BRAF-mutant colorectal cancer. Cancer Res; 76(15); 4504-15. ©2016 AACR.</t>
  </si>
  <si>
    <t>Department of Oncology, University of Torino, Candiolo, Torino, Italy. Candiolo Cancer Institute-FPO, IRCCS, Candiolo, Torino, Italy.</t>
  </si>
  <si>
    <t>2016-06-18</t>
  </si>
  <si>
    <t>2018-01-28</t>
  </si>
  <si>
    <t>https://dx.doi.org/10.1158/0008-5472.can-16-0396</t>
  </si>
  <si>
    <t>26847851</t>
  </si>
  <si>
    <t>PMC5528970</t>
  </si>
  <si>
    <t>10.1016/j.molonc.2016.01.004</t>
  </si>
  <si>
    <t>Functional studies on circulating and disseminated tumor cells in carcinoma patients.</t>
  </si>
  <si>
    <t>Alix-Panabières C, Bartkowiak K, Pantel K.</t>
  </si>
  <si>
    <t>Despite numerous clinical studies indicating the clinical relevance of circulating tumor cells (CTCs) in blood and disseminated tumor cells (DTCs) in the bone marrow of cancer patients, the functional properties of these cells are largely unknown. The focus of this review is to emphasize how functional studies on viable CTCs and DTCs can enlarge the spectrum of applications of "liquid biopsies". The low number of CTCs in the peripheral blood and DTCs in the bone marrow and the fact that carcinoma cells are difficult to culture are major challenges. Significant advances in the in vitro and in vivo expansion of CTCs and DTCs from cancer patients have been achieved, which enable us now to study the functional properties of these cells. Here, we discuss published data about functional studies on CTCs and DTCs using in vitro cultivation and in vivo xenograft models. Functional analyses on CTCs and DTCs offer the possibility to identify the metastasis-initiating cells. Moreover, CTC-derived cell lines and xenografts might point to new therapeutic targets and can be used for drug development.</t>
  </si>
  <si>
    <t>Laboratory of Rare Human Circulating Cells (LCCRH), Department of Cellular and Tissular Biopathology of Tumors, University Medical Centre, Montpellier, France; EA2415 - Help for Personalized Decision: Methodological Aspects, University Institute of Clinical Research (IURC), Montpellier University, Montpellier, France.</t>
  </si>
  <si>
    <t>https://dx.doi.org/10.1016/j.molonc.2016.01.004</t>
  </si>
  <si>
    <t>26774880</t>
  </si>
  <si>
    <t>PMC4834815</t>
  </si>
  <si>
    <t>10.1016/j.molonc.2015.12.005</t>
  </si>
  <si>
    <t>Blood circulating tumor DNA for non-invasive genotyping of colon cancer patients.</t>
  </si>
  <si>
    <t>Siravegna G, Bardelli A.</t>
  </si>
  <si>
    <t>Most solid tumors, including colorectal cancers, shed cell-free DNA (ctDNA) in the blood. ctDNA can be analyzed to generate molecular profiles which capture the heterogeneity of the disease more comprehensively then tumor tissue biopsies. This approach commonly called 'liquid biopsy' can be applied to monitor response to therapy, to assess minimal residual disease and to uncover the emergence of drug resistance. This review will discuss current and future developments of ctDNA analysis in the clinical management of colorectal cancer patients.</t>
  </si>
  <si>
    <t>University of Torino, Department of Oncology, SP 142, KM 3.95, 10060 Candiolo, Torino, Italy; Candiolo Cancer Institute - FPO, IRCCS, Candiolo, Torino, Italy; FIRC Institute of Molecular Oncology (IFOM), Milano, Italy.</t>
  </si>
  <si>
    <t>https://dx.doi.org/10.1016/j.molonc.2015.12.005</t>
  </si>
  <si>
    <t>26809472</t>
  </si>
  <si>
    <t>PMC5528971</t>
  </si>
  <si>
    <t>10.1016/j.molonc.2016.01.001</t>
  </si>
  <si>
    <t>Circulating tumor cells in breast cancer.</t>
  </si>
  <si>
    <t>Bidard FC, Proudhon C, Pierga JY.</t>
  </si>
  <si>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</si>
  <si>
    <t>Institut Curie, PSL Research University, SiRIC, Laboratory of Circulating Tumor Biomarkers, Paris, France; Institut Curie, PSL Research University, Department of Medical Oncology, Paris, France.</t>
  </si>
  <si>
    <t>https://dx.doi.org/10.1016/j.molonc.2016.01.001</t>
  </si>
  <si>
    <t>26778171</t>
  </si>
  <si>
    <t>PMC4595628</t>
  </si>
  <si>
    <t>10.1016/j.molonc.2015.12.004</t>
  </si>
  <si>
    <t>Non-invasive detection of genome-wide somatic copy number alterations by liquid biopsies.</t>
  </si>
  <si>
    <t>Heitzer E, Ulz P, Geigl JB, Speicher MR.</t>
  </si>
  <si>
    <t>Liquid biopsies, i.e. the analysis of circulating tumor cells (CTCs) or circulating tumor DNA (ctDNA), are evolving into promising clinical tools. Indeed, a plethora of liquid biopsy technologies to deduce non-invasively characteristics of the tumor genome from the peripheral blood have been developed over the last few years. For example, liquid biopsies have been used to assess the tumor burden, to monitor the evolution of tumor genomes, to unravel mechanisms of resistance, to establish the tumor heterogeneity, and for the identification of prognostic and predictive markers. In this review we focus on methods to establish genome-wide profiles of somatic copy number alterations (SCNAs) from plasma DNA and show how they provide novel insights into the biology of cancer and their impact on the management of patients.</t>
  </si>
  <si>
    <t>Medical University of Graz, Institute of Human Genetics, Harrachgasse 21/8, A-8010 Graz, Austria. Electronic address: ellen.heitzer@medunigraz.at.</t>
  </si>
  <si>
    <t>https://dx.doi.org/10.1016/j.molonc.2015.12.004</t>
  </si>
  <si>
    <t>26639657</t>
  </si>
  <si>
    <t>10.1016/j.molonc.2015.11.006</t>
  </si>
  <si>
    <t>Genetic profiling of tumours using both circulating free DNA and circulating tumour cells isolated from the same preserved whole blood sample.</t>
  </si>
  <si>
    <t>Rothwell DG, Smith N, Morris D, Leong HS, Li Y, Hollebecque A, Ayub M, Carter L, Antonello J, Franklin L, Miller C, Blackhall F, Dive C, Brady G.</t>
  </si>
  <si>
    <t>Molecular information obtained from cancer patients' blood is an emerging and powerful research tool with immense potential as a companion diagnostic for patient stratification and monitoring. Blood, which can be sampled routinely, provides a means of inferring the current genetic status of patients' tumours via analysis of circulating tumour cells (CTCs) or circulating tumour DNA (ctDNA). However, accurate assessment of both CTCs and ctDNA requires all blood cells to be maintained intact until samples are processed. This dictates for ctDNA analysis EDTA blood samples must be processed with 4 h of draw, severely limiting the use of ctDNA in multi-site trials. Here we describe a blood collection protocol that is amenable for analysis of both CTCs and ctDNA up to four days after blood collection. We demonstrate that yields of circulating free DNA (cfDNA) obtained from whole blood CellSave samples are equivalent to those obtained from conventional EDTA plasma processed within 4 h of blood draw. Targeted and genome-wide NGS revealed comparable DNA quality and resultant sequence information from cfDNA within CellSave and EDTA samples. We also demonstrate that CTCs and ctDNA can be isolated from the same patient blood sample, and give the same patterns of CNA enabling direct analysis of the genetic status of patients' tumours. In summary, our results demonstrate the utility of a simple approach that enabling robust molecular analysis of CTCs and cfDNA for genotype-directed therapies in multi-site clinical trials and represent a significant methodological improvement for clinical benefit.</t>
  </si>
  <si>
    <t>Nucleic Acid Biomarker Laboratory, Clinical Experimental Pharmacology Group, CR-UK Manchester Institute, University of Manchester, M20 4BX, UK. Electronic address: dominic.rothwell@cruk.mancehster.ac.uk.</t>
  </si>
  <si>
    <t>2016-04-09</t>
  </si>
  <si>
    <t>https://dx.doi.org/10.1016/j.molonc.2015.11.006</t>
  </si>
  <si>
    <t>26795350</t>
  </si>
  <si>
    <t>PMC4744519</t>
  </si>
  <si>
    <t>10.1016/j.molonc.2015.12.002</t>
  </si>
  <si>
    <t>Challenges in circulating tumor cell detection by the CellSearch system.</t>
  </si>
  <si>
    <t>Andree KC, van Dalum G, Terstappen LW.</t>
  </si>
  <si>
    <t>Enumeration and characterization of circulating tumor cells (CTC) hold the promise of a real time liquid biopsy. They are however present in a large background of hematopoietic cells making their isolation technically challenging. In 2004, the CellSearch system was introduced as the first and only FDA cleared method designed for the enumeration of circulating tumor cells in 7.5 mL of blood. Presence of CTC detected by CellSearch is associated with poor prognosis in metastatic carcinomas. CTC remaining in patients after the first cycles of therapy indicates a futile therapy. Here we review challenges faced during the development of the CellSearch system and the difficulties in assigning objects as CTC. The large heterogeneity of CTC and the different approaches introduced in recent years to isolate, enumerate and characterize CTC results in a large variation of the number of CTC reported urging the need for uniform definitions and at least a clear definition of what the criteria are for assigning an object as a CTC.</t>
  </si>
  <si>
    <t>Department of Medical Cell BioPhysics, University of Twente, Hallenweg 23, 7522 NH Enschede, The Netherlands.</t>
  </si>
  <si>
    <t>https://dx.doi.org/10.1016/j.molonc.2015.12.002</t>
  </si>
  <si>
    <t>26392303</t>
  </si>
  <si>
    <t>10.1038/ncomms9305</t>
  </si>
  <si>
    <t>Vertical suppression of the EGFR pathway prevents onset of resistance in colorectal cancers.</t>
  </si>
  <si>
    <t>Misale S, Bozic I, Tong J, Peraza-Penton A, Lallo A, Baldi F, Lin KH, Truini M, Trusolino L, Bertotti A, Di Nicolantonio F, Nowak MA, Zhang L, Wood KC, Bardelli A.</t>
  </si>
  <si>
    <t>Molecular targeted drugs are clinically effective anti-cancer therapies. However, tumours treated with single agents usually develop resistance. Here we use colorectal cancer (CRC) as a model to study how the acquisition of resistance to EGFR-targeted therapies can be restrained. Pathway-oriented genetic screens reveal that CRC cells escape from EGFR blockade by downstream activation of RAS-MEK signalling. Following treatment of CRC cells with anti-EGFR, anti-MEK or the combination of the two drugs, we find that EGFR blockade alone triggers acquired resistance in weeks, while combinatorial treatment does not induce resistance. In patient-derived xenografts, EGFR-MEK combination prevents the development of resistance. We employ mathematical modelling to provide a quantitative understanding of the dynamics of response and resistance to these single and combination therapies. Mechanistically, we find that the EGFR-MEK Combo blockade triggers Bcl-2 and Mcl-1 downregulation and initiates apoptosis. These results provide the rationale for clinical trials aimed at preventing rather than intercepting resistance.</t>
  </si>
  <si>
    <t>FIRC Institute of Molecular Oncology (IFOM), Milano 20139, Italy.</t>
  </si>
  <si>
    <t>https://dx.doi.org/10.1038/ncomms9305</t>
  </si>
  <si>
    <t>26644315</t>
  </si>
  <si>
    <t>10.1158/2159-8290.cd-15-1283</t>
  </si>
  <si>
    <t>Tumor Heterogeneity and Lesion-Specific Response to Targeted Therapy in Colorectal Cancer.</t>
  </si>
  <si>
    <t>Russo M, Siravegna G, Blaszkowsky LS, Corti G, Crisafulli G, Ahronian LG, Mussolin B, Kwak EL, Buscarino M, Lazzari L, Valtorta E, Truini M, Jessop NA, Robinson HE, Hong TS, Mino-Kenudson M, Di Nicolantonio F, Thabet A, Sartore-Bianchi A, Siena S, Iafrate AJ, Bardelli A, Corcoran RB.</t>
  </si>
  <si>
    <t>Cancer discovery</t>
  </si>
  <si>
    <t>Cancer Discov</t>
  </si>
  <si>
    <t>101561693</t>
  </si>
  <si>
    <t>2159-8274</t>
  </si>
  <si>
    <t>2159-8290</t>
  </si>
  <si>
    <t>How genomic heterogeneity associated with acquired resistance to targeted agents affects response to subsequent therapy is unknown. We studied EGFR blockade in colorectal cancer to assess whether tissue and liquid biopsies can be integrated with radiologic imaging to monitor the impact of individual oncogenic alterations on lesion-specific responses. Biopsy of a patient's progressing liver metastasis following prolonged response to cetuximab revealed a MEK1(K57T) mutation as a novel mechanism of acquired resistance. This lesion regressed upon treatment with panitumumab and the MEK inhibitor trametinib. In circulating tumor DNA (ctDNA), mutant MEK1 levels declined with treatment, but a previously unrecognized KRAS(Q61H) mutation was also identified that increased despite therapy. This same KRAS mutation was later found in a separate nonresponding metastasis. In summary, parallel analyses of tumor biopsies and serial ctDNA monitoring show that lesion-specific radiographic responses to subsequent targeted therapies can be driven by distinct resistance mechanisms arising within separate tumor lesions in the same patient.Molecular heterogeneity ensuing from acquired resistance drives lesion-specific responses to subsequent targeted therapies. Analysis of a single-lesion biopsy is inadequate to guide selection of subsequent targeted therapies. ctDNA profiles allow the detection of concomitant resistance mechanisms residing in separate metastases and assessment of the effect of therapies designed to overcome resistance.</t>
  </si>
  <si>
    <t>Department of Oncology, University of Torino, Torino, Italy.</t>
  </si>
  <si>
    <t>2016-02-06</t>
  </si>
  <si>
    <t>2017-07-18</t>
  </si>
  <si>
    <t>https://dx.doi.org/10.1158/2159-8290.cd-15-1283</t>
  </si>
  <si>
    <t>https://www.imi.europa.eu/projects-results/project-factsheets/chem21</t>
  </si>
  <si>
    <t>CHEM21</t>
  </si>
  <si>
    <t>Chemical manufacturing methods for the 21st century pharmaceutical industries</t>
  </si>
  <si>
    <t>01/10/2012</t>
  </si>
  <si>
    <t>30/06/2017</t>
  </si>
  <si>
    <t>9 829 638</t>
  </si>
  <si>
    <t>13 871 772</t>
  </si>
  <si>
    <t>3 009 396</t>
  </si>
  <si>
    <t>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
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t>
  </si>
  <si>
    <t>Bayer Pharma AG, Berlin, GermanyGlaxosmithkline Research And Development LTD., Brentford, Middlesex, United KingdomJanssen Pharmaceutica Nv, Beerse, BelgiumOrion Oyj, Espoo, FinlandPfizer Limited, Sandwich, Kent , United KingdomSanofi Chimie, Gentilly, France</t>
  </si>
  <si>
    <t>30202475</t>
  </si>
  <si>
    <t>PMC6122332</t>
  </si>
  <si>
    <t>10.3762/bjoc.14.196</t>
  </si>
  <si>
    <t>A general and atom-efficient continuous-flow approach to prepare amines, amides and imines via reactive N-chloramines.</t>
  </si>
  <si>
    <t>Jolley KE, Chapman MR, Blacker AJ.</t>
  </si>
  <si>
    <t>Beilstein journal of organic chemistry</t>
  </si>
  <si>
    <t>Beilstein J Org Chem</t>
  </si>
  <si>
    <t>101250746</t>
  </si>
  <si>
    <t>1860-5397</t>
  </si>
  <si>
    <t>Chloramines are an important class of reagents, providing a convenient source of chlorine or electrophilic nitrogen. However, the instability of these compounds is a problem which makes their isolation and handling difficult. To overcome these hazards, a continuous-flow approach is reported which generates and immediately reacts N-chloramines directly, avoiding purification and isolation steps. 2-Chloramines were produced from the reaction of styrenes with N-alkyl-N-sulfonyl-N-chloramines, whilst N-alkyl or N,N'-dialkyl-N-chloramines reacted with anisaldehyde in the presence of t-BuO2H oxidant to afford amides. Primary and secondary imines were produced under continuous conditions from the reaction of N-chloramines with base, with one example subsequently reduced under asymmetric conditions to produce a chiral amine in 94% ee.</t>
  </si>
  <si>
    <t>School of Chemistry, Institute of Process Research and Development, University of Leeds, Leeds, LS2 9JT, United Kingdom.</t>
  </si>
  <si>
    <t>https://dx.doi.org/10.3762/bjoc.14.196</t>
  </si>
  <si>
    <t>30181586</t>
  </si>
  <si>
    <t>PMC6123417</t>
  </si>
  <si>
    <t>10.1038/s41467-018-05915-w</t>
  </si>
  <si>
    <t>Engineered bidirectional promoters enable rapid multi-gene co-expression optimization.</t>
  </si>
  <si>
    <t>Vogl T, Kickenweiz T, Pitzer J, Sturmberger L, Weninger A, Biggs BW, Köhler EM, Baumschlager A, Fischer JE, Hyden P, Wagner M, Baumann M, Borth N, Geier M, Ajikumar PK, Glieder A.</t>
  </si>
  <si>
    <t>Numerous synthetic biology endeavors require well-tuned co-expression of functional components for success. Classically, monodirectional promoters (MDPs) have been used for such applications, but MDPs are limited in terms of multi-gene co-expression capabilities. Consequently, there is a pressing need for new tools with improved flexibility in terms of genetic circuit design, metabolic pathway assembly, and optimization. Here, motivated by nature's use of bidirectional promoters (BDPs) as a solution for efficient gene co-expression, we generate a library of 168 synthetic BDPs in the yeast Komagataella phaffii (syn. Pichia pastoris), leveraging naturally occurring BDPs as a parts repository. This library of synthetic BDPs allows for rapid screening of diverse expression profiles and ratios to optimize gene co-expression, including for metabolic pathways (taxadiene, β-carotene). The modular design strategies applied for creating the BDP library could be relevant in other eukaryotic hosts, enabling a myriad of metabolic engineering and synthetic biology applications.</t>
  </si>
  <si>
    <t>Institute of Molecular Biotechnology, NAWI Graz, Graz University of Technology, Petersgasse 14, 8010, Graz, Austria.</t>
  </si>
  <si>
    <t>https://dx.doi.org/10.1038/s41467-018-05915-w</t>
  </si>
  <si>
    <t>29600541</t>
  </si>
  <si>
    <t>PMC5347843</t>
  </si>
  <si>
    <t>10.1002/anie.201800678</t>
  </si>
  <si>
    <t>Human Enzymes for Organic Synthesis.</t>
  </si>
  <si>
    <t>Winkler M, Geier M, Hanlon SP, Nidetzky B, Glieder A.</t>
  </si>
  <si>
    <t>Angewandte Chemie (International ed. in English)</t>
  </si>
  <si>
    <t>Angew. Chem. Int. Ed. Engl.</t>
  </si>
  <si>
    <t>Angew Chem Int Ed Engl</t>
  </si>
  <si>
    <t>0370543</t>
  </si>
  <si>
    <t>1433-7851</t>
  </si>
  <si>
    <t>1521-3773</t>
  </si>
  <si>
    <t>Human enzymes have been widely studied in various disciplines. The number of reactions taking place in the human body is vast, and so is the number of potential catalysts for synthesis. Herein, we focus on the application of human enzymes that catalyze chemical reactions in course of the metabolism of drugs and xenobiotics. Some of these reactions have been explored on the preparative scale. The major field of application of human enzymes is currently drug development, where they are applied for the synthesis of drug metabolites.</t>
  </si>
  <si>
    <t>Institute for Molecular Biotechnology, Graz University of Technology, Petersgasse 14, 8010, Graz, Austria.</t>
  </si>
  <si>
    <t>2018-03-31</t>
  </si>
  <si>
    <t>2018-09-11</t>
  </si>
  <si>
    <t>https://dx.doi.org/10.1002/anie.201800678</t>
  </si>
  <si>
    <t>28344504</t>
  </si>
  <si>
    <t>PMC5364695</t>
  </si>
  <si>
    <t>10.1002/ejoc.201601432</t>
  </si>
  <si>
    <t>Stereoselective Synthesis of Functionalized Bicyclic Scaffolds by Passerini 3-Center-2-Component Reactions of Cyclic Ketoacids.</t>
  </si>
  <si>
    <t>Cioc RC, Estévez V, van der Niet DJ, Vande Velde CM, Turrini NG, Hall M, Faber K, Ruijter E, Orru RV.</t>
  </si>
  <si>
    <t>European journal of organic chemistry</t>
  </si>
  <si>
    <t>European J Org Chem</t>
  </si>
  <si>
    <t>9805750</t>
  </si>
  <si>
    <t>1434-193X</t>
  </si>
  <si>
    <t>1475-2859</t>
  </si>
  <si>
    <t>We report the use of bifunctional starting materials (ketoacids) in a diastereoselective Passerini three-center-two-component reaction. Study of the reaction scope revealed the required structural features for stereoselectivity in the isocyanide addition. In this system, an interesting isomerization of the primary Passerini product - the α-carboxamido lactone - into an atypical product, an α-hydroxy imide, was found to occur under acidic conditions. Furthermore, enantioenriched Passerini products can be generated from an enantioenriched ketoacid obtained by chemoenzymatic synthesis.</t>
  </si>
  <si>
    <t>Department of Chemistry and Pharmaceutical Sciences and Amsterdam Institute for Molecules Medicines and Systems (AIMMS) Vrije Universiteit Amsterdam De Boelelaan 1108 1081 HZ Amsterdam The Netherlands.</t>
  </si>
  <si>
    <t>2017-03-27</t>
  </si>
  <si>
    <t>https://dx.doi.org/10.1002/ejoc.201601432</t>
  </si>
  <si>
    <t>28335772</t>
  </si>
  <si>
    <t>PMC4734400</t>
  </si>
  <si>
    <t>10.1186/s12934-017-0667-z</t>
  </si>
  <si>
    <t>Production of (S)-2-aminobutyric acid and (S)-2-aminobutanol in Saccharomyces cerevisiae.</t>
  </si>
  <si>
    <t>Weber N, Hatsch A, Labagnere L, Heider H.</t>
  </si>
  <si>
    <t>Microbial cell factories</t>
  </si>
  <si>
    <t>Microb. Cell Fact.</t>
  </si>
  <si>
    <t>Microb Cell Fact</t>
  </si>
  <si>
    <t>101139812</t>
  </si>
  <si>
    <t>Saccharomyces cerevisiae (baker's yeast) has great potential as a whole-cell biocatalyst for multistep synthesis of various organic molecules. To date, however, few examples exist in the literature of the successful biosynthetic production of chemical compounds, in yeast, that do not exist in nature. Considering that more than 30% of all drugs on the market are purely chemical compounds, often produced by harsh synthetic chemistry or with very low yields, novel and environmentally sound production routes are highly desirable. Here, we explore the biosynthetic production of enantiomeric precursors of the anti-tuberculosis and anti-epilepsy drugs ethambutol, brivaracetam, and levetiracetam. To this end, we have generated heterologous biosynthetic pathways leading to the production of (S)-2-aminobutyric acid (ABA) and (S)-2-aminobutanol in baker's yeast.We first designed a two-step heterologous pathway, starting with the endogenous amino acid L-threonine and leading to the production of enantiopure (S)-2-aminobutyric acid. The combination of Bacillus subtilis threonine deaminase and a mutated Escherichia coli glutamate dehydrogenase resulted in the intracellular accumulation of 0.40 mg/L of (S)-2-aminobutyric acid. The combination of a threonine deaminase from Solanum lycopersicum (tomato) with two copies of mutated glutamate dehydrogenase from E. coli resulted in the accumulation of comparable amounts of (S)-2-aminobutyric acid. Additional L-threonine feeding elevated (S)-2-aminobutyric acid production to more than 1.70 mg/L. Removing feedback inhibition of aspartate kinase HOM3, an enzyme involved in threonine biosynthesis in yeast, elevated (S)-2-aminobutyric acid biosynthesis to above 0.49 mg/L in cultures not receiving additional L-threonine. We ultimately extended the pathway from (S)-2-aminobutyric acid to (S)-2-aminobutanol by introducing two reductases and a phosphopantetheinyl transferase. The engineered strains produced up to 1.10 mg/L (S)-2-aminobutanol.Our results demonstrate the biosynthesis of (S)-2-aminobutyric acid and (S)-2-aminobutanol in yeast. To our knowledge this is the first time that the purely synthetic compound (S)-2-aminobutanol has been produced in vivo. This work paves the way to greener and more sustainable production of chemical entities hitherto inaccessible to synthetic biology.</t>
  </si>
  <si>
    <t>Evolva SA, Duggingerstrasse 23, 4153, Reinach, Switzerland. noraw@evolva.com.</t>
  </si>
  <si>
    <t>2017-04-24</t>
  </si>
  <si>
    <t>https://dx.doi.org/10.1186/s12934-017-0667-z</t>
  </si>
  <si>
    <t>26877802</t>
  </si>
  <si>
    <t>PMC4685760</t>
  </si>
  <si>
    <t>10.3762/bjoc.12.1</t>
  </si>
  <si>
    <t>A convergent, umpoled synthesis of 2-(1-amidoalkyl)pyridines.</t>
  </si>
  <si>
    <t>Johnson TC, Marsden SP.</t>
  </si>
  <si>
    <t>A convenient, one-pot, two-component synthesis of 2-(1-amidoalkyl)pyridines is reported, based upon the substitution of suitably-activated pyridine N-oxides by azlactone nucleophiles, followed by decarboxylative azlactone ring-opening. The synthesis obviates the need for precious metal catalysts to achieve a formal enolate arylation reaction, and constitutes a formally 'umpoled' approach to this valuable class of bioactive structures.</t>
  </si>
  <si>
    <t>Institute of Process Research and Development, School of Chemistry, University of Leeds, Woodhouse Lane, Leeds LS2 9JT, UK.</t>
  </si>
  <si>
    <t>2016-01-04</t>
  </si>
  <si>
    <t>https://dx.doi.org/10.3762/bjoc.12.1</t>
  </si>
  <si>
    <t>26734089</t>
  </si>
  <si>
    <t>PMC5887973</t>
  </si>
  <si>
    <t>10.3762/bjoc.11.262</t>
  </si>
  <si>
    <t>Continuous formation of N-chloro-N,N-dialkylamine solutions in well-mixed meso-scale flow reactors.</t>
  </si>
  <si>
    <t>Blacker AJ, Jolley KE.</t>
  </si>
  <si>
    <t>1097-4644</t>
  </si>
  <si>
    <t>The continuous flow synthesis of a range of organic solutions of N,N-dialkyl-N-chloramines is described using either a bespoke meso-scale tubular reactor with static mixers or a continuous stirred tank reactor. Both reactors promote the efficient mixing of a biphasic solution of N,N-dialkylamine in organic solvent, and aqueous sodium hypochlorite to achieve near quantitative conversions, in 72-100% in situ yields, and useful productivities of around 0.05 mol/h with residence times from 3 to 20 minutes. Initial calorimetric studies have been carried out to inform on reaction exotherms, rates and safe operation. Amines which partition mainly in the organic phase require longer reaction times, provided by the CSTR, to compensate for low mass transfer rates in the biphasic system. The green metrics of the reaction have been assessed and compared to existing procedures and have shown the continuous process is improved over previous procedures. The organic solutions of N,N-dialkyl-N-chloramines produced continuously will enable their use in tandem flow reactions with a range of nucleophilic substrates.</t>
  </si>
  <si>
    <t>Institute of Process Research and Development, School of Chemistry and School of Chemical and Process Engineering, University of Leeds, Woodhouse Lane, Leeds, LS2 9JT, Leeds, UK.</t>
  </si>
  <si>
    <t>2016-01-06</t>
  </si>
  <si>
    <t>2015-12-02</t>
  </si>
  <si>
    <t>https://dx.doi.org/10.3762/bjoc.11.262</t>
  </si>
  <si>
    <t>29091307</t>
  </si>
  <si>
    <t>PMC5574032</t>
  </si>
  <si>
    <t>10.1002/jcb.26474</t>
  </si>
  <si>
    <t>Expanding the CRISPR/Cas9 toolkit for Pichia pastoris with efficient donor integration and alternative resistance markers.</t>
  </si>
  <si>
    <t>Weninger A, Fischer JE, Raschmanová H, Kniely C, Vogl T, Glieder A.</t>
  </si>
  <si>
    <t>119</t>
  </si>
  <si>
    <t>Journal of cellular biochemistry</t>
  </si>
  <si>
    <t>J. Cell. Biochem.</t>
  </si>
  <si>
    <t>J Cell Biochem</t>
  </si>
  <si>
    <t>8205768</t>
  </si>
  <si>
    <t>0730-2312</t>
  </si>
  <si>
    <t>1864-564X</t>
  </si>
  <si>
    <t>Komagataella phaffii (syn. Pichia pastoris) is one of the most commonly used host systems for recombinant protein expression. Achieving targeted genetic modifications had been hindered by low frequencies of homologous recombination (HR). Recently, a CRISPR/Cas9 genome editing system has been implemented for P. pastoris enabling gene knockouts based on indels (insertion, deletions) via non-homologous end joining (NHEJ) at near 100% efficiency. However, specifically integrating homologous donor cassettes via HR for replacement studies had proven difficult resulting at most in ∼20% correct integration using CRISPR/Cas9. Here, we demonstrate the CRISPR/Cas9 mediated integration of markerless donor cassettes at efficiencies approaching 100% using a ku70 deletion strain. The Ku70p is involved in NHEJ repair and lack of the protein appears to favor repair via HR near exclusively. While the absolute number of transformants in the Δku70 strain is reduced, virtually all surviving transformants showed correct integration. In the wildtype strain, markerless donor cassette integration was also improved up to 25-fold by placing an autonomously replicating sequence (ARS) on the donor cassette. Alternative strategies for improving donor cassette integration using a Cas9 nickase variant or reducing off targeting associated toxicity using a high fidelity Cas9 variant were so far not successful in our hands in P. pastoris. Furthermore we provide Cas9/gRNA expression plasmids with a Geneticin resistance marker which proved to be versatile tools for marker recycling. The reported CRSIPR-Cas9 tools can be applied for modifying existing production strains and also pave the way for markerless whole genome modification studies in P. pastoris.</t>
  </si>
  <si>
    <t>Institute of Molecular Biotechnology, Graz University of Technology, Graz, Austria.</t>
  </si>
  <si>
    <t>2017-11-02</t>
  </si>
  <si>
    <t>2018-10-25</t>
  </si>
  <si>
    <t>2017-12-26</t>
  </si>
  <si>
    <t>https://dx.doi.org/10.1002/jcb.26474</t>
  </si>
  <si>
    <t>27885835</t>
  </si>
  <si>
    <t>PMC4660914</t>
  </si>
  <si>
    <t>10.1002/cssc.201601363</t>
  </si>
  <si>
    <t>Sequential Enzymatic Conversion of α-Angelica Lactone to γ-Valerolactone through Hydride-Independent C=C Bond Isomerization.</t>
  </si>
  <si>
    <t>Turrini NG, Eger E, Reiter TC, Faber K, Hall M.</t>
  </si>
  <si>
    <t>ChemSusChem</t>
  </si>
  <si>
    <t>101319536</t>
  </si>
  <si>
    <t>1864-5631</t>
  </si>
  <si>
    <t>A case of hydride-independent reaction catalyzed by flavin-dependent ene-reductases from the Old Yellow Enzyme (OYE) family was identified. α-Angelica lactone was isomerized to the conjugated β-isomer in a nicotinamide-free and hydride-independent process. The catalytic cycle of C=C bond isomerization appears to be flavin-independent and to rely solely on a deprotonation-reprotonation sequence through acid-base catalysis. Key residues in the enzyme active site were mutated and provided insight on important mechanistic features. The isomerization of α-angelica lactone by OYE2 in aqueous buffer furnished 6.3 mm β-isomer in 15 min at 30 °C. In presence of nicotinamide adenine dinucleotide (NADH), the latter could be further reduced to γ-valerolactone. This enzymatic tool was successfully applied on semi-preparative scale and constitutes a sustainable process for the valorization of platform chemicals from renewable resources.</t>
  </si>
  <si>
    <t>Department of Chemistry, University of Graz, Heinrichstrasse 28, 8010, Graz, Austria.</t>
  </si>
  <si>
    <t>https://dx.doi.org/10.1002/cssc.201601363</t>
  </si>
  <si>
    <t>26664594</t>
  </si>
  <si>
    <t>PMC4660908</t>
  </si>
  <si>
    <t>10.3762/bjoc.11.190</t>
  </si>
  <si>
    <t>Engineering Pichia pastoris for improved NADH regeneration: A novel chassis strain for whole-cell catalysis.</t>
  </si>
  <si>
    <t>Geier M, Brandner C, Strohmeier GA, Hall M, Hartner FS, Glieder A.</t>
  </si>
  <si>
    <t>Many synthetically useful reactions are catalyzed by cofactor-dependent enzymes. As cofactors represent a major cost factor, methods for efficient cofactor regeneration are required especially for large-scale synthetic applications. In order to generate a novel and efficient host chassis for bioreductions, we engineered the methanol utilization pathway of Pichia pastoris for improved NADH regeneration. By deleting the genes coding for dihydroxyacetone synthase isoform 1 and 2 (DAS1 and DAS2), NADH regeneration via methanol oxidation (dissimilation) was increased significantly. The resulting Δdas1 Δdas2 strain performed better in butanediol dehydrogenase (BDH1) based whole-cell conversions. While the BDH1 catalyzed acetoin reduction stopped after 2 h reaching ~50% substrate conversion when performed in the wild type strain, full conversion after 6 h was obtained by employing the knock-out strain. These results suggest that the P. pastoris Δdas1 Δdas2 strain is capable of supplying the actual biocatalyst with the cofactor over a longer reaction period without the over-expression of an additional cofactor regeneration system. Thus, focusing the intrinsic carbon flux of this methylotrophic yeast on methanol oxidation to CO2 represents an efficient and easy-to-use strategy for NADH-dependent whole-cell conversions. At the same time methanol serves as co-solvent, inductor for catalyst and cofactor regeneration pathway expression and source of energy.</t>
  </si>
  <si>
    <t>Austrian Centre of Industrial Biotechnology (ACIB GmbH), Petersgasse 14, Graz, 8010, Austria.</t>
  </si>
  <si>
    <t>2015-09-25</t>
  </si>
  <si>
    <t>https://dx.doi.org/10.3762/bjoc.11.190</t>
  </si>
  <si>
    <t>26664590</t>
  </si>
  <si>
    <t>PMC4498475</t>
  </si>
  <si>
    <t>10.3762/bjoc.11.186</t>
  </si>
  <si>
    <t>Active site diversification of P450cam with indole generates catalysts for benzylic oxidation reactions.</t>
  </si>
  <si>
    <t>Kelly PP, Eichler A, Herter S, Kranz DC, Turner NJ, Flitsch SL.</t>
  </si>
  <si>
    <t>1615-4169</t>
  </si>
  <si>
    <t>Cytochrome P450 monooxygenases are useful biocatalysts for C-H activation, and there is a need to expand the range of these enzymes beyond what is naturally available. A panel of 93 variants of active self-sufficient P450cam[Tyr96Phe]-RhFRed fusion enzymes with a broad diversity in active site amino acids was developed by screening a large mutant library of 16,500 clones using a simple, highly sensitive colony-based colorimetric screen against indole. These mutants showed distinct fingerprints of activity not only when screened in oxidations of substituted indoles but also for unrelated oxidations such as benzylic hydroxylations.</t>
  </si>
  <si>
    <t>School of Chemistry &amp; Manchester Institute of Biotechnology, The University of Manchester, 131 Princess Street, M1 7DN, Manchester, United Kingdom.</t>
  </si>
  <si>
    <t>https://dx.doi.org/10.3762/bjoc.11.186</t>
  </si>
  <si>
    <t>26190962</t>
  </si>
  <si>
    <t>PMC5074308</t>
  </si>
  <si>
    <t>10.1002/adsc.201301055</t>
  </si>
  <si>
    <t>Nitrile as Activating Group in the Asymmetric Bioreduction of β-Cyanoacrylic Acids Catalyzed by Ene-Reductases.</t>
  </si>
  <si>
    <t>Winkler CK, Clay D, Turrini NG, Lechner H, Kroutil W, Davies S, Debarge S, O'Neill P, Steflik J, Karmilowicz M, Wong JW, Faber K.</t>
  </si>
  <si>
    <t>356</t>
  </si>
  <si>
    <t>Advanced synthesis &amp; catalysis</t>
  </si>
  <si>
    <t>Adv. Synth. Catal.</t>
  </si>
  <si>
    <t>Adv Synth Catal</t>
  </si>
  <si>
    <t>101095751</t>
  </si>
  <si>
    <t>1615-4150</t>
  </si>
  <si>
    <t>Asymmetric bioreduction of an (E)-β-cyano-2,4-dienoic acid derivative by ene-reductases allowed a shortened access to a precursor of pregabalin [(S)-3-(aminomethyl)-5-methylhexanoic acid] possessing the desired configuration in up to 94% conversion and &gt;99% ee. Deuterium labelling studies showed that the nitrile moiety was the preferred activating/anchor group in the active site of the enzyme over the carboxylic acid or the corresponding methyl ester.</t>
  </si>
  <si>
    <t>Department of Chemistry, Organic &amp; Bioorganic Chemistry, University of Graz Heinrichstrasse 28, A-8010 Graz, Austria, ; phone: (+43)-316-380-5332 ; e-mail: kurt.faber@uni-graz.at.</t>
  </si>
  <si>
    <t>2015-07-20</t>
  </si>
  <si>
    <t>2015-07-28</t>
  </si>
  <si>
    <t>2014-04-09</t>
  </si>
  <si>
    <t>https://dx.doi.org/10.1002/adsc.201301055</t>
  </si>
  <si>
    <t>27090612</t>
  </si>
  <si>
    <t>PMC5557615</t>
  </si>
  <si>
    <t>10.1002/anie.201602852</t>
  </si>
  <si>
    <t>An Enantio- and Diastereoselective Chemoenzymatic Synthesis of α-Fluoro β-Hydroxy Carboxylic Esters.</t>
  </si>
  <si>
    <t>Howard JK, Müller M, Berry A, Nelson A.</t>
  </si>
  <si>
    <t>2155-5435</t>
  </si>
  <si>
    <t>The trans-o-hydroxybenzylidene pyruvate aldolase-catalysed reactions between fluoropyruvate and many (hetero)aromatic aldehydes yield aldol adducts without subsequent dehydration. Treatment of the reaction products with hydrogen peroxide yields the corresponding syn-configured α-fluoro β-hydroxy carboxylic acids which have &gt;98 % ee. The overall chemoenzymatic approach, in which fluoropyruvate serves as a fluoroacetate equivalent, may be exploited in the synthesis of polar building blocks and fragments with potential value in drug discovery.</t>
  </si>
  <si>
    <t>School of Chemistry and Astbury Centre for Structural Molecular Biology, University of Leeds, Leeds, LS2 9JT, UK.</t>
  </si>
  <si>
    <t>2016-04-19</t>
  </si>
  <si>
    <t>https://dx.doi.org/10.1002/anie.201602852</t>
  </si>
  <si>
    <t>28824821</t>
  </si>
  <si>
    <t>PMC5089815</t>
  </si>
  <si>
    <t>10.1021/acscatal.6b03121</t>
  </si>
  <si>
    <t>Mild and Regioselective Pd(OAc)2-Catalyzed C-H Arylation of Tryptophans by [ArN2]X, Promoted by Tosic Acid.</t>
  </si>
  <si>
    <t>Reay AJ, Hammarback LA, Bray JTW, Sheridan T, Turnbull D, Whitwood AC, Fairlamb IJS.</t>
  </si>
  <si>
    <t>ACS catalysis</t>
  </si>
  <si>
    <t>ACS Catal</t>
  </si>
  <si>
    <t>101562209</t>
  </si>
  <si>
    <t>1873-4863</t>
  </si>
  <si>
    <t>A regioselective Pd-mediated C-H bond arylation methodology for tryptophans, utilizing stable aryldiazonium salts, affords C2-arylated tryptophan derivatives, in several cases quantitatively. The reactions proceed in air, without base, and at room temperature in EtOAc. The synthetic methodology has been evaluated and compared against other tryptophan derivative arylation methods using the CHEM21 green chemistry toolkit. The behavior of the Pd catalyst species has been probed in preliminary mechanistic studies, which indicate that the reaction is operating homogeneously, although Pd nanoparticles are formed during substrate turnover. The effects of these higher order Pd species on catalysis, under the reaction conditions examined, appear to be minimal: e.g., acting as a Pd reservoir in the latter stages of substrate turnover or as a moribund form (derived from catalyst deactivation). We have determined that TsOH shortens the induction period observed when [ArN2]BF4 salts are employed with Pd(OAc)2. Pd(OTs)2(MeCN)2 was found to be a superior precatalyst (confirmed by kinetic studies) in comparison to Pd(OAc)2.</t>
  </si>
  <si>
    <t>Department of Chemistry, University of York, York YO10 5DD, U.K.</t>
  </si>
  <si>
    <t>2017-08-21</t>
  </si>
  <si>
    <t>2017-07-10</t>
  </si>
  <si>
    <t>https://dx.doi.org/10.1021/acscatal.6b03121</t>
  </si>
  <si>
    <t>27084056</t>
  </si>
  <si>
    <t>PMC4973613</t>
  </si>
  <si>
    <t>10.1016/j.jbiotec.2016.04.023</t>
  </si>
  <si>
    <t>Refined Pichia pastoris reference genome sequence.</t>
  </si>
  <si>
    <t>Sturmberger L, Chappell T, Geier M, Krainer F, Day KJ, Vide U, Trstenjak S, Schiefer A, Richardson T, Soriaga L, Darnhofer B, Birner-Gruenberger R, Glick BS, Tolstorukov I, Cregg J, Madden K, Glieder A.</t>
  </si>
  <si>
    <t>235</t>
  </si>
  <si>
    <t>Journal of biotechnology</t>
  </si>
  <si>
    <t>J. Biotechnol.</t>
  </si>
  <si>
    <t>J Biotechnol</t>
  </si>
  <si>
    <t>8411927</t>
  </si>
  <si>
    <t>0168-1656</t>
  </si>
  <si>
    <t>1867-3899</t>
  </si>
  <si>
    <t>Strains of the species Komagataella phaffii are the most frequently used "Pichia pastoris" strains employed for recombinant protein production as well as studies on peroxisome biogenesis, autophagy and secretory pathway analyses. Genome sequencing of several different P. pastoris strains has provided the foundation for understanding these cellular functions in recent genomics, transcriptomics and proteomics experiments. This experimentation has identified mistakes, gaps and incorrectly annotated open reading frames in the previously published draft genome sequences. Here, a refined reference genome is presented, generated with genome and transcriptome sequencing data from multiple P. pastoris strains. Twelve major sequence gaps from 20 to 6000 base pairs were closed and 5111 out of 5256 putative open reading frames were manually curated and confirmed by RNA-seq and published LC-MS/MS data, including the addition of new open reading frames (ORFs) and a reduction in the number of spliced genes from 797 to 571. One chromosomal fragment of 76kbp between two previous gaps on chromosome 1 and another 134kbp fragment at the end of chromosome 4, as well as several shorter fragments needed re-orientation. In total more than 500 positions in the genome have been corrected. This reference genome is presented with new chromosomal numbering, positioning ribosomal repeats at the distal ends of the four chromosomes, and includes predicted chromosomal centromeres as well as the sequence of two linear cytoplasmic plasmids of 13.1 and 9.5kbp found in some strains of P. pastoris.</t>
  </si>
  <si>
    <t>Austrian Center of Industrial Biotechnology (ACIB), Petersgasse 14, 8010 Graz, Austria.</t>
  </si>
  <si>
    <t>2016-09-20</t>
  </si>
  <si>
    <t>2017-10-10</t>
  </si>
  <si>
    <t>2016-04-12</t>
  </si>
  <si>
    <t>https://dx.doi.org/10.1016/j.jbiotec.2016.04.023</t>
  </si>
  <si>
    <t>27547270</t>
  </si>
  <si>
    <t>PMC4012138</t>
  </si>
  <si>
    <t>10.1002/cctc.201402797</t>
  </si>
  <si>
    <t>An (R)-Imine Reductase Biocatalyst for the Asymmetric Reduction of Cyclic Imines.</t>
  </si>
  <si>
    <t>Hussain S, Leipold F, Man H, Wells E, France SP, Mulholland KR, Grogan G, Turner NJ.</t>
  </si>
  <si>
    <t>ChemCatChem</t>
  </si>
  <si>
    <t>101520610</t>
  </si>
  <si>
    <t>1867-3880</t>
  </si>
  <si>
    <t>1879-0402</t>
  </si>
  <si>
    <t>Although the range of biocatalysts available for the synthesis of enantiomerically pure chiral amines continues to expand, few existing methods provide access to secondary amines. To address this shortcoming, we have over-expressed the gene for an (R)-imine reductase [(R)-IRED] from Streptomyces sp. GF3587 in Escherichia coli to create a recombinant whole-cell biocatalyst for the asymmetric reduction of prochiral imines. The (R)-IRED was screened against a panel of cyclic imines and two iminium ions and was shown to possess high catalytic activity and enantioselectivity. Preparative-scale synthesis of the alkaloid (R)-coniine (90 % yield; 99 % ee) from the imine precursor was performed on a gram-scale. A homology model of the enzyme active site, based on the structure of a closely related (R)-IRED from Streptomyces kanamyceticus, was constructed and used to identify potential amino acids as targets for mutagenesis.</t>
  </si>
  <si>
    <t>School of Chemistry, University of Manchester, Manchester Institute of Biotechnology, 131 Princess Street, Manchester, M1 7DN (UK).</t>
  </si>
  <si>
    <t>2016-08-22</t>
  </si>
  <si>
    <t>2015-01-21</t>
  </si>
  <si>
    <t>https://dx.doi.org/10.1002/cctc.201402797</t>
  </si>
  <si>
    <t>24780276</t>
  </si>
  <si>
    <t>10.1016/j.cbpa.2013.12.010</t>
  </si>
  <si>
    <t>Engineering aldolases as biocatalysts.</t>
  </si>
  <si>
    <t>Windle CL, Müller M, Nelson A, Berry A.</t>
  </si>
  <si>
    <t>Current opinion in chemical biology</t>
  </si>
  <si>
    <t>Curr Opin Chem Biol</t>
  </si>
  <si>
    <t>9811312</t>
  </si>
  <si>
    <t>1367-5931</t>
  </si>
  <si>
    <t>Aldolases are seen as an attractive route to the production of biologically important compounds due to their ability to form carbon-carbon bonds. However, for many industrial reactions there are no naturally occurring enzymes, and so many different engineering approaches have been used to address this problem. Engineering methods have been used to alter the stability, substrate specificity and stereospecificity of aldolases to produce excellent enzymes for biocatalytic processes. Recently greater understanding of the aldolase mechanism has allowed many successes with both rational engineering approaches and computational design of aldolases. Rational engineering approaches have produced desired enzymes quickly and efficiently while combination of computational design with laboratory methods has created enzymes with activity approaching that of natural enzymes.</t>
  </si>
  <si>
    <t>Astbury Centre for Structural Molecular Biology, University of Leeds, Leeds LS2 9JT, UK; School of Molecular and Cellular Biology, University of Leeds, Leeds LS2 9JT, UK.</t>
  </si>
  <si>
    <t>2014-04-30</t>
  </si>
  <si>
    <t>2014-01-04</t>
  </si>
  <si>
    <t>https://dx.doi.org/10.1016/j.cbpa.2013.12.010</t>
  </si>
  <si>
    <t>https://www.imi.europa.eu/projects-results/project-factsheets/combacte-care</t>
  </si>
  <si>
    <t>COMBACTE-CARE</t>
  </si>
  <si>
    <t>Combatting Bacterial Resistance in Europe - Carbapenem Resistance</t>
  </si>
  <si>
    <t>01/03/2015</t>
  </si>
  <si>
    <t>28/02/2020</t>
  </si>
  <si>
    <t>23 871 500</t>
  </si>
  <si>
    <t>59 833 500</t>
  </si>
  <si>
    <t>1 408 336</t>
  </si>
  <si>
    <t>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
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t>
  </si>
  <si>
    <t>Basilea Pharmaceutica International AG, Basel, SwitzerlandGlaxosmithkline Research And Development LTD., Brentford, Middlesex, United KingdomPfizer Limited, Sandwich, Kent , United Kingdom</t>
  </si>
  <si>
    <t>30220999</t>
  </si>
  <si>
    <t>PMC6137881</t>
  </si>
  <si>
    <t>10.1186/s13756-018-0401-6</t>
  </si>
  <si>
    <t>Predictive factors for multidrug-resistant gram-negative bacteria among hospitalised patients with complicated urinary tract infections.</t>
  </si>
  <si>
    <t>Gomila A, Shaw E, Carratalà J, Leibovici L, Tebé C, Wiegand I, Vallejo-Torres L, Vigo JM, Morris S, Stoddart M, Grier S, Vank C, Cuperus N, Van den Heuvel L, Eliakim-Raz N, Vuong C, MacGowan A, Addy I, Pujol M, COMBACTE-MAGNET WP5- RESCUING Study.</t>
  </si>
  <si>
    <t>Antimicrobial Resistance and Infection Control</t>
  </si>
  <si>
    <t>Antimicrob Resist Infect Control</t>
  </si>
  <si>
    <t>101585411</t>
  </si>
  <si>
    <t>2047-2994</t>
  </si>
  <si>
    <t>Patients with complicated urinary tract infections (cUTIs) frequently receive broad-spectrum antibiotics. We aimed to determine the prevalence and predictive factors of multidrug-resistant gram-negative bacteria in patients with cUTI.This is a multicenter, retrospective cohort study in south and eastern Europe, Turkey and Israel including consecutive patients with cUTIs hospitalised between January 2013 and December 2014. Multidrug-resistance was defined as non-susceptibility to at least one agent in three or more antimicrobial categories. A mixed-effects logistic regression model was used to determine predictive factors of multidrug-resistant gram-negative bacteria cUTI.From 948 patients and 1074 microbiological isolates, Escherichia coli was the most frequent microorganism (559/1074), showing a 14.5% multidrug-resistance rate. Klebsiella pneumoniae was second (168/1074) and exhibited the highest multidrug-resistance rate (54.2%), followed by Pseudomonas aeruginosa (97/1074) with a 38.1% multidrug-resistance rate. Predictors of multidrug-resistant gram-negative bacteria were male gender (odds ratio [OR], 1.66; 95% confidence interval [CI], 1.20-2.29), acquisition of cUTI in a medical care facility (OR, 2.59; 95%CI, 1.80-3.71), presence of indwelling urinary catheter (OR, 1.44; 95%CI, 0.99-2.10), having had urinary tract infection within the previous year (OR, 1.89; 95%CI, 1.28-2.79) and antibiotic treatment within the previous 30 days (OR, 1.68; 95%CI, 1.13-2.50).The current high rate of multidrug-resistant gram-negative bacteria infections among hospitalised patients with cUTIs in the studied area is alarming. Our predictive model could be useful to avoid inappropriate antibiotic treatment and implement antibiotic stewardship policies that enhance the use of carbapenem-sparing regimens in patients at low risk of multidrug-resistance.</t>
  </si>
  <si>
    <t>1Department of Infectious Diseases, Hospital Universitari de Bellvitge, Institut Català de la Salut (ICS-HUB), Feixa Llarga s/n, L'Hospitalet de Llobregat, 08907 Barcelona, Spain.</t>
  </si>
  <si>
    <t>https://dx.doi.org/10.1186/s13756-018-0401-6</t>
  </si>
  <si>
    <t>29423276</t>
  </si>
  <si>
    <t>PMC5787913</t>
  </si>
  <si>
    <t>10.1186/s40900-018-0083-5</t>
  </si>
  <si>
    <t>Finding and engaging patients and the public to work collaboratively on an acute infection microbiology research public panel.</t>
  </si>
  <si>
    <t>Grier S, Evans D, Gibson A, Chin TL, Stoddart M, Kok M, Campbell R, Kenny V, MacGowan A.</t>
  </si>
  <si>
    <t>Research involvement and engagement</t>
  </si>
  <si>
    <t>Res Involv Engagem</t>
  </si>
  <si>
    <t>101708164</t>
  </si>
  <si>
    <t>2056-7529</t>
  </si>
  <si>
    <t>In 2015 a microbiology team in Bristol joined a European research project that aims to develop new antibiotics to fight drug resistant infections. The microbiology team were convinced of the benefits of patient and public involvement, but had found it difficult to find former patients to work with on earlier microbiology research. This paper describes how the team overcame this challenge to successfully recruit a PPI panel to develop PPI within the European project.The advice from people with experience in public involvement was to decide what criteria were desirable for panel membership, think about what the work of the panel might involve and how long the project will go on. The team decided that experience of suffering a serious acute infection would qualify people to comment on this project. Next, the team needed to identify ways of finding people to join the PPI panel.The microbiology research team tried different ways to approach potential panel members. These included distributing flyers at public research events, sending emails to potentially interested people, posting a message on the hospital Facebook page and approaching eligible people known to the team. A direct approach was the most successful method - either by email, mail or in person. Ultimately 16 people were selected to form the panel. Key factors for success were planning what the work of the panel might be, perseverance despite early lack of success, and one person having overall responsibility for setting up the panel, with the support of the whole team.Background In 2015 the microbiology research team became involved in a large European programme of research aiming to bring new antimicrobial drugs onto the market to combat the increasing problem of multi-drug resistant infection. With the purpose of developing patient and public involvement (PPI) in this project, the team decided to recruit a PPI panel to work with. The microbiology team had previously worked with a PPI panel on other research, but had found it difficult to recruit members. Methods Steps taken to recruit the panel were as follows:Advice was sought from people experienced in co-ordinating public involvement in research.One person in the team had overall responsibility but the whole research team was committed and met regularly.Two of the team undertook training in group facilitation and connecting with the public.Decisions were made about the criteria for inclusion into the panel, what tasks we envisaged for the panel, the length of and frequency of meetings.Advertising the involvement opportunity through flyers, social media, emails and direct contact with possible panel recruits known to the research team.Relevant documents such as a Role Profile and expression of interest form were drafted.An initial public meeting was planned for all who had shown interest in the panel.The expression of interest form was used for us to select as broad a group as possible.. Results Two out of three people who were approached directly and known by team members expressed interest in joining the panel (66%). Three out of seven members of a former panel were next (43%), then 10 out of 25 spinal infection clinic patients (40%), and finally 12 people responded to an email sent to 1261 foundation trust members (1%). No-one who was approached by indirect methods e.g. flyers or advertising on Facebook, expressed interest in the panel. Sixteen people were eventually selected for the panel. Conclusions It is possible to recruit a patient and public involvement panel for research in a discipline as challenging as microbiology. Good planning and the commitment of the research team were key to success.</t>
  </si>
  <si>
    <t>1Department of Infection Sciences, North Bristol NHS Trust, Southmead Hospital, Bristol, UK.</t>
  </si>
  <si>
    <t>2018-02-10</t>
  </si>
  <si>
    <t>2018-02-13</t>
  </si>
  <si>
    <t>https://dx.doi.org/10.1186/s40900-018-0083-5</t>
  </si>
  <si>
    <t>PMC5773864</t>
  </si>
  <si>
    <t>10.1186/s40900-017-0075-x</t>
  </si>
  <si>
    <t>Abstracts from the NIHR INVOLVE Conference 2017: London, UK. 28 November 2017.</t>
  </si>
  <si>
    <t>Muir D, Vat LE, Keller M, Bell T, Jørgensen CR, Eskildsen NB, Johnsen AT, Pandya-Wood R, Blackburn S, Day R, Ingram C, Hapeshi J, Khan S, Muir D, Baird W, Pavitt SH, Boards R, Briggs J, Loughhead E, Patel M, Khalil R, Cooper D, Day P, Boards J, Wu J, Zoltie T, Barber S, Thompson W, Kenny K, Owen J, Ramsdale M, Grey-Borrows K, Townsend N, Johnston J, Maddison K, Duff-Walker H, Mahon K, Craig L, Collins R, O’Grady A, Wadd S, Kelly A, Dutton M, McCann M, Jones R, Mathie E, Wythe H, Munday D, Millac P, Rhodes G, Roberts N, Simpson J, Barden N, Vicary P, Wellings A, Poland F, Jones J, Miah J, Bamforth H, Charalambous A, Dawes P, Edwards S, Leroi I, Manera V, Parsons S, Sayers R, Pinfold V, Dawson P, Gibbons B, Gibson J, Hobson-Merrett C, McCabe C, Rawcliffe T, Frith L, Gudgin B, Wellings A, Horobin A, Ewart C, Higton F, Vanhegan S, Pandya-Wood R, Stewart J, Wragg A, Wray P, Widdowson K, Brighton LJ, Pask S, Benalia H, Bailey S, Sumerfield M, Etkind S, Murtagh FEM, Koffman J, Evans CJ, Hrisos S, Marshall J, Yarde L, Riley B, Whitlock P, Jobson J, Ahmed S, Rankin J, Michie L, Scott J, Barker CR, Barlow-Pay M, Kekere-Ekun A, Mazumder A, Nishat A, Petley R, Brady L, Templeton L, Walker E, Moore D, Shaw L, Nunns M, Thompson Coon J, Blomquist P, Cochrane S, Edelman N, Calliste J, Cassell J, Mader LB, Kläger S, Wilkinson IB, Hiemstra TF, Hughes M, Warren A, Atkins P, Eaton H, Keenan J, Poland F, Wythe H, Wellings A, Vicary P, Rhodes C, Skrybrant M, Blackburn S, Chatwin L, Darby M, Entwistle A, Hull D, Quann N, Hickey G, Dziedzic K, Eltringham SA, Gordon J, Franklin S, Jackson J, Leggett N, Davies P, Nugawela M, Scott L, Leach V, Richards A, Blacker A, Abrams P, Sharma J, Donovan J, Whiting P, Stones SR, Wright C, Boddy K, Irvine J, Harris J, Joseph N, Kok M, Gibson A, Evans D, Grier S, MacGowan A, Matthews R, Papoulias C, Augustine C, Hoffman M, Doughty M, Surridge H, Tembo D, Roberts A, Chambers E, Beever D, Wildman M, Davies RL, Staniszewska S, Stephens R, Schroter S, Price A, Richards T, Demaine A, Harmston R, Elliot J, Flemyng E, Sproson L, Pryde L, Reed H, Squire G, Stanton A, Langley J, Briggs M, Brindle P, Sanders R, McDermott C, David C, Nicola H, Simon D, Martin W, Coldham T, Ballinger C, Kerridge L, Mullee M, Eyles C, Barlow-Pay M, Hickey G, Johns T, Paylor J, Turner K, Whiting L, Roberts S, Petty J, Meager G, Grinbergs-Saull A, Morgan N, Turner K, Collins F, Gibson S, Passmore S, Evans L, Green SA, Trite J, Matthews R, Hrisos S, Thomson R, Green D, Atkinson H, Mitchell A, Corner L, AM AMK, Nguyen R, Frank B, McNeil N, Harrison H.</t>
  </si>
  <si>
    <t>Methicillin-resistant Staphylococcus aureus (MRSA) resistant to decolonization agents such as mupirocin and chlorhexidine increases the need for development of alternative decolonization molecules. The absence of reported severe adverse reactions and bacterial resistance to polyhexanide makes it an excellent choice as a topical antiseptic. In the present study, we evaluated the in vitro and in vivo capacity to generate strains with reduced polyhexanide susceptibility and cross-resistance with chlorhexidine and/or antibiotics currently used in clinic. Here we report the in vitro emergence of reduced susceptibility to polyhexanide by prolonged stepwise exposure to low concentrations in broth culture. Reduced susceptibility to polyhexanide was associated with genomic changes in the mprF and purR genes and with concomitant decreased susceptibility to daptomycin and other cell wall-active antibiotics. However, the in vitro emergence of reduced susceptibility to polyhexanide did not result in cross-resistance to chlorhexidine. During in vivo polyhexanide clinical decolonization treatment, neither reduced polyhexanide susceptibility nor chlorhexidine cross-resistance was observed. Together, these observations suggest that polyhexanide could be used safely for decolonization of carriers of chlorhexidine-resistant S. aureus strains; they also highlight the need for careful use of polyhexanide at low antiseptic concentrations.</t>
  </si>
  <si>
    <t>10000 0004 1936 8403grid.9909.9Leeds Institute of Clinical Trials Research, University of Leeds, Leeds, UK</t>
  </si>
  <si>
    <t>2017-11-28</t>
  </si>
  <si>
    <t>https://dx.doi.org/10.1186/s40900-017-0075-x</t>
  </si>
  <si>
    <t>28784678</t>
  </si>
  <si>
    <t>PMC5610532</t>
  </si>
  <si>
    <t>10.1128/AAC.00272-17</t>
  </si>
  <si>
    <t>Impact of Exposure of Methicillin-Resistant Staphylococcus aureus to Polyhexanide In Vitro and In Vivo.</t>
  </si>
  <si>
    <t>Renzoni A, Von Dach E, Landelle C, Diene SM, Manzano C, Gonzales R, Abdelhady W, Randall CP, Bonetti EJ, Baud D, O'Neill AJ, Bayer A, Cherkaoui A, Schrenzel J, Harbarth S, François P.</t>
  </si>
  <si>
    <t>61</t>
  </si>
  <si>
    <t>Antimicrobial agents and chemotherapy</t>
  </si>
  <si>
    <t>Antimicrob. Agents Chemother.</t>
  </si>
  <si>
    <t>Antimicrob Agents Chemother</t>
  </si>
  <si>
    <t>0315061</t>
  </si>
  <si>
    <t>0066-4804</t>
  </si>
  <si>
    <t>1098-6596</t>
  </si>
  <si>
    <t>BACKGROUND:Patient and public involvement (PPI) is increasingly recognized as bringing a range of benefits to clinical and health services research. Recent systematic reviews have identified and synthesized many benefits (eg higher recruitment rates) and some costs (eg extra time need). Much of the literature focuses on PPI in long-term conditions rather than more acute health care in which the majority of microbiological research is undertaken. OBJECTIVES:The aim was to identify the extent, quality and impact of PPI in antimicrobial drug development research. Objectives were to identify any relevant reporting of PPI in antimicrobial research; appraise the quality of reporting on PPI using recognized PPI reporting and critical appraisal tools; and extract and synthesize data on the impact of PPI. SEARCH STRATEGY:A systematic review was undertaken with a search strategy based on four word groups (PPI, patients, antimicrobial drug development and outcomes). Eight online databases were searched. INCLUSION CRITERIA:English language publication, publication between 1996 and 2016 and studies describing PPI in antimicrobial drug development research. MAIN RESULTS:No studies were found through online searching that met the search strategy and inclusion criteria. One relevant protocol paper with a brief mention of PPI was identified through expert recommendation. Commentary papers recommending PPI were identified through website searching and expert opinion. DISCUSSION AND CONCLUSIONS:Despite strong policy guidance encouraging PPI at the international and national levels, and anecdotal accounts of PPI taking place, evidence for the extent, quality and impact of PPI in antimicrobial drug development research has not yet appeared in the peer-reviewed literature.</t>
  </si>
  <si>
    <t>Service of Infectious Diseases, University Hospitals of Geneva and Faculty of Medicine, Geneva, Switzerland.</t>
  </si>
  <si>
    <t>2018-10-26</t>
  </si>
  <si>
    <t>https://dx.doi.org/10.1128/AAC.00272-17</t>
  </si>
  <si>
    <t>28752577</t>
  </si>
  <si>
    <t>PMC5750755</t>
  </si>
  <si>
    <t>10.1111/hex.12587</t>
  </si>
  <si>
    <t>Extent, quality and impact of patient and public involvement in antimicrobial drug development research: A systematic review.</t>
  </si>
  <si>
    <t>Evans D, Bird E, Gibson A, Grier S, Chin TL, Stoddart M, MacGowan A, North Bristol Microbiology Patient Panel.</t>
  </si>
  <si>
    <t>Health expectations : an international journal of public participation in health care and health policy</t>
  </si>
  <si>
    <t>Health Expect</t>
  </si>
  <si>
    <t>9815926</t>
  </si>
  <si>
    <t>1369-6513</t>
  </si>
  <si>
    <t>1369-7625</t>
  </si>
  <si>
    <t>Complicated urinary tract infections (cUTIs) impose a high burden on healthcare systems and are a frequent cause of hospitalisation. The aims of this paper are to estimate the cost per episode of patients hospitalised due to cUTI and to explore the factors associated with cUTI-related healthcare costs in eight countries with high prevalence of multidrug resistance (MDR).This is a multinational observational, retrospective study. The mean cost per episode was computed by multiplying the volume of healthcare use for each patient by the unit cost of each item of care and summing across all components. Costs were measured from the hospital perspective. Patient-level regression analyses were used to identify the factors explaining variation in cUTI-related costs.The study was conducted in 20 hospitals in eight countries with high prevalence of multidrug resistant Gram-negative bacteria (Bulgaria, Greece, Hungary, Israel, Italy, Romania, Spain and Turkey).Data were obtained from 644 episodes of patients hospitalised due to cUTI.The mean cost per case was €5700, with considerable variation between countries (largest value €7740 in Turkey; lowest value €4028 in Israel), mainly due to differences in length of hospital stay. Factors associated with higher costs per patient were: type of admission, infection source, infection severity, the Charlson comorbidity index and presence of MDR.The mean cost per hospitalised case of cUTI was substantial and varied significantly between countries. A better knowledge of the reasons for variations in length of stays could facilitate a better standardised quality of care for patients with cUTI and allow a more efficient allocation of healthcare resources. Urgent admissions, infections due to an indwelling urinary catheterisation, resulting in septic shock or severe sepsis, in patients with comorbidities and presenting MDR were related to a higher cost.</t>
  </si>
  <si>
    <t>Department of Health and Social Sciences, University of the West of England, Bristol, UK.</t>
  </si>
  <si>
    <t>2017-07-29</t>
  </si>
  <si>
    <t>2017-07-27</t>
  </si>
  <si>
    <t>https://dx.doi.org/10.1111/hex.12587</t>
  </si>
  <si>
    <t>29654026</t>
  </si>
  <si>
    <t>PMC5898316</t>
  </si>
  <si>
    <t>10.1136/bmjopen-2017-020251</t>
  </si>
  <si>
    <t>Cost of hospitalised patients due to complicated urinary tract infections: a retrospective observational study in countries with high prevalence of multidrug-resistant Gram-negative bacteria: the COMBACTE-MAGNET, RESCUING study.</t>
  </si>
  <si>
    <t>Vallejo-Torres L, Pujol M, Shaw E, Wiegand I, Vigo JM, Stoddart M, Grier S, Gibbs J, Vank C, Cuperus N, van den Heuvel L, Eliakim-Raz N, Carratala J, Vuong C, MacGowan A, Babich T, Leibovici L, Addy I, Morris S, RESCUING Study Group and Study Sites.</t>
  </si>
  <si>
    <t>Background:There is little information about the efficacy of active alternative drugs to carbapenems except β-lactam/β-lactamase inhibitors for the treatment of bloodstream infections (BSIs) due to extended-spectrum β-lactamase-producing Enterobacteriaceae (ESBL-E). The objective of this study was to assess the outcomes of patients with BSI due to ESBL-E who received empiric therapy with such drugs (other active drugs [OADs]) or carbapenems. Methods:A multinational retrospective cohort study of patients with BSI due to ESBL-E who received empiric treatment with OADs or carbapenems was performed. Cox regression including a propensity score for receiving OADs was performed to analyze 30-day all-cause mortality as main outcome. Clinical failure and length of stay were also analyzed. Results:Overall, 335 patients were included; 249 received empiric carbapenems and 86 OADs. The most frequent OADs were aminoglycosides (43 patients) and fluoroquinolones (20 patients). Empiric therapy with OADs was not associated with mortality (hazard ratio [HR], 0.75; 95% confidence interval [CI], .38-1.48) in the Cox regression analysis. Propensity score-matched pairs, subgroups, and sensitivity analyses did not show different trends; specifically, the adjusted HR for aminoglycosides was 1.05 (95% CI, .51-2.16). OADs were neither associated with 14-day clinical failure (adjusted odds ratio, 0.62; 95% CI, .29-1.36) nor length of hospital stay. Conclusions:We were unable to show that empiric treatment with OAD was associated with a worse outcome compared with carbapenems. This information allows more options to be considered for empiric therapy, at least for some patients, depending on local susceptibility patterns of ESBL-E.</t>
  </si>
  <si>
    <t>UCL Department of Applied Health Research, University College London, London, UK.</t>
  </si>
  <si>
    <t>2018-04-15</t>
  </si>
  <si>
    <t>https://dx.doi.org/10.1136/bmjopen-2017-020251</t>
  </si>
  <si>
    <t>29020250</t>
  </si>
  <si>
    <t>PMC5849995</t>
  </si>
  <si>
    <t>10.1093/cid/cix606</t>
  </si>
  <si>
    <t>Empiric Therapy With Carbapenem-Sparing Regimens for Bloodstream Infections due to Extended-Spectrum β-Lactamase-Producing Enterobacteriaceae: Results From the INCREMENT Cohort.</t>
  </si>
  <si>
    <t>Palacios-Baena ZR, Gutiérrez-Gutiérrez B, Calbo E, Almirante B, Viale P, Oliver A, Pintado V, Gasch O, Martínez-Martínez L, Pitout J, Akova M, Peña C, Molina Gil-Bermejo J, Hernández A, Venditti M, Prim N, Bou G, Tacconelli E, Tumbarello M, Hamprecht A, Giamarellou H, Almela M, Pérez F, Schwaber MJ, Bermejo J, Lowman W, Hsueh PR, Paño-Pardo JR, Torre-Cisneros J, Souli M, Bonomo RA, Carmeli Y, Paterson DL, Pascual Á, Rodríguez-Baño J, Spanish Network for Research in Infectious Diseases
                    (REIPI)/European Study Group of Bloodstream Infections and Sepsis
                    (ESGBIS)/INCREMENT Group.</t>
  </si>
  <si>
    <t>Clinical infectious diseases : an official publication of the Infectious Diseases Society of America</t>
  </si>
  <si>
    <t>Clin. Infect. Dis.</t>
  </si>
  <si>
    <t>Clin Infect Dis</t>
  </si>
  <si>
    <t>9203213</t>
  </si>
  <si>
    <t>1058-4838</t>
  </si>
  <si>
    <t>1537-6591</t>
  </si>
  <si>
    <t>The emergence of multidrug resistant (MDR) Gram-negative bacteria (GNB), including carbapenemase-producing strains, has become a major therapeutic challenge. These MDR isolates are often involved in complicated urinary tract infection (cUTI), and are associated with poor clinical outcomes. The study has been designed to gain insight into the epidemiology, clinical management, outcome and healthcare cost of patients with cUTI, especially in countries with high prevalence of MDR GNB.This multinational and multicentre observational, retrospective study will identify cases from 1 January 2013 to 31 December 2014 in order to collect data on patients with cUTI as a cause of hospital admission, and patients who develop cUTI during their hospital stay. The primary end point will be treatment failure defined as the presence of any of the following criteria: (1) signs or symptoms of cUTI present at diagnosis that have not improved by days 5-7 with appropriate antibiotic therapy, (2) new cUTI-related symptoms that have developed within 30 days of diagnosis, (3) urine culture taken within 30 days of diagnosis, either during or after completion of therapy, that grows ≥10(4) colony-forming unit/mL of the original pathogen and (4) death irrespective of cause within 30 days of the cUTI diagnosis.1000 patients afford a power of 0.83 (α=0.05) to detect an absolute difference of 10% in the treatment failure rate between MDR bacteria and other pathogens. This should allow for the introduction of about 20 independent risk factors (or their interaction) in a logistic regression model looking at risk factors for failure.Approval will be sought from all relevant Research Ethics Committees. Publication of this study will be considered as a joint publication by the participating investigator leads, and will follow the recommendations of the International Committee of Medical Journal Editors (ICMJE).NCT02641015; Pre-results.</t>
  </si>
  <si>
    <t>Unidad de Gestión Clínica de Enfermedades Infecciosas y Microbiología/Instituto de Biomedicina de Sevilla/Hospital Universitario Virgen Macarena/Universidad de Sevilla.</t>
  </si>
  <si>
    <t>2017-10-12</t>
  </si>
  <si>
    <t>2016-07-29</t>
  </si>
  <si>
    <t>https://dx.doi.org/10.1093/cid/cix606</t>
  </si>
  <si>
    <t>27473949</t>
  </si>
  <si>
    <t>PMC4985830</t>
  </si>
  <si>
    <t>10.1136/bmjopen-2016-011500</t>
  </si>
  <si>
    <t>Retrospective observational study to assess the clinical management and outcomes of hospitalised patients with complicated urinary tract infection in countries with high prevalence of multidrug resistant Gram-negative bacteria (RESCUING).</t>
  </si>
  <si>
    <t>Shaw E, Addy I, Stoddart M, Vank C, Grier S, Wiegand I, Leibovici L, Eliakim-Raz N, Vallejo-Torres L, Morris S, MacGowan A, Carratalà J, Pujol M, COMBACTE-MAGNET Consortium.</t>
  </si>
  <si>
    <t>Several antimicrobial agents are being investigated as alternatives to carbapenems in the treatment of infections caused by ESBL-producing Enterobacteriaceae, which may be useful in avoiding overuse of carbapenems in the context of recent global spread of carbapenem-resistant Enterobacteriaceae. The most promising candidates for invasive infections so far are β-lactam/β-lactamase inhibitor combinations and cephamycins.</t>
  </si>
  <si>
    <t>Departament of Infectious Diseases, Institut Català de la Salut-Hospital Universitari de Bellvitge (ICS-HUB)-IDIBELL, Barcelona, Spain Spanish network for research in Infectious Diseases (REIPI RD12/0012), Instituto de Salud Carlos III, Madrid Spain.</t>
  </si>
  <si>
    <t>2016-07-31</t>
  </si>
  <si>
    <t>https://dx.doi.org/10.1136/bmjopen-2016-011500</t>
  </si>
  <si>
    <t>26100709</t>
  </si>
  <si>
    <t>PMC4538486</t>
  </si>
  <si>
    <t>10.1128/AAC.01333-15</t>
  </si>
  <si>
    <t>The times they are a-changin': carbapenems for extended-spectrum-β-lactamase-producing bacteria.</t>
  </si>
  <si>
    <t>Rodríguez-Baño J.</t>
  </si>
  <si>
    <t>Unidad Clínica de Enfermedades Infecciosas, Microbiología y Medicina Preventiva, Hospitales Universitarios Virgen Macarena and Virgen del Rocío, Seville, Spain Departamento de Medicina, Universidad de Sevilla, Seville, Spain jesusrb@us.es.</t>
  </si>
  <si>
    <t>2015-08-15</t>
  </si>
  <si>
    <t>https://dx.doi.org/10.1128/AAC.01333-15</t>
  </si>
  <si>
    <t>https://www.imi.europa.eu/projects-results/project-factsheets/combacte-magnet</t>
  </si>
  <si>
    <t>COMBACTE-MAGNET</t>
  </si>
  <si>
    <t>Combatting bacterial resistance in Europe - molecules against Gram negative infections</t>
  </si>
  <si>
    <t>31/12/2021</t>
  </si>
  <si>
    <t>75 340 000</t>
  </si>
  <si>
    <t>91 662 414</t>
  </si>
  <si>
    <t>1 656 252</t>
  </si>
  <si>
    <t>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
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t>
  </si>
  <si>
    <t>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t>
  </si>
  <si>
    <t>30257671</t>
  </si>
  <si>
    <t>PMC6158851</t>
  </si>
  <si>
    <t>10.1186/s12913-018-3549-0</t>
  </si>
  <si>
    <t>In-hospital costs of community-acquired colonization with multidrug-resistant organisms at a German teaching hospital.</t>
  </si>
  <si>
    <t>Engler-Hüsch S, Heister T, Mutters NT, Wolff J, Kaier K.</t>
  </si>
  <si>
    <t>BMC health services research</t>
  </si>
  <si>
    <t>BMC Health Serv Res</t>
  </si>
  <si>
    <t>101088677</t>
  </si>
  <si>
    <t>1472-6963</t>
  </si>
  <si>
    <t>BACKGROUND:Antibiotic resistance is a challenge in the management of infectious diseases and can cause substantial cost. Even without the onset of infection, measures must be taken, as patients colonized with multi-drug resistant (MDR) pathogens may transmit the pathogen. We aim to quantify the cost of community-acquired MDR colonizations using routine data from a German teaching hospital. METHODS:All 2006 cases of documented MDR colonization at hospital admission recorded from 2011 to 2014 are matched to 7917 unexposed controls with the same primary diagnosis. Cases with an onset MDR infection are excluded from the analysis. Routine data on costs per case is analysed for three groups of MDR bacteria: Methicillin-resistant Staphylococcus aureus (MRSA), vancomycin-resistant enterococcus (VRE), and multidrug-resistant gram-negative bacteria (MDR-GN). Multivariate analyses are conducted to adjust for potential confounders. RESULTS:After controlling for main diagnosis group, age, sex, and Charlson Comorbidity Index, MDR colonization is associated with substantial additional costs from the healthcare perspective (€1480.9, 95%CI €1286.4-€1675.5). Heterogeneity between pathogens remains. Colonization with MDR-GN leads to the largest cost increase (€1966.0, 95%CI €1634.6-€2297.4), followed by MRSA with €1651.3 (95%CI €1279.1-€2023.6), and VRE with €879.2 (95%CI €604.1-€1154.2). At the same time, MDR-GN is associated with additional reimbursements of €887.8 (95%CI €722.1-€1053.6), i.e. costs associated with MDR-colonization exceed reimbursement. CONCLUSIONS:Even without the onset of invasive infection, documented MDR-colonization at hospital admission is associated with increased hospital costs, which are not fully covered within the German DRG-based hospital payment system.</t>
  </si>
  <si>
    <t>Institute for Medical Biometry and Statistics, Faculty of Medicine and Medical Centre - University of Freiburg, Freiburg, Germany.</t>
  </si>
  <si>
    <t>2018-09-28</t>
  </si>
  <si>
    <t>https://dx.doi.org/10.1186/s12913-018-3549-0</t>
  </si>
  <si>
    <t>30221403</t>
  </si>
  <si>
    <t>10.1002/bimj.201700259</t>
  </si>
  <si>
    <t>Dynamic clinical prediction models for discrete time-to-event data with competing risks-A case study on the OUTCOMEREA database.</t>
  </si>
  <si>
    <t>Heyard R, Timsit JF, Essaied W, Held L,           on behalf of the COMBACTE-MAGNET consortium.</t>
  </si>
  <si>
    <t>Biometrical journal. Biometrische Zeitschrift</t>
  </si>
  <si>
    <t>Biom J</t>
  </si>
  <si>
    <t>7708048</t>
  </si>
  <si>
    <t>0323-3847</t>
  </si>
  <si>
    <t>1521-4036</t>
  </si>
  <si>
    <t>The development of clinical prediction models requires the selection of suitable predictor variables. Techniques to perform objective Bayesian variable selection in the linear model are well developed and have been extended to the generalized linear model setting as well as to the Cox proportional hazards model. Here, we consider discrete time-to-event data with competing risks and propose methodology to develop a clinical prediction model for the daily risk of acquiring a ventilator-associated pneumonia (VAP) attributed to P. aeruginosa (PA) in intensive care units. The competing events for a PA VAP are extubation, death, and VAP due to other bacteria. Baseline variables are potentially important to predict the outcome at the start of ventilation, but may lose some of their predictive power after a certain time. Therefore, we use a landmark approach for dynamic Bayesian variable selection where the set of relevant predictors depends on the time already spent at risk. We finally determine the direct impact of a variable on each competing event through cause-specific variable selection.</t>
  </si>
  <si>
    <t>Department of Biostatistics at the Epidemiology, Biostatistics and Prevention Institute, University of Zurich, Hirschengraben 84, Zurich, Switzerland.</t>
  </si>
  <si>
    <t>2018-09-16</t>
  </si>
  <si>
    <t>https://dx.doi.org/10.1002/bimj.201700259</t>
  </si>
  <si>
    <t>PMC6048847</t>
  </si>
  <si>
    <t>30012114</t>
  </si>
  <si>
    <t>PMC5977481</t>
  </si>
  <si>
    <t>10.1186/s12874-018-0535-5</t>
  </si>
  <si>
    <t>Simulation shows undesirable results for competing risks analysis with time-dependent covariates for clinical outcomes.</t>
  </si>
  <si>
    <t>Poguntke I, Schumacher M, Beyersmann J, Wolkewitz M.</t>
  </si>
  <si>
    <t>BMC medical research methodology</t>
  </si>
  <si>
    <t>BMC Med Res Methodol</t>
  </si>
  <si>
    <t>100968545</t>
  </si>
  <si>
    <t>1471-2288</t>
  </si>
  <si>
    <t>We evaluate three methods for competing risks analysis with time-dependent covariates in comparison with the corresponding methods with time-independent covariates.We used cause-specific hazard analysis and two summary approaches for in-hospital death: logistic regression and regression of the subdistribution hazard. We analysed real hospital data (n=1864) and considered pneumonia on admission / hospital-acquired pneumonia as time-independent / time-dependent covariates for the competing events 'discharge alive' and 'in-hospital death'. Several simulation studies with time-constant hazards were conducted.All approaches capture the effect of time-independent covariates, whereas the approaches perform differently with time-dependent covariates. The subdistribution approach for time-dependent covariates detected effects in a simulated no-effects setting and provided counter-intuitive effects in other settings.The extension of the Fine and Gray model to time-dependent covariates is in general not a helpful synthesis of the cause-specific hazards. Cause-specific hazard analysis and, for uncensored data, the odds ratio are capable of handling competing risks data with time-dependent covariates but the use of the subdistribution approach should be neglected until the problems can be resolved. For general right-censored data, cause-specific hazard analysis is the method of choice.</t>
  </si>
  <si>
    <t>Institute for Medical Biometry and Statistics, Faculty of Medicine and Medical Center - University of Freiburg, Stefan-Meier-Str. 26, Freiburg, 79104, Germany. poguntke@imbi.uni-freiburg.de.</t>
  </si>
  <si>
    <t>2018-07-18</t>
  </si>
  <si>
    <t>2018-07-16</t>
  </si>
  <si>
    <t>https://dx.doi.org/10.1186/s12874-018-0535-5</t>
  </si>
  <si>
    <t>29876100</t>
  </si>
  <si>
    <t>PMC5975458</t>
  </si>
  <si>
    <t>10.1186/s13756-018-0359-4</t>
  </si>
  <si>
    <t>Social media posts and online search behaviour as early-warning system for MRSA outbreaks.</t>
  </si>
  <si>
    <t>van de Belt TH, van Stockum PT, Engelen LJLPG, Lancee J, Schrijver R, Rodríguez-Baño J, Tacconelli E, Saris K, van Gelder MMHJ, Voss A.</t>
  </si>
  <si>
    <t>Despite many preventive measures, outbreaks with multi-drug resistant micro-organisms (MDROs) still occur. Moreover, current alert systems from healthcare organizations have shortcomings due to delayed or incomplete notifications, which may amplify the spread of MDROs by introducing infected patients into a new healthcare setting and institutions. Additional sources of information about upcoming and current outbreaks, may help to prevent further spread of MDROs.The study objective was to evaluate whether methicillin-resistant Staphylococcus aureus (MRSA) outbreaks could be detected via social media posts or online search behaviour; if so, this might allow earlier detection than the official notifications by healthcare organizations.We conducted an exploratory study in which we compared information about MRSA outbreaks in the Netherlands derived from two online sources, Coosto for Social Media, and Google Trends for search behaviour, to the mandatory Dutch outbreak notification system (SO-ZI/AMR). The latter provides information on MDRO outbreaks including the date of the outbreak, micro-organism involved, the region/location, and the type of health care organization.During the research period of 15 months (455 days), 49 notifications of outbreaks were recorded in SO-ZI/AMR. For Coosto, the number of unique potential outbreaks was 37 and for Google Trends 24. The use of social media and online search behaviour missed many of the hospital outbreaks that were reported to SO-ZI/AMR, but detected additional outbreaks in long-term care facilities.Despite several limitations, using information from social media and online search behaviour allows rapid identification of potential MRSA outbreaks, especially in healthcare settings with a low notification compliance. When combined in an automated system with real-time updates, this approach might increase early discovery and subsequent implementation of preventive measures.</t>
  </si>
  <si>
    <t>Radboud REshape Innovation Center, Radboudumc University Medical Center, Geert Grooteplein Zuid 10, 6525 GA Nijmegen, Netherlands.</t>
  </si>
  <si>
    <t>2018-06-10</t>
  </si>
  <si>
    <t>https://dx.doi.org/10.1186/s13756-018-0359-4</t>
  </si>
  <si>
    <t>29843610</t>
  </si>
  <si>
    <t>10.1186/s12874-018-0500-3</t>
  </si>
  <si>
    <t>Bias due to censoring of deaths when calculating extra length of stay for patients acquiring a hospital infection.</t>
  </si>
  <si>
    <t>Rahman S, von Cube M, Schumacher M, Wolkewitz M.</t>
  </si>
  <si>
    <t>44</t>
  </si>
  <si>
    <t>In many studies the information of patients who are dying in the hospital is censored when examining the change in length of hospital stay (cLOS) due to hospital-acquired infections (HIs). While appropriate estimators of cLOS are available in literature, the existence of the bias due to censoring of deaths was neither mentioned nor discussed by the according authors.Using multi-state models, we systematically evaluate the bias when estimating cLOS in such a way. We first evaluate the bias in a mathematically closed form assuming a setting with constant hazards. To estimate the cLOS due to HIs non-parametrically, we relax the assumption of constant hazards and consider a time-inhomogeneous Markov model.In our analytical evaluation we are able to discuss challenging effects of the bias on cLOS. These are in regard to direct and indirect differential mortality. Moreover, we can make statements about the magnitude and direction of the bias. For real-world relevance, we illustrate the bias on a publicly available prospective cohort study on hospital-acquired pneumonia in intensive-care.Based on our findings, we can conclude that censoring the death cases in the hospital and considering only patients discharged alive should be avoided when estimating cLOS. Moreover, we found that the closed mathematical form can be used to describe the bias for settings with constant hazards.</t>
  </si>
  <si>
    <t>Department of Statistics, Texas A&amp;M University, 3143 TAMU, 77843-3143, College Station, Texas, USA.</t>
  </si>
  <si>
    <t>2018-05-31</t>
  </si>
  <si>
    <t>https://dx.doi.org/10.1186/s12874-018-0500-3</t>
  </si>
  <si>
    <t>29549409</t>
  </si>
  <si>
    <t>10.1007/s00134-018-5109-9</t>
  </si>
  <si>
    <t>Relative risk and population-attributable fraction of ICU death caused by susceptible and resistant Pseudomonas aeruginosa ventilator-associated pneumonia: a competing risks approach to investigate the OUTCOMEREA database.</t>
  </si>
  <si>
    <t>von Cube MK, Timsit JF, Sommer H, Darmon M, Schwebel C, Bailly S, Souweine B, Wolkewitz M.</t>
  </si>
  <si>
    <t>Intensive care medicine</t>
  </si>
  <si>
    <t>Intensive Care Med</t>
  </si>
  <si>
    <t>7704851</t>
  </si>
  <si>
    <t>0342-4642</t>
  </si>
  <si>
    <t>1432-1238</t>
  </si>
  <si>
    <t>Faculty of Medicine and Medical Center, Institute for Medical Biometry and Statistics, University of Freiburg, Freiburg, Germany. cube@imbi.uni-freiburg.de.</t>
  </si>
  <si>
    <t>2018-03-16</t>
  </si>
  <si>
    <t>https://dx.doi.org/10.1007/s00134-018-5109-9</t>
  </si>
  <si>
    <t>PMC5740315</t>
  </si>
  <si>
    <t>In current and former clinical trials for the development of antibacterial drugs, various primary endpoints have been used, and treatment effects are evaluated mostly in noninferiority analyses at the end of follow-up, which varies between studies. A more convincing and highly patient-relevant statement would be a noninferiority assessment over the entire follow-up period with cure and death as coprimary endpoints, while preserving the desired alpha level for statistical testing. To account for the time-dynamic pattern of cure and death, we apply a cure-death multistate model. The endpoint of interest is "get cured and stay alive over time." Noninferiority between treatments over the entire follow-up period is studied by means of one-sided confidence bands provided by a flexible resampling technique. We illustrate the technique by applying it to a recently published study and establish noninferiority in being cured and alive over a time frame of interest for the entire population, patients with hospital-acquired pneumonia, but not for the subset of patients with ventilator-associated pneumonia. Our analysis improves the original results in the sense that our endpoint is more patient benefiting, a stronger noninferiority statement is demonstrated, and the time dependency of cure and death, competing events, and different follow-up times is captured. Multistate methodology combined with confidence bands adds a valuable statistical tool for clinical trials in the context of infection control. The framework is not restricted to the cure-death model but can be adapted to more complex multistate endpoints and equivalence or superiority analyses.</t>
  </si>
  <si>
    <t>29061757</t>
  </si>
  <si>
    <t>10.1128/AAC.01691-17</t>
  </si>
  <si>
    <t>Assessing Noninferiority in Treatment Trials for Severe Infectious Diseases: an Extension to the Entire Follow-Up Period Using a Cure-Death Multistate Model.</t>
  </si>
  <si>
    <t>Sommer H, Bluhmki T, Beyersmann J, Schumacher M, COMBACTE-NET and COMBACTE-MAGNET consortium.</t>
  </si>
  <si>
    <t>Institute for Medical Biometry and Statistics, Faculty of Medicine and Medical Center-University of Freiburg, Freiburg, Germany sommer@imbi.uni-freiburg.de.</t>
  </si>
  <si>
    <t>2017-10-25</t>
  </si>
  <si>
    <t>2018-06-21</t>
  </si>
  <si>
    <t>2017-12-21</t>
  </si>
  <si>
    <t>https://dx.doi.org/10.1128/AAC.01691-17</t>
  </si>
  <si>
    <t>PMC5372144</t>
  </si>
  <si>
    <t>The worldwide spread of antimicrobial resistance is now recognised as a global public health threat. Owing to the geographical heterogeneity, complexity and continuously evolving dynamics of resistant organisms and genes, surveillance is a key tool for understanding, measuring and informing actions in the fight against this problem. To date there is no harmonisation of key indicators or of methodologies used to obtain them.The main objective of this project is to systematically review and analyse the current publicly available surveillance activities on antimicrobial resistance and healthcare-associated infections in Europe. Eligible activities are those endorsed by regional, national or transnational health organisations and scientific societies providing data on a periodic basis. Grey and peer-reviewed literature will be searched with no language restrictions. Three independent reviewers will perform a two-step selection process using a previously piloted, tailored electronic data extraction form. Descriptive summaries and tables of all relevant findings will be performed and reported according to PRISMA guidelines.We did not seek ethical approval for this study because the data to be collected are not linked to individuals. Data will be presented at international conferences and published in peer-reviewed journals.CRD42016033867.</t>
  </si>
  <si>
    <t>PMC5223682</t>
  </si>
  <si>
    <t>Improving our understanding of outbreaks due to antibiotic-resistant bacteria (ARB) and their control is critical in the current public health scenario. The threat of outbreaks due to ARB requires multifaceted efforts. However, a global overview of epidemiological characteristics of outbreaks due to ARB and effective infection control measures is missing. In this paper, we describe the protocol of a systematic review aimed at mapping and characterising the epidemiological aspects of outbreaks due to ARB and infection control measures in European countries.The databases MEDLINE, Web of Knowledge and Cochrane library will be searched using a 3-step search strategy. Selection of articles for inclusion will be performed by 2 reviewers using predefined eligibility criteria. All study designs will be included if they report an outbreak and define the microbiological methods used for microorganism identification. The target bacteria will be methicillin-resistant and vancomycin-resistant Staphylococcus aureus, vancomycin-resistant Enterococcus, ceftazidime-resistant and carbapenem-resistant Acinetobacter baumannii, ceftazidime-resistant and carbapenem-resistant Pseudomonas aeruginosa, ciprofloxacin-resistant Escherichia coli, extended-spectrum β-lactamase-producing E. coli and Klebsiella pneumoniae, carbapenem-resistant and carbapenamase-producing Enterobacteriaceae. Data will be extracted using a tailored pilot tested form and the quality of reporting will be assessed using the ORION (Outbreak Reports and Intervention Studies Of Nosocomial infections) tool. Data will be synthesised and reported by the type of ARB, setting and country. Infection control measures and bundles of measures will be described. The effectiveness will be reported as defined by the authors. Regression analysis will be used to define independent factors associated with outbreaks' control. Heterogeneity between studies will be assessed by forest plots and I² statistics.Ethical approval is not applicable for this study. Findings will be disseminated through journal publication and conference presentations and talks.</t>
  </si>
  <si>
    <t>28348192</t>
  </si>
  <si>
    <t>10.1136/bmjopen-2016-014538</t>
  </si>
  <si>
    <t>Surveillance Systems from Public Health Institutions and Scientific Societies for Antimicrobial Resistance and Healthcare-Associated Infections in Europe (SUSPIRE): protocol for a systematic review.</t>
  </si>
  <si>
    <t>Núñez-Núñez M, Navarro MD, Gkolia P, Babu Rajendran N, Del Toro MD, Voss A, Sharland M, Sifakis F, Tacconelli E, Rodríguez-Baño J, Members of the EPI-NET group on behalf of COMBACTE-MAGNET Consortium.</t>
  </si>
  <si>
    <t>Unit of Infectious Disease, Microbiology, and Preventive Medicine, Institute of Biomedicine of Seville (IBIS)/University Hospital Virgen Macarena-Virgen del Rocío/Spanish National Research Council (CSIC), Seville, Spain.</t>
  </si>
  <si>
    <t>2017-03-29</t>
  </si>
  <si>
    <t>https://dx.doi.org/10.1136/bmjopen-2016-014538</t>
  </si>
  <si>
    <t>28057656</t>
  </si>
  <si>
    <t>PMC5520301</t>
  </si>
  <si>
    <t>10.1136/bmjopen-2016-013634</t>
  </si>
  <si>
    <t>EpideMiology and control measures of outBreaks due to Antibiotic-Resistant orGanisms in EurOpe (EMBARGO): a systematic review protocol.</t>
  </si>
  <si>
    <t>Babu Rajendran N, Gladstone BP, Rodríguez-Baño J, Sifakis F, Voss A, Carmeli Y, Burkert FR, Gkolia P, Tacconelli E.</t>
  </si>
  <si>
    <t>The extended illness-death model is a useful tool to study the risks and consequences of hospital-acquired infections (HAIs). The statistical quantities of interest are the transition-specific hazard rates and the transition probabilities as well as attributable mortality (AM) and the population-attributable fraction (PAF). In the most general case calculation of these expressions is mathematically complex.When assuming time-constant hazards calculation of the quantities of interest is facilitated. In this situation the transition probabilities can be expressed in closed mathematical forms. The estimators for AM and PAF can be easily derived from these forms.In this paper, we show how to explicitly calculate all the transition probabilities of an extended-illness model with constant hazards. Using a parametric model to estimate the time-constant transition specific hazard rates of a data example, the transition probabilities, AM and PAF can be directly calculated. With a publicly available data example, we show how the approach provides first insights into principle time-dynamics and data structure.Assuming constant hazards facilitates the understanding of multi-state processes. Even in a non-constant hazards setting, the approach is a helpful first step for a comprehensive investigation of complex data.</t>
  </si>
  <si>
    <t>Division of Infectious Diseases, Department of Internal Medicine 1, DZIF Partner Centre, University Hospital Tuebingen, Tuebingen, Germany.</t>
  </si>
  <si>
    <t>2017-01-07</t>
  </si>
  <si>
    <t>2018-01-10</t>
  </si>
  <si>
    <t>2017-01-05</t>
  </si>
  <si>
    <t>https://dx.doi.org/10.1136/bmjopen-2016-013634</t>
  </si>
  <si>
    <t>28728582</t>
  </si>
  <si>
    <t>PMC5376567</t>
  </si>
  <si>
    <t>10.1186/s12874-017-0379-4</t>
  </si>
  <si>
    <t>Basic parametric analysis for a multi-state model in hospital epidemiology.</t>
  </si>
  <si>
    <t>von Cube M, Schumacher M, Wolkewitz M.</t>
  </si>
  <si>
    <t>The significance of polymicrobial infections is increasingly being recognized especially in a biofilm context wherein multiple bacterial species-including both potential pathogens and members of the commensal flora-communicate, cooperate, and compete with each other. Two important bacterial pathogens that have developed a complex network of evasion, counter-inhibition, and subjugation in their battle for space and nutrients are Pseudomonas aeruginosa and Staphylococcus aureus. Their strain- and environment-specific interactions, for instance in the cystic fibrosis lung or in wound infections, show severe competition that is generally linked to worse patient outcomes. For instance, the extracellular factors secreted by P. aeruginosa have been shown to subjugate S. aureus to persist as small colony variants (SCVs). On the other hand, data also exist where S. aureus inhibits biofilm formation by P. aeruginosa but also protects the pathogen by inhibiting its phagocytosis. Interestingly, such interspecies interactions differ between the planktonic and biofilm phenotype, with the extracellular matrix components of the latter likely being a key, and largely underexplored, influence. This review attempts to understand the complex relationship between P. aeruginosa and Staphylococcus spp., focusing on S. aureus, that not only is interesting from the bacterial evolution point of view, but also has important consequences for our understanding of the disease pathogenesis for better patient management.</t>
  </si>
  <si>
    <t>Institute for Medical Biometry and Statistics, Faculty of Medicine and Medical Center - University of Freiburg, Stefan-Meier Str. 26, Freiburg, 79104, Germany. cube@imbi.uni-freiburg.de.</t>
  </si>
  <si>
    <t>2017-07-20</t>
  </si>
  <si>
    <t>https://dx.doi.org/10.1186/s12874-017-0379-4</t>
  </si>
  <si>
    <t>PMC4914653</t>
  </si>
  <si>
    <t>The spread of extended-spectrum-β-lactamase (ESBL)-producing Enterobacteriaceae (ESBL-E) is leading to increased carbapenem consumption. Alternatives to carbapenems need to be investigated. We investigated whether β-lactam/β-lactamase inhibitor (BLBLI) combinations are as effective as carbapenems in the treatment of bloodstream infections (BSI) due to ESBL-E. A multinational, retrospective cohort study was performed. Patients with monomicrobial BSI due to ESBL-E were studied; specific criteria were applied for inclusion of patients in the empirical-therapy (ET) cohort (ETC; 365 patients), targeted-therapy (TT) cohort (TTC; 601 patients), and global cohort (GC; 627 patients). The main outcome variables were cure/improvement rate at day 14 and all-cause 30-day mortality. Multivariate analysis, propensity scores (PS), and sensitivity analyses were used to control for confounding. The cure/improvement rates with BLBLIs and carbapenems were 80.0% and 78.9% in the ETC and 90.2% and 85.5% in the TTC, respectively. The 30-day mortality rates were 17.6% and 20% in the ETC and 9.8% and 13.9% in the TTC, respectively. The adjusted odds ratio (OR) (95% confidence interval [CI]) values for cure/improvement rate with ET with BLBLIs were 1.37 (0.69 to 2.76); for TT, they were 1.61 (0.58 to 4.86). Regarding 30-day mortality, the adjusted OR (95% CI) values were 0.55 (0.25 to 1.18) for ET and 0.59 (0.19 to 1.71) for TT. The results were consistent in all subgroups studied, in a stratified analysis according to quartiles of PS, in PS-matched cases, and in the GC. BLBLIs, if active in vitro, appear to be as effective as carbapenems for ET and TT of BSI due to ESLB-E regardless of the source and specific species. These data may help to avoid the overuse of carbapenems. (This study has been registered at ClinicalTrials.gov under registration no. NCT01764490.).</t>
  </si>
  <si>
    <t>28421166</t>
  </si>
  <si>
    <t>10.3389/fcimb.2017.00106</t>
  </si>
  <si>
    <t>In vivo and In vitro Interactions between Pseudomonas aeruginosa and Staphylococcus spp.</t>
  </si>
  <si>
    <t>Hotterbeekx A, Kumar-Singh S, Goossens H, Malhotra-Kumar S.</t>
  </si>
  <si>
    <t>Frontiers in Cellular and Infection Microbiology</t>
  </si>
  <si>
    <t>Laboratory of Medical Microbiology, Vaccine and Infectious Disease Institute, University of AntwerpWilrijk, Belgium.</t>
  </si>
  <si>
    <t>2018-02-07</t>
  </si>
  <si>
    <t>https://dx.doi.org/10.3389/fcimb.2017.00106</t>
  </si>
  <si>
    <t>27139473</t>
  </si>
  <si>
    <t>10.1128/aac.00365-16</t>
  </si>
  <si>
    <t>A Multinational, Preregistered Cohort Study of β-Lactam/β-Lactamase Inhibitor Combinations for Treatment of Bloodstream Infections Due to Extended-Spectrum-β-Lactamase-Producing Enterobacteriaceae.</t>
  </si>
  <si>
    <t>Gutiérrez-Gutiérrez B, Pérez-Galera S, Salamanca E, de Cueto M, Calbo E, Almirante B, Viale P, Oliver A, Pintado V, Gasch O, Martínez-Martínez L, Pitout J, Akova M, Peña C, Molina J, Hernández A, Venditti M, Prim N, Origüen J, Bou G, Tacconelli E, Tumbarello M, Hamprecht A, Giamarellou H, Almela M, Pérez F, Schwaber MJ, Bermejo J, Lowman W, Hsueh PR, Mora-Rillo M, Natera C, Souli M, Bonomo RA, Carmeli Y, Paterson DL, Pascual A, Rodríguez-Baño J.</t>
  </si>
  <si>
    <t>Unidad Clínica Intercentros de Enfermedades Infecciosas, Microbiología y Medicina Preventiva, Hospitales Universitarios Virgen Macarena y Virgen del Rocío-IBIS, Seville, Spain.</t>
  </si>
  <si>
    <t>2016-05-04</t>
  </si>
  <si>
    <t>2016-06-20</t>
  </si>
  <si>
    <t>https://dx.doi.org/10.1128/aac.00365-16</t>
  </si>
  <si>
    <t>https://www.imi.europa.eu/projects-results/project-factsheets/combacte-net</t>
  </si>
  <si>
    <t>COMBACTE-NET</t>
  </si>
  <si>
    <t>Combatting Bacterial Resistance in Europe</t>
  </si>
  <si>
    <t>01/01/2013</t>
  </si>
  <si>
    <t>28/02/2021</t>
  </si>
  <si>
    <t>109 433 010</t>
  </si>
  <si>
    <t>101 919 334</t>
  </si>
  <si>
    <t>3 640 320</t>
  </si>
  <si>
    <t>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
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t>
  </si>
  <si>
    <t xml:space="preserve">Astrazeneca AB, Södertälje, SwedenDa Volterra SAS, Paris, FranceGlaxosmithkline Research And Development LTD., Brentford, Middlesex, United KingdomJanssen Pharmaceutica Nv, Beerse, BelgiumPfizer Limited, Sandwich, Kent , United KingdomThe Medicines Company, Parsippany, United States </t>
  </si>
  <si>
    <t>PMC5613521</t>
  </si>
  <si>
    <t>The epidemiology of ICU pneumonia caused by Staphylococcus aureus (S. aureus) and Pseudomonas aeruginosa (P. aeruginosa) is not fully described, but is urgently needed to support the development of effective interventions. The objective of this study is to estimate the incidence of S. aureus and P. aeruginosa ICU pneumonia and to assess its association with patient-related and contextual risk factors.ASPIRE-ICU is a prospective, observational, multi-center cohort study nested within routine surveillance among ICU patients in Europe describing the occurrence of S. aureus and P. aeruginosa ICU pneumonia. Two thousand (2000) study cohort subjects will be enrolled (50% S. aureus colonized) in which specimens and data will be collected. Study cohort subjects will be enrolled from a larger surveillance population, in which basic surveillance data is captured. The primary outcomes are the incidence of S. aureus ICU acquired pneumonia and the incidence of P. aeruginosa ICU acquired pneumonia through ICU stay. The analysis will include advanced survival techniques (competing risks and multistate models) for each event separately as well as for the sub-distribution of ICU pneumonia to determine independent association of outcomes with risk factors.. A risk prediction model will be developed to quantify the risk for acquiring S. aureus or P. aeruginosa ICU pneumonia during ICU stay by using a composite score of independent risk factors.The diagnosis of pathogen-specific ICU pneumonia is difficult, however, the criteria used in this study are objective and comparable to those in the literature.This study is registered on clinicaltrials.gov under identifier NCT02413242 .</t>
  </si>
  <si>
    <t>28946849</t>
  </si>
  <si>
    <t>10.1186/s12879-017-2739-4</t>
  </si>
  <si>
    <t>Rationale and design of ASPIRE-ICU: a prospective cohort study on the incidence and predictors of Staphylococcus aureus and Pseudomonas aeruginosa pneumonia in the ICU.</t>
  </si>
  <si>
    <t>Paling FP, Troeman DPR, Wolkewitz M, Kalyani R, Prins DR, Weber S, Lammens C, Timbermont L, Goossens H, Malhotra-Kumar S, Sifakis F, Bonten MJM, Kluytmans JAJW.</t>
  </si>
  <si>
    <t>BMC infectious diseases</t>
  </si>
  <si>
    <t>BMC Infect. Dis.</t>
  </si>
  <si>
    <t>BMC Infect Dis</t>
  </si>
  <si>
    <t>100968551</t>
  </si>
  <si>
    <t>1471-2334</t>
  </si>
  <si>
    <t>Julius Center for Health Sciences and Primary Care, University Medical Center Utrecht, HP Stratenum 6.131, PO Box 85500, 3508 GA, Utrecht, The Netherlands. f.p.paling@umcutrecht.nl.</t>
  </si>
  <si>
    <t>https://dx.doi.org/10.1186/s12879-017-2739-4</t>
  </si>
  <si>
    <t>PMC5487537</t>
  </si>
  <si>
    <t>In this era of rising antimicrobial resistance, slowly refilling antibiotic development pipelines, and an aging population, we need to ensure that randomized clinical trials (RCTs) determine the added benefit of new antibiotic agents effectively and in a valid way, especially for severely ill patients. Unfortunately, universally accepted endpoints for the evaluation of new drugs in severe infections are lacking.We review and discuss the current practices and challenges regarding endpoints in RCTs in this field and propose novel approaches.Usual endpoints actually recommended for drug development suffer from important flaws. Mortality requires large sample size and only partly related to the infectious process. Clinical cure rate is highly subjective in critically ill patients where symptoms may be related to other intercurrent events. Currently, composite endpoints, hierarchical nested designs, and competing risks analysis seem to be the most promising new tools for designing and analyzing clinical trials in this area, although they require further validation.Regulatory authorities, pharmaceutical companies, and clinicians need to agree on the most appropriate clinical endpoints for severe infections to ensure efficient approval of new, effective antibiotic agents.</t>
  </si>
  <si>
    <t>28466147</t>
  </si>
  <si>
    <t>PMC5328639</t>
  </si>
  <si>
    <t>10.1007/s00134-017-4802-4</t>
  </si>
  <si>
    <t>Appropriate endpoints for evaluation of new antibiotic therapies for severe infections: a perspective from COMBACTE's STAT-Net.</t>
  </si>
  <si>
    <t>Timsit JF, de Kraker MEA, Sommer H, Weiss E, Bettiol E, Wolkewitz M, Nikolakopoulos S, Wilson D, Harbarth S, COMBACTE-NET consortium.</t>
  </si>
  <si>
    <t>43</t>
  </si>
  <si>
    <t>The molecular basis of the incomplete penetrance of monogenic disorders is unclear. We describe here eight related individuals with autosomal recessive TIRAP deficiency. Life-threatening staphylococcal disease occurred during childhood in the proband, but not in the other seven homozygotes. Responses to all Toll-like receptor 1/2 (TLR1/2), TLR2/6, and TLR4 agonists were impaired in the fibroblasts and leukocytes of all TIRAP-deficient individuals. However, the whole-blood response to the TLR2/6 agonist staphylococcal lipoteichoic acid (LTA) was abolished only in the index case individual, the only family member lacking LTA-specific antibodies (Abs). This defective response was reversed in the patient, but not in interleukin-1 receptor-associated kinase 4 (IRAK-4)-deficient individuals, by anti-LTA monoclonal antibody (mAb). Anti-LTA mAb also rescued the macrophage response in mice lacking TIRAP, but not TLR2 or MyD88. Thus, acquired anti-LTA Abs rescue TLR2-dependent immunity to staphylococcal LTA in individuals with inherited TIRAP deficiency, accounting for incomplete penetrance. Combined TIRAP and anti-LTA Ab deficiencies underlie staphylococcal disease in this patient.</t>
  </si>
  <si>
    <t>UMR 1137 IAME Inserm/Université Paris Diderot, 75018, Paris, France. jean-francois.timsit@bch.aphp.fr.</t>
  </si>
  <si>
    <t>https://dx.doi.org/10.1007/s00134-017-4802-4</t>
  </si>
  <si>
    <t>28235196</t>
  </si>
  <si>
    <t>10.1016/j.cell.2017.01.039</t>
  </si>
  <si>
    <t>Human Adaptive Immunity Rescues an Inborn Error of Innate Immunity.</t>
  </si>
  <si>
    <t>Israel L, Wang Y, Bulek K, Della Mina E, Zhang Z, Pedergnana V, Chrabieh M, Lemmens NA, Sancho-Shimizu V, Descatoire M, Lasseau T, Israelsson E, Lorenzo L, Yun L, Belkadi A, Moran A, Weisman LE, Vandenesch F, Batteux F, Weller S, Levin M, Herberg J, Abhyankar A, Prando C, Itan Y, van Wamel WJB, Picard C, Abel L, Chaussabel D, Li X, Beutler B, Arkwright PD, Casanova JL, Puel A.</t>
  </si>
  <si>
    <t>168</t>
  </si>
  <si>
    <t>Cell</t>
  </si>
  <si>
    <t>0413066</t>
  </si>
  <si>
    <t>0092-8674</t>
  </si>
  <si>
    <t>1097-4172</t>
  </si>
  <si>
    <t>Laboratory of Human Genetics of Infectious Diseases, Necker Branch, INSERM U1163, 75015 Paris, France; Paris Descartes University, Imagine Institute, 75015 Paris, France.</t>
  </si>
  <si>
    <t>2017-02-25</t>
  </si>
  <si>
    <t>2017-02-01</t>
  </si>
  <si>
    <t>https://dx.doi.org/10.1016/j.cell.2017.01.039</t>
  </si>
  <si>
    <t>https://www.imi.europa.eu/projects-results/project-factsheets/compact</t>
  </si>
  <si>
    <t>COMPACT</t>
  </si>
  <si>
    <t>Collaboration on the optimisation of macromolecular pharmaceutical access to cellular targets</t>
  </si>
  <si>
    <t>01/11/2012</t>
  </si>
  <si>
    <t>31/10/2017</t>
  </si>
  <si>
    <t>10 184 909</t>
  </si>
  <si>
    <t>16 561 578</t>
  </si>
  <si>
    <t>3 237 243</t>
  </si>
  <si>
    <t>Many new medicines are based on biological molecules such as proteins, peptides or nucleic acids. The goal of the COMPACT project is to shed new light on the obstacles these drugs (which are known as biopharmaceuticals) need to overcome to get to where they are needed in the body. The team will then use this information to develop and validate biopharmaceutical formulations to deliver these novel drugs to their targets.
New drugs with a lot of potentialBiopharmaceuticals, medicines based on biological molecules such as proteins and nucleic acids, have already delivered effective treatments for a number of serious, often hard to treat diseases, such as Crohn’s disease and multiple sclerosis, dramatically improving patients’ quality of life.The pharmaceutical industry is keen to expand its work on these novel drugs, but biopharmaceuticals still have a number of drawbacks which are hampering their broader application. For example, because these molecules tend to be complex and delicate, most biopharmaceuticals have to be injected; if they were administered orally (a more patient-friendly route), they would be destroyed by the harsh environment of the stomach. Furthermore, even once biopharmaceuticals are in the body, their large size means it is hard for them to get to their targets.Overcoming obstaclesThe overall aim of the COMPACT project is to overcome the delivery and targeting bottlenecks for biopharmaceuticals. It will do this by tackling a number of key issues. Firstly, it will identify and characterise the main transport routes across biological barriers and through cell membranes that could be exploited for drug delivery purposes. These include the intestinal barrier, skin barrier, and blood-brain barrier. Secondly, the researchers will devise and characterise formulations to allow the delivery of peptide and protein-based drugs via non-invasive routes (e.g. orally, via the airways, and via the skin). The team will also work to find ways to get these drugs across the blood-brain barrier. Another goal involves transporting drugs based on nucleic acids (e.g. RNA) into and through the cell. Throughout the project, the team will use advanced imaging techniques to track the movement of biopharmaceuticals at the (sub) cellular, tissue, and whole body level.Benefits for patientsBiopharmaceuticals have the potential to improve the lives of many patients with diseases and conditions that are currently hard or even impossible to treat. By finding more effective ways of administering these drugs, and improving their ability to travel through the body to where they are needed, COMPACT will allow more patients to benefit from biopharmaceuticals. Furthermore, designing less invasive administration routes and reducing the dose (and therefore the side effects) and frequency of administration will help to improve patient compliance with treatments.</t>
  </si>
  <si>
    <t>Abbvie Deutschland GMBH &amp; Co Kg, Wiesbaden, GermanyBoehringer Ingelheim Internationalgmbh, Ingelheim, GermanyGlaxosmithkline Research And Development LTD., Brentford, Middlesex, United KingdomMerck Kommanditgesellschaft Auf Aktien, Darmstadt, GermanyNovo Nordisk A/S, Bagsvaerd, DenmarkPfizer Limited, Sandwich, Kent , United KingdomSanofi-Aventis Deutschland GMBH, Frankfurt / Main, Germany</t>
  </si>
  <si>
    <t>PMC1692430</t>
  </si>
  <si>
    <t>10.1098/rstb.1998.0350</t>
  </si>
  <si>
    <t>Chemico-structural phylogeny of the discinoid brachiopod shell.</t>
  </si>
  <si>
    <t>Williams A, Cusack M, Buckman JO.</t>
  </si>
  <si>
    <t>1378</t>
  </si>
  <si>
    <t>353</t>
  </si>
  <si>
    <t>Philosophical transactions of the Royal Society of London. Series B, Biological sciences</t>
  </si>
  <si>
    <t>Philos. Trans. R. Soc. Lond., B, Biol. Sci.</t>
  </si>
  <si>
    <t>Philos Trans R Soc Lond B Biol Sci</t>
  </si>
  <si>
    <t>7503623</t>
  </si>
  <si>
    <t>0962-8436</t>
  </si>
  <si>
    <t>1471-2970</t>
  </si>
  <si>
    <t>Stratiform shells of living discinids are composed of membranous laminae and variously aggregated, protein-coated granules of apatitic francolite supported by proteinaceous and chitinous nets in glycosaminoglycans (GAGs) to form laminae in rhythmic sets. The succession is like that of living lingulids but differs significantly in the structure of the periostracum, the nature of baculate sets and in its organic composition. In particular, discinids have a higher level of amino acids although with relatively lower acidic and higher basic concentrations; and their overall lower organic content is owing to lower levels of hydrophilic components, like GAGs and chitin. The organic constituents are not completely degraded during fossilization; but data are presently too meagre to distinguish between linguloid and discinoid ancestries. Many differences among three of the four described extant genera emanate from transformations with a long geological history. Pelagodiscus is characterized by regular, concentric rheomorphic folding (fila) of the flexible periostracum and the plastic primary layer and by sporadically developed hemispherical imprints of periostracal vesicles. Both features are more strikingly developed in Palaeozoic discinids. In the oldest discinid, the Ordovician Schizotreta, and the younger Orbiculoidea and related genera, vesicles were persistent, hexagonal close-packed arrays fading out over fila. They must have differed in composition, however, as the larger vesicles of Schizotreta were simple (possibly mucinous), whereas the smaller vesicles of Orbiculoidea and younger genera were composites of thickly coated spheroids, possibly of lipoproteins, which survive as disaggregated relicts in Pelagodiscus. Baculate sets within the secondary layer are also less well developed in living discinids, being incipient in Pelagodiscus and restricted to the dorsal valve of Discinisca. The trellised rods (baculi) with proteinaceous cores are composed of pinacoids or prisms of apatite, depending on whether they are supported by chitinous nets or proteinaceous strands in GAGs. This differentiation occurred in Schizotreta but in that stock (and Trematis) the baculate set is symmetrical with baculi subtended between compact laminae, whereas in younger and post-Palaeozoic species the outer bounding lamina(e) of the set is normally membranous and/or stratified. The most striking synapomorphy of living discinids is the intravesicular secretion of organsiliceous tablets with a crystalline habit within the larval outer epithelium and their exocytosis as a close- or open-packed, transient, biomineral cover for larvae. Canals, on the other hand, are homologous with those pervading lingulid shells. Both systems interconnect with chitinous and proteinaceous sets and have probably always served as vertical struts in an organic scaffolding supporting the stratiform successions. A phylogenetic analysis based mainly on shell structure confirms the discinoids as the sister group of the linguloids but, contrary to current taxonomic practice, also supports the inclusion of acrotretoids within a 'discinoid' clade as a sister group to the discinids.</t>
  </si>
  <si>
    <t>Department of Infectious Diseases and Immunology, Utrecht University, Utrecht, the Netherlands.</t>
  </si>
  <si>
    <t>2009-11-19</t>
  </si>
  <si>
    <t>2010-02-18</t>
  </si>
  <si>
    <t>1998-12-01</t>
  </si>
  <si>
    <t>https://dx.doi.org/10.1098/rstb.1998.0350</t>
  </si>
  <si>
    <t>29858051</t>
  </si>
  <si>
    <t>PMC5992342</t>
  </si>
  <si>
    <t>10.1016/j.omtn.2018.02.003</t>
  </si>
  <si>
    <t>Immunogenicity Testing of Lipidoids In Vitro and In Silico: Modulating Lipidoid-Mediated TLR4 Activation by Nanoparticle Design.</t>
  </si>
  <si>
    <t>de Groot AM, Thanki K, Gangloff M, Falkenberg E, Zeng X, van Bijnen DCJ, van Eden W, Franzyk H, Nielsen HM, Broere F, Gay NJ, Foged C, Sijts AJAM.</t>
  </si>
  <si>
    <t>Molecular therapy. Nucleic acids</t>
  </si>
  <si>
    <t>Mol Ther Nucleic Acids</t>
  </si>
  <si>
    <t>101581621</t>
  </si>
  <si>
    <t>2162-2531</t>
  </si>
  <si>
    <t>Therapeutics based on small interfering RNA (siRNA) have promising potential as antiviral and anti-inflammatory agents. To deliver siRNA across cell membranes to reach the RNAi pathway in the cytosol of target cells, non-viral nanoparticulate delivery approaches are explored. Recently, we showed that encapsulation of siRNA in lipid-polymer hybrid nanoparticles (LPNs), based on poly(DL-lactic-co-glycolic acid) (PLGA) and cationic lipid-like materials (lipidoids), remarkably enhances intracellular delivery of siRNA as compared to siRNA delivery with LPNs modified with dioleoyltrimethylammoniumpropane (DOTAP) as the lipid component. However, the potential immune modulation by these cationic lipids remains unexplored. By testing lipidoids and DOTAP for innate immune-receptor-activating properties in vitro, we found that neither lipidoids nor DOTAP activate human Toll-like receptor (TLR) 2, 3, 7, and 9. However, in contrast to DOTAP, lipidoids are strong agonists for TLR4 and activate murine antigen-presenting cells in vitro. This agonistic effect was further confirmed in silico using a prediction model based on crystal structures. Also, lipidoids formulated as lipoplexes or as stable nucleic acid lipid particles, which was the reference formulation for siRNA delivery, proved to activate TLR4. However, by combining lipidoids with PLGA into LPNs, TLR4 activation was abrogated. Thus, lipidoid-mediated TLR4 activation during siRNA delivery may be modulated via optimization of the formulation design.</t>
  </si>
  <si>
    <t>Department of Biochemistry, Radboud Institute for Molecular Life Sciences (RIMLS), Radboud university medical center, Geert Grooteplein 28, 6525 GA, Nijmegen, The Netherlands.</t>
  </si>
  <si>
    <t>2018-06-03</t>
  </si>
  <si>
    <t>2018-06-13</t>
  </si>
  <si>
    <t>2017-10-16</t>
  </si>
  <si>
    <t>https://dx.doi.org/10.1016/j.omtn.2018.02.003</t>
  </si>
  <si>
    <t>29038564</t>
  </si>
  <si>
    <t>PMC5643320</t>
  </si>
  <si>
    <t>10.1038/s41598-017-13469-y</t>
  </si>
  <si>
    <t>A quantitative comparison of cytosolic delivery via different protein uptake systems.</t>
  </si>
  <si>
    <t>Verdurmen WPR, Mazlami M, Plückthun A.</t>
  </si>
  <si>
    <t>Over many years, a variety of delivery systems have been investigated that have the capacity to shuttle macromolecular cargoes, especially proteins, into the cytosol. Due to the lack of an objective way to quantify cytosolic delivery, relative delivery efficiencies of the various transport systems have remained unclear. Here, we demonstrate the use of the biotin ligase assay for a quantitative comparison of protein transport to the cytosol via cell-penetrating peptides, supercharged proteins and bacterial toxins in four different cell lines. The data illustrate large differences in both the total cellular internalization, which denotes any intracellular location including endosomes, and in the cytosolic uptake of the transport systems, with little correlation between the two. Also, we found significant differences between the cell lines. In general, protein transport systems based on cell-penetrating peptides show a modest total uptake, and mostly do not deliver cargo to the cytosol. Systems based on bacterial toxins show a modest receptor-mediated internalization but an efficient delivery to the cytosol. Supercharged proteins, on the contrary, are not receptor-specific and lead to massive total internalization into endosomes, but only low amounts end up in the cytosol.</t>
  </si>
  <si>
    <t>Department of Physiology, Anatomy and Genetics, University of Oxford, OX1 3QX Oxford, UK.</t>
  </si>
  <si>
    <t>2017-10-18</t>
  </si>
  <si>
    <t>https://dx.doi.org/10.1038/s41598-017-13469-y</t>
  </si>
  <si>
    <t>28392161</t>
  </si>
  <si>
    <t>PMC5498810</t>
  </si>
  <si>
    <t>10.1016/j.ymthe.2017.03.021</t>
  </si>
  <si>
    <t>Functional Delivery of Lipid-Conjugated siRNA by Extracellular Vesicles.</t>
  </si>
  <si>
    <t>O'Loughlin AJ, Mäger I, de Jong OG, Varela MA, Schiffelers RM, El Andaloussi S, Wood MJA, Vader P.</t>
  </si>
  <si>
    <t>25</t>
  </si>
  <si>
    <t>Molecular therapy : the journal of the American Society of Gene Therapy</t>
  </si>
  <si>
    <t>Mol. Ther.</t>
  </si>
  <si>
    <t>Mol Ther</t>
  </si>
  <si>
    <t>100890581</t>
  </si>
  <si>
    <t>1525-0016</t>
  </si>
  <si>
    <t>1525-0024</t>
  </si>
  <si>
    <t>Extracellular vesicles (EVs) are cell-derived, membranous nanoparticles that mediate intercellular communication by transferring biomolecules, including proteins and RNA, between cells. As a result of their suggested natural capability to functionally deliver RNA, EVs may be harnessed as therapeutic RNA carriers. One major limitation for their translation to therapeutic use is the lack of an efficient, robust, and scalable method to load EVs with RNA molecules of interest. Here, we evaluated and optimized methods to load EVs with cholesterol-conjugated small interfering RNAs (cc-siRNAs) by systematic evaluation of the influence of key parameters, including incubation time, volume, temperature, and EV:cc-siRNA ratio. EV loading under conditions that resulted in the highest siRNA retention percentage, incubating 15 molecules of cc-siRNA per EV at 37°C for 1 hr in 100 μL, facilitated concentration-dependent silencing of human antigen R (HuR), a therapeutic target in cancer, in EV-treated cells. These results may accelerate the development of EV-based therapeutics.</t>
  </si>
  <si>
    <t>2017-04-11</t>
  </si>
  <si>
    <t>https://dx.doi.org/10.1016/j.ymthe.2017.03.021</t>
  </si>
  <si>
    <t>https://www.imi.europa.eu/projects-results/project-factsheets/ddmore</t>
  </si>
  <si>
    <t>DDMoRe</t>
  </si>
  <si>
    <t xml:space="preserve">Drug Disease Model Resources </t>
  </si>
  <si>
    <t>Closed</t>
  </si>
  <si>
    <t>01/03/2011</t>
  </si>
  <si>
    <t>31/08/2016</t>
  </si>
  <si>
    <t>10 399 426</t>
  </si>
  <si>
    <t>10 616 336</t>
  </si>
  <si>
    <t>2 047 512</t>
  </si>
  <si>
    <t>​​​​​​​Scientists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t>
  </si>
  <si>
    <t>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t>
  </si>
  <si>
    <t>30033588</t>
  </si>
  <si>
    <t>PMC6157675</t>
  </si>
  <si>
    <t>10.1002/psp4.12339</t>
  </si>
  <si>
    <t>The Standard Output: A Tool-Agnostic Modeling Storage Format.</t>
  </si>
  <si>
    <t>Terranova N, Smith MK, Nordgren R, Comets E, Lavielle M, Harling K, Hooker AC, Sarr C, Mentré F, Yvon F, Swat MJ.</t>
  </si>
  <si>
    <t>CPT: Pharmacometrics &amp; Systems Pharmacology</t>
  </si>
  <si>
    <t>CPT Pharmacometrics Syst Pharmacol</t>
  </si>
  <si>
    <t>101580011</t>
  </si>
  <si>
    <t>2163-8306</t>
  </si>
  <si>
    <t>In antidiabetic drug development, phase I studies usually involve short-term glucose provocations. Multiple designs are available for these provocations (e.g., meal tolerance tests (MTTs) and graded glucose infusions (GGIs)). With a highly nonlinear, complex system as the glucose homeostasis, the various provocations will contribute with different information offering a rich choice. Here, we investigate the most appropriate study design in phase I for several hypothetical mechanisms of action of a study drug. Five drug effects in diabetes therapeutic areas were investigated using six study designs. Power to detect drug effect was assessed using the likelihood ratio test, whereas precision and accuracy of the quantification of drug effect was assessed using stochastic simulation and estimations. An overall summary was developed to aid designing the studies of antihyperglycemic drug development using model-based analysis. This guidance is to be used when the integrated glucose insulin model is used, involving the investigated drug mechanisms of action.</t>
  </si>
  <si>
    <t>Merck Institute for Pharmacometrics, Merck Serono S.A., Zurich, Switzerland "a Subsidiary of Merck KGaA, Darmstadt, Germany".</t>
  </si>
  <si>
    <t>https://dx.doi.org/10.1002/psp4.12339</t>
  </si>
  <si>
    <t>29732710</t>
  </si>
  <si>
    <t>PMC6063744</t>
  </si>
  <si>
    <t>10.1002/psp4.12302</t>
  </si>
  <si>
    <t>Study Design Selection in Early Clinical Anti-Hyperglycemic Drug Development: A Simulation Study of Glucose Tolerance Tests.</t>
  </si>
  <si>
    <t>Ibrahim MMA, Ghadzi SMS, Kjellsson MC, Karlsson MO.</t>
  </si>
  <si>
    <t>CPT: pharmacometrics &amp; systems pharmacology</t>
  </si>
  <si>
    <t>Reusing published models saves time; time to be used for informing decisions in drug development. In antihyperglycemic drug development, several published HbA1c models are available but selecting the appropriate model for a particular purpose is challenging. This study aims at helping selection by investigating four HbA1c models, specifically the ability to identify drug effects (shape, site of action, and power) and simulation properties. All models could identify glucose effect nonlinearities, although for detecting the site of action, a mechanistic glucose model was needed. Power was highest for models using mean plasma glucose to drive HbA1c formation. Insulin contribution to power varied greatly depending on the drug target; it was beneficial only if the drug target was insulin secretion. All investigated models showed good simulation properties. However, extrapolation with the mechanistic model beyond 12 weeks resulted in drug effect overprediction. This investigation aids drug development in decisions regarding model choice if reusing published HbA1c models.</t>
  </si>
  <si>
    <t>Department of Pharmaceutical Biosciences, Uppsala University, Uppsala, Sweden.</t>
  </si>
  <si>
    <t>2018-05-08</t>
  </si>
  <si>
    <t>2018-05-06</t>
  </si>
  <si>
    <t>https://dx.doi.org/10.1002/psp4.12302</t>
  </si>
  <si>
    <t>29575656</t>
  </si>
  <si>
    <t>PMC5980569</t>
  </si>
  <si>
    <t>10.1002/psp4.12290</t>
  </si>
  <si>
    <t>Comparison of Power, Prognosis, and Extrapolation Properties of Four Population Pharmacodynamic Models of HbA1c for Type 2 Diabetes.</t>
  </si>
  <si>
    <t>Wellhagen GJ, Karlsson MO, Kjellsson MC.</t>
  </si>
  <si>
    <t>Mathematical models of tumor dynamics generally omit information on individual target lesions (iTLs), and consider the most important variable to be the sum of tumor sizes (TS). However, differences in lesion dynamics might be predictive of tumor progression. To exploit this information, we have developed a novel and flexible approach for the non-parametric analysis of iTLs, which integrates knowledge from signal processing and machine learning. We called this new methodology ClassIfication Clustering of Individual Lesions (CICIL). We used CICIL to assess similarities among the TS dynamics of 3,223 iTLs measured in 1,056 patients with metastatic colorectal cancer treated with cetuximab combined with irinotecan, in two phase II studies. We mainly observed similar dynamics among lesions within the same tumor site classification. In contrast, lesions in anatomic locations with different features showed different dynamics in about 35% of patients. The CICIL methodology has also been implemented in a user-friendly and efficient Java-based framework.</t>
  </si>
  <si>
    <t>https://dx.doi.org/10.1002/psp4.12290</t>
  </si>
  <si>
    <t>29388396</t>
  </si>
  <si>
    <t>PMC5915614</t>
  </si>
  <si>
    <t>10.1002/psp4.12284</t>
  </si>
  <si>
    <t>Assessing Similarity Among Individual Tumor Size Lesion Dynamics: The CICIL Methodology.</t>
  </si>
  <si>
    <t>Terranova N, Girard P, Ioannou K, Klinkhardt U, Munafo A.</t>
  </si>
  <si>
    <t>Merck Institute for Pharmacometrics, Merck Serono S.A., Switzerland, a Subsidiary of Merck KGaA, Darmstadt, Germany.</t>
  </si>
  <si>
    <t>2018-02-02</t>
  </si>
  <si>
    <t>2018-04-26</t>
  </si>
  <si>
    <t>2018-02-21</t>
  </si>
  <si>
    <t>https://dx.doi.org/10.1002/psp4.12284</t>
  </si>
  <si>
    <t>Tumor growth inhibition (TGI) models are increasingly used during preclinical drug development in oncology for the in vivo evaluation of antitumor effect. Tumor sizes are measured in xenografted mice, often only during and shortly after treatment, thus preventing correct identification of some TGI model parameters. Our aims were (i) to evaluate the importance of including measurements during tumor regrowth and (ii) to investigate the proportions of mice included in each arm. For these purposes, optimal design theory based on the Fisher information matrix implemented in PFIM4.0 was applied. Published xenograft experiments, involving different drugs, schedules, and cell lines, were used to help optimize experimental settings and parameters using the Simeoni TGI model. For each experiment, a two-arm design, i.e., control versus treatment, was optimized with or without the constraint of not sampling during tumor regrowth, i.e., "short" and "long" studies, respectively. In long studies, measurements could be taken up to 6 g of tumor weight, whereas in short studies the experiment was stopped 3 days after the end of treatment. Predicted relative standard errors were smaller in long studies than in corresponding short studies. Some optimal measurement times were located in the regrowth phase, highlighting the importance of continuing the experiment after the end of treatment. In the four-arm designs, the results showed that the proportions of control and treated mice can differ. To conclude, making measurements during tumor regrowth should become a general rule for informative preclinical studies in oncology, especially when a delayed drug effect is suspected.</t>
  </si>
  <si>
    <t>2016-06-15</t>
  </si>
  <si>
    <t>27306546</t>
  </si>
  <si>
    <t>PMC5660732</t>
  </si>
  <si>
    <t>10.1208/s12248-016-9924-z</t>
  </si>
  <si>
    <t>Optimal Design for Informative Protocols in Xenograft Tumor Growth Inhibition Experiments in Mice.</t>
  </si>
  <si>
    <t>Lestini G, Mentré F, Magni P.</t>
  </si>
  <si>
    <t>The AAPS journal</t>
  </si>
  <si>
    <t>AAPS J</t>
  </si>
  <si>
    <t>101223209</t>
  </si>
  <si>
    <t>1550-7416</t>
  </si>
  <si>
    <t>INSERM, IAME, UMR 1137, F-75018, Paris, France. giulia.lestini@inserm.fr.</t>
  </si>
  <si>
    <t>2016-06-17</t>
  </si>
  <si>
    <t>2013-04-16</t>
  </si>
  <si>
    <t>https://dx.doi.org/10.1208/s12248-016-9924-z</t>
  </si>
  <si>
    <t>BACKGROUND: In this paper, we use: i) formalised anatomical knowledge of connectivity between body structures and ii) a formal theory of physiological transport between fluid compartments in order to define and make explicit the routes followed by proteins to a site of interaction. The underlying processes are the objects of mathematical models of physiology and, therefore, the motivation for the approach can be understood as using knowledge representation and reasoning methods to propose concrete candidate routes corresponding to correlations between variables in mathematical models of physiology. In so doing, the approach projects physiology models onto a representation of the anatomical and physiological reality which underpins them. RESULTS: The paper presents a method based on knowledge representation and reasoning for eliciting physiological communication routes. In doing so, the paper presents the core knowledge representation and algorithms using it in the application of the method. These are illustrated through the description of a prototype implementation and the treatment of a simple endocrine scenario whereby a candidate route of communication between ANP and its receptors on the external membrane of smooth muscle cells in renal arterioles is elicited. The potential of further development of the approach is illustrated through the informal discussion of a more complex scenario. CONCLUSIONS: The work presented in this paper supports research in intercellular communication by enabling knowledge-based inference on physiologically-related biomedical data and models.</t>
  </si>
  <si>
    <t>2017-09-08</t>
  </si>
  <si>
    <t>23590598</t>
  </si>
  <si>
    <t>PMC3685606</t>
  </si>
  <si>
    <t>10.1186/1471-2105-14-131</t>
  </si>
  <si>
    <t>Eliciting candidate anatomical routes for protein interactions: a scenario from endocrine physiology.</t>
  </si>
  <si>
    <t>Grenon P, de Bono B.</t>
  </si>
  <si>
    <t>D1</t>
  </si>
  <si>
    <t>BioModels serves as a central repository of mathematical models representing biological processes. It offers a platform to make mathematical models easily shareable across the systems modelling community, thereby supporting model reuse. To facilitate hosting a broader range of model formats derived from diverse modelling approaches and tools, a new infrastructure for BioModels has been developed that is available at http://www.ebi.ac.uk/biomodels. This new system allows submitting and sharing of a wide range of models with improved support for formats other than SBML. It also offers a version-control backed environment in which authors and curators can work collaboratively to curate models. This article summarises the features available in the current system and discusses the potential benefit they offer to the users over the previous system. In summary, the new portal broadens the scope of models accepted in BioModels and supports collaborative model curation which is crucial for model reproducibility and sharing.</t>
  </si>
  <si>
    <t>EMBL-EBI, Wellcome Trust Genome Campus, Hinxton, Cambridgeshire, CB10 1SD, UK. pgrenon@ebi.ac.uk</t>
  </si>
  <si>
    <t>2013-06-19</t>
  </si>
  <si>
    <t>2018-09-25</t>
  </si>
  <si>
    <t>https://dx.doi.org/10.1186/1471-2105-14-131</t>
  </si>
  <si>
    <t>29106614</t>
  </si>
  <si>
    <t>PMC5753244</t>
  </si>
  <si>
    <t>10.1093/nar/gkx1023</t>
  </si>
  <si>
    <t>BioModels: expanding horizons to include more modelling approaches and formats.</t>
  </si>
  <si>
    <t>Glont M, Nguyen TVN, Graesslin M, Hälke R, Ali R, Schramm J, Wimalaratne SM, Kothamachu VB, Rodriguez N, Swat MJ, Eils J, Eils R, Laibe C, Malik-Sheriff RS, Chelliah V, Le Novère N, Hermjakob H.</t>
  </si>
  <si>
    <t>Nucleic acids research</t>
  </si>
  <si>
    <t>Nucleic Acids Res.</t>
  </si>
  <si>
    <t>Nucleic Acids Res</t>
  </si>
  <si>
    <t>0411011</t>
  </si>
  <si>
    <t>0305-1048</t>
  </si>
  <si>
    <t>1362-4962</t>
  </si>
  <si>
    <t>Quantifying the uncertainty around endpoints used for decision-making in drug development is essential. In nonlinear mixed-effects models (NLMEM) analysis, this uncertainty is derived from the uncertainty around model parameters. Different methods to assess parameter uncertainty exist, but scrutiny towards their adequacy is low. In a previous publication, sampling importance resampling (SIR) was proposed as a fast and assumption-light method for the estimation of parameter uncertainty. A non-iterative implementation of SIR proved adequate for a set of simple NLMEM, but the choice of SIR settings remained an issue. This issue was alleviated in the present work through the development of an automated, iterative SIR procedure. The new procedure was tested on 25 real data examples covering a wide range of pharmacokinetic and pharmacodynamic NLMEM featuring continuous and categorical endpoints, with up to 39 estimated parameters and varying data richness. SIR led to appropriate results after 3 iterations on average. SIR was also compared with the covariance matrix, bootstrap and stochastic simulations and estimations (SSE). SIR was about 10 times faster than the bootstrap. SIR led to relative standard errors similar to the covariance matrix and SSE. SIR parameter 95% confidence intervals also displayed similar asymmetry to SSE. In conclusion, the automated SIR procedure was successfully applied over a large variety of cases, and its user-friendly implementation in the PsN program enables an efficient estimation of parameter uncertainty in NLMEM.</t>
  </si>
  <si>
    <t>European Molecular Biology Laboratory, European Bioinformatics Institute (EMBL-EBI), Wellcome Genome Campus, Hinxton, Cambridge CB10 1SD, UK.</t>
  </si>
  <si>
    <t>2018-07-02</t>
  </si>
  <si>
    <t>https://dx.doi.org/10.1093/nar/gkx1023</t>
  </si>
  <si>
    <t>28887735</t>
  </si>
  <si>
    <t>PMC5686280</t>
  </si>
  <si>
    <t>10.1007/s10928-017-9542-0</t>
  </si>
  <si>
    <t>An automated sampling importance resampling procedure for estimating parameter uncertainty.</t>
  </si>
  <si>
    <t>Dosne AG, Bergstrand M, Karlsson MO.</t>
  </si>
  <si>
    <t>Journal of pharmacokinetics and pharmacodynamics</t>
  </si>
  <si>
    <t>J Pharmacokinet Pharmacodyn</t>
  </si>
  <si>
    <t>101096520</t>
  </si>
  <si>
    <t>1567-567X</t>
  </si>
  <si>
    <t>1573-8744</t>
  </si>
  <si>
    <t>In antihyperglycemic drug development, drug effects are usually characterized using glucose provocations. Analyzing provocation data using pharmacometrics has shown powerful, enabling small studies. In preclinical drug development, high power is attractive due to the experiment sizes; however, insulin is not always available, which potentially impacts power and predictive performance. This simulation study was performed to investigate the implications of performing model-based drug characterization without insulin. The integrated glucose-insulin model was used to simulate and re-estimated oral glucose tolerance tests using a crossover design of placebo and study compound. Drug effects were implemented on seven different mechanisms of action (MOA); one by one or in two-drug combinations. This study showed that exclusion of insulin may severely reduce the power to distinguish the correct from competing drug effect, and to detect a primary or secondary drug effect, however, it did not affect the predictive performance of the model.</t>
  </si>
  <si>
    <t>2017-09-10</t>
  </si>
  <si>
    <t>2018-07-22</t>
  </si>
  <si>
    <t>2017-05-26</t>
  </si>
  <si>
    <t>https://dx.doi.org/10.1007/s10928-017-9542-0</t>
  </si>
  <si>
    <t>28575547</t>
  </si>
  <si>
    <t>PMC5658280</t>
  </si>
  <si>
    <t>10.1002/psp4.12214</t>
  </si>
  <si>
    <t>Implications for Drug Characterization in Glucose Tolerance Tests Without Insulin: Simulation Study of Power and Predictions Using Model-Based Analysis.</t>
  </si>
  <si>
    <t>Sheikh Ghadzi SM, Karlsson MO, Kjellsson MC.</t>
  </si>
  <si>
    <t>Pharmacometric analyses are complex and multifactorial. It is essential to check, track, and document the vast amounts of data and metadata that are generated during these analyses (and the relationships between them) in order to comply with regulations, support quality control, auditing, and reporting. It is, however, challenging, tedious, error-prone, and time-consuming, and diverts pharmacometricians from the more useful business of doing science. Automating this process would save time, reduce transcriptional errors, support the retention and transfer of knowledge, encourage good practice, and help ensure that pharmacometric analyses appropriately impact decisions. The ability to document, communicate, and reconstruct a complete pharmacometric analysis using an open standard would have considerable benefits. In this article, the Innovative Medicines Initiative (IMI) Drug Disease Model Resources (DDMoRe) consortium proposes a set of standards to facilitate the capture, storage, and reporting of knowledge (including assumptions and decisions) in the context of model-informed drug discovery and development (MID3), as well as to support reproducibility: "Thoughtflow." A prototype software implementation is provided.</t>
  </si>
  <si>
    <t>Department of Pharmaceutical Biosciences, Uppsala University, Sweden.</t>
  </si>
  <si>
    <t>https://dx.doi.org/10.1002/psp4.12214</t>
  </si>
  <si>
    <t>28504472</t>
  </si>
  <si>
    <t>PMC5445227</t>
  </si>
  <si>
    <t>10.1002/psp4.12171</t>
  </si>
  <si>
    <t>Thoughtflow: Standards and Tools for Provenance Capture and Workflow Definition to Support Model-Informed Drug Discovery and Development.</t>
  </si>
  <si>
    <t>Wilkins JJ, Chan P, Chard J, Smith G, Smith MK, Beer M, Dunn A, Flandorfer C, Franklin C, Gomeni R, Harnisch L, Kaye R, Moodie S, Sardu ML, Wang E, Watson E, Wolstencroft K, Cheung S, DDMoRe Consortium.</t>
  </si>
  <si>
    <t>The relationships between exposure, biomarkers (vascular endothelial growth factor (VEGF), soluble VEGF receptors (sVEGFR)-1, -2, -3, and soluble stem cell factor receptor (sKIT)), tumor sum of longest diameters (SLD), diastolic blood pressure (dBP), and overall survival (OS) were investigated in a modeling framework. The dataset included 64 metastatic renal cell carcinoma patients (mRCC) treated with oral axitinib. Biomarker timecourses were described by indirect response (IDR) models where axitinib inhibits sVEGFR-1, -2, and -3 production, and VEGF degradation. No effect was identified on sKIT. A tumor model using sVEGFR-3 dynamics as driver predicted SLD data well. An IDR model, with axitinib exposure stimulating the response, characterized dBP increase. In a time-to-event model the SLD timecourse predicted OS better than exposure, biomarker- or dBP-related metrics. This type of framework can be used to relate pharmacokinetics, efficacy, and safety to long-term clinical outcome in mRCC patients treated with VEGFR inhibitors. (ClinicalTrial.gov identifier NCT00569946.).</t>
  </si>
  <si>
    <t>Occams, Amstelveen, The Netherlands.</t>
  </si>
  <si>
    <t>2017-05-16</t>
  </si>
  <si>
    <t>2014-07-02</t>
  </si>
  <si>
    <t>https://dx.doi.org/10.1002/psp4.12171</t>
  </si>
  <si>
    <t>28378918</t>
  </si>
  <si>
    <t>PMC5488123</t>
  </si>
  <si>
    <t>10.1002/psp4.12193</t>
  </si>
  <si>
    <t>A Pharmacometric Framework for Axitinib Exposure, Efficacy, and Safety in Metastatic Renal Cell Carcinoma Patients.</t>
  </si>
  <si>
    <t>Schindler E, Amantea MA, Karlsson MO, Friberg LE.</t>
  </si>
  <si>
    <t>The goal of developing therapies and dosage regimes for characterized subgroups of the general population can be facilitated by the use of simulation models able to incorporate information about inter-individual variability in drug disposition (pharmacokinetics), toxicity and response effect (pharmacodynamics). Such observed variability can have multiple causes at various scales, ranging from gross anatomical differences to differences in genome sequence. Relevant data for many of these aspects, particularly related to molecular assays (known as '-omics'), are available in online resources, but identification and assignment to appropriate model variables and parameters is a significant bottleneck in the model development process. Through its efforts to standardize annotation with consequent increase in data usability, the human physiome project has a vital role in improving productivity in model development and, thus, the development of personalized therapy regimes. Here, we review the current status of personalized medicine in clinical practice, outline some of the challenges that must be overcome in order to expand its applicability, and discuss the relevance of personalized medicine to the more widespread challenges being faced in drug discovery and development. We then review some of (i) the key data resources available for use in model development and (ii) the potential areas where advances made within the physiome modelling community could contribute to physiologically based pharmacokinetic and physiologically based pharmacokinetic/pharmacodynamic modelling in support of personalized drug development. We conclude by proposing a roadmap to further guide the physiome community in its on-going efforts to improve data usability, and integration with modelling efforts in the support of personalized medicine development.</t>
  </si>
  <si>
    <t>https://dx.doi.org/10.1002/psp4.12193</t>
  </si>
  <si>
    <t>27051513</t>
  </si>
  <si>
    <t>PMC4759752</t>
  </si>
  <si>
    <t>10.1098/rsfs.2015.0094</t>
  </si>
  <si>
    <t>A physiome interoperability roadmap for personalized drug development.</t>
  </si>
  <si>
    <t>Thomas S, Wolstencroft K, de Bono B, Hunter PJ.</t>
  </si>
  <si>
    <t>In recent years, several glucagon-like peptide-1 (GLP-1)-based therapies for the treatment of type 2 diabetes mellitus (T2DM) have been developed. The aim of this work was to extend the semimechanistic integrated glucose-insulin model to include the effects of a GLP-1 analog on glucose homeostasis in T2DM patients. Data from two trials comparing the effect of steady-state liraglutide vs. placebo on the responses of postprandial glucose and insulin in T2DM patients were used for model development. The effect of liraglutide was incorporated in the model by including a stimulatory effect on insulin secretion. Furthermore, for one of the trials an inhibitory effect on glucose absorption was included to account for a delay in gastric emptying. As other GLP-1 receptor agonists have similar modes of action, it is believed that the model can also be used to describe the effect of other receptor agonists on glucose homeostasis.</t>
  </si>
  <si>
    <t>Cyprotex Discovery Ltd , 15 Beech Lane, Macclesfield SK10 2DR , UK.</t>
  </si>
  <si>
    <t>2015-08-02</t>
  </si>
  <si>
    <t>2013-07-19</t>
  </si>
  <si>
    <t>https://dx.doi.org/10.1098/rsfs.2015.0094</t>
  </si>
  <si>
    <t>26225223</t>
  </si>
  <si>
    <t>PMC4369758</t>
  </si>
  <si>
    <t>10.1002/psp4.11</t>
  </si>
  <si>
    <t>The Effects of a GLP-1 Analog on Glucose Homeostasis in Type 2 Diabetes Mellitus Quantified by an Integrated Glucose Insulin Model.</t>
  </si>
  <si>
    <t>Røge RM, Klim S, Ingwersen SH, Kjellsson MC, Kristensen NR.</t>
  </si>
  <si>
    <t>The link between glucose and HbA1c at steady state has previously been described using steady-state or longitudinal relationships. We evaluated five published methods for prediction of HbA1c after 26/28 weeks using data from four clinical trials. Methods (1) and (2): steady-state regression of HbA1c on fasting plasma glucose and mean plasma glucose, respectively, (3) an indirect response model of fasting plasma glucose effects on HbA1c, (4) model of glycosylation of red blood cells, and (5) coupled indirect response model for mean plasma glucose and HbA1c. Absolute mean prediction errors were 0.61, 0.38, 0.55, 0.37, and 0.15% points, respectively, for Methods 1 through 5. This indicates that predictions improved by using mean plasma glucose instead of fasting plasma glucose, by inclusion of longitudinal glucose data and further by inclusion of longitudinal HbA1c data until 12 weeks. For prediction of trial outcome, the longitudinal models based on mean plasma glucose (Methods 4 and 5) had substantially better performance compared with the other methods.</t>
  </si>
  <si>
    <t>Novo Nordisk A/S Søborg, Denmark ; Department of Pharmaceutical Biosciences, Uppsala University Uppsala, Sweden.</t>
  </si>
  <si>
    <t>2015-07-30</t>
  </si>
  <si>
    <t>2016-07-27</t>
  </si>
  <si>
    <t>2012-11-08</t>
  </si>
  <si>
    <t>https://dx.doi.org/10.1002/psp4.11</t>
  </si>
  <si>
    <t>24988185</t>
  </si>
  <si>
    <t>PMC4120014</t>
  </si>
  <si>
    <t>10.1038/psp.2014.20</t>
  </si>
  <si>
    <t>Methods for Predicting Diabetes Phase III Efficacy Outcome From Early Data: Superior Performance Obtained Using Longitudinal Approaches.</t>
  </si>
  <si>
    <t>Møller JB, Kristensen NR, Klim S, Karlsson MO, Ingwersen SH, Kjellsson MC.</t>
  </si>
  <si>
    <t>The objective of this work was to facilitate the development of nonlinear mixed effects models by establishing a diagnostic method for evaluation of stochastic model components. The random effects investigated were between subject, between occasion and residual variability. The method was based on a first-order conditional estimates linear approximation and evaluated on three real datasets with previously developed population pharmacokinetic models. The results were assessed based on the agreement in difference in objective function value between a basic model and extended models for the standard nonlinear and linearized approach respectively. The linearization was found to accurately identify significant extensions of the model's stochastic components with notably decreased runtimes as compared to the standard nonlinear analysis. The observed gain in runtimes varied between four to more than 50-fold and the largest gains were seen for models with originally long runtimes. This method may be especially useful as a screening tool to detect correlations between random effects since it substantially quickens the estimation of large variance-covariance blocks. To expedite the application of this diagnostic tool, the linearization procedure has been automated and implemented in the software package PsN.</t>
  </si>
  <si>
    <t>Quantitative Clinical Pharmacology, Novo Nordisk A/S, Søborg, Denmark.</t>
  </si>
  <si>
    <t>2014-07-03</t>
  </si>
  <si>
    <t>2013-11-14</t>
  </si>
  <si>
    <t>2017-07-12</t>
  </si>
  <si>
    <t>https://dx.doi.org/10.1038/psp.2014.20</t>
  </si>
  <si>
    <t>24623084</t>
  </si>
  <si>
    <t>PMC3969514</t>
  </si>
  <si>
    <t>10.1007/s10928-014-9353-5</t>
  </si>
  <si>
    <t>Use of a linearization approximation facilitating stochastic model building.</t>
  </si>
  <si>
    <t>Svensson EM, Karlsson MO.</t>
  </si>
  <si>
    <t>Multiple imputation (MI) is an approach widely used in statistical analysis of incomplete data. However, its application to missing data problems in nonlinear mixed-effects modelling is limited. The objective was to implement a four-step MI method for handling missing covariate data in NONMEM and to evaluate the method's sensitivity to η-shrinkage. Four steps were needed; (1) estimation of empirical Bayes estimates (EBEs) using a base model without the partly missing covariate, (2) a regression model for the covariate values given the EBEs from subjects with covariate information, (3) imputation of covariates using the regression model and (4) estimation of the population model. Steps (3) and (4) were repeated several times. The procedure was automated in PsN and is now available as the mimp functionality ( http://psn.sourceforge.net/ ). The method's sensitivity to shrinkage in EBEs was evaluated in a simulation study where the covariate was missing according to a missing at random type of missing data mechanism. The η-shrinkage was increased in steps from 4.5 to 54%. Two hundred datasets were simulated and analysed for each scenario. When shrinkage was low the MI method gave unbiased and precise estimates of all population parameters. With increased shrinkage the estimates became less precise but remained unbiased.</t>
  </si>
  <si>
    <t>Department of Pharmaceutical Biosciences, Uppsala University, P.O. Box 591, 751 24, Uppsala, Sweden, elin.svensson@farmbio.uu.se.</t>
  </si>
  <si>
    <t>2014-03-31</t>
  </si>
  <si>
    <t>2017-09-15</t>
  </si>
  <si>
    <t>https://dx.doi.org/10.1007/s10928-014-9353-5</t>
  </si>
  <si>
    <t>23868748</t>
  </si>
  <si>
    <t>PMC3787209</t>
  </si>
  <si>
    <t>10.1208/s12248-013-9508-0</t>
  </si>
  <si>
    <t>Multiple imputation of missing covariates in NONMEM and evaluation of the method's sensitivity to η-shrinkage.</t>
  </si>
  <si>
    <t>Johansson ÅM, Karlsson MO.</t>
  </si>
  <si>
    <t>Interleukin-12 (IL12) is a cytokine with potential applications in the treatment of cancer given the potent immune response that it triggers, in part due to its ability to stimulate expression of interferon-γ (IFNγ). To avoid the toxicity associated with systemic exposure to IL12, a high-capacity adenoviral vector carrying a liver-specific, mifepristone-inducible IL12 expression system (HC-Ad/RUmIL12) has been developed. However, the maintenance of IL12 expression at therapeutic levels is compromised by the inhibitory effect of IFNγ on inducible systems. The aim of this work is to develop a semi-mechanistic model to characterize the relationship between IL12 and IFNγ in wild-type and knock-out mice for the IFNγ receptor treated with HC-Ad/RUmIL12 under different dosing regimens in order to better understand the key mechanisms controlling the system. Rapid binding was considered to account for target-mediated disposition exhibited by both cytokines (equilibrium dissociation constant were 18 and 2.28 pM for IL12 and IFNγ, respectively). The final model included: (1) IFNγ receptor turnover, (2) irreversible free cytokine elimination from the serum compartment, (3) internalization of the IL12 receptor complex, (4) IL12 expression upregulated by the co-administration of the adenoviral vector and mifepristone and downregulated by the IFNγ receptor, and (5) synthesis of IFNγ controlled by the relative increments in the bound IL12. In conclusion, a model simultaneously describing the kinetics of IL12 and IFNγ in the context of gene therapy was developed and validated with additional data. The model was applied to design an experimental dosing protocol intended to maintain sustained therapeutic IL12 levels.</t>
  </si>
  <si>
    <t>Department of Pharmaceutical Biosciences, Uppsala University, P.O. Box 591, 751 24, Uppsala, Sweden, asa.johansson@farmbio.uu.se.</t>
  </si>
  <si>
    <t>2013-10-01</t>
  </si>
  <si>
    <t>https://dx.doi.org/10.1208/s12248-013-9508-0</t>
  </si>
  <si>
    <t>23135926</t>
  </si>
  <si>
    <t>PMC3535095</t>
  </si>
  <si>
    <t>10.1208/s12248-012-9423-9</t>
  </si>
  <si>
    <t>Target-mediated disposition model describing the dynamics of IL12 and IFNγ after administration of a mifepristone-inducible adenoviral vector for IL-12 expression in mice.</t>
  </si>
  <si>
    <t>Parra-Guillen ZP, Janda A, Alzuguren P, Berraondo P, Hernandez-Alcoceba R, Troconiz IF.</t>
  </si>
  <si>
    <t>PharmML is an XML-based exchange format created with a focus on nonlinear mixed-effect (NLME) models used in pharmacometrics, but providing a very general framework that also allows describing mathematical and statistical models such as single-subject or nonlinear and multivariate regression models. This tutorial provides an overview of the structure of this language, brief suggestions on how to work with it, and use cases demonstrating its power and flexibility.</t>
  </si>
  <si>
    <t>Department of Pharmacy and Pharmaceutical Technology, School of Pharmacy, University of Navarra, C/ Irunlarrea 1, 31008, Pamplona, Navarra, Spain.</t>
  </si>
  <si>
    <t>2013-01-03</t>
  </si>
  <si>
    <t>2018-02-27</t>
  </si>
  <si>
    <t>2017-07-13</t>
  </si>
  <si>
    <t>https://dx.doi.org/10.1208/s12248-012-9423-9</t>
  </si>
  <si>
    <t>28643440</t>
  </si>
  <si>
    <t>PMC5658286</t>
  </si>
  <si>
    <t>10.1002/psp4.12222</t>
  </si>
  <si>
    <t>Model Description Language (MDL): A Standard for Modeling and Simulation.</t>
  </si>
  <si>
    <t>Smith MK, Moodie SL, Bizzotto R, Blaudez E, Borella E, Carrara L, Chan P, Chenel M, Comets E, Gieschke R, Harling K, Harnisch L, Hartung N, Hooker AC, Karlsson MO, Kaye R, Kloft C, Kokash N, Lavielle M, Lestini G, Magni P, Mari A, Mentré F, Muselle C, Nordgren R, Nyberg HB, Parra-Guillén ZP, Pasotti L, Rode-Kristensen N, Sardu ML, Smith GR, Swat MJ, Terranova N, Yngman G, Yvon F, Holford N, DDMoRe consortium.</t>
  </si>
  <si>
    <t>The aims of this study were (i) to develop a modelling framework linking change in tumour size during treatment to survival probability in metastatic ovarian cancer; and (ii) to model the appearance of new lesions and investigate their relationship with survival and disease characteristics.Data from a randomized Phase III clinical trial comparing carboplatin monotherapy to gemcitabine plus carboplatin combotherapy in 336 patients with metastatic ovarian cancer were used. A population model describing change in tumour size based on drug treatment information was established and its relationship with time to appearance of new lesions and survival were investigated with time to event models.The tumour size profiles were well characterized as evaluated by visual predictive checks. Metastasis in the liver at enrolment and change in tumour size up to week 12 were predictors of time to appearance of new lesions. Survival was predicted based on the patient tumour size and ECOG performance status at enrolment and on appearance of new lesions during treatment and change in tumour size up to week 12. Tumour size and survival data from a separate study were adequately predicted.The proposed models simulate tumour dynamics following treatment and provide a link to the probability of developing new lesions as well as to survival. The models have potential to be used for optimizing the design of late phase clinical trials in metastatic ovarian cancer based on early phase clinical study results and simulation.</t>
  </si>
  <si>
    <t>Pfizer, Sandwich, UK.</t>
  </si>
  <si>
    <t>2017-06-24</t>
  </si>
  <si>
    <t>https://dx.doi.org/10.1002/psp4.12222</t>
  </si>
  <si>
    <t>28575551</t>
  </si>
  <si>
    <t>PMC5658288</t>
  </si>
  <si>
    <t>10.1002/psp4.12213</t>
  </si>
  <si>
    <t>PharmML in Action: an Interoperable Language for Modeling and Simulation.</t>
  </si>
  <si>
    <t>Bizzotto R, Comets E, Smith G, Yvon F, Kristensen NR, Swat MJ.</t>
  </si>
  <si>
    <t>As biomarkers are lacking, multi-item questionnaire-based tools like the Positive and Negative Syndrome Scale (PANSS) are used to quantify disease severity in schizophrenia. Analyzing composite PANSS scores as continuous data discards information and violates the numerical nature of the scale. Here a longitudinal analysis based on Item Response Theory is presented using PANSS data from phase III clinical trials. Latent disease severity variables were derived from item-level data on the positive, negative, and general PANSS subscales each. On all subscales, the time course of placebo responses were best described with Weibull models, and dose-independent functions with exponential models to describe the onset of the full effect were used to describe paliperidone's effect. Placebo and drug effect were most pronounced on the positive subscale. The final model successfully describes the time course of treatment effects on the individual PANSS item-levels, on all PANSS subscale levels, and on the total score level.</t>
  </si>
  <si>
    <t>CNR Institute of Neuroscience, Padua, Italy.</t>
  </si>
  <si>
    <t>2016-10-11</t>
  </si>
  <si>
    <t>https://dx.doi.org/10.1002/psp4.12213</t>
  </si>
  <si>
    <t>27136318</t>
  </si>
  <si>
    <t>PMC5338128</t>
  </si>
  <si>
    <t>10.1111/bcp.12994</t>
  </si>
  <si>
    <t>Models for change in tumour size, appearance of new lesions and survival probability in patients with advanced epithelial ovarian cancer.</t>
  </si>
  <si>
    <t>Zecchin C, Gueorguieva I, Enas NH, Friberg LE.</t>
  </si>
  <si>
    <t>82</t>
  </si>
  <si>
    <t>British journal of clinical pharmacology</t>
  </si>
  <si>
    <t>Br J Clin Pharmacol</t>
  </si>
  <si>
    <t>7503323</t>
  </si>
  <si>
    <t>0306-5251</t>
  </si>
  <si>
    <t>1365-2125</t>
  </si>
  <si>
    <t>Optimizing designs using robust (global) optimality criteria has been shown to be a more flexible approach compared to using local optimality criteria. Additionally, model based adaptive optimal design (MBAOD) may be less sensitive to misspecification in the prior information available at the design stage. In this work, we investigate the influence of using a local (lnD) or a robust (ELD) optimality criterion for a MBAOD of a simulated dose optimization study, for rich and sparse sampling schedules. A stopping criterion for accurate effect prediction is constructed to determine the endpoint of the MBAOD by minimizing the expected uncertainty in the effect response of the typical individual. 50 iterations of the MBAODs were run using the MBAOD R-package, with the concentration from a one-compartment first-order absorption pharmacokinetic model driving the population effect response in a sigmoidal EMAX pharmacodynamics model. The initial cohort consisted of eight individuals in two groups and each additional cohort added two individuals receiving a dose optimized as a discrete covariate. The MBAOD designs using lnD and ELD optimality with misspecified initial model parameters were compared by evaluating the efficiency relative to an lnD-optimal design based on the true parameter values. For the explored example model, the MBAOD using ELD-optimal designs converged quicker to the theoretically optimal lnD-optimal design based on the true parameters for both sampling schedules. Thus, using a robust optimality criterion in MBAODs could reduce the number of adaptations required and improve the practicality of adaptive trials using optimal design.</t>
  </si>
  <si>
    <t>Global PK/PD&amp;Pharmacometrics, Eli Lilly and Company, Windlesham, UK.</t>
  </si>
  <si>
    <t>2016-05-03</t>
  </si>
  <si>
    <t>2016-08-30</t>
  </si>
  <si>
    <t>https://dx.doi.org/10.1111/bcp.12994</t>
  </si>
  <si>
    <t>28571119</t>
  </si>
  <si>
    <t>PMC5572362</t>
  </si>
  <si>
    <t>10.1002/psp4.12207</t>
  </si>
  <si>
    <t>Item Response Theory to Quantify Longitudinal Placebo and Paliperidone Effects on PANSS Scores in Schizophrenia.</t>
  </si>
  <si>
    <t>Krekels E, Novakovic AM, Vermeulen AM, Friberg LE, Karlsson MO.</t>
  </si>
  <si>
    <t>Knowledge of the uncertainty in model parameters is essential for decision-making in drug development. Contrarily to other aspects of nonlinear mixed effects models (NLMEM), scrutiny towards assumptions around parameter uncertainty is low, and no diagnostic exists to judge whether the estimated uncertainty is appropriate. This work aims at introducing a diagnostic capable of assessing the appropriateness of a given parameter uncertainty distribution. The new diagnostic was applied to case bootstrap examples in order to investigate for which dataset sizes case bootstrap is appropriate for NLMEM. The proposed diagnostic is a plot comparing the distribution of differences in objective function values (dOFV) of the proposed uncertainty distribution to a theoretical Chi square distribution with degrees of freedom equal to the number of estimated model parameters. The uncertainty distribution was deemed appropriate if its dOFV distribution was overlaid with or below the theoretical distribution. The diagnostic was applied to the bootstrap of two real data and two simulated data examples, featuring pharmacokinetic and pharmacodynamic models and datasets of 20-200 individuals with between 2 and 5 observations on average per individual. In the real data examples, the diagnostic indicated that case bootstrap was unsuitable for NLMEM analyses with around 70 individuals. A measure of parameter-specific "effective" sample size was proposed as a potentially better indicator of bootstrap adequacy than overall sample size. In the simulation examples, bootstrap confidence intervals were shown to underestimate inter-individual variability at low sample sizes. The proposed diagnostic proved a relevant tool for assessing the appropriateness of a given parameter uncertainty distribution and as such it should be routinely used.</t>
  </si>
  <si>
    <t>2017-06-02</t>
  </si>
  <si>
    <t>2015-11-03</t>
  </si>
  <si>
    <t>https://dx.doi.org/10.1002/psp4.12207</t>
  </si>
  <si>
    <t>28386710</t>
  </si>
  <si>
    <t>PMC5514236</t>
  </si>
  <si>
    <t>10.1007/s10928-017-9521-5</t>
  </si>
  <si>
    <t>The effect of using a robust optimality criterion in model based adaptive optimization.</t>
  </si>
  <si>
    <t>Strömberg EA, Hooker AC.</t>
  </si>
  <si>
    <t>The purpose of this study was to develop a whole-body physiologically based pharmacokinetic (WB-PBPK) model for ciprofloxacin for ICU patients, based on only plasma concentration data. In a next step, tissue and organ concentration time profiles in patients were predicted using the developed model. The WB-PBPK model was built using a non-linear mixed effects approach based on data from 102 adult intensive care unit patients. Tissue to plasma distribution coefficients (Kp) were available from the literature and used as informative priors. The developed WB-PBPK model successfully characterized both the typical trends and variability of the available ciprofloxacin plasma concentration data. The WB-PBPK model was thereafter combined with a pharmacokinetic-pharmacodynamic (PKPD) model, developed based on in vitro time-kill data of ciprofloxacin and Escherichia coli to illustrate the potential of this type of approach to predict the time-course of bacterial killing at different sites of infection. The predicted unbound concentration-time profile in extracellular tissue was driving the bacterial killing in the PKPD model and the rate and extent of take-over of mutant bacteria in different tissues were explored. The bacterial killing was predicted to be most efficient in lung and kidney, which correspond well to ciprofloxacin's indications pneumonia and urinary tract infections. Furthermore, a function based on available information on bacterial killing by the immune system in vivo was incorporated. This work demonstrates the development and application of a WB-PBPK-PD model to compare killing of bacteria with different antibiotic susceptibility, of value for drug development and the optimal use of antibiotics .</t>
  </si>
  <si>
    <t>Pharmacometrics Research Group, Department of Pharmaceutical Biosciences, Uppsala University, Uppsala, Sweden.</t>
  </si>
  <si>
    <t>2017-04-08</t>
  </si>
  <si>
    <t>https://dx.doi.org/10.1007/s10928-017-9521-5</t>
  </si>
  <si>
    <t>27730481</t>
  </si>
  <si>
    <t>PMC5110608</t>
  </si>
  <si>
    <t>10.1007/s10928-016-9496-7</t>
  </si>
  <si>
    <t>dOFV distributions: a new diagnostic for the adequacy of parameter uncertainty in nonlinear mixed-effects models applied to the bootstrap.</t>
  </si>
  <si>
    <t>Dosne AG, Niebecker R, Karlsson MO.</t>
  </si>
  <si>
    <t>The objective was to leverage tumor size data from preclinical experiments to propose a model of tumor growth and angiogenesis inhibition for the analysis of pazopanib efficacy in renal cell carcinoma (RCC) patients. We analyzed tumor data in mice with RCC CAKI-2 cell line treated with pazopanib. Clinical tumor size data obtained in a subset of patients with RCC were also analyzed. A model accounting for the processes of tumor growth, angiogenesis, and drug effect was developed. The final tumor model was composed of two variables: the tumor and its vasculature. Our results show that, both in mice and in humans, pazopanib exhibits a dual mechanism of action, and parameter estimation values highlight the inherent difference between mice and humans on the time scale of tumor size response. We developed a semimechanistic tumor growth inhibition model that takes into account tumor angiogenesis in order to describe the effects of pazopanib in mice. Analyzing rich preclinical data with a semimechanistic model may be a relevant approach to facilitate the description of sparse clinical longitudinal tumor size data and to provide insights for the understanding of the drug mechanisms of action in patients.</t>
  </si>
  <si>
    <t>Department of Pharmaceutical Biosciences, Uppsala University, P.O. Box 591, 751 24, Uppsala, Sweden. annegaelle.dosne@farmbio.uu.se.</t>
  </si>
  <si>
    <t>2016-10-12</t>
  </si>
  <si>
    <t>2013-10-08</t>
  </si>
  <si>
    <t>https://dx.doi.org/10.1007/s10928-016-9496-7</t>
  </si>
  <si>
    <t>27578330</t>
  </si>
  <si>
    <t>PMC5376394</t>
  </si>
  <si>
    <t>10.1007/s10928-016-9486-9</t>
  </si>
  <si>
    <t>A whole-body physiologically based pharmacokinetic (WB-PBPK) model of ciprofloxacin: a step towards predicting bacterial killing at sites of infection.</t>
  </si>
  <si>
    <t>Sadiq MW, Nielsen EI, Khachman D, Conil JM, Georges B, Houin G, Laffont CM, Karlsson MO, Friberg LE.</t>
  </si>
  <si>
    <t>Department of Pharmaceutical Biosciences, Uppsala University, Box 591, 75124, Uppsala, Sweden.</t>
  </si>
  <si>
    <t>2016-09-01</t>
  </si>
  <si>
    <t>2015-12-11</t>
  </si>
  <si>
    <t>https://dx.doi.org/10.1007/s10928-016-9486-9</t>
  </si>
  <si>
    <t>26783502</t>
  </si>
  <si>
    <t>PMC4716582</t>
  </si>
  <si>
    <t>10.1002/psp4.12001</t>
  </si>
  <si>
    <t>Preclinical Modeling of Tumor Growth and Angiogenesis Inhibition to Describe Pazopanib Clinical Effects in Renal Cell Carcinoma.</t>
  </si>
  <si>
    <t>Ouerdani A, Struemper H, Suttle AB, Ouellet D, Ribba B.</t>
  </si>
  <si>
    <t>Histology information management relies on complex knowledge derived from morphological tissue analyses. These approaches have not significantly facilitated the general integration of tissue- and molecular-level knowledge across the board in support of a systematic classification of tissue function, as well as the coherent multi-scale study of physiology. Our work aims to support directly these integrative goals.We describe, for the first time, the precise biophysical and topological characteristics of functional units of tissue. Such a unit consists of a three-dimensional block of cells centred around a capillary, such that each cell in this block is within diffusion distance from any other cell in the same block. We refer to this block as a functional tissue unit. As a means of simplifying the knowledge representation of this unit, and rendering this knowledge more amenable to automated reasoning and classification, we developed a simple descriptor of its cellular content and anatomical location, which we refer to as a primary tissue motif. In particular, a primary motif captures the set of cellular participants of diffusion-mediated interactions brokered by secreted products to create a tissue-level molecular network.Multi-organ communication, therefore, may be interpreted in terms of interactions between molecular networks housed by interconnected functional tissue units. By extension, a functional picture of an organ, or its tissue components, may be rationally assembled using a collection of these functional tissue units as building blocks. In our work, we outline the biophysical rationale for a rigorous definition of a unit of functional tissue organization, and demonstrate the application of primary motifs in tissue classification. In so doing, we acknowledge (i) the fundamental role of capillaries in directing and radically informing tissue architecture, as well as (ii) the importance of taking into full account the critical influence of neighbouring cellular environments when studying complex developmental and pathological phenomena.</t>
  </si>
  <si>
    <t>Inria, project team NuMed Ecole Normale Supérieure de Lyon, Lyon France.</t>
  </si>
  <si>
    <t>2016-02-25</t>
  </si>
  <si>
    <t>2015-06-15</t>
  </si>
  <si>
    <t>https://dx.doi.org/10.1002/psp4.12001</t>
  </si>
  <si>
    <t>We present a system of nonlinear ordinary differential equations used to quantify the complex dynamics of the interactions between tumor growth, vasculature generation, and antiangiogenic treatment. The primary dataset consists of longitudinal tumor size measurements (1,371 total observations) in 105 colorectal tumor-bearing mice. Mice received single or combination administration of sunitinib, an antiangiogenic agent, and/or irinotecan, a cytotoxic agent. Depending on the dataset, parameter estimation was performed either using a mixed-effect approach or by nonlinear least squares. Through a log-likelihood ratio test, we conclude that there is a potential synergistic interaction between sunitinib when administered in combination with irinotecan in preclinical settings. Model simulations were then compared to data from a follow-up preclinical experiment. We conclude that the model has predictive value in identifying the therapeutic window in which the timing between the administrations of these two drugs is most effective.</t>
  </si>
  <si>
    <t>2015-06-30</t>
  </si>
  <si>
    <t>24103658</t>
  </si>
  <si>
    <t>PMC4126067</t>
  </si>
  <si>
    <t>10.1186/2041-1480-4-22</t>
  </si>
  <si>
    <t>Functional tissue units and their primary tissue motifs in multi-scale physiology.</t>
  </si>
  <si>
    <t>de Bono B, Grenon P, Baldock R, Hunter P.</t>
  </si>
  <si>
    <t>Journal of biomedical semantics</t>
  </si>
  <si>
    <t>J Biomed Semantics</t>
  </si>
  <si>
    <t>101531992</t>
  </si>
  <si>
    <t>2041-1480</t>
  </si>
  <si>
    <t>Mathematical models of tumor size (TS) dynamics and tumor growth inhibition (TGI) need to place more emphasis on resistance development, given its relevant implications for clinical outcomes. A deeper understanding of the underlying processes, and effective data integration at different complexity levels, can foster the incorporation of new mechanistic aspects into modeling approaches, improving anticancer drug effect prediction. As such, we propose a general framework for developing future semi-mechanistic TS/TGI models of drug resistance.</t>
  </si>
  <si>
    <t>Auckland Bioengineering Institute, University of Auckland, Symonds Street, Auckland 1010, New Zealand. b.bono@ucl.ac.uk.</t>
  </si>
  <si>
    <t>2013-11-15</t>
  </si>
  <si>
    <t>2017-04-30</t>
  </si>
  <si>
    <t>2013-10-30</t>
  </si>
  <si>
    <t>https://dx.doi.org/10.1186/2041-1480-4-22</t>
  </si>
  <si>
    <t>26904386</t>
  </si>
  <si>
    <t>PMC4759705</t>
  </si>
  <si>
    <t>10.1002/psp4.12045</t>
  </si>
  <si>
    <t>Modeling and predicting optimal treatment scheduling between the antiangiogenic drug sunitinib and irinotecan in preclinical settings.</t>
  </si>
  <si>
    <t>Wilson S, Tod M, Ouerdani A, Emde A, Yarden Y, Adda Berkane A, Kassour S, Wei MX, Freyer G, You B, Grenier E, Ribba B.</t>
  </si>
  <si>
    <t>In this study we aimed to evaluate adaptive designs (ADs) by clinical trial simulation for a pharmacokinetic-pharmacodynamic model in oncology and to compare them with one-stage designs, i.e., when no adaptation is performed, using wrong prior parameters.We evaluated two one-stage designs, ξ0 and ξ*, optimised for prior and true population parameters, Ψ0 and Ψ*, and several ADs (two-, three- and five-stage). All designs had 50 patients. For ADs, the first cohort design was ξ0. The next cohort design was optimised using prior information updated from the previous cohort. Optimal design was based on the determinant of the Fisher information matrix using PFIM. Design evaluation was performed by clinical trial simulations using data simulated from Ψ*.Estimation results of two-stage ADs and ξ * were close and much better than those obtained with ξ 0. The balanced two-stage AD performed better than two-stage ADs with different cohort sizes. Three- and five-stage ADs were better than two-stage with small first cohort, but not better than the balanced two-stage design.Two-stage ADs are useful when prior parameters are unreliable. In case of small first cohort, more adaptations are needed but these designs are complex to implement.</t>
  </si>
  <si>
    <t>Inria, project-team Numed, Ecole Normale Supérieure de Lyon Lyon France.</t>
  </si>
  <si>
    <t>2016-02-23</t>
  </si>
  <si>
    <t>2014-11-03</t>
  </si>
  <si>
    <t>2016-03-16</t>
  </si>
  <si>
    <t>https://dx.doi.org/10.1002/psp4.12045</t>
  </si>
  <si>
    <t>26225260</t>
  </si>
  <si>
    <t>PMC4505826</t>
  </si>
  <si>
    <t>10.1002/psp4.45</t>
  </si>
  <si>
    <t>Resistance Development: A Major Piece in the Jigsaw Puzzle of Tumor Size Modeling.</t>
  </si>
  <si>
    <t>Terranova N, Girard P, Klinkhardt U, Munafo A.</t>
  </si>
  <si>
    <t>Late-phase clinical trials within diabetes generally have a duration of 12-24 weeks, where 12 weeks may be too short to reach steady-state glycated hemoglobin (HbA1c). The main determinant for HbA1c is blood glucose, which reaches steady state much sooner. In spite of this, few publications have used individual data to assess the time course of both glucose and HbA1c, for predicting HbA1c. In this paper, we present an approach for predicting HbA1c at end-of-trial (24-28 weeks) using glucose and HbA1c measurements up to 12 weeks. The approach was evaluated using data from 4 trials covering 12 treatment arms (oral antidiabetic drug, glucagon-like peptide-1, and insulin treatment) with measurements at 24-28 weeks to evaluate predictions vs. observations. HbA1c percentage was predicted for each arm at end-of-trial with a mean prediction error of 0.14% [0.01;0.24]. Furthermore, end points in terms of HbA1c reductions relative to comparator were accurately predicted. The proposed model provides a good basis to optimize late-stage clinical development within diabetes.CPT: Pharmacometrics &amp; Systems Pharmacology (2013) 2, e82; doi:10.1038/psp.2013.58; advance online publication 30 October 2013.</t>
  </si>
  <si>
    <t>Merck Institute for Pharmacometrics, Merck Serono S.A. Lausanne, Switzerland.</t>
  </si>
  <si>
    <t>2016-04-03</t>
  </si>
  <si>
    <t>https://dx.doi.org/10.1002/psp4.45</t>
  </si>
  <si>
    <t>26123680</t>
  </si>
  <si>
    <t>PMC5385211</t>
  </si>
  <si>
    <t>10.1007/s11095-015-1693-3</t>
  </si>
  <si>
    <t>Influence of the Size of Cohorts in Adaptive Design for Nonlinear Mixed Effects Models: An Evaluation by Simulation for a Pharmacokinetic and Pharmacodynamic Model for a Biomarker in Oncology.</t>
  </si>
  <si>
    <t>Lestini G, Dumont C, Mentré F.</t>
  </si>
  <si>
    <t>32</t>
  </si>
  <si>
    <t>Pharmaceutical research</t>
  </si>
  <si>
    <t>Pharm. Res.</t>
  </si>
  <si>
    <t>Pharm Res</t>
  </si>
  <si>
    <t>8406521</t>
  </si>
  <si>
    <t>0724-8741</t>
  </si>
  <si>
    <t>1573-904X</t>
  </si>
  <si>
    <t>Pharmacometric models were developed to characterize the relationships between lesion-level tumor metabolic activity, as assessed by the maximum standardized uptake value (SUVmax) obtained on [(18)F]-fluorodeoxyglucose (FDG) positron emission tomography (PET), tumor size, and overall survival (OS) in 66 patients with gastrointestinal stromal tumor (GIST) treated with intermittent sunitinib. An indirect response model in which sunitinib stimulates tumor loss best described the typically rapid decrease in SUVmax during on-treatment periods and the recovery during off-treatment periods. Substantial interindividual and interlesion variability were identified in SUVmax baseline and drug sensitivity. A parametric time-to-event model identified the relative change in SUVmax at one week for the lesion with the most pronounced response as a better predictor of OS than tumor size. Based on the proposed modeling framework, early changes in FDG-PET response may serve as predictor for long-term outcome in sunitinib-treated GIST.</t>
  </si>
  <si>
    <t>IAME, UMR 1137, INSERM, Université Paris Diderot, Sorbonne Paris Cité, F-75018, Paris, France. giulia.lestini@inserm.fr.</t>
  </si>
  <si>
    <t>2018-01-21</t>
  </si>
  <si>
    <t>2014-10-29</t>
  </si>
  <si>
    <t>https://dx.doi.org/10.1007/s11095-015-1693-3</t>
  </si>
  <si>
    <t>24172651</t>
  </si>
  <si>
    <t>PMC3817378</t>
  </si>
  <si>
    <t>10.1038/psp.2013.58</t>
  </si>
  <si>
    <t>Longitudinal Modeling of the Relationship Between Mean Plasma Glucose and HbA1c Following Antidiabetic Treatments.</t>
  </si>
  <si>
    <t>Møller JB, Overgaard RV, Kjellsson MC, Kristensen NR, Klim S, Ingwersen SH, Karlsson MO.</t>
  </si>
  <si>
    <t>Probability distributions play a central role in mathematical and statistical modelling. The encoding, annotation and exchange of such models could be greatly simplified by a resource providing a common reference for the definition of probability distributions. Although some resources exist, no suitably detailed and complex ontology exists nor any database allowing programmatic access.ProbOnto, is an ontology-based knowledge base of probability distributions, featuring more than 80 uni- and multivariate distributions with their defining functions, characteristics, relationships and re-parameterization formulas. It can be used for model annotation and facilitates the encoding of distribution-based models, related functions and quantities.http://probonto.orgmjswat@ebi.ac.ukSupplementary data are available at Bioinformatics online.</t>
  </si>
  <si>
    <t>2013-10-31</t>
  </si>
  <si>
    <t>2015-06-20</t>
  </si>
  <si>
    <t>2013-05-01</t>
  </si>
  <si>
    <t>https://dx.doi.org/10.1038/psp.2013.58</t>
  </si>
  <si>
    <t>27299707</t>
  </si>
  <si>
    <t>PMC4846778</t>
  </si>
  <si>
    <t>10.1002/psp4.12057</t>
  </si>
  <si>
    <t>PK-PD modeling of individual lesion FDG-PET response to predict overall survival in patients with sunitinib-treated gastrointestinal stromal tumor.</t>
  </si>
  <si>
    <t>The Markovian approach has been proposed to model American College of Rheumatology's (ACR) response (ACR20, ACR50, or ACR70) reported in rheumatoid arthritis clinical trials to account for the dependency of the scores over time. However, dichotomizing the composite ACR assessment discards much information. Here, we propose a new approach for modeling together the three thresholds: a continuous-time Markov exposure-response model was developed, based on data from five placebo-controlled certolizumab pegol clinical trials. This approach allows adequate prediction of individual ACR20/50/70 time-response, even for non-periodic observations. An exposure-response was established over a large range of licensed and unlicensed doses including phase II dose-ranging data. Simulations from the model (50-400 mg every other week) illustrated the range and sustainability of response (ACR20: 56-68%, ACR50: 27-42%, ACR70: 11-22% at week 24) with maximum clinical effect achieved at the recommended maintenance dose of 200 mg every other week.</t>
  </si>
  <si>
    <t>https://dx.doi.org/10.1002/psp4.12057</t>
  </si>
  <si>
    <t>27153608</t>
  </si>
  <si>
    <t>PMC5013898</t>
  </si>
  <si>
    <t>10.1093/bioinformatics/btw170</t>
  </si>
  <si>
    <t>ProbOnto: ontology and knowledge base of probability distributions.</t>
  </si>
  <si>
    <t>Swat MJ, Grenon P, Wimalaratne S.</t>
  </si>
  <si>
    <t>Pharmaceutical sciences experts and regulators acknowledge that pharmaceutical development as well as drug usage requires more than scientific advancements to cope with current attrition rates/therapeutic failures. Drug disease modeling and simulation (DDM&amp;S) creates a paradigm to enable an integrated and higher-level understanding of drugs, (diseased)systems, and their interactions (systems pharmacology) through mathematical/statistical models (pharmacometrics)(1)-hence facilitating decision making during drug development and therapeutic usage of medicines. To identify gaps and challenges in DDM&amp;S, an inventory of skills and competencies currently available in academia, industry, and clinical practice was obtained through survey. The survey outcomes revealed benefits, weaknesses, and hurdles for the implementation of DDM&amp;S. In addition, the survey indicated that no consensus exists about the knowledge, skills, and attributes required to perform DDM&amp;S activities effectively. Hence, a landscape of technical and conceptual requirements for DDM&amp;S was identified and serves as a basis for developing a framework of competencies to guide future education and training in DDM&amp;S.CPT: Pharmacometrics &amp; Systems Pharmacology (2013) 2, e40; doi:10.1038/psp.2013.16; advance online publication 1 May 2013.</t>
  </si>
  <si>
    <t>EMBL-European Bioinformatics Institute, Wellcome Trust Genome Campus, Hinxton, Cambridgeshire CB10 1SD, UK.</t>
  </si>
  <si>
    <t>2016-05-07</t>
  </si>
  <si>
    <t>2013-04-19</t>
  </si>
  <si>
    <t>https://dx.doi.org/10.1093/bioinformatics/btw170</t>
  </si>
  <si>
    <t>25353186</t>
  </si>
  <si>
    <t>PMC4474165</t>
  </si>
  <si>
    <t>10.1038/psp.2014.41</t>
  </si>
  <si>
    <t>Simultaneous Exposure-Response Modeling of ACR20, ACR50, and ACR70 Improvement Scores in Rheumatoid Arthritis Patients Treated With Certolizumab Pegol.</t>
  </si>
  <si>
    <t>Lacroix BD, Karlsson MO, Friberg LE.</t>
  </si>
  <si>
    <t>Missing covariate data is a common problem in nonlinear mixed effects modelling of clinical data. The aim of this study was to implement and compare methods for handling missing covariate data in nonlinear mixed effects modelling under different missing data mechanisms. Simulations generated data for 200 individuals with a 50% difference in clearance between males and females. Three different types of missing data mechanisms were simulated and information about sex was missing for 50% of the individuals. Six methods for handling the missing covariate were compared in a stochastic simulations and estimations study where 200 data sets were simulated. The methods were compared according to bias and precision of parameter estimates. Multiple imputation based on weight and response, full maximum likelihood modelling using information on weight and full maximum likelihood modelling where the proportion of males among the individuals lacking information about sex was estimated (EST) gave precise and unbiased estimates in the presence of missing data when data were missing completely at random or missing at random. When data were missing not at random, the only method resulting in low bias and high parameter precision was EST.</t>
  </si>
  <si>
    <t>1] Department of Pharmaceutical Biosciences, Pharmacometrics Group, Uppsala University, Uppsala, Sweden [2] UCB Pharma, Braine-l'Alleud, Belgium.</t>
  </si>
  <si>
    <t>2014-10-30</t>
  </si>
  <si>
    <t>2014-04-17</t>
  </si>
  <si>
    <t>https://dx.doi.org/10.1038/psp.2014.41</t>
  </si>
  <si>
    <t>23887723</t>
  </si>
  <si>
    <t>PMC3674326</t>
  </si>
  <si>
    <t>10.1038/psp.2013.16</t>
  </si>
  <si>
    <t>White paper: landscape on technical and conceptual requirements and competence framework in drug/disease modeling and simulation.</t>
  </si>
  <si>
    <t>Vlasakakis G, Comets E, Keunecke A, Gueorguieva I, Magni P, Terranova N, Della Pasqua O, de Lange EC, Kloft C.</t>
  </si>
  <si>
    <t>Nonlinear mixed effects models parameters are commonly estimated using maximum likelihood. The properties of these estimators depend on the assumption that residual errors are independent and normally distributed with mean zero and correctly defined variance. Violations of this assumption can cause bias in parameter estimates, invalidate the likelihood ratio test and preclude simulation of real-life like data. The choice of error model is mostly done on a case-by-case basis from a limited set of commonly used models. In this work, two strategies are proposed to extend and unify residual error modeling: a dynamic transform-both-sides approach combined with a power error model (dTBS) capable of handling skewed and/or heteroscedastic residuals, and a t-distributed residual error model allowing for symmetric heavy tails. Ten published pharmacokinetic and pharmacodynamic models as well as stochastic simulation and estimation were used to evaluate the two approaches. dTBS always led to significant improvements in objective function value, with most examples displaying some degree of right-skewness and variances proportional to predictions raised to powers between 0 and 1. The t-distribution led to significant improvement for 5 out of 10 models with degrees of freedom between 3 and 9. Six models were most improved by the t-distribution while four models benefited more from dTBS. Changes in other model parameter estimates were observed. In conclusion, the use of dTBS and/or t-distribution models provides a flexible and easy-to-use framework capable of characterizing all commonly encountered residual error distributions.</t>
  </si>
  <si>
    <t>GSK, Clinical Pharmacology Modelling &amp; Simulation, Stockley Park, UK.</t>
  </si>
  <si>
    <t>2013-07-26</t>
  </si>
  <si>
    <t>2013-06-05</t>
  </si>
  <si>
    <t>https://dx.doi.org/10.1038/psp.2013.16</t>
  </si>
  <si>
    <t>24022319</t>
  </si>
  <si>
    <t>PMC3787222</t>
  </si>
  <si>
    <t>10.1208/s12248-013-9526-y</t>
  </si>
  <si>
    <t>Comparison of methods for handling missing covariate data.</t>
  </si>
  <si>
    <t>Immunotherapy is a growing therapeutic strategy in oncology based on the stimulation of innate and adaptive immune systems to induce the death of tumour cells. In this paper, we have developed a population semi-mechanistic model able to characterize the mechanisms implied in tumour growth dynamic after the administration of CyaA-E7, a vaccine able to target antigen to dendritic cells, thus triggering a potent immune response. The mathematical model developed presented the following main components: (1) tumour progression in the animals without treatment was described with a linear model, (2) vaccine effects were modelled assuming that vaccine triggers a non-instantaneous immune response inducing cell death. Delayed response was described with a series of two transit compartments, (3) a resistance effect decreasing vaccine efficiency was also incorporated through a regulator compartment dependent upon tumour size, and (4) a mixture model at the level of the elimination of the induced signal vaccine (k 2) to model tumour relapse after treatment, observed in a small percentage of animals (15.6%). The proposed model structure was successfully applied to describe antitumor effect of IL-12, suggesting its applicability to different immune-stimulatory therapies. In addition, a simulation exercise to evaluate in silico the impact on tumour size of possible combination therapies has been shown. This type of mathematical approaches may be helpful to maximize the information obtained from experiments in mice, reducing the number of animals and the cost of developing new antitumor immunotherapies.</t>
  </si>
  <si>
    <t>2013-11-08</t>
  </si>
  <si>
    <t>https://dx.doi.org/10.1208/s12248-013-9526-y</t>
  </si>
  <si>
    <t>26679003</t>
  </si>
  <si>
    <t>PMC4791481</t>
  </si>
  <si>
    <t>10.1007/s10928-015-9460-y</t>
  </si>
  <si>
    <t>A strategy for residual error modeling incorporating scedasticity of variance and distribution shape.</t>
  </si>
  <si>
    <t>The development of individualized therapies poses a major challenge in oncology. Significant hurdles to overcome include better disease monitoring and early prediction of clinical outcome. Current clinical practice consists of using Response Evaluation Criteria in Solid Tumors (RECIST) to categorize response to treatment. However, the utility of RECIST is restricted due to limitations on the frequency of measurement and its categorical rather than continuous nature. We propose a population modeling framework that relates circulating biomarkers in plasma, easily obtained from patients, to tumor progression levels assessed by imaging scans (i.e., RECIST categories). We successfully applied this framework to data regarding lactate dehydrogenase (LDH) and neuron specific enolase (NSE) concentrations in patients diagnosed with small cell lung cancer (SCLC). LDH and NSE have been proposed as independent prognostic factors for SCLC. However, their prognostic and predictive value has not been demonstrated in the context of standard clinical practice. Our model incorporates an underlying latent variable ("disease level") representing (unobserved) tumor size dynamics, which is assumed to drive biomarker production and to be influenced by exposure to treatment; these assumptions are in agreement with the known physiology of SCLC and these biomarkers. Our model predictions of unobserved disease level are strongly correlated with disease progression measured by RECIST criteria. In conclusion, the proposed framework enables prediction of treatment outcome based on circulating biomarkers and therefore can be a powerful tool to help clinicians monitor disease in SCLC.</t>
  </si>
  <si>
    <t>Department of Pharmacy and Pharmaceutical Technology, School of Pharmacy, University of Navarra, C/Irunlarrea 1, 31008, Pamplona, Navarra, Spain.</t>
  </si>
  <si>
    <t>2016-03-14</t>
  </si>
  <si>
    <t>2013-06-29</t>
  </si>
  <si>
    <t>https://dx.doi.org/10.1007/s10928-015-9460-y</t>
  </si>
  <si>
    <t>23605806</t>
  </si>
  <si>
    <t>PMC3691429</t>
  </si>
  <si>
    <t>10.1208/s12248-013-9483-5</t>
  </si>
  <si>
    <t>Mathematical model approach to describe tumour response in mice after vaccine administration and its applicability to immune-stimulatory cytokine-based strategies.</t>
  </si>
  <si>
    <t>Parra-Guillen ZP, Berraondo P, Grenier E, Ribba B, Troconiz IF.</t>
  </si>
  <si>
    <t>The lack of a common exchange format for mathematical models in pharmacometrics has been a long-standing problem. Such a format has the potential to increase productivity and analysis quality, simplify the handling of complex workflows, ensure reproducibility of research, and facilitate the reuse of existing model resources. Pharmacometrics Markup Language (PharmML), currently under development by the Drug Disease Model Resources (DDMoRe) consortium, is intended to become an exchange standard in pharmacometrics by providing means to encode models, trial designs, and modeling steps.</t>
  </si>
  <si>
    <t>Department of Pharmacy and Pharmaceutical Technology, School of Pharmacy, University of Navarra, Pamplona, 31009, Spain.</t>
  </si>
  <si>
    <t>2013-06-26</t>
  </si>
  <si>
    <t>2015-02-26</t>
  </si>
  <si>
    <t>https://dx.doi.org/10.1208/s12248-013-9483-5</t>
  </si>
  <si>
    <t>24740245</t>
  </si>
  <si>
    <t>PMC4012048</t>
  </si>
  <si>
    <t>10.1208/s12248-014-9600-0</t>
  </si>
  <si>
    <t>A population pharmacodynamic model for lactate dehydrogenase and neuron specific enolase to predict tumor progression in small cell lung cancer patients.</t>
  </si>
  <si>
    <t>Buil-Bruna N, López-Picazo JM, Moreno-Jiménez M, Martín-Algarra S, Ribba B, Trocóniz IF.</t>
  </si>
  <si>
    <t>In clinical oncology, combination treatments are widely used and increasingly preferred over single drug administrations. A better characterization of the interaction between drug effects and the selection of synergistic combinations represent an open challenge in drug development process. To this aim, preclinical studies are routinely performed, even if they are only qualitatively analyzed due to the lack of generally applicable mathematical models.This paper presents a new pharmacokinetic-pharmacodynamic model that, starting from the well-known single agent Simeoni TGI model, is able to describe tumor growth in xenograft mice after the co-administration of two anticancer agents. Due to the drug action, tumor cells are divided in two groups: damaged and not damaged ones. The damaging rate has two terms proportional to drug concentrations (as in the single drug administration model) and one interaction term proportional to their product. Six of the eight pharmacodynamic parameters assume the same value as in the corresponding single drug models. Only one parameter summarizes the interaction, and it can be used to compute two important indexes that are a clear way to score the synergistic/antagonistic interaction among drug effects.The model was successfully applied to four new compounds co-administered with four drugs already available on the market for the treatment of three different tumor cell lines. It also provided reliable predictions of different combination regimens in which the same drugs were administered at different doses/schedules.A good and quantitative measurement of the intensity and nature of interaction between drug effects, as well as the capability to correctly predict new combination arms, suggest the use of this generally applicable model for supporting the experiment optimal design and the prioritization of different therapies.</t>
  </si>
  <si>
    <t>UMR 738, INSERM, University Paris Diderot, Paris, France.</t>
  </si>
  <si>
    <t>2014-05-07</t>
  </si>
  <si>
    <t>2014-12-14</t>
  </si>
  <si>
    <t>https://dx.doi.org/10.1208/s12248-014-9600-0</t>
  </si>
  <si>
    <t>23887744</t>
  </si>
  <si>
    <t>PMC3697035</t>
  </si>
  <si>
    <t>10.1038/psp.2013.19</t>
  </si>
  <si>
    <t>Current Use and Developments Needed for Optimal Design in Pharmacometrics: A Study Performed Among DDMoRe's European Federation of Pharmaceutical Industries and Associations Members.</t>
  </si>
  <si>
    <t>Mentré F, Chenel M, Comets E, Grevel J, Hooker A, Karlsson MO, Lavielle M, Gueorguieva I.</t>
  </si>
  <si>
    <t>BioModels is a reference repository hosting mathematical models that describe the dynamic interactions of biological components at various scales. The resource provides access to over 1,200 models described in literature and over 140,000 models automatically generated from pathway resources. Most model components are cross-linked with external resources to facilitate interoperability. A large proportion of models are manually curated to ensure reproducibility of simulation results. This tutorial presents BioModels' content, features, functionality, and usage.</t>
  </si>
  <si>
    <t>EMBL-European Bioinformatics Institute, Wellcome Trust Genome Campus Hinxton, Cambridgeshire, UK.</t>
  </si>
  <si>
    <t>2018-08-16</t>
  </si>
  <si>
    <t>2014-03-05</t>
  </si>
  <si>
    <t>https://dx.doi.org/10.1038/psp.2013.19</t>
  </si>
  <si>
    <t>26225259</t>
  </si>
  <si>
    <t>PMC4505825</t>
  </si>
  <si>
    <t>10.1002/psp4.57</t>
  </si>
  <si>
    <t>Pharmacometrics Markup Language (PharmML): Opening New Perspectives for Model Exchange in Drug Development.</t>
  </si>
  <si>
    <t>Swat MJ, Moodie S, Wimalaratne SM, Kristensen NR, Lavielle M, Mari A, Magni P, Smith MK, Bizzotto R, Pasotti L, Mezzalana E, Comets E, Sarr C, Terranova N, Blaudez E, Chan P, Chard J, Chatel K, Chenel M, Edwards D, Franklin C, Giorgino T, Glont M, Girard P, Grenon P, Harling K, Hooker AC, Kaye R, Keizer R, Kloft C, Kok JN, Kokash N, Laibe C, Laveille C, Lestini G, Mentré F, Munafo A, Nordgren R, Nyberg HB, Parra-Guillen ZP, Plan E, Ribba B, Smith G, Trocóniz IF, Yvon F, Milligan PA, Harnisch L, Karlsson M, Hermjakob H, Le Novère N.</t>
  </si>
  <si>
    <t>With the ever increasing use of computational models in the biosciences, the need to share models and reproduce the results of published studies efficiently and easily is becoming more important. To this end, various standards have been proposed that can be used to describe models, simulations, data or other essential information in a consistent fashion. These constitute various separate components required to reproduce a given published scientific result.We describe the Open Modeling EXchange format (OMEX). Together with the use of other standard formats from the Computational Modeling in Biology Network (COMBINE), OMEX is the basis of the COMBINE Archive, a single file that supports the exchange of all the information necessary for a modeling and simulation experiment in biology. An OMEX file is a ZIP container that includes a manifest file, listing the content of the archive, an optional metadata file adding information about the archive and its content, and the files describing the model. The content of a COMBINE Archive consists of files encoded in COMBINE standards whenever possible, but may include additional files defined by an Internet Media Type. Several tools that support the COMBINE Archive are available, either as independent libraries or embedded in modeling software.The COMBINE Archive facilitates the reproduction of modeling and simulation experiments in biology by embedding all the relevant information in one file. Having all the information stored and exchanged at once also helps in building activity logs and audit trails. We anticipate that the COMBINE Archive will become a significant help for modellers, as the domain moves to larger, more complex experiments such as multi-scale models of organs, digital organisms, and bioengineering.</t>
  </si>
  <si>
    <t>Dipartimento di Ingegneria Industriale e dell'Informazione, Università degli Studi di Pavia, Via Ferrata 3, Pavia, Italy. nadia.terranova@unipv.it</t>
  </si>
  <si>
    <t>2011-08-30</t>
  </si>
  <si>
    <t>https://dx.doi.org/10.1002/psp4.57</t>
  </si>
  <si>
    <t>23812004</t>
  </si>
  <si>
    <t>PMC3718992</t>
  </si>
  <si>
    <t>10.1007/s00280-013-2208-8</t>
  </si>
  <si>
    <t>A predictive pharmacokinetic-pharmacodynamic model of tumor growth kinetics in xenograft mice after administration of anticancer agents given in combination.</t>
  </si>
  <si>
    <t>Terranova N, Germani M, Del Bene F, Magni P.</t>
  </si>
  <si>
    <t>Cancer chemotherapy and pharmacology</t>
  </si>
  <si>
    <t>Cancer Chemother. Pharmacol.</t>
  </si>
  <si>
    <t>Cancer Chemother Pharmacol</t>
  </si>
  <si>
    <t>7806519</t>
  </si>
  <si>
    <t>0344-5704</t>
  </si>
  <si>
    <t>1432-0843</t>
  </si>
  <si>
    <t>This work investigates improved utilization of ADAS-cog data (the primary outcome in Alzheimer's disease (AD) trials of mild and moderate AD) by combining pharmacometric modeling and item response theory (IRT).A baseline IRT model characterizing the ADAS-cog was built based on data from 2,744 individuals. Pharmacometric methods were used to extend the baseline IRT model to describe longitudinal ADAS-cog scores from an 18-month clinical study with 322 patients. Sensitivity of the ADAS-cog items in different patient populations as well as the power to detect a drug effect in relation to total score based methods were assessed with the IRT based model.IRT analysis was able to describe both total and item level baseline ADAS-cog data. Longitudinal data were also well described. Differences in the information content of the item level components could be quantitatively characterized and ranked for mild cognitively impairment and mild AD populations. Based on clinical trial simulations with a theoretical drug effect, the IRT method demonstrated a significantly higher power to detect drug effect compared to the traditional method of analysis.A combined framework of IRT and pharmacometric modeling permits a more effective and precise analysis than total score based methods and therefore increases the value of ADAS-cog data.</t>
  </si>
  <si>
    <t>European Bioinformatics Institute (EMBL-EBI), European Molecular Biology Laboratory, Wellcome Trust Genome Campus Hinxton, Cambridge, UK.</t>
  </si>
  <si>
    <t>2013-07-23</t>
  </si>
  <si>
    <t>2013-02-28</t>
  </si>
  <si>
    <t>https://dx.doi.org/10.1007/s00280-013-2208-8</t>
  </si>
  <si>
    <t>26225232</t>
  </si>
  <si>
    <t>PMC4360671</t>
  </si>
  <si>
    <t>10.1002/psp4.3</t>
  </si>
  <si>
    <t>BioModels: Content, Features, Functionality, and Use.</t>
  </si>
  <si>
    <t>Juty N, Ali R, Glont M, Keating S, Rodriguez N, Swat MJ, Wimalaratne SM, Hermjakob H, Le Novère N, Laibe C, Chelliah V.</t>
  </si>
  <si>
    <t>BACKGROUND: The practice and research of medicine generates considerable quantities of data and model resources (DMRs). Although in principle biomedical resources are re-usable, in practice few can currently be shared. In particular, the clinical communities in physiology and pharmacology research, as well as medical education, (i.e. PPME communities) are facing considerable operational and technical obstacles in sharing data and models. FINDINGS: We outline the efforts of the PPME communities to achieve automated semantic interoperability for clinical resource documentation in collaboration with the RICORDO project. Current community practices in resource documentation and knowledge management are overviewed. Furthermore, requirements and improvements sought by the PPME communities to current documentation practices are discussed. The RICORDO plan and effort in creating a representational framework and associated open software toolkit for the automated management of PPME metadata resources is also described. CONCLUSIONS: RICORDO is providing the PPME community with tools to effect, share and reason over clinical resource annotations. This work is contributing to the semantic interoperability of DMRs through ontology-based annotation by (i) supporting more effective navigation and re-use of clinical DMRs, as well as (ii) sustaining interoperability operations based on the criterion of biological similarity. Operations facilitated by RICORDO will range from automated dataset matching to model merging and managing complex simulation workflows. In effect, RICORDO is contributing to community standards for resource sharing and interoperability.</t>
  </si>
  <si>
    <t>Modelling of Biological Processes, BioQUANT/COS, University of Heidelberg, INF 267, Heidelberg, 69120, Germany. fbergman@caltech.edu.</t>
  </si>
  <si>
    <t>2015-01-28</t>
  </si>
  <si>
    <t>https://dx.doi.org/10.1002/psp4.3</t>
  </si>
  <si>
    <t>25494900</t>
  </si>
  <si>
    <t>PMC4272562</t>
  </si>
  <si>
    <t>10.1186/s12859-014-0369-z</t>
  </si>
  <si>
    <t>COMBINE archive and OMEX format: one file to share all information to reproduce a modeling project.</t>
  </si>
  <si>
    <t>Bergmann FT, Adams R, Moodie S, Cooper J, Glont M, Golebiewski M, Hucka M, Laibe C, Miller AK, Nickerson DP, Olivier BG, Rodriguez N, Sauro HM, Scharm M, Soiland-Reyes S, Waltemath D, Yvon F, Le Novère N.</t>
  </si>
  <si>
    <t>In oncology trials, overall survival (OS) is considered the most reliable and preferred endpoint to evaluate the benefit of drug treatment. Other relevant variables are also collected from patients for a given drug and its indication, and it is important to characterize the dynamic effects and links between these variables in order to improve the speed and efficiency of clinical oncology drug development. However, the drug-induced effects and causal relationships are often difficult to interpret because of temporal differences. To address this, population pharmacokinetic-pharmacodynamic (PKPD) modelling and parametric time-to-event (TTE) models are becoming more frequently applied. Population PKPD and TTE models allow for exploration towards describing the data, understanding the disease and drug action over time, investigating relevance of biomarkers, quantifying patient variability and in designing successful trials. In addition, development of models characterizing both desired and adverse effects in a modelling framework support exploration of risk-benefit of different dosing schedules. In this review, we have summarized population PKPD modelling analyses describing tumour, tumour marker and biomarker responses, as well as adverse effects, from anticancer drug treatment data. Various model-based metrics used to drive PD response and predict OS for oncology drugs and their indications are also discussed.</t>
  </si>
  <si>
    <t>Pharmacometrics Research Group Department of Pharmaceutical Biosciences, Uppsala University, P.O. Box 591, SE-751 24, Uppsala, Sweden, sebastian.ueckert@farmbio.uu.se.</t>
  </si>
  <si>
    <t>2014-12-16</t>
  </si>
  <si>
    <t>https://dx.doi.org/10.1186/s12859-014-0369-z</t>
  </si>
  <si>
    <t>24595495</t>
  </si>
  <si>
    <t>PMC4153970</t>
  </si>
  <si>
    <t>10.1007/s11095-014-1315-5</t>
  </si>
  <si>
    <t>Improved utilization of ADAS-cog assessment data through item response theory based pharmacometric modeling.</t>
  </si>
  <si>
    <t>Ueckert S, Plan EL, Ito K, Karlsson MO, Corrigan B, Hooker AC, Alzheimer’s Disease Neuroimaging Initiative.</t>
  </si>
  <si>
    <t>31</t>
  </si>
  <si>
    <t>Taking parameter uncertainty into account is key to make drug development decisions such as testing whether trial endpoints meet defined criteria. Currently used methods for assessing parameter uncertainty in NLMEM have limitations, and there is a lack of diagnostics for when these limitations occur. In this work, a method based on sampling importance resampling (SIR) is proposed, which has the advantage of being free of distributional assumptions and does not require repeated parameter estimation. To perform SIR, a high number of parameter vectors are simulated from a given proposal uncertainty distribution. Their likelihood given the true uncertainty is then approximated by the ratio between the likelihood of the data given each vector and the likelihood of each vector given the proposal distribution, called the importance ratio. Non-parametric uncertainty distributions are obtained by resampling parameter vectors according to probabilities proportional to their importance ratios. Two simulation examples and three real data examples were used to define how SIR should be performed with NLMEM and to investigate the performance of the method. The simulation examples showed that SIR was able to recover the true parameter uncertainty. The real data examples showed that parameter 95 % confidence intervals (CI) obtained with SIR, the covariance matrix, bootstrap and log-likelihood profiling were generally in agreement when 95 % CI were symmetric. For parameters showing asymmetric 95 % CI, SIR 95 % CI provided a close agreement with log-likelihood profiling but often differed from bootstrap 95 % CI which had been shown to be suboptimal for the chosen examples. This work also provides guidance towards the SIR workflow, i.e.,which proposal distribution to choose and how many parameter vectors to sample when performing SIR, using diagnostics developed for this purpose. SIR is a promising approach for assessing parameter uncertainty as it is applicable in many situations where other methods for assessing parameter uncertainty fail, such as in the presence of small datasets, highly nonlinear models or meta-analysis.</t>
  </si>
  <si>
    <t>European Bioinformatics Institute, Wellcome Trust Genome Campus, Cambridge CB10 1SD, UK. bdb@ebi.ac.uk.</t>
  </si>
  <si>
    <t>2014-09-04</t>
  </si>
  <si>
    <t>https://dx.doi.org/10.1007/s11095-014-1315-5</t>
  </si>
  <si>
    <t>21878109</t>
  </si>
  <si>
    <t>PMC3192696</t>
  </si>
  <si>
    <t>10.1186/1756-0500-4-313</t>
  </si>
  <si>
    <t>The RICORDO approach to semantic interoperability for biomedical data and models: strategy, standards and solutions.</t>
  </si>
  <si>
    <t>de Bono B, Hoehndorf R, Wimalaratne S, Gkoutos G, Grenon P.</t>
  </si>
  <si>
    <t>BMC research notes</t>
  </si>
  <si>
    <t>BMC Res Notes</t>
  </si>
  <si>
    <t>101462768</t>
  </si>
  <si>
    <t>1756-0500</t>
  </si>
  <si>
    <t>Population modeling of tumor size dynamics has recently emerged as an important tool in pharmacometric research. A series of new mixed-effects models have been reported recently, and we present herein a synthetic view of models with published mathematical equations aimed at describing the dynamics of tumor size in cancer patients following anticancer drug treatment. This selection of models will constitute the basis for the Drug Disease Model Resources (DDMoRe) repository for models on oncology.</t>
  </si>
  <si>
    <t>2011-10-13</t>
  </si>
  <si>
    <t>https://dx.doi.org/10.1186/1756-0500-4-313</t>
  </si>
  <si>
    <t>24134068</t>
  </si>
  <si>
    <t>PMC4294077</t>
  </si>
  <si>
    <t>10.1111/bcp.12258</t>
  </si>
  <si>
    <t>Population pharmacokinetic-pharmacodynamic modelling in oncology: a tool for predicting clinical response.</t>
  </si>
  <si>
    <t>Bender BC, Schindler E, Friberg LE.</t>
  </si>
  <si>
    <t>Department of Pharmaceutical Biosciences, Uppsala University, Box 591, 751 24, Uppsala, Sweden. annegaelle.dosne@farmbio.uu.se.</t>
  </si>
  <si>
    <t>2014-12-22</t>
  </si>
  <si>
    <t>https://dx.doi.org/10.1111/bcp.12258</t>
  </si>
  <si>
    <t>27730482</t>
  </si>
  <si>
    <t>PMC5110709</t>
  </si>
  <si>
    <t>10.1007/s10928-016-9487-8</t>
  </si>
  <si>
    <t>Improving the estimation of parameter uncertainty distributions in nonlinear mixed effects models using sampling importance resampling.</t>
  </si>
  <si>
    <t>Dosne AG, Bergstrand M, Harling K, Karlsson MO.</t>
  </si>
  <si>
    <t>INRIA, Project-Team NUMED, École Normale Supérieure de Lyon, Lyon, France.</t>
  </si>
  <si>
    <t>https://dx.doi.org/10.1007/s10928-016-9487-8</t>
  </si>
  <si>
    <t>24806032</t>
  </si>
  <si>
    <t>PMC4050233</t>
  </si>
  <si>
    <t>10.1038/psp.2014.12</t>
  </si>
  <si>
    <t>A review of mixed-effects models of tumor growth and effects of anticancer drug treatment used in population analysis.</t>
  </si>
  <si>
    <t>Ribba B, Holford NH, Magni P, Trocóniz I, Gueorguieva I, Girard P, Sarr C, Elishmereni M, Kloft C, Friberg LE.</t>
  </si>
  <si>
    <t>2014-05-08</t>
  </si>
  <si>
    <t>https://dx.doi.org/10.1038/psp.2014.12</t>
  </si>
  <si>
    <t>https://www.imi.europa.eu/projects-results/project-factsheets/direct</t>
  </si>
  <si>
    <t>DIRECT</t>
  </si>
  <si>
    <t>Diabetes research on patient stratification</t>
  </si>
  <si>
    <t>01/02/2012</t>
  </si>
  <si>
    <t>31/07/2019</t>
  </si>
  <si>
    <t>21 388 643</t>
  </si>
  <si>
    <t>18 816 527</t>
  </si>
  <si>
    <t>6 560 026</t>
  </si>
  <si>
    <t>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
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
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
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
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
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
The work carried out under the DIRECT project will substantially boost industry’s understanding of the underlying causes of type 2 diabetes, helping it to develop tailored treatments that can be targeted to the right patients.Pieces of a pharma puzzle
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t>
  </si>
  <si>
    <t>Boehringer Ingelheim Internationalgmbh, Ingelheim, GermanyEli Lilly and Company Limited, Basingstoke, United KingdomInstitut De Recherches Internationales Servier, Suresnes, FranceNovo Nordisk A/S, Bagsvaerd, DenmarkSanofi-Aventis Deutschland GMBH, Frankfurt / Main, Germany</t>
  </si>
  <si>
    <t>30182269</t>
  </si>
  <si>
    <t>PMC6123336</t>
  </si>
  <si>
    <t>10.1186/s40504-018-0083-0</t>
  </si>
  <si>
    <t>The governance structure for data access in the DIRECT consortium: an innovative medicines initiative (IMI) project.</t>
  </si>
  <si>
    <t>Teare HJA, de Masi F, Banasik K, Barnett A, Herrgard S, Jablonka B, Postma JWM, McDonald TJ, Forgie I, Chmura PJ, Rydzka EK, Gupta R, Brunak S, Pearson E, Kaye J.</t>
  </si>
  <si>
    <t>Life sciences, society and policy</t>
  </si>
  <si>
    <t>Life Sci Soc Policy</t>
  </si>
  <si>
    <t>101603561</t>
  </si>
  <si>
    <t>2195-7819</t>
  </si>
  <si>
    <t>Biomedical research projects involving multiple partners from public and private sectors require coherent internal governance mechanisms to engender good working relationships. The DIRECT project is an example of such a venture, funded by the Innovative Medicines Initiative Joint Undertaking (IMI JU). This paper describes the data access policy that was developed within DIRECT to support data access and sharing, via the establishment of a 3-tiered Data Access Committee. The process was intended to allow quick access to data, whilst enabling strong oversight of how data were being accessed and by whom, and any subsequent analyses, to contribute to the overall objectives of the consortium.</t>
  </si>
  <si>
    <t>HeLEX Centre, University of Oxford, Ewert House, Banbury Road, Oxford, OX2 7DD, UK. harriet.teare@dph.ox.ac.uk.</t>
  </si>
  <si>
    <t>https://dx.doi.org/10.1186/s40504-018-0083-0</t>
  </si>
  <si>
    <t>29514717</t>
  </si>
  <si>
    <t>PMC5842530</t>
  </si>
  <si>
    <t>10.1186/s40246-018-0143-9</t>
  </si>
  <si>
    <t>Including all voices in international data-sharing governance.</t>
  </si>
  <si>
    <t>Kaye J, Terry SF, Juengst E, Coy S, Harris JR, Chalmers D, Dove ES, Budin-Ljøsne I, Adebamowo C, Ogbe E, Bezuidenhout L, Morrison M, Minion JT, Murtagh MJ, Minari J, Teare H, Isasi R, Kato K, Rial-Sebbag E, Marshall P, Koenig B, Cambon-Thomsen A.</t>
  </si>
  <si>
    <t>Human genomics</t>
  </si>
  <si>
    <t>Hum. Genomics</t>
  </si>
  <si>
    <t>Hum Genomics</t>
  </si>
  <si>
    <t>101202210</t>
  </si>
  <si>
    <t>1473-9542</t>
  </si>
  <si>
    <t>1479-7364</t>
  </si>
  <si>
    <t>BACKGROUND:Governments, funding bodies, institutions, and publishers have developed a number of strategies to encourage researchers to facilitate access to datasets. The rationale behind this approach is that this will bring a number of benefits and enable advances in healthcare and medicine by allowing the maximum returns from the investment in research, as well as reducing waste and promoting transparency. As this approach gains momentum, these data-sharing practices have implications for many kinds of research as they become standard practice across the world. MAIN TEXT:The governance frameworks that have been developed to support biomedical research are not well equipped to deal with the complexities of international data sharing. This system is nationally based and is dependent upon expert committees for oversight and compliance, which has often led to piece-meal decision-making. This system tends to perpetuate inequalities by obscuring the contributions and the important role of different data providers along the data stream, whether they be low- or middle-income country researchers, patients, research participants, groups, or communities. As research and data-sharing activities are largely publicly funded, there is a strong moral argument for including the people who provide the data in decision-making and to develop governance systems for their continued participation. CONCLUSIONS:We recommend that governance of science becomes more transparent, representative, and responsive to the voices of many constituencies by conducting public consultations about data-sharing addressing issues of access and use; including all data providers in decision-making about the use and sharing of data along the whole of the data stream; and using digital technologies to encourage accessibility, transparency, and accountability. We anticipate that this approach could enhance the legitimacy of the research process, generate insights that may otherwise be overlooked or ignored, and help to bring valuable perspectives into the decision-making around international data sharing.</t>
  </si>
  <si>
    <t>Centre for Health Law and Emerging Technologies, NDPH, University of Oxford, Ewert House, Ewert Place, Summertown, Oxford, OX2 7DD, UK. jane.kaye@law.ox.ac.uk.</t>
  </si>
  <si>
    <t>2018-03-09</t>
  </si>
  <si>
    <t>2018-03-07</t>
  </si>
  <si>
    <t>https://dx.doi.org/10.1186/s40246-018-0143-9</t>
  </si>
  <si>
    <t>29263820</t>
  </si>
  <si>
    <t>PMC5685313</t>
  </si>
  <si>
    <t>10.1038/npjgenmed.2016.35</t>
  </si>
  <si>
    <t>Ranking factors involved in diabetes remission after bariatric surgery using machine-learning integrating clinical and genomic biomarkers.</t>
  </si>
  <si>
    <t>Pedersen HK, Gudmundsdottir V, Pedersen MK, Brorsson C, Brunak S, Gupta R.</t>
  </si>
  <si>
    <t>NPJ genomic medicine</t>
  </si>
  <si>
    <t>NPJ Genom Med</t>
  </si>
  <si>
    <t>101685193</t>
  </si>
  <si>
    <t>2056-7944</t>
  </si>
  <si>
    <t>As weight-loss surgery is an effective treatment for the glycaemic control of type 2 diabetes in obese patients, yet not all patients benefit, it is valuable to find predictive factors for this diabetic remission. This will help elucidating possible mechanistic insights and form the basis for prioritising obese patients with dysregulated diabetes for surgery where diabetes remission is of interest. In this study, we combine both clinical and genomic factors using heuristic methods, informed by prior biological knowledge in order to rank factors that would have a role in predicting diabetes remission, and indeed in identifying patients who may have low likelihood in responding to bariatric surgery for improved glycaemic control. Genetic variants from the Illumina CardioMetaboChip were prioritised through single-association tests and then seeded a larger selection from protein-protein interaction networks. Artificial neural networks allowing nonlinear correlations were trained to discriminate patients with and without surgery-induced diabetes remission, and the importance of each clinical and genetic parameter was evaluated. The approach highlighted insulin treatment, baseline HbA1c levels, use of insulin-sensitising agents and baseline serum insulin levels, as the most informative variables with a decent internal validation performance (74% accuracy, area under the curve (AUC) 0.81). Adding information for the eight top-ranked single nucleotide polymorphisms (SNPs) significantly boosted classification performance to 84% accuracy (AUC 0.92). The eight SNPs mapped to eight genes - ABCA1, ARHGEF12, CTNNBL1, GLI3, PROK2, RYBP, SMUG1 and STXBP5 - three of which are known to have a role in insulin secretion, insulin sensitivity or obesity, but have not been indicated for diabetes remission after bariatric surgery before.</t>
  </si>
  <si>
    <t>Department of Bio and Health Informatics, Technical University of Denmark, Kongens Lyngby, Denmark.</t>
  </si>
  <si>
    <t>https://dx.doi.org/10.1038/npjgenmed.2016.35</t>
  </si>
  <si>
    <t>28804432</t>
  </si>
  <si>
    <t>PMC5549109</t>
  </si>
  <si>
    <t>10.1007/s10433-012-0240-x</t>
  </si>
  <si>
    <t>Adolescent grandchildren's perceptions of grandparents' involvement in UK: an interpretation from life course and evolutionary theory perspective.</t>
  </si>
  <si>
    <t>Danielsbacka M, Tanskanen AO.</t>
  </si>
  <si>
    <t>European journal of ageing</t>
  </si>
  <si>
    <t>Eur J Ageing</t>
  </si>
  <si>
    <t>101233661</t>
  </si>
  <si>
    <t>1613-9372</t>
  </si>
  <si>
    <t>1613-9380</t>
  </si>
  <si>
    <t>In this article, we study grandparental involvement from the viewpoint of evolutionary theory and sociological life course perception. We have used 'the Involved Grandparenting and Child Well-Being 2007' survey, which is the first nationally representative sample of British and Welsh adolescents aged 11-16 (n = 1,488). First, we explore with the descriptive statistics the amount of grandparental involvement reported by adolescents. The result follows the predicted pattern: maternal grandparent is reported to involve in a grandchild's life the most, second maternal grandfather, third paternal grandmother and the last paternal grandfather. Second, we focus more closely on separate grandparents and show with four linear regression models which factors are connected to each grandparent's involvement. Grandchild's age, grandparent's health, grandparent's labour force participation and distance between a grandparent and a grandchild were factors that have similar effects in relation to all grandparents. Marital status mattered only for grandfathers, whereas family structure of a grandchild has opposite effects in relation to maternal and paternal grandparents. Grandchild's sex, grandparent's age, the number of grandchildren and the number of living grandparents all mattered, but only with respect to some grandparents. The study shows that it is advantageous to merge sociological and evolutionary viewpoints when studying a grandparental involvement in a modern society.</t>
  </si>
  <si>
    <t>Department of Social Research, University of Helsinki, P.O. Box 18, 00014 Helsinki, Finland.</t>
  </si>
  <si>
    <t>2017-08-14</t>
  </si>
  <si>
    <t>2012-07-17</t>
  </si>
  <si>
    <t>https://dx.doi.org/10.1007/s10433-012-0240-x</t>
  </si>
  <si>
    <t>28473845</t>
  </si>
  <si>
    <t>PMC5397424</t>
  </si>
  <si>
    <t>10.3389/fgene.2017.00043</t>
  </si>
  <si>
    <t>Pancreatic Islet Protein Complexes and Their Dysregulation in Type 2 Diabetes.</t>
  </si>
  <si>
    <t>Pedersen HK, Gudmundsdottir V, Brunak S.</t>
  </si>
  <si>
    <t>Type 2 diabetes (T2D) is a complex disease that involves multiple genes. Numerous risk loci have already been associated with T2D, although many susceptibility genes remain to be identified given heritability estimates. Systems biology approaches hold potential for discovering novel T2D genes by considering their biological context, such as tissue-specific protein interaction partners. Pancreatic islets are a key T2D tissue and many of the known genetic risk variants lead to impaired islet function, hence a better understanding of the islet-specific dysregulation in the disease-state is essential to unveil the full potential of person-specific profiles. Here we identify 3,692 overlapping pancreatic islet protein complexes (containing 10,805 genes) by integrating islet gene and protein expression data with protein interactions. We found 24 of these complexes to be significantly enriched for genes associated with diabetic phenotypes through heterogeneous evidence sources, including genetic variation, methylation, and gene expression in islets. The analysis specifically revealed ten T2D candidate genes with probable roles in islets (ANPEP, HADH, FAM105A, PDLIM4, PDLIM5, MAP2K4, PPP2R5E, SNX13, GNAS, and FRS2), of which the last six are novel in the context of T2D and the data that went into the analysis. Fifteen of the twenty-four complexes were further enriched for combined genetic associations with glycemic traits, exemplifying how perturbation of protein complexes by multiple small effects can give rise to diabetic phenotypes. The complex nature of T2D ultimately prompts an understanding of the individual patients at the network biology level. We present the foundation for such work by exposing a subset of the global interactome that is dysregulated in T2D and consequently provides a good starting point when evaluating an individual's alterations at the genome, transcriptome, or proteome level in relation to T2D in clinical settings.</t>
  </si>
  <si>
    <t>Department of Bio and Health Informatics, Technical University of DenmarkKgs Lyngby, Denmark.</t>
  </si>
  <si>
    <t>https://dx.doi.org/10.3389/fgene.2017.00043</t>
  </si>
  <si>
    <t>28934987</t>
  </si>
  <si>
    <t>PMC5609030</t>
  </si>
  <si>
    <t>10.1186/s12916-017-0938-x</t>
  </si>
  <si>
    <t>Lifestyle precision medicine: the next generation in type 2 diabetes prevention?</t>
  </si>
  <si>
    <t>Mutie PM, Giordano GN, Franks PW.</t>
  </si>
  <si>
    <t>The driving force behind the current global type 2 diabetes epidemic is insulin resistance in overweight and obese individuals. Dietary factors, physical inactivity, and sedentary behaviors are the major modifiable risk factors for obesity. Nevertheless, many overweight/obese people do not develop diabetes and lifestyle interventions focused on weight loss and diabetes prevention are often ineffective. Traditionally, chronically elevated blood glucose concentrations have been the hallmark of diabetes; however, many individuals will either remain 'prediabetic' or regress to normoglycemia. Thus, there is a growing need for innovative strategies to tackle diabetes at scale. The emergence of biomarker technologies has allowed more targeted therapeutic strategies for diabetes prevention (precision medicine), though largely confined to pharmacotherapy. Unlike most drugs, lifestyle interventions often have systemic health-enhancing effects. Thus, the pursuance of lifestyle precision medicine in diabetes seems rational. Herein, we review the literature on lifestyle interventions and diabetes prevention, describing the biological systems that can be characterized at scale in human populations, linking them to lifestyle in diabetes, and consider some of the challenges impeding the clinical translation of lifestyle precision medicine.</t>
  </si>
  <si>
    <t>Department of Clinical Sciences, Genetic and Molecular Epidemiology Unit, Lund University, Skåne University Hospital, SE-205 02, Malmö, Sweden.</t>
  </si>
  <si>
    <t>https://dx.doi.org/10.1186/s12916-017-0938-x</t>
  </si>
  <si>
    <t>24015122</t>
  </si>
  <si>
    <t>PMC3757792</t>
  </si>
  <si>
    <t>10.4103/1658-354X.115317</t>
  </si>
  <si>
    <t>Effect of hypercapnia on pleth variability index during stable propofol: Remifentanil anesthesia.</t>
  </si>
  <si>
    <t>Mousa WF.</t>
  </si>
  <si>
    <t>Saudi journal of anaesthesia</t>
  </si>
  <si>
    <t>Saudi J Anaesth</t>
  </si>
  <si>
    <t>101500601</t>
  </si>
  <si>
    <t>1658-354X</t>
  </si>
  <si>
    <t>0975-3125</t>
  </si>
  <si>
    <t>BACKGROUND: The pleth variability index (PVI), which is calculated from respiratory variations in the perfusion index (PI), has been shown to predict fluid responsiveness in mechanically ventilated patients; however, vasomotor tone changes induced by hypercapnia can affect PI and hence may slim down the accuracy of PVI. This study was designed to find out the impact of mild hypercapnia on PVI. METHODS: A total of 30 patients were randomized after induction of general anesthesia with target controlled infusion propofol and remifentanil to either hypercapnia, (etCO2 =45 mmHg), (group 1, 15 patients) or normocapnia (etCO2 =35 mmHg) (group 2, 15 patients). After a stabilization period of 10 min, patients were crossed over to the other intentional level of etCO2. Heart rate (HR), mean arterial pressure (MAP), PI, PVI were collected at the end of each stabilization period. RESULTS: Patient characteristics and baseline values of HR, MAP, PI and PVI were comparable between the groups. Carryover effect was statistically excluded. Hypercapnia significantly increased PI and decreased PVI with significant negative correlation. CONCLUSION: Hypercapnia retracts back PVI values compared with normocapnia. Precise judgment of fluid responsiveness as indicated by PVI necessitates its comparison against similar etCO2 levels.</t>
  </si>
  <si>
    <t>Department of Anesthesia and Surgical ICU, College of Medicine, University of Dammam, Al-Khobar, Saudi Arabia.</t>
  </si>
  <si>
    <t>2013-09-09</t>
  </si>
  <si>
    <t>2013-09-11</t>
  </si>
  <si>
    <t>2013-07-01</t>
  </si>
  <si>
    <t>https://dx.doi.org/10.4103/1658-354X.115317</t>
  </si>
  <si>
    <t>28936587</t>
  </si>
  <si>
    <t>PMC5222560</t>
  </si>
  <si>
    <t>10.1007/s00125-017-4436-7</t>
  </si>
  <si>
    <t>Metabolite ratios as potential biomarkers for type 2 diabetes: a DIRECT study.</t>
  </si>
  <si>
    <t>Molnos S, Wahl S, Haid M, Eekhoff EMW, Pool R, Floegel A, Deelen J, Much D, Prehn C, Breier M, Draisma HH, van Leeuwen N, Simonis-Bik AMC, Jonsson A, Willemsen G, Bernigau W, Wang-Sattler R, Suhre K, Peters A, Thorand B, Herder C, Rathmann W, Roden M, Gieger C, Kramer MHH, van Heemst D, Pedersen HK, Gudmundsdottir V, Schulze MB, Pischon T, de Geus EJC, Boeing H, Boomsma DI, Ziegler AG, Slagboom PE, Hummel S, Beekman M, Grallert H, Brunak S, McCarthy MI, Gupta R, Pearson ER, Adamski J, 't Hart LM.</t>
  </si>
  <si>
    <t>Diabetologia</t>
  </si>
  <si>
    <t>0006777</t>
  </si>
  <si>
    <t>0012-186X</t>
  </si>
  <si>
    <t>1432-0428</t>
  </si>
  <si>
    <t>Circulating metabolites have been shown to reflect metabolic changes during the development of type 2 diabetes. In this study we examined the association of metabolite levels and pairwise metabolite ratios with insulin responses after glucose, glucagon-like peptide-1 (GLP-1) and arginine stimulation. We then investigated if the identified metabolite ratios were associated with measures of OGTT-derived beta cell function and with prevalent and incident type 2 diabetes.We measured the levels of 188 metabolites in plasma samples from 130 healthy members of twin families (from the Netherlands Twin Register) at five time points during a modified 3 h hyperglycaemic clamp with glucose, GLP-1 and arginine stimulation. We validated our results in cohorts with OGTT data (n = 340) and epidemiological case-control studies of prevalent (n = 4925) and incident (n = 4277) diabetes. The data were analysed using regression models with adjustment for potential confounders.There were dynamic changes in metabolite levels in response to the different secretagogues. Furthermore, several fasting pairwise metabolite ratios were associated with one or multiple clamp-derived measures of insulin secretion (all p &lt; 9.2 × 10-7). These associations were significantly stronger compared with the individual metabolite components. One of the ratios, valine to phosphatidylcholine acyl-alkyl C32:2 (PC ae C32:2), in addition showed a directionally consistent positive association with OGTT-derived measures of insulin secretion and resistance (p ≤ 5.4 × 10-3) and prevalent type 2 diabetes (ORVal_PC ae C32:2 2.64 [β 0.97 ± 0.09], p = 1.0 × 10-27). Furthermore, Val_PC ae C32:2 predicted incident diabetes independent of established risk factors in two epidemiological cohort studies (HRVal_PC ae C32:2 1.57 [β 0.45 ± 0.06]; p = 1.3 × 10-15), leading to modest improvements in the receiver operating characteristics when added to a model containing a set of established risk factors in both cohorts (increases from 0.780 to 0.801 and from 0.862 to 0.865 respectively, when added to the model containing traditional risk factors + glucose).In this study we have shown that the Val_PC ae C32:2 metabolite ratio is associated with an increased risk of type 2 diabetes and measures of insulin secretion and resistance. The observed effects were stronger than that of the individual metabolites and independent of known risk factors.</t>
  </si>
  <si>
    <t>Research Unit of Molecular Epidemiology, Helmholtz Zentrum München, German Research Center for Environmental Health, Neuherberg, Germany.</t>
  </si>
  <si>
    <t>2018-07-17</t>
  </si>
  <si>
    <t>https://dx.doi.org/10.1007/s00125-017-4436-7</t>
  </si>
  <si>
    <t>29379988</t>
  </si>
  <si>
    <t>PMC5330429</t>
  </si>
  <si>
    <t>10.1007/s00125-018-4550-1</t>
  </si>
  <si>
    <t>Aberrant intestinal microbiota in individuals with prediabetes.</t>
  </si>
  <si>
    <t>Allin KH, Tremaroli V, Caesar R, Jensen BAH, Damgaard MTF, Bahl MI, Licht TR, Hansen TH, Nielsen T, Dantoft TM, Linneberg A, Jørgensen T, Vestergaard H, Kristiansen K, Franks PW, IMI-DIRECT consortium, Hansen T, Bäckhed F, Pedersen O.</t>
  </si>
  <si>
    <t>Individuals with type 2 diabetes have aberrant intestinal microbiota. However, recent studies suggest that metformin alters the composition and functional potential of gut microbiota, thereby interfering with the diabetes-related microbial signatures. We tested whether specific gut microbiota profiles are associated with prediabetes (defined as fasting plasma glucose of 6.1-7.0 mmol/l or HbA1c of 42-48 mmol/mol [6.0-6.5%]) and a range of clinical biomarkers of poor metabolic health.In the present case-control study, we analysed the gut microbiota of 134 Danish adults with prediabetes, overweight, insulin resistance, dyslipidaemia and low-grade inflammation and 134 age- and sex-matched individuals with normal glucose regulation.We found that five bacterial genera and 36 operational taxonomic units (OTUs) were differentially abundant between individuals with prediabetes and those with normal glucose regulation. At the genus level, the abundance of Clostridium was decreased (mean log2 fold change -0.64 (SEM 0.23), p adj  = 0.0497), whereas the abundances of Dorea, [Ruminococcus], Sutterella and Streptococcus were increased (mean log2 fold change 0.51 (SEM 0.12), p adj  = 5 × 10-4; 0.51 (SEM 0.11), p adj  = 1 × 10-4; 0.60 (SEM 0.21), p adj  = 0.0497; and 0.92 (SEM 0.21), p adj  = 4 × 10-4, respectively). The two OTUs that differed the most were a member of the order Clostridiales (OTU 146564) and Akkermansia muciniphila, which both displayed lower abundance among individuals with prediabetes (mean log2 fold change -1.74 (SEM 0.41), p adj  = 2 × 10-3 and -1.65 (SEM 0.34), p adj  = 4 × 10-4, respectively). Faecal transfer from donors with prediabetes or screen-detected, drug-naive type 2 diabetes to germfree Swiss Webster or conventional C57BL/6 J mice did not induce impaired glucose regulation in recipient mice.Collectively, our data show that individuals with prediabetes have aberrant intestinal microbiota characterised by a decreased abundance of the genus Clostridium and the mucin-degrading bacterium A. muciniphila. Our findings are comparable to observations in overt chronic diseases characterised by low-grade inflammation.</t>
  </si>
  <si>
    <t>Novo Nordisk Foundation Center for Basic Metabolic Research, Section for Metabolic Genetics, Faculty of Health and Medical Sciences, University of Copenhagen, Blegdamsvej 3B, DK-2200, Copenhagen, Denmark. kristine.allin@regionh.dk.</t>
  </si>
  <si>
    <t>2018-08-08</t>
  </si>
  <si>
    <t>https://dx.doi.org/10.1007/s00125-018-4550-1</t>
  </si>
  <si>
    <t>27855779</t>
  </si>
  <si>
    <t>PMC4038744</t>
  </si>
  <si>
    <t>10.7554/eLife.19669</t>
  </si>
  <si>
    <t>Local chromosome context is a major determinant of crossover pathway biochemistry during budding yeast meiosis.</t>
  </si>
  <si>
    <t>Medhi D, Goldman AS, Lichten M.</t>
  </si>
  <si>
    <t>eLife</t>
  </si>
  <si>
    <t>Elife</t>
  </si>
  <si>
    <t>101579614</t>
  </si>
  <si>
    <t>2050-084X</t>
  </si>
  <si>
    <t>The budding yeast genome contains regions where meiotic recombination initiates more frequently than in others. This pattern parallels enrichment for the meiotic chromosome axis proteins Hop1 and Red1. These proteins are important for Spo11-catalyzed double strand break formation; their contribution to crossover recombination remains undefined. Using the sequence-specific VMA1-derived endonuclease (VDE) to initiate recombination in meiosis, we show that chromosome structure influences the choice of proteins that resolve recombination intermediates to form crossovers. At a Hop1-enriched locus, most VDE-initiated crossovers, like most Spo11-initiated crossovers, required the meiosis-specific MutLγ resolvase. In contrast, at a locus with lower Hop1 occupancy, most VDE-initiated crossovers were MutLγ-independent. In pch2 mutants, the two loci displayed similar Hop1 occupancy levels, and VDE-induced crossovers were similarly MutLγ-dependent. We suggest that meiotic and mitotic recombination pathways coexist within meiotic cells, and that features of meiotic chromosome structure determine whether one or the other predominates in different regions.</t>
  </si>
  <si>
    <t>Department of Molecular Biology and Biotechnology, The University of Sheffield, Sheffield, United Kingdom.</t>
  </si>
  <si>
    <t>2016-11-19</t>
  </si>
  <si>
    <t>2016-12-28</t>
  </si>
  <si>
    <t>https://dx.doi.org/10.7554/eLife.19669</t>
  </si>
  <si>
    <t>27862873</t>
  </si>
  <si>
    <t>PMC5521867</t>
  </si>
  <si>
    <t>10.1111/dom.12826</t>
  </si>
  <si>
    <t>Sustained influence of metformin therapy on circulating glucagon-like peptide-1 levels in individuals with and without type 2 diabetes.</t>
  </si>
  <si>
    <t>Preiss D, Dawed A, Welsh P, Heggie A, Jones AG, Dekker J, Koivula R, Hansen TH, Stewart C, Holman RR, Franks PW, Walker M, Pearson ER, Sattar N, DIRECT consortium group.</t>
  </si>
  <si>
    <t>To investigate, in the Carotid Atherosclerosis: Metformin for Insulin Resistance (CAMERA) trial (NCT00723307), whether the influence of metformin on the glucagon-like peptide (GLP)-1 axis in individuals with and without type 2 diabetes (T2DM) is sustained and related to changes in glycaemia or weight, and to investigate basal and post-meal GLP-1 levels in patients with T2DM in the cross-sectional Diabetes Research on Patient Stratification (DIRECT) study.CAMERA was a double-blind randomized placebo-controlled trial of metformin in 173 participants without diabetes. Using 6-monthly fasted total GLP-1 levels over 18 months, we evaluated metformin's effect on total GLP-1 with repeated-measures analysis and analysis of covariance. In the DIRECT study, we examined active and total fasting and 60-minute post-meal GLP-1 levels in 775 people recently diagnosed with T2DM treated with metformin or diet, using Student's t-tests and linear regression.In CAMERA, metformin increased total GLP-1 at 6 (+20.7%, 95% confidence interval [CI] 4.7-39.0), 12 (+26.7%, 95% CI 10.3-45.6) and 18 months (+18.7%, 95% CI 3.8-35.7), an overall increase of 23.4% (95% CI 11.2-36.9; P &lt; .0001) vs placebo. Adjustment for changes in glycaemia and adiposity, individually or combined, did not attenuate this effect. In the DIRECT study, metformin was associated with higher fasting active (39.1%, 95% CI 21.3-56.4) and total GLP-1 (14.1%, 95% CI 1.2-25.9) but not post-meal incremental GLP-1. These changes were independent of potential confounders including age, sex, adiposity and glycated haemoglobin.In people without diabetes, metformin increases total GLP-1 in a sustained manner and independently of changes in weight or glycaemia. Metformin-treated patients with T2DM also have higher fasted GLP-1 levels, independently of weight and glycaemia.</t>
  </si>
  <si>
    <t>MRC Population Health Research Unit, Clinical Trial Service Unit and Epidemiological Studies Unit, Nuffield Department of Health, University of Oxford, Oxford, UK.</t>
  </si>
  <si>
    <t>2013-11-01</t>
  </si>
  <si>
    <t>https://dx.doi.org/10.1111/dom.12826</t>
  </si>
  <si>
    <t>24186880</t>
  </si>
  <si>
    <t>PMC5425333</t>
  </si>
  <si>
    <t>10.2337/dc13-1995</t>
  </si>
  <si>
    <t>Clinical and genetic determinants of progression of type 2 diabetes: a DIRECT study.</t>
  </si>
  <si>
    <t>Zhou K, Donnelly LA, Morris AD, Franks PW, Jennison C, Palmer CN, Pearson ER.</t>
  </si>
  <si>
    <t>Diabetes care</t>
  </si>
  <si>
    <t>Diabetes Care</t>
  </si>
  <si>
    <t>7805975</t>
  </si>
  <si>
    <t>0149-5992</t>
  </si>
  <si>
    <t>1935-5548</t>
  </si>
  <si>
    <t>To identify the clinical and genetic factors that explain why the rate of diabetes progression is highly variable between individuals following diagnosis of type 2 diabetes.We studied 5,250 patients with type 2 diabetes using comprehensive electronic medical records in Tayside, Scotland, from 1992 onward. We investigated the association of clinical, biochemical, and genetic factors with the risk of progression of type 2 diabetes from diagnosis to the requirement of insulin treatment (defined as insulin treatment or HbA1c ≥8.5% [69 mmol/mol] treated with two or more noninsulin therapies).Risk of progression was associated with both low and high BMI. In an analysis stratified by BMI and HbA1c at diagnosis, faster progression was independently associated with younger age at diagnosis, higher log triacylglyceride (TG) concentrations (hazard ratio [HR] 1.28 per mmol/L [95% CI 1.15-1.42]) and lower HDL concentrations (HR 0.70 per mmol/L [95% CI 0.55-0.87]). A high Genetic Risk Score derived from 61 diabetes risk variants was associated with a younger age at diagnosis and a younger age when starting insulin but was not associated with the progression rate from diabetes to the requirement of insulin treatment.Increased TG and low HDL levels are independently associated with increased rate of progression of diabetes. The genetic factors that predispose to diabetes are different from those that cause rapid progression of diabetes, suggesting a difference in biological process that needs further investigation.</t>
  </si>
  <si>
    <t>Division of Cardiovascular &amp; Diabetes Medicine, Medical Research Institute, University of Dundee, DD1 9SY.</t>
  </si>
  <si>
    <t>2013-11-05</t>
  </si>
  <si>
    <t>2017-05-10</t>
  </si>
  <si>
    <t>https://dx.doi.org/10.2337/dc13-1995</t>
  </si>
  <si>
    <t>28490609</t>
  </si>
  <si>
    <t>PMC4018481</t>
  </si>
  <si>
    <t>10.2337/db16-1452</t>
  </si>
  <si>
    <t>A Genome-Wide Association Study of IVGTT-Based Measures of First-Phase Insulin Secretion Refines the Underlying Physiology of Type 2 Diabetes Variants.</t>
  </si>
  <si>
    <t>Wood AR, Jonsson A, Jackson AU, Wang N, van Leewen N, Palmer ND, Kobes S, Deelen J, Boquete-Vilarino L, Paananen J, Stančáková A, Boomsma DI, de Geus EJC, Eekhoff EMW, Fritsche A, Kramer M, Nijpels G, Simonis-Bik A, van Haeften TW, Mahajan A, Boehnke M, Bergman RN, Tuomilehto J, Collins FS, Mohlke KL, Banasik K, Groves CJ, McCarthy MI, Diabetes Research on Patient Stratification (DIRECT), Pearson ER, Natali A, Mari A, Buchanan TA, Taylor KD, Xiang AH, Xiang AH, Gjesing AP, Grarup N, Eiberg H, Pedersen O, Chen YD, Laakso M, Norris JM, Smith U, Wagenknecht LE, Baier L, Bowden DW, Hansen T, Walker M, Watanabe RM, 't Hart LM, Hanson RL, Frayling TM.</t>
  </si>
  <si>
    <t>Diabetes</t>
  </si>
  <si>
    <t>0372763</t>
  </si>
  <si>
    <t>0012-1797</t>
  </si>
  <si>
    <t>1939-327X</t>
  </si>
  <si>
    <t>Understanding the physiological mechanisms by which common variants predispose to type 2 diabetes requires large studies with detailed measures of insulin secretion and sensitivity. Here we performed the largest genome-wide association study of first-phase insulin secretion, as measured by intravenous glucose tolerance tests, using up to 5,567 individuals without diabetes from 10 studies. We aimed to refine the mechanisms of 178 known associations between common variants and glycemic traits and identify new loci. Thirty type 2 diabetes or fasting glucose-raising alleles were associated with a measure of first-phase insulin secretion at P &lt; 0.05 and provided new evidence, or the strongest evidence yet, that insulin secretion, intrinsic to the islet cells, is a key mechanism underlying the associations at the HNF1A, IGF2BP2, KCNQ1, HNF1B, VPS13C/C2CD4A, FAF1, PTPRD, AP3S2, KCNK16, MAEA, LPP, WFS1, and TMPRSS6 loci. The fasting glucose-raising allele near PDX1, a known key insulin transcription factor, was strongly associated with lower first-phase insulin secretion but has no evidence for an effect on type 2 diabetes risk. The diabetes risk allele at TCF7L2 was associated with a stronger effect on peak insulin response than on C-peptide-based insulin secretion rate, suggesting a possible additional role in hepatic insulin clearance or insulin processing. In summary, our study provides further insight into the mechanisms by which common genetic variation influences type 2 diabetes risk and glycemic traits.</t>
  </si>
  <si>
    <t>Genetics of Complex Traits, Institute of Biomedical and Clinical Science, University of Exeter Medical School, Royal Devon and Exeter Hospital, Exeter, U.K.</t>
  </si>
  <si>
    <t>2017-02-03</t>
  </si>
  <si>
    <t>https://dx.doi.org/10.2337/db16-1452</t>
  </si>
  <si>
    <t>27859023</t>
  </si>
  <si>
    <t>PMC2362212</t>
  </si>
  <si>
    <t>10.1002/cpt.567</t>
  </si>
  <si>
    <t>Variants in Pharmacokinetic Transporters and Glycemic Response to Metformin: A Metgen Meta-Analysis.</t>
  </si>
  <si>
    <t>Dujic T, Zhou K, Yee SW, van Leeuwen N, de Keyser CE, Javorský M, Goswami S, Zaharenko L, Hougaard Christensen MM, Out M, Tavendale R, Kubo M, Hedderson MM, van der Heijden AA, Klimčáková L, Pirags V, Kooy A, Brøsen K, Klovins J, Semiz S, Tkáč I, Stricker BH, Palmer C, 't Hart LM, Giacomini KM, Pearson ER.</t>
  </si>
  <si>
    <t>101</t>
  </si>
  <si>
    <t>Therapeutic response to metformin, a first-line drug for type 2 diabetes (T2D), is highly variable, in part likely due to genetic factors. To date, metformin pharmacogenetic studies have mainly focused on the impact of variants in metformin transporter genes, with inconsistent results. To clarify the significance of these variants in glycemic response to metformin in T2D, we performed a large-scale meta-analysis across the cohorts of the Metformin Genetics Consortium (MetGen). Nine candidate polymorphisms in five transporter genes (organic cation transporter [OCT]1, OCT2, multidrug and toxin extrusion transporter [MATE]1, MATE2-K, and OCTN1) were analyzed in up to 7,968 individuals. None of the variants showed a significant effect on metformin response in the primary analysis, or in the exploratory secondary analyses, when patients were stratified according to possible confounding genotypes or prescribed a daily dose of metformin. Our results suggest that candidate transporter gene variants have little contribution to variability in glycemic response to metformin in T2D.</t>
  </si>
  <si>
    <t>Department of Biochemistry and Clinical Analysis, Faculty of Pharmacy, University of Sarajevo, Sarajevo, Bosnia and Herzegovina.</t>
  </si>
  <si>
    <t>2014-04-04</t>
  </si>
  <si>
    <t>https://dx.doi.org/10.1002/cpt.567</t>
  </si>
  <si>
    <t>24695864</t>
  </si>
  <si>
    <t>PMC248580</t>
  </si>
  <si>
    <t>10.1007/s00125-014-3216-x</t>
  </si>
  <si>
    <t>Discovery of biomarkers for glycaemic deterioration before and after the onset of type 2 diabetes: rationale and design of the epidemiological studies within the IMI DIRECT Consortium.</t>
  </si>
  <si>
    <t>Koivula RW, Heggie A, Barnett A, Cederberg H, Hansen TH, Koopman AD, Ridderstråle M, Rutters F, Vestergaard H, Gupta R, Herrgård S, Heymans MW, Perry MH, Rauh S, Siloaho M, Teare HJ, Thorand B, Bell J, Brunak S, Frost G, Jablonka B, Mari A, McDonald TJ, Dekker JM, Hansen T, Hattersley A, Laakso M, Pedersen O, Koivisto V, Ruetten H, Walker M, Pearson E, Franks PW, DIRECT Consortium.</t>
  </si>
  <si>
    <t>The DIRECT (Diabetes Research on Patient Stratification) Study is part of a European Union Framework 7 Innovative Medicines Initiative project, a joint undertaking between four industry and 21 academic partners throughout Europe. The Consortium aims to discover and validate biomarkers that: (1) predict the rate of glycaemic deterioration before and after type 2 diabetes onset; (2) predict the response to diabetes therapies; and (3) help stratify type 2 diabetes into clearly definable disease subclasses that can be treated more effectively than without stratification. This paper describes two new prospective cohort studies conducted as part of DIRECT.Prediabetic participants (target sample size 2,200-2,700) and patients with newly diagnosed type 2 diabetes (target sample size ~1,000) are undergoing detailed metabolic phenotyping at baseline and 18 months and 36 months later. Abdominal, pancreatic and liver fat is assessed using MRI. Insulin secretion and action are assessed using frequently sampled OGTTs in non-diabetic participants, and frequently sampled mixed-meal tolerance tests in patients with type 2 diabetes. Biosamples include venous blood, faeces, urine and nail clippings, which, among other biochemical analyses, will be characterised at genetic, transcriptomic, metabolomic, proteomic and metagenomic levels. Lifestyle is assessed using high-resolution triaxial accelerometry, 24 h diet record, and food habit questionnaires.DIRECT will yield an unprecedented array of biomaterials and data. This resource, available through managed access to scientists within and outside the Consortium, will facilitate the development of new treatments and therapeutic strategies for the prevention and management of type 2 diabetes.</t>
  </si>
  <si>
    <t>Department of Clinical Sciences, Lund University, Genetic and Molecular Epidemiology, CRC, Skåne University Hospital Malmö, Building 91, Level 10, Jan Waldenströms gata 35, SE-205 02, Malmö, Sweden.</t>
  </si>
  <si>
    <t>2014-05-13</t>
  </si>
  <si>
    <t>https://dx.doi.org/10.1007/s00125-014-3216-x</t>
  </si>
  <si>
    <t>9888464</t>
  </si>
  <si>
    <t>PMC2762582</t>
  </si>
  <si>
    <t>10.1038/sj.bjc.6690040</t>
  </si>
  <si>
    <t>Role of zinc and alpha2 macroglobulin on thymic endocrine activity and on peripheral immune efficiency (natural killer activity and interleukin 2) in cervical carcinoma.</t>
  </si>
  <si>
    <t>Mocchegiani E, Ciavattini A, Santarelli L, Tibaldi A, Muzzioli M, Bonazzi P, Giacconi R, Fabris N, Garzetti GG.</t>
  </si>
  <si>
    <t>Decreased natural killer (NK) activity as well as interleukin 2 (IL-2) are risk factors for the progression of cervical carcinoma. NK activity and IL-2 may be thymus controlled. Plasma levels of active thymulin, a zinc-dependent thymic hormone (ZnFTS), are reduced in cancer because of the low peripheral zinc bioavailability. Zinc and thymulin are relevant for normal immune functions. Alpha2-macroglobulin is an inhibitor of matrix metalloproteases (MMPs) against invasive tumour proliferation. Because alpha2-macroglobulin has a binding affinity (Kd) for zinc that is higher than does thymulin, it may play a key role in immune efficiency in cancer. Plasma samples of 22 patients (age range 35-60 years) with locally advanced squamous cervical carcinoma and with FIGO stage Ib2-IIb were examined. They showed reduced active thymulin, decreased NK activity and IL-2 production, increased soluble IL-2 receptor (sIL-2R) and augmented alpha2-macroglobulin in the circulation, whereas plasma zinc levels were within the normal range for age. Significant positive correlations were found between zinc or active thymulin and alpha2-macroglobulin (r = 0.75, P &lt; 0.01, r = 0.78, P &lt; 0.01, respectively) in cancer patients. In vitro zinc increases IL-2 production from peripheral blood mononuclear cells (PBMCs) of cancer patients. These data suggest that an increase in alpha2-macroglobulin, which competes with thymulin for zinc binding, may be involved in causing a thymulin deficit with a consequent decrease of IL-2 and NK cytotoxicity. Thus, physiological zinc treatment in cervical carcinoma maybe restores impaired central and peripheral immune efficiency.</t>
  </si>
  <si>
    <t>Immunology Centre, Research Department, Institute National Research Centres on Aging, Ancona, Italy.</t>
  </si>
  <si>
    <t>1999-01-19</t>
  </si>
  <si>
    <t>2009-11-18</t>
  </si>
  <si>
    <t>1999-01-01</t>
  </si>
  <si>
    <t>https://dx.doi.org/10.1038/sj.bjc.6690040</t>
  </si>
  <si>
    <t>2120471</t>
  </si>
  <si>
    <t>PMC3759730</t>
  </si>
  <si>
    <t>10.1002/pro.85</t>
  </si>
  <si>
    <t>Relative accessibility of N-acetylglucosamine in trimers of the adenovirus types 2 and 5 fiber proteins.</t>
  </si>
  <si>
    <t>Mullis KG, Haltiwanger RS, Hart GW, Marchase RB, Engler JA.</t>
  </si>
  <si>
    <t>Fiber is an adenovirus capsid protein responsible for virus attachment to the cell surface and contains O-linked N-acetylglucosamine (GlcNAc). Results of both amino acid analysis and Dionex chromatography indicated that 3 to 4 and 1.7 to 2.5 mol of GlcNAc are attached per mol of affinity-purified adenovirus type 2 (Ad2) and Ad5 fibers, respectively. Fiber shares an epitope with nuclear pore proteins containing O-linked GlcNAc, as shown by reactivity to monoclonal antibody RL2 directed against these pore proteins. GlcNAc on fiber was found to serve as an acceptor for the transfer of galactose from UDP-galactose by 4 beta-galactosyl-transferase in Ad2 and Ad5 but not in Ad7; quantitation by labeling with UDP-[U-14C]galactose in this reaction gave a 100-fold-lower estimate of the GlcNAc content of fiber, suggesting that these monosaccharides are buried within fiber trimers and are not accessible to the transferase. Affinity chromatography on lectin-bound Sepharose beads showed that Ad2 and Ad5 fibers bound weakly to wheat germ agglutinin and did not bind to ricin or concanavalin A; weak binding to wheat germ agglutinin suggests either that GlcNAc is not easily accessible or that there are not sufficient GlcNAcs for efficient binding. These data suggest that O-linked GlcNAc might be important for Ad2 and Ad5 fiber assembly or stabilization.</t>
  </si>
  <si>
    <t>Department of Biochemistry, University of Alabama, Birmingham 35294.</t>
  </si>
  <si>
    <t>1990-11-15</t>
  </si>
  <si>
    <t>1990-11-01</t>
  </si>
  <si>
    <t>https://dx.doi.org/10.1002/pro.85</t>
  </si>
  <si>
    <t>19309687</t>
  </si>
  <si>
    <t>10.1101/gr.150706.112</t>
  </si>
  <si>
    <t>Aegerolysins: structure, function, and putative biological role.</t>
  </si>
  <si>
    <t>Berne S, Lah L, Sepcić K.</t>
  </si>
  <si>
    <t>Protein science : a publication of the Protein Society</t>
  </si>
  <si>
    <t>Protein Sci.</t>
  </si>
  <si>
    <t>Protein Sci</t>
  </si>
  <si>
    <t>9211750</t>
  </si>
  <si>
    <t>0961-8368</t>
  </si>
  <si>
    <t>1469-896X</t>
  </si>
  <si>
    <t>Aegerolysins, discovered in fungi, bacteria and plants, are highly similar proteins with interesting biological properties. Certain aegerolysins possess antitumoral, antiproliferative, and antibacterial activities. Further possible medicinal applications include their use in the prevention of atherosclerosis, or as vaccines. Additional biotechnological value of fungal aegerolysins lies in their involvement in development, which could improve cultivation of commercially important edible mushrooms. Besides, new insights on microheterogeneity of raft-like membrane domains could be gained by using aegerolysins as specific markers in cell and molecular biology. Although the exact function of aegerolysins in their producing organisms remains to be explained, they are biochemically well characterized all-beta structured proteins sharing the following common features: low isoelectric points, similar molecular weights (15-17 kDa), and stability in a wide pH range.</t>
  </si>
  <si>
    <t>Medical Centre for Molecular Biology, Institute of Biochemistry, Faculty of Medicine, University of Ljubljana, 1000 Ljubljana, Slovenia.</t>
  </si>
  <si>
    <t>2009-04-02</t>
  </si>
  <si>
    <t>2013-06-02</t>
  </si>
  <si>
    <t>2009-04-01</t>
  </si>
  <si>
    <t>https://dx.doi.org/10.1101/gr.150706.112</t>
  </si>
  <si>
    <t>23716500</t>
  </si>
  <si>
    <t>Cell-type, allelic, and genetic signatures in the human pancreatic beta cell transcriptome.</t>
  </si>
  <si>
    <t>Nica AC, Ongen H, Irminger JC, Bosco D, Berney T, Antonarakis SE, Halban PA, Dermitzakis ET.</t>
  </si>
  <si>
    <t>Genome research</t>
  </si>
  <si>
    <t>Genome Res.</t>
  </si>
  <si>
    <t>Genome Res</t>
  </si>
  <si>
    <t>9518021</t>
  </si>
  <si>
    <t>1088-9051</t>
  </si>
  <si>
    <t>1549-5469</t>
  </si>
  <si>
    <t>Elucidating the pathophysiology and molecular attributes of common disorders as well as developing targeted and effective treatments hinges on the study of the relevant cell type and tissues. Pancreatic beta cells within the islets of Langerhans are centrally involved in the pathogenesis of both type 1 and type 2 diabetes. Describing the differentiated state of the human beta cell has been hampered so far by technical (low resolution microarrays) and biological limitations (whole islet preparations rather than isolated beta cells). We circumvent these by deep RNA sequencing of purified beta cells from 11 individuals, presenting here the first characterization of the human beta cell transcriptome. We perform the first comparison of gene expression profiles between beta cells, whole islets, and beta cell depleted islet preparations, revealing thus beta-cell-specific expression and splicing signatures. Further, we demonstrate that genes with consistent increased expression in beta cells have neuronal-like properties, a signal previously hypothesized. Finally, we find evidence for extensive allelic imbalance in expression and uncover genetic regulatory variants (eQTLs) active in beta cells. This first molecular blueprint of the human beta cell offers biological insight into its differentiated function, including expression of key genes associated with both major types of diabetes.</t>
  </si>
  <si>
    <t>Department of Genetic Medicine and Development, University of Geneva Medical School, Geneva 1211, Switzerland.</t>
  </si>
  <si>
    <t>2013-09-02</t>
  </si>
  <si>
    <t>https://www.imi.europa.eu/projects-results/project-factsheets/do-it</t>
  </si>
  <si>
    <t>DO-&gt;IT</t>
  </si>
  <si>
    <t>Big data for better outcomes, policy innovation and healthcare system transformation</t>
  </si>
  <si>
    <t>01/02/2017</t>
  </si>
  <si>
    <t>31/01/2019</t>
  </si>
  <si>
    <t>3 549 833</t>
  </si>
  <si>
    <t>3 604 817</t>
  </si>
  <si>
    <t>37 105</t>
  </si>
  <si>
    <t>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t>
  </si>
  <si>
    <t>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t>
  </si>
  <si>
    <t>1700278</t>
  </si>
  <si>
    <t>PMC361405</t>
  </si>
  <si>
    <t>10.1128/mcb.10.11.6055</t>
  </si>
  <si>
    <t>Reprogramming of the transcriptional machinery in Xenopus oocytes by injection of mouse poly(A)+ RNA.</t>
  </si>
  <si>
    <t>Dunaway M, Trason A.</t>
  </si>
  <si>
    <t>Molecular and cellular biology</t>
  </si>
  <si>
    <t>Mol. Cell. Biol.</t>
  </si>
  <si>
    <t>Mol Cell Biol</t>
  </si>
  <si>
    <t>8109087</t>
  </si>
  <si>
    <t>0270-7306</t>
  </si>
  <si>
    <t>1098-5549</t>
  </si>
  <si>
    <t>We have devised an assay for species-specific transcription factors for the mouse rRNA gene by exploiting the ability of Xenopus oocytes to transcribe injected DNA and translate mRNAs. When mouse rRNA genes are microinjected into Xenopus oocytes, they are not transcribed. We show here that transcription of mouse rRNA genes is supported when mouse mRNAs are injected before the transcription template is injected, indicating that the necessary transcription factors are translated in the oocyte and are available to transcribe an appropriate template. The use of this assay in cloning genes for transcription factors is discussed.</t>
  </si>
  <si>
    <t>Department of Molecular and Cellular Biology, University of California, Berkeley 94720.</t>
  </si>
  <si>
    <t>1990-12-05</t>
  </si>
  <si>
    <t>2018-09-30</t>
  </si>
  <si>
    <t>https://dx.doi.org/10.1128/mcb.10.11.6055</t>
  </si>
  <si>
    <t>30274357</t>
  </si>
  <si>
    <t>PMC6213927</t>
  </si>
  <si>
    <t>10.3390/ijms19102988</t>
  </si>
  <si>
    <t>Immunogenicity and Protective Activity of a Chimeric Protein Based on the Domain III of the Tick-Borne Encephalitis Virus E Protein and the OmpF Porin of Yersinia pseudotuberculosis Incorporated into the TI-Complex.</t>
  </si>
  <si>
    <t>Sanina N, Chopenko N, Mazeika A, Davydova L, Leonova G, Stenkova A, Uversky VN, Kostetsky E.</t>
  </si>
  <si>
    <t>Tick-borne encephalitis (TBE) is a widespread, dangerous infection. Unfortunately, all attempts to create safe anti-TBE subunit vaccines are still unsuccessful due to their low immunogenicity. The goal of the present work was to investigate the immunogenicity of a recombinant chimeric protein created by the fusion of the EIII protein, comprising domain III and a stem region of the tick-borne encephalitis virus (TBEV) E protein, and the OmpF porin of Yersinia pseudotuberculosis (OmpF-EIII). Adjuvanted antigen delivery systems, the tubular immunostimulating complexes (TI-complexes) based on the monogalactosyldiacylglycerol from different marine macrophytes, were used to enhance the immunogenicity of OmpF-EIII. Also, the chimeric protein incorporated into the most effective TI-complex was used to study its protective activity. The content of anti-OmpF-EIII antibodies was estimated in mice blood serum by enzyme-linked immunosorbent assay (ELISA). To study protective activity, previously immunized mice were infected with TBEV strain Dal'negorsk (GenBank ID: FJ402886). The animal survival was monitored daily for 21 days. OmpF-EIII incorporated into the TI-complexes induced about a 30⁻60- and 5⁻10-fold increase in the production of anti-OmpF-EIII and anti-EIII antibodies, respectively, in comparison with the effect of an individual OmpF-EIII. The most effective vaccine construction provided 60% protection. Despite the dramatic effect on the specific antibody titer, the studied TI-complex did not provide a statistically significant increase in the protection of OmpF-EIII protein. However, our results provide the basis of the future search for approaches to design and optimize the anti-TBEV vaccine based on the OmpF-EIII protein.</t>
  </si>
  <si>
    <t>Far Eastern Federal University, 8 Sukhanova St., Vladivostok 690091, Russia. sanina.nm@dvfu.ru.</t>
  </si>
  <si>
    <t>https://dx.doi.org/10.3390/ijms19102988</t>
  </si>
  <si>
    <t>30065725</t>
  </si>
  <si>
    <t>PMC6056610</t>
  </si>
  <si>
    <t>10.3389/fimmu.2018.01631</t>
  </si>
  <si>
    <t>Structure-Guided Redesign Improves NFL HIV Env Trimer Integrity and Identifies an Inter-Protomer Disulfide Permitting Post-Expression Cleavage.</t>
  </si>
  <si>
    <t>Yang L, Sharma SK, Cottrell C, Guenaga J, Tran K, Wilson R, Behrens AJ, Crispin M, de Val N, Wyatt RT.</t>
  </si>
  <si>
    <t>Soluble HIV-1 envelope glycoprotein (Env) trimers are under active investigation as vaccine candidates in relevant pre-clinical models. Like SOSIPs, the cleavage-independent native flexibly linked (NFL) trimers are faithful mimics of the Env spike. Here, we analyzed multiple new designs to explore alternative modifications, informing tertiary interactions, while maintaining NFL trimer homogeneity and integrity. Accordingly, we performed a proline (P) substitution screen in the gp41 heptad repeat 1 region, identifying other trimer-enhancing Ps, including L555P. This P improved trimer integrity compared to I559P in selected properties. Next, we screened 15 structure-guided potential cysteine pairs in gp140 and found that A501C-L663C ("CC2") forms an inter-protomer disulfide bond that demonstrably increased NFL trimer thermostability. We combined these two approaches with trimer-derived substitutions, coupled with glycine substitutions at helix-to-coil transitions, developed by our group. To increase the exposure of the fusion peptide (FP) N-terminus, we engineered an enterokinase (EK) cleavage site upstream of the FP for controlled post-expression cleavage. In combination, the redesigns resulted in highly stable and homogeneous NFL mimics derived from different clades. Following recombinant EK cleavage, the NFL trimers retained covalent linkage, maintaining a native-like structure while displaying enhanced stability and favorable antigenic features. These trimers also displayed increased exposure of neutralizing epitopes in the FP and gp120/gp41 interface, while retaining other neutralizing epitopes and occluding non-neutralizing elements. This array of Env-structure-guided designs reveals additional interactive regions in the prefusion state of the HIV Env spike, affording the development of novel antigens and immunogens.</t>
  </si>
  <si>
    <t>Department of Immunology and Microbiology, The Scripps Research Institute, La Jolla, CA, United States.</t>
  </si>
  <si>
    <t>2018-08-02</t>
  </si>
  <si>
    <t>2018-08-04</t>
  </si>
  <si>
    <t>https://dx.doi.org/10.3389/fimmu.2018.01631</t>
  </si>
  <si>
    <t>PMC5954276</t>
  </si>
  <si>
    <t>10.1186/s13020-018-0172-2</t>
  </si>
  <si>
    <t>Abstracts from the 2nd International Symposium on Phytochemicals in Medicine and Food (2-ISPMF).</t>
  </si>
  <si>
    <t>Xiu L, Zhong G, Liu D, Chen S, Liu H, Chen F.</t>
  </si>
  <si>
    <t>Chinese Medicine</t>
  </si>
  <si>
    <t>Chin Med</t>
  </si>
  <si>
    <t>101265109</t>
  </si>
  <si>
    <t>1749-8546</t>
  </si>
  <si>
    <t>Haizao Yuhu Decoction has been widely used to treat thyroid-related diseases especially goiter with few side effects in traditional Chinese medicine (TCM), including herb pair Sargassum (HZ) and Glycyrrhizae Radix et Rhizoma (GC), as one of "eighteen antagonistic medicaments." The two different species of Sargassum, Sargassum fusiforme (Sf) and Sargassum pallidum (Sp), are not clearly differentiated in clinical use, so that herb pair Sf-GC and Sp-GC could show different effect and toxicity.We investigated the antigoitrous effect and toxicity and clarified the potential underlying mechanism of the two different species of Sargassum in HYD (HYDf and HYDp) in PTU-reduced goiter rats.The results demonstrated that both HYDf and HYDp could exhibit antigoitrous effect through alterations in hypothalamus-pituitary-thyroid (HPT) axis and inhibition of the TPO gene expression; there is no difference in the antigoitrous effects between the two different species of Sargassum application in HYD.This study evaluated the safety and efficacy of herb pair HZ-GC applied in HYD in goiter rats at molecular, cellular, and whole level and compared the two species of Sargassum further. We provide a reliable way to clarify the possible mechanism of the antagonistic medicament herb pair HZ-GC for its application.</t>
  </si>
  <si>
    <t>Beijing University of Chinese Medicine, Beijing, China.</t>
  </si>
  <si>
    <t>2018-05-23</t>
  </si>
  <si>
    <t>2017-06-21</t>
  </si>
  <si>
    <t>https://dx.doi.org/10.1186/s13020-018-0172-2</t>
  </si>
  <si>
    <t>28713435</t>
  </si>
  <si>
    <t>PMC5497638</t>
  </si>
  <si>
    <t>10.1155/2017/3526186</t>
  </si>
  <si>
    <t>Comparative Efficacy and Toxicity of Different Species of Sargassum in Haizao Yuhu Decoction in PTU-Induced Goiter Rats.</t>
  </si>
  <si>
    <t>Chen Z, Xu Y, Liu T, Zhang L, Liu H, Guan H.</t>
  </si>
  <si>
    <t>Evidence-based complementary and alternative medicine : eCAM</t>
  </si>
  <si>
    <t>Evid Based Complement Alternat Med</t>
  </si>
  <si>
    <t>101215021</t>
  </si>
  <si>
    <t>1741-427X</t>
  </si>
  <si>
    <t>1741-4288</t>
  </si>
  <si>
    <t>Sargassum seaweeds produce abundant biomass in China and have long been used as herbal medicine and food. Their characteristic fatty acid (FA) profiles and related potential function in promoting cardiovascular health (CVH) have not been systematically investigated. In this study, FA profiles of four medicinal Sargassum were characterized using GC-MS. Principal component analysis was used to discriminate the four medicinal Sargassum, and orthogonal projection to latent structures discriminant analysis was carried out between the two official species HAI ZAO and between the two folk medicine species HAI QIAN. In all of the algae investigated, the major SFA and MUFA were palmitic and stearic acid, respectively, while the major PUFAs were linoleic, arachidonic, and eicosapentaenoic acid. S. fusiforme and S. horneri had higher concentrations of PUFAs. With respect to CVH, all of the studied species, particularly S. fusiforme, exhibited satisfactory levels such as PUFA/SFA ratio and n-6/n-3 ratio. Each species possesses a unique FA profile and is discriminated clearly. Potential key FA markers (between the two Chinese official species, and between the two folk species) are assessed. The study provides characteristic fatty acid profiles of four Chinese medicinal Sargassum and their related potential function in promoting CVH.</t>
  </si>
  <si>
    <t>Key Laboratory of Marine Drugs, Chinese Ministry of Education, School of Medicine and Pharmacy, Ocean University of China, Qingdao 266003, China. forevercz@gmail.com.</t>
  </si>
  <si>
    <t>2017-07-17</t>
  </si>
  <si>
    <t>2017-07-19</t>
  </si>
  <si>
    <t>2016-03-29</t>
  </si>
  <si>
    <t>https://dx.doi.org/10.1155/2017/3526186</t>
  </si>
  <si>
    <t>27043581</t>
  </si>
  <si>
    <t>PMC4849072</t>
  </si>
  <si>
    <t>10.3390/md14040068</t>
  </si>
  <si>
    <t>Comparative Studies on the Characteristic Fatty Acid Profiles of Four Different Chinese Medicinal Sargassum Seaweeds by GC-MS and Chemometrics.</t>
  </si>
  <si>
    <t>Li MY, Wang J, Xu ZT.</t>
  </si>
  <si>
    <t>Marine drugs</t>
  </si>
  <si>
    <t>Mar Drugs</t>
  </si>
  <si>
    <t>101213729</t>
  </si>
  <si>
    <t>1660-3397</t>
  </si>
  <si>
    <t>BACKGROUND: The principal components of halitosis are volatile sulfur compounds (VSCs) such as hydrogen sulfide, methyl mercaptan, and dimethylsulfide or compounds such as butyric acid, propionic acid, putrescine, and cadaverine. OBJECTIVE: The aim of this study was to evaluate the effect of Chinese herbs on VSCs in vitro. METHODS: Saliva samples from volunteers were used as the source for the evaluation of bacterial activity and VSC inhibition. Extracted substances from Chinese herbs were identified by VSC inhibition tests with a Halimeter and microbial sensitivity testing. The effectiveness on halitosis was compared between a dentifrice containing one of the effective Chinese herbs (ie, chrysanthemum flower [Chrysanthemum morifolium flos]), 4 commercially available antihalitosis dentifrices, and a positive control that received no treatment. RESULTS: Ten volunteers provided saliva samples for VSC testing. Of the 40 herbs tested, 14 extracts had percent inhibition rates of VSCs &gt;50%. Ten herbs showed greatest effect against all culturable microorganisms with bacterial inhibition &gt;70%. There was a weak positive correlation between bacteriostasis and the anti-VSC activity of the herbs with a correlation coefficient of 0.2579 (Pearson). The mean (SD) values of the VSC testing were as follows: dentifrice containing chrysanthemum flower, 55.91 (8.16) ppb; Crest Tea Refreshing Dentifrice®, 48.39 (7.48) ppb (P = NS); Cortex Phellodendri Dentifrice®, 139.90 (14.70) ppb (P &lt; 0.01); Colgate Total Plus Whitening®, 120.94 (15.58) ppb (P &lt; 0.01); Zhong Hua Chinese Herbs Dentifrice®, 136.96 (13.06) ppb (P &lt; 0.01); and positive control, 312.38 (28.58) ppb (P &lt; 0.01). CONCLUSIONS: Of 40 herbs tested, 14 Chinese herbs were found to be effective for VSC inhibition. A dentifrice containing chrysanthemum flower reduced the formation of VSC in vitro, showing a significantly greater effect than the control group and 3 of 4 dentifrices already on the market.</t>
  </si>
  <si>
    <t>Shanghai Key Laboratory of Stomatology, Shanghai Research Institute of Stomatology, 9th People's Hospital, Medical College, Shanghai Jiao Tong University, Shanghai, People's Republic of China.</t>
  </si>
  <si>
    <t>2016-04-05</t>
  </si>
  <si>
    <t>2010-09-10</t>
  </si>
  <si>
    <t>https://dx.doi.org/10.3390/md14040068</t>
  </si>
  <si>
    <t>24683259</t>
  </si>
  <si>
    <t>PMC3967350</t>
  </si>
  <si>
    <t>10.1016/j.curtheres.2010.03.002</t>
  </si>
  <si>
    <t>Effect of a variety of Chinese herbs and an herb-containing dentifrice on volatile sulfur compounds associated with halitosis: An in vitro analysis.</t>
  </si>
  <si>
    <t>Ye N, Li D, Chen L, Zhang X, Xu D.</t>
  </si>
  <si>
    <t>71</t>
  </si>
  <si>
    <t>Current therapeutic research, clinical and experimental</t>
  </si>
  <si>
    <t>Curr Ther Res Clin Exp</t>
  </si>
  <si>
    <t>0372621</t>
  </si>
  <si>
    <t>0011-393X</t>
  </si>
  <si>
    <t>1879-0313</t>
  </si>
  <si>
    <t>Seaweed has attracted considerable attention as a potential biofuel feedstock. The pyrolytic and kinetic characteristics of maize straw and the seaweed Ulva pertusa were studied and compared using heating rates of 10, 30 and 50°C min(-1) under an inert atmosphere. The activation energy, and pre-exponential factors were calculated by the Flynn-Wall-Ozawa (FWO), Kissinger-Akahira-Sunose (KAS) and Popescu methods. The kinetic mechanism was deduced by the Popescu method. The results indicate that there are three stages to the pyrolysis; dehydration, primary devolatilization and residual decomposition. There were significant differences in average activation energy, thermal stability, final residuals and reaction rates between the two materials. The primary devolatilization stage of U. pertusa can be described by the Avramic-Erofeev equation (n=3), whereas that of maize straw can be described by the Mampel Power Law (n=2). The average activation energy of maize straw and U. pertusa were 153.0 and 148.7 KJ mol(-1), respectively. The pyrolysis process of U.pertusa would be easier than maize straw. And co-firing of the two biomass may be require less external heat input and improve process stability. There were minor kinetic compensation effects between the pre-exponential factors and the activation energy.</t>
  </si>
  <si>
    <t>Key Laboratory for Sustainable Utilization of Marine Fishery Resources, Yellow Sea Fisheries Research Institute, Chinese Academy of Fishery Sciences, Qingdao, China.</t>
  </si>
  <si>
    <t>2014-07-31</t>
  </si>
  <si>
    <t>2010-04-01</t>
  </si>
  <si>
    <t>https://dx.doi.org/10.1016/j.curtheres.2010.03.002</t>
  </si>
  <si>
    <t>20844751</t>
  </si>
  <si>
    <t>PMC2937020</t>
  </si>
  <si>
    <t>10.1371/journal.pone.0012641</t>
  </si>
  <si>
    <t>Comparative studies of the pyrolytic and kinetic characteristics of maize straw and the seaweed Ulva pertusa.</t>
  </si>
  <si>
    <t>Cardozo PL.</t>
  </si>
  <si>
    <t>There are detailed reviews about different recruitment strategies, but not with regard to differences between recruitment of hospital-based versus office-based physicians. Within this study, the two different recruitment schemes are compared. Advantages and disadvantages of different ways of recruitment in registry-based studies are discussed.In a cross-sectional cancer-registry-based study, long-term melanoma patients were contacted by dermatologists rather than directly by the registry on the basis of the legal situation. Logistic regression models and generalized estimating equations were used to assess effects of various patient and physician characteristics on participation and data quality. Especially differences between hospital-based versus office-based dermatologists are evaluated.Seventy two out of 112 contacted dermatologists took part in the study (64.3%). The cooperation proportion was 52.2% (689 participants/1320 contacted patients). Participants and non-participants differed regarding age and sex, but not regarding other social demographic factors and cancer stage. We did not observe a difference in patient participation between hospital-based versus office-based dermatologists (OR 1.08 [CI 0.84-1.39]; p = 0.57). However, medical data provided by the cancer registry were better for participants registered and recruited by hospitals.In cohort studies with epidemiological cancer registries, recruitment via physicians has potential disadvantages and is more complex. If this indirect way of contact is mandatory, we recommend recruitment procedures including hospital-based rather than office-based physicians. However, physician characteristics were not associated with outcome.</t>
  </si>
  <si>
    <t>Cancer Registry of Rhineland-Palatinate, Grosse Bleiche 46, 55116, Mainz, Germany. zeissig@krebsregister-rlp.de.</t>
  </si>
  <si>
    <t>2010-09-16</t>
  </si>
  <si>
    <t>2013-05-27</t>
  </si>
  <si>
    <t>2015-12-03</t>
  </si>
  <si>
    <t>https://dx.doi.org/10.1371/journal.pone.0012641</t>
  </si>
  <si>
    <t>4562630</t>
  </si>
  <si>
    <t>PMC5700464</t>
  </si>
  <si>
    <t>10.1186/s12874-017-0425-2</t>
  </si>
  <si>
    <t>[How does a cytologist work?]</t>
  </si>
  <si>
    <t>Zeissig SR, Weyer-Elberich V, Emrich K, Binder H, Fischbeck S, Imruck BH, Friedrich-Mai P, Beutel ME, Blettner M.</t>
  </si>
  <si>
    <t>Osterreichische Zeitschrift fur Erforschung und Bekampfung der Krebskrankheit</t>
  </si>
  <si>
    <t>Osterr Z Erforsch Bekampf Krebskr</t>
  </si>
  <si>
    <t>7513401</t>
  </si>
  <si>
    <t>0300-8703</t>
  </si>
  <si>
    <t>The 9th European Conference on Marine Natural Products (ECMNP) in Glasgow follows its predecessors in La Toja (2013), Tjärnö (2011), Porto (2009), Ischia (2007), Paris (2005), Elmau (2002), Santiago de Compostela (1999), and Athens (1997). [...].</t>
  </si>
  <si>
    <t>Strathclyde Institute of Pharmacy and Biomedical Sciences, University of Strathclyde, 161 Cathedral Street, Glasgow G4 0RE, Scotland, UK. ruangelie.edrada-ebel@strath.ac.uk.</t>
  </si>
  <si>
    <t>ger</t>
  </si>
  <si>
    <t>1973-01-02</t>
  </si>
  <si>
    <t>2004-11-17</t>
  </si>
  <si>
    <t>1972-01-01</t>
  </si>
  <si>
    <t>https://dx.doi.org/10.1186/s12874-017-0425-2</t>
  </si>
  <si>
    <t>29166870</t>
  </si>
  <si>
    <t>PMC4698589</t>
  </si>
  <si>
    <t>10.3390/md13127059</t>
  </si>
  <si>
    <t>Recruiting former melanoma patients via hospitals in comparison to office-based dermatologists in a register-based cohort study that required indirect contact.</t>
  </si>
  <si>
    <t>Edrada-Ebel R, Jaspars M.</t>
  </si>
  <si>
    <t>Traditional Chinese medicine, based on theories developed and practiced for &gt;2,000 years, is one of the most common complementary and alternative types of medicine currently used in the treatment of patients with breast cancer. Ruanjian Sanjie (RJSJ) decoction, is composed of four herbs, including Ban xia (Pinellia ternata), Xia ku cao (Prunella vulgaris), Shan ci gu (Cremastra appendiculata) and Hai zao (Sargassum pallidum), and has traditionally been used for softening hard lumps and resolving hard tissue masses. However, the active compounds and mechanisms of action of RJSJ remain unknown. The present study demonstrated the antitumor activity of RJSJ against Ehrlich ascites carcinoma in Swiss albino mice and breast cancer xenografts in nude mice. Notably, RJSJ does not induce body weight loss, immune function toxicity or myelosuppression in mice, indicating that it is safe and well tolerated. In addition, RJSJ shows potent cytotoxicity against breast cancer cells in vitro by the suppression of the anti-apoptotic proteins B-cell lymphoma 2 and survivin, leading to the activation of caspase-3/7 and caspase-9, and the apoptotic cascade. These findings provide a clear rationale to explore the therapeutic strategy of using RJSJ alone or in combination with chemotherapeutic agents for breast cancer patients and the characterization of its active principles.</t>
  </si>
  <si>
    <t>Centre for Research and Development of Anti Tumor Drugs, Tianjin Institute of Medical and Pharmaceutical Sciences, Tianjin 300020, P.R. China.</t>
  </si>
  <si>
    <t>2017-11-24</t>
  </si>
  <si>
    <t>2018-07-10</t>
  </si>
  <si>
    <t>https://dx.doi.org/10.3390/md13127059</t>
  </si>
  <si>
    <t>26633429</t>
  </si>
  <si>
    <t>PMC5431657</t>
  </si>
  <si>
    <t>10.3892/ol.2017.5832</t>
  </si>
  <si>
    <t>The 9th European Conference on Marine Natural Products.</t>
  </si>
  <si>
    <t>Zhao X, Zhao J, Hu R, Yao Q, Zhang G, Shen H, Yagüe E, Hu Y.</t>
  </si>
  <si>
    <t>1792-1082</t>
  </si>
  <si>
    <t>Chlorella sorokiniana is an important industry microalga potential for biofuel production. Inoculum size is one of the important factors in algal large-scale culture, and has great effects on the growth, lipid accumulation and metabolism of microalgae. As the first barrier of cell contents, membrane plays a vital role in algal inoculum-related metabolism. The knowledge of phospholipids, the main membrane component and high accumulation of phospholipids as the major content of total lipids mass in some microalgae, is necessary to understand the role of membrane in cell growth and metabolism under different inoculum density. Profiling of C. sorokiniana phospholipids with LC-MS led to the identification of 119 phospholipid species. To discover the phospholipid molecules most related to change of inoculum sizes, Partial Least Squares Discriminant Analysis (PLS-DA) was employed and the results revealed that inoculum sizes significantly affected phospholipid profiling. Phosphatidylglycerol (PG), phosphatidyl- ethanolamine (PE) and several phosphatidylcholine (PC) species might play an important role under our experimental conditions. Further analysis of these biomarkers indicated that cell membrane status of C. sorokiniana might play an important role in the adaption to the inoculum sizes. And the culture with inoculum size of 1 × 10(6) cells mL(-1) presented the best membrane status with the highest content of PC and PG, and the lowest content of PE. We discovered that the inoculum size of 1 × 10(6) cells mL(-1) might provide the best growth condition for C. sorokiniana. Also we proposed that PG, PE and several PC may play an important role in inoculum-related metabolism in C. sorokiniana, which may work through thylakoid membrane and photosynthetic pathway. Thus this study would provide more potential targets for metabolic engineering to improve biofuel production and productivity in microalgae.</t>
  </si>
  <si>
    <t>Key Laboratory of Systems Bioengineering, Ministry of Education and Department of Pharmaceutical Engineering, School of Chemical Engineering and Technology, Tianjin University, Tianjin, PR China.</t>
  </si>
  <si>
    <t>2016-08-05</t>
  </si>
  <si>
    <t>https://dx.doi.org/10.3892/ol.2017.5832</t>
  </si>
  <si>
    <t>28529560</t>
  </si>
  <si>
    <t>PMC3733633</t>
  </si>
  <si>
    <t>10.1371/journal.pone.0070827</t>
  </si>
  <si>
    <t>Ruanjian Sanjie decoction exhibits antitumor activity by inducing cell apoptosis in breast cancer.</t>
  </si>
  <si>
    <t>Lu S, Wang J, Ma Q, Yang J, Li X, Yuan YJ.</t>
  </si>
  <si>
    <t>Oncology letters</t>
  </si>
  <si>
    <t>Oncol Lett</t>
  </si>
  <si>
    <t>101531236</t>
  </si>
  <si>
    <t>1792-1074</t>
  </si>
  <si>
    <t>Inflammatory bowel disease (IBD) is a complex class of immune disorders. Unfortunately, a treatment for total remission has not yet been found, while the use of natural product-based therapies has emerged as a promising intervention. The present study was aimed to investigate the anti-inflammatory effects of the algal meroterpene 11-hydroxy-1'-O-methylamentadione (AMT-E) in a murine model of dextran sodium sulphate (DSS)-induced colitis. AMT-E was orally administered daily (1, 10, and 20 mg/kg animal) to DSS treated mice (3% w/v) for 7 days. AMT-E prevented body weight loss and colon shortening and effectively attenuated the extent of the colonic damage. Similarly, AMT-E increased mucus production and reduced myeloperoxidase activity (marker for anti-inflammatory activity). Moreover, the algal meroterpene decreased the tumor necrosis factor (TNF)-α, interleukin (IL)-1β, and IL-10 levels, and caused a significant reduction of the expression of inducible nitric oxide synthase (iNOS) and cyclooxygenase-2 (COX-2). Our results demonstrate the protective effects of AMT-E on experimental colitis, provide an insight of the underlying mechanisms of this compound, and suggest that this class of marine natural products might be an interesting candidate for further studies on the prevention/treatment of IBD.</t>
  </si>
  <si>
    <t>Department of Biology, Faculty of Sciences, University Abdelmalek Essaadi, Tetouan 93030, Morocco. zbakh.h@hotmail.com.</t>
  </si>
  <si>
    <t>2014-11-18</t>
  </si>
  <si>
    <t>https://dx.doi.org/10.1371/journal.pone.0070827</t>
  </si>
  <si>
    <t>23940649</t>
  </si>
  <si>
    <t>PMC4999910</t>
  </si>
  <si>
    <t>10.3390/md14080149</t>
  </si>
  <si>
    <t>Phospholipid metabolism in an industry microalga Chlorella sorokiniana: the impact of inoculum sizes.</t>
  </si>
  <si>
    <t>Zbakh H, Talero E, Avila J, Alcaide A, de Los Reyes C, Zubía E, Motilva V.</t>
  </si>
  <si>
    <t>Back pain is reported to occur already in childhood, but its development at that age is not well understood. The aims of this study were to describe BP in children aged 6-12 years, and to investigate any sex and age differences.Data on back pain (defined as pain in the neck, mid back and/or lower back) were collected once a week from parents replying to automated text-messages over 2.5 school years from 2008 till 2011. The prevalence estimates were presented as percentages and 95% confidence intervals. Differences between estimates were considered significant if confidence intervals did not overlap. A test for trend, using a multi-level mixed-effects logistic regression extended to the longitudinal and multilevel setting, was performed to see whether back pain reporting increased with age.Depending on the age group, 13-38% children reported back pain at least once per survey year, and 5-23% at least twice per survey year. The average weekly prevalence estimate ranged between 1% and 5%. In the final survey year more girls than boys reported back pain at least twice. The prevalence estimates did not increase monotonically with age but showed a greater increase in children younger than 9/10, after which they remained relatively stable up to the age of 12 years.We found that back pain was not a common problem in this age group and recommend health professionals be vigilant if a child presents with constant or recurring back pain. Our results need to be supplemented by a better understanding of the severity and consequences of back pain in childhood. It would be productive to study the circumstances surrounding the appearance of back pain in childhood, as well as, how various bio-psycho-social factors affect its onset and later recurrence. Knowledge about the causes of back pain in childhood might allow early prevention.</t>
  </si>
  <si>
    <t>Research in Childhood Health, Department of Sports Science and Clinical Biomechanics, University of Southern Denmark, Campusvej 55, 5230 Odense, Denmark.</t>
  </si>
  <si>
    <t>2013-08-13</t>
  </si>
  <si>
    <t>2014-05-18</t>
  </si>
  <si>
    <t>https://dx.doi.org/10.3390/md14080149</t>
  </si>
  <si>
    <t>27527191</t>
  </si>
  <si>
    <t>PMC4237741</t>
  </si>
  <si>
    <t>10.1186/s12998-014-0035-6</t>
  </si>
  <si>
    <t>The Algal Meroterpene 11-Hydroxy-1'-O-Methylamentadione Ameloriates Dextran Sulfate Sodium-Induced Colitis in Mice.</t>
  </si>
  <si>
    <t>Franz C, Wedderkopp N, Jespersen E, Rexen CT, Leboeuf-Yde C.</t>
  </si>
  <si>
    <t>2045-709X</t>
  </si>
  <si>
    <t>Inflammatory bowel disease (IBD) is a chronically relapsing inflammatory disorder of the gastrointestinal tract. Most IBD treatments are unsatisfactory; therefore, various dietary supplements have emerged as promising interventions. Laminaria japonica (LJ) is an edible seaweed used to regulate digestive symptoms. Probiotics have been reported to improve digestive problems and their simultaneous administration with seaweeds has been shown to produce synergistic therapeutic effects. Here, we investigated the effect of LJ combination with probiotics on dextran sodium sulfate-induced colitis model in mice. Aqueous LJ extracts (LJE) at doses from 100 to 300 mg/kg and probiotics at a dose of 300 mg/kg were orally administered for 7 days. Body weight, colon length, histological score, macroscopic damage, and the levels of cytokines IFN- γ , IL-1 β , IL-6, IL-10, IL-12 (P40), IL-12 (P70), IL-17, and TNF- α were assessed. LJE alone caused a significant improvement of colitis signs such as colon length, histological score, and IL-1 β and IL-6 production. LJE and probiotics demonstrated a synergistic effect by the histological score and levels of IL-1 β , IL-6, and IL-12 (P40) but not IFN- γ , IL-10, and IL-12 (P70). In conclusion, LJE was effective in inducing protection against colitis in mice and acted synergistically with probiotics.</t>
  </si>
  <si>
    <t>College of Korean Medicine, Kyung Hee University, 26 Kyungheedae-ro, Dongdaemun-gu, Seoul 130-701, Republic of Korea.</t>
  </si>
  <si>
    <t>2016-08-16</t>
  </si>
  <si>
    <t>2016-03-25</t>
  </si>
  <si>
    <t>https://dx.doi.org/10.1186/s12998-014-0035-6</t>
  </si>
  <si>
    <t>25414789</t>
  </si>
  <si>
    <t>PMC4052192</t>
  </si>
  <si>
    <t>10.1155/2014/417814</t>
  </si>
  <si>
    <t>Back pain in children surveyed with weekly text messages - a 2.5 year prospective school cohort study.</t>
  </si>
  <si>
    <t>Ko SJ, Bu Y, Bae J, Bang YM, Kim J, Lee H, Beom-Joon L, Hyun YH, Park JW.</t>
  </si>
  <si>
    <t>Chiropractic &amp; Manual Therapies</t>
  </si>
  <si>
    <t>Chiropr Man Therap</t>
  </si>
  <si>
    <t>101551481</t>
  </si>
  <si>
    <t>1466-1861</t>
  </si>
  <si>
    <t>Diabetes is a chronic degenerative metabolic disease with high morbidity and mortality rates caused by its complications. In recent years, there has been a growing interest in looking for new bioactive compounds to treat this disease, including metabolites of marine origin. Several aquatic organisms have been screened to evaluate their possible anti-diabetes activities, such as bacteria, microalgae, macroalgae, seagrasses, sponges, corals, sea anemones, fish, salmon skin, a shark fusion protein as well as fish and shellfish wastes. Both in vitro and in vivo screenings have been used to test anti-hyperglycemic and anti-diabetic activities of marine organisms. This review summarizes recent discoveries in anti-diabetes properties of several marine organisms as well as marine wastes, existing patents and possible future research directions in this field.</t>
  </si>
  <si>
    <t>Department of Integrative Marine Ecology, Stazione Zoologica Anton Dohrn, 80121 Naples, Italy. chiara.lauritano@szn.it.</t>
  </si>
  <si>
    <t>2014-11-21</t>
  </si>
  <si>
    <t>2017-05-18</t>
  </si>
  <si>
    <t>2008-02-01</t>
  </si>
  <si>
    <t>https://dx.doi.org/10.1155/2014/417814</t>
  </si>
  <si>
    <t>24948848</t>
  </si>
  <si>
    <t>PMC5192457</t>
  </si>
  <si>
    <t>10.3390/md14120220</t>
  </si>
  <si>
    <t>Protective effect of Laminaria japonica with probiotics on murine colitis.</t>
  </si>
  <si>
    <t>Lauritano C, Ianora A.</t>
  </si>
  <si>
    <t>2014</t>
  </si>
  <si>
    <t>Mediators of inflammation</t>
  </si>
  <si>
    <t>Mediators Inflamm.</t>
  </si>
  <si>
    <t>Mediators Inflamm</t>
  </si>
  <si>
    <t>9209001</t>
  </si>
  <si>
    <t>0962-9351</t>
  </si>
  <si>
    <t>Few studies have examined the anatomy of the central forehead as it pertains to vertical glabellar furrows.This study sought to critically examine the corrugator supercilii muscle (CSM) in situ, in relation to surrounding bony and soft tissue landmarks.Anatomic dissection of 10 fresh cadaveric hemi-heads was performed, focusing on the CSM origin and insertion, with emphasis on regional fascial relations, neurovascular structures, and osseous topography.The CSM originates along the supraciliary arch. The muscle is attached at its medial and superior margin, whereas the lateral and inferior margins are free. The muscle originates from a bony plateau on the supraciliary arch. The CSM travels laterally, with most of the muscle passing through the fibers of the orbicularis oculi and the frontalis. The dermal insertion of the muscle is under the central portion of the eyebrow. The nerve supply enters at the lateral aspect of the muscle approximately 5 mm cephalic to the lateral brow. The action of the CSM is to elevate the medial aspect of the brow and depress the lateral segment of the brow.The CSM does not appear to be the primary determinant of vertical glabellar frown lines. (Aesthetic Surg J 2001;21:209-215.).</t>
  </si>
  <si>
    <t>Division of Plastic &amp; Reconstructive Surgery, UCLA School of Medicine, Los Angeles, CA, USA.</t>
  </si>
  <si>
    <t>2014-06-20</t>
  </si>
  <si>
    <t>2016-10-20</t>
  </si>
  <si>
    <t>2015-12-29</t>
  </si>
  <si>
    <t>https://dx.doi.org/10.3390/md14120220</t>
  </si>
  <si>
    <t>27916864</t>
  </si>
  <si>
    <t>PMC2248361</t>
  </si>
  <si>
    <t>10.1067/maj.2001.116055</t>
  </si>
  <si>
    <t>Marine Organisms with Anti-Diabetes Properties.</t>
  </si>
  <si>
    <t>Isse NG, Elahi MM.</t>
  </si>
  <si>
    <t>1527-330X</t>
  </si>
  <si>
    <t>The brown(Dominant) (bw(D)) allele of Drosophila contains a heterochromatic block that causes the locus to interact with centric heterochromatin. This association silences bw(+) in heterozygotes (trans-inactivation) and is dependent on nuclear organizational changes later in development, suggesting that trans-inactivation may not be possible until later in development. To study this, a P element containing an upstream activating sequence (UAS)-GFP reporter was inserted 5 kb from the bw(D) insertion site. Seven different GAL4 driver lines were used and GFP fluorescence was compared in the presence or the absence of bw(D). We measured silencing in different tissues and stages of development and found variable silencing of GFP expression driven by the same driver. When UAS-GFP was not expressed until differentiation in the eye imaginal disc it was more easily trans-inactivated than when it was expressed earlier in undifferentiated cells. In contrast to some studies by other workers on silencing in cis, we did not find consistent correlation of silencing with level of expression or evidence of relaxation of silencing with terminal differentiation. We suggest that such contrasting results may be attributed to a potentially different role played by nuclear organization in cis and trans position-effect variegation.</t>
  </si>
  <si>
    <t>Department of Biological Sciences, Carnegie Mellon University, Pittsburgh, Pennsylvania 15213, USA.</t>
  </si>
  <si>
    <t>2016-12-05</t>
  </si>
  <si>
    <t>2016-02-18</t>
  </si>
  <si>
    <t>https://dx.doi.org/10.1067/maj.2001.116055</t>
  </si>
  <si>
    <t>19331895</t>
  </si>
  <si>
    <t>PMC4728501</t>
  </si>
  <si>
    <t>10.1534/genetics.107.083105</t>
  </si>
  <si>
    <t>The corrugator supercilii muscle revisited.</t>
  </si>
  <si>
    <t>Sage BT, Wu MD, Csink AK.</t>
  </si>
  <si>
    <t>Aesthetic surgery journal</t>
  </si>
  <si>
    <t>Aesthet Surg J</t>
  </si>
  <si>
    <t>9707469</t>
  </si>
  <si>
    <t>1090-820X</t>
  </si>
  <si>
    <t>1943-2631</t>
  </si>
  <si>
    <t>Three marine macroalgae, i.e., Grateloupia filicina, Ulva pertusa and Sargassum qingdaoense, were selected as the deputies of Rhodophyta, Chlorophyta and Ochrophyta for comparative analysis of the molecular structures and biological activities of sulfated polysaccharides (SP). The ratio of water-soluble polysaccharides, the monosaccharide composition and the sulfated contents of three extracted SPs were determined, and their structures were characterized by Fourier transformation infrared spectroscopy. In addition, biological activity analysis showed that all three SPs had immune-modulatory activity both in vitro and in vivo, and SPs from S. qingdaoense had the best effect. Further bioassays showed that three SPs could not only enhance the immunity level stimulated by inactivated avian influenza virus (AIV) in vivo but also significantly inhibited the activity of activated AIV (H9N2 subtype) in vitro. G. filicina SP exhibited the strongest anti-AIV activity. These results revealed the variations in structural features and bioactivities among three SPs and indicated the potential adjuvants for immune-enhancement and anti-AIV.</t>
  </si>
  <si>
    <t>University of Chinese Academy of Sciences, Beijing 100049, China. lylinsong@hotmail.com.</t>
  </si>
  <si>
    <t>2009-03-31</t>
  </si>
  <si>
    <t>2012-04-23</t>
  </si>
  <si>
    <t>2001-05-01</t>
  </si>
  <si>
    <t>https://dx.doi.org/10.1534/genetics.107.083105</t>
  </si>
  <si>
    <t>18245337</t>
  </si>
  <si>
    <t>PMC3775069</t>
  </si>
  <si>
    <t>10.3390/md14010004</t>
  </si>
  <si>
    <t>Interplay of developmentally regulated gene expression and heterochromatic silencing in trans in Drosophila.</t>
  </si>
  <si>
    <t>Song L, Chen X, Liu X, Zhang F, Hu L, Yue Y, Li K, Li P.</t>
  </si>
  <si>
    <t>178</t>
  </si>
  <si>
    <t>Genetics</t>
  </si>
  <si>
    <t>0374636</t>
  </si>
  <si>
    <t>0016-6731</t>
  </si>
  <si>
    <t>Keratoconus (KC; Mendelian Inheritance in Man (OMIM) 14830) is a bilateral, progressive corneal defect affecting all ethnic groups around the world. It is the leading cause of corneal transplantation. The age of onset is at puberty, and the disorder is progressive until the 3 rd -4 th decade of life when it usually arrests. It is one of the major ocular problems with significant social and economic impacts as the disease affects young generation. Although genetic and environmental factors are associated with KC, but the precise etiology is still elusive. Results from complex segregation analysis suggests that genetic abnormalities may play an essential role in the susceptibility to KC. Due to genetic heterogeneity, a recent study revealed 17 different genomic loci identified in KC families by linkage mapping in various populations. The focus of this review is to provide a concise update on the current knowledge of the genetic basis of KC and genomic approaches to understand the disease pathogenesis.</t>
  </si>
  <si>
    <t>Department of Genetics, Grow Laboratory, Grow Laboratory, Narayana Nethralaya Eye Hospital, Bangalore, Karnataka, India.</t>
  </si>
  <si>
    <t>2008-02-21</t>
  </si>
  <si>
    <t>2016-11-24</t>
  </si>
  <si>
    <t>https://dx.doi.org/10.3390/md14010004</t>
  </si>
  <si>
    <t>26729137</t>
  </si>
  <si>
    <t>PMC2409671</t>
  </si>
  <si>
    <t>10.4103/0301-4738.116055</t>
  </si>
  <si>
    <t>Characterization and Comparison of the Structural Features, Immune-Modulatory and Anti-Avian Influenza Virus Activities Conferred by Three Algal Sulfated Polysaccharides.</t>
  </si>
  <si>
    <t>Jeyabalan N, Shetty R, Ghosh A, Anandula VR, Ghosh AS, Kumaramanickavel G.</t>
  </si>
  <si>
    <t>1998-3689</t>
  </si>
  <si>
    <t>IDN 5390 is a novel C-seco taxane analogue selected for preclinical development on the basis of its antimotility activity on endothelial cells, antitumour efficacy in a large panel of human tumour xenografts and high tolerability in mouse. On the basis of oral availability, IDN 5390 is suitable for protracted administration schedules. Such a treatment schedule has been reported as the most appropriate to exploit the antiangiogenic effects of cytotoxic drugs. An ability to downregulate angiogenesis-related growth factors in tumour cells has been described for IDN 5390. The aim of the study was to investigate the antitumour and antiangiogenic potential of oral IDN 5390 on a human ovarian carcinoma xenograft, the INT.ACP/PTX, resistant to paclitaxel (PTX). Such tumour line was derived in vivo from a cisplatin-resistant tumour line, the A2780/DDP, which is sensitive to PTX. Compared to the parental cells, INT.ACP/PTX cells exhibited a high level of Pgp expression, resulting in a reduced in vitro sensitivity to both PTX and IDN 5390. The INT.ACP/PTX tumour xenograft was still resistant to PTX, but responsive to IDN 5390, when delivered per os, by a daily prolonged schedule. A direct effect on tumour cells, allowed by the high tolerability of the compound in mouse, cannot be excluded in vivo. Immunohistochemical analysis indicated a significant reduction of microvessel density in IDN 5390-treated tumours, lasting till 7 days after the last drug administration. Thus, a prolonged inhibitory effect on tumour angiogenesis is consistent with the persistent growth control of INT.ACP/PTX tumour achieved by IDN 5390. On the contrary, the low tolerability and the limited oral availability of conventional taxanes do not allow an easy feasibility of such treatment regimen. Thus, the tolerability profile of IDN 5390 in preclinical systems and its efficacy in PTX-resistant tumours support the therapeutic interest for its clinical development, with particular attention to oral daily prolonged schedules.</t>
  </si>
  <si>
    <t>Department of Experimental Oncology, Istituto Nazionale Tumori, via Venezian 1, 20133 Milan, Italy.</t>
  </si>
  <si>
    <t>https://dx.doi.org/10.4103/0301-4738.116055</t>
  </si>
  <si>
    <t>23925319</t>
  </si>
  <si>
    <t>PMC4771990</t>
  </si>
  <si>
    <t>10.1038/sj.bjc.6601730</t>
  </si>
  <si>
    <t>Genetic and genomic perspective to understand the molecular pathogenesis of keratoconus.</t>
  </si>
  <si>
    <t>Petrangolini G, Cassinelli G, Pratesi G, Tortoreto M, Favini E, Supino R, Lanzi C, Belluco S, Zunino F.</t>
  </si>
  <si>
    <t>Indian journal of ophthalmology</t>
  </si>
  <si>
    <t>Indian J Ophthalmol</t>
  </si>
  <si>
    <t>0405376</t>
  </si>
  <si>
    <t>0301-4738</t>
  </si>
  <si>
    <t>In recent years, the search for novel natural compounds with bioactive properties has received a remarkable boost in view of their possible pharmaceutical exploitation. In this respect the sea is entitled to hold a prominent place, considering the potential of the manifold animals and plants interacting in this ecological context, which becomes even greater when their associated microbes are considered for bioprospecting. This is the case particularly of fungi, which have only recently started to be considered for their fundamental contribution to the biosynthetic potential of other more valued marine organisms. Also in this regard, strains of species which were previously considered typical terrestrial fungi, such as Penicillium and Talaromyces, disclose foreground relevance. This paper offers an overview of data published over the past 25 years concerning the production and biological activities of secondary metabolites of marine strains belonging to these genera, and their relevance as prospective drugs.</t>
  </si>
  <si>
    <t>Council for Agricultural Research and Agricultural Economy Analysis, Rome 00184, Italy. rosario.nicoletti@entecra.it.</t>
  </si>
  <si>
    <t>2013-08-08</t>
  </si>
  <si>
    <t>2013-06-07</t>
  </si>
  <si>
    <t>2013-08-01</t>
  </si>
  <si>
    <t>https://dx.doi.org/10.1038/sj.bjc.6601730</t>
  </si>
  <si>
    <t>15054472</t>
  </si>
  <si>
    <t>PMC1924637</t>
  </si>
  <si>
    <t>10.3390/md14020037</t>
  </si>
  <si>
    <t>Antitumour and antiangiogenic effects of IDN 5390, a novel C-seco taxane, in a paclitaxel-resistant human ovarian tumour xenograft.</t>
  </si>
  <si>
    <t>Nicoletti R, Trincone A.</t>
  </si>
  <si>
    <t>90</t>
  </si>
  <si>
    <t>Complementary medication is en vogue and an increasing number of patients consume herbal medicine without reporting their use to physicians. We report a case of iodine-induced hyperthyroidism due to the ingestion of a kelp-containing tea. A 39-year-old woman with multinodular goiter presented with typical signs of hyperthyroidism, which was confirmed by endocrine tests. She was not exposed to iodinated radiocontrast media and did not take medications containing iodine, such as amiodarone. However, a detailed medical history revealed that she had been treated for a period of 4 weeks by a Chinese alternative practitioner with a herbal tea containing kelp because of her enlarged thyroid. The consumption of the tea was discontinued and an antithyroid drug therapy was initiated. Physicians should advise patients with underlying thyroid disease to avoid all complementary or alternative medications containing iodine.</t>
  </si>
  <si>
    <t>Division of Endocrinology, Metabolism and Pathobiochemistry, Department of Internal Medicine, University Hospital of Tübingen, Germany. Karsten.Muessig@med.uni-tuebingen.de</t>
  </si>
  <si>
    <t>2004-03-31</t>
  </si>
  <si>
    <t>2013-07-12</t>
  </si>
  <si>
    <t>2004-04-01</t>
  </si>
  <si>
    <t>https://dx.doi.org/10.3390/md14020037</t>
  </si>
  <si>
    <t>26901206</t>
  </si>
  <si>
    <t>PMC3366683</t>
  </si>
  <si>
    <t>10.1111/j.1525-1497.2006.00416.x</t>
  </si>
  <si>
    <t>Bioactive Compounds Produced by Strains of Penicillium and Talaromyces of Marine Origin.</t>
  </si>
  <si>
    <t>Müssig K, Thamer C, Bares R, Lipp HP, Häring HU, Gallwitz B.</t>
  </si>
  <si>
    <t>1525-1497</t>
  </si>
  <si>
    <t>Glycolipids were extracted from the red alga Osmundaria obtusiloba from Southeastern Brazilian coast. The acetone insoluble material was extracted with chloroform/methanol and the lipids, enriched in glycolipids, were fractionated on a silica gel column eluted with chloroform, acetone and then methanol. Three major orcinol-positive bands were found in the acetone and methanol fractions, being detected by thin layer chromatography. The structures of the corresponding glycolipids were elucidated by ESI-MS and (1)H/(13)C NMR analysis, on the basis of their tandem-MS behavior and HSQC, TOCSY fingerprints. For the first time, the structure of sulfoquinovosyldiacylglycerol from the red alga Osmundaria obtusiloba was characterized. This molecule exhibited potent antiviral activity against HSV-1 and HSV-2 with EC(50) values of 42 µg/mL to HSV-1 and 12 µg/mL to HSV-2, respectively. Two other glycolipids, mono- and digalactosyldiacylglycerol, were also found in the alga, being characterized by ESI-MS/MS. The structural elucidation of algae glycolipids is a first step for a better understanding of the relation between these structures and their biological activities.</t>
  </si>
  <si>
    <t>Department of Biochemistry and Molecular Biology, Federal University of Paraná, Curitiba 81531-990, PR, Brazil. laurosouza@hotmail.com</t>
  </si>
  <si>
    <t>https://dx.doi.org/10.1111/j.1525-1497.2006.00416.x</t>
  </si>
  <si>
    <t>16808731</t>
  </si>
  <si>
    <t>10.3390/md10040918</t>
  </si>
  <si>
    <t>Iodine-induced thyrotoxicosis after ingestion of kelp-containing tea.</t>
  </si>
  <si>
    <t>de Souza LM, Sassaki GL, Romanos MT, Barreto-Bergter E.</t>
  </si>
  <si>
    <t>Journal of general internal medicine</t>
  </si>
  <si>
    <t>J Gen Intern Med</t>
  </si>
  <si>
    <t>8605834</t>
  </si>
  <si>
    <t>0884-8734</t>
  </si>
  <si>
    <t>2006-06-30</t>
  </si>
  <si>
    <t>2006-06-01</t>
  </si>
  <si>
    <t>https://dx.doi.org/10.3390/md10040918</t>
  </si>
  <si>
    <t>22690151</t>
  </si>
  <si>
    <t>Structural characterization and anti-HSV-1 and HSV-2 activity of glycolipids from the marine algae Osmundaria obtusiloba isolated from Southeastern Brazilian coast.</t>
  </si>
  <si>
    <t>2012-06-12</t>
  </si>
  <si>
    <t>https://www.imi.europa.eu/projects-results/project-factsheets/drive-ab</t>
  </si>
  <si>
    <t>DRIVE-AB</t>
  </si>
  <si>
    <t>Driving re-investment in R&amp;D and responsible antibiotic use</t>
  </si>
  <si>
    <t>01/10/2014</t>
  </si>
  <si>
    <t>31/12/2017</t>
  </si>
  <si>
    <t>6 299 987</t>
  </si>
  <si>
    <t>3 105 250</t>
  </si>
  <si>
    <t>1 563 439</t>
  </si>
  <si>
    <t>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
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t>
  </si>
  <si>
    <t>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t>
  </si>
  <si>
    <t>30325963</t>
  </si>
  <si>
    <t>PMC6191083</t>
  </si>
  <si>
    <t>10.1371/journal.pone.0205166</t>
  </si>
  <si>
    <t>Introduction and geographic availability of new antibiotics approved between 1999 and 2014.</t>
  </si>
  <si>
    <t>Kållberg C, Årdal C, Salvesen Blix H, Klein E, M Martinez E, Lindbæk M, Outterson K, Røttingen JA, Laxminarayan R.</t>
  </si>
  <si>
    <t>BACKGROUND:Despite the urgent need for new, effective antibiotics, few antibiotics of value have entered the market during the past decades. Therefore, incentives have been developed to stimulate antibiotic R&amp;D. For these incentives to be effective, geographic availability for recently approved antibiotics needs to be better understood. In this study, we analyze geographic availability and market introduction of antibiotics approved between 1999 and 2014. MATERIAL AND METHOD:We identified antibiotics, considered new chemical entities (NCEs) for systemic use approved globally between 1999 and 2014, from national medicine agencies' lists of approved drugs, and data from the WHO Collaborating Center for Drug Statistics. Geographic availability was mapped using sales data from IQVIA, and analyzed with regards to class, indication, safety, and origin. RESULTS:Of the 25 identified NCEs, only 12 had registered sales in more than 10 countries. NCEs with the widest geographic availability had registered sales in more than 70 countries within a ten-year timeframe and 30 countries within a three-year timeframe, spreading across five different geographic regions and three country income classes. Half (52%) of the NCEs had an indication for infections caused by antibiotic- resistant bacteria, little diversity was seen regarding target pathogen and indication. Antibiotics originated from and/or marketed by companies from the US or Europe had greater geographic availability compared to Japanese antibiotics, which seldom reached outside of Asia. For 20 NCEs developers chose to fully or partially sublicense marketing rights to a number of companies of different sizes. CONCLUSION:Our findings show great variation in geographic availability of antibiotics, indicating that availability in multiple regions and country income classes is possible, but rarely seen within a few years of market authorization. Sublicensing agreements between multiple companies was common practice. Moreover, differences were seen between countries regarding benefit/risk evaluations and company behavior. These findings could be a potential source of uncertainties, and create barriers to assure that working antibiotics are developed and made available according to public health needs.</t>
  </si>
  <si>
    <t>Institute of Health and Society, Faculty of Medicine, University of Oslo, Oslo, Norway.</t>
  </si>
  <si>
    <t>2018-10-17</t>
  </si>
  <si>
    <t>2018-10-27</t>
  </si>
  <si>
    <t>2018-10-16</t>
  </si>
  <si>
    <t>https://dx.doi.org/10.1371/journal.pone.0205166</t>
  </si>
  <si>
    <t>29878221</t>
  </si>
  <si>
    <t>PMC5989598</t>
  </si>
  <si>
    <t>10.1093/jac/dky116</t>
  </si>
  <si>
    <t>Quality indicators for responsible antibiotic use in the inpatient setting: a systematic review followed by an international multidisciplinary consensus procedure.</t>
  </si>
  <si>
    <t>Monnier AA, Schouten J, Le Maréchal M, Tebano G, Pulcini C, Stanic Benic M, Vlahovic-Palcevski V, Milanic R, Adriaenssens N, Versporten A, Huttner B, Zanichelli V, Hulscher ME, Gyssens IC, DRIVE-AB WP1 group .</t>
  </si>
  <si>
    <t>suppl_6</t>
  </si>
  <si>
    <t>73</t>
  </si>
  <si>
    <t>The Journal of antimicrobial chemotherapy</t>
  </si>
  <si>
    <t>J. Antimicrob. Chemother.</t>
  </si>
  <si>
    <t>J Antimicrob Chemother</t>
  </si>
  <si>
    <t>7513617</t>
  </si>
  <si>
    <t>0305-7453</t>
  </si>
  <si>
    <t>1460-2091</t>
  </si>
  <si>
    <t>This study was conducted as part of the Driving Reinvestment in Research and Development and Responsible Antibiotic Use (DRIVE-AB) project and aimed to develop generic quality indicators (QIs) for responsible antibiotic use in the inpatient setting.A RAND-modified Delphi method was applied. First, QIs were identified by a systematic review. A complementary search was performed on web sites of relevant organizations. Duplicates were removed and disease and patient-specific QIs were combined into generic indicators. The relevance of these QIs was appraised by a multidisciplinary international stakeholder panel through two questionnaires and an in-between consensus meeting.The systematic review retrieved 70 potential generic QIs. The QIs were appraised by 25 international stakeholders with diverse backgrounds (medical community, public health, patients, antibiotic research and development, regulators, governments). Ultimately, 51 QIs were selected in consensus. QIs with the highest relevance score included: (i) an antibiotic plan should be documented in the medical record at the start of the antibiotic treatment; (ii) the results of bacteriological susceptibility testing should be documented in the medical record; (iii) the local guidelines should correspond to the national guidelines but should be adapted based on local resistance patterns; (iv) an antibiotic stewardship programme should be in place at the healthcare facility; and (v) allergy status should be taken into account when antibiotics are prescribed.This systematic and stepwise method combining evidence from literature and stakeholder opinion led to multidisciplinary international consensus on generic inpatient QIs that can be used globally to assess the quality of antibiotic use.</t>
  </si>
  <si>
    <t>Department of Internal Medicine, Radboud University Medical Center, Nijmegen, The Netherlands.</t>
  </si>
  <si>
    <t>https://dx.doi.org/10.1093/jac/dky116</t>
  </si>
  <si>
    <t>29878219</t>
  </si>
  <si>
    <t>PMC5989604</t>
  </si>
  <si>
    <t>10.1093/jac/dky115</t>
  </si>
  <si>
    <t>Variation in antibiotic use among and within different settings: a systematic review.</t>
  </si>
  <si>
    <t>Zanichelli V, Monnier AA, Gyssens IC, Adriaenssens N, Versporten A, Pulcini C, Le Maréchal M, Tebano G, Vlahovic-Palcevski V, Stanic Benic M, Milanic R, Harbarth S, Hulscher ME, Huttner B.</t>
  </si>
  <si>
    <t>Variation in antibiotic use may reflect inappropriate use. We aimed to systematically describe the variation in measures for antibiotic use among settings or providers. This study was conducted as part of the innovative medicines initiative (IMI)-funded international project DRIVE-AB.We searched for studies published in MEDLINE from January 2004 to January 2015 reporting variation in measures for systemic antibiotic use (e.g. DDDs) in inpatient and outpatient settings. The ratio between a study's reported maximum and minimum values of a given measure [maximum:minimum ratio (MMR)] was calculated as a measure of variation. Similar measures were grouped into categories and when possible the overall median ratio and IQR were calculated.One hundred and forty-three studies were included, of which 85 (59.4%) were conducted in Europe and 12 (8.4%) in low- to middle-income countries. Most studies described the variation in the quantity of antibiotic use in the inpatient setting (81/143, 56.6%), especially among hospitals (41/81, 50.6%). The most frequent measure was DDDs with different denominators, reported in 23/81 (28.4%) inpatient studies and in 28/62 (45.2%) outpatient studies. For this measure, we found a median MMR of 3.7 (IQR 2.6-5.0) in 4 studies reporting antibiotic use in ICUs in DDDs/1000 patient-days and a median MMR of 2.3 (IQR 1.5-3.2) in 18 studies reporting outpatient antibiotic use in DDDs/1000 inhabitant-days. Substantial variation was also identified in other measures.Our review confirms the large variation in antibiotic use even across similar settings and providers. Data from low- and middle-income countries are under-represented. Further studies should try to better elucidate reasons for the observed variation to facilitate interventions that reduce unwarranted practice variation. In addition, the heterogeneity of reported measures clearly shows that there is need for standardization.</t>
  </si>
  <si>
    <t>Infection Control Program, Geneva University Hospitals and Faculty of Medicine, Geneva, Switzerland.</t>
  </si>
  <si>
    <t>2017-01-19</t>
  </si>
  <si>
    <t>https://dx.doi.org/10.1093/jac/dky115</t>
  </si>
  <si>
    <t>29878216</t>
  </si>
  <si>
    <t>PMC5989615</t>
  </si>
  <si>
    <t>10.1093/jac/dky114</t>
  </si>
  <si>
    <t>Towards a global definition of responsible antibiotic use: results of an international multidisciplinary consensus procedure.</t>
  </si>
  <si>
    <t>Monnier AA, Eisenstein BI, Hulscher ME, Gyssens IC, DRIVE-AB WP1 group .</t>
  </si>
  <si>
    <t>Background:Conducted as part of the Driving Reinvestment in Research and Development and Responsible Antibiotic Use (DRIVE-AB) project, this study aimed to identify key elements for a global definition of responsible antibiotic use based on diverse stakeholder input. Methods:A three-step RAND-modified Delphi method was applied. First, a systematic review of antibiotic stewardship literature and relevant organization web sites identified definitions and synonyms of responsible use. Identified elements of definitions were presented by questionnaire to a multidisciplinary international stakeholder panel for appraisal of their relevance. Finally, questionnaire results were discussed in a consensus meeting. Results:The systematic review and the web site search identified 17 synonyms (e.g. appropriate, correct) and 22 potential elements to include in a definition of responsible use. Elements were grouped into patient-level (e.g. Indication, Documentation) or societal-level elements (e.g. Education, Future Effectiveness). Forty-eight stakeholders with diverse backgrounds [medical community, public health, patients, antibiotic research and development (R&amp;D), regulators, governments] from 18 countries across all continents participated in the questionnaire. Based on relevance scores, 21 elements were retained, 9 were rephrased and 1 was added. Together, the 22 elements and associated best-practice descriptions comprise an exhaustive list of elements to be considered when defining responsible use. Conclusions:Combination of concepts from the literature and stakeholder opinion led to an international multidisciplinary consensus on a global definition of responsible antibiotic use. The widely diverging perspectives of stakeholders providing input should ensure the comprehensiveness and relevance of the definition for both individual patients and society. An aspirational goal would be to address all elements.</t>
  </si>
  <si>
    <t>https://dx.doi.org/10.1093/jac/dky114</t>
  </si>
  <si>
    <t>29878217</t>
  </si>
  <si>
    <t>PMC5989600</t>
  </si>
  <si>
    <t>10.1093/jac/dky113</t>
  </si>
  <si>
    <t>Introduction: DRIVE-AB's definitions and indicators to monitor responsible antibiotic use.</t>
  </si>
  <si>
    <t>Harbarth S, Hackett J.</t>
  </si>
  <si>
    <t>Quantifying antibiotic use is an essential element of antibiotic stewardship since it allows comparison between different settings and time windows, and measurement of the impact of interventions. However, quantity metrics (QMs) and methods have not been standardized.To propose a set of QMs for antibiotic use in inpatients (IQMs) that are accepted globally by professionals in a range of disciplines. The study was conducted within the Driving Reinvestment in Research and Development and Responsible Antibiotic Use (DRIVE-AB) project.A systematic literature review using MEDLINE identified articles on measuring inpatient antibiotic use, published up to 29 January 2015. A consensually selected list of national and international web sites was screened for additional IQMs. IQMs were classified according to the type of numerator used and presented to a multidisciplinary panel of stakeholders. A RAND-modified Delphi consensus procedure, which consisted of two online questionnaires and a face-to-face meeting, was performed.The systematic literature review and web site search identified 168 eligible articles from which an initial list of 20 IQMs, composed of 20 different numerators and associated denominators was developed. The consensus procedure resulted in a final set of 12 IQMs. Among this final set, DDDs per 100(0) patient-days and days of therapy per patient-days were most frequently found in the review. The panel recommended that antibiotic use should be expressed in at least two metrics simultaneously.Our consensus procedure identified a set of IQMs that we propose as an evidence-based global standard.</t>
  </si>
  <si>
    <t>Infection Control Program and Division of Infectious Diseases, University of Geneva Hospitals and Medical Faculty, CH-1211 Geneva 14, Switzerland.</t>
  </si>
  <si>
    <t>https://dx.doi.org/10.1093/jac/dky113</t>
  </si>
  <si>
    <t>29878222</t>
  </si>
  <si>
    <t>PMC5989607</t>
  </si>
  <si>
    <t>10.1093/jac/dky118</t>
  </si>
  <si>
    <t>Metrics for quantifying antibiotic use in the hospital setting: results from a systematic review and international multidisciplinary consensus procedure.</t>
  </si>
  <si>
    <t>Stanic Benic M, Milanic R, Monnier AA, Gyssens IC, Adriaenssens N, Versporten A, Zanichelli V, Le Maréchal M, Huttner B, Tebano G, Hulscher ME, Pulcini C, Schouten J, Vlahovic-Palcevski V, DRIVE-AB WP1 group .</t>
  </si>
  <si>
    <t>The international Innovative Medicines Initiative (IMI) project DRIVE-AB (Driving Reinvestment in Research and Development and Responsible Antibiotic Use) aims to develop a global definition of 'responsible' antibiotic use.To identify consensually validated quantity metrics for antibiotic use in the outpatient setting.First, outpatient quantity metrics (OQMs) were identified by a systematic search of literature and web sites published until 12 December 2014. Identified OQMs were evaluated by a multidisciplinary, international stakeholder panel using a RAND-modified Delphi procedure. Two online questionnaires and a face-to-face meeting between them were conducted to assess OQM relevance for measuring the quantity of antibiotic use on a nine-point Likert scale, to add comments or to propose new metrics.A total of 597 articles were screened, 177 studies met criteria for full-text screening and 138 were finally included. Twenty different OQMs were identified and appraised by 23 stakeholders. During the first survey, 14 OQMs were excluded and 6 qualified for discussion. During the face-to-face meeting, 10 stakeholders retained five OQMs and suggestions were made considering context and combination of metrics. The final set of metrics included defined daily doses, treatments/courses and prescriptions per defined population, treatments/courses and prescriptions per defined number of physician contacts and seasonal variation of total antibiotic use.A small set of consensually validated metrics to assess the quantity of antibiotic use in the outpatient setting was obtained, enabling (inter)national comparisons. The OQMs will help build a global conceptual framework for responsible antibiotic use.</t>
  </si>
  <si>
    <t>Department of Clinical Pharmacology, University Hospital Rijeka, Rijeka, Croatia.</t>
  </si>
  <si>
    <t>2016-02-19</t>
  </si>
  <si>
    <t>https://dx.doi.org/10.1093/jac/dky118</t>
  </si>
  <si>
    <t>29878220</t>
  </si>
  <si>
    <t>PMC5989614</t>
  </si>
  <si>
    <t>10.1093/jac/dky119</t>
  </si>
  <si>
    <t>Metrics to assess the quantity of antibiotic use in the outpatient setting: a systematic review followed by an international multidisciplinary consensus procedure.</t>
  </si>
  <si>
    <t>Versporten A, Gyssens IC, Pulcini C, Monnier AA, Schouten J, Milanic R, Stanic Benic M, Tebano G, Le Maréchal M, Zanichelli V, Huttner B, Vlahovic-Palcevski V, Goossens H, Hulscher ME, Adriaenssens N, DRIVE-AB WP1 group .</t>
  </si>
  <si>
    <t>Quality indicators (QIs) assessing the appropriateness of antibiotic use are essential to identify targets for improvement and guide antibiotic stewardship interventions. The aim of this study was to develop a set of QIs for the outpatient setting from a global perspective.A systematic literature review was performed by searching MEDLINE and relevant web sites in order to retrieve a list of QIs. These indicators were extracted from published trials, guidelines, literature reviews or consensus procedures. This evidence-based set of QIs was evaluated by a multidisciplinary, international group of stakeholders using a RAND-modified Delphi procedure, using two online questionnaires and a face-to-face meeting between them. Stakeholders appraised the QIs' relevance using a nine-point Likert scale. This work is part of the DRIVE-AB project.The systematic literature review identified 43 unique QIs, from 54 studies and seven web sites. Twenty-five stakeholders from 14 countries participated in the consensus procedure. Ultimately, 32 QIs were retained, with a high level of agreement. The set of QIs included structure, process and outcome indicators, targeting both high- and middle- to low-income settings. Most indicators focused on general practice, addressing the common indications for antibiotic use in the community (particularly urinary and respiratory tract infections), and the organization of healthcare facilities. Twelve indicators specifically addressed outpatient parenteral antimicrobial therapy (OPAT).We identified a set of 32 outpatient QIs to measure the appropriateness of antibiotic use. These QIs can be used to identify targets for improvement and to evaluate the effects of antibiotic stewardship interventions.</t>
  </si>
  <si>
    <t>University of Antwerp, Vaccine &amp; Infectious Disease Institute (VAXINFECTIO), Laboratory of Medical Microbiology, Antwerp, Belgium.</t>
  </si>
  <si>
    <t>https://dx.doi.org/10.1093/jac/dky119</t>
  </si>
  <si>
    <t>29878218</t>
  </si>
  <si>
    <t>PMC5989608</t>
  </si>
  <si>
    <t>10.1093/jac/dky117</t>
  </si>
  <si>
    <t>Quality indicators assessing antibiotic use in the outpatient setting: a systematic review followed by an international multidisciplinary consensus procedure.</t>
  </si>
  <si>
    <t>Le Maréchal M, Tebano G, Monnier AA, Adriaenssens N, Gyssens IC, Huttner B, Milanic R, Schouten J, Stanic Benic M, Versporten A, Vlahovic-Palcevski V, Zanichelli V, Hulscher ME, Pulcini C, DRIVE-AB WP1 group .</t>
  </si>
  <si>
    <t>OBJECTIVES:To project future antimicrobial resistance (AMR) in Escherichia coli and Klebsiella pneumoniae. METHODS:Mixed linear models were constructed from a sample of countries with AMR data in the ResistanceMap database. Inverse probability weighting methods were used to account for countries without AMR data. RESULTS:The estimated prevalence of AMR in 2015 was 64.5% (95% confidence interval (CI) 42-87%) for third-generation cephalosporin-resistant (3GCR) Escherichia coli, 5.8% (95% CI 1.8-9.7%) for carbapenem-resistant (CR) E. coli, 66.9% (95% CI 47.1-86.8%) for 3GCR Klebsiella pneumoniae, and 23.4% (95% CI 7.4-39.4%) for CR K. pneumoniae. The projected AMR prevalence in 2030 was 77% (95% CI 55-99.1%) for 3GCR E. coli, 11.8% (95% CI 3.7-19.9%) for CR E. coli, 58.2% (95% CI 50.2-66.1%) for 3GCR K. pneumoniae, and 52.8% (95% CI 16.3-89.3%) for CR K. pneumoniae. CONCLUSIONS:The models suggest that third-generation cephalosporins and carbapenems could be ineffective against a sizeable proportion of infections by E. coli and K. pneumoniae in most parts of the world by 2030, supporting both the need to enhance stewardship efforts and to prioritize research and development of new antibiotics for resistant Enterobacteriaceae.</t>
  </si>
  <si>
    <t>Université de Lorraine, APEMAC, F-54000 Nancy, France.</t>
  </si>
  <si>
    <t>https://dx.doi.org/10.1093/jac/dky117</t>
  </si>
  <si>
    <t>29410253</t>
  </si>
  <si>
    <t>PMC5889426</t>
  </si>
  <si>
    <t>10.1016/j.ijid.2018.01.011</t>
  </si>
  <si>
    <t>Global forecast of antimicrobial resistance in invasive isolates of Escherichia coli and Klebsiella pneumoniae.</t>
  </si>
  <si>
    <t>Alvarez-Uria G, Gandra S, Mandal S, Laxminarayan R.</t>
  </si>
  <si>
    <t>International journal of infectious diseases : IJID : official publication of the International Society for Infectious Diseases</t>
  </si>
  <si>
    <t>Int. J. Infect. Dis.</t>
  </si>
  <si>
    <t>Int J Infect Dis</t>
  </si>
  <si>
    <t>9610933</t>
  </si>
  <si>
    <t>1201-9712</t>
  </si>
  <si>
    <t>1878-3511</t>
  </si>
  <si>
    <t>Here we describe in detail marketing authorization and reimbursement procedures for medicinal products in Norway, with particular reference to nine novel antibiotics that received marketing authorization between 2005 and 2015. The description illustrates that, in places like Norway, with effective antibiotic stewardship policies and an associated low prevalence of antibiotic-resistant bacterial infection, there is little need for newer, more expensive antibiotics whose therapeutic superiority to existing compounds has not been demonstrated. Since resistance begins to emerge as soon as an antibiotic is used, Norway's practice of leaving newer antibiotics on the shelf is consistent with the goal of prolonging the effectiveness of newer antibiotics. An unintended consequence is that the country has signalled to the private sector that there is little commercial value in novel antibiotics, which may nevertheless still be needed to treat rare or emerging infections. Every country aims to improve infection control and to promote responsible antibiotic use. However, as progress is made, antibiotic-resistant bacteria should become less common and, consequently, the need for, and the commercial value of, novel antibiotics will probably be reduced. Nevertheless, antibiotic innovation continues to be essential. This dilemma will have to be resolved through the introduction of alternative reward systems for antibiotic innovation. The DRIVE-AB (Driving re-investment in research and development and responsible antibiotic use) research consortium in Europe has been tasked with identifying ways of meeting this challenge.</t>
  </si>
  <si>
    <t>Department of Infectious Diseases, Rural Development Trust Hospital, Bathalapalli, AP, India.</t>
  </si>
  <si>
    <t>2018-02-08</t>
  </si>
  <si>
    <t>https://dx.doi.org/10.1016/j.ijid.2018.01.011</t>
  </si>
  <si>
    <t>28250535</t>
  </si>
  <si>
    <t>PMC5328106</t>
  </si>
  <si>
    <t>10.2471/BLT.16.172874</t>
  </si>
  <si>
    <t>An antibiotic's journey from marketing authorization to use, Norway.</t>
  </si>
  <si>
    <t>Årdal C, Blix HS, Plahte J, Røttingen JA.</t>
  </si>
  <si>
    <t>Bulletin of the World Health Organization</t>
  </si>
  <si>
    <t>Bull. World Health Organ.</t>
  </si>
  <si>
    <t>Bull World Health Organ</t>
  </si>
  <si>
    <t>7507052</t>
  </si>
  <si>
    <t>0042-9686</t>
  </si>
  <si>
    <t>1564-0604</t>
  </si>
  <si>
    <t>Norwegian Institute of Public Health, Postboks 4404, Nydalen, Oslo 0403, Norway .</t>
  </si>
  <si>
    <t>2017-03-02</t>
  </si>
  <si>
    <t>https://dx.doi.org/10.2471/BLT.16.172874</t>
  </si>
  <si>
    <t>The increasing threat of antimicrobial resistance combined with the paucity of new classes of antibiotics represents a serious public health challenge. New treatment technologies could, in theory, have a significant impact on the future use of traditional antibiotics, be it by facilitating rational and responsible use or by product substitution in the existing antibiotics markets, including by reducing the incidence of bacterial infections through preventative approaches. The aim of this paper is to assess the potential of alternative technologies in reducing clinical use of and demand for antibiotics, and to briefly indicate which segments of the antibiotics market that might be impacted by these technologies.An initial mapping exercise to identify the alternative technologies was followed by a review of relevant published and grey literature (n = 52). We also carried out stakeholder engagement activities by a round-table discussion with infectious disease specialists and a multi-criteria decision analysis exercise with pharmaceutical industry experts.Ten alternative technologies were identified and analyzed for their potential impact on the antibiotics market. Of these, rapid point-of-care diagnostics, vaccines, fecal microbiota transplantation, and probiotics were considered to have a "high" or "medium" potential impact over a 10-20 year horizon. Therapeutic antibodies, antibiotic biomaterials, bacteriophages, antimicrobial nanoparticles, antimicrobial peptides, and anti-virulence materials were rated as having "low" potential impact.Despite the apparent potential of the most promising alternative technologies to reduce demand, that reduction will likely only happen in limited segments of the antibiotics market or, in the case of preventing community acquired streptococcal infections by vaccination, in a low-price generics market segment. Thus, alternative technologies are not expected to represent any disincentive to antibiotics developers. Finally, it is unlikely that alternative technologies will displace the need for new classes, and sub-classes, of antibiotics in the short and medium terms.</t>
  </si>
  <si>
    <t>27800166</t>
  </si>
  <si>
    <t>PMC5080699</t>
  </si>
  <si>
    <t>10.1186/s40545-016-0085-3</t>
  </si>
  <si>
    <t>An assessment of the future impact of alternative technologies on antibiotics markets.</t>
  </si>
  <si>
    <t>Nwokoro E, Leach R, Årdal C, Baraldi E, Ryan K, Plahte J.</t>
  </si>
  <si>
    <t>Journal of pharmaceutical policy and practice</t>
  </si>
  <si>
    <t>J Pharm Policy Pract</t>
  </si>
  <si>
    <t>101627192</t>
  </si>
  <si>
    <t>2052-3211</t>
  </si>
  <si>
    <t>To explore the accuracy of application of the Strengthening the Reporting of Observational Studies in Epidemiology (STROBE) tool in epidemiological studies focused on the evaluation of the role of antibiotics in selecting resistance, and to derive and test an extension of STROBE to improve the suitability of the tool in evaluating the quality of reporting in these area.A three-step study was performed. First, a systematic review of the literature analysing the association between antimicrobial exposure and acquisition of methicillin-resistant Staphylococcus aureus and/or multidrug-resistant Acinetobacter baumannii was performed. Second, articles were reviewed according to the STROBE checklist for epidemiological studies. Third, a set of potential new items focused on antimicrobial-resistance quality indicators was derived through an expert two-round RAND-modified Delphi procedure and tested on the articles selected through the literature review.The literature search identified 78 studies. Overall, the quality of reporting appeared to be poor in most areas. Five STROBE items, comprising statistical analysis and study objectives, were satisfactory in &lt;25% of the studies. Informative abstract, reporting of bias, control of confounding, generalisability and description of study size were missing in more than half the articles. A set of 21 new items was developed and tested. The new items focused particularly on the study setting, antimicrobial usage indicators, and patients epidemiological and clinical characteristics. The performance of the new items in included studies was very low (&lt;25%).Our paper reveals that reporting in epidemiological papers analysing the association between antimicrobial usage and development of resistance is poor. The implementation of the newly developed STROBE for antimicrobial stewardship (AMS) tool should enhance appropriate study design and reporting, and therefore contribute to the improvement of evidence to be used for AMS programme development and assessment.</t>
  </si>
  <si>
    <t>Norwegian Institute of Public Health, Oslo, Norway.</t>
  </si>
  <si>
    <t>2016-11-01</t>
  </si>
  <si>
    <t>https://dx.doi.org/10.1186/s40545-016-0085-3</t>
  </si>
  <si>
    <t>26895985</t>
  </si>
  <si>
    <t>PMC4762075</t>
  </si>
  <si>
    <t>10.1136/bmjopen-2015-010134</t>
  </si>
  <si>
    <t>STROBE-AMS: recommendations to optimise reporting of epidemiological studies on antimicrobial resistance and informing improvement in antimicrobial stewardship.</t>
  </si>
  <si>
    <t>Tacconelli E, Cataldo MA, Paul M, Leibovici L, Kluytmans J, Schröder W, Foschi F, De Angelis G, De Waure C, Cadeddu C, Mutters NT, Gastmeier P, Cookson B.</t>
  </si>
  <si>
    <t>Division of Infectious Diseases, Department of Internal Medicine I, University Hospital, Tübingen, Germany German Centre for Infection Research (DZIF), Tübingen, Germany.</t>
  </si>
  <si>
    <t>2016-02-20</t>
  </si>
  <si>
    <t>https://dx.doi.org/10.1136/bmjopen-2015-010134</t>
  </si>
  <si>
    <t>https://www.imi.europa.eu/projects-results/project-factsheets/ebisc</t>
  </si>
  <si>
    <t>EBiSC</t>
  </si>
  <si>
    <t>European Bank for induced pluripotent Stem Cells</t>
  </si>
  <si>
    <t>21 840 380</t>
  </si>
  <si>
    <t>7 167 072</t>
  </si>
  <si>
    <t>5 320 406</t>
  </si>
  <si>
    <t>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
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t>
  </si>
  <si>
    <t>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t>
  </si>
  <si>
    <t>30405424</t>
  </si>
  <si>
    <t>PMC6201196</t>
  </si>
  <si>
    <t>10.3389/fphys.2018.01332</t>
  </si>
  <si>
    <t>Modeling Skeletal Muscle Laminopathies Using Human Induced Pluripotent Stem Cells Carrying Pathogenic LMNA Mutations.</t>
  </si>
  <si>
    <t>Steele-Stallard HB, Pinton L, Sarcar S, Ozdemir T, Maffioletti SM, Zammit PS, Tedesco FS.</t>
  </si>
  <si>
    <t>Frontiers in Physiology</t>
  </si>
  <si>
    <t>Laminopathies are a clinically heterogeneous group of disorders caused by mutations in LMNA. The main proteins encoded by LMNA are Lamin A and C, which together with Lamin B1 and B2, form the nuclear lamina: a mesh-like structure located underneath the inner nuclear membrane. Laminopathies show striking tissue specificity, with subtypes affecting striated muscle, peripheral nerve, and adipose tissue, while others cause multisystem disease with accelerated aging. Although several pathogenic mechanisms have been proposed, the exact pathophysiology of laminopathies remains unclear, compounded by the rarity of these disorders and lack of easily accessible cell types to study. To overcome this limitation, we used induced pluripotent stem cells (iPSCs) from patients with skeletal muscle laminopathies such as LMNA-related congenital muscular dystrophy and limb-girdle muscular dystrophy 1B, to model disease phenotypes in vitro. iPSCs can be derived from readily accessible cell types, have unlimited proliferation potential and can be differentiated into cell types that would otherwise be difficult and invasive to obtain. iPSC lines from three skeletal muscle laminopathy patients were differentiated into inducible myogenic cells and myotubes. Disease-associated phenotypes were observed in these cells, including abnormal nuclear shape and mislocalization of nuclear lamina proteins. Nuclear abnormalities were less pronounced in monolayer cultures of terminally differentiated skeletal myotubes than in proliferating myogenic cells. Notably, skeletal myogenic differentiation of LMNA-mutant iPSCs in artificial muscle constructs improved detection of myonuclear abnormalities compared to conventional monolayer cultures across multiple pathogenic genotypes, providing a high-fidelity modeling platform for skeletal muscle laminopathies. Our results lay the foundation for future iPSC-based therapy development and screening platforms for skeletal muscle laminopathies.</t>
  </si>
  <si>
    <t>Department of Cell and Developmental Biology, University College London, London, United Kingdom.</t>
  </si>
  <si>
    <t>2018-11-11</t>
  </si>
  <si>
    <t>2018-10-15</t>
  </si>
  <si>
    <t>https://dx.doi.org/10.3389/fphys.2018.01332</t>
  </si>
  <si>
    <t>30057263</t>
  </si>
  <si>
    <t>PMC6093179</t>
  </si>
  <si>
    <t>10.1016/j.stemcr.2018.06.022</t>
  </si>
  <si>
    <t>Genetically Engineered iPSC-Derived FTDP-17 MAPT Neurons Display Mutation-Specific Neurodegenerative and Neurodevelopmental Phenotypes.</t>
  </si>
  <si>
    <t>Verheyen A, Diels A, Reumers J, Van Hoorde K, Van den Wyngaert I, van Outryve d'Ydewalle C, De Bondt A, Kuijlaars J, De Muynck L, De Hoogt R, Bretteville A, Jaensch S, Buist A, Cabrera-Socorro A, Wray S, Ebneth A, Roevens P, Royaux I, Peeters PJ.</t>
  </si>
  <si>
    <t>Stem cell reports</t>
  </si>
  <si>
    <t>Stem Cell Reports</t>
  </si>
  <si>
    <t>101611300</t>
  </si>
  <si>
    <t>2213-6711</t>
  </si>
  <si>
    <t>Tauopathies such as frontotemporal dementia (FTD) remain incurable to date, partially due to the lack of translational in vitro disease models. The MAPT gene, encoding the microtubule-associated protein tau, has been shown to play an important role in FTD pathogenesis. Therefore, we used zinc finger nucleases to introduce two MAPT mutations into healthy donor induced pluripotent stem cells (iPSCs). The IVS10+16 mutation increases the expression of 4R tau, while the P301S mutation is pro-aggregant. Whole-transcriptome analysis of MAPT IVS10+16 neurons reveals neuronal subtype differences, reduced neural progenitor proliferation potential, and aberrant WNT/SHH signaling. Notably, these neurodevelopmental phenotypes could be recapitulated in neurons from patients carrying the MAPT IVS10+16 mutation. Moreover, the additional pro-aggregant P301S mutation revealed additional phenotypes, such as an increased calcium burst frequency, reduced lysosomal acidity, tau oligomerization, and neurodegeneration. This series of iPSCs could serve as a platform to unravel a potential link between pathogenic 4R tau and FTD.</t>
  </si>
  <si>
    <t>Janssen Research &amp; Development, A Division of Janssen Pharmaceutica N.V, Turnhoutseweg 30, Beerse 2340, Belgium. Electronic address: averhey1@its.jnj.com.</t>
  </si>
  <si>
    <t>2018-08-17</t>
  </si>
  <si>
    <t>https://dx.doi.org/10.1016/j.stemcr.2018.06.022</t>
  </si>
  <si>
    <t>29669293</t>
  </si>
  <si>
    <t>PMC5917451</t>
  </si>
  <si>
    <t>10.1016/j.celrep.2018.03.091</t>
  </si>
  <si>
    <t>Three-Dimensional Human iPSC-Derived Artificial Skeletal Muscles Model Muscular Dystrophies and Enable Multilineage Tissue Engineering.</t>
  </si>
  <si>
    <t>Maffioletti SM, Sarcar S, Henderson ABH, Mannhardt I, Pinton L, Moyle LA, Steele-Stallard H, Cappellari O, Wells KE, Ferrari G, Mitchell JS, Tyzack GE, Kotiadis VN, Khedr M, Ragazzi M, Wang W, Duchen MR, Patani R, Zammit PS, Wells DJ, Eschenhagen T, Tedesco FS.</t>
  </si>
  <si>
    <t>Generating human skeletal muscle models is instrumental for investigating muscle pathology and therapy. Here, we report the generation of three-dimensional (3D) artificial skeletal muscle tissue from human pluripotent stem cells, including induced pluripotent stem cells (iPSCs) from patients with Duchenne, limb-girdle, and congenital muscular dystrophies. 3D skeletal myogenic differentiation of pluripotent cells was induced within hydrogels under tension to provide myofiber alignment. Artificial muscles recapitulated characteristics of human skeletal muscle tissue and could be implanted into immunodeficient mice. Pathological cellular hallmarks of incurable forms of severe muscular dystrophy could be modeled with high fidelity using this 3D platform. Finally, we show generation of fully human iPSC-derived, complex, multilineage muscle models containing key isogenic cellular constituents of skeletal muscle, including vascular endothelial cells, pericytes, and motor neurons. These results lay the foundation for a human skeletal muscle organoid-like platform for disease modeling, regenerative medicine, and therapy development.</t>
  </si>
  <si>
    <t>Department of Cell and Developmental Biology, University College London, London WC1E 6DE, UK.</t>
  </si>
  <si>
    <t>2018-08-15</t>
  </si>
  <si>
    <t>https://dx.doi.org/10.1016/j.celrep.2018.03.091</t>
  </si>
  <si>
    <t>2017-10-04</t>
  </si>
  <si>
    <t>28976812</t>
  </si>
  <si>
    <t>PMC5857917</t>
  </si>
  <si>
    <t>10.2217/rme-2017-0068</t>
  </si>
  <si>
    <t>The European General Data Protection Regulation: challenges and considerations for iPSC researchers and biobanks.</t>
  </si>
  <si>
    <t>Morrison M, Bell J, George C, Harmon S, Munsie M, Kaye J.</t>
  </si>
  <si>
    <t>Regenerative medicine</t>
  </si>
  <si>
    <t>Regen Med</t>
  </si>
  <si>
    <t>101278116</t>
  </si>
  <si>
    <t>1746-0751</t>
  </si>
  <si>
    <t>1746-076X</t>
  </si>
  <si>
    <t>Increasingly, human induced pluripotent stem cells (iPSC) and their associated genetic and clinical information are being used in a wide range of applications, with large biobanks being established to support and increase their scientific use. The new European General Data Protection Regulations, which comes into effect in 2018, will have implications for biobanks that generate, store and allow research access to iPSC. This paper describes some of the challenges that iPSC biobanks face and suggests some points for the development of appropriate governance structures to address these new requirements. These suggestions also have implications for iPSC research in general.</t>
  </si>
  <si>
    <t>Nuffield Department of Population Health, HeLEX - Center for Health, Law &amp; Emerging Technologies, University of Oxford, Ewert House, Ewert Place, Banbury Road, Oxford OX2 7DD, UK.</t>
  </si>
  <si>
    <t>2017-10-05</t>
  </si>
  <si>
    <t>2016-05-31</t>
  </si>
  <si>
    <t>2017-09-01</t>
  </si>
  <si>
    <t>https://dx.doi.org/10.2217/rme-2017-0068</t>
  </si>
  <si>
    <t>27240529</t>
  </si>
  <si>
    <t>PMC4995546</t>
  </si>
  <si>
    <t>10.1038/mp.2016.89</t>
  </si>
  <si>
    <t>Modeling psychiatric disorders: from genomic findings to cellular phenotypes.</t>
  </si>
  <si>
    <t>Falk A, Heine VM, Harwood AJ, Sullivan PF, Peitz M, Brüstle O, Shen S, Sun YM, Glover JC, Posthuma D, Djurovic S.</t>
  </si>
  <si>
    <t>Molecular psychiatry</t>
  </si>
  <si>
    <t>Mol. Psychiatry</t>
  </si>
  <si>
    <t>Mol Psychiatry</t>
  </si>
  <si>
    <t>9607835</t>
  </si>
  <si>
    <t>1359-4184</t>
  </si>
  <si>
    <t>1476-5578</t>
  </si>
  <si>
    <t>Major programs in psychiatric genetics have identified &gt;150 risk loci for psychiatric disorders. These loci converge on a small number of functional pathways, which span conventional diagnostic criteria, suggesting a partly common biology underlying schizophrenia, autism and other psychiatric disorders. Nevertheless, the cellular phenotypes that capture the fundamental features of psychiatric disorders have not yet been determined. Recent advances in genetics and stem cell biology offer new prospects for cell-based modeling of psychiatric disorders. The advent of cell reprogramming and induced pluripotent stem cells (iPSC) provides an opportunity to translate genetic findings into patient-specific in vitro models. iPSC technology is less than a decade old but holds great promise for bridging the gaps between patients, genetics and biology. Despite many obvious advantages, iPSC studies still present multiple challenges. In this expert review, we critically review the challenges for modeling of psychiatric disorders, potential solutions and how iPSC technology can be used to develop an analytical framework for the evaluation and therapeutic manipulation of fundamental disease processes.</t>
  </si>
  <si>
    <t>Department of Neuroscience, Karolinska Institutet, Stockholm, Sweden.</t>
  </si>
  <si>
    <t>2014-08-30</t>
  </si>
  <si>
    <t>https://dx.doi.org/10.1038/mp.2016.89</t>
  </si>
  <si>
    <t>25172833</t>
  </si>
  <si>
    <t>PMC4284387</t>
  </si>
  <si>
    <t>10.1007/s00441-014-1981-y</t>
  </si>
  <si>
    <t>The role of microRNAs in human neural stem cells, neuronal differentiation and subtype specification.</t>
  </si>
  <si>
    <t>Stappert L, Roese-Koerner B, Brüstle O.</t>
  </si>
  <si>
    <t>359</t>
  </si>
  <si>
    <t>The impressive neuronal diversity found within the nervous system emerges from a limited pool of neural progenitor cells that proceed through different gene expression programs to acquire distinct cell fates. Here, we review recent evidence indicating that microRNAs (miRNAs) are critically involved in conferring neural cell identities during neural induction, neuronal differentiation and subtype specification. Several studies have shown that miRNAs act in concert with other gene regulatory factors and genetic switches to regulate the spatial and temporal expression profiles of important cell fate determinants. So far, most studies addressing the role of miRNAs during neurogenesis were conducted using animal models. With the advent of human pluripotent stem cells and the possibility to differentiate these into neural stem cells, we now have the opportunity to study miRNAs in a human context. More insight into the impact of miRNA-based regulation during neural fate choice could in the end be exploited to develop new strategies for the generation of distinct human neuronal cell types.</t>
  </si>
  <si>
    <t>Institute of Reconstructive Neurobiology LIFE &amp; BRAIN Center, University of Bonn and Hertie Foundation, Sigmund-Freud-Straße 25, Bonn, 53127, Germany.</t>
  </si>
  <si>
    <t>2015-01-13</t>
  </si>
  <si>
    <t>https://dx.doi.org/10.1007/s00441-014-1981-y</t>
  </si>
  <si>
    <t>https://www.imi.europa.eu/projects-results/project-factsheets/ebolamodrad</t>
  </si>
  <si>
    <t>EbolaMoDRAD</t>
  </si>
  <si>
    <t>Ebola virus: modern approaches for developing bedside rapid diagnostics</t>
  </si>
  <si>
    <t>01/02/2015</t>
  </si>
  <si>
    <t>31/01/2018</t>
  </si>
  <si>
    <t>4 300 935</t>
  </si>
  <si>
    <t>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
Rapid diagnostic testsThere is an urgent need for fast, reliable tests to determine if someone is infected with Ebola or not. Three projects, Mofina,  FILODIAG and  EbolaMoDRAD, will pave the way for rapid diagnostic tests capable of delivering reliable results at the point of care in as little as 15 minutes.The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 especially to public health bodies, charities, outbreak management teams, and local hospitals.A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t>
  </si>
  <si>
    <t>Department of Health, Leeds, United KingdomEmergency Life Support For Civilian War Victims Ong Onlus, Milan, ItalyFolkhalsomyndigheten, Solna, SwedenInstitut National De La Sante Et De La Recherche Medicale, Paris, FranceInstitut Pasteur, Paris, FranceInstitut Pasteur De Dakar, Dakar, SenegalIstituto Nazionale Per Le Malattie Infettive Lazzaro Spallanzani-Istituto Di Ricovero E Cura A Carattere Scientifico, Rome, ItalyKobenhavns Universitet, Copenhagen, DenmarkStatens Serum Institut, Copenhagen S, DenmarkStockholms Universitet, Stockholm, SwedenThe University Of Stirling, Stirling, United KingdomUniversite D'Aix Marseille, Marseille, FranceUniversity of Helsinki, University of Helsinki, Helsinki, FinlandUniversity of Turku, Turku, Finland</t>
  </si>
  <si>
    <t>28077562</t>
  </si>
  <si>
    <t>PMC5416848</t>
  </si>
  <si>
    <t>10.1093/nar/gkw1324</t>
  </si>
  <si>
    <t>Sensitive and inexpensive digital DNA analysis by microfluidic enrichment of rolling circle amplified single-molecules.</t>
  </si>
  <si>
    <t>Kühnemund M, Hernández-Neuta I, Sharif MI, Cornaglia M, Gijs MAM, Nilsson M.</t>
  </si>
  <si>
    <t>45</t>
  </si>
  <si>
    <t>Single molecule quantification assays provide the ultimate sensitivity and precision for molecular analysis. However, most digital analysis techniques, i.e. droplet PCR, require sophisticated and expensive instrumentation for molecule compartmentalization, amplification and analysis. Rolling circle amplification (RCA) provides a simpler means for digital analysis. Nevertheless, the sensitivity of RCA assays has until now been limited by inefficient detection methods. We have developed a simple microfluidic strategy for enrichment of RCA products into a single field of view of a low magnification fluorescent sensor, enabling ultra-sensitive digital quantification of nucleic acids over a dynamic range from 1.2 aM to 190 fM. We prove the broad applicability of our analysis platform by demonstrating 5-plex detection of as little as ∼1 pg (∼300 genome copies) of pathogenic DNA with simultaneous antibiotic resistance marker detection, and the analysis of rare oncogene mutations. Our method is simpler, more cost-effective and faster than other digital analysis techniques and provides the means to implement digital analysis in any laboratory equipped with a standard fluorescent microscope.</t>
  </si>
  <si>
    <t>Science for Life Laboratory, Department of Immunology, Genetics and Pathology, Uppsala University, SE-751 05 Upssala, Sweden.</t>
  </si>
  <si>
    <t>2017-01-13</t>
  </si>
  <si>
    <t>2018-08-07</t>
  </si>
  <si>
    <t>2017-05-01</t>
  </si>
  <si>
    <t>https://dx.doi.org/10.1093/nar/gkw1324</t>
  </si>
  <si>
    <t>29048593</t>
  </si>
  <si>
    <t>PMC5737725</t>
  </si>
  <si>
    <t>10.1093/nar/gkx708</t>
  </si>
  <si>
    <t>Fidelity of RNA templated end-joining by chlorella virus DNA ligase and a novel iLock assay with improved direct RNA detection accuracy.</t>
  </si>
  <si>
    <t>Krzywkowski T, Nilsson M.</t>
  </si>
  <si>
    <t>Ligation-based nucleic acid detection methods are primarily limited to DNA, since they exhibit poor performance on RNA. This is attributed to reduced end-joining efficiency and/or fidelity of ligases. Interestingly, chlorella virus DNA ligase (PBCV-1 DNA ligase) has recently been shown to possess high RNA-templated DNA end-joining activity; however, its fidelity has not yet been systematically evaluated. Herein, we characterized PBCV-1 ligase for its RNA-templated end-joining fidelity at single base mismatches in 3' and 5' DNA probe termini and found an overall limited end-joining fidelity. To improve the specificity in PBCV-1 ligase-driven RNA detection assays, we utilized structure-specific 5' exonucleolytic activity of Thermus aquaticus DNA polymerase, used in the invader assay. In the iLock (invader padLock) probe assay, padlock probe molecules are activated prior ligation thus the base at the probe ligation junction is read twice in order to aid successful DNA ligation: first, during structure-specific invader cleavage and then during sequence-specific DNA ligation. We report two distinct iLock probe activation mechanisms and systematically evaluate the assay specificity, including single nucleotide polymorphisms on RNA, mRNA and miRNA. We show significant increase in PBCV-1 ligation fidelity in the iLock probe assay configuration for RNA detection.</t>
  </si>
  <si>
    <t>Science for Life Laboratory, Department of Biochemistry and Biophysics, Stockholm University, SE-171 65 Solna, Sweden.</t>
  </si>
  <si>
    <t>https://dx.doi.org/10.1093/nar/gkx708</t>
  </si>
  <si>
    <t>28518027</t>
  </si>
  <si>
    <t>PMC5443435</t>
  </si>
  <si>
    <t>10.3201/eid2306.161682</t>
  </si>
  <si>
    <t>Measles Cases during Ebola Outbreak, West Africa, 2013-2106.</t>
  </si>
  <si>
    <t>Colavita F, Biava M, Castilletti C, Quartu S, Vairo F, Caglioti C, Agrati C, Lalle E, Bordi L, Lanini S, Guanti MD, Miccio R, Ippolito G, Capobianchi MR, Di Caro A, Lazzaro Spallanzani Institute for Research and Health Care Ebola Virus Disease Sierra Leone Study Group.</t>
  </si>
  <si>
    <t>Emerging infectious diseases</t>
  </si>
  <si>
    <t>Emerging Infect. Dis.</t>
  </si>
  <si>
    <t>Emerg Infect Dis</t>
  </si>
  <si>
    <t>9508155</t>
  </si>
  <si>
    <t>1080-6040</t>
  </si>
  <si>
    <t>1080-6059</t>
  </si>
  <si>
    <t>The recent Ebola outbreak in West Africa caused breakdowns in public health systems, which might have caused outbreaks of vaccine-preventable diseases. We tested 80 patients admitted to an Ebola treatment center in Freetown, Sierra Leone, for measles. These patients were negative for Ebola virus. Measles virus IgM was detected in 13 (16%) of the patients.</t>
  </si>
  <si>
    <t>Virus Research &amp; Development Laboratory Statens Serum Institut, Copenhagen, Denmark mwr@ssi.dk.</t>
  </si>
  <si>
    <t>2017-05-19</t>
  </si>
  <si>
    <t>2017-06-01</t>
  </si>
  <si>
    <t>https://dx.doi.org/10.3201/eid2306.161682</t>
  </si>
  <si>
    <t>27466385</t>
  </si>
  <si>
    <t>PMC5035422</t>
  </si>
  <si>
    <t>10.1128/jcm.00346-16</t>
  </si>
  <si>
    <t>Rapid Bedside Inactivation of Ebola Virus for Safe Nucleic Acid Tests.</t>
  </si>
  <si>
    <t>Rosenstierne MW, Karlberg H, Bragstad K, Lindegren G, Stoltz ML, Salata C, Kran AM, Dudman SG, Mirazimi A, Fomsgaard A.</t>
  </si>
  <si>
    <t>Journal of clinical microbiology</t>
  </si>
  <si>
    <t>J. Clin. Microbiol.</t>
  </si>
  <si>
    <t>J Clin Microbiol</t>
  </si>
  <si>
    <t>7505564</t>
  </si>
  <si>
    <t>0095-1137</t>
  </si>
  <si>
    <t>1098-660X</t>
  </si>
  <si>
    <t>Rapid bedside inactivation of Ebola virus would be a solution for the safety of medical and technical staff, risk containment, sample transport, and high-throughput or rapid diagnostic testing during an outbreak. We show that the commercially available Magna Pure lysis/binding buffer used for nucleic acid extraction inactivates Ebola virus. A rapid bedside inactivation method for nucleic acid tests is obtained by simply adding Magna Pure lysis/binding buffer directly into vacuum blood collection EDTA tubes using a thin needle and syringe prior to sampling. The ready-to-use inactivation vacuum tubes are stable for more than 4 months, and Ebola virus RNA is preserved in the Magna Pure lysis/binding buffer for at least 5 weeks independent of the storage temperature. We also show that Ebola virus RNA can be manually extracted from Magna Pure lysis/binding buffer-inactivated samples using the QIAamp viral RNA minikit. We present an easy and convenient method for bedside inactivation using available blood collection vacuum tubes and reagents. We propose to use this simple method for fast, safe, and easy bedside inactivation of Ebola virus for safe transport and routine nucleic acid detection.</t>
  </si>
  <si>
    <t>2018-01-09</t>
  </si>
  <si>
    <t>https://dx.doi.org/10.1128/jcm.00346-16</t>
  </si>
  <si>
    <t>https://www.imi.europa.eu/projects-results/project-factsheets/ebovac1</t>
  </si>
  <si>
    <t>EBOVAC1</t>
  </si>
  <si>
    <t>Development of a prophylactic Ebola vaccine using an heterologous prime-boost regimen</t>
  </si>
  <si>
    <t>01/12/2014</t>
  </si>
  <si>
    <t>30/11/2019</t>
  </si>
  <si>
    <t>58 336 885</t>
  </si>
  <si>
    <t>33 745 758</t>
  </si>
  <si>
    <t>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
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will be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t>
  </si>
  <si>
    <t>Janssen Vaccines &amp; Prevention BV, Leiden, Netherlands</t>
  </si>
  <si>
    <t>29895178</t>
  </si>
  <si>
    <t>PMC6136072</t>
  </si>
  <si>
    <t>10.1177/1740774518780678</t>
  </si>
  <si>
    <t>EBOVAC-Salone: Lessons learned from implementing an Ebola vaccine trial in an Ebola-affected country.</t>
  </si>
  <si>
    <t>Mooney T, Smout E, Leigh B, Greenwood B, Enria L, Ishola D, Manno D, Samai M, Douoguih M, Watson-Jones D.</t>
  </si>
  <si>
    <t>Clinical trials (London, England)</t>
  </si>
  <si>
    <t>Clin Trials</t>
  </si>
  <si>
    <t>101197451</t>
  </si>
  <si>
    <t>1740-7745</t>
  </si>
  <si>
    <t>1740-7753</t>
  </si>
  <si>
    <t>Background/aims During the 2014-2016 West African Ebola epidemic, clinical trials were fast-tracked in order to identify prophylactic vaccines and experimental treatments that might be useful in preventing or treating Ebola. These trials included the ongoing EBOVAC-Salone study, which was established and implemented in Sierra Leone to assess the safety and immunogenicity of the Ad26.ZEBOV/MVA-BN-Filo prime-boost Ebola vaccine regimen. Methods This article describes the experiences of the EBOVAC-Salone research team in setting up and implementing the trial, and provides recommendations for research teams aiming to conduct clinical trials in future outbreak situations. Results Establishing a clinical trial during an outbreak brought some unique challenges, including those related to trial design and the regulatory environment, operational issues, and community engagement. The situation was further complicated by the weak infrastructure and limited experience of clinical trials in Sierra Leone. However, operating in an outbreak context also brought some benefits to the research team, including strong stakeholder support. The EBOVAC-Salone study recruited participants both during and after the outbreak, leading to additional challenges to trial implementation during the post-outbreak transition. Conclusion Many lessons have been learned about setting up and implementing a clinical trial during a devastating Ebola epidemic, and some of the experiences of the EBOVAC-Salone team were mirrored by those of other researchers operating in the region. Common to several of these research groups is a recommendation that research should be more closely incorporated into outbreak response planning, which could expedite the establishment of timely and appropriate research projects. We recommend that the lessons learned by researchers during the West African Ebola epidemic are built into programmes and strategies to improve the responses to future epidemics, wherever they occur.</t>
  </si>
  <si>
    <t>1 London School of Hygiene &amp; Tropical Medicine, London, UK.</t>
  </si>
  <si>
    <t>https://dx.doi.org/10.1177/1740774518780678</t>
  </si>
  <si>
    <t>28396473</t>
  </si>
  <si>
    <t>PMC5394640</t>
  </si>
  <si>
    <t>10.1098/rstb.2016.0302</t>
  </si>
  <si>
    <t>The impact of control strategies and behavioural changes on the elimination of Ebola from Lofa County, Liberia.</t>
  </si>
  <si>
    <t>Funk S, Ciglenecki I, Tiffany A, Gignoux E, Camacho A, Eggo RM, Kucharski AJ, Edmunds WJ, Bolongei J, Azuma P, Clement P, Alpha TS, Sterk E, Telfer B, Engel G, Parker LA, Suzuki M, Heijenberg N, Reeder B.</t>
  </si>
  <si>
    <t>1721</t>
  </si>
  <si>
    <t>372</t>
  </si>
  <si>
    <t>The Ebola epidemic in West Africa was stopped by an enormous concerted effort of local communities and national and international organizations. It is not clear, however, how much the public health response and behavioural changes in affected communities, respectively, contributed to ending the outbreak. Here, we analyse the epidemic in Lofa County, Liberia, lasting from March to November 2014, by reporting a comprehensive time line of events and estimating the time-varying transmission intensity using a mathematical model of Ebola transmission. Model fits to the epidemic show an alternation of peaks and troughs in transmission, consistent with highly heterogeneous spread. This is combined with an overall decline in the reproduction number of Ebola transmission from early August, coinciding with an expansion of the local Ebola treatment centre. We estimate that healthcare seeking approximately doubled over the course of the outbreak, and that isolation of those seeking healthcare reduced their reproduction number by 62% (mean estimate, 95% credible interval (CI) 59-66). Both expansion of bed availability and improved healthcare seeking contributed to ending the epidemic, highlighting the importance of community engagement alongside clinical intervention.This article is part of the themed issue 'The 2013-2016 West African Ebola epidemic: data, decision-making and disease control'.</t>
  </si>
  <si>
    <t>Centre for the Mathematical Modelling of Infectious Diseases, London School of Hygiene and Tropical Medicine, London WC1E, UK sebastian.funk@lshtm.ac.uk.</t>
  </si>
  <si>
    <t>2017-04-12</t>
  </si>
  <si>
    <t>2016-12-16</t>
  </si>
  <si>
    <t>https://dx.doi.org/10.1098/rstb.2016.0302</t>
  </si>
  <si>
    <t>28038870</t>
  </si>
  <si>
    <t>PMC5871642</t>
  </si>
  <si>
    <t>10.1016/j.epidem.2016.11.003</t>
  </si>
  <si>
    <t>Real-time forecasting of infectious disease dynamics with a stochastic semi-mechanistic model.</t>
  </si>
  <si>
    <t>Funk S, Camacho A, Kucharski AJ, Eggo RM, Edmunds WJ.</t>
  </si>
  <si>
    <t>Epidemics</t>
  </si>
  <si>
    <t>101484711</t>
  </si>
  <si>
    <t>1755-4365</t>
  </si>
  <si>
    <t>1878-0067</t>
  </si>
  <si>
    <t>Real-time forecasts of infectious diseases can help public health planning, especially during outbreaks. If forecasts are generated from mechanistic models, they can be further used to target resources or to compare the impact of possible interventions. However, paremeterising such models is often difficult in real time, when information on behavioural changes, interventions and routes of transmission are not readily available. Here, we present a semi-mechanistic model of infectious disease dynamics that was used in real time during the 2013-2016 West African Ebola epidemic, and show fits to a Ebola Forecasting Challenge conducted in late 2015 with simulated data mimicking the true epidemic. We assess the performance of the model in different situations and identify strengths and shortcomings of our approach. Models such as the one presented here which combine the power of mechanistic models with the flexibility to include uncertainty about the precise outbreak dynamics may be an important tool in combating future outbreaks.</t>
  </si>
  <si>
    <t>Centre for the Mathematical Modelling of Infectious Diseases, London School of Hygiene &amp; Tropical Medicine, London, United Kingdom. Electronic address: sebastian.funk@lshtm.ac.uk.</t>
  </si>
  <si>
    <t>2016-12-07</t>
  </si>
  <si>
    <t>https://dx.doi.org/10.1016/j.epidem.2016.11.003</t>
  </si>
  <si>
    <t>27925844</t>
  </si>
  <si>
    <t>PMC5328205</t>
  </si>
  <si>
    <t>10.1080/21645515.2017.1264755</t>
  </si>
  <si>
    <t>A two-dose heterologous prime-boost vaccine regimen eliciting sustained immune responses to Ebola Zaire could support a preventive strategy for future outbreaks.</t>
  </si>
  <si>
    <t>Shukarev G, Callendret B, Luhn K, Douoguih M, EBOVAC1 consortium.</t>
  </si>
  <si>
    <t>Human vaccines &amp; immunotherapeutics</t>
  </si>
  <si>
    <t>Hum Vaccin Immunother</t>
  </si>
  <si>
    <t>101572652</t>
  </si>
  <si>
    <t>2164-5515</t>
  </si>
  <si>
    <t>2164-554X</t>
  </si>
  <si>
    <t>The consequences of the 2013-16 Ebola Zaire virus disease epidemic in West Africa were grave. The economies, healthcare systems and communities of Guinea, Sierra Leone and Liberia were devastated by over 18 months of active Ebola virus transmission, followed by sporadic resurgences potentially related to sexual transmission by survivors with viral persistence in body fluids following recovery. The need to develop and implement strategies to prevent and mitigate future outbreaks is now beyond dispute. The potential for unpredictable outbreaks of indeterminate duration, and control challenges posed by the possibility of sporadic re-emergence, mean that implementation of an effective vaccination program for outbreak containment necessitates a vaccine providing durable immunity. Heterologous prime-boost vaccine regimens deliver the same or similar antigens through different vaccine types, the first to prime and the second to boost the immune system. Ad26.ZEBOV/MVA-BN-Filo is an investigational Ebola Zaire vaccine regimen that uses this heterologous prime-boost approach. Preliminary Phase 1 data suggest that Ad26.ZEBOV/MVA-BN-Filo confers durable immunity for at least 240 d and is well-tolerated with a good safety profile. This regimen may therefore be suitable for prophylactic use in a regional or targeted population vaccination strategy, and could potentially aid prevention and control of future Ebola outbreaks.</t>
  </si>
  <si>
    <t>a Janssen Vaccines AG , Bern , Switzerland.</t>
  </si>
  <si>
    <t>2017-12-16</t>
  </si>
  <si>
    <t>https://dx.doi.org/10.1080/21645515.2017.1264755</t>
  </si>
  <si>
    <t>27821112</t>
  </si>
  <si>
    <t>PMC5100248</t>
  </si>
  <si>
    <t>10.1186/s12889-016-3799-x</t>
  </si>
  <si>
    <t>Power, fairness and trust: understanding and engaging with vaccine trial participants and communities in the setting up the EBOVAC-Salone vaccine trial in Sierra Leone.</t>
  </si>
  <si>
    <t>Enria L, Lees S, Smout E, Mooney T, Tengbeh AF, Leigh B, Greenwood B, Watson-Jones D, Larson H.</t>
  </si>
  <si>
    <t>BMC public health</t>
  </si>
  <si>
    <t>BMC Public Health</t>
  </si>
  <si>
    <t>100968562</t>
  </si>
  <si>
    <t>1471-2458</t>
  </si>
  <si>
    <t>This paper discusses the establishment of a clinical trial of an Ebola vaccine candidate in Kambia District, Northern Sierra Leone during the epidemic, and analyses the role of social science research in ensuring that lessons from the socio-political context, the recent experience of the Ebola outbreak, and learning from previous clinical trials were incorporated in the development of community engagement strategies. The paper aims to provide a case study of an integrated social science and communications system in the start-up phase of the clinical trial.The paper is based on qualitative research methods including ethnographic observation, interviews with trial participants and key stakeholder interviews.Through the case study of EBOVAC Salone, the paper suggests ways in which research can be used to inform communication strategies before and during the setting up of the trial. It explores notions of power, fairness and trust emerging from analysis of the Sierra Leonean context and through ethnographic research, to reflect on three situations in which social scientists and community liaison officers worked together to ensure successful community engagement. Firstly, a section on "power" considers the pitfalls of considering communities as homogeneous and shows the importance of understanding intra-community power dynamics when engaging communities. Secondly, a section on "fairness" shows how local understandings of what is fair can help inform the design of volunteer recruitment strategies. Finally, a section on "trust" highlights how historically rooted rumours can be effectively addressed through active dialogue rather than through an approach focused on correcting misinformation.The paper firstly emphasises the value of social science in the setting up of clinical trials, in terms of providing an in depth understanding of context and social dynamics. Secondly, the paper suggests the importance of a close collaboration between research and community engagement to effectively confront political and social dynamics, especially in the context of an epidemic.</t>
  </si>
  <si>
    <t>University of Bath, Claverton Down Road, Bath, BA2 7AY, UK. l.enria@bath.ac.uk.</t>
  </si>
  <si>
    <t>2017-12-27</t>
  </si>
  <si>
    <t>https://dx.doi.org/10.1186/s12889-016-3799-x</t>
  </si>
  <si>
    <t>26691346</t>
  </si>
  <si>
    <t>PMC4696719</t>
  </si>
  <si>
    <t>10.3201/eid2201.151410</t>
  </si>
  <si>
    <t>Effectiveness of Ring Vaccination as Control Strategy for Ebola Virus Disease.</t>
  </si>
  <si>
    <t>Kucharski AJ, Eggo RM, Watson CH, Camacho A, Funk S, Edmunds WJ.</t>
  </si>
  <si>
    <t>Using an Ebola virus disease transmission model, we found that addition of ring vaccination at the outset of the West Africa epidemic might not have led to containment of this disease. However, in later stages of the epidemic or in outbreaks with less intense transmission or more effective control, this strategy could help eliminate the disease.</t>
  </si>
  <si>
    <t>https://dx.doi.org/10.3201/eid2201.151410</t>
  </si>
  <si>
    <t>https://www.imi.europa.eu/projects-results/project-factsheets/ebovac2</t>
  </si>
  <si>
    <t>EBOVAC2</t>
  </si>
  <si>
    <t>Development of a prophylactic Ebola vaccine using an heterologous prime-boost regimen: phase II</t>
  </si>
  <si>
    <t>22 790 820</t>
  </si>
  <si>
    <t>27 920 073</t>
  </si>
  <si>
    <t>50 710 893</t>
  </si>
  <si>
    <t>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
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are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t>
  </si>
  <si>
    <t>https://www.imi.europa.eu/projects-results/project-factsheets/ehr4cr</t>
  </si>
  <si>
    <t>EHR4CR</t>
  </si>
  <si>
    <t>Electronic Health Records Systems for Clinical Research</t>
  </si>
  <si>
    <t>29/02/2016</t>
  </si>
  <si>
    <t>7 194 044</t>
  </si>
  <si>
    <t>7 555 883</t>
  </si>
  <si>
    <t>1 893 502</t>
  </si>
  <si>
    <t>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
	enable substantial efficiency gains
	make Europe more attractive for R&amp;D investment
	provide patients better access to innovative medicines and improved health outcomes.
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t>
  </si>
  <si>
    <t>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t>
  </si>
  <si>
    <t>25954572</t>
  </si>
  <si>
    <t>PMC4419753</t>
  </si>
  <si>
    <t>10.1186/s12874-017-0299-3</t>
  </si>
  <si>
    <t>Standard-based EHR-enabled applications for clinical research and patient safety: CDISC - IHE QRPH - EHR4CR &amp; SALUS collaboration.</t>
  </si>
  <si>
    <t>Daniel C, Sinaci A, Ouagne D, Sadou E, Declerck G, Kalra D, Charlet J, Forsberg K, Bain L, Mead C, Hussain S, Laleci Erturkmen GB.</t>
  </si>
  <si>
    <t>AMIA Joint Summits on Translational Science proceedings. AMIA Joint Summits on Translational Science</t>
  </si>
  <si>
    <t>AMIA Jt Summits Transl Sci Proc</t>
  </si>
  <si>
    <t>101539486</t>
  </si>
  <si>
    <t>2153-4063</t>
  </si>
  <si>
    <t>Integration profiles collaboratively developed by CDISC and IHE for integrating data from Electronic Health Records (EHRs) with clinical research and pharmacovigilance are limited to resolving lexical/syntactic data integration issues and do not address semantic barriers. This paper describes the collaboration between two European projects - EHR4CR and SALUS - in implementing ISO/IEC 11179-based metadata registries (MDRs) and semantically integrated cross-platform data access. A common "semantic MDR" provides a framework for bidirectional/cross-MDR mapping and federated queries are enabled using the newly-defined IHE Data Exchange (DEX) profile. In the pilot implementation, mappings for 178 EHR4CR and 199 SALUS metadata elements were persisted in the semantic MDR. The DEX profile was then used to access semantically equivalent data elements in SALUS or EHR4CR participating EHR systems. ISO/IEC 11179-based MDRs and DEX integration profile address the goal of developing pan-EU computable semantic integration of data from clinical care, clinical research, and patient safety platforms.</t>
  </si>
  <si>
    <t>INSERM, U1142, LIMICS, F-75006, Paris, France; Sorbonne Universités, UPMC Univ Paris 06, UMR_S 1142, LIMICS, F-75006, Paris, France ; CCS SI Patient, AP-HP, Paris, France.</t>
  </si>
  <si>
    <t>2015-05-08</t>
  </si>
  <si>
    <t>2016-10-21</t>
  </si>
  <si>
    <t>2014-04-07</t>
  </si>
  <si>
    <t>https://dx.doi.org/10.1186/s12874-017-0299-3</t>
  </si>
  <si>
    <t>28241798</t>
  </si>
  <si>
    <t>PMC5329914</t>
  </si>
  <si>
    <t>10.1155/2015/801436</t>
  </si>
  <si>
    <t>Leveraging the EHR4CR platform to support patient inclusion in academic studies: challenges and lessons learned.</t>
  </si>
  <si>
    <t>Girardeau Y, Doods J, Zapletal E, Chatellier G, Daniel C, Burgun A, Dugas M, Rance B.</t>
  </si>
  <si>
    <t>The development of Electronic Health Records (EHRs) in hospitals offers the ability to reuse data from patient care activities for clinical research. EHR4CR is a European public-private partnership aiming to develop a computerized platform that enables the re-use of data collected from EHRs over its network. However, the reproducibility of queries may depend on attributes of the local data. Our objective was 1/ to describe the different steps that were achieved in order to use the EHR4CR platform and 2/ to identify the specific issues that could impact the final performance of the platform.We selected three institutional studies covering various medical domains. The studies included a total of 67 inclusion and exclusion criteria and ran in two University Hospitals. We described the steps required to use the EHR4CR platform for a feasibility study. We also defined metrics to assess each of the steps (including criteria complexity, normalization quality, and data completeness of EHRs).We identified 114 distinct medical concepts from a total of 67 eligibility criteria Among the 114 concepts: 23 (20.2%) corresponded to non-structured data (i.e. for which transformation is needed before analysis), 92 (81%) could be mapped to terminologies used in EHR4CR, and 86 (75%) could be mapped to local terminologies. We identified 51 computable criteria following the normalization process. The normalization was considered by experts to be satisfactory or higher for 64.2% (43/67) of the computable criteria. All of the computable criteria could be expressed using the EHR4CR platform.We identified a set of issues that could affect the future results of the platform: (a) the normalization of free-text criteria, (b) the translation into computer-friendly criteria and (c) issues related to the execution of the query to clinical data warehouses. We developed and evaluated metrics to better describe the platforms and their result. These metrics could be used for future reports of Clinical Trial Recruitment Support Systems assessment studies, and provide experts and readers with tools to insure the quality of constructed dataset.</t>
  </si>
  <si>
    <t>Sorbonne Universités, UPMC Univ Paris 06, UMR_S 1138, Centre de Recherche des Cordeliers, F-75006, Paris, France. yannick.girardeau@aphp.fr.</t>
  </si>
  <si>
    <t>2017-12-31</t>
  </si>
  <si>
    <t>2017-02-28</t>
  </si>
  <si>
    <t>https://dx.doi.org/10.1155/2015/801436</t>
  </si>
  <si>
    <t>27570649</t>
  </si>
  <si>
    <t>PMC5001763</t>
  </si>
  <si>
    <t>10.1155/2015/707891</t>
  </si>
  <si>
    <t>Cross border semantic interoperability for clinical research: the EHR4CR semantic resources and services.</t>
  </si>
  <si>
    <t>Daniel C, Ouagne D, Sadou E, Forsberg K, Gilchrist MM, Zapletal E, Paris N, Hussain S, Jaulent MC, Md DK.</t>
  </si>
  <si>
    <t>2016</t>
  </si>
  <si>
    <t>With the development of platforms enabling the use of routinely collected clinical data in the context of international clinical research, scalable solutions for cross border semantic interoperability need to be developed. Within the context of the IMI EHR4CR project, we first defined the requirements and evaluation criteria of the EHR4CR semantic interoperability platform and then developed the semantic resources and supportive services and tooling to assist hospital sites in standardizing their data for allowing the execution of the project use cases. The experience gained from the evaluation of the EHR4CR platform accessing to semantically equivalent data elements across 11 European participating EHR systems from 5 countries demonstrated how far the mediation model and mapping efforts met the expected requirements of the project. Developers of semantic interoperability platforms are beginning to address a core set of requirements in order to reach the goal of developing cross border semantic integration of data.</t>
  </si>
  <si>
    <t>INSERM, U1142, LIMICS, F-75006, Paris, France; Sorbonne Universités, UPMC Univ Paris 06, UMR_S 1142, LIMICS, F-75006, Paris, France;; AP-HP, Paris, France.</t>
  </si>
  <si>
    <t>2016-07-20</t>
  </si>
  <si>
    <t>https://dx.doi.org/10.1155/2015/707891</t>
  </si>
  <si>
    <t>26539525</t>
  </si>
  <si>
    <t>PMC4619869</t>
  </si>
  <si>
    <t>10.1186/s12874-015-0035-9</t>
  </si>
  <si>
    <t>User Satisfaction Evaluation of the EHR4CR Query Builder: A Multisite Patient Count Cohort System.</t>
  </si>
  <si>
    <t>Soto-Rey I, N'Dja A, Cunningham J, Newe A, Trinczek B, Lafitte C, Sedlmayr B, Fritz F.</t>
  </si>
  <si>
    <t>e2</t>
  </si>
  <si>
    <t>BioMed research international</t>
  </si>
  <si>
    <t>Biomed Res Int</t>
  </si>
  <si>
    <t>101600173</t>
  </si>
  <si>
    <t>2314-6141</t>
  </si>
  <si>
    <t>The Electronic Health Records for Clinical Research (EHR4CR) project aims to develop services and technology for the leverage reuse of Electronic Health Records with the purpose of improving the efficiency of clinical research processes. A pilot program was implemented to generate evidence of the value of using the EHR4CR platform. The user acceptance of the platform is a key success factor in driving the adoption of the EHR4CR platform; thus, it was decided to evaluate the user satisfaction. In this paper, we present the results of a user satisfaction evaluation for the EHR4CR multisite patient count cohort system. This study examined the ability of testers (n = 22 and n = 16 from 5 countries) to perform three main tasks (around 20 minutes per task), after a 30-minute period of self-training. The System Usability Scale score obtained was 55.83 (SD: 15.37), indicating a moderate user satisfaction. The responses to an additional satisfaction questionnaire were positive about the design of the interface and the required procedure to design a query. Nevertheless, the most complex of the three tasks proposed in this test was rated as difficult, indicating a need to improve the system regarding complicated queries.</t>
  </si>
  <si>
    <t>Institute of Medical Informatics, University of Münster, Albert-Schweitzer-Campus 1/A11, 48149 Münster, Germany.</t>
  </si>
  <si>
    <t>2015-11-05</t>
  </si>
  <si>
    <t>2015-11-07</t>
  </si>
  <si>
    <t>2015-10-11</t>
  </si>
  <si>
    <t>https://dx.doi.org/10.1186/s12874-015-0035-9</t>
  </si>
  <si>
    <t>26539523</t>
  </si>
  <si>
    <t>PMC4619877</t>
  </si>
  <si>
    <t>10.1186/s12874-016-0259-3</t>
  </si>
  <si>
    <t>Using Electronic Health Records to Support Clinical Trials: A Report on Stakeholder Engagement for EHR4CR.</t>
  </si>
  <si>
    <t>McCowan C, Thomson E, Szmigielski CA, Kalra D, Sullivan FM, Prokosch HU, Dugas M, Ford I.</t>
  </si>
  <si>
    <t>The conduct of clinical trials is increasingly challenging due to greater complexity and governance requirements as well as difficulties with recruitment and retention. Electronic Health Records for Clinical Research (EHR4CR) aims at improving the conduct of trials by using existing routinely collected data, but little is known about stakeholder views on data availability, information governance, and acceptable working practices.Senior figures in healthcare organisations across Europe were provided with a description of the project and structured interviews were subsequently conducted to elicit their views.37 structured interviewees in Germany, UK, Switzerland, and France indicated strong support for the proposed EHR4CR platform. All interviewees reported that using the platform for assessing feasibility would enhance the conduct of clinical trials and the majority also felt it would reduce workloads. Interviewees felt the platform could enhance trial recruitment and adverse event reporting but also felt it could raise either ethical or information governance concerns in their country.There was clear support for EHR4CR and a belief that it could reduce workloads and improve the conduct and quality of trials. However data security, privacy, and information governance issues would need to be carefully managed in the development of the platform.</t>
  </si>
  <si>
    <t>Robertson Centre for Biostatistics, Institute of Health and Wellbeing, University of Glasgow, Glasgow G12 8QQ, UK.</t>
  </si>
  <si>
    <t>https://dx.doi.org/10.1186/s12874-016-0259-3</t>
  </si>
  <si>
    <t>25928269</t>
  </si>
  <si>
    <t>PMC4423123</t>
  </si>
  <si>
    <t>10.1136/amiajnl-2012-000850</t>
  </si>
  <si>
    <t>Efficiency and effectiveness evaluation of an automated multi-country patient count cohort system.</t>
  </si>
  <si>
    <t>Soto-Rey I, Trinczek B, Girardeau Y, Zapletal E, Ammour N, Doods J, Dugas M, Fritz F.</t>
  </si>
  <si>
    <t>With the increase of clinical trial costs during the last decades, the design of feasibility studies has become an essential process to reduce avoidable and costly protocol amendments. This design includes timelines, targeted sites and budget, together with a list of eligibility criteria that potential participants need to match. The present work was designed to assess the value of obtaining potential study participant counts using an automated patient count cohort system for large multi-country and multi-site trials: the Electronic Health Records for Clinical Research (EHR4CR) system.The evaluation focuses on the accuracy of the patient counts and the time invested to obtain these using the EHR4CR platform compared to the current questionnaire based process. This evaluation will assess the patient counts from ten clinical trials at two different sites. In order to assess the accuracy of the results, the numbers obtained following the two processes need to be compared to a baseline number, the "alloyed" gold standard, which was produced by a manual check of patient records.The patient counts obtained using the EHR4CR system were in three evaluated trials more accurate than the ones obtained following the current process whereas in six other trials the current process counts were more accurate. In two of the trials both of the processes had counts within the gold standard's confidence interval. In terms of efficiency the EHR4CR protocol feasibility system proved to save approximately seven calendar days in the process of obtaining patient counts compared to the current manual process.At the current stage, electronic health record data sources need to be enhanced with better structured data so that these can be re-used for research purposes. With this kind of data, systems such as the EHR4CR are able to provide accurate objective patient counts in a more efficient way than the current methods. Additional research using both structured and unstructured data search technology is needed to assess the value of unstructured data and to compare the amount of efforts needed for data preparation.</t>
  </si>
  <si>
    <t>Institute of Medical Informatics, University of Münster, Albert-Schweitzer-Campus 1/A11, D-48149, Münster, Germany. Inaki.SotoRey@uni-muenster.de.</t>
  </si>
  <si>
    <t>2015-05-07</t>
  </si>
  <si>
    <t>2015-05-01</t>
  </si>
  <si>
    <t>https://dx.doi.org/10.1136/amiajnl-2012-000850</t>
  </si>
  <si>
    <t>27875988</t>
  </si>
  <si>
    <t>PMC5118882</t>
  </si>
  <si>
    <t>10.1136/amiajnl-2013-001858</t>
  </si>
  <si>
    <t>Common data elements for secondary use of electronic health record data for clinical trial execution and serious adverse event reporting.</t>
  </si>
  <si>
    <t>Bruland P, McGilchrist M, Zapletal E, Acosta D, Proeve J, Askin S, Ganslandt T, Doods J, Dugas M.</t>
  </si>
  <si>
    <t>Data capture is one of the most expensive phases during the conduct of a clinical trial and the increasing use of electronic health records (EHR) offers significant savings to clinical research. To facilitate these secondary uses of routinely collected patient data, it is beneficial to know what data elements are captured in clinical trials. Therefore our aim here is to determine the most commonly used data elements in clinical trials and their availability in hospital EHR systems.Case report forms for 23 clinical trials in differing disease areas were analyzed. Through an iterative and consensus-based process of medical informatics professionals from academia and trial experts from the European pharmaceutical industry, data elements were compiled for all disease areas and with special focus on the reporting of adverse events. Afterwards, data elements were identified and statistics acquired from hospital sites providing data to the EHR4CR project.The analysis identified 133 unique data elements. Fifty elements were congruent with a published data inventory for patient recruitment and 83 new elements were identified for clinical trial execution, including adverse event reporting. Demographic and laboratory elements lead the list of available elements in hospitals EHR systems. For the reporting of serious adverse events only very few elements could be identified in the patient records.Common data elements in clinical trials have been identified and their availability in hospital systems elucidated. Several elements, often those related to reimbursement, are frequently available whereas more specialized elements are ranked at the bottom of the data inventory list. Hospitals that want to obtain the benefits of reusing data for research from their EHR are now able to prioritize their efforts based on this common data element list.</t>
  </si>
  <si>
    <t>Institute of Medical Informatics, University of Münster, Münster, 48149, Germany. philipp.bruland@uni-muenster.de.</t>
  </si>
  <si>
    <t>2016-11-22</t>
  </si>
  <si>
    <t>https://dx.doi.org/10.1136/amiajnl-2013-001858</t>
  </si>
  <si>
    <t>22523345</t>
  </si>
  <si>
    <t>PMC3422842</t>
  </si>
  <si>
    <t>10.1186/1745-6215-15-18</t>
  </si>
  <si>
    <t>A clinical data warehouse-based process for refining medication orders alerts.</t>
  </si>
  <si>
    <t>Boussadi A, Caruba T, Zapletal E, Sabatier B, Durieux P, Degoulet P.</t>
  </si>
  <si>
    <t>Journal of the American Medical Informatics Association : JAMIA</t>
  </si>
  <si>
    <t>J Am Med Inform Assoc</t>
  </si>
  <si>
    <t>9430800</t>
  </si>
  <si>
    <t>1067-5027</t>
  </si>
  <si>
    <t>1527-974X</t>
  </si>
  <si>
    <t>The objective of this case report is to evaluate the use of a clinical data warehouse coupled with a clinical information system to test and refine alerts for medication orders control before they were fully implemented. A clinical decision rule refinement process was used to assess alerts. The criteria assessed were the frequencies of alerts for initial prescriptions of 10 medications whose dosage levels depend on renal function thresholds. In the first iteration of the process, the frequency of the 'exceeds maximum daily dose' alerts was 7.10% (617/8692), while that of the 'under dose' alerts was 3.14% (273/8692). Indicators were presented to the experts. During the different iterations of the process, 45 (16.07%) decision rules were removed, 105 (37.5%) were changed and 136 new rules were introduced. Extensive retrospective analysis of physicians' medication orders stored in a clinical data warehouse facilitates alert optimization toward the goal of maximizing the safety of the patient and minimizing overridden alerts.</t>
  </si>
  <si>
    <t>Paris Descartes University (Paris 5), Paris, France. abdelali.boussadi@egp.aphp.fr</t>
  </si>
  <si>
    <t>2012-08-10</t>
  </si>
  <si>
    <t>2013-09-03</t>
  </si>
  <si>
    <t>2012-04-20</t>
  </si>
  <si>
    <t>https://dx.doi.org/10.1186/1745-6215-15-18</t>
  </si>
  <si>
    <t>24064442</t>
  </si>
  <si>
    <t>PMC3861920</t>
  </si>
  <si>
    <t>An adaptable architecture for patient cohort identification from diverse data sources.</t>
  </si>
  <si>
    <t>Bache R, Miles S, Taweel A.</t>
  </si>
  <si>
    <t>OBJECTIVE: We define and validate an architecture for systems that identify patient cohorts for clinical trials from multiple heterogeneous data sources. This architecture has an explicit query model capable of supporting temporal reasoning and expressing eligibility criteria independently of the representation of the data used to evaluate them. METHOD: The architecture has the key feature that queries defined according to the query model are both pre and post-processed and this is used to address both structural and semantic heterogeneity. The process of extracting the relevant clinical facts is separated from the process of reasoning about them. A specific instance of the query model is then defined and implemented. RESULTS: We show that the specific instance of the query model has wide applicability. We then describe how it is used to access three diverse data warehouses to determine patient counts. DISCUSSION: Although the proposed architecture requires greater effort to implement the query model than would be the case for using just SQL and accessing a data-based management system directly, this effort is justified because it supports both temporal reasoning and heterogeneous data sources. The query model only needs to be implemented once no matter how many data sources are accessed. Each additional source requires only the implementation of a lightweight adaptor. CONCLUSIONS: The architecture has been used to implement a specific query model that can express complex eligibility criteria and access three diverse data warehouses thus demonstrating the feasibility of this approach in dealing with temporal reasoning and data heterogeneity.</t>
  </si>
  <si>
    <t>Department of Primary Care and Public Health Sciences, King's College London, London, UK.</t>
  </si>
  <si>
    <t>2013-12-04</t>
  </si>
  <si>
    <t>2013-09-24</t>
  </si>
  <si>
    <t>24410735</t>
  </si>
  <si>
    <t>PMC3895709</t>
  </si>
  <si>
    <t>A European inventory of common electronic health record data elements for clinical trial feasibility.</t>
  </si>
  <si>
    <t>Doods J, Botteri F, Dugas M, Fritz F, EHR4CR WP7.</t>
  </si>
  <si>
    <t>Trials</t>
  </si>
  <si>
    <t>101263253</t>
  </si>
  <si>
    <t>1745-6215</t>
  </si>
  <si>
    <t>BACKGROUND: Clinical studies are a necessity for new medications and therapies. Many studies, however, struggle to meet their recruitment numbers in time or have problems in meeting them at all. With increasing numbers of electronic health records (EHRs) in hospitals, huge databanks emerge that could be utilized to support research. The Innovative Medicine Initiative (IMI) funded project 'Electronic Health Records for Clinical Research' (EHR4CR) created a standardized and homogenous inventory of data elements to support research by utilizing EHRs. Our aim was to develop a Data Inventory that contains elements required for site feasibility analysis. METHODS: The Data Inventory was created in an iterative, consensus driven approach, by a group of up to 30 people consisting of pharmaceutical experts and informatics specialists. An initial list was subsequently expanded by data elements of simplified eligibility criteria from clinical trial protocols. Each element was manually reviewed by pharmaceutical experts and standard definitions were identified and added. To verify their availability, data exports of the source systems at eleven university hospitals throughout Europe were conducted and evaluated. RESULTS: The Data Inventory consists of 75 data elements that, on the one hand are frequently used in clinical studies, and on the other hand are available in European EHR systems. Rankings of data elements were created from the results of the data exports. In addition a sub-list was created with 21 data elements that were separated from the Data Inventory because of their low usage in routine documentation. CONCLUSION: The data elements in the Data Inventory were identified with the knowledge of domain experts from pharmaceutical companies. Currently, not all information that is frequently used in site feasibility is documented in routine patient care.</t>
  </si>
  <si>
    <t>2014-01-16</t>
  </si>
  <si>
    <t>2014-01-10</t>
  </si>
  <si>
    <t>https://www.imi.europa.eu/projects-results/project-factsheets/elf</t>
  </si>
  <si>
    <t>ELF</t>
  </si>
  <si>
    <t>European Lead Factory</t>
  </si>
  <si>
    <t>31/05/2018</t>
  </si>
  <si>
    <t>79 999 157</t>
  </si>
  <si>
    <t>91 657 070</t>
  </si>
  <si>
    <t>24 922 388</t>
  </si>
  <si>
    <t>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
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t>
  </si>
  <si>
    <t>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t>
  </si>
  <si>
    <t>29460707</t>
  </si>
  <si>
    <t>PMC5824829</t>
  </si>
  <si>
    <t>10.1177/2472555217744728</t>
  </si>
  <si>
    <t>Using Microscale Thermophoresis to Characterize Hits from High-Throughput Screening: A European Lead Factory Perspective.</t>
  </si>
  <si>
    <t>Rainard JM, Pandarakalam GC, McElroy SP.</t>
  </si>
  <si>
    <t>SLAS discovery : advancing life sciences R &amp; D</t>
  </si>
  <si>
    <t>SLAS Discov</t>
  </si>
  <si>
    <t>101697563</t>
  </si>
  <si>
    <t>2472-5552</t>
  </si>
  <si>
    <t>2472-5560</t>
  </si>
  <si>
    <t>High-throughput screening (HTS) is a proven method for discovering new lead matter for drug discovery and chemical biology. To maximize the likelihood of identifying genuine binders to a molecular target, and avoid wasting resources following up compounds with unproductive/nonspecific mechanisms of action, it is important to employ a range of assays during an HTS campaign that build confidence of target engagement for hit compounds. Biophysical methods that measure direct target/compound engagement have established themselves as key techniques in generating this confidence, and they are now integral to the latter stages of HTS triage at the European Lead Factory (ELF). One relatively new technique that the ELF is using is microscale thermophoresis (MST), which measures the differences in rate of movement through a temperature gradient that are caused when single molecular species form complexes. Here we provide an overview of the MST assay development workflow that the ELF employs and a perspective of our experience to date of using MST to triage the output of HTS campaigns and how it compares and contrasts with the use of other biophysical techniques.</t>
  </si>
  <si>
    <t>1 European Screening Centre Newhouse, Biocity Scotland, University of Dundee, Newhouse, UK.</t>
  </si>
  <si>
    <t>2018-03-01</t>
  </si>
  <si>
    <t>https://dx.doi.org/10.1177/2472555217744728</t>
  </si>
  <si>
    <t>29457887</t>
  </si>
  <si>
    <t>PMC5894062</t>
  </si>
  <si>
    <t>10.1021/acscombsci.7b00145</t>
  </si>
  <si>
    <t>Synthesis of Highly Substituted Imidazole Uracil Containing Molecules via Ugi-4CR and Passerini-3CR.</t>
  </si>
  <si>
    <t>Madhavachary R, Zarganes-Tzitzikas T, Patil P, Kurpiewska K, Kalinowska-Tłuścik J, Dömling A.</t>
  </si>
  <si>
    <t>ACS combinatorial science</t>
  </si>
  <si>
    <t>ACS Comb Sci</t>
  </si>
  <si>
    <t>101540531</t>
  </si>
  <si>
    <t>2156-8952</t>
  </si>
  <si>
    <t>2156-8944</t>
  </si>
  <si>
    <t>The synthesis of uracil/thymine containing tetra/trisubstituted imidazole derivatives was demonstrated using Ugi/Passerini-reaction followed by a postcyclization reaction sequence. The approach enables the one-pot facile construction of diverse compounds in moderate to excellent yields (47-82%). The 5-fluorouracil and 5-methyluracil moieties afford potentially bioactive molecules with drug-like properties. These scaffolds are currently being utilized in the screening deck of the European Lead Factory.</t>
  </si>
  <si>
    <t>University of Groningen , Department of Drug Design , A. Deusinglaan 1 , 9713 AV Groningen , The Netherlands.</t>
  </si>
  <si>
    <t>2018-02-20</t>
  </si>
  <si>
    <t>2017-02-21</t>
  </si>
  <si>
    <t>https://dx.doi.org/10.1021/acscombsci.7b00145</t>
  </si>
  <si>
    <t>28220702</t>
  </si>
  <si>
    <t>PMC5348098</t>
  </si>
  <si>
    <t>10.1021/acs.orglett.7b00205</t>
  </si>
  <si>
    <t>N-Hydroxyimide Ugi Reaction toward α-Hydrazino Amides.</t>
  </si>
  <si>
    <t>Chandgude AL, Dömling A.</t>
  </si>
  <si>
    <t>Organic letters</t>
  </si>
  <si>
    <t>Org. Lett.</t>
  </si>
  <si>
    <t>Org Lett</t>
  </si>
  <si>
    <t>100890393</t>
  </si>
  <si>
    <t>1523-7060</t>
  </si>
  <si>
    <t>1523-7052</t>
  </si>
  <si>
    <t>The Ugi four-component reaction (U-4CR) with N-hydroxyimides as a novel carboxylic acid isostere has been reported. This reaction provides straightforward access to α-hydrazino amides. A broad range of aldehydes, amines, isocyanides and N-hydroxyimides were employed to give products in moderate to high yields. This reaction displays N-N bond formation by cyclic imide migration in the Ugi reaction. Thus, N-hydroxyimide is added as a new acid component in the Ugi reaction and broadens the scaffold diversity.</t>
  </si>
  <si>
    <t>Department of Drug Design, University of Groningen , Antonius Deusinglaan 1, 9713 AV Groningen, The Netherlands.</t>
  </si>
  <si>
    <t>2017-02-22</t>
  </si>
  <si>
    <t>https://dx.doi.org/10.1021/acs.orglett.7b00205</t>
  </si>
  <si>
    <t>28524077</t>
  </si>
  <si>
    <t>PMC6153746</t>
  </si>
  <si>
    <t>10.3390/molecules22050827</t>
  </si>
  <si>
    <t>Highly Stereoselective Synthesis of a Compound Collection Based on the Bicyclic Scaffolds of Natural Products.</t>
  </si>
  <si>
    <t>Annamalai M, Hristeva S, Bielska M, Ortega R, Kumar K.</t>
  </si>
  <si>
    <t>Molecules (Basel, Switzerland)</t>
  </si>
  <si>
    <t>Molecules</t>
  </si>
  <si>
    <t>100964009</t>
  </si>
  <si>
    <t>1420-3049</t>
  </si>
  <si>
    <t>Despite the great contribution of natural products in the history of successful drug discovery, there are significant limitations that persuade the pharmaceutical industry to evade natural products in drug discovery research. The extreme scarcity as well as structural complexity of natural products renders their practical synthetic access and further modifications extremely challenging. Although other alternative technologies, particularly combinatorial chemistry, were embraced by the pharmaceutical industry to get quick access to a large number of small molecules with simple frameworks that often lack three-dimensional complexity, hardly any success was achieved in the discovery of lead molecules. To acquire chemotypes beholding structural features of natural products, for instance high sp³ character, the synthesis of compound collections based on core-scaffolds of natural products presents a promising strategy. Here, we report a natural product inspired synthesis of six different chemotypes and their derivatives for drug discovery research. These bicyclic hetero- and carbocyclic scaffolds are highly novel, rich in sp³ features and with ideal physicochemical properties to display drug likeness. The functional groups on the scaffolds were exploited further to generate corresponding compound collections. Synthesis of two of these collections exemplified with ca. 350 compounds are each also presented. The whole compound library is being exposed to various biological screenings within the European Lead Factory consortium.</t>
  </si>
  <si>
    <t>Max-Planck-Institut für molekulare Physiologie, Otto-Hahn-Straße 11, 44227 Dortmund, Germany. Murali.Annamalai@mpi-dortmund.mpg.de.</t>
  </si>
  <si>
    <t>2017-05-20</t>
  </si>
  <si>
    <t>2018-11-14</t>
  </si>
  <si>
    <t>https://dx.doi.org/10.3390/molecules22050827</t>
  </si>
  <si>
    <t>28181791</t>
  </si>
  <si>
    <t>PMC5350607</t>
  </si>
  <si>
    <t>10.1021/acscombsci.7b00009</t>
  </si>
  <si>
    <t>Two Cycles with One Catch: Hydrazine in Ugi 4-CR and Its Postcyclizations.</t>
  </si>
  <si>
    <t>Wang Y, Patil P, Kurpiewska K, Kalinowska-Tluscik J, Dömling A.</t>
  </si>
  <si>
    <t>Isocyanide-based multicomponent reactions (IMCR) are by far the most versatile reactions that can construct relatively complex molecules by one-pot synthesis. More importantly, the development of post IMCR modifications significantly improves the scaffold's diversity. Here, we describe the use of N-Boc protected hydrazine together with α-amino acid derived isocyanides in the Ugi tetrazole reaction and its post cyclization under both acidic and basic conditions. The cyclization in acidic conditions was conducted in a one pot fashion, which give 7-aminotetrazolopyrazinone (6) and tetrazolotriazepinone (7) cyclic products. The post cyclization under basic condition could selectively afford Boc-protected 7-aminotetrazolopyrazinone (8) products in yield of 38-87%.</t>
  </si>
  <si>
    <t>University of Groningen , Department of Drug Design, A. Deusinglaan 1, 9713 AV Groningen, The Netherlands.</t>
  </si>
  <si>
    <t>2017-02-10</t>
  </si>
  <si>
    <t>2018-03-13</t>
  </si>
  <si>
    <t>https://dx.doi.org/10.1021/acscombsci.7b00009</t>
  </si>
  <si>
    <t>28154815</t>
  </si>
  <si>
    <t>PMC5243859</t>
  </si>
  <si>
    <t>10.3389/fmed.2016.00075</t>
  </si>
  <si>
    <t>The European Lead Factory: A Blueprint for Public-Private Partnerships in Early Drug Discovery.</t>
  </si>
  <si>
    <t>Karawajczyk A, Orrling KM, de Vlieger JS, Rijnders T, Tzalis D.</t>
  </si>
  <si>
    <t>Frontiers in medicine</t>
  </si>
  <si>
    <t>Front Med (Lausanne)</t>
  </si>
  <si>
    <t>101648047</t>
  </si>
  <si>
    <t>2296-858X</t>
  </si>
  <si>
    <t>The European Lead Factory (ELF) is a public-private partnership (PPP) that provides researchers in Europe with a unique platform for translation of innovative biology and chemistry into high-quality starting points for drug discovery. It combines an exceptional collection of small molecules, high-throughput screening (HTS) infrastructure, and hit follow-up capabilities to advance research projects from both private companies and publicly funded researchers. By active interactions with the wider European life science community, ELF connects and unites bright ideas, talent, and experience from several disciplines. As a result, ELF is a unique, collaborative lead generation engine that has so far resulted in &gt;4,500 hit compounds with a defined biological activity from 83 successfully completed HTS and hit evaluation campaigns. The PPP has also produced more than 120,000 novel innovative library compounds that complement the 327,000 compounds contributed by the participating pharmaceutical companies. Intrinsic to its setup, ELF enables breakthroughs in areas with unmet medical and societal needs, where no individual entity would be able to create a comparable impact in such a short time.</t>
  </si>
  <si>
    <t>Taros Chemicals GmbH &amp; Co. KG , Dortmund , Germany.</t>
  </si>
  <si>
    <t>https://dx.doi.org/10.3389/fmed.2016.00075</t>
  </si>
  <si>
    <t>28102692</t>
  </si>
  <si>
    <t>PMC5348101</t>
  </si>
  <si>
    <t>10.1021/acs.orglett.6b03807</t>
  </si>
  <si>
    <t>De Novo Assembly of Highly Substituted Morpholines and Piperazines.</t>
  </si>
  <si>
    <t>Patil P, Madhavachary R, Kurpiewska K, Kalinowska-Tłuścik J, Dömling A.</t>
  </si>
  <si>
    <t>The morpholine and piperazine with their remarkable physical and biochemical properties are popular heterocycles in organic and medicinal chemistry used in rational property design. However, in the majority of cases these rings are added to an existing molecule in a building block approach thus limiting their substitution pattern and diversity. Here we introduce a versatile de novo synthesis of the morpholine and piperazine rings using multicomponent reaction chemistry. The large scale amenable building blocks can be further substituted at up to four positions, making this a very versatile scaffold synthesis strategy. Our methods thus fulfill the increasing demand for novel building block design and nontraditional scaffolds which previously were not accessible.</t>
  </si>
  <si>
    <t>University of Groningen , Department of Drug Design, Antonius Deusinglaan 1 9713 AV, Groningen, The Netherlands.</t>
  </si>
  <si>
    <t>2014-12-20</t>
  </si>
  <si>
    <t>https://dx.doi.org/10.1021/acs.orglett.6b03807</t>
  </si>
  <si>
    <t>25630499</t>
  </si>
  <si>
    <t>PMC4733496</t>
  </si>
  <si>
    <t>10.1016/j.bmc.2014.12.021</t>
  </si>
  <si>
    <t>MCR synthesis of a tetracyclic tetrazole scaffold.</t>
  </si>
  <si>
    <t>Patil P, Khoury K, Herdtweck E, Dömling A.</t>
  </si>
  <si>
    <t>Bioorganic &amp; medicinal chemistry</t>
  </si>
  <si>
    <t>Bioorg. Med. Chem.</t>
  </si>
  <si>
    <t>Bioorg Med Chem</t>
  </si>
  <si>
    <t>9413298</t>
  </si>
  <si>
    <t>0968-0896</t>
  </si>
  <si>
    <t>1464-3391</t>
  </si>
  <si>
    <t>Scaffold diversity is key in the ongoing exercise of discovery of novel bioactive compounds using high throughput screening (HTS). Based on the Ugi tetrazole synthesis we have designed novel bi- and tri-cyclic scaffolds featuring interesting pharmacophore properties. The compounds of the scaffold (B) are synthesizable in large diversity and numbers in two steps using (hetero)phenylethylamines, HN3, oxo components and iscyanoacetaldehyde(dimethylacetale). The chemistry is amenable to parallel synthesis and is used to enhance and fill the screening decks of the European Lead factory (ELF). Here, we are reporting full experimental details, scope and limitations of the reaction, cheminformatic analysis and the 3D structures of selected compounds.</t>
  </si>
  <si>
    <t>Department of Drug Design, University of Groningen, A. Deusinglaan 1, Groningen 9700 AD, The Netherlands.</t>
  </si>
  <si>
    <t>2015-05-13</t>
  </si>
  <si>
    <t>https://dx.doi.org/10.1016/j.bmc.2014.12.021</t>
  </si>
  <si>
    <t>25351886</t>
  </si>
  <si>
    <t>PMC4227542</t>
  </si>
  <si>
    <t>10.1021/ol5024882</t>
  </si>
  <si>
    <t>A universal isocyanide for diverse heterocycle syntheses.</t>
  </si>
  <si>
    <t>Novel scaffolds are of uttermost importance for the discovery of functional material. Three different heterocyclic scaffolds easily accessible from isocyanoacetaldehyde dimethylacetal 1 by multicomponent reaction (MCR) are described. They can be efficiently synthesized by a Ugi tetrazole multicomponent reaction of 1. We discuss the synthesis, 3D structures, and other physicochemical properties.</t>
  </si>
  <si>
    <t>Department of Drug Design, University of Groningen , Groningen, The Netherlands.</t>
  </si>
  <si>
    <t>2014-11-07</t>
  </si>
  <si>
    <t>https://dx.doi.org/10.1021/ol5024882</t>
  </si>
  <si>
    <t>https://www.imi.europa.eu/projects-results/project-factsheets/emif</t>
  </si>
  <si>
    <t>EMIF</t>
  </si>
  <si>
    <t>European Medical Information Framework</t>
  </si>
  <si>
    <t>30/06/2018</t>
  </si>
  <si>
    <t>24 356 096</t>
  </si>
  <si>
    <t>24 354 503</t>
  </si>
  <si>
    <t>7 073 712</t>
  </si>
  <si>
    <t>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
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t>
  </si>
  <si>
    <t>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t>
  </si>
  <si>
    <t>30477432</t>
  </si>
  <si>
    <t>10.1186/s12877-018-0984-z</t>
  </si>
  <si>
    <t>Resilience to cognitive impairment in the oldest-old: design of the EMIF-AD 90+ study.</t>
  </si>
  <si>
    <t>Legdeur N, Badissi M, Carter SF, de Crom S, van de Kreeke A, Vreeswijk R, Trappenburg MC, Oudega ML, Koek HL, van Campen JP, Keijsers CJPW, Amadi C, Hinz R, Gordon MF, Novak G, Podhorna J, Serné E, Verbraak F, Yaqub M, Hillebrand A, Griffa A, Pendleton N, Kramer SE, Teunissen CE, Lammertsma A, Barkhof F, van Berckel BNM, Scheltens P, Muller M, Maier AB, Herholz K, Visser PJ.</t>
  </si>
  <si>
    <t>BMC geriatrics</t>
  </si>
  <si>
    <t>BMC Geriatr</t>
  </si>
  <si>
    <t>100968548</t>
  </si>
  <si>
    <t>1471-2318</t>
  </si>
  <si>
    <t>BACKGROUND:The oldest-old (subjects aged 90 years and older) population represents the fastest growing segment of society and shows a high dementia prevalence rate of up to 40%. Only a few studies have investigated protective factors for cognitive impairment in the oldest-old. The EMIF-AD 90+ Study aims to identify factors associated with resilience to cognitive impairment in the oldest-old. In this paper we reviewed previous studies on cognitive resilience in the oldest-old and described the design of the EMIF-AD 90+ Study. METHODS:The EMIF-AD 90+ Study aimed to enroll 80 cognitively normal subjects and 40 subjects with cognitive impairment aged 90 years or older. Cognitive impairment was operationalized as amnestic mild cognitive impairment (aMCI), or possible or probable Alzheimer's Disease (AD). The study was part of the European Medical Information Framework for AD (EMIF-AD) and was conducted at the Amsterdam University Medical Centers (UMC) and at the University of Manchester. We will test whether cognitive resilience is associated with cognitive reserve, vascular comorbidities, mood, sleep, sensory system capacity, physical performance and capacity, genetic risk factors, hallmarks of ageing, and markers of neurodegeneration. Markers of neurodegeneration included an amyloid positron emission tomography, amyloid β and tau in cerebrospinal fluid/blood and neurophysiological measures. DISCUSSION:The EMIF-AD 90+ Study will extend our knowledge on resilience to cognitive impairment in the oldest-old by extensive phenotyping of the subjects and the measurement of a wide range of potential protective factors, hallmarks of aging and markers of neurodegeneration. TRIAL REGISTRATION:Nederlands Trial Register NTR5867 . Registered 20 May 2016.</t>
  </si>
  <si>
    <t>Alzheimer Center Amsterdam, Department of Neurology, Amsterdam Neuroscience, Vrije Universiteit Amsterdam, Amsterdam UMC, PO Box 7057, 1007, MB, Amsterdam, the Netherlands. n.legdeur@vumc.nl.</t>
  </si>
  <si>
    <t>https://dx.doi.org/10.1186/s12877-018-0984-z</t>
  </si>
  <si>
    <t>PMC6198195</t>
  </si>
  <si>
    <t>30352391</t>
  </si>
  <si>
    <t>PMC6161396</t>
  </si>
  <si>
    <t>10.1530/ec-18-0233</t>
  </si>
  <si>
    <t>Higher steroid sulfation is linked to successful weight loss in obese children.</t>
  </si>
  <si>
    <t>Reinehr T, Sánchez-Guijo A, Lass N, Wudy SA.</t>
  </si>
  <si>
    <t>Endocrine connections</t>
  </si>
  <si>
    <t>Endocr Connect</t>
  </si>
  <si>
    <t>101598413</t>
  </si>
  <si>
    <t>2049-3614</t>
  </si>
  <si>
    <t>Objective Little information is available on the steroid sulfates profile in obese children. Therefore, we examined whether sulfated steroids are linked with weight status and associated comorbidities in obese children. Methods We analyzed 66 obese children (mean age 10.5 ± 2.5 years, 57.6% female, 53.9% prepubertal, mean BMI 27.0 ± 4.6 kg/m2, 50% with BMI-SDS reduction &gt;0.5, 50% without BMI-SDS reduction) who participated in an outpatient 1-year intervention program based on exercise, behavior and nutrition therapy. We measured intact sulfated steroids (cholesterol sulfate (CS), pregnenolone sulfate (PregS), 17αOH pregnenolone sulfate (17OH-PregS), 16αOH dehydroepiandrosterone sulfate (16OH-DHEAS), DHEAS, androstenediol-3-sulfate, androsterone sulfate and epiandrosterone sulfate) by LC-MS/MS, and insulin resistance index HOMA, lipids, blood pressure at baseline and 1 year later. Results All sulfated steroids except 17OH-PregS, 16OH-DHEAS, androsterone sulfate and epiandrosterone sulfate were higher in boys compared to girls. Concentrations of CS before intervention were higher in children who lost weight. After 1 year of treatment, both groups showed increased levels of DHEAS, 16OH-DHEAS and androstenediol-3-sulfate, but PregS was only increased in children with weight loss. None of the steroid sulfates was significantly related to cardiovascular risk factors or HOMA except 17OH-PregS, which was associated with systolic blood pressure both in cross-sectional (β-coefficient: 0.09 ± 0.07, P = 0.020) and longitudinal analyses (β-coefficient: 0.06 ± 0.04, P = 0.013) in multiple linear regression analyses. Conclusions Since higher steroid sulfation capacity was associated with successful weight intervention in children disruption of sulfation may be associated with difficulties to lose weight. Future studies are necessary to prove this hypothesis.</t>
  </si>
  <si>
    <t>Department of Pediatric Endocrinology, Diabetes and Nutrition Medicine, Vestische Hospital for Children and Adolescents Datteln, University of Witten/Herdecke, Witten, Germany.</t>
  </si>
  <si>
    <t>https://dx.doi.org/10.1530/ec-18-0233</t>
  </si>
  <si>
    <t>30315341</t>
  </si>
  <si>
    <t>PMC6114189</t>
  </si>
  <si>
    <t>10.1007/s00125-018-4737-5</t>
  </si>
  <si>
    <t>Postprandial hypoglycaemia after Roux-en-Y gastric bypass in individuals with type 2 diabetes.</t>
  </si>
  <si>
    <t>Guarino D, Moriconi D, Mari A, Rebelos E, Colligiani D, Baldi S, Anselmino M, Ferrannini E, Nannipieri M.</t>
  </si>
  <si>
    <t>AIMS/HYPOTHESIS:Postprandial hypoglycaemia (PPHG) is a complication of Roux-en-Y gastric bypass (RYGB) surgery in normoglycaemic individuals. In type 2 diabetes, RYGB improves glucose metabolism, but whether this improvement is related to the later development of PPHG is not known. We investigated the presence and mechanisms of PPHG in individuals with type 2 diabetes undergoing RYGB. METHODS:A total of 35 obese individuals with type 2 diabetes underwent an OGTT before and 24 months after surgery. PPHG was defined as a plasma glucose level of ≤3.3 mmol/l when not taking glucose-lowering agents. Insulin sensitivity was assessed by oral glucose insulin sensitivity index and beta-cell function by mathematical modelling of the plasma glucose, insulin and C-peptide concentrations. RESULTS:After surgery, PPHG occurred in 11 of 35 individuals who underwent RYGB. Before surgery, BMI was lower, glycaemic control less good and time of glucose peak earlier in the PPHG vs No PPHG group, and the duration of diabetes was shorter with PPHG (all p ≤ 0.05). In addition, insulin sensitivity was greater in the PPHG than No PPHG group (p = 0.03). After surgery, BMI and fasting glucose and insulin levels decreased similarly in the two groups; insulin secretion during the first hour of the OGTT increased more in the PPHG than No PPHG group (p = 0.04). Beta-cell glucose sensitivity increased more in individuals with PPHG than those without (p = 0.002). Over the same time interval, the glucagon-like peptide 1 (GLP-1) response was lower in individuals with PPHG before surgery (p = 0.05), and increased more after surgery. At 2 h after glucose ingestion in the OGTT, postsurgery plasma glucagon level was significantly lower in the PPHG than No PPHG group. CONCLUSIONS/INTERPRETATION:In morbidly obese individuals with type 2 diabetes, spontaneous PPHG may occur after bariatric surgery independently of a remission of diabetes. Before surgery, individuals had a shorter duration and were more insulin sensitive. Two years after surgery, these individuals developed greater beta-cell glucose sensitivity, and showed greater insulin and GLP-1 release early in the OGTT.</t>
  </si>
  <si>
    <t>Department of Clinical and Experimental Medicine, University of Pisa, Via Savi 10, 56126, Pisa, Italy.</t>
  </si>
  <si>
    <t>2018-10-14</t>
  </si>
  <si>
    <t>2018-09-27</t>
  </si>
  <si>
    <t>https://dx.doi.org/10.1007/s00125-018-4737-5</t>
  </si>
  <si>
    <t>30261928</t>
  </si>
  <si>
    <t>PMC6102935</t>
  </si>
  <si>
    <t>10.1186/s13195-018-0428-1</t>
  </si>
  <si>
    <t>MRI predictors of amyloid pathology: results from the EMIF-AD Multimodal Biomarker Discovery study.</t>
  </si>
  <si>
    <t>Ten Kate M, Redolfi A, Peira E, Bos I, Vos SJ, Vandenberghe R, Gabel S, Schaeverbeke J, Scheltens P, Blin O, Richardson JC, Bordet R, Wallin A, Eckerstrom C, Molinuevo JL, Engelborghs S, Van Broeckhoven C, Martinez-Lage P, Popp J, Tsolaki M, Verhey FRJ, Baird AL, Legido-Quigley C, Bertram L, Dobricic V, Zetterberg H, Lovestone S, Streffer J, Bianchetti S, Novak GP, Revillard J, Gordon MF, Xie Z, Wottschel V, Frisoni G, Visser PJ, Barkhof F.</t>
  </si>
  <si>
    <t>BACKGROUND:With the shift of research focus towards the pre-dementia stage of Alzheimer's disease (AD), there is an urgent need for reliable, non-invasive biomarkers to predict amyloid pathology. The aim of this study was to assess whether easily obtainable measures from structural MRI, combined with demographic data, cognitive data and apolipoprotein E (APOE) ε4 genotype, can be used to predict amyloid pathology using machine-learning classification. METHODS:We examined 810 subjects with structural MRI data and amyloid markers from the European Medical Information Framework for Alzheimer's Disease Multimodal Biomarker Discovery study, including subjects with normal cognition (CN, n = 337, age 66.5 ± 7.2, 50% female, 27% amyloid positive), mild cognitive impairment (MCI, n = 375, age 69.1 ± 7.5, 53% female, 63% amyloid positive) and AD dementia (n = 98, age 67.0 ± 7.7, 48% female, 97% amyloid positive). Structural MRI scans were visually assessed and Freesurfer was used to obtain subcortical volumes, cortical thickness and surface area measures. We first assessed univariate associations between MRI measures and amyloid pathology using mixed models. Next, we developed and tested an automated classifier using demographic, cognitive, MRI and APOE ε4 information to predict amyloid pathology. A support vector machine (SVM) with nested 10-fold cross-validation was applied to identify a set of markers best discriminating between amyloid positive and amyloid negative subjects. RESULTS:In univariate associations, amyloid pathology was associated with lower subcortical volumes and thinner cortex in AD-signature regions in CN and MCI. The multi-variable SVM classifier provided an area under the curve (AUC) of 0.81 ± 0.07 in MCI and an AUC of 0.74 ± 0.08 in CN. In CN, selected features for the classifier included APOE ε4, age, memory scores and several MRI measures such as hippocampus, amygdala and accumbens volumes and cortical thickness in temporal and parahippocampal regions. In MCI, the classifier including demographic and APOE ε4 information did not improve after additionally adding imaging measures. CONCLUSIONS:Amyloid pathology is associated with changes in structural MRI measures in CN and MCI. An automated classifier based on clinical, imaging and APOE ε4 data can identify the presence of amyloid pathology with a moderate level of accuracy. These results could be used in clinical trials to pre-screen subjects for anti-amyloid therapies.</t>
  </si>
  <si>
    <t>Alzheimer Center &amp; Department of Neurology, VU University Medical Center, PO Box 7057, 1007 MB, Amsterdam, the Netherlands. m.tenkate1@vumc.nl.</t>
  </si>
  <si>
    <t>2018-09-29</t>
  </si>
  <si>
    <t>https://dx.doi.org/10.1186/s13195-018-0428-1</t>
  </si>
  <si>
    <t>30153863</t>
  </si>
  <si>
    <t>PMC6091034</t>
  </si>
  <si>
    <t>10.1186/s13195-018-0418-3</t>
  </si>
  <si>
    <t>Interlaboratory proficiency processing scheme in CSF aliquoting: implementation and assessment based on biomarkers of Alzheimer's disease.</t>
  </si>
  <si>
    <t>Lewczuk P, Gaignaux A, Kofanova O, Ermann N, Betsou F, Brandner S, Mroczko B, Blennow K, Strapagiel D, Paciotti S, Vogelgsang J, Roehrl MH, Mendoza S, Kornhuber J, Teunissen C.</t>
  </si>
  <si>
    <t>In this study, we tested to which extent possible between-center differences in standardized operating procedures (SOPs) for biobanking of cerebrospinal fluid (CSF) samples influence the homogeneity of the resulting aliquots and, consequently, the concentrations of the centrally analyzed selected Alzheimer's disease biomarkers.Proficiency processing samples (PPSs), prepared by pooling of four individual CSF samples, were sent to 10 participating centers, which were asked to perform aliquoting of the PPSs into two secondary aliquots (SAs) under their local SOPs. The resulting SAs were shipped to the central laboratory, where the concentrations of amyloid beta (Aβ) 1-42, pTau181, and albumin were measured in one run with validated routine analytical methods. Total variability of the concentrations, and its within-center and between-center components, were analyzed with hierarchical regression models.We observed neglectable variability in the concentrations of pTau181 and albumin across the centers and the aliquots. In contrast, the variability of the Aβ1-42 concentrations was much larger (overall coefficient of variation 31%), with 28% of the between-laboratory component and 10% of the within-laboratory (i.e., between-aliquot) component. We identified duration of the preparation of the aliquots and the centrifugation force as two potential confounders influencing within-center variability and biomarker concentrations, respectively.Proficiency processing schemes provide objective evidence for the most critical preanalytical variables. Standardization of these variables may significantly enhance the quality of the collected biospecimens. Studies utilizing retrospective samples collected under different local SOPs need to consider such differences in the statistical evaluations of the data.</t>
  </si>
  <si>
    <t>Department of Psychiatry and Psychotherapy, Laboratory for Clinical Neurochemistry and Neurochemical Dementia Diagnostics, Universitätsklinikum Erlangen, and Friedrich-Alexander Universität Erlangen-Nürnberg, Schwabachanlage 6, 91054, Erlangen, Germany. Piotr.Lewczuk@uk-erlangen.de.</t>
  </si>
  <si>
    <t>2018-08-20</t>
  </si>
  <si>
    <t>https://dx.doi.org/10.1186/s13195-018-0418-3</t>
  </si>
  <si>
    <t>30126373</t>
  </si>
  <si>
    <t>PMC6064615</t>
  </si>
  <si>
    <t>10.1186/s12877-018-0876-2</t>
  </si>
  <si>
    <t>Age dependency of risk factors for cognitive decline.</t>
  </si>
  <si>
    <t>Legdeur N, Heymans MW, Comijs HC, Huisman M, Maier AB, Visser PJ.</t>
  </si>
  <si>
    <t>Risk factors for cognitive decline might depend on chronological age. The aim of the study was to explore the age dependency of risk factors for cognitive decline in cognitively healthy subjects aged 55-85 years at baseline.We included 2527 cognitively healthy subjects from the Longitudinal Aging Study Amsterdam (LASA). Median follow-up was 9.1 (IQR: 3.2-19.0) years. The association of genetic and cardiovascular risk factors, depressive symptoms, inflammation markers and lifestyle risk factors with decline in MMSE and memory function was tested using spline regression analyses.Subjects were on average 70.1 (SD 8.8) years old at baseline. Based on a spline regression model, we divided our sample in three age groups: ≤70 years (young-old), &gt; 70-80 years (old) and &gt; 80 years (oldest-old). The association of LDL cholesterol, homocysteine, hypertension, history of stroke, depressive symptoms, interleukin-6, a1-antichymotrypsin, alcohol use and smoking with cognitive decline significantly differed between the age groups. In general, the presence of these risk factors was associated with less cognitive decline in the oldest-old group compared to the young-old and old group.The negative effect of various risk factors on cognitive decline decreases with higher age. A combination of epidemiological factors, such as the selection towards healthier subjects during follow-up, but also risk factor specific features, for example ensuring the cerebral blood flow in case of hypertension, explain this diminished association at higher age. It is important to take these age differences into account when applying preventive strategies to avert cognitive decline.</t>
  </si>
  <si>
    <t>https://dx.doi.org/10.1186/s12877-018-0876-2</t>
  </si>
  <si>
    <t>30075734</t>
  </si>
  <si>
    <t>PMC6027060</t>
  </si>
  <si>
    <t>10.1186/s13195-018-0406-7</t>
  </si>
  <si>
    <t>The EMIF-AD PreclinAD study: study design and baseline cohort overview.</t>
  </si>
  <si>
    <t>Konijnenberg E, Carter SF, Ten Kate M, den Braber A, Tomassen J, Amadi C, Wesselman L, Nguyen HT, van de Kreeke JA, Yaqub M, Demuru M, Mulder SD, Hillebrand A, Bouwman FH, Teunissen CE, Serné EH, Moll AC, Verbraak FD, Hinz R, Pendleton N, Lammertsma AA, van Berckel BNM, Barkhof F, Boomsma DI, Scheltens P, Herholz K, Visser PJ.</t>
  </si>
  <si>
    <t>Amyloid pathology is the pathological hallmark in Alzheimer's disease (AD) and can precede clinical dementia by decades. So far it remains unclear how amyloid pathology leads to cognitive impairment and dementia. To design AD prevention trials it is key to include cognitively normal subjects at high risk for amyloid pathology and to find predictors of cognitive decline in these subjects. These goals can be accomplished by targeting twins, with additional benefits to identify genetic and environmental pathways for amyloid pathology, other AD biomarkers, and cognitive decline.From December 2014 to October 2017 we enrolled cognitively normal participants aged 60 years and older from the ongoing Manchester and Newcastle Age and Cognitive Performance Research Cohort and the Netherlands Twins Register. In Manchester we included single individuals, and in Amsterdam monozygotic twin pairs. At baseline, participants completed neuropsychological tests and questionnaires, and underwent physical examination, blood sampling, ultrasound of the carotid arteries, structural and resting state functional brain magnetic resonance imaging, and dynamic amyloid positron emission tomography (PET) scanning with [18F]flutemetamol. In addition, the twin cohort underwent lumbar puncture for cerebrospinal fluid collection, buccal cell collection, magnetoencephalography, optical coherence tomography, and retinal imaging.We included 285 participants, who were on average 74.8 ± 9.7 years old, 64% female. Fifty-eight participants (22%) had an abnormal amyloid PET scan.A rich baseline dataset of cognitively normal elderly individuals has been established to estimate risk factors and biomarkers for amyloid pathology and future cognitive decline.</t>
  </si>
  <si>
    <t>Alzheimer Center, Department of Neurology, VU University Medical Center, Neuroscience Amsterdam, PO Box 7057, 1007 MB, Amsterdam, The Netherlands. e.konijnenberg@vumc.nl.</t>
  </si>
  <si>
    <t>2018-08-05</t>
  </si>
  <si>
    <t>2018-08-19</t>
  </si>
  <si>
    <t>2018-07-28</t>
  </si>
  <si>
    <t>https://dx.doi.org/10.1186/s13195-018-0406-7</t>
  </si>
  <si>
    <t>30055655</t>
  </si>
  <si>
    <t>PMC6137966</t>
  </si>
  <si>
    <t>10.1186/s13195-018-0404-9</t>
  </si>
  <si>
    <t>Plasma neurofilament light as a potential biomarker of neurodegeneration in Alzheimer's disease.</t>
  </si>
  <si>
    <t>Lewczuk P, Ermann N, Andreasson U, Schultheis C, Podhorna J, Spitzer P, Maler JM, Kornhuber J, Blennow K, Zetterberg H.</t>
  </si>
  <si>
    <t>A growing body of evidence suggests that the plasma concentration of the neurofilament light chain (NfL) might be considered a plasma biomarker for the screening of neurodegeneration in Alzheimer's disease (AD).With a single molecule array method (Simoa, Quanterix), plasma NfL concentrations were measured in 99 subjects with AD at the stage of mild cognitive impairment (MCI-AD; n = 25) or at the stage of early dementia (ADD; n = 33), and in nondemented controls (n = 41); in all patients, the clinical diagnoses were in accordance with the results of the four core cerebrospinal fluid (CSF) biomarkers (amyloid β (Aβ)1-42, Aβ42/40, Tau, and pTau181), interpreted according to the Erlangen Score algorithm. The influence of preanalytical storage procedures on the NfL in plasma was tested on samples exposed to six different conditions.NfL concentrations significantly increased in the samples exposed to more than one freezing/thawing cycle, and in those stored for 5 days at room temperature or at 4 °C. Compared with the control group of nondemented subjects (22.0 ± 12.4 pg/mL), the unadjusted plasma NfL concentration was highly significantly higher in the MCI-AD group (38.1 ± 15.9 pg/mL, p &lt; 0.005) and even further elevated in the ADD group (49.1 ± 28.4 pg/mL; p &lt; 0.001). A significant association between NfL and age (ρ = 0.65, p &lt; 0.001) was observed; after correcting for age, the difference in NfL concentrations between AD and controls remained significant (p = 0.044). At the cutoff value of 25.7 pg/mL, unconditional sensitivity, specificity, and accuracy were 0.84, 0.78, and 0.82, respectively. Unadjusted correlation between plasma NfL and Mini Mental State Examination (MMSE) across all patients was moderate but significant (r = -0.49, p &lt; 0.001). We observed an overall significant correlation between plasma NfL and the CSF biomarkers, but this correlation was not observed within the diagnostic groups.This study confirms increased concentrations of plasma NfL in patients with Alzheimer's disease compared with nondemented controls.</t>
  </si>
  <si>
    <t>Department of Psychiatry and Psychotherapy, Lab for Clinical Neurochemistry and Neurochemical Dementia Diagnostics, Universitätsklinikum Erlangen, and Friedrich-Alexander-Universität Erlangen-Nürnberg, Schwabachanlage 6, 91054, Erlangen, Germany. Piotr.Lewczuk@uk-erlangen.de.</t>
  </si>
  <si>
    <t>2018-07-30</t>
  </si>
  <si>
    <t>2018-06-25</t>
  </si>
  <si>
    <t>https://dx.doi.org/10.1186/s13195-018-0404-9</t>
  </si>
  <si>
    <t>29988624</t>
  </si>
  <si>
    <t>PMC6010156</t>
  </si>
  <si>
    <t>10.3389/fnagi.2018.00193</t>
  </si>
  <si>
    <t>Amyloid-β, Tau, and Cognition in Cognitively Normal Older Individuals: Examining the Necessity to Adjust for Biomarker Status in Normative Data.</t>
  </si>
  <si>
    <t>Bos I, Vos SJB, Jansen WJ, Vandenberghe R, Gabel S, Estanga A, Ecay-Torres M, Tomassen J, den Braber A, Lleó A, Sala I, Wallin A, Kettunen P, Molinuevo JL, Rami L, Chetelat G, de la Sayette V, Tsolaki M, Freund-Levi Y, Johannsen P, Alzheimer's Disease Neuroimaging Initiative, Novak GP, Ramakers I, Verhey FR, Visser PJ.</t>
  </si>
  <si>
    <t>s1</t>
  </si>
  <si>
    <t>Frontiers in aging neuroscience</t>
  </si>
  <si>
    <t>We investigated whether amyloid-β (Aβ) and tau affected cognition in cognitively normal (CN) individuals, and whether norms for neuropsychological tests based on biomarker-negative individuals would improve early detection of dementia. We included 907 CN individuals from 8 European cohorts and from the Alzheimer's disease Neuroimaging Initiative. All individuals were aged above 40, had Aβ status and neuropsychological data available. Linear mixed models were used to assess the associations of Aβ and tau with five neuropsychological tests assessing memory (immediate and delayed recall of Auditory Verbal Learning Test, AVLT), verbal fluency (Verbal Fluency Test, VFT), attention and executive functioning (Trail Making Test, TMT, part A and B). All test except the VFT were associated with Aβ status and this influence was augmented by age. We found no influence of tau on any of the cognitive tests. For the AVLT Immediate and Delayed recall and the TMT part A and B, we calculated norms in individuals without Aβ pathology (Aβ- norms), which we validated in an independent memory-clinic cohort by comparing their predictive accuracy to published norms. For memory tests, the Aβ- norms rightfully identified an additional group of individuals at risk of dementia. For non-memory test we found no difference. We confirmed the relationship between Aβ and cognition in cognitively normal individuals. The Aβ- norms for memory tests in combination with published norms improve prognostic accuracy of dementia.</t>
  </si>
  <si>
    <t>Department of Psychiatry and Neuropsychology, Alzheimer Center Limburg, School for Mental Health and Neuroscience Maastricht University, Maastricht, Netherlands.</t>
  </si>
  <si>
    <t>https://dx.doi.org/10.3389/fnagi.2018.00193</t>
  </si>
  <si>
    <t>29897411</t>
  </si>
  <si>
    <t>PMC5900550</t>
  </si>
  <si>
    <t>10.1093/bioinformatics/bty315</t>
  </si>
  <si>
    <t>comoRbidity: an R package for the systematic analysis of disease comorbidities.</t>
  </si>
  <si>
    <t>Gutiérrez-Sacristán A, Bravo À, Giannoula A, Mayer MA, Sanz F, Furlong LI.</t>
  </si>
  <si>
    <t>The study of comorbidities is a major priority due to their impact on life expectancy, quality of life and healthcare cost. The availability of electronic health records (EHRs) for data mining offers the opportunity to discover disease associations and comorbidity patterns from the clinical history of patients gathered during routine medical care. This opens the need for analytical tools for detection of disease comorbidities, including the investigation of their underlying genetic basis.We present comoRbidity, an R package aimed at providing a systematic and comprehensive analysis of disease comorbidities from both the clinical and molecular perspectives. comoRbidity leverages from (i) user provided clinical data from EHR databases (the clinical comorbidity analysis) and (ii) genotype-phenotype information of the diseases under study (the molecular comorbidity analysis) for a comprehensive analysis of disease comorbidities. The clinical comorbidity analysis enables identifying significant disease comorbidities from clinical data, including sex and age stratification and temporal directionality analyses, while the molecular comorbidity analysis supports the generation of hypothesis on the underlying mechanisms of the disease comorbidities by exploring shared genes among disorders. The open-source comoRbidity package is a software tool aimed at expediting the integrative analysis of disease comorbidities by incorporating several analytical and visualization functions.https://bitbucket.org/ibi_group/comorbidity.Supplementary data are available at Bioinformatics online.</t>
  </si>
  <si>
    <t>Research Programme on Biomedical Informatics (GRIB), Department of Experimental and Health Sciences (DCEXS), Hospital del Mar Medical Research Institute (IMIM), Universitat Pompeu Fabra (UPF), Barcelona, Spain.</t>
  </si>
  <si>
    <t>https://dx.doi.org/10.1093/bioinformatics/bty315</t>
  </si>
  <si>
    <t>29614671</t>
  </si>
  <si>
    <t>PMC5863592</t>
  </si>
  <si>
    <t>10.3233/JAD-179904</t>
  </si>
  <si>
    <t>A Blood Test for Alzheimer's Disease: Progress, Challenges, and Recommendations.</t>
  </si>
  <si>
    <t>Kiddle SJ, Voyle N, Dobson RJB.</t>
  </si>
  <si>
    <t>63</t>
  </si>
  <si>
    <t>Ever since the discovery of APOEɛ4 around 25 years ago, researchers have been excited about the potential of a blood test for Alzheimer's disease (AD). Since then researchers have looked for genetic, protein, metabolite, and/or gene expression markers of AD and related phenotypes. However, no blood test for AD is yet being used in the clinical setting. We first review the trends and challenges in AD blood biomarker research, before giving our personal recommendations to help researchers overcome these challenges. While some degree of consistency and replication has been seen across independent studies, several high-profile studies have seemingly failed to replicate. Partly due to academic incentives, there is a reluctance in the field to report predictive ability, to publish negative findings, and to independently replicate the work of others. If this can be addressed, then we will know sooner whether a blood test for AD or related phenotypes with clinical utility can be developed.</t>
  </si>
  <si>
    <t>Department of Biostatistics and Health Informatics, Institute of Psychiatry, Psychology and Neuroscience, King's College London, London, UK.</t>
  </si>
  <si>
    <t>2018-06-22</t>
  </si>
  <si>
    <t>https://dx.doi.org/10.3233/JAD-179904</t>
  </si>
  <si>
    <t>29614653</t>
  </si>
  <si>
    <t>PMC5502359</t>
  </si>
  <si>
    <t>10.3233/JAD-170927</t>
  </si>
  <si>
    <t>Added Diagnostic Value of Cerebrospinal Fluid Biomarkers for Differential Dementia Diagnosis in an Autopsy-Confirmed Cohort.</t>
  </si>
  <si>
    <t>Niemantsverdriet E, Feyen BFE, Le Bastard N, Martin JJ, Goeman J, De Deyn PP, Bjerke M, Engelborghs S.</t>
  </si>
  <si>
    <t>Differential dementia diagnosis remains a challenge due to overlap of clinical profiles, which often results in diagnostic doubt.Determine the added diagnostic value of cerebrospinal fluid (CSF) biomarkers for differential dementia diagnosis as compared to autopsy-confirmed diagnosis.Seventy-one dementia patients with autopsy-confirmed diagnoses were included in this study. All neuropathological diagnoses were established according to standard neuropathological criteria and consisted of Alzheimer's disease (AD) or other dementias (NONAD). CSF levels of Aβ1 - 42, T-tau, and P-tau181 were determined and interpreted based on the IWG-2 and NIA-AA criteria, separately. A panel of three neurologists experienced with dementia made clinical consensus dementia diagnoses. Clinical and CSF biomarker diagnoses were compared to the autopsy-confirmed diagnoses.Forty-two patients (59%) had autopsy-confirmed AD, whereas 29 patients (41%) had autopsy-confirmed NONAD. Of the 24 patients with an ambiguous clinical dementia diagnosis, a correct diagnosis would have been established in 67% of the cases applying CSF biomarkers in the context of the IWG-2 or the NIA-AA criteria respectively.AD CSF biomarkers have an added diagnostic value in differential dementia diagnosis and can help establishing a correct dementia diagnosis in case of ambiguous clinical dementia diagnoses.</t>
  </si>
  <si>
    <t>Reference Center for Biological Markers of Dementia (BIODEM), Laboratory of Neurochemistry and Behavior, and Biobank, Institute Born-Bunge, University of Antwerp, Antwerp, Belgium.</t>
  </si>
  <si>
    <t>2015-10-04</t>
  </si>
  <si>
    <t>https://dx.doi.org/10.3233/JAD-170927</t>
  </si>
  <si>
    <t>29599717</t>
  </si>
  <si>
    <t>PMC5674024</t>
  </si>
  <si>
    <t>10.3389/fnagi.2018.00067</t>
  </si>
  <si>
    <t>Gray Matter Network Disruptions and Regional Amyloid Beta in Cognitively Normal Adults.</t>
  </si>
  <si>
    <t>Ten Kate M, Visser PJ, Bakardjian H, Barkhof F, Sikkes SAM, van der Flier WM, Scheltens P, Hampel H, Habert MO, Dubois B, Tijms BM.</t>
  </si>
  <si>
    <t>The accumulation of amyloid plaques is one of the earliest pathological changes in Alzheimer's disease (AD) and may occur 20 years before the onset of symptoms. Examining associations between amyloid pathology and other early brain changes is critical for understanding the pathophysiological underpinnings of AD. Alterations in gray matter networks might already start at early preclinical stages of AD. In this study, we examined the regional relationship between amyloid aggregation measured with positron emission tomography (PET) and gray matter network measures in elderly subjects with subjective memory complaints. Single-subject gray matter networks were extracted from T1-weigthed structural MRI in cognitively normal subjects (n = 318, mean age 76.1 ± 3.5, 64% female, 28% amyloid positive). Degree, clustering, path length and small world properties were computed. Global and regional amyloid load was determined using [18F]-Florbetapir PET. Associations between standardized uptake value ratio (SUVr) values and network measures were examined using linear regression models. We found that higher global SUVr was associated with lower clustering (β = -0.12, p &lt; 0.05), and small world values (β = -0.16, p &lt; 0.01). Associations were most prominent in orbito- and dorsolateral frontal and parieto-occipital regions. Local SUVr values showed less anatomical variability and did not convey additional information beyond global amyloid burden. In conclusion, we found that in cognitively normal elderly subjects, increased global amyloid pathology is associated with alterations in gray matter networks that are indicative of incipient network breakdown towards AD dementia.</t>
  </si>
  <si>
    <t>Alzheimer Center &amp; Department of Neurology, Amsterdam Neuroscience, VU University Medical Center, Amsterdam, Netherlands.</t>
  </si>
  <si>
    <t>2018-08-13</t>
  </si>
  <si>
    <t>https://dx.doi.org/10.3389/fnagi.2018.00067</t>
  </si>
  <si>
    <t>29220439</t>
  </si>
  <si>
    <t>PMC5860088</t>
  </si>
  <si>
    <t>10.1093/database/bax043</t>
  </si>
  <si>
    <t>Text mining and expert curation to develop a database on psychiatric diseases and their genes.</t>
  </si>
  <si>
    <t>Gutiérrez-Sacristán A, Bravo À, Portero-Tresserra M, Valverde O, Armario A, Blanco-Gandía MC, Farré A, Fernández-Ibarrondo L, Fonseca F, Giraldo J, Leis A, Mané A, Mayer MA, Montagud-Romero S, Nadal R, Ortiz J, Pavon FJ, Perez EJ, Rodríguez-Arias M, Serrano A, Torrens M, Warnault V, Sanz F, Furlong LI.</t>
  </si>
  <si>
    <t>http://www.psygenet.org.http://www.psygenet.org/ds/PsyGeNET/results/psygenetCorpus.tar.</t>
  </si>
  <si>
    <t>Research Group on Integrative Biomedical Informatics (GRIB), Institut Hospital del Mar d'Investigacions Mèdiques (IMIM), DCEXS, Universitat Pompeu Fabra (UPF), C/Dr. Aiguader 88, Barcelona 08003, Spain.</t>
  </si>
  <si>
    <t>2017-12-09</t>
  </si>
  <si>
    <t>2018-07-23</t>
  </si>
  <si>
    <t>https://dx.doi.org/10.1093/database/bax043</t>
  </si>
  <si>
    <t>29170860</t>
  </si>
  <si>
    <t>PMC5333211</t>
  </si>
  <si>
    <t>10.1007/s11695-017-3017-7</t>
  </si>
  <si>
    <t>γ-Glutamyltransferase Fractions in Obese Subjects with Type 2 Diabetes: Relation to Insulin Sensitivity and Effects of Bariatric Surgery.</t>
  </si>
  <si>
    <t>Franzini M, Musetti V, Guarino D, Caponi L, Paolicchi A, Emdin M, Ferrannini E, Nannipieri M.</t>
  </si>
  <si>
    <t>Obesity surgery</t>
  </si>
  <si>
    <t>Obes Surg</t>
  </si>
  <si>
    <t>9106714</t>
  </si>
  <si>
    <t>0960-8923</t>
  </si>
  <si>
    <t>1708-0428</t>
  </si>
  <si>
    <t>Gamma-glutamyltranspeptidase (GGT) levels are an independent risk marker for the development of type 2 diabetes (T2DM). We investigated the relationship between the newly identified serum GGT fractions and glucose metabolism in obese subjects before and after bariatric surgery.Twenty-nine T2DM subjects, wait-listed for Roux-en-Y gastric bypass (RYGB; n = 21) or laparoscopic sleeve gastrectomy (LSG; n = 8), received a 5-h mixed meal test before (T0), 15 days (T15), and 1 year after surgery (T365). Insulin sensitivity was assessed by the OGIS index and β-cell function by C-peptide analysis; fractional GGT (b-, s-, m-, and f-GGT) analysis was performed by gel-filtration chromatography.At T15, total GGT activity decreased by 40% after LSG (p = 0.007) but remained unchanged after RYGB. At T365, all patients showed a reduction in total GGT, in particular b-GGT (≥ 60%) and m-GGT (≥ 50%). In patients with biopsy-proven steatohepatitis (n = 10), total, b-, s-, and m-GGT fractions at T0 were significantly higher than in patients with low-grade steatosis (p = 0.016, 0.0003, and 0.005, respectively); at T365, there was a significant fall in total GGT as well as in each fraction in both groups. In a multiple regression model, b-GGT was the only fraction related to insulin sensitivity (p = 0.016; β coeff. = - 14.0) independently of BMI, fasting glucose, and triglycerides.While GGT activity is generally associated with impaired glucose metabolism, fractional GGT analysis showed that the b-GGT fraction specifically and independently tracks with insulin resistance.</t>
  </si>
  <si>
    <t>Department of Translational Research, University of Pisa, Pisa, Italy.</t>
  </si>
  <si>
    <t>2017-11-25</t>
  </si>
  <si>
    <t>2018-05-27</t>
  </si>
  <si>
    <t>2018-07-06</t>
  </si>
  <si>
    <t>https://dx.doi.org/10.1007/s11695-017-3017-7</t>
  </si>
  <si>
    <t>29109528</t>
  </si>
  <si>
    <t>PMC4609340</t>
  </si>
  <si>
    <t>10.1038/s41598-017-14706-0</t>
  </si>
  <si>
    <t>Predictors of Liver Fat and Stiffness in Non-Alcoholic Fatty Liver Disease (NAFLD) - an 11-Year Prospective Study.</t>
  </si>
  <si>
    <t>Lallukka S, Sädevirta S, Kallio MT, Luukkonen PK, Zhou Y, Hakkarainen A, Lundbom N, Orho-Melander M, Yki-Järvinen H.</t>
  </si>
  <si>
    <t>Liver fat can be non-invasively measured by proton magnetic resonance spectroscopy (1H-MRS) and fibrosis estimated as stiffness using transient elastography (FibroScan). There are no longitudinal data on changes in liver fat in Europids or on predictors of liver stiffness using these methods. We determined liver fat (1H-MRS) and clinical characteristics including features of insulin resistance at baseline and after a median follow-up period of 11.3 (range 7.3-13.4) years in 97 Finnish subjects. Liver stiffness was measured at 11.3 years. Liver fat content decreased by 5% (p &lt; 0.05) over time. Values at baseline and 11.3 years were closely interrelated (r = 0.81, p &lt; 0.001). Baseline liver fat (OR 1.32; 95%CI: 1.15-1.50) and change in BMI (OR 1.67; 95%CI: 1.24-2.25) were independent predictors of liver fat at 11.3 years (AUROC 0.90; 95%CI: 0.83-0.96). Baseline liver fat (AUROC 0.84; 95%CI: 0.76-0.92) predicted liver fat at 11.3 years more accurately than routinely available parameters (AUROC 0.76; 95%CI: 0.65-0.86, p = 0.02). At 11.3 years, 29% of the subjects had increased liver stiffness. Baseline liver fat (OR 2.17; 95%CI: 1.05-4.46) was an independent predictor of increased liver stiffness. These data show that liver fat is more important than the associated metabolic abnormalities as the predictor of future liver fat and fibrosis.</t>
  </si>
  <si>
    <t>Department of Medicine, University of Helsinki, and Helsinki University Hospital, Helsinki, Finland. susanna.lallukka@helsinki.fi.</t>
  </si>
  <si>
    <t>2017-11-08</t>
  </si>
  <si>
    <t>https://dx.doi.org/10.1038/s41598-017-14706-0</t>
  </si>
  <si>
    <t>28961763</t>
  </si>
  <si>
    <t>PMC6088429</t>
  </si>
  <si>
    <t>10.1093/bioinformatics/btx506</t>
  </si>
  <si>
    <t>psygenet2r: a R/Bioconductor package for the analysis of psychiatric disease genes.</t>
  </si>
  <si>
    <t>Gutiérrez-Sacristán A, Hernández-Ferrer C, González JR, Furlong LI.</t>
  </si>
  <si>
    <t>Motivation:Psychiatric disorders have a great impact on morbidity and mortality. Genotype-phenotype resources for psychiatric diseases are key to enable the translation of research findings to a better care of patients. PsyGeNET is a knowledge resource on psychiatric diseases and their genes, developed by text mining and curated by domain experts. Results:We present psygenet2r, an R package that contains a variety of functions for leveraging PsyGeNET database and facilitating its analysis and interpretation. The package offers different types of queries to the database along with variety of analysis and visualization tools, including the study of the anatomical structures in which the genes are expressed and gaining insight of gene's molecular function. Psygenet2r is especially suited for network medicine analysis of psychiatric disorders. Availability and implementation:The package is implemented in R and is available under MIT license from Bioconductor (http://bioconductor.org/packages/release/bioc/html/psygenet2r.html). Contact:juanr.gonzalez@isglobal.org or laura.furlong@upf.edu. Supplementary information:Supplementary data are available at Bioinformatics online.</t>
  </si>
  <si>
    <t>Research Programme on Biomedical Informatics (GRIB), Hospital del Mar Medical Research Institute (IMIM).</t>
  </si>
  <si>
    <t>2017-09-30</t>
  </si>
  <si>
    <t>2017-12-01</t>
  </si>
  <si>
    <t>https://dx.doi.org/10.1093/bioinformatics/btx506</t>
  </si>
  <si>
    <t>28269840</t>
  </si>
  <si>
    <t>PMC6056554</t>
  </si>
  <si>
    <t>10.1155/2015/150435</t>
  </si>
  <si>
    <t>Nine Principles of Semantic Harmonization.</t>
  </si>
  <si>
    <t>Cunningham JA, Van Speybroeck M, Kalra D, Verbeeck R.</t>
  </si>
  <si>
    <t>AMIA ... Annual Symposium proceedings. AMIA Symposium</t>
  </si>
  <si>
    <t>AMIA Annu Symp Proc</t>
  </si>
  <si>
    <t>101209213</t>
  </si>
  <si>
    <t>1942-597X</t>
  </si>
  <si>
    <t>Medical data is routinely collected, stored and recorded across different institutions and in a range of different formats. Semantic harmonization is the process of collating this data into a singular consistent logical view, with many approaches to harmonizing both possible and valid. The broad scope of possibilities for undertaking semantic harmonization do lead however to the development of bespoke and ad-hoc systems; this is particularly the case when it comes to cohort data, the format of which is often specific to a cohort's area of focus. Guided by work we have undertaken in developing the 'EMIF Knowledge Object Library', a semantic harmonization framework underpinning the collation of pan-European Alzheimer's cohort data, we have developed a set of nine generic guiding principles for developing semantic harmonization frameworks, the application of which will establish a solid base for constructing similar frameworks.</t>
  </si>
  <si>
    <t>Health e-Research Centre, The University of Manchester, Manchester, UK.</t>
  </si>
  <si>
    <t>2018-03-20</t>
  </si>
  <si>
    <t>https://dx.doi.org/10.1155/2015/150435</t>
  </si>
  <si>
    <t>26504779</t>
  </si>
  <si>
    <t>PMC6035398</t>
  </si>
  <si>
    <t>10.1186/s12916-018-1103-x</t>
  </si>
  <si>
    <t>Challenges and Opportunities for Exploring Patient-Level Data.</t>
  </si>
  <si>
    <t>Lopes P, Silva LB, Oliveira JL.</t>
  </si>
  <si>
    <t>The proper exploration of patient-level data will pave the way towards personalised medicine. To better assess the state of the art in this field we identify the challenges and uncover the opportunities for the exploration of patient-level data through the review of well-known initiatives and projects focusing on the exploration of patient-level data. These cover a broad array of topics, from genomics to patient registries up to rare diseases research, among others. For each, we identified basic goals, involved partners, defined strategies and key technological and scientific outcomes, establishing the foundation for our analysis framework with four pillars: control, sustainability, technology, and science. Substantial research outcomes have been produced towards the exploration of patient-level data. The potential behind these data will be essential to realise the personalised medicine premise in upcoming years. Hence, relevant stakeholders continually push forward new developments in this domain, bringing novel opportunities that are ripe for exploration. Despite last decade's translational research advances, personalised medicine is still far from being a reality. Patients' data underlying potential goes beyond daily clinical practice. There are miscellaneous challenges and opportunities open for the exploration of these data by academia and business stakeholders.</t>
  </si>
  <si>
    <t>Department of Electronics, Telecommunications and Informatics (DETI), Institute of Electronics and Informatics Engineering of Aveiro (IEETA), University of Aveiro, 3810 193 Aveiro, Portugal.</t>
  </si>
  <si>
    <t>2015-10-27</t>
  </si>
  <si>
    <t>2015-10-29</t>
  </si>
  <si>
    <t>https://dx.doi.org/10.1186/s12916-018-1103-x</t>
  </si>
  <si>
    <t>30099968</t>
  </si>
  <si>
    <t>PMC5976781</t>
  </si>
  <si>
    <t>10.1038/s41525-018-0057-4</t>
  </si>
  <si>
    <t>Real-world data reveal a diagnostic gap in non-alcoholic fatty liver disease.</t>
  </si>
  <si>
    <t>Alexander M, Loomis AK, Fairburn-Beech J, van der Lei J, Duarte-Salles T, Prieto-Alhambra D, Ansell D, Pasqua A, Lapi F, Rijnbeek P, Mosseveld M, Avillach P, Egger P, Kendrick S, Waterworth DM, Sattar N, Alazawi W.</t>
  </si>
  <si>
    <t>BACKGROUND:Non-alcoholic fatty liver disease (NAFLD) is the most common cause of liver disease worldwide. It affects an estimated 20% of the general population, based on cohort studies of varying size and heterogeneous selection. However, the prevalence and incidence of recorded NAFLD diagnoses in unselected real-world health-care records is unknown. We harmonised health records from four major European territories and assessed age- and sex-specific point prevalence and incidence of NAFLD over the past decade. METHODS:Data were extracted from The Health Improvement Network (UK), Health Search Database (Italy), Information System for Research in Primary Care (Spain) and Integrated Primary Care Information (Netherlands). Each database uses a different coding system. Prevalence and incidence estimates were pooled across databases by random-effects meta-analysis after a log-transformation. RESULTS:Data were available for 17,669,973 adults, of which 176,114 had a recorded diagnosis of NAFLD. Pooled prevalence trebled from 0.60% in 2007 (95% confidence interval: 0.41-0.79) to 1.85% (0.91-2.79) in 2014. Incidence doubled from 1.32 (0.83-1.82) to 2.35 (1.29-3.40) per 1000 person-years. The FIB-4 non-invasive estimate of liver fibrosis could be calculated in 40.6% of patients, of whom 29.6-35.7% had indeterminate or high-risk scores. CONCLUSIONS:In the largest primary-care record study of its kind to date, rates of recorded NAFLD are much lower than expected suggesting under-diagnosis and under-recording. Despite this, we have identified rising incidence and prevalence of the diagnosis. Improved recognition of NAFLD may identify people who will benefit from risk factor modification or emerging therapies to prevent progression to cardiometabolic and hepatic complications.</t>
  </si>
  <si>
    <t>GlaxoSmithKline, London, UK.</t>
  </si>
  <si>
    <t>2017-12-11</t>
  </si>
  <si>
    <t>https://dx.doi.org/10.1038/s41525-018-0057-4</t>
  </si>
  <si>
    <t>30062047</t>
  </si>
  <si>
    <t>PMC5952343</t>
  </si>
  <si>
    <t>10.1186/s13195-018-0396-5</t>
  </si>
  <si>
    <t>Responsible sharing of biomedical data and biospecimens via the "Automatable Discovery and Access Matrix" (ADA-M).</t>
  </si>
  <si>
    <t>Woolley JP, Kirby E, Leslie J, Jeanson F, Cabili MN, Rushton G, Hazard JG, Ladas V, Veal CD, Gibson SJ, Tassé AM, Dyke SOM, Gaff C, Thorogood A, Knoppers BM, Wilbanks J, Brookes AJ.</t>
  </si>
  <si>
    <t>Given the data-rich nature of modern biomedical research, there is a pressing need for a systematic, structured, computer-readable way to capture, communicate, and manage sharing rules that apply to biomedical resources. This is essential for responsible recording, versioning, communication, querying, and actioning of resource sharing plans. However, lack of a common "information model" for rules and conditions that govern the sharing of materials, methods, software, data, and knowledge creates a fundamental barrier. Without this, it can be virtually impossible for Research Ethics Committees (RECs), Institutional Review Boards (IRBs), Data Access Committees (DACs), biobanks, and end users to confidently track, manage, and interpret applicable legal and ethical requirements. This raises costs and burdens of data stewardship and decreases efficient and responsible access to data, biospecimens, and other resources. To address this, the GA4GH and IRDiRC organizations sponsored the creation of the Automatable Discovery and Access Matrix (ADA-M, read simply as "Adam"). ADA-M is a comprehensive information model that provides the basis for producing structured metadata "Profiles" of regulatory conditions, thereby enabling efficient application of those conditions across regulatory spheres. Widespread use of ADA-M will aid researchers in globally searching and prescreening potential data and/or biospecimen resources for compatibility with their research plans in a responsible and efficient manner, increasing likelihood of timely DAC approvals while also significantly reducing time and effort DACs, RECs, and IRBs spend evaluating resource requests and research proposals. Extensive online documentation, software support, video guides, and an Application Programming Interface (API) for ADA-M have been made available.</t>
  </si>
  <si>
    <t>1Harris Manchester College, University of Oxford, Mansfield Road, Oxford, OX1 3TD UK.</t>
  </si>
  <si>
    <t>https://dx.doi.org/10.1186/s13195-018-0396-5</t>
  </si>
  <si>
    <t>29980228</t>
  </si>
  <si>
    <t>PMC5859717</t>
  </si>
  <si>
    <t>10.3389/fnagi.2018.00152</t>
  </si>
  <si>
    <t>The EMIF-AD Multimodal Biomarker Discovery study: design, methods and cohort characteristics.</t>
  </si>
  <si>
    <t>Bos I, Vos S, Vandenberghe R, Scheltens P, Engelborghs S, Frisoni G, Molinuevo JL, Wallin A, Lleó A, Popp J, Martinez-Lage P, Baird A, Dobson R, Legido-Quigley C, Sleegers K, Van Broeckhoven C, Bertram L, Ten Kate M, Barkhof F, Zetterberg H, Lovestone S, Streffer J, Visser PJ.</t>
  </si>
  <si>
    <t>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participants.Participants were selected from existing prospective multicenter and single-center European studies. Inclusion criteria were having normal cognition (NC) or a diagnosis of mild cognitive impairment (MCI) or AD-type dementia at baseline, age above 50 years, known amyloid-beta (Aβ)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modeling.We included 1221 individuals (NC n = 492, MCI n = 527, AD-type dementia n = 202) with a mean age of 67.9 (SD 8.3) years. The percentage Aβ+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ε4 allele was more frequent amongst Aβ+ individuals (p &lt; 0.001). Only in MCI was there a difference in baseline Mini Mental State Examination (MMSE) score between the A groups (p &lt; 0.001). Aβ+ had a faster rate of decline on the MMSE during follow-up in the NC (p &lt; 0.001) and MCI (p &lt; 0.001) groups.The characteristics of this large cohort of elderly subjects at various cognitive stages confirm the central roles of Aβ and APOE ε4 in AD pathogenesis. The results of the multimodal analyses will provide new insights into underlying mechanisms and facilitate the discovery of new diagnostic and prognostic AD biomarkers. All researchers can apply for access to the EMIF-AD MBD data by submitting a research proposal via the EMIF-AD Catalog.</t>
  </si>
  <si>
    <t>Alzheimer Centrum Limburg, Maastricht University, Maastricht, the Netherlands. isabelle.bos@maastrichtuniversity.nl.</t>
  </si>
  <si>
    <t>2018-07-08</t>
  </si>
  <si>
    <t>2017-12-07</t>
  </si>
  <si>
    <t>https://dx.doi.org/10.3389/fnagi.2018.00152</t>
  </si>
  <si>
    <t>29881343</t>
  </si>
  <si>
    <t>PMC5844976</t>
  </si>
  <si>
    <t>10.1016/j.ebiom.2018.03.010</t>
  </si>
  <si>
    <t>A Specific Reduction in Aβ1-42 vs. a Universal Loss of Aβ Peptides in CSF Differentiates Alzheimer's Disease From Meningitis and Multiple Sclerosis.</t>
  </si>
  <si>
    <t>Spitzer P, Lang R, Oberstein TJ, Lewczuk P, Ermann N, Huttner HB, Masouris I, Kornhuber J, Ködel U, Maler JM.</t>
  </si>
  <si>
    <t>30</t>
  </si>
  <si>
    <t>A reduced concentration of Aβ1-42 in CSF is one of the established biomarkers of Alzheimer's disease. Reduced CSF concentrations of Aβ1-42 have also been shown in multiple sclerosis, viral encephalitis and bacterial meningitis. As neuroinflammation is one of the neuropathological hallmarks of Alzheimer's disease, an infectious origin of the disease has been proposed. According to this hypothesis, amyloid pathology is a consequence of a microbial infection and the resulting immune defense. Accordingly, changes in CSF levels of amyloid-β peptides should be similar in AD and inflammatory brain diseases. Aβ1-42 and Aβ1-40 levels were measured in cerebrospinal fluid by ELISA and Western blotting in 34 patients with bacterial meningitis (n = 9), multiple sclerosis (n = 5) or Alzheimer's disease (n = 9) and in suitable controls (n = 11). Reduced concentrations of Aβ1-42 were detected in patients with bacterial meningitis, multiple sclerosis and Alzheimer's disease. However, due to a concurrent reduction in Aβ1-40 in multiple sclerosis and meningitis patients, the ratio of Aβ1-42/Aβ1-40 was reduced only in the CSF of Alzheimer's disease patients. Urea-SDS-PAGE followed by Western blotting revealed that all Aβ peptide variants are reduced in bacterial meningitis, whereas in Alzheimer's disease, only Aβ1-42 is reduced. These results have two implications. First, they confirm the discriminatory diagnostic power of the Aβ1-42/Aβ1-40 ratio. Second, the differential pattern of Aβ peptide reductions suggests that the amyloid pathology in meningitis and multiple sclerosis differs from that in AD and does not support the notion of AD as an infection-triggered immunopathology.</t>
  </si>
  <si>
    <t>Department of Psychiatry and Psychotherapy, Friedrich-Alexander-University Erlangen-Nuremberg, University Hospital Erlangen, Erlangen, Germany.</t>
  </si>
  <si>
    <t>https://dx.doi.org/10.1016/j.ebiom.2018.03.010</t>
  </si>
  <si>
    <t>29580841</t>
  </si>
  <si>
    <t>PMC5947152</t>
  </si>
  <si>
    <t>10.1186/s13195-018-0364-0</t>
  </si>
  <si>
    <t>Long Non-Coding RNAs Associated with Metabolic Traits in Human White Adipose Tissue.</t>
  </si>
  <si>
    <t>Gao H, Kerr A, Jiao H, Hon CC, Rydén M, Dahlman I, Arner P.</t>
  </si>
  <si>
    <t>Suppl 1 Text mining for chemistry and the CHEMDNER trac</t>
  </si>
  <si>
    <t>Long non-coding RNAs (lncRNAs) belong to a recently discovered class of molecules proposed to regulate various cellular processes. Here, we systematically analyzed their expression in human subcutaneous white adipose tissue (WAT) and found that a limited set was differentially expressed in obesity and/or the insulin resistant state. Two lncRNAs herein termed adipocyte-specific metabolic related lncRNAs, ASMER-1 and ASMER-2 were enriched in adipocytes and regulated by both obesity and insulin resistance. Knockdown of either ASMER-1 or ASMER-2 by antisense oligonucleotides in in vitro differentiated human adipocytes revealed that both genes regulated adipogenesis, lipid mobilization and adiponectin secretion. The observed effects could be attributed to crosstalk between ASMERs and genes within the master regulatory pathways for adipocyte function including PPARG and INSR. Altogether, our data demonstrate that lncRNAs are modulators of the metabolic and secretory functions in human fat cells and provide an emerging link between WAT and common metabolic conditions.</t>
  </si>
  <si>
    <t>Department of Biosciences and Nutrition, Novum, Floor 7, Karolinska Institutet, 141 86 Stockholm, Sweden. Electronic address: hui.gao@ki.se.</t>
  </si>
  <si>
    <t>2018-09-21</t>
  </si>
  <si>
    <t>2017-08-29</t>
  </si>
  <si>
    <t>https://dx.doi.org/10.1186/s13195-018-0364-0</t>
  </si>
  <si>
    <t>29559004</t>
  </si>
  <si>
    <t>PMC4636714</t>
  </si>
  <si>
    <t>10.1038/s41598-018-22578-1</t>
  </si>
  <si>
    <t>Diagnostic value of cerebrospinal fluid tau, neurofilament, and progranulin in definite frontotemporal lobar degeneration.</t>
  </si>
  <si>
    <t>Goossens J, Bjerke M, Van Mossevelde S, Van den Bossche T, Goeman J, De Vil B, Sieben A, Martin JJ, Cras P, De Deyn PP, Van Broeckhoven C, van der Zee J, Engelborghs S.</t>
  </si>
  <si>
    <t>We explored the diagnostic performance of cerebrospinal fluid (CSF) biomarkers in allowing differentiation between frontotemporal lobar degeneration (FTLD) and Alzheimer's disease (AD), as well as between FTLD pathological subtypes.CSF levels of routine AD biomarkers (phosphorylated tau (p-tau181), total tau (t-tau), and amyloid-beta (Aβ)1-42) and neurofilament proteins, as well as progranulin levels in both CSF and serum were quantified in definite FTLD (n = 46), clinical AD (n = 45), and cognitively healthy controls (n = 20). FTLD subgroups were defined by genetic carrier status and/or postmortem neuropathological confirmation (FTLD-TDP: n = 34, including FTLD-C9orf72: n = 19 and FTLD-GRN: n = 9; FTLD-tau: n = 10).GRN mutation carriers had significantly lower progranulin levels compared to other FTLD patients, AD, and controls. Both t-tau and p-tau181 were normal in FTLD patients, even in FTLD-tau. Aβ1-42 levels were very variable in FTLD. Neurofilament light chain (Nf-L) was significantly higher in FTLD compared with AD and controls. The reference logistic regression model based on the established AD biomarkers could be improved by the inclusion of CSF Nf-L, which was also important for the differentiation between FTLD and controls. Within the FTLD cohort, no significant differences were found between FTLD-TDP and FTLD-tau, but GRN mutation carriers had higher t-tau and Nf-L levels than C9orf72 mutation carriers and FTLD-tau patients.There is an added value for Nf-L in the differential diagnosis of FTLD. Progranulin levels in CSF depend on mutation status, and GRN mutation carriers seem to be affected by more severe neurodegeneration.</t>
  </si>
  <si>
    <t>Reference Center for Biological Markers of Dementia, Laboratory of Neurochemistry and Behavior, University of Antwerp, Universiteitsplein 1, 2610, Wilrijk, Belgium.</t>
  </si>
  <si>
    <t>2018-03-22</t>
  </si>
  <si>
    <t>https://dx.doi.org/10.1038/s41598-018-22578-1</t>
  </si>
  <si>
    <t>29523868</t>
  </si>
  <si>
    <t>PMC5855933</t>
  </si>
  <si>
    <t>10.1002/ejhf.1076</t>
  </si>
  <si>
    <t>Identifying temporal patterns in patient disease trajectories using dynamic time warping: A population-based study.</t>
  </si>
  <si>
    <t>Giannoula A, Gutierrez-Sacristán A, Bravo Á, Sanz F, Furlong LI.</t>
  </si>
  <si>
    <t>1388-9842</t>
  </si>
  <si>
    <t>Time is a crucial parameter in the assessment of comorbidities in population-based studies, as it permits to identify more complex disease patterns apart from the pairwise disease associations. So far, it has been, either, completely ignored or only, taken into account by assessing the temporal directionality of identified comorbidity pairs. In this work, a novel time-analysis framework is presented for large-scale comorbidity studies. The disease-history vectors of patients of a regional Spanish health dataset are represented as time sequences of ordered disease diagnoses. Statistically significant pairwise disease associations are identified and their temporal directionality is assessed. Subsequently, an unsupervised clustering algorithm, based on Dynamic Time Warping, is applied on the common disease trajectories in order to group them according to the temporal patterns that they share. The proposed methodology for the temporal assessment of such trajectories could serve as the preliminary basis of a disease prediction system.</t>
  </si>
  <si>
    <t>Research Program on Biomedical Informatics (GRIB), Hospital del Mar Medical Research Institute (IMIM), DCEXS, Universitat Pompeu Fabra, Barcelona, Spain.</t>
  </si>
  <si>
    <t>2018-03-11</t>
  </si>
  <si>
    <t>https://dx.doi.org/10.1002/ejhf.1076</t>
  </si>
  <si>
    <t>29226610</t>
  </si>
  <si>
    <t>PMC5828558</t>
  </si>
  <si>
    <t>10.1007/s10278-015-9805-5</t>
  </si>
  <si>
    <t>Nuclear magnetic resonance-based metabolomics identifies phenylalanine as a novel predictor of incident heart failure hospitalisation: results from PROSPER and FINRISK 1997.</t>
  </si>
  <si>
    <t>Delles C, Rankin NJ, Boachie C, McConnachie A, Ford I, Kangas A, Soininen P, Trompet S, Mooijaart SP, Jukema JW, Zannad F, Ala-Korpela M, Salomaa V, Havulinna AS, Welsh P, Würtz P, Sattar N.</t>
  </si>
  <si>
    <t>European journal of heart failure</t>
  </si>
  <si>
    <t>Eur. J. Heart Fail.</t>
  </si>
  <si>
    <t>Eur J Heart Fail</t>
  </si>
  <si>
    <t>100887595</t>
  </si>
  <si>
    <t>0897-1889</t>
  </si>
  <si>
    <t>1879-0844</t>
  </si>
  <si>
    <t>AIMS:We investigated the association between quantified metabolite, lipid and lipoprotein measures and incident heart failure hospitalisation (HFH) in the elderly, and examined whether circulating metabolic measures improve HFH prediction. METHODS AND RESULTS:Overall, 80 metabolic measures from the PROspective Study of Pravastatin in the Elderly at Risk (PROSPER) trial were measured by proton nuclear magnetic resonance spectroscopy (n = 5341; 182 HFH events during 2.7-year follow-up). We repeated the work in FINRISK 1997 (n = 7330; 133 HFH events during 5-year follow-up). In PROSPER, the circulating concentrations of 13 metabolic measures were found to be significantly different in those who were later hospitalised for heart failure after correction for multiple comparisons. These included creatinine, phenylalanine, glycoprotein acetyls, 3-hydroxybutyrate, and various high-density lipoprotein measures. In Cox models, two metabolites were associated with risk of HFH after adjustment for clinical risk factors and N-terminal pro-B-type natriuretic peptide (NT-proBNP): phenylalanine [hazard ratio (HR) 1.29, 95% confidence interval (CI) 1.10-1.53; P = 0.002] and acetate (HR 0.81, 95% CI 0.68-0.98; P = 0.026). Both were retained in the final model after backward elimination. Compared to a model with established risk factors and NT-proBNP, this model did not improve the C-index but did improve the overall continuous net reclassification index (NRI 0.21; 95% CI 0.06-0.35; P = 0.007) due to improvement in classification of non-cases (NRI 0.14; 95% CI 0.12-0.17; P &lt; 0.001). Phenylalanine was replicated as a predictor of HFH in FINRISK 1997 (HR 1.23, 95% CI 1.03-1.48; P = 0.023). CONCLUSION:Our findings identify phenylalanine as a novel predictor of incident HFH, although prediction gains are low. Further mechanistic studies appear warranted.</t>
  </si>
  <si>
    <t>Institute of Cardiovascular and Medical Sciences (ICAMS), BHF Glasgow Cardiovascular Research Centre, University of Glasgow, Glasgow, UK.</t>
  </si>
  <si>
    <t>2018-11-05</t>
  </si>
  <si>
    <t>https://dx.doi.org/10.1007/s10278-015-9805-5</t>
  </si>
  <si>
    <t>26013637</t>
  </si>
  <si>
    <t>PMC5730586</t>
  </si>
  <si>
    <t>10.1186/s13195-018-0359-x</t>
  </si>
  <si>
    <t>Normalizing Heterogeneous Medical Imaging Data to Measure the Impact of Radiation Dose.</t>
  </si>
  <si>
    <t>Silva LA, Ribeiro LS, Santos M, Neves N, Francisco D, Costa C, Oliveira JL.</t>
  </si>
  <si>
    <t>Journal of digital imaging</t>
  </si>
  <si>
    <t>J Digit Imaging</t>
  </si>
  <si>
    <t>9100529</t>
  </si>
  <si>
    <t>1618-727X</t>
  </si>
  <si>
    <t>The production of medical imaging is a continuing trend in healthcare institutions. Quality assurance for planned radiation exposure situations (e.g. X-ray, computer tomography) requires examination-specific set-ups according to several parameters, such as patient's age and weight, body region and clinical indication. These data are normally stored in several formats and with different nomenclatures, which hinder the continuous and automatic monitoring of these indicators and the comparison between several institutions and equipment. This article proposes a framework that aggregates, normalizes and provides different views over collected indicators. The developed tool can be used to improve the quality of radiologic procedures and also for benchmarking and auditing purposes. Finally, a case study and several experimental results related to radiation exposure and productivity are presented and discussed.</t>
  </si>
  <si>
    <t>DETI/IEETA, University of Aveiro, Aveiro, Portugal. bastiao@ua.pt.</t>
  </si>
  <si>
    <t>2016-04-17</t>
  </si>
  <si>
    <t>https://dx.doi.org/10.1186/s13195-018-0359-x</t>
  </si>
  <si>
    <t>29544527</t>
  </si>
  <si>
    <t>PMC5575140</t>
  </si>
  <si>
    <t>10.1016/j.ebiom.2017.12.008</t>
  </si>
  <si>
    <t>White paper by the Society for CSF Analysis and Clinical Neurochemistry: Overcoming barriers in biomarker development and clinical translation.</t>
  </si>
  <si>
    <t>Teunissen CE, Otto M, Engelborghs S, Herukka SK, Lehmann S, Lewczuk P, Lleó A, Perret-Liaudet A, Tumani H, Turner MR, Verbeek MM, Wiltfang J, Zetterberg H, Parnetti L, Blennow K.</t>
  </si>
  <si>
    <t>Body fluid biomarkers have great potential for different clinical purposes, including diagnosis, prognosis, patient stratification and treatment effect monitoring. This is exemplified by current use of several excellent biomarkers, such as the Alzheimer's disease cerebrospinal fluid (CSF) biomarkers, anti-neuromyelitis optica antibodies and blood neurofilament light. We still, however, have a strong need for additional biomarkers and several gaps in their development and implementation should be filled. Examples of such gaps are i) limited knowledge of the causes of neurological diseases, and thus hypotheses about the best biomarkers to detect subclinical stages of these diseases; ii) the limited success translating discoveries obtained by e.g. initial mass spectrometry proteomic low-throughput studies into immunoassays for widespread clinical implementation; iii) lack of interaction among all stakeholders to optimise and adapt study designs throughout the biomarker development process to medical needs, which may change during the long period needed for biomarker development.The Society for CSF Analysis and Clinical Neurochemistry (established in 2015) has been founded as a concerted follow-up of large standardisation projects, including BIOMARKAPD and SOPHIA, and the BioMS-consortium.The main aims of the CSF society are to exchange high level international scientific experience, to facilitate the incorporation of CSF diagnostics into clinical practice and to give advice on inclusion of CSF analysis into clinical guidelines. The society has a broad scope, as its vision is that the gaps in development and implementation of biomarkers are shared among almost all neurological diseases and thus they can benefit from the activities of the society.</t>
  </si>
  <si>
    <t>Neurochemistry Lab and Biobank, Department of Clinical Chemistry, Amsterdam Neuroscience, VU University Medical Center Amsterdam, Amsterdam, The Netherlands. c.teunissen@vumc.nl.</t>
  </si>
  <si>
    <t>2018-03-17</t>
  </si>
  <si>
    <t>2015-01-19</t>
  </si>
  <si>
    <t>https://dx.doi.org/10.1016/j.ebiom.2017.12.008</t>
  </si>
  <si>
    <t>29246479</t>
  </si>
  <si>
    <t>PMC5435851</t>
  </si>
  <si>
    <t>10.1038/s41598-017-17746-8</t>
  </si>
  <si>
    <t>Elevated Plasma Levels of 3-Hydroxyisobutyric Acid Are Associated With Incident Type 2 Diabetes.</t>
  </si>
  <si>
    <t>Mardinoglu A, Gogg S, Lotta LA, Stančáková A, Nerstedt A, Boren J, Blüher M, Ferrannini E, Langenberg C, Wareham NJ, Laakso M, Smith U.</t>
  </si>
  <si>
    <t>Branched-chain amino acids (BCAAs) metabolite, 3-Hydroxyisobutyric acid (3-HIB) has been identified as a secreted mediator of endothelial cell fatty acid transport and insulin resistance (IR) using animal models. To identify if 3-HIB is a marker of human IR and future risk of developing Type 2 diabetes (T2D), we measured plasma levels of 3-HIB and associated metabolites in around 10,000 extensively phenotyped individuals. The levels of 3-HIB were increased in obesity but not robustly associated with degree of IR after adjusting for BMI. Nevertheless, also after adjusting for obesity and plasma BCAA, 3-HIB levels were associated with future risk of incident T2D. We also examined the effect of 3-HIB on fatty acid uptake in human cells and found that both HUVEC and human cardiac endothelial cells respond to 3-HIB whereas human adipose tissue-derived endothelial cells do not respond to 3-HIB. In conclusion, we found that increased plasma level of 3-HIB is a marker of future risk of T2D and 3-HIB may be important for the regulation of metabolic flexibility in heart and muscles.</t>
  </si>
  <si>
    <t>Science for Life Laboratory, KTH - Royal Institute of Technology, Stockholm, Sweden; Department of Biology and Biological Engineering, Chalmers University of Technology, Gothenburg, Sweden. Electronic address: adilm@scilifelab.se.</t>
  </si>
  <si>
    <t>2017-12-17</t>
  </si>
  <si>
    <t>https://dx.doi.org/10.1038/s41598-017-17746-8</t>
  </si>
  <si>
    <t>29242557</t>
  </si>
  <si>
    <t>PMC4908671</t>
  </si>
  <si>
    <t>10.1038/s41598-017-10235-y</t>
  </si>
  <si>
    <t>The metabolic syndrome- associated small G protein ARL15 plays a role in adipocyte differentiation and adiponectin secretion.</t>
  </si>
  <si>
    <t>Rocha N, Payne F, Huang-Doran I, Sleigh A, Fawcett K, Adams C, Stears A, Saudek V, O'Rahilly S, Barroso I, Semple RK.</t>
  </si>
  <si>
    <t>Common genetic variants at the ARL15 locus are associated with plasma adiponectin, insulin and HDL cholesterol concentrations, obesity, and coronary atherosclerosis. The ARL15 gene encodes a small GTP-binding protein whose function is currently unknown. In this study adipocyte-autonomous roles for ARL15 were investigated using conditional knockdown of Arl15 in murine 3T3-L1 (pre)adipocytes. Arl15 knockdown in differentiated adipocytes impaired adiponectin secretion but not adipsin secretion or insulin action, while in preadipocytes it impaired adipogenesis. In differentiated adipocytes GFP-tagged ARL15 localized predominantly to the Golgi with lower levels detected at the plasma membrane and intracellular vesicles, suggesting involvement in intracellular trafficking. Sequencing of ARL15 in 375 severely insulin resistant patients identified four rare heterozygous variants, including an early nonsense mutation in a proband with femorogluteal lipodystrophy and non classical congenital adrenal hyperplasia, and an essential splice site mutation in a proband with partial lipodystrophy and a history of childhood yolk sac tumour. No nonsense or essential splice site mutations were found in 2,479 controls, while five such variants were found in the ExAC database. These findings provide evidence that ARL15 plays a role in adipocyte differentiation and adiponectin secretion, and raise the possibility that human ARL15 haploinsufficiency predisposes to lipodystrophy.</t>
  </si>
  <si>
    <t>The National Institute for Health Research Cambridge Biomedical Research Centre, Cambridge, UK.</t>
  </si>
  <si>
    <t>2017-12-20</t>
  </si>
  <si>
    <t>2017-05-31</t>
  </si>
  <si>
    <t>https://dx.doi.org/10.1038/s41598-017-10235-y</t>
  </si>
  <si>
    <t>28852152</t>
  </si>
  <si>
    <t>PMC4897594</t>
  </si>
  <si>
    <t>10.1530/EC-17-0051</t>
  </si>
  <si>
    <t>Functional and effective whole brain connectivity using magnetoencephalography to identify monozygotic twin pairs.</t>
  </si>
  <si>
    <t>Demuru M, Gouw AA, Hillebrand A, Stam CJ, van Dijk BW, Scheltens P, Tijms BM, Konijnenberg E, Ten Kate M, den Braber A, Smit DJA, Boomsma DI, Visser PJ.</t>
  </si>
  <si>
    <t>Resting-state functional connectivity patterns are highly stable over time within subjects. This suggests that such 'functional fingerprints' may have strong genetic component. We investigated whether the functional (FC) or effective (EC) connectivity patterns of one monozygotic twin could be used to identify the co-twin among a larger sample and determined the overlap in functional fingerprints within monozygotic (MZ) twin pairs using resting state magnetoencephalography (MEG). We included 32 cognitively normal MZ twin pairs from the Netherlands Twin Register who participate in the EMIF-AD preclinAD study (average age 68 years). Combining EC information across multiple frequency bands we obtained an identification rate over 75%. Since MZ twin pairs are genetically identical these results suggest a high genetic contribution to MEG-based EC patterns, leading to large similarities in brain connectivity patterns between two individuals even after 60 years of life or more.</t>
  </si>
  <si>
    <t>Alzheimer Center and Department of Neurology, Neuroscience Campus Amsterdam, VU University Medical Center, Amsterdam, The Netherlands. m.demuru@vumc.nl.</t>
  </si>
  <si>
    <t>2017-08-30</t>
  </si>
  <si>
    <t>2017-09-03</t>
  </si>
  <si>
    <t>2016-10-27</t>
  </si>
  <si>
    <t>https://dx.doi.org/10.1530/EC-17-0051</t>
  </si>
  <si>
    <t>28373267</t>
  </si>
  <si>
    <t>PMC4834205</t>
  </si>
  <si>
    <t>10.1093/database/baw094</t>
  </si>
  <si>
    <t>Longitudinal analyses of the steroid metabolome in obese PCOS girls with weight loss.</t>
  </si>
  <si>
    <t>Reinehr T, Kulle A, Rothermel J, Knop-Schmenn C, Lass N, Bosse C, Holterhus PM.</t>
  </si>
  <si>
    <t>The underlying mechanisms of polycystic ovarian syndrome (PCOS) are not fully understood yet. The aim of the study was to get functional insights into the regulation of steroid hormones in PCOS by steroid metabolomics.This is a longitudinal study of changes of steroid hormones in 40 obese girls aged 13-16 years (50% with PCOS) participating in a 1-year lifestyle intervention. Girls with and without PCOS were matched to age, BMI and change of weight status.We measured progesterone, 17-hydroxyprogesterone, 17-hydroxyprogenolon, 11-deoxycorticosterone, 21-deoxycorticosterone, deoxycorticosterone, corticosterone, 11-deoxycortisol, cortisol, cortisone, androstenedione, testosterone, dehydroepiandrostendione-sulfate (DHEA-S), estrone and estradiol by LC-MS/MS steroid profiling at baseline and one year later.At baseline, obese PCOS girls demonstrated significantly higher androstenedione and testosterone concentrations compared to obese girls without PCOS, whereas the other steroid hormones including glucocorticoids, mineralocorticoids, estrogens and precursors of androgens did not differ significantly. Weight loss in obese PCOS girls was associated with a significant decrease of testosterone, androstenedione, DHEA-S, cortisol and corticosterone concentrations. Weight loss in obese non-PCOS girls was associated with a significant decrease of DHEA-S, cortisol and corticosterone concentrations, whereas no significant changes of testosterone and androstenedione concentrations could be observed. Without weight loss, no significant changes of steroid hormones were measured except an increase of estradiol in obese PCOS girls without weight loss.The key steroid hormones in obese adolescents with PCOS are androstenedione and testosterone, whereas glucocorticoids, mineralocorticoids, estrogens and precursors of androgens did not differ between obese girls with and without PCOS.</t>
  </si>
  <si>
    <t>Department of Pediatric EndocrinologyDiabetes, and Nutrition Medicine, Vestische Hospital for Children and Adolescents, University of Witten/Herdecke, Datteln, Germany T.Reinehr@kinderklinik-datteln.de.</t>
  </si>
  <si>
    <t>2017-04-04</t>
  </si>
  <si>
    <t>https://dx.doi.org/10.1093/database/baw094</t>
  </si>
  <si>
    <t>27307137</t>
  </si>
  <si>
    <t>PMC4331697</t>
  </si>
  <si>
    <t>10.1093/database/baw096</t>
  </si>
  <si>
    <t>Combining machine learning, crowdsourcing and expert knowledge to detect chemical-induced diseases in text.</t>
  </si>
  <si>
    <t>Bravo À, Li TS, Su AI, Good BM, Furlong LI.</t>
  </si>
  <si>
    <t>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https://zenodo.org/record/29887?ln¼en#.VsL3yDLWR_V.</t>
  </si>
  <si>
    <t>Research Programme on Biomedical Informatics (GRIB), IMIM, UPF, Barcelona, Spain and.</t>
  </si>
  <si>
    <t>2014-06-11</t>
  </si>
  <si>
    <t>https://dx.doi.org/10.1093/database/baw096</t>
  </si>
  <si>
    <t>27278817</t>
  </si>
  <si>
    <t>PMC5566429</t>
  </si>
  <si>
    <t>10.1093/database/baw051</t>
  </si>
  <si>
    <t>Mining clinical attributes of genomic variants through assisted literature curation in Egas.</t>
  </si>
  <si>
    <t>Matos S, Campos D, Pinho R, Silva RM, Mort M, Cooper DN, Oliveira JL.</t>
  </si>
  <si>
    <t>The veritable deluge of biological data over recent years has led to the establishment of a considerable number of knowledge resources that compile curated information extracted from the literature and store it in structured form, facilitating its use and exploitation. In this article, we focus on the curation of inherited genetic variants and associated clinical attributes, such as zygosity, penetrance or inheritance mode, and describe the use of Egas for this task. Egas is a web-based platform for text-mining assisted literature curation that focuses on usability through modern design solutions and simple user interactions. Egas offers a flexible and customizable tool that allows defining the concept types and relations of interest for a given annotation task, as well as the ontologies used for normalizing each concept type. Further, annotations may be performed on raw documents or on the results of automated concept identification and relation extraction tools. Users can inspect, correct or remove automatic text-mining results, manually add new annotations, and export the results to standard formats. Egas is compatible with the most recent versions of Google Chrome, Mozilla Firefox, Internet Explorer and Safari and is available for use at https://demo.bmd-software.com/egas/Database URL: https://demo.bmd-software.com/egas/.</t>
  </si>
  <si>
    <t>IEETA/DETI, University of Aveiro, Aveiro, 3810-193, Portugal aleixomatos@ua.pt.</t>
  </si>
  <si>
    <t>2016-06-10</t>
  </si>
  <si>
    <t>https://dx.doi.org/10.1093/database/baw051</t>
  </si>
  <si>
    <t>27087308</t>
  </si>
  <si>
    <t>PMC5488397</t>
  </si>
  <si>
    <t>10.1186/1758-2946-7-S1-S7</t>
  </si>
  <si>
    <t>A crowdsourcing workflow for extracting chemical-induced disease relations from free text.</t>
  </si>
  <si>
    <t>Li TS, Bravo À, Furlong LI, Good BM, Su AI.</t>
  </si>
  <si>
    <t>1758-2946</t>
  </si>
  <si>
    <t>Relations between chemicals and diseases are one of the most queried biomedical interactions. Although expert manual curation is the standard method for extracting these relations from the literature, it is expensive and impractical to apply to large numbers of documents, and therefore alternative methods are required. We describe here a crowdsourcing workflow for extracting chemical-induced disease relations from free text as part of the BioCreative V Chemical Disease Relation challenge. Five non-expert workers on the CrowdFlower platform were shown each potential chemical-induced disease relation highlighted in the original source text and asked to make binary judgments about whether the text supported the relation. Worker responses were aggregated through voting, and relations receiving four or more votes were predicted as true. On the official evaluation dataset of 500 PubMed abstracts, the crowd attained a 0.505F-score (0.475 precision, 0.540 recall), with a maximum theoretical recall of 0.751 due to errors with named entity recognition. The total crowdsourcing cost was $1290.67 ($2.58 per abstract) and took a total of 7 h. A qualitative error analysis revealed that 46.66% of sampled errors were due to task limitations and gold standard errors, indicating that performance can still be improved. All code and results are publicly available athttps://github.com/SuLab/crowd_cid_relexDatabase URL:https://github.com/SuLab/crowd_cid_relex.</t>
  </si>
  <si>
    <t>Department of Molecular and Experimental Medicine, the Scripps Research Institute, La Jolla, CA 92037, USA.</t>
  </si>
  <si>
    <t>2016-04-18</t>
  </si>
  <si>
    <t>2017-01-06</t>
  </si>
  <si>
    <t>2017-07-28</t>
  </si>
  <si>
    <t>https://dx.doi.org/10.1186/1758-2946-7-S1-S7</t>
  </si>
  <si>
    <t>25810778</t>
  </si>
  <si>
    <t>PMC5100629</t>
  </si>
  <si>
    <t>10.1038/s41598-017-08444-6</t>
  </si>
  <si>
    <t>A document processing pipeline for annotating chemical entities in scientific documents.</t>
  </si>
  <si>
    <t>Campos D, Matos S, Oliveira JL.</t>
  </si>
  <si>
    <t>Journal of cheminformatics</t>
  </si>
  <si>
    <t>J Cheminform</t>
  </si>
  <si>
    <t>101516718</t>
  </si>
  <si>
    <t>BACKGROUND: The recognition of drugs and chemical entities in text is a very important task within the field of biomedical information extraction, given the rapid growth in the amount of published texts (scientific papers, patents, patient records) and the relevance of these and other related concepts. If done effectively, this could allow exploiting such textual resources to automatically extract or infer relevant information, such as drug profiles, relations and similarities between drugs, or associations between drugs and potential drug targets. The objective of this work was to develop and validate a document processing and information extraction pipeline for the identification of chemical entity mentions in text. RESULTS: We used the BioCreative IV CHEMDNER task data to train and evaluate a machine-learning based entity recognition system. Using a combination of two conditional random field models, a selected set of features, and a post-processing stage, we achieved F-measure results of 87.48% in the chemical entity mention recognition task and 87.75% in the chemical document indexing task. CONCLUSIONS: We present a machine learning-based solution for automatic recognition of chemical and drug names in scientific documents. The proposed approach applies a rich feature set, including linguistic, orthographic, morphological, dictionary matching and local context features. Post-processing modules are also integrated, performing parentheses correction, abbreviation resolution and filtering erroneous mentions using an exclusion list derived from the training data. The developed methods were implemented as a document annotation tool and web service, freely available at http://bioinformatics.ua.pt/becas-chemicals/.</t>
  </si>
  <si>
    <t>BMD Software, Lda., Rua Calouste Gulbenkian, 1, 3810-074 Aveiro, Portugal.</t>
  </si>
  <si>
    <t>2015-03-26</t>
  </si>
  <si>
    <t>2015-03-31</t>
  </si>
  <si>
    <t>2016-02-09</t>
  </si>
  <si>
    <t>https://dx.doi.org/10.1038/s41598-017-08444-6</t>
  </si>
  <si>
    <t>28827671</t>
  </si>
  <si>
    <t>PMC4917260</t>
  </si>
  <si>
    <t>10.1530/EJE-17-0132</t>
  </si>
  <si>
    <t>Muscle and adipose tissue morphology, insulin sensitivity and beta-cell function in diabetic and nondiabetic obese patients: effects of bariatric surgery.</t>
  </si>
  <si>
    <t>Camastra S, Vitali A, Anselmino M, Gastaldelli A, Bellini R, Berta R, Severi I, Baldi S, Astiarraga B, Barbatelli G, Cinti S, Ferrannini E.</t>
  </si>
  <si>
    <t>177</t>
  </si>
  <si>
    <t>0804-4643</t>
  </si>
  <si>
    <t>Obesity is characterized by insulin-resistance (IR), enhanced lipolysis, and ectopic, inflamed fat. We related the histology of subcutaneous (SAT), visceral fat (VAT), and skeletal muscle to the metabolic abnormalities, and tested their mutual changes after bariatric surgery in type 2 diabetic (T2D) and weight-matched non-diabetic (ND) patients. We measured IR (insulin clamp), lipolysis (2H5-glycerol infusion), ß-cell glucose-sensitivity (ß-GS, mathematical modeling), and VAT, SAT, and rectus abdominis histology (light and electron microscopy). Presurgery, SAT and VAT showed signs of fibrosis/necrosis, small mitochondria, free interstitial lipids, thickened capillary basement membrane. Compared to ND, T2D had impaired ß-GS, intracapillary neutrophils and higher intramyocellular fat, adipocyte area in VAT, crown-like structures (CLS) in VAT and SAT with rare structures (cyst-like) ~10-fold larger than CLS. Fat expansion was associated with enhanced lipolysis and IR. VAT histology and intramyocellular fat were related to impaired ß-GS. Postsurgery, IR and lipolysis improved in all, ß-GS improved in T2D. Muscle fat infiltration was reduced, adipocytes were smaller and richer in mitochondria, and CLS density in SAT was reduced. In conclusion, IR improves proportionally to weight loss but remains subnormal, whilst SAT and muscle changes disappear. In T2D postsurgery, some VAT pathology persists and beta-cell dysfunction improves but is not normalized.</t>
  </si>
  <si>
    <t>Department of Clinical &amp; Experimental Medicine, University of Pisa, Pisa, Italy. stefania.camastra@med.unipi.it.</t>
  </si>
  <si>
    <t>2018-05-22</t>
  </si>
  <si>
    <t>2017-12-29</t>
  </si>
  <si>
    <t>https://dx.doi.org/10.1530/EJE-17-0132</t>
  </si>
  <si>
    <t>28566443</t>
  </si>
  <si>
    <t>PMC4207226</t>
  </si>
  <si>
    <t>10.1093/ije/dyw271</t>
  </si>
  <si>
    <t>Hypoinsulinaemic, hypoketotic hypoglycaemia due to mosaic genetic activation of PI3-kinase.</t>
  </si>
  <si>
    <t>Leiter SM, Parker VER, Welters A, Knox R, Rocha N, Clark G, Payne F, Lotta L, Harris J, Guerrero-Fernández J, González-Casado I, García-Miñaur S, Gordo G, Wareham N, Martínez-Glez V, Allison M, O'Rahilly S, Barroso I, Meissner T, Davies S, Hussain K, Temple K, Barreda-Bonis AC, Kummer S, Semple RK.</t>
  </si>
  <si>
    <t>European journal of endocrinology</t>
  </si>
  <si>
    <t>Eur. J. Endocrinol.</t>
  </si>
  <si>
    <t>Eur J Endocrinol</t>
  </si>
  <si>
    <t>9423848</t>
  </si>
  <si>
    <t>0300-5771</t>
  </si>
  <si>
    <t>1479-683X</t>
  </si>
  <si>
    <t>Genetic activation of the insulin signal-transducing kinase AKT2 causes syndromic hypoketotic hypoglycaemia without elevated insulin. Mosaic activating mutations in class 1A phospatidylinositol-3-kinase (PI3K), upstream from AKT2 in insulin signalling, are known to cause segmental overgrowth, but the metabolic consequences have not been systematically reported. We assess the metabolic phenotype of 22 patients with mosaic activating mutations affecting PI3K, thereby providing new insight into the metabolic function of this complex node in insulin signal transduction.Three patients with megalencephaly, diffuse asymmetric overgrowth, hypoketotic, hypoinsulinaemic hypoglycaemia and no AKT2 mutation underwent further genetic, clinical and metabolic investigation. Signalling in dermal fibroblasts from one patient and efficacy of the mTOR inhibitor Sirolimus on pathway activation were examined. Finally, the metabolic profile of a cohort of 19 further patients with mosaic activating mutations in PI3K was assessed.In the first three patients, mosaic mutations in PIK3CA (p.Gly118Asp or p.Glu726Lys) or PIK3R2 (p.Gly373Arg) were found. In different tissue samples available from one patient, the PIK3CA p.Glu726Lys mutation was present at burdens from 24% to 42%, with the highest level in the liver. Dermal fibroblasts showed increased basal AKT phosphorylation which was potently suppressed by Sirolimus. Nineteen further patients with mosaic mutations in PIK3CA had neither clinical nor biochemical evidence of hypoglycaemia.Mosaic mutations activating class 1A PI3K cause severe non-ketotic hypoglycaemia in a subset of patients, with the metabolic phenotype presumably related to the extent of mosaicism within the liver. mTOR or PI3K inhibitors offer the prospect for future therapy.</t>
  </si>
  <si>
    <t>Metabolic Research LaboratoriesWellcome Trust-MRC Institute of Metabolic Science, University of Cambridge, Cambridge, UK.</t>
  </si>
  <si>
    <t>https://dx.doi.org/10.1093/ije/dyw271</t>
  </si>
  <si>
    <t>27789671</t>
  </si>
  <si>
    <t>PMC3948936</t>
  </si>
  <si>
    <t>10.1212/WNL.0000000000002628</t>
  </si>
  <si>
    <t>Applying metabolomics to cardiometabolic intervention studies and trials: past experiences and a roadmap for the future.</t>
  </si>
  <si>
    <t>Rankin NJ, Preiss D, Welsh P, Sattar N.</t>
  </si>
  <si>
    <t>86</t>
  </si>
  <si>
    <t>International journal of epidemiology</t>
  </si>
  <si>
    <t>Int J Epidemiol</t>
  </si>
  <si>
    <t>7802871</t>
  </si>
  <si>
    <t>1464-3685</t>
  </si>
  <si>
    <t>Metabolomics and lipidomics are emerging methods for detailed phenotyping of small molecules in samples. It is hoped that such data will: (i) enhance baseline prediction of patient response to pharmacotherapies (beneficial or adverse); (ii) reveal changes in metabolites shortly after initiation of therapy that may predict patient response, including adverse effects, before routine biomarkers are altered; and( iii) give new insights into mechanisms of drug action, particularly where the results of a trial of a new agent were unexpected, and thus help future drug development. In these ways, metabolomics could enhance research findings from intervention studies. This narrative review provides an overview of metabolomics and lipidomics in early clinical intervention studies for investigation of mechanisms of drug action and prediction of drug response (both desired and undesired). We highlight early examples from drug intervention studies associated with cardiometabolic disease. Despite the strengths of such studies, particularly the use of state-of-the-art technologies and advanced statistical methods, currently published studies in the metabolomics arena are largely underpowered and should be considered as hypothesis-generating. In order for metabolomics to meaningfully improve stratified medicine approaches to patient treatment, there is a need for higher quality studies, with better exploitation of biobanks from randomized clinical trials i.e. with large sample size, adjudicated outcomes, standardized procedures, validation cohorts, comparison witth routine biochemistry and both active and control/placebo arms. On the basis of this review, and based on our research experience using clinically established biomarkers, we propose steps to more speedily advance this area of research towards potential clinical impact.</t>
  </si>
  <si>
    <t>BHF Glasgow Cardiovascular Research Centre Naomi.Rankin@glasgow.ac.uk.</t>
  </si>
  <si>
    <t>2016-10-30</t>
  </si>
  <si>
    <t>2017-04-26</t>
  </si>
  <si>
    <t>https://dx.doi.org/10.1212/WNL.0000000000002628</t>
  </si>
  <si>
    <t>27037232</t>
  </si>
  <si>
    <t>PMC5596472</t>
  </si>
  <si>
    <t>10.1093/database/bau048</t>
  </si>
  <si>
    <t>Phenotypic characteristics of Alzheimer patients carrying an ABCA7 mutation.</t>
  </si>
  <si>
    <t>Van den Bossche T, Sleegers K, Cuyvers E, Engelborghs S, Sieben A, De Roeck A, Van Cauwenberghe C, Vermeulen S, Van den Broeck M, Laureys A, Peeters K, Mattheijssens M, Vandenbulcke M, Vandenberghe R, Martin JJ, De Deyn PP, Cras P, Van Broeckhoven C, Belgian Neurology Consortium.</t>
  </si>
  <si>
    <t>To generate a clinical and pathologic phenotype of patients carrying rare loss-of-function mutations in ABCA7, identified in a Belgian Alzheimer patient cohort and in an autosomal dominant family.We performed a retrospective review of available data records, medical records, results of CSF analyses and neuroimaging studies, and neuropathology data.The mean onset age of the mutation carriers (n = 22) was 73.4 ± 8.4 years with a wide age range of 36 (54-90) years, which was independent of APOE genotype and cerebrovascular disease. The mean disease duration was 5.7 ± 3.0 years (range 2-12 years). A positive family history was recorded for 10 carriers (45.5%). All patient carriers except one presented with memory complaints. The 4 autopsied brains showed typical immunohistochemical changes of late-onset Alzheimer disease.All patients carrying a loss-of-function mutation in ABCA7 exhibited a classical Alzheimer disease phenotype, though with a striking wide onset age range, suggesting the influence of unknown modifying factors.</t>
  </si>
  <si>
    <t>From the Neurodegenerative Brain Diseases Group (T.V.d.B., K.S., E.C., A.S., A.D.R., C.V.C., S.V., M.V.d.B., A.L., K.P., M.M., C.V.B.), Department of Molecular Genetics, VIB, Antwerp; Institute Born-Bunge (T.V.d.B., K.S., E.C., S.E., A.S., A.D.R., C.V.C., S.V., M.V.d.B., A.L., K.P., M.M., J.-J.M., P.P.D.D., P.C., C.V.B.), University of Antwerp; Department of Neurology (T.V.d.B., P.C.), Antwerp University Hospital, Edegem; Department of Neurology and Memory Clinic (T.V.d.B., S.E., P.P.D.D.), Hospital Netwerk Antwerp (ZNA), Middelheim and Hoge Beuken; Department of Neurology (A.S.), University Hospital Ghent and University of Ghent; Department of Neurosciences (M.V., R.V.), Faculty of Medicine, KU Leuven; Department of Old Age Psychiatry and Memory Clinic (M.V.) and Department of Neurology (R.V.), University Hospitals Leuven, Belgium; and Department of Neurology and Alzheimer Research Center (P.P.D.D.), University of Groningen and University Medical Center Groningen, the Netherlands.</t>
  </si>
  <si>
    <t>2018-03-19</t>
  </si>
  <si>
    <t>https://dx.doi.org/10.1093/database/bau048</t>
  </si>
  <si>
    <t>24923820</t>
  </si>
  <si>
    <t>PMC5611891</t>
  </si>
  <si>
    <t>10.1007/s10278-013-9650-3</t>
  </si>
  <si>
    <t>Egas: a collaborative and interactive document curation platform.</t>
  </si>
  <si>
    <t>Campos D, Lourenço J, Matos S, Oliveira JL.</t>
  </si>
  <si>
    <t>With the overwhelming amount of biomedical textual information being produced, several manual curation efforts have been set up to extract and store concepts and their relationships into structured resources. As manual annotation is a demanding and expensive task, computerized solutions were developed to perform such tasks automatically. However, high-end information extraction techniques are still not widely used by biomedical research communities, mainly because of the lack of standards and limitations in usability. Interactive annotation tools intend to fill this gap, taking advantage of automatic techniques and existing knowledge bases to assist expert curators in their daily tasks. This article presents Egas, a web-based platform for biomedical text mining and assisted curation with highly usable interfaces for manual and automatic in-line annotation of concepts and relations. A comprehensive set of de facto standard knowledge bases are integrated and indexed to provide straightforward concept normalization features. Real-time collaboration and conversation functionalities allow discussing details of the annotation task as well as providing instant feedback of curator's interactions. Egas also provides interfaces for on-demand management of the annotation task settings and guidelines, and supports standard formats and literature services to import and export documents. By taking advantage of Egas, we participated in the BioCreative IV interactive annotation task, targeting the assisted identification of protein-protein interactions described in PubMed abstracts related to neuropathological disorders. When evaluated by expert curators, it obtained positive scores in terms of usability, reliability and performance. These results, together with the provided innovative features, place Egas as a state-of-the-art solution for fast and accurate curation of information, facilitating the task of creating and updating knowledge bases and annotated resources. Database URL: http://bioinformatics.ua.pt/egas.</t>
  </si>
  <si>
    <t>BMD Software, Lda., Rua Calouste Gulbenkian n. 1, 3810-074 Aveiro, Portugal and IEETA/DETI, Campus Universitário de Santiago, University of Aveiro, 3810-193 Aveiro, Portugal david.campos@bmd-software.com.</t>
  </si>
  <si>
    <t>2014-06-13</t>
  </si>
  <si>
    <t>https://dx.doi.org/10.1007/s10278-013-9650-3</t>
  </si>
  <si>
    <t>24146358</t>
  </si>
  <si>
    <t>PMC5532764</t>
  </si>
  <si>
    <t>10.1186/s13195-017-0299-x</t>
  </si>
  <si>
    <t>A centralized platform for geo-distributed PACS management.</t>
  </si>
  <si>
    <t>Silva LA, Pinho R, Ribeiro LS, Costa C, Oliveira JL.</t>
  </si>
  <si>
    <t>Picture Archive and Communication System (PACS) is a globally adopted concept and plays a fundamental role in patient care flow within healthcare institutions. However, the deployment of medical imaging repositories over multiple sites still brings several practical challenges namely related to operation and management (O&amp;M). This paper describes a Web-based centralized console that provides remote monitoring, testing, and management over multiple geo-distributed PACS. The system allows the PACS administrator to define any kind of service or operation, reducing the need for local technicians and providing a 24/7 monitoring solution.</t>
  </si>
  <si>
    <t>University of Aveiro, DETI/IEETA, Campus Universitário de Santiago, 3810-193, Aveiro, Portugal, bastiao@ua.pt.</t>
  </si>
  <si>
    <t>2014-03-11</t>
  </si>
  <si>
    <t>2014-04-01</t>
  </si>
  <si>
    <t>https://dx.doi.org/10.1186/s13195-017-0299-x</t>
  </si>
  <si>
    <t>28899429</t>
  </si>
  <si>
    <t>PMC5860058</t>
  </si>
  <si>
    <t>10.3233/JAD-170327</t>
  </si>
  <si>
    <t>Amyloid-independent atrophy patterns predict time to progression to dementia in mild cognitive impairment.</t>
  </si>
  <si>
    <t>Ten Kate M, Barkhof F, Visser PJ, Teunissen CE, Scheltens P, van der Flier WM, Tijms BM.</t>
  </si>
  <si>
    <t>Amyloid pathology in subjects with mild cognitive impairment (MCI) is an important risk factor for progression to dementia due to Alzheimer's disease. Predicting the onset of dementia is challenging even in the presence of amyloid, as time to progression varies considerably among patients and depends on the onset of neurodegeneration. Survival analysis can account for variability in time to event, but has not often been applied to MRI measurements beyond singular predefined brain regions such as the hippocampus. Here we used a voxel-wise survival analysis to identify in an unbiased fashion brain regions where decreased gray matter volume is associated with time to dementia, and assessed the effects of amyloid on these associations.We included 276 subjects with MCI (mean age 67 ± 8, 41% female, mean Mini-Mental State Examination 26.6 ± 2.4), baseline 3D T1-weighted structural MRI, baseline cerebrospinal fluid (CSF) biomarkers, and prospective clinical follow-up. We fitted for each voxel a proportional Cox hazards regression model to study whether decreased gray matter volume predicted progression to dementia in the total sample, and stratified for baseline amyloid status.Dementia at follow-up occurred in 122 (44%) subjects over an average follow-up period of 2.5 ± 1.5 years. Baseline amyloid positivity was associated with progression to dementia (hazard ratio 2.4, p &lt; 0.001). Within amyloid-positive subjects, decreased gray matter volume in the hippocampal, temporal, parietal, and frontal regions was associated with more rapid progression to dementia (median (interquartile range) hazard ratio across significant voxels 1.35 (1.32-1.40)). Repeating the analysis in amyloid-negative subjects revealed similar patterns (median (interquartile range) hazard ratio 1.76 (1.66-1.91)).In subjects with MCI, both abnormal amyloid CSF and decreased gray matter volume were associated with future progression to dementia. The spatial pattern of decreased gray matter volume associated with progression to dementia was consistent for amyloid-positive and amyloid-negative subjects.</t>
  </si>
  <si>
    <t>Alzheimer Center &amp; Department of Neurology, Neuroscience Campus Amsterdam, VU University Medical Center, Amsterdam, The Netherlands. m.tenkate1@vumc.nl.</t>
  </si>
  <si>
    <t>2015-04-01</t>
  </si>
  <si>
    <t>https://dx.doi.org/10.3233/JAD-170327</t>
  </si>
  <si>
    <t>28869470</t>
  </si>
  <si>
    <t>PMC4872426</t>
  </si>
  <si>
    <t>10.1186/s13195-017-0276-4</t>
  </si>
  <si>
    <t>The Cerebrospinal Fluid Aβ1-42/Aβ1-40 Ratio Improves Concordance with Amyloid-PET for Diagnosing Alzheimer's Disease in a Clinical Setting.</t>
  </si>
  <si>
    <t>Niemantsverdriet E, Ottoy J, Somers C, De Roeck E, Struyfs H, Soetewey F, Verhaeghe J, Van den Bossche T, Van Mossevelde S, Goeman J, De Deyn PP, Mariën P, Versijpt J, Sleegers K, Van Broeckhoven C, Wyffels L, Albert A, Ceyssens S, Stroobants S, Staelens S, Bjerke M, Engelborghs S.</t>
  </si>
  <si>
    <t>Evidence suggests that the concordance between amyloid-PET and cerebrospinal fluid (CSF) amyloid-β (Aβ) increases when the CSF Aβ1-42/Aβ1-40 ratio is used as compared to CSF Aβ1-42 levels alone.In order to test this hypothesis, we set up a prospective longitudinal study comparing the concordance between different amyloid biomarkers for Alzheimer's disease (AD) in a clinical setting.Seventy-eight subjects (AD dementia (n = 17), mild cognitive impairment (MCI, n = 48), and cognitively healthy controls (n = 13)) underwent a [18F]Florbetapir ([18F]AV45) PET scan, [18F]FDG PET scan, MRI scan, and an extensive neuropsychological examination. In a large subset (n = 67), a lumbar puncture was performed and AD biomarkers were analyzed (Aβ1-42, Aβ1-40, T-tau, P-tau181).We detected an increased concordance in the visual and quantitative (standardized uptake value ratio (SUVR) and total volume of distribution (VT)) [18F]AV45 PET measures when the CSF Aβ1-42/Aβ1-40 was applied compared to Aβ1-42 alone. CSF biomarkers were stronger associated to [18F]AV45 PET for SUVR values when considering the total brain white matter as reference region instead of cerebellar grey matterConclusions:The concordance between CSF Aβ and [18F]AV45 PET increases when the CSF Aβ1-42/Aβ1-40 ratio is applied. This finding is of most importance for the biomarker-based diagnosis of AD as well as for selection of subjects for clinical trials with potential disease-modifying therapies for AD.</t>
  </si>
  <si>
    <t>Reference Center for Biological Markers of Dementia (BIODEM), Laboratory of Neurochemistry and Behavior, Institute Born-Bunge, UAntwerp, Antwerp, Belgium.</t>
  </si>
  <si>
    <t>2017-09-05</t>
  </si>
  <si>
    <t>https://dx.doi.org/10.1186/s13195-017-0276-4</t>
  </si>
  <si>
    <t>28750675</t>
  </si>
  <si>
    <t>PMC5747152</t>
  </si>
  <si>
    <t>10.1093/bioinformatics/btx275</t>
  </si>
  <si>
    <t>Differential role of CSF fatty acid binding protein 3, α-synuclein, and Alzheimer's disease core biomarkers in Lewy body disorders and Alzheimer's dementia.</t>
  </si>
  <si>
    <t>Chiasserini D, Biscetti L, Eusebi P, Salvadori N, Frattini G, Simoni S, De Roeck N, Tambasco N, Stoops E, Vanderstichele H, Engelborghs S, Mollenhauer B, Calabresi P, Parnetti L.</t>
  </si>
  <si>
    <t>Neurodegenerative disorders such as Alzheimer's disease (AD), Parkinson's disease with dementia (PDD), and dementia with Lewy bodies (DLB) share clinical and molecular features. Cerebrospinal fluid (CSF) biomarkers may help the characterization of these diseases, improving the differential diagnosis. We evaluated the diagnostic performance of five CSF biomarkers across a well-characterized cohort of patients diagnosed with AD, DLB, PDD, and Parkinson's disease (PD).A total of 208 patients were enrolled in 3 European centers. The diagnostic groups (AD, n = 48; DLB, n = 40; PDD, n = 20; PD, n = 54) were compared with cognitively healthy neurological control subjects (patients with other neurological diseases [OND], n = 46). CSF levels of fatty acid binding protein 3, heart type (FABP3), α-synuclein (α-syn), amyloid-β peptide 1-42, total tau (t-tau), and phosphorylated tau 181 (p-tau) were assessed with immunoassays. Univariate and multivariate statistical analyses were applied to calculate the diagnostic value of the biomarkers as well as their association with clinical scores.FABP3 levels were significantly increased in patients with AD and DLB compared with those with PD and OND (p &lt; 0.001). CSF t-tau, p-tau, and α-syn were significantly higher in patients with AD than in patients with PDD, DLB, PD, and OND. Combination of FABP3 with p-tau showed high accuracy for the differential diagnosis between AD and DLB (AUC 0.92), whereas patients with AD were separated from those with PDD using a combination of p-tau, FABP3, and α-syn (AUC 0.96). CSF FABP3 was inversely associated with Mini Mental State Examination score in the whole cohort (r = -0.42, p &lt; 0.001).The combination of CSF biomarkers linked to different aspects of neurodegeneration, such as FABP3, α-syn, and AD biomarkers, improves the biochemical characterization of AD and Lewy body disorders.</t>
  </si>
  <si>
    <t>Oncoproteomics Laboratory, VU University Medical Center, De Boelelaan 1117, 1081HV, Amsterdam, The Netherlands. d.chiasserini@vumc.nl.</t>
  </si>
  <si>
    <t>https://dx.doi.org/10.1093/bioinformatics/btx275</t>
  </si>
  <si>
    <t>28449114</t>
  </si>
  <si>
    <t>PMC5565643</t>
  </si>
  <si>
    <t>10.1038/tp.2015.223</t>
  </si>
  <si>
    <t>Neuro-symbolic representation learning on biological knowledge graphs.</t>
  </si>
  <si>
    <t>Alshahrani M, Khan MA, Maddouri O, Kinjo AR, Queralt-Rosinach N, Hoehndorf R.</t>
  </si>
  <si>
    <t>2158-3188</t>
  </si>
  <si>
    <t>Biological data and knowledge bases increasingly rely on Semantic Web technologies and the use of knowledge graphs for data integration, retrieval and federated queries. In the past years, feature learning methods that are applicable to graph-structured data are becoming available, but have not yet widely been applied and evaluated on structured biological knowledge. Results: We develop a novel method for feature learning on biological knowledge graphs. Our method combines symbolic methods, in particular knowledge representation using symbolic logic and automated reasoning, with neural networks to generate embeddings of nodes that encode for related information within knowledge graphs. Through the use of symbolic logic, these embeddings contain both explicit and implicit information. We apply these embeddings to the prediction of edges in the knowledge graph representing problems of function prediction, finding candidate genes of diseases, protein-protein interactions, or drug target relations, and demonstrate performance that matches and sometimes outperforms traditional approaches based on manually crafted features. Our method can be applied to any biological knowledge graph, and will thereby open up the increasing amount of Semantic Web based knowledge bases in biology to use in machine learning and data analytics.https://github.com/bio-ontology-research-group/walking-rdf-and-owl.robert.hoehndorf@kaust.edu.sa.Supplementary data are available at Bioinformatics online.</t>
  </si>
  <si>
    <t>Computer, Electrical and Mathematical Sciences &amp; Engineering Division, Computational Bioscience Research Center, King Abdullah University of Science and Technology, Thuwal 23955-6900, Kingdom of Saudi Arabia.</t>
  </si>
  <si>
    <t>2016-04-22</t>
  </si>
  <si>
    <t>https://dx.doi.org/10.1038/tp.2015.223</t>
  </si>
  <si>
    <t>26859814</t>
  </si>
  <si>
    <t>PMC5405532</t>
  </si>
  <si>
    <t>10.1186/s13195-017-0328-9</t>
  </si>
  <si>
    <t>Obsessive-compulsive symptoms in a large population-based twin-family sample are predicted by clinically based polygenic scores and by genome-wide SNPs.</t>
  </si>
  <si>
    <t>den Braber A, Zilhão NR, Fedko IO, Hottenga JJ, Pool R, Smit DJ, Cath DC, Boomsma DI.</t>
  </si>
  <si>
    <t>Translational psychiatry</t>
  </si>
  <si>
    <t>Transl Psychiatry</t>
  </si>
  <si>
    <t>101562664</t>
  </si>
  <si>
    <t>Variation in obsessive-compulsive symptoms (OCS) has a heritable basis, with genetic association studies starting to yield the first suggestive findings. We contribute to insights into the genetic basis of OCS by performing an extensive series of genetic analyses in a homogeneous, population-based sample from the Netherlands. First, phenotypic and genetic longitudinal correlations over a 6-year period were estimated by modeling OCS data from twins and siblings. Second, polygenic risk scores (PRS) for 6931 subjects with genotype and OCS data were calculated based on meta-analysis results from IOCDF-GC, to investigate their predictive value. Third, the contribution of measured single nucleotide polymorphisms (SNPs) to the heritability was estimated using random-effects modeling. Last, we performed an exploratory genome-wide association study (GWAS) of OCS, testing for SNP- and for gene-based associations. Stability in OCS (test-retest correlation 0.63) was mainly explained by genetic stability. The PRS based on clinical samples predicted OCS in our population-based twin-family sample. SNP-based heritability was estimated at 14%. GWAS revealed one SNP (rs8100480), located within the MEF2BNB gene, associated with OCS (P=2.56 × 10(-8)). Additional gene-based testing resulted in four significantly associated genes, which are located in the same chromosomal region on chromosome 19p13.11: MEF2BNB, RFXANK, MEF2BNB-MEF2B and MEF2B. Thus, common genetic variants explained a significant proportion of OCS trait variation. Genes significantly associated with OCS are expressed in the brain and involved in development and control of immune system functions (RFXANK) and regulation of gene expression of muscle-specific genes (MEF2BNB). MEF2BNB also showed a suggestive association with OCD in an independent case-control study, suggesting a role for this gene in the development of OCS.</t>
  </si>
  <si>
    <t>Alzheimer Center &amp; Department of Neurology, VU University Medical Center and Neuroscience Campus, Amsterdam, The Netherlands.</t>
  </si>
  <si>
    <t>2015-12-21</t>
  </si>
  <si>
    <t>https://dx.doi.org/10.1186/s13195-017-0328-9</t>
  </si>
  <si>
    <t>29284531</t>
  </si>
  <si>
    <t>PMC4981899</t>
  </si>
  <si>
    <t>10.1007/s13760-017-0816-5</t>
  </si>
  <si>
    <t>Cerebrovascular and amyloid pathology in predementia stages: the relationship with neurodegeneration and cognitive decline.</t>
  </si>
  <si>
    <t>Bos I, Verhey FR, Ramakers IHGB, Jacobs HIL, Soininen H, Freund-Levi Y, Hampel H, Tsolaki M, Wallin ÅK, van Buchem MA, Oleksik A, Verbeek MM, Olde Rikkert M, van der Flier WM, Scheltens P, Aalten P, Visser PJ, Vos SJB.</t>
  </si>
  <si>
    <t>0300-9009</t>
  </si>
  <si>
    <t>Cerebrovascular disease (CVD) and amyloid-β (Aβ) often coexist, but their influence on neurodegeneration and cognition in predementia stages remains unclear. We investigated the association between CVD and Aβ on neurodegenerative markers and cognition in patients without dementia.We included 271 memory clinic patients with subjective or objective cognitive deficits but without dementia from the BioBank Alzheimer Center Limburg cohort (n = 99) and the LeARN (n = 50) and DESCRIPA (n = 122) multicenter studies. CSF Aβ1-42 and white matter hyperintensities (WMH) on magnetic resonance imaging (MRI) scans were used as measures of Aβ and CVD, respectively. Individuals were classified into four groups based on the presence (+) or absence (-) of Aβ and WMH. We investigated differences in phosphorylated tau, total tau (t-tau), and medial temporal lobe atrophy (MTA) between groups using general linear models. We examined cognitive decline and progression to dementia using linear mixed models and Cox proportional hazards models. All analyses were adjusted for study and demographics.MTA and t-tau were elevated in the Aβ - WMH+, Aβ + WMH-, and Aβ + WMH+ groups. MTA was most severe in the Aβ + WMH+ group compared with the groups with a single pathology. Both WMH and Aβ were associated with cognitive decline, but having both pathologies simultaneously was not associated with faster decline.In the present study, we found an additive association of Aβ and CVD pathology with baseline MTA but not with cognitive decline. Because our findings may have implications for diagnosis and prognosis of memory clinic patients and for future scientific research, they should be validated in a larger sample with longer follow-up.</t>
  </si>
  <si>
    <t>Department of Psychiatry and Neuropsychology, School of Mental Health and Neuroscience, Alzheimer Center Limburg, Maastricht University, Maastricht, The Netherlands. isabelle.bos@maastrichtuniversity.nl.</t>
  </si>
  <si>
    <t>2017-12-30</t>
  </si>
  <si>
    <t>https://dx.doi.org/10.1007/s13760-017-0816-5</t>
  </si>
  <si>
    <t>28752420</t>
  </si>
  <si>
    <t>PMC4835723</t>
  </si>
  <si>
    <t>10.1186/s13195-017-0258-6</t>
  </si>
  <si>
    <t>Alzheimer's disease CSF biomarkers: clinical indications and rational use.</t>
  </si>
  <si>
    <t>Niemantsverdriet E, Valckx S, Bjerke M, Engelborghs S.</t>
  </si>
  <si>
    <t>Acta neurologica Belgica</t>
  </si>
  <si>
    <t>Acta Neurol Belg</t>
  </si>
  <si>
    <t>0247035</t>
  </si>
  <si>
    <t>2240-2993</t>
  </si>
  <si>
    <t>This review focusses on the validation and standardization of Alzheimer's disease (AD) cerebrospinal fluid (CSF) biomarkers, as well as on the current clinical indications and rational use of CSF biomarkers in daily clinical practice. The validated AD CSF biomarkers, Aβ1-42, T-tau, and P-tau181, have an added value in the (differential) diagnosis of AD and related disorders, including mixed pathologies, atypical presentations, and in case of ambiguous clinical dementia diagnosis. CSF biomarkers should not be routinely used in the diagnostic work-up of dementia and cannot be used to diagnose non-AD dementias. In cognitively healthy subjects, CSF biomarkers can only be applied for research purposes, e.g., to identify pre-clinical AD in the context of clinical trials with potentially disease-modifying drugs. Therefore, biomarker-based early diagnosis of AD offers great opportunities for preventive treatment development in the near future.</t>
  </si>
  <si>
    <t>Reference Center for Biological Markers of Dementia (BIODEM), Laboratory of Neurochemistry and Behavior, Institute Born-Bunge, University of Antwerp (UAntwerp), Antwerp, Belgium.</t>
  </si>
  <si>
    <t>2016-08-18</t>
  </si>
  <si>
    <t>https://dx.doi.org/10.1186/s13195-017-0258-6</t>
  </si>
  <si>
    <t>28441961</t>
  </si>
  <si>
    <t>PMC5930252</t>
  </si>
  <si>
    <t>10.3233/JAD-160227</t>
  </si>
  <si>
    <t>The influence of insulin resistance on cerebrospinal fluid and plasma biomarkers of Alzheimer's pathology.</t>
  </si>
  <si>
    <t>Westwood S, Liu B, Baird AL, Anand S, Nevado-Holgado AJ, Newby D, Pikkarainen M, Hallikainen M, Kuusisto J, Streffer JR, Novak G, Blennow K, Andreasson U, Zetterberg H, Smith U, Laakso M, Soininen H, Lovestone S.</t>
  </si>
  <si>
    <t>53</t>
  </si>
  <si>
    <t>Insulin resistance (IR) has previously been associated with an increased risk of developing Alzheimer's disease (AD), although the relationship between IR and AD is not yet clear. Here, we examined the influence of IR on AD using plasma and cerebrospinal fluid (CSF) biomarkers related to IR and AD in cognitively healthy men. We also aimed to characterise the shared protein signatures between IR and AD.Fifty-eight cognitively healthy men, 28 IR and 30 non-IR (age and APOE ε4 matched), were drawn from the Metabolic Syndrome in Men study in Kuopio, Finland. CSF AD biomarkers (amyloid β-peptide (Aβ), total tau and tau phosphorylated at the Thr181 epitope) were examined with respect to IR. Targeted proteomics using ELISA and Luminex xMAP assays were performed to assess the influence of IR on previously identified CSF and plasma protein biomarker candidates of AD pathology. Furthermore, CSF and plasma SOMAscan was performed to discover proteins that associate with IR and CSF AD biomarkers.CSF AD biomarkers did not differ between IR and non-IR groups, although plasma insulin correlated with CSF Aβ/tau across the whole cohort. In total, 200 CSF and 487 plasma proteins were differentially expressed between IR and non-IR subjects, and significantly enriched pathways, many of which have been previously implicated in AD, were identified. CSF and plasma proteins significantly associated with CSF AD biomarkers were also discovered, and those sensitive to both IR and AD were identified.These data indicate that IR is not directly related to the level of CSF AD pathology in cognitively healthy men. Proteins that associated with both AD and IR are potential markers indicative of shared pathology.</t>
  </si>
  <si>
    <t>Department of Psychiatry, Warneford Hospital, University of Oxford, Oxford, OX3 7JX, UK.</t>
  </si>
  <si>
    <t>2017-04-27</t>
  </si>
  <si>
    <t>2016-01-26</t>
  </si>
  <si>
    <t>https://dx.doi.org/10.3233/JAD-160227</t>
  </si>
  <si>
    <t>27392859</t>
  </si>
  <si>
    <t>PMC5676755</t>
  </si>
  <si>
    <t>10.1038/srep24740</t>
  </si>
  <si>
    <t>The Cerebrospinal Fluid Neurogranin/BACE1 Ratio is a Potential Correlate of Cognitive Decline in Alzheimer's Disease.</t>
  </si>
  <si>
    <t>De Vos A, Struyfs H, Jacobs D, Fransen E, Klewansky T, De Roeck E, Robberecht C, Van Broeckhoven C, Duyckaerts C, Engelborghs S, Vanmechelen E.</t>
  </si>
  <si>
    <t>In diagnosing Alzheimer's disease (AD), ratios of cerebrospinal fluid (CSF) biomarkers, such as CSF Aβ1-42/tau, have an improved diagnostic performance compared to the single analytes, yet, still a limited value to predict cognitive decline. Since synaptic dysfunction/loss is closely linked to cognitive impairment, synaptic proteins are investigated as candidate CSF AD progression markers.We studied CSF levels of the postsynaptic protein neurogranin and protein BACE1, predominantly localized presynaptically, and their relation to CSF total-tau, Aβ1-42, Aβ1-40, and Aβ1-38. All six analytes were considered as single parameters as well as ratios.Every ELISA involved was based on monoclonal antibodies, including the BACE1 and neurogranin immunoassay. The latter specifically targets neurogranin C-terminally truncated at P75, a more abundant species of the protein in CSF. We studied patients with MCI due to AD (n = 38) and 50 dementia due to AD patients, as well as age-matched cognitively healthy elderly (n = 20). A significant subset of the patients was followed up by clinical and neuropsychological (MMSE) examinations for at least one year.The single analytes showed statistically significant differences between the clinical groups, but the ratios of analytes indeed had a higher diagnostic performance. Furthermore, only the ratio of CSF neurogranin trunc P75/BACE1 was significantly correlated with the yearly decline in MMSE scores in patients with MCI and dementia due to AD, pointing toward the prognostic value of the ratio.This is the first study demonstrating that the CSF neurogranin trunc P75/BACE1 ratio, reflecting postsynaptic/presynaptic integrity, is related to cognitive decline.</t>
  </si>
  <si>
    <t>ADx NeuroSciences NV, Technologiepark Zwijnaarde 4, 9052 Gent, Belgium.</t>
  </si>
  <si>
    <t>2016-07-10</t>
  </si>
  <si>
    <t>https://dx.doi.org/10.1038/srep24740</t>
  </si>
  <si>
    <t>27091074</t>
  </si>
  <si>
    <t>PMC4927941</t>
  </si>
  <si>
    <t>10.1093/eurheartj/ehy057</t>
  </si>
  <si>
    <t>Phosphorylated IGFBP-1 as a non-invasive predictor of liver fat in NAFLD.</t>
  </si>
  <si>
    <t>Petäjä EM, Zhou Y, Havana M, Hakkarainen A, Lundbom N, Ihalainen J, Yki-Järvinen H.</t>
  </si>
  <si>
    <t>Insulin-like growth factor binding protein 1 (IGFBP-1) is a potentially interesting marker for liver fat in NAFLD as it is exclusively produced by the liver, and insulin is its main regulator. We determined whether measurement of fasting serum phosphorylated IGFBP-1 (fS-pIGFBP-1) helps to predict liver fat compared to routinely available clinical parameters and PNPLA3 genotype at rs738409. Liver fat content (proton magnetic resonance spectroscopy) was measured in 378 subjects (62% women, age 43 [30-54] years, BMI 32.7 [28.1-39.7] kg/m(2), 46% with NAFLD). Subjects were randomized to discovery and validation groups, which were matched for clinical and biochemical parameters and PNPLA3 genotype. Multiple linear regression and Random Forest modeling were used to identify predictors of liver fat. The final model, % Liver Fat Equation', included age, fS-pIGFBP-1, S-ALT, waist-to-hip ratio, fP-Glucose and fS-Insulin (adjusted R(2) = 0.44 in the discovery group, 0.49 in the validation group, 0.47 in all subjects). The model was significantly better than a model without fS-pIGFBP-1 or S-ALT or S-AST alone. Random Forest modeling identified fS-p-IGFBP-1 as one of the top five predictors of liver fat (adjusted R(2) = 0.39). Therefore, measurement of fS-pIGFBP-1 may help in non-invasive prediction of liver fat content.</t>
  </si>
  <si>
    <t>Department of Medicine, University of Helsinki and Helsinki University Central Hospital, Helsinki, Finland.</t>
  </si>
  <si>
    <t>2015-05-11</t>
  </si>
  <si>
    <t>https://dx.doi.org/10.1093/eurheartj/ehy057</t>
  </si>
  <si>
    <t>29718151</t>
  </si>
  <si>
    <t>PMC5070960</t>
  </si>
  <si>
    <t>10.3233/JAD-160645</t>
  </si>
  <si>
    <t>The impact of confounding on the associations of different adiposity measures with the incidence of cardiovascular disease: a cohort study of 296 535 adults of white European descent.</t>
  </si>
  <si>
    <t>Iliodromiti S, Celis-Morales CA, Lyall DM, Anderson J, Gray SR, Mackay DF, Nelson SM, Welsh P, Pell JP, Gill JMR, Sattar N.</t>
  </si>
  <si>
    <t>The data regarding the associations of body mass index (BMI) with cardiovascular (CVD) risk, especially for those at the low categories of BMI, are conflicting. The aim of our study was to examine the associations of body composition (assessed by five different measures) with incident CVD outcomes in healthy individuals.A total of 296 535 participants (57.8% women) of white European descent without CVD at baseline from the UK biobank were included. Exposures were five different measures of adiposity. Fatal and non-fatal CVD events were the primary outcome. Low BMI (≤18.5 kg m-2) was associated with higher incidence of CVD and the lowest CVD risk was exhibited at BMI of 22-23 kg m-2 beyond, which the risk of CVD increased. This J-shaped association attenuated substantially in subgroup analyses, when we excluded participants with comorbidities. In contrast, the associations for the remaining adiposity measures were more linear; 1 SD increase in waist circumference was associated with a hazard ratio of 1.16 [95% confidence interval (CI) 1.13-1.19] for women and 1.10 (95% CI 1.08-1.13) for men with similar magnitude of associations for 1 SD increase in waist-to-hip ratio, waist-to-height ratio, and percentage body fat mass.Increasing adiposity has a detrimental association with CVD health in middle-aged men and women. The association of BMI with CVD appears more susceptible to confounding due to pre-existing comorbidities when compared with other adiposity measures. Any public misconception of a potential 'protective' effect of fat on CVD risk should be challenged. Take home figureThe obesity paradox is mainly due to the effect of confounding on BMI and disappears on other adiposity measures.</t>
  </si>
  <si>
    <t>Department of Obstetrics and Gynaecology, School of Medicine, University of Glasgow, Level 2, New Lister Building, 10-16 Alexandra Parade, Glasgow G31 2ER, UK.</t>
  </si>
  <si>
    <t>2018-05-03</t>
  </si>
  <si>
    <t>2014-09-30</t>
  </si>
  <si>
    <t>https://dx.doi.org/10.3233/JAD-160645</t>
  </si>
  <si>
    <t>27911300</t>
  </si>
  <si>
    <t>PMC4832203</t>
  </si>
  <si>
    <t>10.3233/JAD-150440</t>
  </si>
  <si>
    <t>Association between Plasma Ceramides and Phosphatidylcholines and Hippocampal Brain Volume in Late Onset Alzheimer's Disease.</t>
  </si>
  <si>
    <t>Kim M, Nevado-Holgado A, Whiley L, Snowden SG, Soininen H, Kloszewska I, Mecocci P, Tsolaki M, Vellas B, Thambisetty M, Dobson RJB, Powell JF, Lupton MK, Simmons A, Velayudhan L, Lovestone S, Proitsi P, Legido-Quigley C.</t>
  </si>
  <si>
    <t>Lipids such as ceramides and phosphatidylcholines (PC) have been found altered in the plasma of Alzheimer's disease (AD) patients in a number of discovery studies. For this reason, the levels of 6 ceramides and 3 PCs, with different fatty acid length and saturation levels, were measured in the plasma from 412 participants (AD n = 205, Control n = 207) using mass spectrometry coupled with ultra-performance liquid chromatography. After this, associations with AD status, brain atrophy, and age-related effects were studied. In the plasma of AD participants, cross-sectional analysis revealed elevated levels of three ceramides (Cer16:0 p &lt; 0.01, Cer18:0 p &lt; 0.01, Cer24:1 p &lt; 0.05). In addition, two PCs in AD plasma (PC36:5 p &lt; 0.05, PC38:6 p &lt; 0.05) were found to be depleted compared to the control group, with PC36:5 also associating with hippocampal atrophy (p &lt; 0.01). Age-specific analysis further revealed that levels of Cer16:0, Cer18:0, and Cer20:0 were associated with hippocampal atrophy only in younger participants (age &lt; 75, p &lt; 0.05), while all 3 PCs did so in the older participants (age &gt; 75, p &lt; 0.05). PC36:5 was associated with AD status in the younger group (p &lt; 0.01), while PC38:6 and 40:6 did so in the older group (p &lt; 0.05). In this study, elevated ceramides and depleted PCs were found in the plasma from 205 AD volunteers. Our findings also suggest that dysregulation in PC and ceramide metabolism could be occurring in different stages of AD progression.</t>
  </si>
  <si>
    <t>Institute of Pharmaceutical Science, King's College London, London, UK.</t>
  </si>
  <si>
    <t>2016-12-03</t>
  </si>
  <si>
    <t>2015-10-14</t>
  </si>
  <si>
    <t>https://dx.doi.org/10.3233/JAD-150440</t>
  </si>
  <si>
    <t>26484910</t>
  </si>
  <si>
    <t>PMC4380254</t>
  </si>
  <si>
    <t>10.1172/jci.insight.88766</t>
  </si>
  <si>
    <t>A Pathway Based Classification Method for Analyzing Gene Expression for Alzheimer's Disease Diagnosis.</t>
  </si>
  <si>
    <t>Voyle N, Keohane A, Newhouse S, Lunnon K, Johnston C, Soininen H, Kloszewska I, Mecocci P, Tsolaki M, Vellas B, Lovestone S, Hodges A, Kiddle S, Dobson RJ.</t>
  </si>
  <si>
    <t>Recent studies indicate that gene expression levels in blood may be able to differentiate subjects with Alzheimer's disease (AD) from normal elderly controls and mild cognitively impaired (MCI) subjects. However, there is limited replicability at the single marker level. A pathway-based interpretation of gene expression may prove more robust.This study aimed to investigate whether a case/control classification model built on pathway level data was more robust than a gene level model and may consequently perform better in test data. The study used two batches of gene expression data from the AddNeuroMed (ANM) and Dementia Case Registry (DCR) cohorts.Our study used Illumina Human HT-12 Expression BeadChips to collect gene expression from blood samples. Random forest modeling with recursive feature elimination was used to predict case/control status. Age and APOE ɛ4 status were used as covariates for all analysis.Gene and pathway level models performed similarly to each other and to a model based on demographic information only.Any potential increase in concordance from the novel pathway level approach used here has not lead to a greater predictive ability in these datasets. However, we have only tested one method for creating pathway level scores. Further, we have been able to benchmark pathways against genes in datasets that had been extensively harmonized. Further work should focus on the use of alternative methods for creating pathway level scores, in particular those that incorporate pathway topology, and the use of an endophenotype based approach.</t>
  </si>
  <si>
    <t>MRC Social, Genetic and Developmental Psychiatry Centre, King's College London, London, UK.</t>
  </si>
  <si>
    <t>https://dx.doi.org/10.1172/jci.insight.88766</t>
  </si>
  <si>
    <t>27766312</t>
  </si>
  <si>
    <t>PMC4657469</t>
  </si>
  <si>
    <t>10.1038/srep24570</t>
  </si>
  <si>
    <t>Insulin resistance uncoupled from dyslipidemia due to C-terminal PIK3R1 mutations.</t>
  </si>
  <si>
    <t>Huang-Doran I, Tomlinson P, Payne F, Gast A, Sleigh A, Bottomley W, Harris J, Daly A, Rocha N, Rudge S, Clark J, Kwok A, Romeo S, McCann E, Müksch B, Dattani M, Zucchini S, Wakelam M, Foukas LC, Savage DB, Murphy R, O'Rahilly S, Barroso I, Semple RK.</t>
  </si>
  <si>
    <t>Obesity-related insulin resistance is associated with fatty liver, dyslipidemia, and low plasma adiponectin. Insulin resistance due to insulin receptor (INSR) dysfunction is associated with none of these, but when due to dysfunction of the downstream kinase AKT2 phenocopies obesity-related insulin resistance. We report 5 patients with SHORT syndrome and C-terminal mutations in PIK3R1, encoding the p85α/p55α/p50α subunits of PI3K, which act between INSR and AKT in insulin signaling. Four of 5 patients had extreme insulin resistance without dyslipidemia or hepatic steatosis. In 3 of these 4, plasma adiponectin was preserved, as in insulin receptor dysfunction. The fourth patient and her healthy mother had low plasma adiponectin associated with a potentially novel mutation, p.Asp231Ala, in adiponectin itself. Cells studied from one patient with the p.Tyr657X PIK3R1 mutation expressed abundant truncated PIK3R1 products and showed severely reduced insulin-stimulated association of mutant but not WT p85α with IRS1, but normal downstream signaling. In 3T3-L1 preadipocytes, mutant p85α overexpression attenuated insulin-induced AKT phosphorylation and adipocyte differentiation. Thus, PIK3R1 C-terminal mutations impair insulin signaling only in some cellular contexts and produce a subphenotype of insulin resistance resembling INSR dysfunction but unlike AKT2 dysfunction, implicating PI3K in the pathogenesis of key components of the metabolic syndrome.</t>
  </si>
  <si>
    <t>The University of Cambridge Metabolic Research Laboratories, Wellcome Trust-MRC Institute of Metabolic Science, Cambridge, United Kingdom.; The National Institute for Health Research Cambridge Biomedical Research Centre, Cambridge, United Kingdom.</t>
  </si>
  <si>
    <t>2016-10-22</t>
  </si>
  <si>
    <t>2014-08-20</t>
  </si>
  <si>
    <t>https://dx.doi.org/10.1038/srep24570</t>
  </si>
  <si>
    <t>27080396</t>
  </si>
  <si>
    <t>PMC5572395</t>
  </si>
  <si>
    <t>10.1186/s40478-015-0195-1</t>
  </si>
  <si>
    <t>Uncovering disease mechanisms through network biology in the era of Next Generation Sequencing.</t>
  </si>
  <si>
    <t>Piñero J, Berenstein A, Gonzalez-Perez A, Chernomoretz A, Furlong LI.</t>
  </si>
  <si>
    <t>2051-5960</t>
  </si>
  <si>
    <t>Characterizing the behavior of disease genes in the context of biological networks has the potential to shed light on disease mechanisms, and to reveal both new candidate disease genes and therapeutic targets. Previous studies addressing the network properties of disease genes have produced contradictory results. Here we have explored the causes of these discrepancies and assessed the relationship between the network roles of disease genes and their tolerance to deleterious germline variants in human populations leveraging on: the abundance of interactome resources, a comprehensive catalog of disease genes and exome variation data. We found that the most salient network features of disease genes are driven by cancer genes and that genes related to different types of diseases play network roles whose centrality is inversely correlated to their tolerance to likely deleterious germline mutations. This proved to be a multiscale signature, including global, mesoscopic and local network centrality features. Cancer driver genes, the most sensitive to deleterious variants, occupy the most central positions, followed by dominant disease genes and then by recessive disease genes, which are tolerant to variants and isolated within their network modules.</t>
  </si>
  <si>
    <t>Research Programme on Biomedical Informatics (GRIB), Hospital del Mar Medical Research Institute (IMIM), DCEXS, Pompeu Fabra University (UPF). C/Dr. Aiguader, 88. 08003- Barcelona, Spain.</t>
  </si>
  <si>
    <t>2017-04-21</t>
  </si>
  <si>
    <t>2015-09-08</t>
  </si>
  <si>
    <t>https://dx.doi.org/10.1186/s40478-015-0195-1</t>
  </si>
  <si>
    <t>25853864</t>
  </si>
  <si>
    <t>PMC4937199</t>
  </si>
  <si>
    <t>10.1002/gps.4229</t>
  </si>
  <si>
    <t>TDP-43 as a possible biomarker for frontotemporal lobar degeneration: a systematic review of existing antibodies.</t>
  </si>
  <si>
    <t>Goossens J, Vanmechelen E, Trojanowski JQ, Lee VM, Van Broeckhoven C, van der Zee J, Engelborghs S.</t>
  </si>
  <si>
    <t>Acta neuropathologica communications</t>
  </si>
  <si>
    <t>Acta Neuropathol Commun</t>
  </si>
  <si>
    <t>101610673</t>
  </si>
  <si>
    <t>0885-6230</t>
  </si>
  <si>
    <t>Frontotemporal lobar degeneration (FTLD) is one of the leading causes of dementia after Alzheimer's disease. A high-ranking candidate to become a diagnostic marker for a major pathological subtype of FTLD is the transactive response DNA binding protein of 43 kDa (TDP-43). The main objective is to elucidate which antibodies are specific for pathological TDP-43, with special interest in its modified isoforms. Indeed, TDP-43 has been shown to be hyperphosphorylated and truncated in disease. A secondary objective is to review existing immunoassays that quantify TDP-43 in biofluids. A systematic review of literature was performed by searching PubMed and Web of Science using predefined keywords. Of considered research papers the methods section was reviewed to select publications that enabled us to answer our learning objective. After quality assessment, antibody characteristics and related outcomes were extracted. We identified a series of well-characterized antibodies based on a scoring system that assessed the ability of each antibody to detect TDP-43 pathology. A selection of 29 unique antibodies was made comprising 10 high-ranking antibodies which were reported multiple times to detect TDP-43 pathology in both immunostaining and immunoblotting experiments and 19 additional antibodies which detected TDP-43 pathology but were only scored once. This systematic review provides an overview of antibodies that are reported to detect pathological TDP-43. These antibodies can be used in future studies of TDP-43 proteinopathies. Additionally, selected antibodies hold the potential to be used in the development of novel immunoassays for the quantification of TDP-43 in biofluids, as a possible biomarker for FTLD-TDP.</t>
  </si>
  <si>
    <t>Reference Center for Biological Markers of Dementia (BIODEM), and Biobank, Institute Born-Bunge, University of Antwerp, Antwerp, Belgium.</t>
  </si>
  <si>
    <t>2015-04-09</t>
  </si>
  <si>
    <t>2016-02-03</t>
  </si>
  <si>
    <t>https://dx.doi.org/10.1002/gps.4229</t>
  </si>
  <si>
    <t>25363642</t>
  </si>
  <si>
    <t>PMC4736430</t>
  </si>
  <si>
    <t>10.15252/msb.20177703</t>
  </si>
  <si>
    <t>Diagnostic value of MIBG cardiac scintigraphy for differential dementia diagnosis.</t>
  </si>
  <si>
    <t>Slaets S, Van Acker F, Versijpt J, Hauth L, Goeman J, Martin JJ, De Deyn PP, Engelborghs S.</t>
  </si>
  <si>
    <t>Pt 9</t>
  </si>
  <si>
    <t>International journal of geriatric psychiatry</t>
  </si>
  <si>
    <t>Int J Geriatr Psychiatry</t>
  </si>
  <si>
    <t>8710629</t>
  </si>
  <si>
    <t>1744-4292</t>
  </si>
  <si>
    <t>1099-1166</t>
  </si>
  <si>
    <t>Iodine-123 metaiodobenzylguanidine (MIBG) cardiac scintigraphy has shown the potential to discriminate dementia with Lewy bodies (DLB) from Alzheimer's disease (AD). However, these studies did not reflect clinical practice, as patients with ischemic heart disease, heart failure, diabetes mellitus, arterial hypertension, and hyperlipidemia and patients treated with antidepressants like trazodone were excluded.This study aimed to evaluate the use of MIBG cardiac scintigraphy to diagnose DLB in clinical practice. Moreover, the potential diagnostic value of MIBG cardiac scintigraphy in patients with clinically ambiguous dementia diagnosis (DLB versus AD) was tested. Eighty-five patients with a possible clinical diagnosis of DLB entered the study. MIBG uptake was determined by calculating the heart-to-mediastinum-uptake ratio (H/M).The average H/M ratio was 1.42 ± 0.35. The number of core features for DLB and the H/M ratio were negatively correlated (p = 0.001; r = -0.360). With an H/M ratio cutoff of 1.68 in 20 patients with clinically ambiguous dementia diagnoses (DLB versus AD) at the moment of MIBG cardiac scintigraphy, 95% (19/20) of the patients were correctly classified as compared with clinical or definite diagnosis at follow-up, with sensitivity and specificity values for diagnosing DLB of 100% (16/16) and 75% (3/4), respectively. The H/M ratio was influenced only by age (p = 0.046; r = -0.217) and gender (p = 0.024) and not by any other variable studied.The MIBG cardiac scintigraphy H/M ratio is a possible diagnostic biomarker for DLB in routine clinical practice and might have an added diagnostic value in case of doubt between DLB and AD.</t>
  </si>
  <si>
    <t>Science for Life Laboratory, KTH - Royal Institute of Technology, Stockholm, Sweden.</t>
  </si>
  <si>
    <t>https://dx.doi.org/10.15252/msb.20177703</t>
  </si>
  <si>
    <t>28827398</t>
  </si>
  <si>
    <t>PMC4927852</t>
  </si>
  <si>
    <t>10.1093/bioinformatics/btw214</t>
  </si>
  <si>
    <t>Network analyses identify liver-specific targets for treating liver diseases.</t>
  </si>
  <si>
    <t>Lee S, Zhang C, Liu Z, Klevstig M, Mukhopadhyay B, Bergentall M, Cinar R, Ståhlman M, Sikanic N, Park JK, Deshmukh S, Harzandi AM, Kuijpers T, Grøtli M, Elsässer SJ, Piening BD, Snyder M, Smith U, Nielsen J, Bäckhed F, Kunos G, Uhlen M, Boren J, Mardinoglu A.</t>
  </si>
  <si>
    <t>Molecular systems biology</t>
  </si>
  <si>
    <t>Mol. Syst. Biol.</t>
  </si>
  <si>
    <t>Mol Syst Biol</t>
  </si>
  <si>
    <t>101235389</t>
  </si>
  <si>
    <t>We performed integrative network analyses to identify targets that can be used for effectively treating liver diseases with minimal side effects. We first generated co-expression networks (CNs) for 46 human tissues and liver cancer to explore the functional relationships between genes and examined the overlap between functional and physical interactions. Since increased de novo lipogenesis is a characteristic of nonalcoholic fatty liver disease (NAFLD) and hepatocellular carcinoma (HCC), we investigated the liver-specific genes co-expressed with fatty acid synthase (FASN). CN analyses predicted that inhibition of these liver-specific genes decreases FASN expression. Experiments in human cancer cell lines, mouse liver samples, and primary human hepatocytes validated our predictions by demonstrating functional relationships between these liver genes, and showing that their inhibition decreases cell growth and liver fat content. In conclusion, we identified liver-specific genes linked to NAFLD pathogenesis, such as pyruvate kinase liver and red blood cell (PKLR), or to HCC pathogenesis, such as PKLR, patatin-like phospholipase domain containing 3 (PNPLA3), and proprotein convertase subtilisin/kexin type 9 (PCSK9), all of which are potential targets for drug development.</t>
  </si>
  <si>
    <t>Integrative Biomedical Informatics (IBI) Group, Research Programme on Biomedical Informatics (GRIB), Hospital del Mar Medical Research Institute (IMIM), Department of Experimental and Health Sciences (DCEXS), Universitat Pompeu Fabra (UPF), C/Doctor Aiguader 88, E-08003 Barcelona, Spain.</t>
  </si>
  <si>
    <t>2015-07-01</t>
  </si>
  <si>
    <t>https://dx.doi.org/10.1093/bioinformatics/btw214</t>
  </si>
  <si>
    <t>27153650</t>
  </si>
  <si>
    <t>PMC5786156</t>
  </si>
  <si>
    <t>10.1155/2016/2108909</t>
  </si>
  <si>
    <t>DisGeNET-RDF: harnessing the innovative power of the Semantic Web to explore the genetic basis of diseases.</t>
  </si>
  <si>
    <t>Queralt-Rosinach N, Piñero J, Bravo À, Sanz F, Furlong LI.</t>
  </si>
  <si>
    <t>2314-6745</t>
  </si>
  <si>
    <t>DisGeNET-RDF makes available knowledge on the genetic basis of human diseases in the Semantic Web. Gene-disease associations (GDAs) and their provenance metadata are published as human-readable and machine-processable web resources. The information on GDAs included in DisGeNET-RDF is interlinked to other biomedical databases to support the development of bioinformatics approaches for translational research through evidence-based exploitation of a rich and fully interconnected linked open data.http://rdf.disgenet.org/support@disgenet.org.</t>
  </si>
  <si>
    <t>Division of Metabolic and Nutritional Medicine, Dr. von Hauner Children's Hospital, Ludwig-Maximilians-University of Munich, Lindwurmstraße 4, 80337 Munich, Germany.</t>
  </si>
  <si>
    <t>https://dx.doi.org/10.1155/2016/2108909</t>
  </si>
  <si>
    <t>26881241</t>
  </si>
  <si>
    <t>PMC4683622</t>
  </si>
  <si>
    <t>10.3233/JAD-150253</t>
  </si>
  <si>
    <t>Tyrosine Is Associated with Insulin Resistance in Longitudinal Metabolomic Profiling of Obese Children.</t>
  </si>
  <si>
    <t>Hellmuth C, Kirchberg FF, Lass N, Harder U, Peissner W, Koletzko B, Reinehr T.</t>
  </si>
  <si>
    <t>Journal of diabetes research</t>
  </si>
  <si>
    <t>J Diabetes Res</t>
  </si>
  <si>
    <t>101605237</t>
  </si>
  <si>
    <t>2314-6753</t>
  </si>
  <si>
    <t>In obese children, hyperinsulinaemia induces adverse metabolic consequences related to the risk of cardiovascular and other disorders. Branched-chain amino acids (BCAA) and acylcarnitines (Carn), involved in amino acid (AA) degradation, were linked to obesity-associated insulin resistance, but these associations yet have not been studied longitudinally in obese children. We studied 80 obese children before and after a one-year lifestyle intervention programme inducing substantial weight loss &gt;0.5 BMI standard deviation scores in 40 children and no weight loss in another 40 children. At baseline and after the 1-year intervention, we assessed insulin resistance (HOMA index), fasting glucose, HbA1c, 2 h glucose in an oral glucose tolerance test, AA, and Carn. BMI adjusted metabolite levels were associated with clinical markers at baseline and after intervention, and changes with the intervention period were evaluated. Only tyrosine was significantly associated with HOMA (p &lt; 0.05) at baseline and end and with change during the intervention (p &lt; 0.05). In contrast, ratios depicting BCAA metabolism were negatively associated with HOMA at baseline (p &lt; 0.05), but not in the longitudinal profiling. Stratified analysis revealed that the children with substantial weight loss drove this association. We conclude that tyrosine alterations in association with insulin resistance precede alteration in BCAA metabolism. This trial is registered with ClinicalTrials.gov Identifier NCT00435734.</t>
  </si>
  <si>
    <t>Reference Center for Biological Markers of Dementia (BIODEM), Laboratory of Neurochemistry and Behavior, Institute Born-Bunge, University of Antwerp, Antwerp, Belgium.</t>
  </si>
  <si>
    <t>2016-02-16</t>
  </si>
  <si>
    <t>https://dx.doi.org/10.3233/JAD-150253</t>
  </si>
  <si>
    <t>26444762</t>
  </si>
  <si>
    <t>PMC5506095</t>
  </si>
  <si>
    <t>10.1001/jamapsychiatry.2017.3391</t>
  </si>
  <si>
    <t>Diffusion Kurtosis Imaging: A Possible MRI Biomarker for AD Diagnosis?</t>
  </si>
  <si>
    <t>Struyfs H, Van Hecke W, Veraart J, Sijbers J, Slaets S, De Belder M, Wuyts L, Peters B, Sleegers K, Robberecht C, Van Broeckhoven C, De Belder F, Parizel PM, Engelborghs S.</t>
  </si>
  <si>
    <t>Pt 5</t>
  </si>
  <si>
    <t>2168-622X</t>
  </si>
  <si>
    <t>The purpose of this explorative study was to investigate whether diffusion tensor imaging (DTI) and diffusion kurtosis imaging (DKI) parameter changes are reliable measures of white matter integrity changes in Alzheimer's disease (AD) patients using a whole brain voxel-based analysis (VBA). Therefore, age- and gender-matched patients with mild cognitive impairment (MCI) due to AD (n = 18), dementia due to AD (n = 19), and age-matched cognitively healthy controls (n = 14) were prospectively included. The magnetic resonance imaging protocol included routine structural brain imaging and DKI. Datasets were transformed to a population-specific atlas space. Groups were compared using VBA. Differences in diffusion and mean kurtosis measures between MCI and AD patients and controls were shown, and were mainly found in the splenium of the corpus callosum and the corona radiata. Hence, DTI and DKI parameter changes are suggestive of white matter changes in AD.</t>
  </si>
  <si>
    <t>Department of Psychiatry and Neuropsychology, School for Mental Health and Neuroscience, Alzheimer Center Limburg, Maastricht University, Maastricht, the Netherlands.</t>
  </si>
  <si>
    <t>2015-10-31</t>
  </si>
  <si>
    <t>https://dx.doi.org/10.1001/jamapsychiatry.2017.3391</t>
  </si>
  <si>
    <t>29188296</t>
  </si>
  <si>
    <t>PMC4726746</t>
  </si>
  <si>
    <t>10.1038/srep18366</t>
  </si>
  <si>
    <t>Association of Cerebral Amyloid-β Aggregation With Cognitive Functioning in Persons Without Dementia.</t>
  </si>
  <si>
    <t>Jansen WJ, Ossenkoppele R, Tijms BM, Fagan AM, Hansson O, Klunk WE, van der Flier WM, Villemagne VL, Frisoni GB, Fleisher AS, Lleó A, Mintun MA, Wallin A, Engelborghs S, Na DL, Chételat G, Molinuevo JL, Landau SM, Mattsson N, Kornhuber J, Sabri O, Rowe CC, Parnetti L, Popp J, Fladby T, Jagust WJ, Aalten P, Lee DY, Vandenberghe R, Resende de Oliveira C, Kapaki E, Froelich L, Ivanoiu A, Gabryelewicz T, Verbeek MM, Sanchez-Juan P, Hildebrandt H, Camus V, Zboch M, Brooks DJ, Drzezga A, Rinne JO, Newberg A, de Mendonça A, Sarazin M, Rabinovici GD, Madsen K, Kramberger MG, Nordberg A, Mok V, Mroczko B, Wolk DA, Meyer PT, Tsolaki M, Scheltens P, Verhey FRJ, Visser PJ, Amyloid Biomarker Study Group, Aarsland D, Alcolea D, Alexander M, Almdahl IS, Arnold SE, Baldeiras I, Barthel H, van Berckel BNM, Blennow K, van Buchem MA, Cavedo E, Chen K, Chipi E, Cohen AD, Förster S, Fortea J, Frederiksen KS, Freund-Levi Y, Gkatzima O, Gordon MF, Grimmer T, Hampel H, Hausner L, Hellwig S, Herukka SK, Johannsen P, Klimkowicz-Mrowiec A, Köhler S, Koglin N, van Laere K, de Leon M, Lisetti V, Maier W, Marcusson J, Meulenbroek O, Møllergård HM, Morris JC, Nordlund A, Novak GP, Paraskevas GP, Perera G, Peters O, Ramakers IHGB, Rami L, Rodríguez-Rodríguez E, Roe CM, Rot U, Rüther E, Santana I, Schröder J, Seo SW, Soininen H, Spiru L, Stomrud E, Struyfs H, Teunissen CE, Vos SJB, van Waalwijk van Doorn LJC, Waldemar G, Wallin ÅK, Wiltfang J, Zetterberg H.</t>
  </si>
  <si>
    <t>JAMA psychiatry</t>
  </si>
  <si>
    <t>JAMA Psychiatry</t>
  </si>
  <si>
    <t>101589550</t>
  </si>
  <si>
    <t>2168-6238</t>
  </si>
  <si>
    <t>Importance:Cerebral amyloid-β aggregation is an early event in Alzheimer disease (AD). Understanding the association between amyloid aggregation and cognitive manifestation in persons without dementia is important for a better understanding of the course of AD and for the design of prevention trials. Objective:To investigate whether amyloid-β aggregation is associated with cognitive functioning in persons without dementia. Design, Setting, and Participants:This cross-sectional study included 2908 participants with normal cognition and 4133 with mild cognitive impairment (MCI) from 53 studies in the multicenter Amyloid Biomarker Study. Normal cognition was defined as having no cognitive concerns for which medical help was sought and scores within the normal range on cognitive tests. Mild cognitive impairment was diagnosed according to published criteria. Study inclusion began in 2013 and is ongoing. Data analysis was performed in January 2017. Main Outcomes and Measures:Global cognitive performance as assessed by the Mini-Mental State Examination (MMSE) and episodic memory performance as assessed by a verbal word learning test. Amyloid aggregation was measured with positron emission tomography or cerebrospinal fluid biomarkers and dichotomized as negative (normal) or positive (abnormal) according to study-specific cutoffs. Generalized estimating equations were used to examine the association between amyloid aggregation and low cognitive scores (MMSE score ≤27 or memory z score≤-1.28) and to assess whether this association was moderated by age, sex, educational level, or apolipoprotein E genotype. Results:Among 2908 persons with normal cognition (mean [SD] age, 67.4 [12.8] years), amyloid positivity was associated with low memory scores after age 70 years (mean difference in amyloid positive vs negative, 4% [95% CI, 0%-7%] at 72 years and 21% [95% CI, 10%-33%] at 90 years) but was not associated with low MMSE scores (mean difference, 3% [95% CI, -1% to 6%], P = .16). Among 4133 patients with MCI (mean [SD] age, 70.2 [8.5] years), amyloid positivity was associated with low memory (mean difference, 16% [95% CI, 12%-20%], P &lt; .001) and low MMSE (mean difference, 14% [95% CI, 12%-17%], P &lt; .001) scores, and this association decreased with age. Low cognitive scores had limited utility for screening of amyloid positivity in persons with normal cognition and those with MCI. In persons with normal cognition, the age-related increase in low memory score paralleled the age-related increase in amyloid positivity with an intervening period of 10 to 15 years. Conclusions and Relevance:Although low memory scores are an early marker of amyloid positivity, their value as a screening measure for early AD among persons without dementia is limited.</t>
  </si>
  <si>
    <t>University of Cambridge Metabolic Research Laboratories, Institute of Metabolic Science, MDU MRC. Addenbrooke's Hospital, Cambridge, CB2 0QQ.</t>
  </si>
  <si>
    <t>2015-09-07</t>
  </si>
  <si>
    <t>https://dx.doi.org/10.1038/srep18366</t>
  </si>
  <si>
    <t>26679101</t>
  </si>
  <si>
    <t>PMC4553024</t>
  </si>
  <si>
    <t>10.1007/s00125-016-4074-5</t>
  </si>
  <si>
    <t>Adipose tissue fatty acid chain length and mono-unsaturation increases with obesity and insulin resistance.</t>
  </si>
  <si>
    <t>Yew Tan C, Virtue S, Murfitt S, Roberts LD, Phua YH, Dale M, Griffin JL, Tinahones F, Scherer PE, Vidal-Puig A.</t>
  </si>
  <si>
    <t>The non-essential fatty acids, C18:1n9, C16:0, C16:1n7, C18:0 and C18:1n7 account for over 75% of fatty acids in white adipose (WAT) triacylglycerol (TAG). The relative composition of these fatty acids (FA) is influenced by the desaturases, SCD1-4 and the elongase, ELOVL6. In knock-out models, loss of SCD1 or ELOVL6 results in reduced Δ9 desaturated and reduced 18-carbon non-essential FA respectively. Both Elovl6 KO and SCD1 KO mice exhibit improved insulin sensitivity. Here we describe the relationship between WAT TAG composition in obese mouse models and obese humans stratified for insulin resistance. In mouse models with increasing obesity and insulin resistance, there was an increase in scWAT Δ9 desaturated FAs (SCD ratio) and FAs with 18-carbons (Elovl6 ratio) in mice. Data from mouse models discordant for obesity and insulin resistance (AKT2 KO, Adiponectin aP2-transgenic), suggested that scWAT TAG Elovl6 ratio was associated with insulin sensitivity, whereas SCD1 ratio was associated with fat mass. In humans, a greater SCD1 and Elovl6 ratio was found in metabolically more harmful visceral adipose tissue when compared to subcutaneous adipose tissue.</t>
  </si>
  <si>
    <t>Department of Medicine, Karolinska Institutet, Karolinska University Hospital, C2:94, Huddinge, S-141 86, Stockholm, Sweden.</t>
  </si>
  <si>
    <t>2015-12-18</t>
  </si>
  <si>
    <t>2017-11-10</t>
  </si>
  <si>
    <t>2015-07-27</t>
  </si>
  <si>
    <t>https://dx.doi.org/10.1007/s00125-016-4074-5</t>
  </si>
  <si>
    <t>27535281</t>
  </si>
  <si>
    <t>PMC4565028</t>
  </si>
  <si>
    <t>10.3389/fphys.2016.00002</t>
  </si>
  <si>
    <t>The epigenetic signature of systemic insulin resistance in obese women.</t>
  </si>
  <si>
    <t>Arner P, Sahlqvist AS, Sinha I, Xu H, Yao X, Waterworth D, Rajpal D, Loomis AK, Freudenberg JM, Johnson T, Thorell A, Näslund E, Ryden M, Dahlman I.</t>
  </si>
  <si>
    <t>Insulin resistance (IR) links obesity to type 2 diabetes. The aim of this study was to explore whether white adipose tissue (WAT) epigenetic dysregulation is associated with systemic IR by genome-wide CG dinucleotide (CpG) methylation and gene expression profiling in WAT from insulin-resistant and insulin-sensitive women. A secondary aim was to determine whether the DNA methylation signature in peripheral blood mononuclear cells (PBMCs) reflects WAT methylation and, if so, can be used as a marker for systemic IR.From 220 obese women, we selected a total of 80 individuals from either of the extreme ends of the distribution curve of HOMA-IR, an indirect measure of systemic insulin sensitivity. Genome-wide transcriptome and DNA CpG methylation profiling by array was performed on subcutaneous (SAT) and visceral (omental) adipose tissue (VAT). CpG methylation in PBMCs was assayed in the same cohort.There were 647 differentially expressed genes (false discovery rate [FDR] 10%) in SAT, all of which displayed directionally consistent associations in VAT. This suggests that IR is associated with dysregulated expression of a common set of genes in SAT and VAT. The average degree of DNA methylation did not differ between the insulin-resistant and insulin-sensitive group in any of the analysed tissues/cells. There were 223 IR-associated genes in SAT containing a total of 336 nominally significant differentially methylated sites (DMS). The 223 IR-associated genes were over-represented in pathways related to integrin cell surface interactions and insulin signalling and included COL5A1, GAB1, IRS2, PFKFB3 and PTPRJ. In VAT there were a total of 51 differentially expressed genes (FDR 10%); 18 IR-associated genes contained a total of 29 DMS.In individuals discordant for insulin sensitivity, the average DNA CpG methylation in SAT and VAT is similar, although specific genes, particularly in SAT, display significantly altered expression and DMS in IR, possibly indicating that epigenetic regulation of these genes influences metabolism.</t>
  </si>
  <si>
    <t>Department of Biology and Biological Engineering, Chalmers University of TechnologyGothenburg, Sweden; Department of Molecular and Clinical Medicine/Wallenberg Laboratory, University of GothenburgGothenburg, Sweden.</t>
  </si>
  <si>
    <t>2016-08-19</t>
  </si>
  <si>
    <t>2014-08-26</t>
  </si>
  <si>
    <t>https://dx.doi.org/10.3389/fphys.2016.00002</t>
  </si>
  <si>
    <t>26858650</t>
  </si>
  <si>
    <t>PMC4927863</t>
  </si>
  <si>
    <t>10.1212/WNL.0000000000001903</t>
  </si>
  <si>
    <t>Personalized Cardiovascular Disease Prediction and Treatment-A Review of Existing Strategies and Novel Systems Medicine Tools.</t>
  </si>
  <si>
    <t>Björnson E, Borén J, Mardinoglu A.</t>
  </si>
  <si>
    <t>9965</t>
  </si>
  <si>
    <t>85</t>
  </si>
  <si>
    <t>Cardiovascular disease (CVD) continues to constitute the leading cause of death globally. CVD risk stratification is an essential tool to sort through heterogeneous populations and identify individuals at risk of developing CVD. However, applications of current risk scores have recently been shown to result in considerable misclassification of high-risk subjects. In addition, despite long standing beneficial effects in secondary prevention, current CVD medications have in a primary prevention setting shown modest benefit in terms of increasing life expectancy. A systems biology approach to CVD risk stratification may be employed for improving risk-estimating algorithms through addition of high-throughput derived omics biomarkers. In addition, modeling of personalized benefit-of-treatment may help in guiding choice of intervention. In the area of medicine, realizing that CVD involves perturbations of large complex biological networks, future directions in drug development may involve moving away from a reductionist approach toward a system level approach. Here, we review current CVD risk scores and explore how novel algorithms could help to improve the identification of risk and maximize personalized treatment benefit. We also discuss possible future directions in the development of effective treatment strategies for CVD through the use of genome-scale metabolic models (GEMs) as well as other biological network-based approaches.</t>
  </si>
  <si>
    <t>From the Departments of Neurology (F.W., D.C.R., S.M., A.M.F., N.J.C., J.C.M., R.J.B.), Radiology (B.A.G., D.S.M., T.L.S.B.), Biostatistics (C.X.), Psychology (J.H.), Neurological Surgery (T.L.S.B.), and Psychiatry (A.G.), Washington University School of Medicine, Saint Louis, MO; Department of Neurology (E.M.), University of Pittsburgh, PA; Mary S. Easton Center for Alzheimer's Disease Research at UCLA (J.M.R.), Los Angeles, CA; Department of Neurology (N.R.G.-R.), Mayo Clinic, Jacksonville, FL; Department of Pathology and Laboratory Medicine (B.G.) and Department of Neurology (M.R.F.), Indiana University School of Medicine, Indianapolis; Center for Alzheimer Research and Treatment (R.S.), Brigham and Women's Hospital and Massachusetts General Hospital, Boston, MA; Department of Neurology (S.S.), Butler Hospital and Warren Alpert Medical School, Brown University, Providence, RI; Neuroscience Research Australia (P.R.S.) and University of New South Wales, Sydney, Australia; Mental Health Research Institute (C.L.M.), University of Melbourne, Parkville, Australia; Centre of Excellence for Alzheimer's Disease Research and Care (R.N.M.), School of Exercise, Biomedical and Health Sciences, Edith Cowan University, Perth, Australia; Dementia Research Centre (M.N.R., C.A.S.L.), UCL Institute of Neurology, London, UK; German Center for Neurodegenerative Diseases (M.J.) and Hertie Institute for Clinical Brain Research, Tübingen, Germany; Neurologische Klinik Ludwig-Maximilians-Universität Munich (A.D.) and German Center for Neurodegenerative Diseases (S.F.), Klinik und Poliklinik für Nuklearmedizin &amp; TUM-Neuroimaging Center, Klinikum rechts der Isar, Technische Universität München, Munich, Germany; and Department of Neurology (F.W.), Xuan Wu Hospital, Capital Medical University, Beijing, China.</t>
  </si>
  <si>
    <t>2016-05-02</t>
  </si>
  <si>
    <t>https://dx.doi.org/10.1212/WNL.0000000000001903</t>
  </si>
  <si>
    <t>26245925</t>
  </si>
  <si>
    <t>PMC4826609</t>
  </si>
  <si>
    <t>10.1093/bioinformatics/btv301</t>
  </si>
  <si>
    <t>Cerebral amyloidosis associated with cognitive decline in autosomal dominant Alzheimer disease.</t>
  </si>
  <si>
    <t>Wang F, Gordon BA, Ryman DC, Ma S, Xiong C, Hassenstab J, Goate A, Fagan AM, Cairns NJ, Marcus DS, McDade E, Ringman JM, Graff-Radford NR, Ghetti B, Farlow MR, Sperling R, Salloway S, Schofield PR, Masters CL, Martins RN, Rossor MN, Jucker M, Danek A, Förster S, Lane CA, Morris JC, Benzinger TL, Bateman RJ, Dominantly Inherited Alzheimer Network.</t>
  </si>
  <si>
    <t>To investigate the associations of cerebral amyloidosis with concurrent cognitive performance and with longitudinal cognitive decline in asymptomatic and symptomatic stages of autosomal dominant Alzheimer disease (ADAD).Two hundred sixty-three participants enrolled in the Dominantly Inherited Alzheimer Network observational study underwent neuropsychological evaluation as well as PET scans with Pittsburgh compound B. One hundred twenty-one participants completed at least 1 follow-up neuropsychological evaluation. Four composite cognitive measures representing global cognition, episodic memory, language, and working memory were generated using z scores from a battery of 13 standard neuropsychological tests. General linear mixed-effects models were used to investigate the relationship between baseline cerebral amyloidosis and baseline cognitive performance and whether baseline cerebral amyloidosis predicts cognitive change over time (mean follow-up 2.32 years ± 0.92, range 0.89-4.19) after controlling for estimated years from expected symptom onset, APOE ε4 allelic status, and education.In asymptomatic mutation carriers, amyloid burden was not associated with baseline cognitive functioning but was significantly predictive of longitudinal decline in episodic memory. In symptomatic mutation carriers, cerebral amyloidosis was correlated with worse baseline performance in multiple cognitive composites and predicted greater decline over time in global cognition, working memory, and Mini-Mental State Examination.Cerebral amyloidosis predicts longitudinal episodic memory decline in presymptomatic ADAD and multidomain cognitive decline in symptomatic ADAD. These findings imply that amyloidosis in the brain is an indicator of early cognitive decline and provides a useful outcome measure for early assessment and prevention treatment trials.</t>
  </si>
  <si>
    <t>Research Group on Integrative Biomedical Informatics, Research Programme on Biomedical Informatics (GRIB), Hospital del Mar Medical Research Institute (IMIM), Department of Experimental and Health Sciences (DCEXS), Universitat Pompeu Fabra (UPF), Neurobiology of Behaviour Research Group (GReNeC), IMIM, DCEXS, UPF and Institute of Neuropsychiatry and Addiction, Parc de Salut Mar, Universitat Autònoma de Barcelona, Barcelona 08003, Spain.</t>
  </si>
  <si>
    <t>2017-08-02</t>
  </si>
  <si>
    <t>2014-07-08</t>
  </si>
  <si>
    <t>https://dx.doi.org/10.1093/bioinformatics/btv301</t>
  </si>
  <si>
    <t>25964630</t>
  </si>
  <si>
    <t>PMC4232363</t>
  </si>
  <si>
    <t>10.3233/JAD-150953</t>
  </si>
  <si>
    <t>PsyGeNET: a knowledge platform on psychiatric disorders and their genes.</t>
  </si>
  <si>
    <t>Gutiérrez-Sacristán A, Grosdidier S, Valverde O, Torrens M, Bravo À, Piñero J, Sanz F, Furlong LI.</t>
  </si>
  <si>
    <t>51</t>
  </si>
  <si>
    <t>PsyGeNET (Psychiatric disorders and Genes association NETwork) is a knowledge platform for the exploratory analysis of psychiatric diseases and their associated genes. PsyGeNET is composed of a database and a web interface supporting data search, visualization, filtering and sharing. PsyGeNET integrates information from DisGeNET and data extracted from the literature by text mining, which has been curated by domain experts. It currently contains 2642 associations between 1271 genes and 37 psychiatric disease concepts. In its first release, PsyGeNET is focused on three psychiatric disorders: major depression, alcohol and cocaine use disorders. PsyGeNET represents a comprehensive, open access resource for the analysis of the molecular mechanisms underpinning psychiatric disorders and their comorbidities.The PysGeNET platform is freely available at http://www.psygenet.org/. The PsyGeNET database is made available under the Open Database License (http://opendatacommons.org/licenses/odbl/1.0/).lfurlong@imim.esSupplementary data are available at Bioinformatics online.</t>
  </si>
  <si>
    <t>Reference Center for Biological Markers of Dementia (BIODEM), Laboratory of Neurochemistry and Behavior, Institute Born-Bunge, University of Antwerp, Antwerpen, Belgium.</t>
  </si>
  <si>
    <t>2015-09-11</t>
  </si>
  <si>
    <t>https://dx.doi.org/10.3233/JAD-150953</t>
  </si>
  <si>
    <t>26836187</t>
  </si>
  <si>
    <t>PMC4731290</t>
  </si>
  <si>
    <t>10.2337/dc15-1218</t>
  </si>
  <si>
    <t>Diagnostic Impact of Cerebrospinal Fluid Biomarker (Pre-)Analytical Variability in Alzheimer's Disease.</t>
  </si>
  <si>
    <t>Niemantsverdriet E, Goossens J, Struyfs H, Martin JJ, Goeman J, De Deyn PP, Vanderstichele H, Engelborghs S.</t>
  </si>
  <si>
    <t>Intra- and inter-laboratory variability of cerebrospinal fluid (CSF) biomarker analyses remains an important issue. We investigated the clinical-diagnostic impact of CSF biomarker concentration shifts in mild cognitive impairment (MCI) and autopsy-confirmed Alzheimer's disease (AD) dementia patients. MCI patients (n = 85), autopsy-confirmed AD dementia patients (n = 72), and cognitively healthy controls (n = 100) were included in this prospective, longitudinal study. AD dementia patients were followed up until death, and controls were included from 1992 until 2003. In-house validated cutoff values of biomarkers were applied: Aβ1-42 &lt;638.5 pg/mL, T-tau&gt;296.5 pg/mL, P-tau(181P) &gt;56.5 pg/mL. Both increments and decrements (from ± 5% to ± 40% ) were added to the true (=observed) CSF biomarker values, imitating the anticipated differences in biomarker concentrations. Within certain limits, the clinical diagnostic performance of AD CSF biomarkers remains largely unchanged and clinical diagnostic accuracy deviated less than 8.2% from the reference when concentration shifts ranging between -20% and +20% were added to one of the three CSF biomarkers in MCI and autopsy-confirmed AD patients. Notwithstanding the fact that (pre- and post-)analytical parameters can affect the clinical classification, the present exploratory study provides evidence that for a specific context of use, the impact on clinical accuracy of biomarker concentration shifts might be lower than originally expected. In conclusion, induced shifts of ±20% in only one of the three biomarkers has limited impact on the clinical accuracy of AD CSF biomarkers in MCI and autopsy-confirmed AD patients when using the IWG-2 criteria.</t>
  </si>
  <si>
    <t>MRC Epidemiology Unit, Institute of Metabolic Science, University of Cambridge School of Clinical Medicine, Cambridge Biomedical Campus, Addenbrooke's Hospital, Cambridge, U.K.</t>
  </si>
  <si>
    <t>2016-03-12</t>
  </si>
  <si>
    <t>2015-02-17</t>
  </si>
  <si>
    <t>https://dx.doi.org/10.2337/dc15-1218</t>
  </si>
  <si>
    <t>26494809</t>
  </si>
  <si>
    <t>PMC5371732</t>
  </si>
  <si>
    <t>10.1016/j.atherosclerosis.2014.09.024</t>
  </si>
  <si>
    <t>Definitions of Metabolic Health and Risk of Future Type 2 Diabetes in BMI Categories: A Systematic Review and Network Meta-analysis.</t>
  </si>
  <si>
    <t>Lotta LA, Abbasi A, Sharp SJ, Sahlqvist AS, Waterworth D, Brosnan JM, Scott RA, Langenberg C, Wareham NJ.</t>
  </si>
  <si>
    <t>237</t>
  </si>
  <si>
    <t>0021-9150</t>
  </si>
  <si>
    <t>Various definitions of metabolic health have been proposed to explain differences in the risk of type 2 diabetes within BMI categories. The goal of this study was to assess their predictive relevance.We performed systematic searches of MEDLINE records for prospective cohort studies of type 2 diabetes risk in categories of BMI and metabolic health. In a two-stage meta-analysis, relative risks (RRs) specific to each BMI category were derived by network meta-analysis and the resulting RRs of each study were pooled using random-effects models. Hierarchical summary receiver operating characteristic curves were used to assess predictive performance.In a meta-analysis of 140,845 participants and 5,963 incident cases of type 2 diabetes from 14 cohort studies, classification as metabolically unhealthy was associated with higher RR of diabetes in all BMI categories (lean RR compared with healthy individuals 4.0 [95% CI 3.0-5.1], overweight 3.4 [2.8-4.3], and obese 2.5 [2.1-3.0]). Metabolically healthy obese individuals had a high absolute risk of type 2 diabetes (10-year cumulative incidence 3.1% [95% CI 2.6-3.5]). Current binary definitions of metabolic health had high specificity (pooled estimate 0.88 [95% CI 0.84-0.91]) but low sensitivity (0.40 [0.31-0.49]) in lean individuals and satisfactory sensitivity (0.81 [0.76-0.86]) but low specificity (0.42 [0.35-0.49]) in obese individuals. However, positive (&lt;3.3 in all BMI categories) and negative (&gt;0.4) likelihood ratios were consistent with insignificant to small improvements in prediction.Although individuals classified as metabolically unhealthy have a higher RR of type 2 diabetes compared with individuals classified as healthy in all BMI categories, current binary definitions of metabolic health have limited relevance to the prediction of future type 2 diabetes.</t>
  </si>
  <si>
    <t>BHF Glasgow Cardiovascular Research Centre, University of Glasgow, Glasgow, G12 8TA, UK; Glasgow Polyomics, Joseph Black Building, University of Glasgow, Glasgow, G12 8QQ, UK. Electronic address: Naomi.Rankin@glasgow.ac.uk.</t>
  </si>
  <si>
    <t>2015-10-23</t>
  </si>
  <si>
    <t>2015-11-01</t>
  </si>
  <si>
    <t>https://dx.doi.org/10.1016/j.atherosclerosis.2014.09.024</t>
  </si>
  <si>
    <t>25299963</t>
  </si>
  <si>
    <t>PMC4336230</t>
  </si>
  <si>
    <t>10.1212/WNL.0000000000002081</t>
  </si>
  <si>
    <t>The emergence of proton nuclear magnetic resonance metabolomics in the cardiovascular arena as viewed from a clinical perspective.</t>
  </si>
  <si>
    <t>Rankin NJ, Preiss D, Welsh P, Burgess KE, Nelson SM, Lawlor DA, Sattar N.</t>
  </si>
  <si>
    <t>Atherosclerosis</t>
  </si>
  <si>
    <t>0242543</t>
  </si>
  <si>
    <t>1879-1484</t>
  </si>
  <si>
    <t>The ability to phenotype metabolic profiles in serum has increased substantially in recent years with the advent of metabolomics. Metabolomics is the study of the metabolome, defined as those molecules with an atomic mass less than 1.5 kDa. There are two main metabolomics methods: mass spectrometry (MS) and proton nuclear magnetic resonance ((1)H NMR) spectroscopy, each with its respective benefits and limitations. MS has greater sensitivity and so can detect many more metabolites. However, its cost (especially when heavy labelled internal standards are required for absolute quantitation) and quality control is sub-optimal for large cohorts. (1)H NMR is less sensitive but sample preparation is generally faster and analysis times shorter, resulting in markedly lower analysis costs. (1)H NMR is robust, reproducible and can provide absolute quantitation of many metabolites. Of particular relevance to cardio-metabolic disease is the ability of (1)H NMR to provide detailed quantitative data on amino acids, fatty acids and other metabolites as well as lipoprotein subparticle concentrations and size. Early epidemiological studies suggest promise, however, this is an emerging field and more data is required before we can determine the clinical utility of these measures to improve disease prediction and treatment. This review describes the theoretical basis of (1)H NMR; compares MS and (1)H NMR and provides a tabular overview of recent (1)H NMR-based research findings in the atherosclerosis field, describing the design and scope of studies conducted to date. (1)H NMR metabolomics-CVD related research is emerging, however further large, robustly conducted prospective, genetic and intervention studies are needed to advance research on CVD risk prediction and to identify causal pathways amenable to intervention.</t>
  </si>
  <si>
    <t>From the Alzheimer Center &amp; Department of Neurology (M.D.Z., F.H.B., P.J.V.) and Department of Clinical Chemistry (C.E.T.), Neuroscience Campus Amsterdam, VU University Medical Center, the Netherlands; Turku PET Centre and Department of Neurology (J.O.R.), University of Turku and Turku University Hospital, Finland; Danish Dementia Research Centre (S.G.H.), Copenhagen University Hospital, Rigshospitalet, Copenhagen, Denmark; Department of NVS (A.N., S.F.C.), Centre for Alzheimer Research, Translational Alzheimer Neurobiology, Karolinska Institutet, Stockholm; Department of Geriatric Medicine (A.N.), Karolinska University Hospital, Stockholm, Sweden; Memory Unit (A.L., J.F., R.B.), Department of Neurology, Hospital de Sant Pau, Barcelona; CIBERNED (A.L., J.F., R.B.), Center for Network Biomedical Research into Neurodegenerative Diseases, Instituto de Salud Carlos III, Madrid, Spain; Institute of Clinical Medicine-Neurology (S.-K.H., H.S., J.M.C.B.), University of Eastern Finland, Kuopio; Department of Clinical Physiology (I.L.), Nuclear Medicine and PET, Rigshospitalet, Copenhagen; Department of Autoimmunology and Biomarkers (J.M.C.B.), Statens Serum Institut, Copenhagen, Denmark; Wolfson Molecular Imaging Centre (S.F.C.), Institute of Brain Behaviour and Mental Health, University of Manchester, UK; Department of Radiology &amp; Nuclear Medicine (B.N.M.v.B.), VU University Medical Center, Amsterdam; and Department of Psychiatry and Neuropsychology (P.J.V.), Maastricht University, School for Mental Health and Neuroscience, Alzheimer Center Limburg, Maastricht, the Netherlands. m.zwan@vumc.nl.</t>
  </si>
  <si>
    <t>https://dx.doi.org/10.1212/WNL.0000000000002081</t>
  </si>
  <si>
    <t>26468410</t>
  </si>
  <si>
    <t>PMC4562340</t>
  </si>
  <si>
    <t>10.15252/msb.20167422</t>
  </si>
  <si>
    <t>Use of amyloid-PET to determine cutpoints for CSF markers: A multicenter study.</t>
  </si>
  <si>
    <t>Zwan MD, Rinne JO, Hasselbalch SG, Nordberg A, Lleó A, Herukka SK, Soininen H, Law I, Bahl JM, Carter SF, Fortea J, Blesa R, Teunissen CE, Bouwman FH, van Berckel BN, Visser PJ.</t>
  </si>
  <si>
    <t>To define CSF β-amyloid 1-42 (Aβ42) cutpoints to detect cortical amyloid deposition as assessed by 11C-Pittsburgh compound B ([11C]PiB)-PET and to compare these calculated cutpoints with cutpoints currently used in clinical practice.We included 433 participants (57 controls, 99 with mild cognitive impairment, 195 with Alzheimer disease [AD] dementia, and 82 with non-AD dementia) from 5 European centers. We calculated for each center and for the pooled cohort CSF Aβ42 and Aβ42/tau ratio cutpoints for cortical amyloid deposition based on visual interpretation of [11C]PiB-PET images.Amyloid-PET-based calculated CSF Aβ42 cutpoints ranged from 521 to 616 pg/mL, whereas existing clinical-based cutpoints ranged from 400 to 550 pg/mL. Using the calculated cutpoint from the pooled sample (557 pg/mL), concordance between CSF Aβ42 and amyloid-PET was 84%. Similar concordance was found when using a dichotomized Aβ42/tau ratio. Exploratory analysis showed that participants with a positive amyloid-PET and normal CSF Aβ42 levels had higher CSF tau and phosphorylated tau levels and more often had mild cognitive impairment or AD dementia compared with participants who had negative amyloid-PET and abnormal CSF Aβ42 levels.Amyloid-PET-based CSF Aβ42 cutpoints were higher and tended to reduce intercenter variability compared with clinical-based cutpoints. Discordant participants with normal CSF Aβ42 and a positive amyloid-PET may be more likely to have AD-related amyloid pathology than participants with abnormal CSF Aβ42 and a negative amyloid-PET.This study provides Class II evidence that an amyloid-PET-based CSF Aβ42 cutpoint identifies individuals with amyloid deposition with a sensitivity of 87% and specificity of 80%.</t>
  </si>
  <si>
    <t>Science for Life Laboratory, KTH - Royal Institute of Technology, Stockholm, Sweden adilm@scilifelab.se jan.boren@wlab.gu.se.</t>
  </si>
  <si>
    <t>2015-10-16</t>
  </si>
  <si>
    <t>https://dx.doi.org/10.15252/msb.20167422</t>
  </si>
  <si>
    <t>28254760</t>
  </si>
  <si>
    <t>PMC4742839</t>
  </si>
  <si>
    <t>10.1016/j.jalz.2014.05.1754</t>
  </si>
  <si>
    <t>Personal model-assisted identification of NAD+ and glutathione metabolism as intervention target in NAFLD.</t>
  </si>
  <si>
    <t>Mardinoglu A, Bjornson E, Zhang C, Klevstig M, Söderlund S, Ståhlman M, Adiels M, Hakkarainen A, Lundbom N, Kilicarslan M, Hallström BM, Lundbom J, Vergès B, Barrett PH, Watts GF, Serlie MJ, Nielsen J, Uhlén M, Smith U, Marschall HU, Taskinen MR, Boren J.</t>
  </si>
  <si>
    <t>To elucidate the molecular mechanisms underlying non-alcoholic fatty liver disease (NAFLD), we recruited 86 subjects with varying degrees of hepatic steatosis (HS). We obtained experimental data on lipoprotein fluxes and used these individual measurements as personalized constraints of a hepatocyte genome-scale metabolic model to investigate metabolic differences in liver, taking into account its interactions with other tissues. Our systems level analysis predicted an altered demand for NAD+ and glutathione (GSH) in subjects with high HS Our analysis and metabolomic measurements showed that plasma levels of glycine, serine, and associated metabolites are negatively correlated with HS, suggesting that these GSH metabolism precursors might be limiting. Quantification of the hepatic expression levels of the associated enzymes further pointed to altered de novo GSH synthesis. To assess the effect of GSH and NAD+ repletion on the development of NAFLD, we added precursors for GSH and NAD+ biosynthesis to the Western diet and demonstrated that supplementation prevents HS in mice. In a proof-of-concept human study, we found improved liver function and decreased HS after supplementation with serine (a precursor to glycine) and hereby propose a strategy for NAFLD treatment.</t>
  </si>
  <si>
    <t>Department of Neurology/Alzheimer Centre, VU Medical Centre, Amsterdam, The Netherlands. Electronic address: d.bertens@vumc.nl.</t>
  </si>
  <si>
    <t>2017-03-04</t>
  </si>
  <si>
    <t>2018-01-16</t>
  </si>
  <si>
    <t>2013-09-04</t>
  </si>
  <si>
    <t>https://dx.doi.org/10.1016/j.jalz.2014.05.1754</t>
  </si>
  <si>
    <t>25150730</t>
  </si>
  <si>
    <t>PMC4593186</t>
  </si>
  <si>
    <t>10.1186/s13148-015-0126-9</t>
  </si>
  <si>
    <t>Temporal evolution of biomarkers and cognitive markers in the asymptomatic, MCI, and dementia stage of Alzheimer's disease.</t>
  </si>
  <si>
    <t>Bertens D, Knol DL, Scheltens P, Visser PJ, Alzheimer's Disease Neuroimaging Initiative.</t>
  </si>
  <si>
    <t>1868-7075</t>
  </si>
  <si>
    <t>We investigated the pattern of disease progression in the asymptomatic, mild cognitive impairment (MCI), and dementia stage of Alzheimer's disease (AD).We selected 284 subjects with AD pathology, defined as abnormal levels of amyloid beta 1-42 (Aβ1-42) in cerebrospinal fluid (CSF). Disease outcome measures included six biomarkers and five cognitive markers. We compared differences in baseline measures and decline over 4 years between the AD stages and tested whether these changes differed from subjects, without AD pathology (N = 132).CSF Aβ1-42 reached the maximum abnormality level in the asymptomatic stage and tau in the MCI stage. The imaging and cognitive markers started to decline in the asymptomatic stage, and decline accelerated with advancing clinical stage.This study provides further evidence for a temporal evolution of AD biomarkers. Our findings may be helpful to determine stage specific outcome measures for clinical trials.</t>
  </si>
  <si>
    <t>Lipid laboratory, Department of Medicine, Huddinge, Karolinska Institutet, Stockholm, S-141 86 Sweden.</t>
  </si>
  <si>
    <t>https://dx.doi.org/10.1186/s13148-015-0126-9</t>
  </si>
  <si>
    <t>26351548</t>
  </si>
  <si>
    <t>PMC4572886</t>
  </si>
  <si>
    <t>10.1038/ncomms9994</t>
  </si>
  <si>
    <t>The epigenetic signature of subcutaneous fat cells is linked to altered expression of genes implicated in lipid metabolism in obese women.</t>
  </si>
  <si>
    <t>Arner P, Sinha I, Thorell A, Rydén M, Dahlman-Wright K, Dahlman I.</t>
  </si>
  <si>
    <t>Clinical epigenetics</t>
  </si>
  <si>
    <t>Clin Epigenetics</t>
  </si>
  <si>
    <t>101516977</t>
  </si>
  <si>
    <t>1868-7083</t>
  </si>
  <si>
    <t>Obesity is associated with changes in fat cell gene expression and metabolism. What drives these changes is not well understood. We aimed to explore fat cell epigenetics, i.e., DNA methylation, as one mediator of gene regulation, in obese women. The global DNA methylome for abdominal subcutaneous fat cells was compared between 15 obese case (BMI 41.4 ± 4.4 kg/m(2), mean ± SD) and 14 never-obese control women (BMI 25.2 ± 2.5 kg/m(2)). Global array-based transcriptome analysis was analyzed for subcutaneous white adipose tissue (WAT) from 11 obese and 9 never-obese women. Limma was used for statistical analysis.We identified 5529 differentially methylated DNA sites (DMS) for 2223 differentially expressed genes between obese cases and never-obese controls (false discovery rate &lt;5 %). The 5529 DMS displayed a median difference in beta value of 0.09 (range 0.01 to 0.40) between groups. DMS were under-represented in CpG islands and in promoter regions, and over-represented in open sea-regions and gene bodies. The 2223 differentially expressed genes with DMS were over-represented in key fat cell pathways: 31 of 130 (25 %) genes linked to "adipogenesis" (adjusted P = 1.66 × 10(-11)), 31 of 163 (19 %) genes linked to "insulin signaling" (adjusted P = 1.91 × 10(-9)), and 18 of 67 (27 %) of genes linked to "lipolysis" (P = 6.1 × 10(-5)). In most cases, gene expression and DMS displayed reciprocal changes in obese women. Furthermore, among 99 candidate genes in genetic loci associated with body fat distribution in genome-wide association studies (GWAS); 22 genes displayed differential expression accompanied by DMS in obese versus never-obese women (P = 0.0002), supporting the notion that a significant proportion of gene loci linked to fat distribution are epigenetically regulated.Subcutaneous WAT from obese women is characterized by congruent changes in DNA methylation and expression of genes linked to generation, distribution, and metabolic function of fat cells. These alterations may contribute to obesity-associated metabolic disturbances such as insulin resistance in women.</t>
  </si>
  <si>
    <t>VTT Technical Research Centre of Finland, Espoo, FI-02044 VTT, Finland.</t>
  </si>
  <si>
    <t>2015-09-09</t>
  </si>
  <si>
    <t>https://dx.doi.org/10.1038/ncomms9994</t>
  </si>
  <si>
    <t>26839171</t>
  </si>
  <si>
    <t>PMC4151221</t>
  </si>
  <si>
    <t>10.1038/srep14841</t>
  </si>
  <si>
    <t>Genome-scale study reveals reduced metabolic adaptability in patients with non-alcoholic fatty liver disease.</t>
  </si>
  <si>
    <t>Hyötyläinen T, Jerby L, Petäjä EM, Mattila I, Jäntti S, Auvinen P, Gastaldelli A, Yki-Järvinen H, Ruppin E, Orešič M.</t>
  </si>
  <si>
    <t>Non-alcoholic fatty liver disease (NAFLD) is a major risk factor leading to chronic liver disease and type 2 diabetes. Here we chart liver metabolic activity and functionality in NAFLD by integrating global transcriptomic data, from human liver biopsies, and metabolic flux data, measured across the human splanchnic vascular bed, within a genome-scale model of human metabolism. We show that an increased amount of liver fat induces mitochondrial metabolism, lipolysis, glyceroneogenesis and a switch from lactate to glycerol as substrate for gluconeogenesis, indicating an intricate balance of exacerbated opposite metabolic processes in glycemic regulation. These changes were associated with reduced metabolic adaptability on a network level in the sense that liver fat accumulation puts increasing demands on the liver to adaptively regulate metabolic responses to maintain basic liver functions. We propose that failure to meet excessive metabolic challenges coupled with reduced metabolic adaptability may lead to a vicious pathogenic cycle leading to the co-morbidities of NAFLD.</t>
  </si>
  <si>
    <t>Science for Life Laboratory, KTH - Royal Institute of Technology, SE-171 21, Stockholm, Sweden.</t>
  </si>
  <si>
    <t>2016-03-05</t>
  </si>
  <si>
    <t>https://dx.doi.org/10.1038/srep14841</t>
  </si>
  <si>
    <t>26434764</t>
  </si>
  <si>
    <t>PMC4663582</t>
  </si>
  <si>
    <t>10.1093/jnci/djv178</t>
  </si>
  <si>
    <t>Extensive weight loss reveals distinct gene expression changes in human subcutaneous and visceral adipose tissue.</t>
  </si>
  <si>
    <t>Mardinoglu A, Heiker JT, Gärtner D, Björnson E, Schön MR, Flehmig G, Klöting N, Krohn K, Fasshauer M, Stumvoll M, Nielsen J, Blüher M.</t>
  </si>
  <si>
    <t>107</t>
  </si>
  <si>
    <t>0027-8874</t>
  </si>
  <si>
    <t>Weight loss has been shown to significantly improve Adipose tissue (AT) function, however changes in AT gene expression profiles particularly in visceral AT (VAT) have not been systematically studied. Here, we tested the hypothesis that extensive weight loss in response to bariatric surgery (BS) causes AT gene expression changes, which may affect energy and lipid metabolism, inflammation and secretory function of AT. We assessed gene expression changes by whole genome expression chips in AT samples obtained from six morbidly obese individuals, who underwent a two step BS strategy with sleeve gastrectomy as initial and a Roux-en-Y gastric bypass as second step surgery after 12 ± 2 months. Global gene expression differences in VAT and subcutaneous (S)AT were analyzed through the use of genome-scale metabolic model (GEM) for adipocytes. Significantly altered gene expressions were PCR-validated in 16 individuals, which also underwent a two-step surgery intervention. We found increased expression of cell death-inducing DFFA-like effector a (CIDEA), involved in formation of lipid droplets in both fat depots in response to significant weight loss. We observed that expression of the genes associated with metabolic reactions involved in NAD+, glutathione and branched chain amino acid metabolism are significantly increased in AT depots after surgery-induced weight loss.</t>
  </si>
  <si>
    <t>MRC Epidemiology Unit, University of Cambridge, Cambridge, UK (KTN, SJS, AB, JRBP, LAL, CL, NJW, RAS); Department of Radiation Oncology, University of Pennsylvania Perelman School of Medicine, Philadelphia, PA (KTN); Department of Public Health and Primary Care, University of Cambridge, Strangeways Research Laboratory, Cambridge, UK (DJT, DFE, PDPP); Queensland Institute of Medical Research, Brisbane, Australia (JNP, ANECS, TO, ABS); University of Cambridge Metabolic Research Laboratories, Wellcome Trust-Medical Research Council Institute of Metabolic Science, Cambridge, UK (DBS, RKS); Hunter Medical Research Institute, John Hunter Hospital, Newcastle, Australia (JA, EH, RJS); Centre for Clinical Epidemiology and Biostatistics, School of Medicine and Public Health, The University of Newcastle, Newcastle, Australia (JA, MM); Department of Oncology, University of Cambridge, Strangeways Research Laboratory, Cambridge, UK (AMD, DFE, PDPP); Centre for Information Based Medicine, School of Medicine and Public Health, University of Newcastle, Australia (EH, RJS).</t>
  </si>
  <si>
    <t>2015-10-20</t>
  </si>
  <si>
    <t>https://dx.doi.org/10.1093/jnci/djv178</t>
  </si>
  <si>
    <t>26134033</t>
  </si>
  <si>
    <t>10.1172/jci73264</t>
  </si>
  <si>
    <t>Evidence of a Causal Association Between Insulinemia and Endometrial Cancer: A Mendelian Randomization Analysis.</t>
  </si>
  <si>
    <t>Nead KT, Sharp SJ, Thompson DJ, Painter JN, Savage DB, Semple RK, Barker A, Australian National Endometrial Cancer Study Group (ANECS), Perry JR, Attia J, Dunning AM, Easton DF, Holliday E, Lotta LA, O'Mara T, McEvoy M, Pharoah PD, Scott RJ, Spurdle AB, Langenberg C, Wareham NJ, Scott RA.</t>
  </si>
  <si>
    <t>Journal of the National Cancer Institute</t>
  </si>
  <si>
    <t>J. Natl. Cancer Inst.</t>
  </si>
  <si>
    <t>J Natl Cancer Inst</t>
  </si>
  <si>
    <t>7503089</t>
  </si>
  <si>
    <t>1460-2105</t>
  </si>
  <si>
    <t>Insulinemia and type 2 diabetes (T2D) have been associated with endometrial cancer risk in numerous observational studies. However, the causality of these associations is uncertain. Here we use a Mendelian randomization (MR) approach to assess whether insulinemia and T2D are causally associated with endometrial cancer.We used single nucleotide polymorphisms (SNPs) associated with T2D (49 variants), fasting glucose (36 variants), fasting insulin (18 variants), early insulin secretion (17 variants), and body mass index (BMI) (32 variants) as instrumental variables in MR analyses. We calculated MR estimates for each risk factor with endometrial cancer using an inverse-variance weighted method with SNP-endometrial cancer associations from 1287 case patients and 8273 control participants.Genetically predicted higher fasting insulin levels were associated with greater risk of endometrial cancer (odds ratio [OR] per standard deviation = 2.34, 95% confidence internal [CI] = 1.06 to 5.14, P = .03). Consistently, genetically predicted higher 30-minute postchallenge insulin levels were also associated with endometrial cancer risk (OR = 1.40, 95% CI = 1.12 to 1.76, P = .003). We observed no associations between genetic risk of type 2 diabetes (OR = 0.91, 95% CI = 0.79 to 1.04, P = .16) or higher fasting glucose (OR = 1.00, 95% CI = 0.67 to 1.50, P = .99) and endometrial cancer. In contrast, endometrial cancer risk was higher in individuals with genetically predicted higher BMI (OR = 3.86, 95% CI = 2.24 to 6.64, P = 1.2x10(-6)).This study provides evidence to support a causal association of higher insulin levels, independently of BMI, with endometrial cancer risk.</t>
  </si>
  <si>
    <t>Department of Medicine, University of Helsinki, and Minerva Foundation Institute for Medical Research, Haartmaninkatu 8, 00290 Helsinki, Finland. Hannele.Yki-Jarvinen@helsinki.fi.</t>
  </si>
  <si>
    <t>2015-07-03</t>
  </si>
  <si>
    <t>https://dx.doi.org/10.1172/jci73264</t>
  </si>
  <si>
    <t>25105364</t>
  </si>
  <si>
    <t>PMC4561473</t>
  </si>
  <si>
    <t>10.3390/nu7115454</t>
  </si>
  <si>
    <t>Hypomorphism in human NSMCE2 linked to primordial dwarfism and insulin resistance.</t>
  </si>
  <si>
    <t>Payne F, Colnaghi R, Rocha N, Seth A, Harris J, Carpenter G, Bottomley WE, Wheeler E, Wong S, Saudek V, Savage D, O'Rahilly S, Carel JC, Barroso I, O'Driscoll M, Semple R.</t>
  </si>
  <si>
    <t>2072-6643</t>
  </si>
  <si>
    <t>Structural maintenance of chromosomes (SMC) complexes are essential for maintaining chromatin structure and regulating gene expression. Two the three known SMC complexes, cohesin and condensin, are important for sister chromatid cohesion and condensation, respectively; however, the function of the third complex, SMC5-6, which includes the E3 SUMO-ligase NSMCE2 (also widely known as MMS21) is less clear. Here, we characterized 2 patients with primordial dwarfism, extreme insulin resistance, and gonadal failure and identified compound heterozygous frameshift mutations in NSMCE2. Both mutations reduced NSMCE2 expression in patient cells. Primary cells from one patient showed increased micronucleus and nucleoplasmic bridge formation, delayed recovery of DNA synthesis, and reduced formation of foci containing Bloom syndrome helicase (BLM) after hydroxyurea-induced replication fork stalling. These nuclear abnormalities in patient dermal fibroblast were restored by expression of WT NSMCE2, but not a mutant form lacking SUMO-ligase activity. Furthermore, in zebrafish, knockdown of the NSMCE2 ortholog produced dwarfism, which was ameliorated by reexpression of WT, but not SUMO-ligase-deficient NSMCE. Collectively, these findings support a role for NSMCE2 in recovery from DNA damage and raise the possibility that loss of its function produces dwarfism through reduced tolerance of replicative stress.</t>
  </si>
  <si>
    <t>2014-08-09</t>
  </si>
  <si>
    <t>https://dx.doi.org/10.3390/nu7115454</t>
  </si>
  <si>
    <t>26556368</t>
  </si>
  <si>
    <t>PMC4643624</t>
  </si>
  <si>
    <t>Nutritional Modulation of Non-Alcoholic Fatty Liver Disease and Insulin Resistance.</t>
  </si>
  <si>
    <t>Yki-Järvinen H.</t>
  </si>
  <si>
    <t>Nutrients</t>
  </si>
  <si>
    <t>101521595</t>
  </si>
  <si>
    <t>Non-alcoholic fatty liver disease (NAFLD) covers a spectrum of disorders ranging from simple steatosis (non-alcoholic fatty liver, NAFL) to non-alcoholic steatohepatitis (NASH) and cirrhosis. NAFL increases the risk of liver fibrosis. If the liver is fatty due to causes of insulin resistance such as obesity and physical inactivity, it overproduces glucose and triglycerides leading to hyperinsulinemia and a low high-density lipoprotein (HDL) cholesterol concentration. The latter features predispose to type 2 diabetes and cardiovascular disease (CVD). Understanding the impact of nutritional modulation of liver fat content and insulin resistance is therefore of interest for prevention and treatment of NAFLD. Hypocaloric, especially low carbohydrate ketogenic diets rapidly decrease liver fat content and associated metabolic abnormalities. However, any type of caloric restriction seems effective long-term. Isocaloric diets containing 16%-23% fat and 57%-65% carbohydrate lower liver fat compared to diets with 43%-55% fat and 27%-38% carbohydrate. Diets rich in saturated (SFA) as compared to monounsaturated (MUFA) or polyunsaturated (PUFA) fatty acids appear particularly harmful as they increase both liver fat and insulin resistance. Overfeeding either saturated fat or carbohydrate increases liver fat content. Vitamin E supplementation decreases liver fat content as well as fibrosis but has no effect on features of insulin resistance.</t>
  </si>
  <si>
    <t>Division of Genetics &amp; Molecular Medicine, King's College London, 8th Floor, Tower Wing, Guy's Hospital, London, SE1 9RT, UK.</t>
  </si>
  <si>
    <t>2015-11-11</t>
  </si>
  <si>
    <t>PMC4143560</t>
  </si>
  <si>
    <t>10.1186/s13059-015-0750-x</t>
  </si>
  <si>
    <t>1474-7596</t>
  </si>
  <si>
    <t>1 Department of Pathology and Laboratory Medicine, Institute on Aging, Centre for Neurodegenerative Disease Research, University of Pennsylvania Perelman School of Medicine, Philadelphia, PA, USA.</t>
  </si>
  <si>
    <t>https://dx.doi.org/10.1186/s13059-015-0750-x</t>
  </si>
  <si>
    <t>26343147</t>
  </si>
  <si>
    <t>PMC5120370</t>
  </si>
  <si>
    <t>10.1093/brain/awv199</t>
  </si>
  <si>
    <t>A novel multi-tissue RNA diagnostic of healthy ageing relates to cognitive health status.</t>
  </si>
  <si>
    <t>Sood S, Gallagher IJ, Lunnon K, Rullman E, Keohane A, Crossland H, Phillips BE, Cederholm T, Jensen T, van Loon LJ, Lannfelt L, Kraus WE, Atherton PJ, Howard R, Gustafsson T, Hodges A, Timmons JA.</t>
  </si>
  <si>
    <t>138</t>
  </si>
  <si>
    <t>Genome biology</t>
  </si>
  <si>
    <t>Genome Biol.</t>
  </si>
  <si>
    <t>Genome Biol</t>
  </si>
  <si>
    <t>100960660</t>
  </si>
  <si>
    <t>1474-760X</t>
  </si>
  <si>
    <t>Diagnostics of the human ageing process may help predict future healthcare needs or guide preventative measures for tackling diseases of older age. We take a transcriptomics approach to build the first reproducible multi-tissue RNA expression signature by gene-chip profiling tissue from sedentary normal subjects who reached 65 years of age in good health.One hundred and fifty probe-sets form an accurate classifier of young versus older muscle tissue and this healthy ageing RNA classifier performed consistently in independent cohorts of human muscle, skin and brain tissue (n = 594, AUC = 0.83-0.96) and thus represents a biomarker for biological age. Using the Uppsala Longitudinal Study of Adult Men birth-cohort (n = 108) we demonstrate that the RNA classifier is insensitive to confounding lifestyle biomarkers, while greater gene score at age 70 years is independently associated with better renal function at age 82 years and longevity. The gene score is 'up-regulated' in healthy human hippocampus with age, and when applied to blood RNA profiles from two large independent age-matched dementia case-control data sets (n = 717) the healthy controls have significantly greater gene scores than those with cognitive impairment. Alone, or when combined with our previously described prototype Alzheimer disease (AD) RNA 'disease signature', the healthy ageing RNA classifier is diagnostic for AD.We identify a novel and statistically robust multi-tissue RNA signature of human healthy ageing that can act as a diagnostic of future health, using only a peripheral blood sample. This RNA signature has great potential to assist research aimed at finding treatments for and/or management of AD and other ageing-related conditions.</t>
  </si>
  <si>
    <t>Institute of Cardiovascular and Medical Sciences, BHF Glasgow Cardiovascular Research Centre, University of Glasgow, 126 University Place, Glasgow G12 8TA, UK. naveed.sattar@glasgow.ac.uk.</t>
  </si>
  <si>
    <t>https://dx.doi.org/10.1093/brain/awv199</t>
  </si>
  <si>
    <t>26220940</t>
  </si>
  <si>
    <t>PMC4240530</t>
  </si>
  <si>
    <t>10.1186/s12916-014-0123-4</t>
  </si>
  <si>
    <t>Alzheimer's disease cerebrospinal fluid biomarker in cognitively normal subjects.</t>
  </si>
  <si>
    <t>Toledo JB, Zetterberg H, van Harten AC, Glodzik L, Martinez-Lage P, Bocchio-Chiavetto L, Rami L, Hansson O, Sperling R, Engelborghs S, Osorio RS, Vanderstichele H, Vandijck M, Hampel H, Teipl S, Moghekar A, Albert M, Hu WT, Monge Argilés JA, Gorostidi A, Teunissen CE, De Deyn PP, Hyman BT, Molinuevo JL, Frisoni GB, Linazasoro G, de Leon MJ, van der Flier WM, Scheltens P, Blennow K, Shaw LM, Trojanowski JQ, Alzheimer’s Disease Neuroimaging Initiative.</t>
  </si>
  <si>
    <t>In a large multicentre sample of cognitively normal subjects, as a function of age, gender and APOE genotype, we studied the frequency of abnormal cerebrospinal fluid levels of Alzheimer's disease biomarkers including: total tau, phosphorylated tau and amyloid-β1-42. Fifteen cohorts from 12 different centres with either enzyme-linked immunosorbent assays or Luminex® measurements were selected for this study. Each centre sent nine new cerebrospinal fluid aliquots that were used to measure total tau, phosphorylated tau and amyloid-β1-42 in the Gothenburg laboratory. Seven centres showed a high correlation with the new Gothenburg measurements; therefore, 10 cohorts from these centres are included in the analyses here (1233 healthy control subjects, 40-84 years old). Amyloid-β amyloid status (negative or positive) and neurodegeneration status (negative or positive) was established based on the pathological cerebrospinal fluid Alzheimer's disease cut-off values for cerebrospinal fluid amyloid-β1-42 and total tau, respectively. While gender did not affect these biomarker values, APOE genotype modified the age-associated changes in cerebrospinal fluid biomarkers such that APOE ε4 carriers showed stronger age-related changes in cerebrospinal fluid phosphorylated tau, total tau and amyloid-β1-42 values and APOE ε2 carriers showed the opposite effect. At 40 years of age, 76% of the subjects were classified as amyloid negative, neurodegeneration negative and their frequency decreased to 32% at 85 years. The amyloid-positive neurodegeneration-negative group remained stable. The amyloid-negative neurodegeneration-positive group frequency increased slowly from 1% at 44 years to 16% at 85 years, but its frequency was not affected by APOE genotype. The amyloid-positive neurodegeneration-positive frequency increased from 1% at 53 years to 28% at 85 years. Abnormally low cerebrospinal fluid amyloid-β1-42 levels were already frequent in midlife and APOE genotype strongly affects the levels of cerebrospinal fluid amyloid-β1-42, phosphorylated tau and total tau across the lifespan without influencing the frequency of subjects with suspected non-amyloid pathology.</t>
  </si>
  <si>
    <t>BioMedical Center (BMC), Biochemistry, Ludwig-Maximilians-University Munich, Munich, Germany German Center for Neurodegenerative Diseases (DZNE) Munich, Munich, Germany.</t>
  </si>
  <si>
    <t>https://dx.doi.org/10.1186/s12916-014-0123-4</t>
  </si>
  <si>
    <t>25159817</t>
  </si>
  <si>
    <t>PMC5774584</t>
  </si>
  <si>
    <t>10.15252/emmm.201506123</t>
  </si>
  <si>
    <t>Type 2 diabetes as a disease of ectopic fat?</t>
  </si>
  <si>
    <t>Sattar N, Gill JM.</t>
  </si>
  <si>
    <t>BACKGROUND: Although obesity and diabetes commonly co-exist, the evidence base to support obesity as the major driver of type 2 diabetes mellitus (T2DM), and the mechanisms by which this occurs, are now better appreciated. DISCUSSION: This review briefly examines several sources of evidence - epidemiological, genetic, molecular, and clinical trial - to support obesity being a causal risk factor for T2DM. It also summarises the ectopic fat hypothesis for this condition, and lists several pieces of evidence to support this concept, extending from rare conditions and drug effects to sex- and ethnicity-related differences in T2DM prevalence. Ectopic liver fat is the best-studied example of ectopic fat, but more research on pancreatic fat as a potential cause of β-cell dysfunction seems warranted. This ectopic fat concept, in turn, broadly fits with the observation that individuals of similar ages can develop diabetes at markedly different body mass indexes (BMIs). Those with risk factors leading to more rapid ectopic fat gain - for example, men (compared with women), certain ethnicities, and potentially those with a family history of diabetes, as well as others with genes linked to a reduced subcutaneous adiposity - are more likely to develop diabetes at a younger age and/or lower BMI than those without. SUMMARY: Obesity is the major risk factor for T2DM and appears to drive tissue insulin resistance in part via gain of ectopic fat, with the best-studied organ being the liver. However, ectopic fat in the pancreas may contribute to β-cell dysfunction. In line with this observation, rapid resolution of diabetes linked to a preferential and rapid reduction in liver fat has been noted with significant caloric reduction. Whether these observations can help develop better cost-effective and sustainable lifestyle /medical interventions in patients with T2DM requires further study.</t>
  </si>
  <si>
    <t>Institute of Psychiatry, Department of Old Age Psychiatry, King's College London, London, UK.</t>
  </si>
  <si>
    <t>https://dx.doi.org/10.15252/emmm.201506123</t>
  </si>
  <si>
    <t>26941262</t>
  </si>
  <si>
    <t>PMC5013930</t>
  </si>
  <si>
    <t>10.1016/j.jalz.2014.05.1749</t>
  </si>
  <si>
    <t>sTREM2 cerebrospinal fluid levels are a potential biomarker for microglia activity in early-stage Alzheimer's disease and associate with neuronal injury markers.</t>
  </si>
  <si>
    <t>Suárez-Calvet M, Kleinberger G, Araque Caballero MÁ, Brendel M, Rominger A, Alcolea D, Fortea J, Lleó A, Blesa R, Gispert JD, Sánchez-Valle R, Antonell A, Rami L, Molinuevo JL, Brosseron F, Traschütz A, Heneka MT, Struyfs H, Engelborghs S, Sleegers K, Van Broeckhoven C, Zetterberg H, Nellgård B, Blennow K, Crispin A, Ewers M, Haass C.</t>
  </si>
  <si>
    <t>TREM2 is an innate immune receptor expressed on the surface of microglia. Loss-of-function mutations of TREM2 are associated with increased risk of Alzheimer's disease (AD). TREM2 is a type-1 protein with an ectodomain that is proteolytically cleaved and released into the extracellular space as a soluble variant (sTREM2), which can be measured in the cerebrospinal fluid (CSF). In this cross-sectional multicenter study, we investigated whether CSF levels of sTREM2 are changed during the clinical course of AD, and in cognitively normal individuals with suspected non-AD pathology (SNAP). CSF sTREM2 levels were higher in mild cognitive impairment due to AD than in all other AD groups and controls. SNAP individuals also had significantly increased CSF sTREM2 compared to controls. Moreover, increased CSF sTREM2 levels were associated with higher CSF total tau and phospho-tau181P, which are markers of neuronal degeneration and tau pathology. Our data demonstrate that CSF sTREM2 levels are increased in the early symptomatic phase of AD, probably reflecting a corresponding change of the microglia activation status in response to neuronal degeneration.</t>
  </si>
  <si>
    <t>MRC Epidemiology Unit, University of Cambridge, Cambridge, UK.</t>
  </si>
  <si>
    <t>https://dx.doi.org/10.1016/j.jalz.2014.05.1749</t>
  </si>
  <si>
    <t>25012867</t>
  </si>
  <si>
    <t>PMC4784257</t>
  </si>
  <si>
    <t>10.1038/ng.3714</t>
  </si>
  <si>
    <t>Plasma proteins predict conversion to dementia from prodromal disease.</t>
  </si>
  <si>
    <t>Hye A, Riddoch-Contreras J, Baird AL, Ashton NJ, Bazenet C, Leung R, Westman E, Simmons A, Dobson R, Sattlecker M, Lupton M, Lunnon K, Keohane A, Ward M, Pike I, Zucht HD, Pepin D, Zheng W, Tunnicliffe A, Richardson J, Gauthier S, Soininen H, Kłoszewska I, Mecocci P, Tsolaki M, Vellas B, Lovestone S.</t>
  </si>
  <si>
    <t>1061-4036</t>
  </si>
  <si>
    <t>The study aimed to validate previously discovered plasma biomarkers associated with AD, using a design based on imaging measures as surrogate for disease severity and assess their prognostic value in predicting conversion to dementia.Three multicenter cohorts of cognitively healthy elderly, mild cognitive impairment (MCI), and AD participants with standardized clinical assessments and structural neuroimaging measures were used. Twenty-six candidate proteins were quantified in 1148 subjects using multiplex (xMAP) assays.Sixteen proteins correlated with disease severity and cognitive decline. Strongest associations were in the MCI group with a panel of 10 proteins predicting progression to AD (accuracy 87%, sensitivity 85%, and specificity 88%).We have identified 10 plasma proteins strongly associated with disease severity and disease progression. Such markers may be useful for patient selection for clinical trials and assessment of patients with predisease subjective memory complaints.</t>
  </si>
  <si>
    <t>1 Department of Psychiatry and Neuropsychology, Maastricht University, School for Mental Health and Neuroscience, Alzheimer Centre Limburg, Maastricht, The Netherlands s.vos@maastrichtuniversity.nl.</t>
  </si>
  <si>
    <t>2014-12-03</t>
  </si>
  <si>
    <t>https://dx.doi.org/10.1038/ng.3714</t>
  </si>
  <si>
    <t>27841877</t>
  </si>
  <si>
    <t>PMC4857183</t>
  </si>
  <si>
    <t>10.1093/brain/awv029</t>
  </si>
  <si>
    <t>Integrative genomic analysis implicates limited peripheral adipose storage capacity in the pathogenesis of human insulin resistance.</t>
  </si>
  <si>
    <t>Lotta LA, Gulati P, Day FR, Payne F, Ongen H, van de Bunt M, Gaulton KJ, Eicher JD, Sharp SJ, Luan J, De Lucia Rolfe E, Stewart ID, Wheeler E, Willems SM, Adams C, Yaghootkar H, EPIC-InterAct Consortium, Cambridge FPLD1 Consortium, Forouhi NG, Khaw KT, Johnson AD, Semple RK, Frayling T, Perry JR, Dermitzakis E, McCarthy MI, Barroso I, Wareham NJ, Savage DB, Langenberg C, O'Rahilly S, Scott RA.</t>
  </si>
  <si>
    <t>Nature genetics</t>
  </si>
  <si>
    <t>Nat. Genet.</t>
  </si>
  <si>
    <t>Nat Genet</t>
  </si>
  <si>
    <t>9216904</t>
  </si>
  <si>
    <t>1546-1718</t>
  </si>
  <si>
    <t>Insulin resistance is a key mediator of obesity-related cardiometabolic disease, yet the mechanisms underlying this link remain obscure. Using an integrative genomic approach, we identify 53 genomic regions associated with insulin resistance phenotypes (higher fasting insulin levels adjusted for BMI, lower HDL cholesterol levels and higher triglyceride levels) and provide evidence that their link with higher cardiometabolic risk is underpinned by an association with lower adipose mass in peripheral compartments. Using these 53 loci, we show a polygenic contribution to familial partial lipodystrophy type 1, a severe form of insulin resistance, and highlight shared molecular mechanisms in common/mild and rare/severe insulin resistance. Population-level genetic analyses combined with experiments in cellular models implicate CCDC92, DNAH10 and L3MBTL3 as previously unrecognized molecules influencing adipocyte differentiation. Our findings support the notion that limited storage capacity of peripheral adipose tissue is an important etiological component in insulin-resistant cardiometabolic disease and highlight genes and mechanisms underpinning this link.</t>
  </si>
  <si>
    <t>Department of Radiology, Mayo Clinic and Foundation, 200 First Street SW, Rochester, Minnesota 55905, USA.</t>
  </si>
  <si>
    <t>2016-11-15</t>
  </si>
  <si>
    <t>https://dx.doi.org/10.1093/brain/awv029</t>
  </si>
  <si>
    <t>25693589</t>
  </si>
  <si>
    <t>PMC4517678</t>
  </si>
  <si>
    <t>10.1038/nrneurol.2015.251</t>
  </si>
  <si>
    <t>Prevalence and prognosis of Alzheimer's disease at the mild cognitive impairment stage.</t>
  </si>
  <si>
    <t>Vos SJ, Verhey F, Frölich L, Kornhuber J, Wiltfang J, Maier W, Peters O, Rüther E, Nobili F, Morbelli S, Frisoni GB, Drzezga A, Didic M, van Berckel BN, Simmons A, Soininen H, Kłoszewska I, Mecocci P, Tsolaki M, Vellas B, Lovestone S, Muscio C, Herukka SK, Salmon E, Bastin C, Wallin A, Nordlund A, de Mendonça A, Silva D, Santana I, Lemos R, Engelborghs S, Van der Mussele S, Alzheimer’s Disease Neuroimaging Initiative, Freund-Levi Y, Wallin ÅK, Hampel H, van der Flier W, Scheltens P, Visser PJ.</t>
  </si>
  <si>
    <t>1759-4758</t>
  </si>
  <si>
    <t>Three sets of research criteria are available for diagnosis of Alzheimer's disease in subjects with mild cognitive impairment: the International Working Group-1, International Working Group-2, and National Institute of Aging-Alzheimer Association criteria. We compared the prevalence and prognosis of Alzheimer's disease at the mild cognitive impairment stage according to these criteria. Subjects with mild cognitive impairment (n = 1607), 766 of whom had both amyloid and neuronal injury markers, were recruited from 13 cohorts. We used cognitive test performance and available biomarkers to classify subjects as prodromal Alzheimer's disease according to International Working Group-1 and International Working Group-2 criteria and in the high Alzheimer's disease likelihood group, conflicting biomarker groups (isolated amyloid pathology or suspected non-Alzheimer pathophysiology), and low Alzheimer's disease likelihood group according to the National Institute of Ageing-Alzheimer Association criteria. Outcome measures were the proportion of subjects with Alzheimer's disease at the mild cognitive impairment stage and progression to Alzheimer's disease-type dementia. We performed survival analyses using Cox proportional hazards models. According to the International Working Group-1 criteria, 850 (53%) subjects had prodromal Alzheimer's disease. Their 3-year progression rate to Alzheimer's disease-type dementia was 50% compared to 21% for subjects without prodromal Alzheimer's disease. According to the International Working Group-2 criteria, 308 (40%) subjects had prodromal Alzheimer's disease. Their 3-year progression rate to Alzheimer's disease-type dementia was 61% compared to 22% for subjects without prodromal Alzheimer's disease. According to the National Institute of Ageing-Alzheimer Association criteria, 353 (46%) subjects were in the high Alzheimer's disease likelihood group, 49 (6%) in the isolated amyloid pathology group, 220 (29%) in the suspected non-Alzheimer pathophysiology group, and 144 (19%) in the low Alzheimer's disease likelihood group. The 3-year progression rate to Alzheimer's disease-type dementia was 59% in the high Alzheimer's disease likelihood group, 22% in the isolated amyloid pathology group, 24% in the suspected non-Alzheimer pathophysiology group, and 5% in the low Alzheimer's disease likelihood group. Our findings support the use of the proposed research criteria to identify Alzheimer's disease at the mild cognitive impairment stage. In clinical settings, the use of both amyloid and neuronal injury markers as proposed by the National Institute of Ageing-Alzheimer Association criteria offers the most accurate prognosis. For clinical trials, selection of subjects in the National Institute of Ageing-Alzheimer Association high Alzheimer's disease likelihood group or the International Working Group-2 prodromal Alzheimer's disease group could be considered.</t>
  </si>
  <si>
    <t>Neurodegenerative Brain Diseases Group, Department of Molecular Genetics, VIB, Antwerp, Belgium.</t>
  </si>
  <si>
    <t>2015-04-24</t>
  </si>
  <si>
    <t>https://dx.doi.org/10.1038/nrneurol.2015.251</t>
  </si>
  <si>
    <t>26782335</t>
  </si>
  <si>
    <t>PMC4322187</t>
  </si>
  <si>
    <t>10.1038/gim.2015.117</t>
  </si>
  <si>
    <t>Suspected non-Alzheimer disease pathophysiology--concept and controversy.</t>
  </si>
  <si>
    <t>Jack CR, Knopman DS, Chételat G, Dickson D, Fagan AM, Frisoni GB, Jagust W, Mormino EC, Petersen RC, Sperling RA, van der Flier WM, Villemagne VL, Visser PJ, Vos SJ.</t>
  </si>
  <si>
    <t>Nature reviews. Neurology</t>
  </si>
  <si>
    <t>Nat Rev Neurol</t>
  </si>
  <si>
    <t>101500072</t>
  </si>
  <si>
    <t>1098-3600</t>
  </si>
  <si>
    <t>1759-4766</t>
  </si>
  <si>
    <t>Suspected non-Alzheimer disease pathophysiology (SNAP) is a biomarker-based concept that applies to individuals with normal levels of amyloid-β biomarkers in the brain, but in whom biomarkers of neurodegeneration are abnormal. The term SNAP has been applied to clinically normal individuals (who do not meet criteria for either mild cognitive impairment or dementia) and to individuals with mild cognitive impairment, but is applicable to any amyloid-negative, neurodegeneration-positive individual regardless of clinical status, except when the pathology underlying neurodegeneration can be reliably inferred from the clinical presentation. SNAP is present in ∼23% of clinically normal individuals aged &gt;65 years and in ∼25% of mildly cognitively impaired individuals. APOE*ε4 is underrepresented in individuals with SNAP compared with amyloid-positive individuals. Clinically normal and mildly impaired individuals with SNAP have worse clinical and/or cognitive outcomes than individuals with normal levels of neurodegeneration and amyloid-β biomarkers. In this Perspectives article, we describe the available data on SNAP and address topical controversies in the field.</t>
  </si>
  <si>
    <t>Department of Neurology and Alzheimer Center, VU University Medical Center, Amsterdam, the Netherlands 2Department of Radiology and Nuclear Medicine, VU University Medical Center, Amsterdam, the Netherlands 3Memory and Aging Center, University of Californ.</t>
  </si>
  <si>
    <t>https://dx.doi.org/10.1038/gim.2015.117</t>
  </si>
  <si>
    <t>26312828</t>
  </si>
  <si>
    <t>PMC3904678</t>
  </si>
  <si>
    <t>10.1001/jama.2015.4669</t>
  </si>
  <si>
    <t>The genetic landscape of Alzheimer disease: clinical implications and perspectives.</t>
  </si>
  <si>
    <t>Van Cauwenberghe C, Van Broeckhoven C, Sleegers K.</t>
  </si>
  <si>
    <t>313</t>
  </si>
  <si>
    <t>Genetics in medicine : official journal of the American College of Medical Genetics</t>
  </si>
  <si>
    <t>Genet. Med.</t>
  </si>
  <si>
    <t>Genet Med</t>
  </si>
  <si>
    <t>9815831</t>
  </si>
  <si>
    <t>0098-7484</t>
  </si>
  <si>
    <t>1530-0366</t>
  </si>
  <si>
    <t>The search for the genetic factors contributing to Alzheimer disease (AD) has evolved tremendously throughout the years. It started from the discovery of fully penetrant mutations in Amyloid precursor protein, Presenilin 1, and Presenilin 2 as a cause of autosomal dominant AD, the identification of the ɛ4 allele of Apolipoprotein E as a strong genetic risk factor for both early-onset and late-onset AD, and evolved to the more recent detection of at least 21 additional genetic risk loci for the genetically complex form of AD emerging from genome-wide association studies and massive parallel resequencing efforts. These advances in AD genetics are positioned in light of the current endeavor directing toward translational research and personalized treatment of AD. We discuss the current state of the art of AD genetics and address the implications and relevance of AD genetics in clinical diagnosis and risk prediction, distinguishing between monogenic and multifactorial AD. Furthermore, the potential and current limitations of molecular reclassification of AD to streamline clinical trials in drug development and biomarker studies are addressed.Genet Med 18 5, 421-430.</t>
  </si>
  <si>
    <t>UCL Institute of Cardiovascular Science and Farr Institute, University College London, London, UK. Electronic address: d.swerdlow@ucl.ac.uk.</t>
  </si>
  <si>
    <t>https://dx.doi.org/10.1001/jama.2015.4669</t>
  </si>
  <si>
    <t>25988463</t>
  </si>
  <si>
    <t>PMC4486209</t>
  </si>
  <si>
    <t>10.1016/S0140-6736(14)61183-1</t>
  </si>
  <si>
    <t>Prevalence of amyloid PET positivity in dementia syndromes: a meta-analysis.</t>
  </si>
  <si>
    <t>Ossenkoppele R, Jansen WJ, Rabinovici GD, Knol DL, van der Flier WM, van Berckel BN, Scheltens P, Visser PJ, Amyloid PET Study Group, Verfaillie SC, Zwan MD, Adriaanse SM, Lammertsma AA, Barkhof F, Jagust WJ, Miller BL, Rosen HJ, Landau SM, Villemagne VL, Rowe CC, Lee DY, Na DL, Seo SW, Sarazin M, Roe CM, Sabri O, Barthel H, Koglin N, Hodges J, Leyton CE, Vandenberghe R, van Laere K, Drzezga A, Forster S, Grimmer T, Sánchez-Juan P, Carril JM, Mok V, Camus V, Klunk WE, Cohen AD, Meyer PT, Hellwig S, Newberg A, Frederiksen KS, Fleisher AS, Mintun MA, Wolk DA, Nordberg A, Rinne JO, Chételat G, Lleo A, Blesa R, Fortea J, Madsen K, Rodrigue KM, Brooks DJ.</t>
  </si>
  <si>
    <t>385</t>
  </si>
  <si>
    <t>JAMA</t>
  </si>
  <si>
    <t>7501160</t>
  </si>
  <si>
    <t>1538-3598</t>
  </si>
  <si>
    <t>Amyloid-β positron emission tomography (PET) imaging allows in vivo detection of fibrillar plaques, a core neuropathological feature of Alzheimer disease (AD). Its diagnostic utility is still unclear because amyloid plaques also occur in patients with non-AD dementia.To use individual participant data meta-analysis to estimate the prevalence of amyloid positivity on PET in a wide variety of dementia syndromes.The MEDLINE and Web of Science databases were searched from January 2004 to April 2015 for amyloid PET studies.Case reports and studies on neurological or psychiatric diseases other than dementia were excluded. Corresponding authors of eligible cohorts were invited to provide individual participant data.Data were provided for 1359 participants with clinically diagnosed AD and 538 participants with non-AD dementia. The reference groups were 1849 healthy control participants (based on amyloid PET) and an independent sample of 1369 AD participants (based on autopsy).Estimated prevalence of positive amyloid PET scans according to diagnosis, age, and apolipoprotein E (APOE) ε4 status, using the generalized estimating equations method.The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</si>
  <si>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Department of Psychiatry and Neuropsychology, Maastricht University, School for Mental Health and Neuroscience, Alzheimer Center Limburg, Maastricht, Netherlands. Electronic address: s.vos@maastrichtuniversity.nl.</t>
  </si>
  <si>
    <t>2015-05-20</t>
  </si>
  <si>
    <t>https://dx.doi.org/10.1016/S0140-6736(14)61183-1</t>
  </si>
  <si>
    <t>25262344</t>
  </si>
  <si>
    <t>10.1016/S1474-4422(13)70194-7</t>
  </si>
  <si>
    <t>HMG-coenzyme A reductase inhibition, type 2 diabetes, and bodyweight: evidence from genetic analysis and randomised trials.</t>
  </si>
  <si>
    <t>Swerdlow DI, Preiss D, Kuchenbaecker KB, Holmes MV, Engmann JE, Shah T, Sofat R, Stender S, Johnson PC, Scott RA, Leusink M, Verweij N, Sharp SJ, Guo Y, Giambartolomei C, Chung C, Peasey A, Amuzu A, Li K, Palmen J, Howard P, Cooper JA, Drenos F, Li YR, Lowe G, Gallacher J, Stewart MC, Tzoulaki I, Buxbaum SG, van der A DL, Forouhi NG, Onland-Moret NC, van der Schouw YT, Schnabel RB, Hubacek JA, Kubinova R, Baceviciene M, Tamosiunas A, Pajak A, Topor-Madry R, Stepaniak U, Malyutina S, Baldassarre D, Sennblad B, Tremoli E, de Faire U, Veglia F, Ford I, Jukema JW, Westendorp RG, de Borst GJ, de Jong PA, Algra A, Spiering W, Maitland-van der Zee AH, Klungel OH, de Boer A, Doevendans PA, Eaton CB, Robinson JG, Duggan D, DIAGRAM Consortium, MAGIC Consortium, InterAct Consortium, Kjekshus J, Downs JR, Gotto AM, Keech AC, Marchioli R, Tognoni G, Sever PS, Poulter NR, Waters DD, Pedersen TR, Amarenco P, Nakamura H, McMurray JJ, Lewsey JD, Chasman DI, Ridker PM, Maggioni AP, Tavazzi L, Ray KK, Seshasai SR, Manson JE, Price JF, Whincup PH, Morris RW, Lawlor DA, Smith GD, Ben-Shlomo Y, Schreiner PJ, Fornage M, Siscovick DS, Cushman M, Kumari M, Wareham NJ, Verschuren WM, Redline S, Patel SR, Whittaker JC, Hamsten A, Delaney JA, Dale C, Gaunt TR, Wong A, Kuh D, Hardy R, Kathiresan S, Castillo BA, van der Harst P, Brunner EJ, Tybjaerg-Hansen A, Marmot MG, Krauss RM, Tsai M, Coresh J, Hoogeveen RC, Psaty BM, Lange LA, Hakonarson H, Dudbridge F, Humphries SE, Talmud PJ, Kivimäki M, Timpson NJ, Langenberg C, Asselbergs FW, Voevoda M, Bobak M, Pikhart H, Wilson JG, Reiner AP, Keating BJ, Hingorani AD, Sattar N.</t>
  </si>
  <si>
    <t>1474-4422</t>
  </si>
  <si>
    <t>Statins increase the risk of new-onset type 2 diabetes mellitus. We aimed to assess whether this increase in risk is a consequence of inhibition of 3-hydroxy-3-methylglutaryl-CoA reductase (HMGCR), the intended drug target.We used single nucleotide polymorphisms in the HMGCR gene, rs17238484 (for the main analysis) and rs12916 (for a subsidiary analysis) as proxies for HMGCR inhibition by statins. We examined associations of these variants with plasma lipid, glucose, and insulin concentrations; bodyweight; waist circumference; and prevalent and incident type 2 diabetes. Study-specific effect estimates per copy of each LDL-lowering allele were pooled by meta-analysis. These findings were compared with a meta-analysis of new-onset type 2 diabetes and bodyweight change data from randomised trials of statin drugs. The effects of statins in each randomised trial were assessed using meta-analysis.Data were available for up to 223 463 individuals from 43 genetic studies. Each additional rs17238484-G allele was associated with a mean 0·06 mmol/L (95% CI 0·05-0·07) lower LDL cholesterol and higher body weight (0·30 kg, 0·18-0·43), waist circumference (0·32 cm, 0·16-0·47), plasma insulin concentration (1·62%, 0·53-2·72), and plasma glucose concentration (0·23%, 0·02-0·44). The rs12916 SNP had similar effects on LDL cholesterol, bodyweight, and waist circumference. The rs17238484-G allele seemed to be associated with higher risk of type 2 diabetes (odds ratio [OR] per allele 1·02, 95% CI 1·00-1·05); the rs12916-T allele association was consistent (1·06, 1·03-1·09). In 129 170 individuals in randomised trials, statins lowered LDL cholesterol by 0·92 mmol/L (95% CI 0·18-1·67) at 1-year of follow-up, increased bodyweight by 0·24 kg (95% CI 0·10-0·38 in all trials; 0·33 kg, 95% CI 0·24-0·42 in placebo or standard care controlled trials and -0·15 kg, 95% CI -0·39 to 0·08 in intensive-dose vs moderate-dose trials) at a mean of 4·2 years (range 1·9-6·7) of follow-up, and increased the odds of new-onset type 2 diabetes (OR 1·12, 95% CI 1·06-1·18 in all trials; 1·11, 95% CI 1·03-1·20 in placebo or standard care controlled trials and 1·12, 95% CI 1·04-1·22 in intensive-dose vs moderate dose trials).The increased risk of type 2 diabetes noted with statins is at least partially explained by HMGCR inhibition.The funding sources are cited at the end of the paper.</t>
  </si>
  <si>
    <t>2014-09-29</t>
  </si>
  <si>
    <t>https://dx.doi.org/10.1016/S1474-4422(13)70194-7</t>
  </si>
  <si>
    <t>24012374</t>
  </si>
  <si>
    <t>10.1001/jama.2015.4668</t>
  </si>
  <si>
    <t>Preclinical Alzheimer's disease and its outcome: a longitudinal cohort study.</t>
  </si>
  <si>
    <t>Vos SJ, Xiong C, Visser PJ, Jasielec MS, Hassenstab J, Grant EA, Cairns NJ, Morris JC, Holtzman DM, Fagan AM.</t>
  </si>
  <si>
    <t>The Lancet. Neurology</t>
  </si>
  <si>
    <t>Lancet Neurol</t>
  </si>
  <si>
    <t>101139309</t>
  </si>
  <si>
    <t>1474-4465</t>
  </si>
  <si>
    <t>New research criteria for preclinical Alzheimer's disease have been proposed, which include stages for cognitively normal individuals with abnormal amyloid markers (stage 1), abnormal amyloid and neuronal injury markers (stage 2), or abnormal amyloid and neuronal injury markers and subtle cognitive changes (stage 3). We aimed to investigate the prevalence and long-term outcome of preclinical Alzheimer's disease according to these criteria.Participants were cognitively normal (clinical dementia rating [CDR]=0) community-dwelling volunteers aged at least 65 years who were enrolled between 1998 and 2011 at the Washington University School of Medicine (MO, USA). CSF amyloid-β1-42 and tau concentrations and a memory composite score were used to classify participants as normal (both markers normal), preclinical Alzheimer's disease stage 1-3, or suspected non-Alzheimer pathophysiology (SNAP, abnormal injury marker without abnormal amyloid marker). The primary outcome was the proportion of participants in each preclinical AD stage. Secondary outcomes included progression to CDR at least 0·5, symptomatic Alzheimer's disease (score of at least 0·5 for memory and at least one other domain and cognitive impairments deemed to be due to Alzheimer's disease), and mortality. We undertook survival analyses using subdistribution and standard Cox hazards models and linear mixed models.Of 311 participants, 129 (41%) were classed as normal, 47 (15%) as stage 1, 36 (12%) as stage 2, 13 (4%) as stage 3, 72 (23%) as SNAP, and 14 (5%) remained unclassified. The 5-year progression rate to CDR at least 0·5, symptomatic Alzheimer's disease was 2% for participants classed as normal, 11% for stage 1, 26% for stage 2, 56% for stage 3, and 5% for SNAP. Compared with individuals classed as normal, participants with preclinical Alzheimer's disease had an increased risk of death after adjusting for covariates (hazard ratio 6·2, 95% CI 1·1-35·0; p=0·040).Preclinical Alzheimer's disease is common in cognitively normal elderly people and is associated with future cognitive decline and mortality. Thus, preclinical Alzheimer's disease could be an important target for therapeutic intervention.National Institute of Aging of the National Institutes of Health (P01-AG003991, P50-AG05681, P01-AG02676), Internationale Stichting Alzheimer Onderzoek, the Center for Translational Molecular Medicine project LeARN, the EU/EFPIA Innovative Medicines Initiative Joint Undertaking, and the Charles and Joanne Knight Alzheimer Research Initiative.</t>
  </si>
  <si>
    <t>2013-09-20</t>
  </si>
  <si>
    <t>https://dx.doi.org/10.1001/jama.2015.4668</t>
  </si>
  <si>
    <t>25988462</t>
  </si>
  <si>
    <t>Prevalence of cerebral amyloid pathology in persons without dementia: a meta-analysis.</t>
  </si>
  <si>
    <t>Jansen WJ, Ossenkoppele R, Knol DL, Tijms BM, Scheltens P, Verhey FR, Visser PJ, Amyloid Biomarker Study Group, Amyloid Biomarker Study Group, Aalten P, Aarsland D, Alcolea D, Alexander M, Almdahl IS, Arnold SE, Baldeiras I, Barthel H, van Berckel BN, Bibeau K, Blennow K, Brooks DJ, van Buchem MA, Camus V, Cavedo E, Chen K, Chetelat G, Cohen AD, Drzezga A, Engelborghs S, Fagan AM, Fladby T, Fleisher AS, van der Flier WM, Ford L, Förster S, Fortea J, Foskett N, Frederiksen KS, Freund-Levi Y, Frisoni GB, Froelich L, Gabryelewicz T, Gill KD, Gkatzima O, Gómez-Tortosa E, Gordon MF, Grimmer T, Hampel H, Hausner L, Hellwig S, Herukka SK, Hildebrandt H, Ishihara L, Ivanoiu A, Jagust WJ, Johannsen P, Kandimalla R, Kapaki E, Klimkowicz-Mrowiec A, Klunk WE, Köhler S, Koglin N, Kornhuber J, Kramberger MG, Van Laere K, Landau SM, Lee DY, de Leon M, Lisetti V, Lleó A, Madsen K, Maier W, Marcusson J, Mattsson N, de Mendonça A, Meulenbroek O, Meyer PT, Mintun MA, Mok V, Molinuevo JL, Møllergård HM, Morris JC, Mroczko B, Van der Mussele S, Na DL, Newberg A, Nordberg A, Nordlund A, Novak GP, Paraskevas GP, Parnetti L, Perera G, Peters O, Popp J, Prabhakar S, Rabinovici GD, Ramakers IH, Rami L, Resende de Oliveira C, Rinne JO, Rodrigue KM, Rodríguez-Rodríguez E, Roe CM, Rot U, Rowe CC, Rüther E, Sabri O, Sanchez-Juan P, Santana I, Sarazin M, Schröder J, Schütte C, Seo SW, Soetewey F, Soininen H, Spiru L, Struyfs H, Teunissen CE, Tsolaki M, Vandenberghe R, Verbeek MM, Villemagne VL, Vos SJ, van Waalwijk van Doorn LJ, Waldemar G, Wallin A, Wallin ÅK, Wiltfang J, Wolk DA, Zboch M, Zetterberg H.</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</si>
  <si>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studies.To use individual participant data meta-analysis to estimate the prevalence of amyloid pathology as measured with biomarkers in participants with normal cognition, subjective cognitive impairment (SCI), or mild cognitive impairment (MCI).Relevant biomarker studies identified by searching studies published before April 2015 using the MEDLINE and Web of Science databases and through personal communication with investigators.Studies were included if they provided individual participant data for participants without dementia and used an a priori defined cutoff for amyloid positivity.Individual records were provided for 2914 participants with normal cognition, 697 with SCI, and 3972 with MCI aged 18 to 100 years from 55 studies.Prevalence of amyloid pathology on positron emission tomography or in cerebrospinal fluid according to AD risk factors (age, apolipoprotein E [APOE] genotype, sex, and education) estimated by generalized estimating equations.The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</si>
  <si>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https://www.imi.europa.eu/projects-results/project-factsheets/enable</t>
  </si>
  <si>
    <t>ENABLE</t>
  </si>
  <si>
    <t>European Gram-negative Antibacterial Engine</t>
  </si>
  <si>
    <t>01/02/2014</t>
  </si>
  <si>
    <t>31/01/2020</t>
  </si>
  <si>
    <t>58 900 000</t>
  </si>
  <si>
    <t>22 952 360</t>
  </si>
  <si>
    <t>18 982 451</t>
  </si>
  <si>
    <t>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
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t>
  </si>
  <si>
    <t>Astrazeneca AB, Södertälje, SwedenBasilea Pharmaceutica International AG, Basel, SwitzerlandGlaxosmithkline Research And Development LTD., Brentford, Middlesex, United KingdomSanofi-Aventis Recherche &amp; Developpement, Chilly Mazarin, France</t>
  </si>
  <si>
    <t>30297723</t>
  </si>
  <si>
    <t>PMC6175860</t>
  </si>
  <si>
    <t>10.1038/s41598-018-33264-7</t>
  </si>
  <si>
    <t>Chromosome replication as a measure of bacterial growth rate during Escherichia coli infection in the mouse peritonitis model.</t>
  </si>
  <si>
    <t>Haugan MS, Charbon G, Frimodt-Møller N, Løbner-Olesen A.</t>
  </si>
  <si>
    <t>The efficacy of most antibiotics is dependent on active bacterial growth, yet little is known about the growth dynamics during infection. Therefore, means to measure in-host bacterial growth rate is of importance. Here, we use chromosome replication as readout for in situ bacterial growth rate during infection; obtained from a single biological specimen. We have applied two independent methods: quantitative PCR (qPCR) and fluorescence microscopy, to quantify the level of chromosome replication present during Escherichia coli propagation in the mouse peritonitis model. We find that the methods complement each other and allow for quantification of growth rate, both on a population average and on a single-cell level. We demonstrate the presence of heterogeneous growth rates within bacterial populations propagating during infection. Also, no growth cessation was observed during the apparent stationary phase in vivo, and, by comparison of growth dynamics at different anatomical sites, we demonstrate that E. coli is unlikely to grow independently intravascularly. These findings provide novel insight into bacterial growth during host infection, and underscore the importance of pinpointing the primary site of infection in septicaemia of unknown origin and ensuring antibiotic availability at this site.</t>
  </si>
  <si>
    <t>Department of Biology, University of Copenhagen, Copenhagen, Denmark.</t>
  </si>
  <si>
    <t>2018-10-08</t>
  </si>
  <si>
    <t>https://dx.doi.org/10.1038/s41598-018-33264-7</t>
  </si>
  <si>
    <t>29538767</t>
  </si>
  <si>
    <t>PMC5934680</t>
  </si>
  <si>
    <t>10.1093/nar/gky181</t>
  </si>
  <si>
    <t>A new class of antibacterials, the imidazopyrazinones, reveal structural transitions involved in DNA gyrase poisoning and mechanisms of resistance.</t>
  </si>
  <si>
    <t>Germe T, Vörös J, Jeannot F, Taillier T, Stavenger RA, Bacqué E, Maxwell A, Bax BD.</t>
  </si>
  <si>
    <t>Imidazopyrazinones (IPYs) are a new class of compounds that target bacterial topoisomerases as a basis for their antibacterial activity. We have characterized the mechanism of these compounds through structural/mechanistic studies showing they bind and stabilize a cleavage complex between DNA gyrase and DNA ('poisoning') in an analogous fashion to fluoroquinolones, but without the requirement for the water-metal-ion bridge. Biochemical experiments and structural studies of cleavage complexes of IPYs compared with an uncleaved gyrase-DNA complex, reveal conformational transitions coupled to DNA cleavage at the DNA gate. These involve movement at the GyrA interface and tilting of the TOPRIM domains toward the scissile phosphate coupled to capture of the catalytic metal ion. Our experiments show that these structural transitions are involved generally in poisoning of gyrase by therapeutic compounds and resemble those undergone by the enzyme during its adenosine triphosphate-coupled strand-passage cycle. In addition to resistance mutations affecting residues that directly interact with the compounds, we characterized a mutant (D82N) that inhibits formation of the cleavage complex by the unpoisoned enzyme. The D82N mutant appears to act by stabilizing the binary conformation of DNA gyrase with uncleaved DNA without direct interaction with the compounds. This provides general insight into the resistance mechanisms to antibiotics targeting bacterial type II topoisomerases.</t>
  </si>
  <si>
    <t>Department of Biological Chemistry, John Innes Centre, Norwich Research Park, Norwich NR4 7UH, UK.</t>
  </si>
  <si>
    <t>2014-05-12</t>
  </si>
  <si>
    <t>https://dx.doi.org/10.1093/nar/gky181</t>
  </si>
  <si>
    <t>28962237</t>
  </si>
  <si>
    <t>PMC5598454</t>
  </si>
  <si>
    <t>10.1016/j.toxrep.2014.03.004</t>
  </si>
  <si>
    <t>Can TiC nanoparticles produce toxicity in oral administration to rats?</t>
  </si>
  <si>
    <t>Laloy J, Lozano O, Alpan L, Mejia J, Toussaint O, Masereel B, Dogné JM, Lucas S.</t>
  </si>
  <si>
    <t>Toxicology reports</t>
  </si>
  <si>
    <t>Toxicol Rep</t>
  </si>
  <si>
    <t>101630272</t>
  </si>
  <si>
    <t>2214-7500</t>
  </si>
  <si>
    <t>Titanium carbide (TiC) is used for ceramic metal composites in several industries and is regarded as a nanomaterial for catalyst and battery applications. However, there are very few studies in regard to the toxicological potential of TiC nanoparticles (NPs).To study the toxicodynamics and toxicokinetics of TiC NPs in Sprague Dawley rats in acute (24 h) and subacute (28 days) oral administrations. The acute doses were 0.5, 5, 50, 300 and 1000 mg kg-1; the subacute doses were 0.5 and 50 mg kg-1.Organ histopathological examination (esophagus, stomach, intestines, spleen, liver, and kidneys) indicates the absence of damage at all applied doses, in both assessments. In the acute administration, alkaline phosphatases increased (5, 300 and 1000 mg kg-1), ASAT increased (1000 mg kg-1) and bile salts decreased (0.5 mg kg-1). No alterations in urine parameters (sodium, potassium, osmolarity) were found. Acute administration of TiC caused mineral changes in organs (liver, spleen, kidneys). TiC was mostly cleared by feces excretion 24 h after administration, in subacute administration causing variations in mineral absorption (Mg, Al, P, S, Ca, Zn). TiC could pass the intestinal barrier as TiC traces were detected in urine.No sign of toxicity was found after oral administration. TiC was excreted mostly in feces producing mineral absorption alterations. Low traces were retrieved in urine, indicating that TiC can cross the intestinal barrier.</t>
  </si>
  <si>
    <t>Department of Pharmacy, Namur Medicine Drug Innovation Center (NAMEDIC), Belgium.</t>
  </si>
  <si>
    <t>2017-10-03</t>
  </si>
  <si>
    <t>2015-06-01</t>
  </si>
  <si>
    <t>https://dx.doi.org/10.1016/j.toxrep.2014.03.004</t>
  </si>
  <si>
    <t>26037971</t>
  </si>
  <si>
    <t>PMC4521084</t>
  </si>
  <si>
    <t>10.1016/j.sbi.2015.04.003</t>
  </si>
  <si>
    <t>Hijacked then lost in translation: the plight of the recombinant host cell in membrane protein structural biology projects.</t>
  </si>
  <si>
    <t>Bill RM, von der Haar T.</t>
  </si>
  <si>
    <t>Current opinion in structural biology</t>
  </si>
  <si>
    <t>Curr. Opin. Struct. Biol.</t>
  </si>
  <si>
    <t>Curr Opin Struct Biol</t>
  </si>
  <si>
    <t>9107784</t>
  </si>
  <si>
    <t>0959-440X</t>
  </si>
  <si>
    <t>1879-033X</t>
  </si>
  <si>
    <t>Membrane protein structural biology is critically dependent upon the supply of high-quality protein. Over the last few years, the value of crystallising biochemically characterised, recombinant targets that incorporate stabilising mutations has been established. Nonetheless, obtaining sufficient yields of many recombinant membrane proteins is still a major challenge. Solutions are now emerging based on an improved understanding of recombinant host cells; as a 'cell factory' each cell is tasked with managing limited resources to simultaneously balance its own growth demands with those imposed by an expression plasmid. This review examines emerging insights into the role of translation and protein folding in defining high-yielding recombinant membrane protein production in a range of host cells.</t>
  </si>
  <si>
    <t>School of Life &amp; Health Sciences, Aston University, Aston Triangle, Birmingham B4 7ET, UK. Electronic address: r.m.bill@aston.ac.uk.</t>
  </si>
  <si>
    <t>2015-07-22</t>
  </si>
  <si>
    <t>2011-06-24</t>
  </si>
  <si>
    <t>https://dx.doi.org/10.1016/j.sbi.2015.04.003</t>
  </si>
  <si>
    <t>21702947</t>
  </si>
  <si>
    <t>PMC3142203</t>
  </si>
  <si>
    <t>10.1186/1472-6963-11-150</t>
  </si>
  <si>
    <t>British Columbia hospitals: examination and assessment of payment reform (B-CHeaPR).</t>
  </si>
  <si>
    <t>Sutherland JM, McGrail KM, Law MR, Barer ML, Crump RT.</t>
  </si>
  <si>
    <t>Accounting for 36% of public spending on health care in Canada, hospitals are a major target for cost reductions through various efficiency initiatives. Some provinces are considering payment reform as a vehicle to achieve this goal. With few exceptions, Canadian provinces have generally relied on global and line-item budgets to contain hospital costs. There is growing interest amongst policy-makers for using activity based funding (ABF) as means of creating financial incentives for hospitals to increase the 'volume' of care, reduce cost, discourage unnecessary activity, and encourage competition. British Columbia (B.C.) is the first province in Canada to implement ABF for partial reimbursement of acute hospitalization. To date, there have been no formal examinations of the effects of ABF policies in Canada. This study proposal addresses two research questions designed to determine whether ABF policies affect health system costs, access and hospital quality. The first question examines the impact of the hospital funding policy change on internal hospital activity based on expenditures and quality. The second question examines the impact of the change on non-hospital care, including readmission rates, amount of home care provided, and physician expenditures.A longitudinal study design will be used, incorporating comprehensive population-based datasets of all B.C. residents; hospital, continuing care and physician services datasets will also be used. Data will be linked across sources using anonymized linking variables. Analytic datasets will be created for the period between 2005/2006 and 2012/2013.With Canadian hospitals unaccustomed to detailed scrutiny of what services are provided, to whom, and with what results, the move toward ABF is significant. This proposed study will provide evidence on the impacts of ABF, including changes in the type, volume, cost, and quality of services provided. Policy- and decision-makers in B.C. and elsewhere in Canada will be able to use this evidence as a basis for policy adaptations and modifications. The significance of this proposed study derives from the fact that the change in hospital funding policy has the potential to affect health system costs, residents' access to care and care quality.</t>
  </si>
  <si>
    <t>University of British Columbia, Faculty of Medicine, Centre for Health Services and Policy Research, 201-2206 East Mall, Vancouver, B.C., V6T 1Z3, Canada. jsutherland@chspr.ubc.ca</t>
  </si>
  <si>
    <t>2011-07-25</t>
  </si>
  <si>
    <t>https://dx.doi.org/10.1186/1472-6963-11-150</t>
  </si>
  <si>
    <t>28223393</t>
  </si>
  <si>
    <t>PMC5404544</t>
  </si>
  <si>
    <t>10.1128/AAC.02100-16</t>
  </si>
  <si>
    <t>Novel Bacterial Topoisomerase Inhibitors with Potent Broad-Spectrum Activity against Drug-Resistant Bacteria.</t>
  </si>
  <si>
    <t>Charrier C, Salisbury AM, Savage VJ, Duffy T, Moyo E, Chaffer-Malam N, Ooi N, Newman R, Cheung J, Metzger R, McGarry D, Pichowicz M, Sigerson R, Cooper IR, Nelson G, Butler HS, Craighead M, Ratcliffe AJ, Best SA, Stokes NR.</t>
  </si>
  <si>
    <t>The novel bacterial topoisomerase inhibitor class is an investigational type of antibacterial inhibitor of DNA gyrase and topoisomerase IV that does not have cross-resistance with the quinolones. Here, we report the evaluation of the in vitro properties of a new series of this type of small molecule. Exemplar compounds selectively and potently inhibited the catalytic activities of Escherichia coli DNA gyrase and topoisomerase IV but did not block the DNA breakage-reunion step. Compounds showed broad-spectrum inhibitory activity against a wide range of Gram-positive and Gram-negative pathogens, including biodefence microorganisms and Mycobacterium tuberculosis No cross-resistance with fluoroquinolone-resistant Staphylococcus aureus and E. coli isolates was observed. Measured MIC90 values were 4 and 8 μg/ml against a panel of contemporary multidrug-resistant isolates of Acinetobacter baumannii and E. coli, respectively. In addition, representative compounds exhibited greater antibacterial potency than the quinolones against obligate anaerobic species. Spontaneous mutation rates were low, with frequencies of resistance typically &lt;10-8 against E. coli and A. baumannii at concentrations equivalent to 4-fold the MIC. Compound-resistant E. coli mutants that were isolated following serial passage were characterized by whole-genome sequencing and carried a single Arg38Leu amino acid substitution in the GyrA subunit of DNA gyrase. Preliminary in vitro safety data indicate that the series shows a promising therapeutic index and potential for low human ether-a-go-go-related gene (hERG) inhibition (50% inhibitory concentration [IC50], &gt;100 μM). In summary, the compounds' distinct mechanism of action relative to the fluoroquinolones, whole-cell potency, low potential for resistance development, and favorable in vitro safety profile warrant their continued investigation as potential broad-spectrum antibacterial agents.</t>
  </si>
  <si>
    <t>Redx Pharma, Alderley Park, Cheshire, United Kingdom.</t>
  </si>
  <si>
    <t>2017-02-23</t>
  </si>
  <si>
    <t>https://dx.doi.org/10.1128/AAC.02100-16</t>
  </si>
  <si>
    <t>28507124</t>
  </si>
  <si>
    <t>PMC5465892</t>
  </si>
  <si>
    <t>10.1073/pnas.1700721114</t>
  </si>
  <si>
    <t>Thiophene antibacterials that allosterically stabilize DNA-cleavage complexes with DNA gyrase.</t>
  </si>
  <si>
    <t>Chan PF, Germe T, Bax BD, Huang J, Thalji RK, Bacqué E, Checchia A, Chen D, Cui H, Ding X, Ingraham K, McCloskey L, Raha K, Srikannathasan V, Maxwell A, Stavenger RA.</t>
  </si>
  <si>
    <t>A paucity of novel acting antibacterials is in development to treat the rising threat of antimicrobial resistance, particularly in Gram-negative hospital pathogens, which has led to renewed efforts in antibiotic drug discovery. Fluoroquinolones are broad-spectrum antibacterials that target DNA gyrase by stabilizing DNA-cleavage complexes, but their clinical utility has been compromised by resistance. We have identified a class of antibacterial thiophenes that target DNA gyrase with a unique mechanism of action and have activity against a range of bacterial pathogens, including strains resistant to fluoroquinolones. Although fluoroquinolones stabilize double-stranded DNA breaks, the antibacterial thiophenes stabilize gyrase-mediated DNA-cleavage complexes in either one DNA strand or both DNA strands. X-ray crystallography of DNA gyrase-DNA complexes shows the compounds binding to a protein pocket between the winged helix domain and topoisomerase-primase domain, remote from the DNA. Mutations of conserved residues around this pocket affect activity of the thiophene inhibitors, consistent with allosteric inhibition of DNA gyrase. This druggable pocket provides potentially complementary opportunities for targeting bacterial topoisomerases for antibiotic development.</t>
  </si>
  <si>
    <t>Antibacterial Discovery Performance Unit, Infectious Diseases Therapy Area Unit, GlaxoSmithKline, Collegeville, PA 19426; Robert.A.Stavenger@gsk.com pan.2.chan@gsk.com.</t>
  </si>
  <si>
    <t>2017-05-17</t>
  </si>
  <si>
    <t>https://dx.doi.org/10.1073/pnas.1700721114</t>
  </si>
  <si>
    <t>26786101</t>
  </si>
  <si>
    <t>PMC4807272</t>
  </si>
  <si>
    <t>10.1074/jbc.m115.694729</t>
  </si>
  <si>
    <t>Structural Determinants of Oligomerization of the Aquaporin-4 Channel.</t>
  </si>
  <si>
    <t>Kitchen P, Conner MT, Bill RM, Conner AC.</t>
  </si>
  <si>
    <t>The Journal of biological chemistry</t>
  </si>
  <si>
    <t>J. Biol. Chem.</t>
  </si>
  <si>
    <t>J Biol Chem</t>
  </si>
  <si>
    <t>2985121R</t>
  </si>
  <si>
    <t>0021-9258</t>
  </si>
  <si>
    <t>1083-351X</t>
  </si>
  <si>
    <t>The aquaporin (AQP) family of integral membrane protein channels mediate cellular water and solute flow. Although qualitative and quantitative differences in channel permeability, selectivity, subcellular localization, and trafficking responses have been observed for different members of the AQP family, the signature homotetrameric quaternary structure is conserved. Using a variety of biophysical techniques, we show that mutations to an intracellular loop (loop D) of human AQP4 reduce oligomerization. Non-tetrameric AQP4 mutants are unable to relocalize to the plasma membrane in response to changes in extracellular tonicity, despite equivalent constitutive surface expression levels and water permeability to wild-type AQP4. A network of AQP4 loop D hydrogen bonding interactions, identified using molecular dynamics simulations and based on a comparative mutagenic analysis of AQPs 1, 3, and 4, suggest that loop D interactions may provide a general structural framework for tetrameric assembly within the AQP family.</t>
  </si>
  <si>
    <t>From the Molecular Assembly and Organisation in Cells Doctoral Training Centre, University of Warwick, Coventry CV4 7AL, the School of Life &amp; Health Sciences and Aston Research Centre for Healthy Ageing, Aston University, Aston Triangle, Birmingham, B4 7ET, and the Institute of Clinical Sciences, University of Birmingham, Edgbaston, Birmingham B15 2TT, United Kingdom.</t>
  </si>
  <si>
    <t>https://dx.doi.org/10.1074/jbc.m115.694729</t>
  </si>
  <si>
    <t>https://www.imi.europa.eu/projects-results/project-factsheets/epad</t>
  </si>
  <si>
    <t>EPAD</t>
  </si>
  <si>
    <t>European prevention of Alzheimer’s dementia consortium</t>
  </si>
  <si>
    <t>25 880 000</t>
  </si>
  <si>
    <t>27 160 286</t>
  </si>
  <si>
    <t>6 431 736</t>
  </si>
  <si>
    <t>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
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t>
  </si>
  <si>
    <t>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t>
  </si>
  <si>
    <t>28890916</t>
  </si>
  <si>
    <t>PMC5590710</t>
  </si>
  <si>
    <t>10.1016/j.trci.2017.04.007</t>
  </si>
  <si>
    <t>Power analysis to detect treatment effects in longitudinal clinical trials for Alzheimer's disease.</t>
  </si>
  <si>
    <t>Huang Z, Muniz-Terrera G, Tom BDM.</t>
  </si>
  <si>
    <t>Alzheimer's &amp; dementia (New York, N. Y.)</t>
  </si>
  <si>
    <t>Alzheimers Dement (N Y)</t>
  </si>
  <si>
    <t>101650118</t>
  </si>
  <si>
    <t>2352-8737</t>
  </si>
  <si>
    <t>Assessing cognitive and functional changes at the early stage of Alzheimer's disease (AD) and detecting treatment effects in clinical trials for early AD are challenging.Under the assumption that transformed versions of the Mini-Mental State Examination, the Clinical Dementia Rating Scale-Sum of Boxes, and the Alzheimer's Disease Assessment Scale-Cognitive Subscale tests'/components' scores are from a multivariate linear mixed-effects model, we calculated the sample sizes required to detect treatment effects on the annual rates of change in these three components in clinical trials for participants with mild cognitive impairment.Our results suggest that a large number of participants would be required to detect a clinically meaningful treatment effect in a population with preclinical or prodromal Alzheimer's disease. We found that the transformed Mini-Mental State Examination is more sensitive for detecting treatment effects in early AD than the transformed Clinical Dementia Rating Scale-Sum of Boxes and Alzheimer's Disease Assessment Scale-Cognitive Subscale. The use of optimal weights to construct powerful test statistics or sensitive composite scores/endpoints can reduce the required sample sizes needed for clinical trials.Consideration of the multivariate/joint distribution of components' scores rather than the distribution of a single composite score when designing clinical trials can lead to an increase in power and reduced sample sizes for detecting treatment effects in clinical trials for early AD.</t>
  </si>
  <si>
    <t>MRC Biostatistics Unit, University of Cambridge, UK.</t>
  </si>
  <si>
    <t>2017-09-11</t>
  </si>
  <si>
    <t>2017-05-24</t>
  </si>
  <si>
    <t>https://dx.doi.org/10.1016/j.trci.2017.04.007</t>
  </si>
  <si>
    <t>29480179</t>
  </si>
  <si>
    <t>PMC5836405</t>
  </si>
  <si>
    <t>10.3233/JAD-170813</t>
  </si>
  <si>
    <t>Perspectives on Communicating Biomarker-Based Assessments of Alzheimer's Disease to Cognitively Healthy Individuals.</t>
  </si>
  <si>
    <t>Milne R, Bunnik E, Diaz A, Richard E, Badger S, Gove D, Georges J, Fauria K, Molinuevo JL, Wells K, Ritchie C, Brayne C.</t>
  </si>
  <si>
    <t>In clinical trials which target pathophysiological mechanisms associated with Alzheimer's disease, research participants who are recruited based on biomarker test results should be informed about their increased risk of developing Alzheimer's dementia. This paper presents the results of a qualitative focus group study of attitudes and concerns toward learning information about biomarker-based risk status among healthy research participants in the United Kingdom and Spain and people with dementia and their supporters/caregivers from countries represented in the European Working Group of People with Dementia of Alzheimer Europe. The study identified expectations related to learning risk status and preferences related to the content, quality, and follow-up of the disclosure process. The latter emphasize distinctions between risk and diagnoses, the importance of clear information about risk, and suggestions for risk reduction, as well as expectations for follow up and support. The implications of these preferences for practice are discussed. Providing details of research participants' experience and views may serve as a guide for the development of processes for the responsible disclosure of Alzheimer's disease biomarkers.</t>
  </si>
  <si>
    <t>Department of Public Health and Primary Care, Institute of Public Health, University of Cambridge School of Clinical Medicine, Cambridge, UK.</t>
  </si>
  <si>
    <t>2016-03-15</t>
  </si>
  <si>
    <t>https://dx.doi.org/10.3233/JAD-170813</t>
  </si>
  <si>
    <t>28347435</t>
  </si>
  <si>
    <t>PMC5898807</t>
  </si>
  <si>
    <t>10.1016/S2215-0366(17)30089-5</t>
  </si>
  <si>
    <t>Expanding engagement with the ethical implications of changing definitions of Alzheimer's disease.</t>
  </si>
  <si>
    <t>Milne R, Karlawish J.</t>
  </si>
  <si>
    <t>The lancet. Psychiatry</t>
  </si>
  <si>
    <t>Lancet Psychiatry</t>
  </si>
  <si>
    <t>101638123</t>
  </si>
  <si>
    <t>2215-0366</t>
  </si>
  <si>
    <t>2215-0374</t>
  </si>
  <si>
    <t>Cambridge Institute of Public Health, University of Cambridge, Cambridge CB18RN, UK. Electronic address: rjm231@cam.ac.uk.</t>
  </si>
  <si>
    <t>2016-11-10</t>
  </si>
  <si>
    <t>2017-04-01</t>
  </si>
  <si>
    <t>https://dx.doi.org/10.1016/S2215-0366(17)30089-5</t>
  </si>
  <si>
    <t>Alzheimer's disease (AD) is among the most significant health care burdens. Disappointing results from clinical trials in late-stage AD persons combined with hopeful results from trials in persons with early-stage suggest that research in the preclinical stage of AD is necessary to define an optimal therapeutic success window. We review the justification for conducting trials in the preclinical stage and highlight novel ethical challenges that arise and are related to determining appropriate risk-benefit ratios and disclosing individuals' biomarker status. We propose that to conduct clinical trials with these participants, we need to improve public understanding of AD using unified vocabulary, resolve the acceptable risk-benefit ratio in asymptomatic participants, and disclose or not biomarker status with attention to study type (observational studies vs clinical trials). Overcoming these challenges will justify clinical trials in preclinical AD at the societal level and aid to the development of societal and legal support for trial participants.</t>
  </si>
  <si>
    <t>26988427</t>
  </si>
  <si>
    <t>PMC4861656</t>
  </si>
  <si>
    <t>10.1016/j.jalz.2016.01.009</t>
  </si>
  <si>
    <t>Ethical challenges in preclinical Alzheimer's disease observational studies and trials: Results of the Barcelona summit.</t>
  </si>
  <si>
    <t>Molinuevo JL, Cami J, Carné X, Carrillo MC, Georges J, Isaac MB, Khachaturian Z, Kim SY, Morris JC, Pasquier F, Ritchie C, Sperling R, Karlawish J.</t>
  </si>
  <si>
    <t>Current Alzheimer's disease (AD) research initiatives focus on cognitively healthy individuals with biomarkers that are associated with the development of AD. It is unclear whether biomarker results should be returned to research participants and what the psychological, behavioral and social effects of disclosure are. This systematic review therefore examines the psychological, behavioral and social effects of disclosing genetic and nongenetic AD-related biomarkers to cognitively healthy research participants.We performed a systematic literature search in eight scientific databases. Three independent reviewers screened the identified records and selected relevant articles. Results extracted from the included articles were aggregated and presented per effect group.Fourteen studies met the inclusion criteria and were included in the data synthesis. None of the identified studies examined the effects of disclosing nongenetic biomarkers. All studies but one concerned the disclosure of APOE genotype and were conducted in the USA. Study populations consisted largely of cognitively healthy first-degree relatives of AD patients. In this group, disclosure of an increased risk was not associated with anxiety, depression or changes in perceived risk in relation to family history. Disclosure of an increased risk did lead to an increase in specific test-related distress levels, health-related behavior changes and long-term care insurance uptake and possibly diminished memory functioning.In cognitively healthy research participants with a first-degree relative with AD, disclosure of APOE ε4-positivity does not lead to elevated anxiety and depression levels, but does increase test-related distress and results in behavior changes concerning insurance and health. We did not find studies reporting the effects of disclosing nongenetic biomarkers and only one study included people without a family history of AD. Empirical studies on the effects of disclosing nongenetic biomarkers and of disclosure to persons without a family history of AD are urgently needed.PROSPERO international prospective register for systematic reviews CRD42016035388 . Registered 19 February 2016.</t>
  </si>
  <si>
    <t>Barcelonaβeta Brain Research Center, Pasqual Maragall Foundation, Barcelona, Spain. Electronic address: jlmolinuevo@fpmaragall.org.</t>
  </si>
  <si>
    <t>2018-04-25</t>
  </si>
  <si>
    <t>https://dx.doi.org/10.1016/j.jalz.2016.01.009</t>
  </si>
  <si>
    <t>27832826</t>
  </si>
  <si>
    <t>PMC5103503</t>
  </si>
  <si>
    <t>10.1186/s13195-016-0212-z</t>
  </si>
  <si>
    <t>Psychological, behavioral and social effects of disclosing Alzheimer's disease biomarkers to research participants: a systematic review.</t>
  </si>
  <si>
    <t>Bemelmans SA, Tromp K, Bunnik EM, Milne RJ, Badger S, Brayne C, Schermer MH, Richard E.</t>
  </si>
  <si>
    <t>Department of Neurology, Radboudumc, Geert Grooteplein-Zuid 10, 6525 GA, Nijmegen, The Netherlands.</t>
  </si>
  <si>
    <t>2016-11-12</t>
  </si>
  <si>
    <t>https://dx.doi.org/10.1186/s13195-016-0212-z</t>
  </si>
  <si>
    <t>https://www.imi.europa.eu/projects-results/project-factsheets/etox</t>
  </si>
  <si>
    <t>eTOX</t>
  </si>
  <si>
    <t>Integrating bioinformatics and chemoinformatics approaches for the development of Expert systems allowing the in silico prediction of toxicities</t>
  </si>
  <si>
    <t>01/01/2010</t>
  </si>
  <si>
    <t>31/12/2016</t>
  </si>
  <si>
    <t>6 910 018</t>
  </si>
  <si>
    <t>10 157 590</t>
  </si>
  <si>
    <t>1 719 500</t>
  </si>
  <si>
    <t>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t>
  </si>
  <si>
    <t>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t>
  </si>
  <si>
    <t>30364191</t>
  </si>
  <si>
    <t>PMC6193068</t>
  </si>
  <si>
    <t>10.3389/fphar.2018.01147</t>
  </si>
  <si>
    <t>Development of an Infrastructure for the Prediction of Biological Endpoints in Industrial Environments. Lessons Learned at the eTOX Project.</t>
  </si>
  <si>
    <t>Pastor M, Quintana J, Sanz F.</t>
  </si>
  <si>
    <t>In silico methods are increasingly being used for assessing the chemical safety of substances, as a part of integrated approaches involving in vitro and in vivo experiments. A paradigmatic example of these strategies is the eTOX project http://www.etoxproject.eu, funded by the European Innovative Medicines Initiative (IMI), which aimed at producing high quality predictions of in vivo toxicity of drug candidates and resulted in generating about 200 models for diverse endpoints of toxicological interest. In an industry-oriented project like eTOX, apart from the predictive quality, the models need to meet other quality parameters related to the procedures for their generation and their intended use. For example, when the models are used for predicting the properties of drug candidates, the prediction system must guarantee the complete confidentiality of the compound structures. The interface of the system must be designed to provide non-expert users all the information required to choose the models and appropriately interpret the results. Moreover, procedures like installation, maintenance, documentation, validation and versioning, which are common in software development, must be also implemented for the models and for the prediction platform in which they are implemented. In this article we describe our experience in the eTOX project and the lessons learned after 7 years of close collaboration between industrial and academic partners. We believe that some of the solutions found and the tools developed could be useful for supporting similar initiatives in the future.</t>
  </si>
  <si>
    <t>Research Programme on Biomedical Informatics (GRIB), Institut Hospital del Mar d'Investigacions Mèdiques (IMIM), Department of Experimental and Health Sciences, Universitat Pompeu Fabra, Barcelona, Spain.</t>
  </si>
  <si>
    <t>2018-10-11</t>
  </si>
  <si>
    <t>https://dx.doi.org/10.3389/fphar.2018.01147</t>
  </si>
  <si>
    <t>29159598</t>
  </si>
  <si>
    <t>PMC5696310</t>
  </si>
  <si>
    <t>10.1186/s13321-017-0243-x</t>
  </si>
  <si>
    <t>eTOX ALLIES: an automated pipeLine for linear interaction energy-based simulations.</t>
  </si>
  <si>
    <t>Capoferri L, van Dijk M, Rustenburg AS, Wassenaar TA, Kooi DP, Rifai EA, Vermeulen NPE, Geerke DP.</t>
  </si>
  <si>
    <t>Computational methods to predict binding affinities of small ligands toward relevant biological (off-)targets are helpful in prioritizing the screening and synthesis of new drug candidates, thereby speeding up the drug discovery process. However, use of ligand-based approaches can lead to erroneous predictions when structural and dynamic features of the target substantially affect ligand binding. Free energy methods for affinity computation can include steric and electrostatic protein-ligand interactions, solvent effects, and thermal fluctuations, but often they are computationally demanding and require a high level of supervision. As a result their application is typically limited to the screening of small sets of compounds by experts in molecular modeling.We have developed eTOX ALLIES, an open source framework that allows the automated prediction of ligand-binding free energies requiring the ligand structure as only input. eTOX ALLIES is based on the linear interaction energy approach, an efficient end-point free energy method derived from Free Energy Perturbation theory. Upon submission of a ligand or dataset of compounds, the tool performs the multiple steps required for binding free-energy prediction (docking, ligand topology creation, molecular dynamics simulations, data analysis), making use of external open source software where necessary. Moreover, functionalities are also available to enable and assist the creation and calibration of new models. In addition, a web graphical user interface has been developed to allow use of free-energy based models to users that are not an expert in molecular modeling.Because of the user-friendliness, efficiency and free-software licensing, eTOX ALLIES represents a novel extension of the toolbox for computational chemists, pharmaceutical scientists and toxicologists, who are interested in fast affinity predictions of small molecules toward biological (off-)targets for which protein flexibility, solvent and binding site interactions directly affect the strength of ligand-protein binding.</t>
  </si>
  <si>
    <t>AIMMS Division of Molecular Toxicology, Department of Chemistry and Pharmaceutical Sciences, Vrije Universiteit Amsterdam, De Boelelaan 1108, 1081 HZ, Amsterdam, The Netherlands.</t>
  </si>
  <si>
    <t>https://dx.doi.org/10.1186/s13321-017-0243-x</t>
  </si>
  <si>
    <t>29155963</t>
  </si>
  <si>
    <t>PMC5837688</t>
  </si>
  <si>
    <t>10.1093/toxsci/kfx254</t>
  </si>
  <si>
    <t>Generating Modeling Data From Repeat-Dose Toxicity Reports.</t>
  </si>
  <si>
    <t>López-Massaguer O, Pinto-Gil K, Sanz F, Amberg A, Anger LT, Stolte M, Ravagli C, Marc P, Pastor M.</t>
  </si>
  <si>
    <t>162</t>
  </si>
  <si>
    <t>Toxicological sciences : an official journal of the Society of Toxicology</t>
  </si>
  <si>
    <t>Toxicol. Sci.</t>
  </si>
  <si>
    <t>Toxicol Sci</t>
  </si>
  <si>
    <t>9805461</t>
  </si>
  <si>
    <t>1096-6080</t>
  </si>
  <si>
    <t>1096-0929</t>
  </si>
  <si>
    <t>Over the past decades, pharmaceutical companies have conducted a large number of high-quality in vivo repeat-dose toxicity (RDT) studies for regulatory purposes. As part of the eTOX project, a high number of these studies have been compiled and integrated into a database. This valuable resource can be queried directly, but it can be further exploited to build predictive models. As the studies were originally conducted to investigate the properties of individual compounds, the experimental conditions across the studies are highly heterogeneous. Consequently, the original data required normalization/standardization, filtering, categorization and integration to make possible any data analysis (such as building predictive models). Additionally, the primary objectives of the RDT studies were to identify toxicological findings, most of which do not directly translate to in vivo endpoints. This article describes a method to extract datasets containing comparable toxicological properties for a series of compounds amenable for building predictive models. The proposed strategy starts with the normalization of the terms used within the original reports. Then, comparable datasets are extracted from the database by applying filters based on the experimental conditions. Finally, carefully selected profiles of toxicological findings are mapped to endpoints of interest, generating QSAR-like tables. In this work, we describe in detail the strategy and tools used for carrying out these transformations and illustrate its application in a data sample extracted from the eTOX database. The suitability of the resulting tables for developing hazard-predicting models was investigated by building proof-of-concept models for in vivo liver endpoints.</t>
  </si>
  <si>
    <t>Research Programme on Biomedical Informatics (GRIB), Department of Experimental and Health Sciences, Institut Hospital del Mar d'Investigacions Mèdiques (IMIM), Universitat Pompeu Fabra, 08003 Barcelona, Spain.</t>
  </si>
  <si>
    <t>2018-03-12</t>
  </si>
  <si>
    <t>https://dx.doi.org/10.1093/toxsci/kfx254</t>
  </si>
  <si>
    <t>28776988</t>
  </si>
  <si>
    <t>PMC5615371</t>
  </si>
  <si>
    <t>10.1021/acs.jcim.7b00222</t>
  </si>
  <si>
    <t>Comprehensive and Automated Linear Interaction Energy Based Binding-Affinity Prediction for Multifarious Cytochrome P450 Aromatase Inhibitors.</t>
  </si>
  <si>
    <t>van Dijk M, Ter Laak AM, Wichard JD, Capoferri L, Vermeulen NPE, Geerke DP.</t>
  </si>
  <si>
    <t>W1</t>
  </si>
  <si>
    <t>Journal of chemical information and modeling</t>
  </si>
  <si>
    <t>J Chem Inf Model</t>
  </si>
  <si>
    <t>101230060</t>
  </si>
  <si>
    <t>1549-9596</t>
  </si>
  <si>
    <t>1549-960X</t>
  </si>
  <si>
    <t>Cytochrome P450 aromatase (CYP19A1) plays a key role in the development of estrogen dependent breast cancer, and aromatase inhibitors have been at the front line of treatment for the past three decades. The development of potent, selective and safer inhibitors is ongoing with in silico screening methods playing a more prominent role in the search for promising lead compounds in bioactivity-relevant chemical space. Here we present a set of comprehensive binding affinity prediction models for CYP19A1 using our automated Linear Interaction Energy (LIE) based workflow on a set of 132 putative and structurally diverse aromatase inhibitors obtained from a typical industrial screening study. We extended the workflow with machine learning methods to automatically cluster training and test compounds in order to maximize the number of explained compounds in one or more predictive LIE models. The method uses protein-ligand interaction profiles obtained from Molecular Dynamics (MD) trajectories to help model search and define the applicability domain of the resolved models. Our method was successful in accounting for 86% of the data set in 3 robust models that show high correlation between calculated and observed values for ligand-binding free energies (RMSE &lt; 2.5 kJ mol-1), with good cross-validation statistics.</t>
  </si>
  <si>
    <t>AIMMS Division of Molecular Toxicology, Department of Chemistry and Pharmaceutical Sciences, Vrije Universiteit Amsterdam , De Boelelaan 1108, 1081 HZ Amsterdam, The Netherlands.</t>
  </si>
  <si>
    <t>https://dx.doi.org/10.1021/acs.jcim.7b00222</t>
  </si>
  <si>
    <t>28531339</t>
  </si>
  <si>
    <t>PMC5570141</t>
  </si>
  <si>
    <t>10.1093/nar/gkx462</t>
  </si>
  <si>
    <t>LimTox: a web tool for applied text mining of adverse event and toxicity associations of compounds, drugs and genes.</t>
  </si>
  <si>
    <t>Cañada A, Capella-Gutierrez S, Rabal O, Oyarzabal J, Valencia A, Krallinger M.</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</si>
  <si>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</si>
  <si>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Spanish National Bioinformatics Institute Unit, Structural Biology and BioComputing Programme, Spanish National Cancer Research Centre (CNIO), Madrid 28029, Spain.</t>
  </si>
  <si>
    <t>2014-12-18</t>
  </si>
  <si>
    <t>2017-07-01</t>
  </si>
  <si>
    <t>https://dx.doi.org/10.1093/nar/gkx462</t>
  </si>
  <si>
    <t>28527154</t>
  </si>
  <si>
    <t>PMC5487762</t>
  </si>
  <si>
    <t>10.1007/s10822-017-0021-x</t>
  </si>
  <si>
    <t>Structure based classification for bile salt export pump (BSEP) inhibitors using comparative structural modeling of human BSEP.</t>
  </si>
  <si>
    <t>Jain S, Grandits M, Richter L, Ecker GF.</t>
  </si>
  <si>
    <t>Journal of computer-aided molecular design</t>
  </si>
  <si>
    <t>J. Comput. Aided Mol. Des.</t>
  </si>
  <si>
    <t>J Comput Aided Mol Des</t>
  </si>
  <si>
    <t>8710425</t>
  </si>
  <si>
    <t>0920-654X</t>
  </si>
  <si>
    <t>1573-4951</t>
  </si>
  <si>
    <t>The bile salt export pump (BSEP) actively transports conjugated monovalent bile acids from the hepatocytes into the bile. This facilitates the formation of micelles and promotes digestion and absorption of dietary fat. Inhibition of BSEP leads to decreased bile flow and accumulation of cytotoxic bile salts in the liver. A number of compounds have been identified to interact with BSEP, which results in drug-induced cholestasis or liver injury. Therefore, in silico approaches for flagging compounds as potential BSEP inhibitors would be of high value in the early stage of the drug discovery pipeline. Up to now, due to the lack of a high-resolution X-ray structure of BSEP, in silico based identification of BSEP inhibitors focused on ligand-based approaches. In this study, we provide a homology model for BSEP, developed using the corrected mouse P-glycoprotein structure (PDB ID: 4M1M). Subsequently, the model was used for docking-based classification of a set of 1212 compounds (405 BSEP inhibitors, 807 non-inhibitors). Using the scoring function ChemScore, a prediction accuracy of 81% on the training set and 73% on two external test sets could be obtained. In addition, the applicability domain of the models was assessed based on Euclidean distance. Further, analysis of the protein-ligand interaction fingerprints revealed certain functional group-amino acid residue interactions that could play a key role for ligand binding. Though ligand-based models, due to their high speed and accuracy, remain the method of choice for classification of BSEP inhibitors, structure-assisted docking models demonstrate reasonably good prediction accuracies while additionally providing information about putative protein-ligand interactions.</t>
  </si>
  <si>
    <t>Department of Pharmaceutical Chemistry, University of Vienna, Althanstrasse 14, 1090, Vienna, Austria.</t>
  </si>
  <si>
    <t>2017-05-21</t>
  </si>
  <si>
    <t>2018-09-15</t>
  </si>
  <si>
    <t>https://dx.doi.org/10.1007/s10822-017-0021-x</t>
  </si>
  <si>
    <t>28962354</t>
  </si>
  <si>
    <t>PMC5598263</t>
  </si>
  <si>
    <t>10.1016/j.toxrep.2014.12.004</t>
  </si>
  <si>
    <t>Value of shared preclinical safety studies - The eTOX database.</t>
  </si>
  <si>
    <t>Briggs K, Barber C, Cases M, Marc P, Steger-Hartmann T.</t>
  </si>
  <si>
    <t>A first analysis of a database of shared preclinical safety data for 1214 small molecule drugs and drug candidates extracted from 3970 reports donated by thirteen pharmaceutical companies for the eTOX project (www.etoxproject.eu) is presented. Species, duration of exposure and administration route data were analysed to assess if large enough subsets of homogenous data are available for building in silico predictive models. Prevalence of treatment related effects for the different types of findings recorded were analysed. The eTOX ontology was used to determine the most common treatment-related clinical chemistry and histopathology findings reported in the database. The data were then mined to evaluate sensitivity of established in vivo biomarkers for liver toxicity risk assessment. The value of the database to inform other drug development projects during early drug development is illustrated by a case study.</t>
  </si>
  <si>
    <t>Lhasa Limited, Granary Wharf House, 2 Canal Wharf, Leeds LS11 5PS, United Kingdom.</t>
  </si>
  <si>
    <t>https://dx.doi.org/10.1016/j.toxrep.2014.12.004</t>
  </si>
  <si>
    <t>28243614</t>
  </si>
  <si>
    <t>PMC5320065</t>
  </si>
  <si>
    <t>10.1016/j.dib.2017.02.009</t>
  </si>
  <si>
    <t>Curated human hyperbilirubinemia data and the respective OATP1B1 and 1B3 inhibition predictions.</t>
  </si>
  <si>
    <t>Kotsampasakou E, Escher SE, Ecker GF.</t>
  </si>
  <si>
    <t>Data in brief</t>
  </si>
  <si>
    <t>Data Brief</t>
  </si>
  <si>
    <t>101654995</t>
  </si>
  <si>
    <t>2352-3409</t>
  </si>
  <si>
    <t>Hyperbilirubinemia is a pathological condition, very often indicative of underlying liver condition that is characterized by excessive accumulation of conjugated or unconjugated bilirubin in sinusoidal blood. In literature there are several indications associating the inhibition of the basolateral hepatic transporters Organic anion transporting polypeptide 1B1 and 1B3 (OATP1B1 and 1B3) with hyperbilirubinemia. In this article, we present a curated human hyperbilirubinemia dataset and the respective OATP1B1 and 1B3 inhibition predictions obtained from an effort to generate a classification model for hyperbilirubinemia. These data originate from the research article "Linking organic anion transporting polypeptide 1b1 and 1b3 (oatp1b1 and oatp1b3) interaction profiles to hepatotoxicity- the hyperbilirubinemia use case" (E. Kotsampasakou, S.E. Escher, G.F. Ecker, 2017) [1]. We further provide the full list of descriptors used for generating the hyperbilirubinemia classification models as well as the calculated descriptors for each compound of the dataset that was used to build the classification model.</t>
  </si>
  <si>
    <t>University of Vienna, Department of Pharmaceutical Chemistry, Althanstrasse 14, 1090 Vienna, Austria.</t>
  </si>
  <si>
    <t>https://dx.doi.org/10.1016/j.dib.2017.02.009</t>
  </si>
  <si>
    <t>28166633</t>
  </si>
  <si>
    <t>PMC5411109</t>
  </si>
  <si>
    <t>10.1021/acs.jcim.6b00518</t>
  </si>
  <si>
    <t>Predicting Drug-Induced Cholestasis with the Help of Hepatic Transporters-An in Silico Modeling Approach.</t>
  </si>
  <si>
    <t>Kotsampasakou E, Ecker GF.</t>
  </si>
  <si>
    <t>Cholestasis represents one out of three types of drug induced liver injury (DILI), which comprises a major challenge in drug development. In this study we applied a two-class classification scheme based on k-nearest neighbors in order to predict cholestasis, using a set of 93 two-dimensional (2D) physicochemical descriptors and predictions of selected hepatic transporters' inhibition (BSEP, BCRP, P-gp, OATP1B1, and OATP1B3). In order to assess the potential contribution of transporter inhibition, we compared whether the inclusion of the transporters' inhibition predictions contributes to a significant increase in model performance in comparison to the plain use of the 93 2D physicochemical descriptors. Our findings were in agreement with literature findings, indicating a contribution not only from BSEP inhibition but a rather synergistic effect deriving from the whole set of transporters. The final optimal model was validated via both 10-fold cross validation and external validation. It performs quite satisfactorily resulting in 0.686 ± 0.013 for accuracy and 0.722 ± 0.014 for area under the receiver operating characteristic curve (AUC) for 10-fold cross-validation (mean ± standard deviation from 50 iterations).</t>
  </si>
  <si>
    <t>University of Vienna , Department of Pharmaceutical Chemistry, Althanstrasse 14, 1090 Vienna, Austria.</t>
  </si>
  <si>
    <t>2018-02-06</t>
  </si>
  <si>
    <t>https://dx.doi.org/10.1021/acs.jcim.6b00518</t>
  </si>
  <si>
    <t>26757914</t>
  </si>
  <si>
    <t>PMC4710667</t>
  </si>
  <si>
    <t>10.1007/s00894-015-2883-y</t>
  </si>
  <si>
    <t>Improving the iterative Linear Interaction Energy approach using automated recognition of configurational transitions.</t>
  </si>
  <si>
    <t>Vosmeer CR, Kooi DP, Capoferri L, Terpstra MM, Vermeulen NP, Geerke DP.</t>
  </si>
  <si>
    <t>Journal of molecular modeling</t>
  </si>
  <si>
    <t>J Mol Model</t>
  </si>
  <si>
    <t>9806569</t>
  </si>
  <si>
    <t>1610-2940</t>
  </si>
  <si>
    <t>0948-5023</t>
  </si>
  <si>
    <t>Recently an iterative method was proposed to enhance the accuracy and efficiency of ligand-protein binding affinity prediction through linear interaction energy (LIE) theory. For ligand binding to flexible Cytochrome P450s (CYPs), this method was shown to decrease the root-mean-square error and standard deviation of error prediction by combining interaction energies of simulations starting from different conformations. Thereby, different parts of protein-ligand conformational space are sampled in parallel simulations. The iterative LIE framework relies on the assumption that separate simulations explore different local parts of phase space, and do not show transitions to other parts of configurational space that are already covered in parallel simulations. In this work, a method is proposed to (automatically) detect such transitions during the simulations that are performed to construct LIE models and to predict binding affinities. Using noise-canceling techniques and splines to fit time series of the raw data for the interaction energies, transitions during simulation between different parts of phase space are identified. Boolean selection criteria are then applied to determine which parts of the interaction energy trajectories are to be used as input for the LIE calculations. Here we show that this filtering approach benefits the predictive quality of our previous CYP 2D6-aryloxypropanolamine LIE model. In addition, an analysis is performed of the gain in computational efficiency that can be obtained from monitoring simulations using the proposed filtering method and by prematurely terminating simulations accordingly.</t>
  </si>
  <si>
    <t>AIMMS Division of Molecular Toxicology, Department of Chemistry and Pharmaceutical Sciences, Faculty of Sciences, VU University Amsterdam, De Boelelaan 1083, 1081, HV, Amsterdam, The Netherlands.</t>
  </si>
  <si>
    <t>2016-01-13</t>
  </si>
  <si>
    <t>2016-01-20</t>
  </si>
  <si>
    <t>https://dx.doi.org/10.1007/s00894-015-2883-y</t>
  </si>
  <si>
    <t>29316298</t>
  </si>
  <si>
    <t>10.1111/bcpt.12956</t>
  </si>
  <si>
    <t>Improving the Safety Assessment of Chemicals and Drug Candidates by the Integration of Bioinformatics and Chemoinformatics Data.</t>
  </si>
  <si>
    <t>Steger-Hartmann T, Pognan F.</t>
  </si>
  <si>
    <t>123 Suppl 5</t>
  </si>
  <si>
    <t>Basic &amp; clinical pharmacology &amp; toxicology</t>
  </si>
  <si>
    <t>Basic Clin. Pharmacol. Toxicol.</t>
  </si>
  <si>
    <t>Basic Clin Pharmacol Toxicol</t>
  </si>
  <si>
    <t>101208422</t>
  </si>
  <si>
    <t>1742-7835</t>
  </si>
  <si>
    <t>1742-7843</t>
  </si>
  <si>
    <t>The application of read-across and in silico tools for regulatory decision-making has been limited for pharmaceutical compounds to the assessment of genotoxic impurity. In contrast, the broad availability of toxicity data for industrial chemicals has triggered regulatory frameworks for read-across (e.g. ECHA Read-Across Assessment Framework), software tools and public databases for an automated process of gap filling in the context of safety assessment. This MiniReview provides an overview of the currently existing in silico and read-across approaches for chemicals together with recent developments for pharmaceutical compounds in these areas. It also highlights the differences and commonalities in the in silico safety assessment of industrial chemicals and drug candidates. Whereas toxicity data collection and sharing is now common practice for chemicals falling under the European REACH regulation (Registration, Evaluation, Authorisation and Restriction of Chemicals), the biggest hurdle for establishing preclinical safety databases for pharmaceutical compounds is the unwillingness to share proprietary data and lack of published data sets. In a recent consortium approach, thirteen pharmaceutical companies, eleven academic partners and six small to medium size enterprises (SMEs) of the bioinformatics sector joined forces over the last 7 years within the European Innovative Medicines Initiative project eTOX ('electronic toxicity') to design and implement a strategy for leveraging these preclinical data for small molecules and sharing them across project partners. The eTOX database has evolved as the largest preclinical toxicity database for drugs and drug candidates and currently contains more than 1900 different chemical structures and more than 8000 in vivo toxicity study data sets. It can be foreseen that the development and application of such databases for drugs or drug candidates will in the future also cross-fertilize the read-across and the in silico assessment of industrial or consumer chemicals particularly as soon as human safety data from clinical trials are integrated too.</t>
  </si>
  <si>
    <t>Investigational Toxicology, Bayer AG, Pharmaceuticals, Berlin, Germany.</t>
  </si>
  <si>
    <t>https://dx.doi.org/10.1111/bcpt.12956</t>
  </si>
  <si>
    <t>2013-11-13</t>
  </si>
  <si>
    <t>PMC3967102</t>
  </si>
  <si>
    <t>2016-09-06</t>
  </si>
  <si>
    <t>24227678</t>
  </si>
  <si>
    <t>PMC5408772</t>
  </si>
  <si>
    <t>10.1093/bioinformatics/btt639</t>
  </si>
  <si>
    <t>CheNER: chemical named entity recognizer.</t>
  </si>
  <si>
    <t>Usié A, Alves R, Solsona F, Vázquez M, Valencia A.</t>
  </si>
  <si>
    <t>MOTIVATION: Chemical named entity recognition is used to automatically identify mentions to chemical compounds in text and is the basis for more elaborate information extraction. However, only a small number of applications are freely available to identify such mentions. Particularly challenging and useful is the identification of International Union of Pure and Applied Chemistry (IUPAC) chemical compounds, which due to the complex morphology of IUPAC names requires more advanced techniques than that of brand names. RESULTS: We present CheNER, a tool for automated identification of systematic IUPAC chemical mentions. We evaluated different systems using an established literature corpus to show that CheNER has a superior performance in identifying IUPAC names specifically, and that it makes better use of computational resources. AVAILABILITY AND IMPLEMENTATION: http://metres.udl.cat/index.php/9-download/4-chener, http://chener.bioinfo.cnio.es/</t>
  </si>
  <si>
    <t>Department of Basic Medical Science (CMB), University of Lleida &amp; IRBLleida, Department of Computers an Industrial Engineering (DIEI), University of Lleida, Lleida and Structural Biology and Biocomputing Programme, Spanish National Cancer Research Center (CNIO), Madrid, Spain.</t>
  </si>
  <si>
    <t>2014-03-28</t>
  </si>
  <si>
    <t>2018-01-22</t>
  </si>
  <si>
    <t>2016-07-11</t>
  </si>
  <si>
    <t>https://dx.doi.org/10.1093/bioinformatics/btt639</t>
  </si>
  <si>
    <t>27605099</t>
  </si>
  <si>
    <t>PMC5302078</t>
  </si>
  <si>
    <t>10.1093/bioinformatics/btw579</t>
  </si>
  <si>
    <t>OntoBrowser: a collaborative tool for curation of ontologies by subject matter experts.</t>
  </si>
  <si>
    <t>Ravagli C, Pognan F, Marc P.</t>
  </si>
  <si>
    <t>The lack of controlled terminology and ontology usage leads to incomplete search results and poor interoperability between databases. One of the major underlying challenges of data integration is curating data to adhere to controlled terminologies and/or ontologies. Finding subject matter experts with the time and skills required to perform data curation is often problematic. In addition, existing tools are not designed for continuous data integration and collaborative curation. This results in time-consuming curation workflows that often become unsustainable. The primary objective of OntoBrowser is to provide an easy-to-use online collaborative solution for subject matter experts to map reported terms to preferred ontology (or code list) terms and facilitate ontology evolution. Additional features include web service access to data, visualization of ontologies in hierarchical/graph format and a peer review/approval workflow with alerting.The source code is freely available under the Apache v2.0 license. Source code and installation instructions are available at http://opensource.nibr.com This software is designed to run on a Java EE application server and store data in a relational database.philippe.marc@novartis.com.</t>
  </si>
  <si>
    <t>PreClinical Safety, Translational Sciences, Novartis Institute for Biomedical Research, Basel, CH-4002, Switzerland.</t>
  </si>
  <si>
    <t>2016-09-09</t>
  </si>
  <si>
    <t>2016-03-10</t>
  </si>
  <si>
    <t>https://dx.doi.org/10.1093/bioinformatics/btw579</t>
  </si>
  <si>
    <t>27401583</t>
  </si>
  <si>
    <t>PMC4949556</t>
  </si>
  <si>
    <t>10.1177/1087057116657513</t>
  </si>
  <si>
    <t>Virtual Screening of DrugBank Reveals Two Drugs as New BCRP Inhibitors.</t>
  </si>
  <si>
    <t>Montanari F, Cseke A, Wlcek K, Ecker GF.</t>
  </si>
  <si>
    <t>The breast cancer resistance protein (BCRP) is an ABC transporter playing a crucial role in the pharmacokinetics of drugs. The early identification of substrates and inhibitors of this efflux transporter can help to prevent or foresee drug-drug interactions. In this work, we built a ligand-based in silico classification model to predict the inhibitory potential of drugs toward BCRP. The model was applied as a virtual screening technique to identify potential inhibitors among the small-molecules subset of DrugBank. Ten compounds were selected and tested for their capacity to inhibit mitoxantrone efflux in BCRP-expressing PLB985 cells. Results identified cisapride (IC50 = 0.4 µM) and roflumilast (IC50 = 0.9 µM) as two new BCRP inhibitors. The in silico strategy proved useful to prefilter potential drug-drug interaction perpetrators among a database of small molecules and can reduce the amount of compounds to test.</t>
  </si>
  <si>
    <t>1 University of Vienna, Department of Pharmaceutical Chemistry, Vienna, Austria.</t>
  </si>
  <si>
    <t>2016-07-13</t>
  </si>
  <si>
    <t>https://dx.doi.org/10.1177/1087057116657513</t>
  </si>
  <si>
    <t>26970257</t>
  </si>
  <si>
    <t>10.1002/cmdc.201500592</t>
  </si>
  <si>
    <t>Subtle Structural Differences Trigger Inhibitory Activity of Propafenone Analogues at the Two Polyspecific ABC Transporters: P-Glycoprotein (P-gp) and Breast Cancer Resistance Protein (BCRP).</t>
  </si>
  <si>
    <t>Schwarz T, Montanari F, Cseke A, Wlcek K, Visvader L, Palme S, Chiba P, Kuchler K, Urban E, Ecker GF.</t>
  </si>
  <si>
    <t>ChemMedChem</t>
  </si>
  <si>
    <t>101259013</t>
  </si>
  <si>
    <t>1860-7179</t>
  </si>
  <si>
    <t>1860-7187</t>
  </si>
  <si>
    <t>The transmembrane ABC transporters P-glycoprotein (P-gp) and breast cancer resistance protein (BCRP) are widely recognized for their role in cancer multidrug resistance and absorption and distribution of compounds. Furthermore, they are linked to drug-drug interactions and toxicity. Nevertheless, due to their polyspecificity, a molecular understanding of the ligand-transporter interaction, which allows designing of both selective and dual inhibitors, is still in its infancy. This study comprises a combined approach of synthesis, in silico prediction, and in vitro testing to identify molecular features triggering transporter selectivity. Synthesis and testing of a series of 15 propafenone analogues with varied rigidity and basicity of substituents provide first trends for selective and dual inhibitors. Results indicate that both the flexibility of the substituent at the nitrogen atom, as well as the basicity of the nitrogen atom, trigger transporter selectivity. Furthermore, inhibitory activity of compounds at P-gp seems to be much more influenced by logP than those at BCRP. Exploiting these differences further should thus allow designing specific inhibitors for these two polyspecific ABC-transporters.</t>
  </si>
  <si>
    <t>Department of Pharmaceutical Chemistry, Faculty of Life Sciences, University of Vienna, Althanstraße 14, 1090, Vienna, Austria.</t>
  </si>
  <si>
    <t>2016-03-13</t>
  </si>
  <si>
    <t>https://dx.doi.org/10.1002/cmdc.201500592</t>
  </si>
  <si>
    <t>PMC4638363</t>
  </si>
  <si>
    <t>2015-11-16</t>
  </si>
  <si>
    <t>26551865</t>
  </si>
  <si>
    <t>10.1371/journal.pone.0142232</t>
  </si>
  <si>
    <t>Linear Interaction Energy Based Prediction of Cytochrome P450 1A2 Binding Affinities with Reliability Estimation.</t>
  </si>
  <si>
    <t>Capoferri L, Verkade-Vreeker MC, Buitenhuis D, Commandeur JN, Pastor M, Vermeulen NP, Geerke DP.</t>
  </si>
  <si>
    <t>Prediction of human Cytochrome P450 (CYP) binding affinities of small ligands, i.e., substrates and inhibitors, represents an important task for predicting drug-drug interactions. A quantitative assessment of the ligand binding affinity towards different CYPs can provide an estimate of inhibitory activity or an indication of isoforms prone to interact with the substrate of inhibitors. However, the accuracy of global quantitative models for CYP substrate binding or inhibition based on traditional molecular descriptors can be limited, because of the lack of information on the structure and flexibility of the catalytic site of CYPs. Here we describe the application of a method that combines protein-ligand docking, Molecular Dynamics (MD) simulations and Linear Interaction Energy (LIE) theory, to allow for quantitative CYP affinity prediction. Using this combined approach, a LIE model for human CYP 1A2 was developed and evaluated, based on a structurally diverse dataset for which the estimated experimental uncertainty was 3.3 kJ mol-1. For the computed CYP 1A2 binding affinities, the model showed a root mean square error (RMSE) of 4.1 kJ mol-1 and a standard error in prediction (SDEP) in cross-validation of 4.3 kJ mol-1. A novel approach that includes information on both structural ligand description and protein-ligand interaction was developed for estimating the reliability of predictions, and was able to identify compounds from an external test set with a SDEP for the predicted affinities of 4.6 kJ mol-1 (corresponding to 0.8 pKi units).</t>
  </si>
  <si>
    <t>AIMMS Division of Molecular Toxicology, Department of Chemistry and Pharmaceutical Sciences, VU University, De Boelelaan 1083, 1081 HV Amsterdam, The Netherlands.</t>
  </si>
  <si>
    <t>2015-11-10</t>
  </si>
  <si>
    <t>2016-02-13</t>
  </si>
  <si>
    <t>https://dx.doi.org/10.1371/journal.pone.0142232</t>
  </si>
  <si>
    <t>PMC4752971</t>
  </si>
  <si>
    <t>2012-08-09</t>
  </si>
  <si>
    <t>26876982</t>
  </si>
  <si>
    <t>PMC3505902</t>
  </si>
  <si>
    <t>10.1093/database/bav123</t>
  </si>
  <si>
    <t>ChemProt-3.0: a global chemical biology diseases mapping.</t>
  </si>
  <si>
    <t>Kringelum J, Kjaerulff SK, Brunak S, Lund O, Oprea TI, Taboureau O.</t>
  </si>
  <si>
    <t>ChemProt is a publicly available compilation of chemical-protein-disease annotation resources that enables the study of systems pharmacology for a small molecule across multiple layers of complexity from molecular to clinical levels. In this third version, ChemProt has been updated to more than 1.7 million compounds with 7.8 million bioactivity measurements for 19,504 proteins. Here, we report the implementation of global pharmacological heatmap, supporting a user-friendly navigation of chemogenomics space. This facilitates the visualization and selection of chemicals that share similar structural properties. In addition, the user has the possibility to search by compound, target, pathway, disease and clinical effect. Genetic variations associated to target proteins were integrated, making it possible to plan pharmacogenetic studies and to suggest human response variability to drug. Finally, Quantitative Structure-Activity Relationship models for 850 proteins having sufficient data were implemented, enabling secondary pharmacological profiling predictions from molecular structure. Database URL: http://potentia.cbs.dtu.dk/ChemProt/.</t>
  </si>
  <si>
    <t>Department of Systems Biology, Center for Biological Sequence Analysis, buildin 208, kemitorvet, Technical University of Denmark, DK-2800 Lyngby, Denmark.</t>
  </si>
  <si>
    <t>2014-01-09</t>
  </si>
  <si>
    <t>https://dx.doi.org/10.1093/database/bav123</t>
  </si>
  <si>
    <t>23198001</t>
  </si>
  <si>
    <t>PMC3907839</t>
  </si>
  <si>
    <t>10.1002/minf.201200049</t>
  </si>
  <si>
    <t>An In Silico Classification Model for Putative ABCC2 Substrates.</t>
  </si>
  <si>
    <t>Pinto M, Trauner M, Ecker GF.</t>
  </si>
  <si>
    <t>Molecular informatics</t>
  </si>
  <si>
    <t>Mol Inform</t>
  </si>
  <si>
    <t>101529315</t>
  </si>
  <si>
    <t>1868-1743</t>
  </si>
  <si>
    <t>1868-1751</t>
  </si>
  <si>
    <t>Binding affinity prediction of potential drugs to target and off-target proteins is an essential asset in drug development. These predictions require the calculation of binding free energies. In such calculations, it is a major challenge to properly account for both the dynamic nature of the protein and the possible variety of ligand-binding orientations, while keeping computational costs tractable. Recently, an iterative Linear Interaction Energy (LIE) approach was introduced, in which results from multiple simulations of a protein-ligand complex are combined into a single binding free energy using a Boltzmann weighting-based scheme. This method was shown to reach experimental accuracy for flexible proteins while retaining the computational efficiency of the general LIE approach. Here, we show that the iterative LIE approach can be used to predict binding affinities in an automated way. A workflow was designed using preselected protein conformations, automated ligand docking and clustering, and a (semi-)automated molecular dynamics simulation setup. We show that using this workflow, binding affinities of aryloxypropanolamines to the malleable Cytochrome P450 2D6 enzyme can be predicted without a priori knowledge of dominant protein-ligand conformations. In addition, we provide an outlook for an approach to assess the quality of the LIE predictions, based on simulation outcomes only.</t>
  </si>
  <si>
    <t>University of Vienna, Department of Medicinal Chemistry ,  Althanstraße 14, A-1090 Vienna, Austria phone/fax: +431-4277-55110/-9551.</t>
  </si>
  <si>
    <t>2012-12-01</t>
  </si>
  <si>
    <t>2015-03-18</t>
  </si>
  <si>
    <t>https://dx.doi.org/10.1002/minf.201200049</t>
  </si>
  <si>
    <t>24413750</t>
  </si>
  <si>
    <t>PMC4358905</t>
  </si>
  <si>
    <t>10.3390/ijms15010798</t>
  </si>
  <si>
    <t>Towards automated binding affinity prediction using an iterative linear interaction energy approach.</t>
  </si>
  <si>
    <t>Vosmeer CR, Pool R, Van Stee MF, Peric-Hassler L, Vermeulen NP, Geerke DP.</t>
  </si>
  <si>
    <t>BACKGROUND: Computational models based in Quantitative-Structure Activity Relationship (QSAR) methodologies are widely used tools for predicting the biological properties of new compounds. In many instances, such models are used as a routine in the industry (e.g. food, cosmetic or pharmaceutical industry) for the early assessment of the biological properties of new compounds. However, most of the tools currently available for developing QSAR models are not well suited for supporting the whole QSAR model life cycle in production environments. RESULTS: We have developed eTOXlab; an open source modeling framework designed to be used at the core of a self-contained virtual machine that can be easily deployed in production environments, providing predictions as web services. eTOXlab consists on a collection of object-oriented Python modules with methods mapping common tasks of standard modeling workflows. This framework allows building and validating QSAR models as well as predicting the properties of new compounds using either a command line interface or a graphic user interface (GUI). Simple models can be easily generated by setting a few parameters, while more complex models can be implemented by overriding pieces of the original source code. eTOXlab benefits from the object-oriented capabilities of Python for providing high flexibility: any model implemented using eTOXlab inherits the features implemented in the parent model, like common tools and services or the automatic exposure of the models as prediction web services. The particular eTOXlab architecture as a self-contained, portable prediction engine allows building models with confidential information within corporate facilities, which can be safely exported and used for prediction without disclosing the structures of the training series. CONCLUSIONS: The software presented here provides full support to the specific needs of users that want to develop, use and maintain predictive models in corporate environments. The technologies used by eTOXlab (web services, VM, object-oriented programming) provide an elegant solution to common practical issues; the system can be installed easily in heterogeneous environments and integrates well with other software. Moreover, the system provides a simple and safe solution for building models with confidential structures that can be shared without disclosing sensitive information.</t>
  </si>
  <si>
    <t>AIMMS Division of Molecular Toxicology, Department of Chemistry and Pharmaceutical Sciences, Faculty of Sciences, VU University Amsterdam, De Boelelaan 1083, 1081 HV Amsterdam, The Netherlands. c.r.vosmeer@vu.nl.</t>
  </si>
  <si>
    <t>2014-01-13</t>
  </si>
  <si>
    <t>2013-12-17</t>
  </si>
  <si>
    <t>https://dx.doi.org/10.3390/ijms15010798</t>
  </si>
  <si>
    <t>25774224</t>
  </si>
  <si>
    <t>PMC3876125</t>
  </si>
  <si>
    <t>10.1186/s13321-015-0058-6</t>
  </si>
  <si>
    <t>eTOXlab, an open source modeling framework for implementing predictive models in production environments.</t>
  </si>
  <si>
    <t>Carrió P, López O, Sanz F, Pastor M.</t>
  </si>
  <si>
    <t>Because of the large flexibility and malleability of Cytochrome P450 enzymes (CYPs), in silico prediction of CYP binding affinities to drugs and other xenobiotic compounds is a true challenge. In the current work, we use an iterative linear interaction energy (LIE) approach to compute CYP binding affinities from molecular dynamics (MD) simulation. In order to improve sampling of conformational space, we combine results from simulations starting with different relevant protein-ligand geometries. For calculated binding free energies of a set of thiourea compounds binding to the flexible CYP 2D6 isoform, improved correlation with experiment was obtained by combining results of MD runs starting from distinct protein conformations and ligand-binding orientations. This accuracy was obtained from relatively short MD simulations, which makes our approach computationally attractive for automated calculations of ligand-binding affinities to flexible proteins such as CYPs.</t>
  </si>
  <si>
    <t>Research Programme on Biomedical Informatics (GRIB), Department of Experimental and Health Sciences, Universitat Pompeu Fabra, IMIM (Hospital del Mar Medical Research Institute), Dr. Aiguader 88, E-08003 Barcelona, Spain.</t>
  </si>
  <si>
    <t>2015-03-16</t>
  </si>
  <si>
    <t>2015-11-02</t>
  </si>
  <si>
    <t>https://dx.doi.org/10.1186/s13321-015-0058-6</t>
  </si>
  <si>
    <t>24351831</t>
  </si>
  <si>
    <t>PMC4674819</t>
  </si>
  <si>
    <t>10.3390/ijms141224514</t>
  </si>
  <si>
    <t>CYP 2D6 binding affinity predictions using multiple ligand and protein conformations.</t>
  </si>
  <si>
    <t>Perić-Hassler L, Stjernschantz E, Oostenbrink C, Geerke DP.</t>
  </si>
  <si>
    <t>Organic anion transporting polypeptides 1B1 and 1B3 are transporters selectively expressed on the basolateral membrane of the hepatocyte. Several studies reveal that they are involved in drug-drug interactions, cancer, and hyperbilirubinemia. In this study, we developed a set of classification models for OATP1B1 and 1B3 inhibition based on more than 1700 carefully curated compounds from literature, which were validated via cross-validation and by use of an external test set. After combining several sets of descriptors and classifiers, the 6 best models were selected according to their statistical performance and were used for virtual screening of DrugBank. Consensus scoring of the screened compounds resulted in the selection and purchase of nine compounds as potential dual inhibitors and of one compound as potential selective OATP1B3 inhibitor. Biological testing of the compounds confirmed the validity of the models, yielding an accuracy of 90% for OATP1B1 and 80% for OATP1B3, respectively. Moreover, at least half of the new identified inhibitors are associated with hyperbilirubinemia or hepatotoxicity, implying a relationship between OATP inhibition and these severe side effects.</t>
  </si>
  <si>
    <t>Department of Pharmaceutical Chemistry, University of Vienna , Althanstrasse 14, 1090 Vienna, Austria.</t>
  </si>
  <si>
    <t>2013-12-19</t>
  </si>
  <si>
    <t>2013-07-15</t>
  </si>
  <si>
    <t>https://dx.doi.org/10.3390/ijms141224514</t>
  </si>
  <si>
    <t>26469880</t>
  </si>
  <si>
    <t>PMC4110348</t>
  </si>
  <si>
    <t>10.1021/acs.molpharmaceut.5b00583</t>
  </si>
  <si>
    <t>Identification of Novel Inhibitors of Organic Anion Transporting Polypeptides 1B1 and 1B3 (OATP1B1 and OATP1B3) Using a Consensus Vote of Six Classification Models.</t>
  </si>
  <si>
    <t>Kotsampasakou E, Brenner S, Jäger W, Ecker GF.</t>
  </si>
  <si>
    <t>Molecular pharmaceutics</t>
  </si>
  <si>
    <t>Mol. Pharm.</t>
  </si>
  <si>
    <t>Mol Pharm</t>
  </si>
  <si>
    <t>101197791</t>
  </si>
  <si>
    <t>1543-8384</t>
  </si>
  <si>
    <t>1543-8392</t>
  </si>
  <si>
    <t>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t>
  </si>
  <si>
    <t>Research Programme on Biomedical Informatics (GRIB), IMIM, DCEXS, Universitat Pompeu Fabra, Barcelona, Spain.</t>
  </si>
  <si>
    <t>2015-02-21</t>
  </si>
  <si>
    <t>https://dx.doi.org/10.1021/acs.molpharmaceut.5b00583</t>
  </si>
  <si>
    <t>23808970</t>
  </si>
  <si>
    <t>PMC4466840</t>
  </si>
  <si>
    <t>10.1111/joim.12105</t>
  </si>
  <si>
    <t>Improving data and knowledge management to better integrate health care and research.</t>
  </si>
  <si>
    <t>Cases M, Furlong LI, Albanell J, Altman RB, Bellazzi R, Boyer S, Brand A, Brookes AJ, Brunak S, Clark TW, Gea J, Ghazal P, Graf N, Guigó R, Klein TE, López-Bigas N, Maojo V, Mons B, Musen M, Oliveira JL, Rowe A, Ruch P, Shabo A, Shortliffe EH, Valencia A, van der Lei J, Mayer MA, Sanz F.</t>
  </si>
  <si>
    <t>274</t>
  </si>
  <si>
    <t>The automatic extraction of chemical information from text requires the recognition of chemical entity mentions as one of its key steps. When developing supervised named entity recognition (NER) systems, the availability of a large, manually annotated text corpus is desirable. Furthermore, large corpora permit the robust evaluation and comparison of different approaches that detect chemicals in documents. We present the CHEMDNER corpus, a collection of 10,000 PubMed abstracts that contain a total of 84,355 chemical entity mentions labeled manually by expert chemistry literature curators, following annotation guidelines specifically defined for this task. The abstracts of the CHEMDNER corpus were selected to be representative for all major chemical disciplines. Each of the chemical entity mentions was manually labeled according to its structure-associated chemical entity mention (SACEM) class: abbreviation, family, formula, identifier, multiple, systematic and trivial. The difficulty and consistency of tagging chemicals in text was measured using an agreement study between annotators, obtaining a percentage agreement of 91. For a subset of the CHEMDNER corpus (the test set of 3,000 abstracts) we provide not only the Gold Standard manual annotations, but also mentions automatically detected by the 26 teams that participated in the BioCreative IV CHEMDNER chemical mention recognition task. In addition, we release the CHEMDNER silver standard corpus of automatically extracted mentions from 17,000 randomly selected PubMed abstracts. A version of the CHEMDNER corpus in the BioC format has been generated as well. We propose a standard for required minimum information about entity annotations for the construction of domain specific corpora on chemical and drug entities. The CHEMDNER corpus and annotation guidelines are available at: http://www.biocreative.org/resources/biocreative-iv/chemdner-corpus/.</t>
  </si>
  <si>
    <t>Research Programme on Biomedical Informatics (GRIB), IMIM, DCEXS, Universitat Pompeu Fabra, Barcelona, Spain. abravo@imim.es.</t>
  </si>
  <si>
    <t>2013-09-10</t>
  </si>
  <si>
    <t>2014-12-15</t>
  </si>
  <si>
    <t>https://dx.doi.org/10.1111/joim.12105</t>
  </si>
  <si>
    <t>25886734</t>
  </si>
  <si>
    <t>PMC4331692</t>
  </si>
  <si>
    <t>10.1186/s12859-015-0472-9</t>
  </si>
  <si>
    <t>Extraction of relations between genes and diseases from text and large-scale data analysis: implications for translational research.</t>
  </si>
  <si>
    <t>Bravo À, Piñero J, Queralt-Rosinach N, Rautschka M, Furlong LI.</t>
  </si>
  <si>
    <t>The high-quality in vivo preclinical safety data produced by the pharmaceutical industry during drug development, which follows numerous strict guidelines, are mostly not available in the public domain. These safety data are sometimes published as a condensed summary for the few compounds that reach the market, but the majority of studies are never made public and are often difficult to access in an automated way, even sometimes within the owning company itself. It is evident from many academic and industrial examples, that useful data mining and model development requires large and representative data sets and careful curation of the collected data. In 2010, under the auspices of the Innovative Medicines Initiative, the eTOX project started with the objective of extracting and sharing preclinical study data from paper or pdf archives of toxicology departments of the 13 participating pharmaceutical companies and using such data for establishing a detailed, well-curated database, which could then serve as source for read-across approaches (early assessment of the potential toxicity of a drug candidate by comparison of similar structure and/or effects) and training of predictive models. The paper describes the efforts undertaken to allow effective data sharing intellectual property (IP) protection and set up of adequate controlled vocabularies) and to establish the database (currently with over 4000 studies contributed by the pharma companies corresponding to more than 1400 compounds). In addition, the status of predictive models building and some specific features of the eTOX predictive system (eTOXsys) are presented as decision support knowledge-based tools for drug development process at an early stage.</t>
  </si>
  <si>
    <t>Structural Computational Biology Group, Structural Biology and BioComputing Programme, Spanish National Cancer Research Centre, Madrid, Spain.</t>
  </si>
  <si>
    <t>2015-06-16</t>
  </si>
  <si>
    <t>2014-11-14</t>
  </si>
  <si>
    <t>https://dx.doi.org/10.1186/s12859-015-0472-9</t>
  </si>
  <si>
    <t>25810773</t>
  </si>
  <si>
    <t>PMC4264217</t>
  </si>
  <si>
    <t>10.1186/1758-2946-7-S1-S2</t>
  </si>
  <si>
    <t>The CHEMDNER corpus of chemicals and drugs and its annotation principles.</t>
  </si>
  <si>
    <t>Krallinger M, Rabal O, Leitner F, Vazquez M, Salgado D, Lu Z, Leaman R, Lu Y, Ji D, Lowe DM, Sayle RA, Batista-Navarro RT, Rak R, Huber T, Rocktäschel T, Matos S, Campos D, Tang B, Xu H, Munkhdalai T, Ryu KH, Ramanan SV, Nathan S, Žitnik S, Bajec M, Weber L, Irmer M, Akhondi SA, Kors JA, Xu S, An X, Sikdar UK, Ekbal A, Yoshioka M, Dieb TM, Choi M, Verspoor K, Khabsa M, Giles CL, Liu H, Ravikumar KE, Lamurias A, Couto FM, Dai HJ, Tsai RT, Ata C, Can T, Usié A, Alves R, Segura-Bedmar I, Martínez P, Oyarzabal J, Valencia A.</t>
  </si>
  <si>
    <t>The biomedical literature represents a rich source of biomarker information. However, both the size of literature databases and their lack of standardization hamper the automatic exploitation of the information contained in these resources. Text mining approaches have proven to be useful for the exploitation of information contained in the scientific publications. Here, we show that a knowledge-driven text mining approach can exploit a large literature database to extract a dataset of biomarkers related to diseases covering all therapeutic areas. Our methodology takes advantage of the annotation of MEDLINE publications pertaining to biomarkers with MeSH terms, narrowing the search to specific publications and, therefore, minimizing the false positive ratio. It is based on a dictionary-based named entity recognition system and a relation extraction module. The application of this methodology resulted in the identification of 131,012 disease-biomarker associations between 2,803 genes and 2,751 diseases, and represents a valuable knowledge base for those interested in disease-related biomarkers. Additionally, we present a bibliometric analysis of the journals reporting biomarker related information during the last 40 years.</t>
  </si>
  <si>
    <t>Research Programme on Biomedical Informatics (GRIB), Hospital del Mar Medical Research Institute (IMIM), Department of Experimental and Health Sciences, Universitat Pompeu Fabra, C/Dr. Aiguader 88, Barcelona E-08003, Spain. montserrat.cases@bayer.com.</t>
  </si>
  <si>
    <t>2015-08-12</t>
  </si>
  <si>
    <t>2014-05-22</t>
  </si>
  <si>
    <t>https://dx.doi.org/10.1186/1758-2946-7-S1-S2</t>
  </si>
  <si>
    <t>25405742</t>
  </si>
  <si>
    <t>PMC4030502</t>
  </si>
  <si>
    <t>10.3390/ijms151121136</t>
  </si>
  <si>
    <t>The eTOX data-sharing project to advance in silico drug-induced toxicity prediction.</t>
  </si>
  <si>
    <t>Cases M, Briggs K, Steger-Hartmann T, Pognan F, Marc P, Kleinöder T, Schwab CH, Pastor M, Wichard J, Sanz F.</t>
  </si>
  <si>
    <t>Huge amounts of small compound bioactivity data have been entering the public domain as a consequence of open innovation initiatives. It is now the time to carefully analyse existing bioassay data and give it a systematic structure. Our study aims to annotate prominent in vitro assays used for the determination of bioactivities of human P-glycoprotein inhibitors and substrates as they are represented in the ChEMBL and TP-search open source databases. Furthermore, the ability of data, determined in different assays, to be combined with each other is explored. As a result of this study, it is suggested that for inhibitors of human P-glycoprotein it is possible to combine data coming from the same assay type, if the cell lines used are also identical and the fluorescent or radiolabeled substrate have overlapping binding sites. In addition, it demonstrates that there is a need for larger chemical diverse datasets that have been measured in a panel of different assays. This would certainly alleviate the search for other inter-correlations between bioactivity data yielded by different assay setups.</t>
  </si>
  <si>
    <t>Center for Bioinformatics and Computational Biology, University of Delaware, Newark, DE, USA.</t>
  </si>
  <si>
    <t>2014-04-16</t>
  </si>
  <si>
    <t>https://dx.doi.org/10.3390/ijms151121136</t>
  </si>
  <si>
    <t>24852177</t>
  </si>
  <si>
    <t>PMC4009255</t>
  </si>
  <si>
    <t>10.1093/database/bau039</t>
  </si>
  <si>
    <t>BioCreative-IV virtual issue.</t>
  </si>
  <si>
    <t>Arighi CN, Wu CH, Cohen KB, Hirschman L, Krallinger M, Valencia A, Lu Z, Wilbur JW, Wiegers TC.</t>
  </si>
  <si>
    <t>Progress in genomics has raised expectations in many fields, and particularly in personalized cancer research. The new technologies available make it possible to combine information about potential disease markers, altered function and accessible drug targets, which, coupled with pathological and medical information, will help produce more appropriate clinical decisions. The accessibility of such experimental techniques makes it all the more necessary to improve and adapt computational strategies to the new challenges. This review focuses on the critical issues associated with the standard pipeline, which includes: DNA sequencing analysis; analysis of mutations in coding regions; the study of genome rearrangements; extrapolating information on mutations to the functional and signaling level; and predicting the effects of therapies using mouse tumor models. We describe the possibilities, limitations and future challenges of current bioinformatics strategies for each of these issues. Furthermore, we emphasize the need for the collaboration between the bioinformaticians who implement the software and use the data resources, the computational biologists who develop the analytical methods, and the clinicians, the systems' end users and those ultimately responsible for taking medical decisions. Finally, the different steps in cancer genome analysis are illustrated through examples of applications in cancer genome analysis.</t>
  </si>
  <si>
    <t>Research Programme on Biomedical Informatics (GRIB), Hospital del Mar Medical Research Institute (IMIM), Department of Experimental and Health Sciences, Universitat Pompeu Fabra, C/Dr Aiguader 88, E-08003 Barcelona, Spain.</t>
  </si>
  <si>
    <t>2014-05-23</t>
  </si>
  <si>
    <t>2013-05-29</t>
  </si>
  <si>
    <t>2012-08-07</t>
  </si>
  <si>
    <t>https://dx.doi.org/10.1093/database/bau039</t>
  </si>
  <si>
    <t>24839601</t>
  </si>
  <si>
    <t>PMC3531886</t>
  </si>
  <si>
    <t>10.1155/2014/253128</t>
  </si>
  <si>
    <t>A knowledge-driven approach to extract disease-related biomarkers from the literature.</t>
  </si>
  <si>
    <t>Bravo À, Cases M, Queralt-Rosinach N, Sanz F, Furlong LI.</t>
  </si>
  <si>
    <t>2314-6133</t>
  </si>
  <si>
    <t>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t>
  </si>
  <si>
    <t>University of Vienna , Department of Medicinal Chemistry, Pharmacoinformatics Research Group, Althanstrasse 14, 1090 Vienna, Austria ' phone/fax: +43-1-4277-55110/+43-1-4277-9551.</t>
  </si>
  <si>
    <t>2014-05-19</t>
  </si>
  <si>
    <t>2012-07-30</t>
  </si>
  <si>
    <t>https://dx.doi.org/10.1155/2014/253128</t>
  </si>
  <si>
    <t>23293680</t>
  </si>
  <si>
    <t>PMC3580417</t>
  </si>
  <si>
    <t>10.1002/minf.201200059</t>
  </si>
  <si>
    <t>Annotating Human P-Glycoprotein Bioassay Data.</t>
  </si>
  <si>
    <t>Zdrazil B, Pinto M, Vasanthanathan P, Williams AJ, Balderud LZ, Engkvist O, Chichester C, Hersey A, Overington JP, Ecker GF.</t>
  </si>
  <si>
    <t>Exposure to environmental chemicals and drugs may have a negative effect on human health. A better understanding of the molecular mechanism of such compounds is needed to determine the risk. We present a high confidence human protein-protein association network built upon the integration of chemical toxicology and systems biology. This computational systems chemical biology model reveals uncharacterized connections between compounds and diseases, thus predicting which compounds may be risk factors for human health. Additionally, the network can be used to identify unexpected potential associations between chemicals and proteins. Examples are shown for chemicals associated with breast cancer, lung cancer and necrosis, and potential protein targets for di-ethylhexyl-phthalate, 2,3,7,8-tetrachlorodibenzo-p-dioxin, pirinixic acid and permethrine. The chemical-protein associations are supported through recent published studies, which illustrate the power of our approach that integrates toxicogenomics data with other data types.</t>
  </si>
  <si>
    <t>Spanish National Cancer Research Centre (CNIO), Calle Melchor Fernández Almagro, 3, E-28029 Madrid, Spain.</t>
  </si>
  <si>
    <t>2013-01-07</t>
  </si>
  <si>
    <t>https://dx.doi.org/10.1002/minf.201200059</t>
  </si>
  <si>
    <t>22839973</t>
  </si>
  <si>
    <t>PMC4331685</t>
  </si>
  <si>
    <t>10.1186/gm362</t>
  </si>
  <si>
    <t>Getting personalized cancer genome analysis into the clinic: the challenges in bioinformatics.</t>
  </si>
  <si>
    <t>Valencia A, Hidalgo M.</t>
  </si>
  <si>
    <t>P-Glycoprotein (P-gp, ABCB1) plays a significant role in determining the ADMET properties of drugs and drug candidates. Substrates of P-gp are not only subject to multidrug resistance (MDR) in tumor therapy, they are also associated with poor pharmacokinetic profiles. In contrast, inhibitors of P-gp have been advocated as modulators of MDR. However, due to the polyspecificity of P-gp, knowledge on the molecular basis of ligand-transporter interaction is still poor, which renders the prediction of whether a compound is a P-gp substrate/non-substrate or an inhibitor/non-inhibitor quite challenging. In the present investigation, we used a set of fingerprints representing the presence/absence of various functional groups for machine learning based classification of a set of 484 substrates/non-substrates and a set of 1935 inhibitors/non-inhibitors. Best models were obtained using a combination of a wrapper subset evaluator (WSE) with random forest (RF), kappa nearest neighbor (kNN) and support vector machine (SVM), showing accuracies &gt;70%. Best P-gp substrate models were further validated with three sets of external P-gp substrate sources, which include Drug Bank (n = 134), TP Search (n = 90) and a set compiled from literature (n = 76). Association rule analysis explores the various structural feature requirements for P-gp substrates and inhibitors.</t>
  </si>
  <si>
    <t>Structural Computational Biology Group, Structural Biology and BioComputing Programme, Spanish National Cancer Research Centre, Calle Melchor Fernndez Almagro, 3, Madrid, Spain.</t>
  </si>
  <si>
    <t>2014-05-20</t>
  </si>
  <si>
    <t>2010-05-20</t>
  </si>
  <si>
    <t>https://dx.doi.org/10.1186/gm362</t>
  </si>
  <si>
    <t>25810766</t>
  </si>
  <si>
    <t>PMC2873901</t>
  </si>
  <si>
    <t>10.1186/1758-2946-7-S1-S1</t>
  </si>
  <si>
    <t>CHEMDNER: The drugs and chemical names extraction challenge.</t>
  </si>
  <si>
    <t>Krallinger M, Leitner F, Rabal O, Vazquez M, Oyarzabal J, Valencia A.</t>
  </si>
  <si>
    <t>Drug safety issues pose serious health threats to the population and constitute a major cause of mortality worldwide. Due to the prominent implications to both public health and the pharmaceutical industry, it is of great importance to unravel the molecular mechanisms by which an adverse drug reaction can be potentially elicited. These mechanisms can be investigated by placing the pharmaco-epidemiologically detected adverse drug reaction in an information-rich context and by exploiting all currently available biomedical knowledge to substantiate it. We present a computational framework for the biological annotation of potential adverse drug reactions. First, the proposed framework investigates previous evidences on the drug-event association in the context of biomedical literature (signal filtering). Then, it seeks to provide a biological explanation (signal substantiation) by exploring mechanistic connections that might explain why a drug produces a specific adverse reaction. The mechanistic connections include the activity of the drug, related compounds and drug metabolites on protein targets, the association of protein targets to clinical events, and the annotation of proteins (both protein targets and proteins associated with clinical events) to biological pathways. Hence, the workflows for signal filtering and substantiation integrate modules for literature and database mining, in silico drug-target profiling, and analyses based on gene-disease networks and biological pathways. Application examples of these workflows carried out on selected cases of drug safety signals are discussed. The methodology and workflows presented offer a novel approach to explore the molecular mechanisms underlying adverse drug reactions.</t>
  </si>
  <si>
    <t>Department of Systems Biology, Technical University of Denmark, Center for Biological Sequence Analysis, Lyngby, Denmark.</t>
  </si>
  <si>
    <t>2014-03-06</t>
  </si>
  <si>
    <t>2012-03-29</t>
  </si>
  <si>
    <t>https://dx.doi.org/10.1186/1758-2946-7-S1-S1</t>
  </si>
  <si>
    <t>20502671</t>
  </si>
  <si>
    <t>PMC3445814</t>
  </si>
  <si>
    <t>10.1371/journal.pcbi.1000788</t>
  </si>
  <si>
    <t>Deciphering diseases and biological targets for environmental chemicals using toxicogenomics networks.</t>
  </si>
  <si>
    <t>Audouze K, Juncker AS, Roque FJ, Krysiak-Baltyn K, Weinhold N, Taboureau O, Jensen TS, Brunak S.</t>
  </si>
  <si>
    <t>PLoS computational biology</t>
  </si>
  <si>
    <t>PLoS Comput. Biol.</t>
  </si>
  <si>
    <t>PLoS Comput Biol</t>
  </si>
  <si>
    <t>101238922</t>
  </si>
  <si>
    <t>1553-734X</t>
  </si>
  <si>
    <t>1553-7358</t>
  </si>
  <si>
    <t>The ABC transporter P-glycoprotein (P-gp) actively transports a wide range of drugs and toxins out of cells, and is therefore related to multidrug resistance and the ADME profile of therapeutics. Thus, development of predictive in silico models for the identification of P-gp inhibitors is of great interest in the field of drug discovery and development. So far in silico P-gp inhibitor prediction was dominated by ligand-based approaches because of the lack of high-quality structural information about P-gp. The present study aims at comparing the P-gp inhibitor/noninhibitor classification performance obtained by docking into a homology model of P-gp, to supervised machine learning methods, such as Kappa nearest neighbor, support vector machine (SVM), random fores,t and binary QSAR, by using a large, structurally diverse data set. In addition, the applicability domain of the models was assessed using an algorithm based on Euclidean distance. Results show that random forest and SVM performed best for classification of P-gp inhibitors and noninhibitors, correctly predicting 73/75% of the external test set compounds. Classification based on the docking experiments using the scoring function ChemScore resulted in the correct prediction of 61% of the external test set. This demonstrates that ligand-based models currently remain the methods of choice for accurately predicting P-gp inhibitors. However, structure-based classification offers information about possible drug/protein interactions, which helps in understanding the molecular basis of ligand-transporter interaction and could therefore also support lead optimization.</t>
  </si>
  <si>
    <t>University of Vienna, Department of Medicinal Chemistry, Althanstrasse 14, 1090 Vienna, Austria.</t>
  </si>
  <si>
    <t>2010-05-26</t>
  </si>
  <si>
    <t>2012-04-05</t>
  </si>
  <si>
    <t>https://dx.doi.org/10.1371/journal.pcbi.1000788</t>
  </si>
  <si>
    <t>22595422</t>
  </si>
  <si>
    <t>PMC3320573</t>
  </si>
  <si>
    <t>10.1016/j.bmc.2012.03.045</t>
  </si>
  <si>
    <t>Fingerprint-based in silico models for the prediction of P-glycoprotein substrates and inhibitors.</t>
  </si>
  <si>
    <t>Poongavanam V, Haider N, Ecker GF.</t>
  </si>
  <si>
    <t>There is a widespread awareness that the wealth of preclinical toxicity data that the pharmaceutical industry has generated in recent decades is not exploited as efficiently as it could be. Enhanced data availability for compound comparison ("read-across"), or for data mining to build predictive tools, should lead to a more efficient drug development process and contribute to the reduction of animal use (3Rs principle). In order to achieve these goals, a consortium approach, grouping numbers of relevant partners, is required. The eTOX ("electronic toxicity") consortium represents such a project and is a public-private partnership within the framework of the European Innovative Medicines Initiative (IMI). The project aims at the development of in silico prediction systems for organ and in vivo toxicity. The backbone of the project will be a database consisting of preclinical toxicity data for drug compounds or candidates extracted from previously unpublished, legacy reports from thirteen European and European operation-based pharmaceutical companies. The database will be enhanced by incorporation of publically available, high quality toxicology data. Seven academic institutes and five small-to-medium size enterprises (SMEs) contribute with their expertise in data gathering, database curation, data mining, chemoinformatics and predictive systems development. The outcome of the project will be a predictive system contributing to early potential hazard identification and risk assessment during the drug development process. The concept and strategy of the eTOX project is described here, together with current achievements and future deliverables.</t>
  </si>
  <si>
    <t>Research Programme on Biomedical Informatics-GRIB, IMIM-Hospital del Mar Research Institute, DCEX, Universitat Pompeu Fabra, Barcelona, Spain.</t>
  </si>
  <si>
    <t>2012-05-19</t>
  </si>
  <si>
    <t>https://dx.doi.org/10.1016/j.bmc.2012.03.045</t>
  </si>
  <si>
    <t>22496632</t>
  </si>
  <si>
    <t>PMC3904775</t>
  </si>
  <si>
    <t>10.1371/journal.pcbi.1002457</t>
  </si>
  <si>
    <t>Automatic filtering and substantiation of drug safety signals.</t>
  </si>
  <si>
    <t>Bauer-Mehren A, van Mullingen EM, Avillach P, Carrascosa Mdel C, Garcia-Serna R, Piñero J, Singh B, Lopes P, Oliveira JL, Diallo G, Ahlberg Helgee E, Boyer S, Mestres J, Sanz F, Kors JA, Furlong LI.</t>
  </si>
  <si>
    <t>Molecular simulation techniques are increasingly being used to study biomolecular systems at an atomic level. Such simulations rely on empirical force fields to represent the intermolecular interactions. There are many different force fields available--each based on a different set of assumptions and thus requiring different parametrization procedures. Recently, efforts have been made to fully automate the assignment of force-field parameters, including atomic partial charges, for novel molecules. In this work, we focus on a problem arising in the automated parametrization of molecules for use in combination with the GROMOS family of force fields: namely, the assignment of atoms to charge groups such that for every charge group the sum of the partial charges is ideally equal to its formal charge. In addition, charge groups are required to have size at most k. We show NP-hardness and give an exact algorithm that solves practical problem instances to provable optimality in a fraction of a second.</t>
  </si>
  <si>
    <t>University of Vienna , Department of Medicinal Chemistry, Althanstraße 14, 1090 Vienna, Austria.</t>
  </si>
  <si>
    <t>2012-04-12</t>
  </si>
  <si>
    <t>2012-03-21</t>
  </si>
  <si>
    <t>https://dx.doi.org/10.1371/journal.pcbi.1002457</t>
  </si>
  <si>
    <t>24050383</t>
  </si>
  <si>
    <t>PMC3317745</t>
  </si>
  <si>
    <t>10.1021/ci400289j</t>
  </si>
  <si>
    <t>Ligand and structure-based classification models for prediction of P-glycoprotein inhibitors.</t>
  </si>
  <si>
    <t>Klepsch F, Vasanthanathan P, Ecker GF.</t>
  </si>
  <si>
    <t>Overexpression of the xenotoxin transporter P-glycoprotein (P-gp) represents one major reason for the development of multidrug resistance (MDR), leading to the failure of antibiotic and cancer therapies. Inhibitors of P-gp have thus been advocated as promising candidates for overcoming the problem of MDR. However, due to lack of a high-resolution structure the concrete mode of interaction of both substrates and inhibitors is still not known. Therefore, structure-based design studies have to rely on protein homology models. In order to identify binding hypotheses for propafenone-type P-gp inhibitors, five different propafenone derivatives with known structure-activity relationship (SAR) pattern were docked into homology models of the apo and the nucleotide-bound conformation of the transporter. To circumvent the uncertainty of scoring functions, we exhaustively sampled the pose space and analyzed the poses by combining information retrieved from SAR studies with common scaffold clustering. The results suggest propafenone binding at the transmembrane helices 5, 6, 7 and 8 in both models, with the amino acid residue Y307 playing a crucial role. The identified binding site in the non-energized state is overlapping with, but not identical to, known binding areas of cyclic P-gp inhibitors and verapamil. These findings support the idea of several small binding sites forming one large binding cavity. Furthermore, the binding hypotheses for both catalytic states were analyzed and showed only small differences in their protein-ligand interaction fingerprints, which indicates only small movements of the ligand during the catalytic cycle.</t>
  </si>
  <si>
    <t>Lhasa Ltd., 22-23 Blenheim Terrace, Woodhouse Lane, Leeds, LS2 9HD, UK; E-Mails:  Katharine.Briggs@lhasalimited.org  (K.B.);  David.Watson@lhasalimited.org  (D.K.W.).</t>
  </si>
  <si>
    <t>2013-09-21</t>
  </si>
  <si>
    <t>2013-06-28</t>
  </si>
  <si>
    <t>2011-05-12</t>
  </si>
  <si>
    <t>https://dx.doi.org/10.1021/ci400289j</t>
  </si>
  <si>
    <t>22489185</t>
  </si>
  <si>
    <t>PMC3590896</t>
  </si>
  <si>
    <t>10.3390/ijms13033820</t>
  </si>
  <si>
    <t>Inroads to predict in vivo toxicology-an introduction to the eTOX Project.</t>
  </si>
  <si>
    <t>Briggs K, Cases M, Heard DJ, Pastor M, Pognan F, Sanz F, Schwab CH, Steger-Hartmann T, Sutter A, Watson DK, Wichard JD.</t>
  </si>
  <si>
    <t>BACKGROUND: The analysis and usage of biological data is hindered by the spread of information across multiple repositories and the difficulties posed by different nomenclature systems and storage formats. In particular, there is an important need for data unification in the study and use of protein-protein interactions. Without good integration strategies, it is difficult to analyze the whole set of available data and its properties. RESULTS: We introduce BIANA (Biologic Interactions and Network Analysis), a tool for biological information integration and network management. BIANA is a Python framework designed to achieve two major goals: i) the integration of multiple sources of biological information, including biological entities and their relationships, and ii) the management of biological information as a network where entities are nodes and relationships are edges. Moreover, BIANA uses properties of proteins and genes to infer latent biomolecular relationships by transferring edges to entities sharing similar properties. BIANA is also provided as a plugin for Cytoscape, which allows users to visualize and interactively manage the data. A web interface to BIANA providing basic functionalities is also available. The software can be downloaded under GNU GPL license from http://sbi.imim.es/web/BIANA.php. CONCLUSIONS: BIANA's approach to data unification solves many of the nomenclature issues common to systems dealing with biological data. BIANA can easily be extended to handle new specific data repositories and new specific data types. The unification protocol allows BIANA to be a flexible tool suitable for different user requirements: non-expert users can use a suggested unification protocol while expert users can define their own specific unification rules.</t>
  </si>
  <si>
    <t>Centrum Wiskunde &amp; Informatica, Life Sciences Group, Amsterdam, The Netherlands.</t>
  </si>
  <si>
    <t>2012-04-10</t>
  </si>
  <si>
    <t>2015-04-18</t>
  </si>
  <si>
    <t>2010-01-27</t>
  </si>
  <si>
    <t>https://dx.doi.org/10.3390/ijms13033820</t>
  </si>
  <si>
    <t>23461571</t>
  </si>
  <si>
    <t>PMC3093348</t>
  </si>
  <si>
    <t>10.1089/cmb.2012.0239</t>
  </si>
  <si>
    <t>Charge group partitioning in biomolecular simulation.</t>
  </si>
  <si>
    <t>Canzar S, El-Kebir M, Pool R, Elbassioni K, Mark AE, Geerke DP, Stougie L, Klau GW.</t>
  </si>
  <si>
    <t>Journal of computational biology : a journal of computational molecular cell biology</t>
  </si>
  <si>
    <t>J. Comput. Biol.</t>
  </si>
  <si>
    <t>J Comput Biol</t>
  </si>
  <si>
    <t>9433358</t>
  </si>
  <si>
    <t>1066-5277</t>
  </si>
  <si>
    <t>1557-8666</t>
  </si>
  <si>
    <t>The overall goal of the BioCreative Workshops is to promote the development of text mining and text processing tools which are useful to the communities of researchers and database curators in the biological sciences. To this end BioCreative I was held in 2004, BioCreative II in 2007, and BioCreative II.5 in 2009. Each of these workshops involved humanly annotated test data for several basic tasks in text mining applied to the biomedical literature. Participants in the workshops were invited to compete in the tasks by constructing software systems to perform the tasks automatically and were given scores based on their performance. The results of these workshops have benefited the community in several ways. They have 1) provided evidence for the most effective methods currently available to solve specific problems; 2) revealed the current state of the art for performance on those problems; 3) and provided gold standard data and results on that data by which future advances can be gauged. This special issue contains overview papers for the three tasks of BioCreative III.The BioCreative III Workshop was held in September of 2010 and continued the tradition of a challenge evaluation on several tasks judged basic to effective text mining in biology, including a gene normalization (GN) task and two protein-protein interaction (PPI) tasks. In total the Workshop involved the work of twenty-three teams. Thirteen teams participated in the GN task which required the assignment of EntrezGene IDs to all named genes in full text papers without any species information being provided to a system. Ten teams participated in the PPI article classification task (ACT) requiring a system to classify and rank a PubMed® record as belonging to an article either having or not having "PPI relevant" information. Eight teams participated in the PPI interaction method task (IMT) where systems were given full text documents and were required to extract the experimental methods used to establish PPIs and a text segment supporting each such method. Gold standard data was compiled for each of these tasks and participants competed in developing systems to perform the tasks automatically.BioCreative III also introduced a new interactive task (IAT), run as a demonstration task. The goal was to develop an interactive system to facilitate a user's annotation of the unique database identifiers for all the genes appearing in an article. This task included ranking genes by importance (based preferably on the amount of described experimental information regarding genes). There was also an optional task to assist the user in finding the most relevant articles about a given gene. For BioCreative III, a user advisory group (UAG) was assembled and played an important role 1) in producing some of the gold standard annotations for the GN task, 2) in critiquing IAT systems, and 3) in providing guidance for a future more rigorous evaluation of IAT systems. Six teams participated in the IAT demonstration task and received feedback on their systems from the UAG group. Besides innovations in the GN and PPI tasks making them more realistic and practical and the introduction of the IAT task, discussions were begun on community data standards to promote interoperability and on user requirements and evaluation metrics to address utility and usability of systems.In this paper we give a brief history of the BioCreative Workshops and how they relate to other text mining competitions in biology. This is followed by a synopsis of the three tasks GN, PPI, and IAT in BioCreative III with figures for best participant performance on the GN and PPI tasks. These results are discussed and compared with results from previous BioCreative Workshops and we conclude that the best performing systems for GN, PPI-ACT and PPI-IMT in realistic settings are not sufficient for fully automatic use. This provides evidence for the importance of interactive systems and we present our vision of how best to construct an interactive system for a GN or PPI like task in the remainder of the paper.</t>
  </si>
  <si>
    <t>Department of Medicinal Chemistry, University of Vienna, Vienna, Austria.</t>
  </si>
  <si>
    <t>2013-03-06</t>
  </si>
  <si>
    <t>2011-10-03</t>
  </si>
  <si>
    <t>https://dx.doi.org/10.1089/cmb.2012.0239</t>
  </si>
  <si>
    <t>21589945</t>
  </si>
  <si>
    <t>PMC3098100</t>
  </si>
  <si>
    <t>10.1371/journal.pcbi.1002036</t>
  </si>
  <si>
    <t>Exhaustive sampling of docking poses reveals binding hypotheses for propafenone type inhibitors of P-glycoprotein.</t>
  </si>
  <si>
    <t>Klepsch F, Chiba P, Ecker GF.</t>
  </si>
  <si>
    <t>BACKGROUND: Scientists have been trying to understand the molecular mechanisms of diseases to design preventive and therapeutic strategies for a long time. For some diseases, it has become evident that it is not enough to obtain a catalogue of the disease-related genes but to uncover how disruptions of molecular networks in the cell give rise to disease phenotypes. Moreover, with the unprecedented wealth of information available, even obtaining such catalogue is extremely difficult. PRINCIPAL FINDINGS: We developed a comprehensive gene-disease association database by integrating associations from several sources that cover different biomedical aspects of diseases. In particular, we focus on the current knowledge of human genetic diseases including mendelian, complex and environmental diseases. To assess the concept of modularity of human diseases, we performed a systematic study of the emergent properties of human gene-disease networks by means of network topology and functional annotation analysis. The results indicate a highly shared genetic origin of human diseases and show that for most diseases, including mendelian, complex and environmental diseases, functional modules exist. Moreover, a core set of biological pathways is found to be associated with most human diseases. We obtained similar results when studying clusters of diseases, suggesting that related diseases might arise due to dysfunction of common biological processes in the cell. CONCLUSIONS: For the first time, we include mendelian, complex and environmental diseases in an integrated gene-disease association database and show that the concept of modularity applies for all of them. We furthermore provide a functional analysis of disease-related modules providing important new biological insights, which might not be discovered when considering each of the gene-disease association repositories independently. Hence, we present a suitable framework for the study of how genetic and environmental factors, such as drugs, contribute to diseases. AVAILABILITY: The gene-disease networks used in this study and part of the analysis are available at http://ibi.imim.es/DisGeNET/DisGeNETweb.html#Download.</t>
  </si>
  <si>
    <t>Structural Bioinformatics Lab, Universitat Pompeu Fabra-IMIM, Barcelona Research Park of Biomedicine, Barcelona, Catalonia, Spain.</t>
  </si>
  <si>
    <t>2011-05-19</t>
  </si>
  <si>
    <t>2011-06-14</t>
  </si>
  <si>
    <t>https://dx.doi.org/10.1371/journal.pcbi.1002036</t>
  </si>
  <si>
    <t>20105306</t>
  </si>
  <si>
    <t>PMC3269932</t>
  </si>
  <si>
    <t>10.1186/1471-2105-11-56</t>
  </si>
  <si>
    <t>Biana: a software framework for compiling biological interactions and analyzing networks.</t>
  </si>
  <si>
    <t>Garcia-Garcia J, Guney E, Aragues R, Planas-Iglesias J, Oliva B.</t>
  </si>
  <si>
    <t>DisGeNET is a comprehensive discovery platform designed to address a variety of questions concerning the genetic underpinning of human diseases. DisGeNET contains over 380,000 associations between &gt;16,000 genes and 13,000 diseases, which makes it one of the largest repositories currently available of its kind. DisGeNET integrates expert-curated databases with text-mined data, covers information on Mendelian and complex diseases, and includes data from animal disease models. It features a score based on the supporting evidence to prioritize gene-disease associations. It is an open access resource available through a web interface, a Cytoscape plugin and as a Semantic Web resource. The web interface supports user-friendly data exploration and navigation. DisGeNET data can also be analysed via the DisGeNET Cytoscape plugin, and enriched with the annotations of other plugins of this popular network analysis software suite. Finally, the information contained in DisGeNET can be expanded and complemented using Semantic Web technologies and linked to a variety of resources already present in the Linked Data cloud. Hence, DisGeNET offers one of the most comprehensive collections of human gene-disease associations and a valuable set of tools for investigating the molecular mechanisms underlying diseases of genetic origin, designed to fulfill the needs of different user profiles, including bioinformaticians, biologists and health-care practitioners. Database URL: http://www.disgenet.org/</t>
  </si>
  <si>
    <t>2010-03-09</t>
  </si>
  <si>
    <t>2015-04-15</t>
  </si>
  <si>
    <t>https://dx.doi.org/10.1186/1471-2105-11-56</t>
  </si>
  <si>
    <t>22151647</t>
  </si>
  <si>
    <t>PMC3114846</t>
  </si>
  <si>
    <t>10.1186/1471-2105-12-S8-S1</t>
  </si>
  <si>
    <t>Overview of the BioCreative III Workshop.</t>
  </si>
  <si>
    <t>Arighi CN, Lu Z, Krallinger M, Cohen KB, Wilbur WJ, Valencia A, Hirschman L, Wu CH.</t>
  </si>
  <si>
    <t>12 Suppl 8</t>
  </si>
  <si>
    <t>Research Programme on Biomedical Informatics (GRIB), IMIM (Hospital del Mar Research Institute), Universitat Pompeu Fabra, Barcelona, Spain.</t>
  </si>
  <si>
    <t>2011-12-13</t>
  </si>
  <si>
    <t>https://dx.doi.org/10.1186/1471-2105-12-S8-S1</t>
  </si>
  <si>
    <t>21695124</t>
  </si>
  <si>
    <t>PMC4397996</t>
  </si>
  <si>
    <t>10.1371/journal.pone.0020284</t>
  </si>
  <si>
    <t>Gene-disease network analysis reveals functional modules in mendelian, complex and environmental diseases.</t>
  </si>
  <si>
    <t>Bauer-Mehren A, Bundschus M, Rautschka M, Mayer MA, Sanz F, Furlong LI.</t>
  </si>
  <si>
    <t>Research Programme on Biomedical Informatics (GRIB), Hospital del Mar Medical Research Institute (IMIM), Department of Experimental and Health Sciences, Universitat Pompeu Fabra, C/Dr Aiguader 88, E-08003 Barcelona, Spain, Roche Pharma Research and Early Development, pRED Informatics, Roche Innovation Center Penzberg, Roche Diagnostics GmbH, Nonnenwald 2, 82377 Penzberg, Germany and Scientific &amp; Business Information Services, Roche Diagnostics GmbH, Nonnenwald 2, 82377 Penzberg, Germany.</t>
  </si>
  <si>
    <t>2011-06-22</t>
  </si>
  <si>
    <t>https://dx.doi.org/10.1371/journal.pone.0020284</t>
  </si>
  <si>
    <t>25877637</t>
  </si>
  <si>
    <t>10.1093/database/bav028</t>
  </si>
  <si>
    <t>DisGeNET: a discovery platform for the dynamical exploration of human diseases and their genes.</t>
  </si>
  <si>
    <t>Piñero J, Queralt-Rosinach N, Bravo À, Deu-Pons J, Bauer-Mehren A, Baron M, Sanz F, Furlong LI.</t>
  </si>
  <si>
    <t>2015-04-16</t>
  </si>
  <si>
    <t>https://dx.doi.org/10.1093/database/bav028</t>
  </si>
  <si>
    <t>https://www.imi.europa.eu/projects-results/project-factsheets/etransafe</t>
  </si>
  <si>
    <t>eTRANSAFE</t>
  </si>
  <si>
    <t>Enhacing TRANslational SAFEty Assessment through Integrative Knowledge Management</t>
  </si>
  <si>
    <t>01/09/2017</t>
  </si>
  <si>
    <t>31/08/2022</t>
  </si>
  <si>
    <t>20 000 000</t>
  </si>
  <si>
    <t>19 490 899</t>
  </si>
  <si>
    <t>39 490 899</t>
  </si>
  <si>
    <t>Assessing the safety of potential medicines remains immensely challenging. One major difficulty is understanding how well toxicity in animal tests predicts toxicity in humans. A lot of data on toxicity exists, but it is scattered across diverse public and private sources and stored in different formats.The goal of the eTRANSAFE project is to develop a powerful data integration infrastructure (the Knowledge Hub) and use this as the basis for computer-based tools for use in drug development. The infrastructure would be flexible and expandable, and would draw on the latest technologies to deliver advanced solutions for data sharing, interoperability and exploitation. An ‘honest broker’ will ensure that confidential data would remain confidential, and overarching policies and guidelines will address ethical and legal issues such as the secondary use of human data. A large part of the project will be devoted to the creation of in silico (computer-based) tools for data mining and visualisation and, crucially, the prediction of potential toxicity.The project outputs will increase the efficiency of preclinical toxicity studies, most notably in the pharmaceutical industry, and this in turn will help to speed up drug development. In addition, as the tools are computer-based, their use will contribute to a reduction in the use of animals in research. Finally, the project will contribute to the FAIR (‘findable, accessible, interoperable, re-useable) data principles.</t>
  </si>
  <si>
    <t>https://www.imi.europa.eu/projects-results/project-factsheets/etriks</t>
  </si>
  <si>
    <t>eTRIKS</t>
  </si>
  <si>
    <t>Delivering European Translational Information &amp; Knowledge Management Services</t>
  </si>
  <si>
    <t>30/09/2018</t>
  </si>
  <si>
    <t>10 309 818</t>
  </si>
  <si>
    <t>10 795 178</t>
  </si>
  <si>
    <t>3 139 745</t>
  </si>
  <si>
    <t>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
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t>
  </si>
  <si>
    <t>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t>
  </si>
  <si>
    <t>29843806</t>
  </si>
  <si>
    <t>PMC5975674</t>
  </si>
  <si>
    <t>10.1186/s12918-018-0556-z</t>
  </si>
  <si>
    <t>A computational framework for complex disease stratification from multiple large-scale datasets.</t>
  </si>
  <si>
    <t>De Meulder B, Lefaudeux D, Bansal AT, Mazein A, Chaiboonchoe A, Ahmed H, Balaur I, Saqi M, Pellet J, Ballereau S, Lemonnier N, Sun K, Pandis I, Yang X, Batuwitage M, Kretsos K, van Eyll J, Bedding A, Davison T, Dodson P, Larminie C, Postle A, Corfield J, Djukanovic R, Chung KF, Adcock IM, Guo YK, Sterk PJ, Manta A, Rowe A, Baribaud F, Auffray C, U-BIOPRED Study Group and the eTRIKS Consortium.</t>
  </si>
  <si>
    <t>BMC systems biology</t>
  </si>
  <si>
    <t>BMC Syst Biol</t>
  </si>
  <si>
    <t>101301827</t>
  </si>
  <si>
    <t>1752-0509</t>
  </si>
  <si>
    <t>Multilevel data integration is becoming a major area of research in systems biology. Within this area, multi-'omics datasets on complex diseases are becoming more readily available and there is a need to set standards and good practices for integrated analysis of biological, clinical and environmental data. We present a framework to plan and generate single and multi-'omics signatures of disease states.The framework is divided into four major steps: dataset subsetting, feature filtering, 'omics-based clustering and biomarker identification.We illustrate the usefulness of this framework by identifying potential patient clusters based on integrated multi-'omics signatures in a publicly available ovarian cystadenocarcinoma dataset. The analysis generated a higher number of stable and clinically relevant clusters than previously reported, and enabled the generation of predictive models of patient outcomes.This framework will help health researchers plan and perform multi-'omics big data analyses to generate hypotheses and make sense of their rich, diverse and ever growing datasets, to enable implementation of translational P4 medicine.</t>
  </si>
  <si>
    <t>European Institute for Systems Biology and Medicine, CNRS-ENS-UCBL, EISBM, 50 Avenue Tony Garnier, 69007, Lyon, France. bdemeulder@eisbm.org.</t>
  </si>
  <si>
    <t>2018-05-29</t>
  </si>
  <si>
    <t>https://dx.doi.org/10.1186/s12918-018-0556-z</t>
  </si>
  <si>
    <t>29872544</t>
  </si>
  <si>
    <t>PMC5984630</t>
  </si>
  <si>
    <t>10.1038/s41540-018-0059-y</t>
  </si>
  <si>
    <t>Systems medicine disease maps: community-driven comprehensive representation of disease mechanisms.</t>
  </si>
  <si>
    <t>Mazein A, Ostaszewski M, Kuperstein I, Watterson S, Le Novère N, Lefaudeux D, De Meulder B, Pellet J, Balaur I, Saqi M, Nogueira MM, He F, Parton A, Lemonnier N, Gawron P, Gebel S, Hainaut P, Ollert M, Dogrusoz U, Barillot E, Zinovyev A, Schneider R, Balling R, Auffray C.</t>
  </si>
  <si>
    <t>NPJ systems biology and applications</t>
  </si>
  <si>
    <t>NPJ Syst Biol Appl</t>
  </si>
  <si>
    <t>101677786</t>
  </si>
  <si>
    <t>2056-7189</t>
  </si>
  <si>
    <t>The development of computational approaches in systems biology has reached a state of maturity that allows their transition to systems medicine. Despite this progress, intuitive visualisation and context-dependent knowledge representation still present a major bottleneck. In this paper, we describe the Disease Maps Project, an effort towards a community-driven computationally readable comprehensive representation of disease mechanisms. We outline the key principles and the framework required for the success of this initiative, including use of best practices, standards and protocols. We apply a modular approach to ensure efficient sharing and reuse of resources for projects dedicated to specific diseases. Community-wide use of disease maps will accelerate the conduct of biomedical research and lead to new disease ontologies defined from mechanism-based disease endotypes rather than phenotypes.</t>
  </si>
  <si>
    <t>1European Institute for Systems Biology and Medicine, CIRI UMR5308, CNRS-ENS-UCBL-INSERM, Université de Lyon, 50 Avenue Tony Garnier, 69007 Lyon, France.</t>
  </si>
  <si>
    <t>2018-06-02</t>
  </si>
  <si>
    <t>https://dx.doi.org/10.1038/s41540-018-0059-y</t>
  </si>
  <si>
    <t>29029245</t>
  </si>
  <si>
    <t>PMC5853303</t>
  </si>
  <si>
    <t>10.1093/infdis/jix519</t>
  </si>
  <si>
    <t>Host Transcription Profile in Nasal Epithelium and Whole Blood of Hospitalized Children Under 2 Years of Age With Respiratory Syncytial Virus Infection.</t>
  </si>
  <si>
    <t>Do LAH, Pellet J, van Doorn HR, Tran AT, Nguyen BH, Tran TTL, Tran QH, Vo QB, Tran Dac NA, Trinh HN, Nguyen TTH, Le Binh BT, Nguyen HMK, Nguyen MT, Thai QT, Vo TV, Ngo NQM, Dang TKH, Cao NH, Tran TV, Ho LV, De Meulder B, Auffray C, Hofstra JJ, Farrar J, Bryant JE, de Jong M, Hibberd ML.</t>
  </si>
  <si>
    <t>217</t>
  </si>
  <si>
    <t>The Journal of infectious diseases</t>
  </si>
  <si>
    <t>J. Infect. Dis.</t>
  </si>
  <si>
    <t>J Infect Dis</t>
  </si>
  <si>
    <t>0413675</t>
  </si>
  <si>
    <t>0022-1899</t>
  </si>
  <si>
    <t>1537-6613</t>
  </si>
  <si>
    <t>Most insights into the cascade of immune events after acute respiratory syncytial virus (RSV) infection have been obtained from animal experiments or in vitro models.In this study, we investigated host gene expression profiles in nasopharyngeal (NP) swabs and whole blood samples during natural RSV and rhinovirus (hRV) infection (acute versus early recovery phase) in 83 hospitalized patients &lt;2 years old with lower respiratory tract infections.Respiratory syncytial virus infection induced strong and persistent innate immune responses including interferon signaling and pathways related to chemokine/cytokine signaling in both compartments. Interferon-α/β, NOTCH1 signaling pathways and potential biomarkers HIST1H4E, IL7R, ISG15 in NP samples, or BCL6, HIST2H2AC, CCNA1 in blood are leading pathways and hub genes that were associated with both RSV load and severity. The observed RSV-induced gene expression patterns did not differ significantly in NP swab and blood specimens. In contrast, hRV infection did not as strongly induce expression of innate immunity pathways, and significant differences were observed between NP swab and blood specimens.We conclude that RSV induced strong and persistent innate immune responses and that RSV severity may be related to development of T follicular helper cells and antiviral inflammatory sequelae derived from high activation of BCL6.</t>
  </si>
  <si>
    <t>Oxford University Clinical Research Unit, Wellcome Trust Major Overseas Program, in partnership with the Hospital for Tropical Diseases, Ho Chi Minh City, Vietnam.</t>
  </si>
  <si>
    <t>2014-11-05</t>
  </si>
  <si>
    <t>https://dx.doi.org/10.1093/infdis/jix519</t>
  </si>
  <si>
    <t>27993779</t>
  </si>
  <si>
    <t>PMC5408918</t>
  </si>
  <si>
    <t>10.1093/bioinformatics/btw731</t>
  </si>
  <si>
    <t>Recon2Neo4j: applying graph database technologies for managing comprehensive genome-scale networks.</t>
  </si>
  <si>
    <t>Balaur I, Mazein A, Saqi M, Lysenko A, Rawlings CJ, Auffray C.</t>
  </si>
  <si>
    <t>The goal of this work is to offer a computational framework for exploring data from the Recon2 human metabolic reconstruction model. Advanced user access features have been developed using the Neo4j graph database technology and this paper describes key features such as efficient management of the network data, examples of the network querying for addressing particular tasks, and how query results are converted back to the Systems Biology Markup Language (SBML) standard format. The Neo4j-based metabolic framework facilitates exploration of highly connected and comprehensive human metabolic data and identification of metabolic subnetworks of interest. A Java-based parser component has been developed to convert query results (available in the JSON format) into SBML and SIF formats in order to facilitate further results exploration, enhancement or network sharing.The Neo4j-based metabolic framework is freely available from: https://diseaseknowledgebase.etriks.org/metabolic/browser/ . The java code files developed for this work are available from the following url: https://github.com/ibalaur/MetabolicFramework .ibalaur@eisbm.org.Supplementary data are available at Bioinformatics online.</t>
  </si>
  <si>
    <t>European Institute for Systems Biology and Medicine (EISBM), CIRI CNRS UMR 5308, CNRS-ENS-UCBL-INSERM, Lyon, France.</t>
  </si>
  <si>
    <t>2016-12-21</t>
  </si>
  <si>
    <t>https://dx.doi.org/10.1093/bioinformatics/btw731</t>
  </si>
  <si>
    <t>25371114</t>
  </si>
  <si>
    <t>PMC4246436</t>
  </si>
  <si>
    <t>10.1186/s12859-014-0351-9</t>
  </si>
  <si>
    <t>Optimising parallel R correlation matrix calculations on gene expression data using MapReduce.</t>
  </si>
  <si>
    <t>Wang S, Pandis I, Johnson D, Emam I, Guitton F, Oehmichen A, Guo Y.</t>
  </si>
  <si>
    <t>BACKGROUND: High-throughput molecular profiling data has been used to improve clinical decision making by stratifying subjects based on their molecular profiles. Unsupervised clustering algorithms can be used for stratification purposes. However, the current speed of the clustering algorithms cannot meet the requirement of large-scale molecular data due to poor performance of the correlation matrix calculation. With high-throughput sequencing technologies promising to produce even larger datasets per subject, we expect the performance of the state-of-the-art statistical algorithms to be further impacted unless efforts towards optimisation are carried out. MapReduce is a widely used high performance parallel framework that can solve the problem. RESULTS: In this paper, we evaluate the current parallel modes for correlation calculation methods and introduce an efficient data distribution and parallel calculation algorithm based on MapReduce to optimise the correlation calculation. We studied the performance of our algorithm using two gene expression benchmarks. In the micro-benchmark, our implementation using MapReduce, based on the R package RHIPE, demonstrates a 3.26-5.83 fold increase compared to the default Snowfall and 1.56-1.64 fold increase compared to the basic RHIPE in the Euclidean, Pearson and Spearman correlations. Though vanilla R and the optimised Snowfall outperforms our optimised RHIPE in the micro-benchmark, they do not scale well with the macro-benchmark. In the macro-benchmark the optimised RHIPE performs 2.03-16.56 times faster than vanilla R. Benefiting from the 3.30-5.13 times faster data preparation, the optimised RHIPE performs 1.22-1.71 times faster than the optimised Snowfall. Both the optimised RHIPE and the optimised Snowfall successfully performs the Kendall correlation with TCGA dataset within 7 hours. Both of them conduct more than 30 times faster than the estimated vanilla R. CONCLUSIONS: The performance evaluation found that the new MapReduce algorithm and its implementation in RHIPE outperforms vanilla R and the conventional parallel algorithms implemented in R Snowfall. We propose that MapReduce framework holds great promise for large molecular data analysis, in particular for high-dimensional genomic data such as that demonstrated in the performance evaluation described in this paper. We aim to use this new algorithm as a basis for optimising high-throughput molecular data correlation calculation for Big Data.</t>
  </si>
  <si>
    <t>Data Science Institute, Imperial College London, London, UK. s.wang11@imperial.ac.uk.</t>
  </si>
  <si>
    <t>2015-04-27</t>
  </si>
  <si>
    <t>2014-11-13</t>
  </si>
  <si>
    <t>https://dx.doi.org/10.1186/s12859-014-0351-9</t>
  </si>
  <si>
    <t>27919219</t>
  </si>
  <si>
    <t>PMC5139139</t>
  </si>
  <si>
    <t>10.1186/s12859-016-1394-x</t>
  </si>
  <si>
    <t>STON: exploring biological pathways using the SBGN standard and graph databases.</t>
  </si>
  <si>
    <t>Touré V, Mazein A, Waltemath D, Balaur I, Saqi M, Henkel R, Pellet J, Auffray C.</t>
  </si>
  <si>
    <t>When modeling in Systems Biology and Systems Medicine, the data is often extensive, complex and heterogeneous. Graphs are a natural way of representing biological networks. Graph databases enable efficient storage and processing of the encoded biological relationships. They furthermore support queries on the structure of biological networks.We present the Java-based framework STON (SBGN TO Neo4j). STON imports and translates metabolic, signalling and gene regulatory pathways represented in the Systems Biology Graphical Notation into a graph-oriented format compatible with the Neo4j graph database.STON exploits the power of graph databases to store and query complex biological pathways. This advances the possibility of: i) identifying subnetworks in a given pathway; ii) linking networks across different levels of granularity to address difficulties related to incomplete knowledge representation at single level; and iii) identifying common patterns between pathways in the database.</t>
  </si>
  <si>
    <t>European Institute for Systems Biology and Medicine (EISBM), CIRI UMR 5308, CNRS-ENS-UCBL-INSERM, Université de Lyon, 50 Avenue Tony Garnier, Lyon, 69007, France. vasundra.toure@uni-rostock.de.</t>
  </si>
  <si>
    <t>2016-12-06</t>
  </si>
  <si>
    <t>2016-09-22</t>
  </si>
  <si>
    <t>https://dx.doi.org/10.1186/s12859-016-1394-x</t>
  </si>
  <si>
    <t>28334291</t>
  </si>
  <si>
    <t>PMC5870773</t>
  </si>
  <si>
    <t>10.1093/bioinformatics/btx137</t>
  </si>
  <si>
    <t>SmartR: an open-source platform for interactive visual analytics for translational research data.</t>
  </si>
  <si>
    <t>Herzinger S, Gu W, Satagopam V, Eifes S, Rege K, Barbosa-Silva A, Schneider R, eTRIKS Consortium.</t>
  </si>
  <si>
    <t>In translational research, efficient knowledge exchange between the different fields of expertise is crucial. An open platform that is capable of storing a multitude of data types such as clinical, pre-clinical or OMICS data combined with strong visual analytical capabilities will significantly accelerate the scientific progress by making data more accessible and hypothesis generation easier. The open data warehouse tranSMART is capable of storing a variety of data types and has a growing user community including both academic institutions and pharmaceutical companies. tranSMART, however, currently lacks interactive and dynamic visual analytics and does not permit any post-processing interaction or exploration. For this reason, we developed SmartR , a plugin for tranSMART, that equips the platform not only with several dynamic visual analytical workflows, but also provides its own framework for the addition of new custom workflows. Modern web technologies such as D3.js or AngularJS were used to build a set of standard visualizations that were heavily improved with dynamic elements.The source code is licensed under the Apache 2.0 License and is freely available on GitHub: https://github.com/transmart/SmartR .reinhard.schneider@uni.lu.Supplementary data are available at Bioinformatics online.</t>
  </si>
  <si>
    <t>Luxembourg Centre for Systems Biomedicine, University of Luxembourg, Esch/Belval, Luxembourg.</t>
  </si>
  <si>
    <t>2016-07-25</t>
  </si>
  <si>
    <t>https://dx.doi.org/10.1093/bioinformatics/btx137</t>
  </si>
  <si>
    <t>25435347</t>
  </si>
  <si>
    <t>PMC4248814</t>
  </si>
  <si>
    <t>10.1186/1471-2164-15-s8-s3</t>
  </si>
  <si>
    <t>High dimensional biological data retrieval optimization with NoSQL technology.</t>
  </si>
  <si>
    <t>Wang S, Pandis I, Wu C, He S, Johnson D, Emam I, Guitton F, Guo Y.</t>
  </si>
  <si>
    <t>15 Suppl 8</t>
  </si>
  <si>
    <t>BMC genomics</t>
  </si>
  <si>
    <t>BMC Genomics</t>
  </si>
  <si>
    <t>100965258</t>
  </si>
  <si>
    <t>1471-2164</t>
  </si>
  <si>
    <t>BACKGROUND: High-throughput transcriptomic data generated by microarray experiments is the most abundant and frequently stored kind of data currently used in translational medicine studies. Although microarray data is supported in data warehouses such as tranSMART, when querying relational databases for hundreds of different patient gene expression records queries are slow due to poor performance. Non-relational data models, such as the key-value model implemented in NoSQL databases, hold promise to be more performant solutions. Our motivation is to improve the performance of the tranSMART data warehouse with a view to supporting Next Generation Sequencing data. RESULTS: In this paper we introduce a new data model better suited for high-dimensional data storage and querying, optimized for database scalability and performance. We have designed a key-value pair data model to support faster queries over large-scale microarray data and implemented the model using HBase, an implementation of Google's BigTable storage system. An experimental performance comparison was carried out against the traditional relational data model implemented in both MySQL Cluster and MongoDB, using a large publicly available transcriptomic data set taken from NCBI GEO concerning Multiple Myeloma. Our new key-value data model implemented on HBase exhibits an average 5.24-fold increase in high-dimensional biological data query performance compared to the relational model implemented on MySQL Cluster, and an average 6.47-fold increase on query performance on MongoDB. CONCLUSIONS: The performance evaluation found that the new key-value data model, in particular its implementation in HBase, outperforms the relational model currently implemented in tranSMART. We propose that NoSQL technology holds great promise for large-scale data management, in particular for high-dimensional biological data such as that demonstrated in the performance evaluation described in this paper. We aim to use this new data model as a basis for migrating tranSMART's implementation to a more scalable solution for Big Data.</t>
  </si>
  <si>
    <t>Luxembourg Centre for Systems Biomedicine, Université du Luxembourg, Esch-sur-Alzette, Luxembourg.</t>
  </si>
  <si>
    <t>2014-12-01</t>
  </si>
  <si>
    <t>https://dx.doi.org/10.1186/1471-2164-15-s8-s3</t>
  </si>
  <si>
    <t>28725475</t>
  </si>
  <si>
    <t>PMC5516855</t>
  </si>
  <si>
    <t>10.1038/npjsba.2016.20</t>
  </si>
  <si>
    <t>MINERVA-a platform for visualization and curation of molecular interaction networks.</t>
  </si>
  <si>
    <t>Gawron P, Ostaszewski M, Satagopam V, Gebel S, Mazein A, Kuzma M, Zorzan S, McGee F, Otjacques B, Balling R, Schneider R.</t>
  </si>
  <si>
    <t>NPJ Systems Biology and Applications</t>
  </si>
  <si>
    <t>Our growing knowledge about various molecular mechanisms is becoming increasingly more structured and accessible. Different repositories of molecular interactions and available literature enable construction of focused and high-quality molecular interaction networks. Novel tools for curation and exploration of such networks are needed, in order to foster the development of a systems biology environment. In particular, solutions for visualization, annotation and data cross-linking will facilitate usage of network-encoded knowledge in biomedical research. To this end we developed the MINERVA (Molecular Interaction NEtwoRks VisuAlization) platform, a standalone webservice supporting curation, annotation and visualization of molecular interaction networks in Systems Biology Graphical Notation (SBGN)-compliant format. MINERVA provides automated content annotation and verification for improved quality control. The end users can explore and interact with hosted networks, and provide direct feedback to content curators. MINERVA enables mapping drug targets or overlaying experimental data on the visualized networks. Extensive export functions enable downloading areas of the visualized networks as SBGN-compliant models for efficient reuse of hosted networks. The software is available under Affero GPL 3.0 as a Virtual Machine snapshot, Debian package and Docker instance at http://r3lab.uni.lu/web/minerva-website/. We believe that MINERVA is an important contribution to systems biology community, as its architecture enables set-up of locally or globally accessible SBGN-oriented repositories of molecular interaction networks. Its functionalities allow overlay of multiple information layers, facilitating exploration of content and interpretation of data. Moreover, annotation and verification workflows of MINERVA improve the efficiency of curation of networks, allowing life-science researchers to better engage in development and use of biomedical knowledge repositories.</t>
  </si>
  <si>
    <t>Rothamsted Research, Harpenden, West Common, Hertfordshire, AL5 2JQ UK.</t>
  </si>
  <si>
    <t>https://dx.doi.org/10.1038/npjsba.2016.20</t>
  </si>
  <si>
    <t>27462371</t>
  </si>
  <si>
    <t>PMC4960687</t>
  </si>
  <si>
    <t>10.1186/s13040-016-0102-8</t>
  </si>
  <si>
    <t>Representing and querying disease networks using graph databases.</t>
  </si>
  <si>
    <t>Lysenko A, Roznovăţ IA, Saqi M, Mazein A, Rawlings CJ, Auffray C.</t>
  </si>
  <si>
    <t>BioData mining</t>
  </si>
  <si>
    <t>BioData Min</t>
  </si>
  <si>
    <t>101319161</t>
  </si>
  <si>
    <t>1756-0381</t>
  </si>
  <si>
    <t>Systems biology experiments generate large volumes of data of multiple modalities and this information presents a challenge for integration due to a mix of complexity together with rich semantics. Here, we describe how graph databases provide a powerful framework for storage, querying and envisioning of biological data.We show how graph databases are well suited for the representation of biological information, which is typically highly connected, semi-structured and unpredictable. We outline an application case that uses the Neo4j graph database for building and querying a prototype network to provide biological context to asthma related genes.Our study suggests that graph databases provide a flexible solution for the integration of multiple types of biological data and facilitate exploratory data mining to support hypothesis generation.</t>
  </si>
  <si>
    <t>1 Hospital Clinic, Institut d'Investigacions Biomèdiques August Pi i Sunyer, University Barcelona, Spain.</t>
  </si>
  <si>
    <t>https://dx.doi.org/10.1186/s13040-016-0102-8</t>
  </si>
  <si>
    <t>25531178</t>
  </si>
  <si>
    <t>PMC4351599</t>
  </si>
  <si>
    <t>10.1164/rccm.201410-1935pp</t>
  </si>
  <si>
    <t>Personalized respiratory medicine: exploring the horizon, addressing the issues. Summary of a BRN-AJRCCM workshop held in Barcelona on June 12, 2014.</t>
  </si>
  <si>
    <t>Agustí A, Antó JM, Auffray C, Barbé F, Barreiro E, Dorca J, Escarrabill J, Faner R, Furlong LI, Garcia-Aymerich J, Gea J, Lindmark B, Monsó E, Plaza V, Puhan MA, Roca J, Ruiz-Manzano J, Sampietro-Colom L, Sanz F, Serrano L, Sharpe J, Sibila O, Silverman EK, Sterk PJ, Sznajder JI.</t>
  </si>
  <si>
    <t>191</t>
  </si>
  <si>
    <t>American journal of respiratory and critical care medicine</t>
  </si>
  <si>
    <t>Am. J. Respir. Crit. Care Med.</t>
  </si>
  <si>
    <t>Am J Respir Crit Care Med</t>
  </si>
  <si>
    <t>9421642</t>
  </si>
  <si>
    <t>1073-449X</t>
  </si>
  <si>
    <t>1535-4970</t>
  </si>
  <si>
    <t>This Pulmonary Perspective summarizes the content and main conclusions of an international workshop on personalized respiratory medicine coorganized by the Barcelona Respiratory Network ( www.brn.cat ) and the AJRCCM in June 2014. It discusses (1) its definition and historical, social, legal, and ethical aspects; (2) the view from different disciplines, including basic science, epidemiology, bioinformatics, and network/systems medicine; (3) the bottlenecks and opportunities identified by some currently ongoing projects; and (4) the implications for the individual, the healthcare system and the pharmaceutical industry. The authors hope that, although it is not a systematic review on the subject, this document can be a useful reference for researchers, clinicians, healthcare managers, policy-makers, and industry parties interested in personalized respiratory medicine.</t>
  </si>
  <si>
    <t>2015-02-14</t>
  </si>
  <si>
    <t>2015-02-01</t>
  </si>
  <si>
    <t>https://dx.doi.org/10.1164/rccm.201410-1935pp</t>
  </si>
  <si>
    <t>https://www.imi.europa.eu/projects-results/project-factsheets/eu-aims</t>
  </si>
  <si>
    <t>EU-AIMS</t>
  </si>
  <si>
    <t>European Autism Interventions - a Multicentre Study for Developing New Medications</t>
  </si>
  <si>
    <t>01/04/2012</t>
  </si>
  <si>
    <t>31/03/2018</t>
  </si>
  <si>
    <t>20 490 981</t>
  </si>
  <si>
    <t>9 773 543</t>
  </si>
  <si>
    <t>7 216 089</t>
  </si>
  <si>
    <t>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
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
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
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
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
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t>
  </si>
  <si>
    <t>Eli Lilly and Company Limited, Basingstoke, United KingdomF. Hoffmann-La Roche AG, Basel, SwitzerlandInstitut De Recherches Servier, Suresnes, FranceJanssen Pharmaceutica Nv, Beerse, BelgiumPfizer Limited, Sandwich, Kent , United KingdomVifor SA, Villars-sur-Glâne, Switzerland</t>
  </si>
  <si>
    <t>PMC6241313</t>
  </si>
  <si>
    <t>10.3389/fnins.2018.00803</t>
  </si>
  <si>
    <t>Statistical Shape Analysis of Large Datasets Based on Diffeomorphic Iterative Centroids.</t>
  </si>
  <si>
    <t>Cury C, Glaunès JA, Toro R, Chupin M, Schumann G, Frouin V, Poline J, Colliot O.</t>
  </si>
  <si>
    <t>Frontiers in Neuroscience</t>
  </si>
  <si>
    <t>Front Neurosci</t>
  </si>
  <si>
    <t>101478481</t>
  </si>
  <si>
    <t>1662-4548</t>
  </si>
  <si>
    <t>1662-453X</t>
  </si>
  <si>
    <t>In this paper, we propose an approach for template-based shape analysis of large datasets, using diffeomorphic centroids as atlas shapes. Diffeomorphic centroid methods fit in the Large Deformation Diffeomorphic Metric Mapping (LDDMM) framework and use kernel metrics on currents to quantify surface dissimilarities. The statistical analysis is based on a Kernel Principal Component Analysis (Kernel PCA) performed on the set of initial momentum vectors which parametrize the deformations. We tested the approach on different datasets of hippocampal shapes extracted from brain magnetic resonance imaging (MRI), compared three different centroid methods and a variational template estimation. The largest dataset is composed of 1,000 surfaces, and we are able to analyse this dataset in 26 h using a diffeomorphic centroid. Our experiments demonstrate that computing diffeomorphic centroids in place of standard variational templates leads to similar shape analysis results and saves around 70% of computation time. Furthermore, the approach is able to adequately capture the variability of hippocampal shapes with a reasonable number of dimensions, and to predict anatomical features of the hippocampus, only present in 17% of the population, in healthy subjects.</t>
  </si>
  <si>
    <t>1Institut du Cerveau et de la Moelle épinire, ICM, Paris, France</t>
  </si>
  <si>
    <t>2018-11-12</t>
  </si>
  <si>
    <t>https://dx.doi.org/10.3389/fnins.2018.00803</t>
  </si>
  <si>
    <t>30442088</t>
  </si>
  <si>
    <t>PMC6238263</t>
  </si>
  <si>
    <t>10.1186/s11689-018-9249-6</t>
  </si>
  <si>
    <t>An emotion recognition subtyping approach to studying the heterogeneity and comorbidity of autism spectrum disorders and attention-deficit/hyperactivity disorder.</t>
  </si>
  <si>
    <t>Waddington F, Hartman C, de Bruijn Y, Lappenschaar M, Oerlemans A, Buitelaar J, Franke B, Rommelse N.</t>
  </si>
  <si>
    <t>Journal of neurodevelopmental disorders</t>
  </si>
  <si>
    <t>J Neurodev Disord</t>
  </si>
  <si>
    <t>101483832</t>
  </si>
  <si>
    <t>1866-1947</t>
  </si>
  <si>
    <t>1866-1955</t>
  </si>
  <si>
    <t>BACKGROUND:Emotion recognition dysfunction has been reported in both autism spectrum disorders (ASD) and attention-deficit/hyperactivity disorder (ADHD). This suggests that emotion recognition is a cross-disorder trait that may be utilised to understand the heterogeneous psychopathology of ASD and ADHD. We aimed to identify emotion recognition subtypes and to examine their relation with quantitative and diagnostic measures of ASD and ADHD to gain further insight into disorder comorbidity and heterogeneity. METHODS:Factor mixture modelling was used on speed and accuracy measures of auditory and visual emotion recognition tasks. These were administered to children and adolescents with ASD (N = 89), comorbid ASD + ADHD (N = 64), their unaffected siblings (N = 122), ADHD (N = 111), their unaffected siblings (N = 69), and controls (N = 220). Identified classes were compared on diagnostic and quantitative symptom measures. RESULTS:A four-class solution was revealed, with the following emotion recognition abilities: (1) average visual, impulsive auditory; (2) average-strong visual and auditory; (3) impulsive/imprecise visual, average auditory; (4) weak visual and auditory. The weakest performing class (4) contained the highest percentage of patients (66.07%) and the lowest percentage controls (10.09%), scoring the highest on ASD/ADHD measures. The best performing class (2) demonstrated the opposite: 48.98% patients, 15.26% controls with relatively low scores on ASD/ADHD measures. CONCLUSIONS:Subgroups of youths can be identified that differ both in quantitative and qualitative aspects of emotion recognition abilities. Weak emotion recognition abilities across sensory domains are linked to an increased risk for ASD as well as ADHD, although emotion recognition impairments alone are neither necessary nor sufficient parts of these disorders.</t>
  </si>
  <si>
    <t>Department of Human Genetics, Radboud University Medical Center Nijmegen, Geert Grooteplein Zuid 10, 6525 GA, Nijmegen, The Netherlands. Francesca.Waddington@radboudumc.nl.</t>
  </si>
  <si>
    <t>2018-11-17</t>
  </si>
  <si>
    <t>2018-11-25</t>
  </si>
  <si>
    <t>https://dx.doi.org/10.1186/s11689-018-9249-6</t>
  </si>
  <si>
    <t>30302187</t>
  </si>
  <si>
    <t>PMC6167902</t>
  </si>
  <si>
    <t>10.1186/s13229-018-0232-6</t>
  </si>
  <si>
    <t>The effect of age on vertex-based measures of the grey-white matter tissue contrast in autism spectrum disorder.</t>
  </si>
  <si>
    <t>Mann C, Bletsch A, Andrews D, Daly E, Murphy C, MRC AIMS Consortium, Murphy D, Ecker C.</t>
  </si>
  <si>
    <t>Background:Histological evidence suggests that autism spectrum disorder (ASD) is accompanied by a reduced integrity of the grey-white matter boundary. This has also recently been confirmed by a structural neuroimaging study in vivo reporting significantly reduced grey-white matter tissue contrast (GWC) in adult individuals (18-42 years of age) with ASD relative to typically developing (TD) controls. However, it remains unknown whether the neuroanatomical differences in ASD at the grey-white matter boundary are stable across development or are age-dependent. Methods:Here, we examined differences in the neurodevelopmental trajectories of GWC in a cross-sectional sample of 77 male ASD individuals and 76 typically developing (TD) controls across childhood and early adulthood (from 7 to 25 years). Results:Using nested model comparisons, we first established that the developmental trajectory of GWC is complex in many regions across the cortex and includes linear and non-linear effects of age. Second, while ASD individuals have significantly reduced GWC overall, these differences are age-dependent and are most prominent during childhood (&lt; 15 years). Conclusions:Taken together, our findings suggest that differences in GWC in ASD are unlikely to reflect atypical grey matter cytoarchitecture alone, but may also represent other aspects of the cortical architecture such as age-dependent variability in myelin integrity.</t>
  </si>
  <si>
    <t>Department of Child and Adolescent Psychiatry, Psychosomatics and Psychotherapy, University Hospital, Goethe University Frankfurt am Main, Deutschordenstrasse 50, 60528 Frankfurt am Main, Germany.</t>
  </si>
  <si>
    <t>https://dx.doi.org/10.1186/s13229-018-0232-6</t>
  </si>
  <si>
    <t>30258131</t>
  </si>
  <si>
    <t>PMC6158250</t>
  </si>
  <si>
    <t>10.1038/s41398-018-0229-0</t>
  </si>
  <si>
    <t>Genetic risk for schizophrenia and autism, social impairment and developmental pathways to psychosis.</t>
  </si>
  <si>
    <t>Velthorst E, Froudist-Walsh S, Stahl E, Ruderfer D, Ivanov I, Buxbaum J, iPSYCH-Broad ASD Group, the IMAGEN consortium.</t>
  </si>
  <si>
    <t>While psychotic experiences (PEs) are assumed to represent psychosis liability, general population studies have not been able to establish significant associations between polygenic risk scores (PRS) and PEs. Previous work suggests that PEs may only represent significant risk when accompanied by social impairment. Leveraging data from the large longitudinal IMAGEN cohort, including 2096 14-year old adolescents that were followed-up to age 18, we tested whether the association between polygenic risk and PEs is mediated by (increasing) impairments in social functioning and social cognitive processes. Using structural equation modeling (SEM) for the subset of participants (n = 643) with complete baseline and follow-up data, we examined pathways to PEs. We found that high polygenic risk for schizophrenia (p = 0.014), reduced brain activity to emotional stimuli (p = 0.009) and social impairments in late adolescence (p &lt; 0.001; controlling for functioning in early adolescence) each independently contributed to the severity of PEs at age 18. The pathway between polygenic risk for autism spectrum disorder and PEs was mediated by social impairments in late adolescence (indirect pathway; p = 0.025). These findings point to multiple direct and indirect pathways to PEs, suggesting that different processes are in play, depending on genetic loading, and environment. Our results suggest that treatments targeting prevention of social impairment may be particularly promising for individuals at genetic risk for autism in order to minimize risk for psychosis.</t>
  </si>
  <si>
    <t>Department of Psychiatry and Seaver Autism Center for Research and Treatment, Icahn School of Medicine at Mount Sinai, New York, USA. eva.velthorst@mssm.edu.</t>
  </si>
  <si>
    <t>https://dx.doi.org/10.1038/s41398-018-0229-0</t>
  </si>
  <si>
    <t>30240509</t>
  </si>
  <si>
    <t>PMC6079264</t>
  </si>
  <si>
    <t>10.1002/hbm.24370</t>
  </si>
  <si>
    <t>Mapping adolescent reward anticipation, receipt, and prediction error during the monetary incentive delay task.</t>
  </si>
  <si>
    <t>Cao Z, Bennett M, Orr C, Icke I, Banaschewski T, Barker GJ, Bokde ALW, Bromberg U, Büchel C, Quinlan EB, Desrivières S, Flor H, Frouin V, Garavan H, Gowland P, Heinz A, Ittermann B, Martinot JL, Nees F, Orfanos DP, Paus T, Poustka L, Hohmann S, Fröhner JH, Smolka MN, Walter H, Schumann G, Whelan R, IMAGEN Consortium.</t>
  </si>
  <si>
    <t>Human brain mapping</t>
  </si>
  <si>
    <t>Hum Brain Mapp</t>
  </si>
  <si>
    <t>9419065</t>
  </si>
  <si>
    <t>1065-9471</t>
  </si>
  <si>
    <t>1097-0193</t>
  </si>
  <si>
    <t>The functional neuroanatomy and connectivity of reward processing in adults are well documented, with relatively less research on adolescents, a notable gap given this developmental period's association with altered reward sensitivity. Here, a large sample (n = 1,510) of adolescents performed the monetary incentive delay (MID) task during functional magnetic resonance imaging. Probabilistic maps identified brain regions that were reliably responsive to reward anticipation and receipt, and to prediction errors derived from a computational model. Psychophysiological interactions analyses were used to examine functional connections throughout reward processing. Bilateral ventral striatum, pallidum, insula, thalamus, hippocampus, cingulate cortex, midbrain, motor area, and occipital areas were reliably activated during reward anticipation. Bilateral ventromedial prefrontal cortex and bilateral thalamus exhibited positive and negative activation, respectively, during reward receipt. Bilateral ventral striatum was reliably active following prediction errors. Previously, individual differences in the personality trait of sensation seeking were shown to be related to individual differences in sensitivity to reward outcome. Here, we found that sensation seeking scores were negatively correlated with right inferior frontal gyrus activity following reward prediction errors estimated using a computational model. Psychophysiological interactions demonstrated widespread cortical and subcortical connectivity during reward processing, including connectivity between reward-related regions with motor areas and the salience network. Males had more activation in left putamen, right precuneus, and middle temporal gyrus during reward anticipation. In summary, we found that, in adolescents, different reward processing stages during the MID task were robustly associated with distinctive patterns of activation and of connectivity.</t>
  </si>
  <si>
    <t>School of Psychology, University College Dublin, Dublin, Ireland.</t>
  </si>
  <si>
    <t>2018-09-22</t>
  </si>
  <si>
    <t>https://dx.doi.org/10.1002/hbm.24370</t>
  </si>
  <si>
    <t>30108607</t>
  </si>
  <si>
    <t>PMC6044210</t>
  </si>
  <si>
    <t>10.3389/fgene.2018.00284</t>
  </si>
  <si>
    <t>COMT Val158Met Polymorphism and Social Impairment Interactively Affect Attention-Deficit Hyperactivity Symptoms in Healthy Adolescents.</t>
  </si>
  <si>
    <t>Millenet SK, Nees F, Heintz S, Bach C, Frank J, Vollstädt-Klein S, Bokde A, Bromberg U, Büchel C, Quinlan EB, Desrivières S, Fröhner J, Flor H, Frouin V, Garavan H, Gowland P, Heinz A, Ittermann B, Lemaire H, Martinot JL, Martinot MP, Papadoulos DO, Paus T, Poustka L, Rietschel M, Smolka MN, Walter H, Whelan R, Schumann G, Banaschewski T, Hohmann S.</t>
  </si>
  <si>
    <t>The dopaminergic system has been shown to have substantial effects on the etiology of attention-deficit hyperactivity disorder (ADHD). However, while some studies found a significant direct effect, others did not. In this context, social behavior might play an important role as a factor that is related both to the dopaminergic system and ADHD. In a large epidemiological sample of adolescents (N = 462; 16-17 years), we assessed the level of ADHD symptoms using the Strengths and Difficulties Questionnaire, social behavior using the Social Responsiveness Scale, and the allelic distribution of the dopaminergic catechol-O-methyltransferase (COMT) Val158Met polymorphism. We found a significant association between COMT and social impairment, insofar as Met-allele carriers showed increased levels of social impairment. Moreover, social impairment significantly determined an association between COMT and ADHD (explained variance: 19.09%). This effect did not significantly differ between males and females. COMT and social impairment might interactively affect ADHD symptomatology, and could thus represent significant gene-phenotypic risk factors for ADHD symptomatology. This might have interesting implications for prevention and intervention strategies with a focus on social behavior in genetically at-risk individuals.</t>
  </si>
  <si>
    <t>Department of Child and Adolescent Psychiatry and Psychotherapy, Central Institute of Mental Health, Medical Faculty Mannheim, Heidelberg University, Mannheim, Germany.</t>
  </si>
  <si>
    <t>2018-08-18</t>
  </si>
  <si>
    <t>https://dx.doi.org/10.3389/fgene.2018.00284</t>
  </si>
  <si>
    <t>30013920</t>
  </si>
  <si>
    <t>PMC6018460</t>
  </si>
  <si>
    <t>10.1016/j.nicl.2018.04.035</t>
  </si>
  <si>
    <t>Neural correlates of cognitive function and symptoms in attention-deficit/hyperactivity disorder in adults.</t>
  </si>
  <si>
    <t>Duan K, Chen J, Calhoun VD, Lin D, Jiang W, Franke B, Buitelaar JK, Hoogman M, Arias-Vasquez A, Turner JA, Liu J.</t>
  </si>
  <si>
    <t>NeuroImage. Clinical</t>
  </si>
  <si>
    <t>Neuroimage Clin</t>
  </si>
  <si>
    <t>101597070</t>
  </si>
  <si>
    <t>2213-1582</t>
  </si>
  <si>
    <t>While gray matter (GM) anomalies have been reported for attention-deficit/hyperactivity disorder (ADHD), investigating their associations with cognitive deficits and individual symptom domains can help pinpoint the neural underpinnings critical for the pathology of ADHD, particularly the persist form of ADHD. In this work, we performed both independent component analysis and voxel-based morphometry analysis on whole brain GM of 486 adults including 214 patients, 96 unaffected siblings, and 176 healthy controls, in relation to cognition and symptoms. Independent component analysis revealed that higher GM volume in inferior semilunar lobule, inferior frontal gyri, and superior and middle frontal gyri was associated with better working memory performance, and lower GM volume in cerebellar tonsil and culmen was associated with more severe inattention symptoms. Consistently, voxel-based morphometry analysis showed that higher GM volume in multiple regions of frontal lobe, cerebellum and temporal lobe was related to better working memory performance. Focusing on the networks derived from ICA, our results integrated prefrontal regions and cerebellar regions through associations with working memory and inattention symptoms, lending support for the theory of 'cool'-cognition dysfunction being mediated by inferior fronto-striato-cerebellar networks in ADHD. Siblings showed intermediate cognitive impairments between patients and controls but presented GM anomalies in unique focal regions, suggesting they are a separate group potentially affected by the shared genetic and environmental risks with ADHD patients.</t>
  </si>
  <si>
    <t>Department of Electrical and Computer Engineering, The University of New Mexico, USA.</t>
  </si>
  <si>
    <t>https://dx.doi.org/10.1016/j.nicl.2018.04.035</t>
  </si>
  <si>
    <t>29970989</t>
  </si>
  <si>
    <t>PMC6018399</t>
  </si>
  <si>
    <t>10.3389/fnmol.2018.00212</t>
  </si>
  <si>
    <t>Heterogeneity of Cell Surface Glutamate and GABA Receptor Expression in Shank and CNTN4 Autism Mouse Models.</t>
  </si>
  <si>
    <t>Heise C, Preuss JM, Schroeder JC, Battaglia CR, Kolibius J, Schmid R, Kreutz MR, Kas MJH, Burbach JPH, Boeckers TM.</t>
  </si>
  <si>
    <t>Frontiers in molecular neuroscience</t>
  </si>
  <si>
    <t>Front Mol Neurosci</t>
  </si>
  <si>
    <t>101477914</t>
  </si>
  <si>
    <t>1662-5099</t>
  </si>
  <si>
    <t>Autism spectrum disorder (ASD) refers to a large set of neurodevelopmental disorders, which have in common both repetitive behavior and abnormalities in social interactions and communication. Interestingly, most forms of ASD have a strong genetic contribution. However, the molecular underpinnings of this disorder remain elusive. The SHANK3 gene (and to a lesser degree SHANK2) which encode for the postsynaptic density (PSD) proteins SHANK3/SHANK2 and the CONTACTIN 4 gene which encodes for the neuronal glycoprotein CONTACTIN4 (CNTN4) exhibit mutated variants which are associated with ASD. Like many of the other genes associated with ASD, both SHANKs and CNTN4 affect synapse formation and function and are therefore related to the proper development and signaling capability of excitatory and inhibitory neuronal networks in the adult mammal brain. In this study, we used mutant/knock-out mice of Shank2 (Shank2-/-), Shank3 (Shank3αβ-/-), and Cntn4 (Cntn4-/-) as ASD-models to explore whether these mice share a molecular signature in glutamatergic and GABAergic synaptic transmission in ASD-related brain regions. Using a biotinylation assay and subsequent western blotting we focused our analysis on cell surface expression of several ionotropic glutamate and GABA receptor subunits: GluA1, GluA2, and GluN1 were analyzed for excitatory synaptic transmission, and the α1 subunit of the GABAA receptor was analyzed for inhibitory synaptic transmission. We found that both Shank2-/- and Shank3αβ-/- mice exhibit reduced levels of several cell surface glutamate receptors in the analyzed brain regions-especially in the striatum and thalamus-when compared to wildtype controls. Interestingly, even though Cntn4-/- mice also show reduced levels of some cell surface glutamate receptors in the cortex and hippocampus, increased levels of cell surface glutamate receptors were found in the striatum. Moreover, Cntn4-/- mice do not only show brain region-specific alterations in cell surface glutamate receptors but also a downregulation of cell surface GABA receptors in several of the analyzed brain regions. The results of this study suggest that even though mutations in defined genes can be associated with ASD this does not necessarily result in a common molecular phenotype in surface expression of glutamatergic and GABAergic receptor subunits in defined brain regions.</t>
  </si>
  <si>
    <t>Institute for Anatomy and Cell Biology, Ulm University, Ulm, Germany.</t>
  </si>
  <si>
    <t>2018-06-19</t>
  </si>
  <si>
    <t>https://dx.doi.org/10.3389/fnmol.2018.00212</t>
  </si>
  <si>
    <t>29970986</t>
  </si>
  <si>
    <t>PMC6132644</t>
  </si>
  <si>
    <t>10.3389/fnmol.2018.00107</t>
  </si>
  <si>
    <t>Hyperactivity and Hypermotivation Associated With Increased Striatal mGluR1 Signaling in a Shank2 Rat Model of Autism.</t>
  </si>
  <si>
    <t>Modi ME, Brooks JM, Guilmette ER, Beyna M, Graf R, Reim D, Schmeisser MJ, Boeckers TM, O'Donnell P, Buhl DL.</t>
  </si>
  <si>
    <t>Mutations in the SHANK family of genes have been consistently identified in genetic and genomic screens of autism spectrum disorder (ASD). The functional overlap of SHANK with several other ASD-associated genes suggests synaptic dysfunction as a convergent mechanism of pathophysiology in ASD. Although many ASD-related mutations result in alterations to synaptic function, the nature of those dysfunctions and the consequential behavioral manifestations are highly variable when expressed in genetic mouse models. To investigate the phylogenetic conservation of phenotypes resultant of Shank2 loss-of-function in a translationally relevant animal model, we generated and characterized a novel transgenic rat with a targeted mutation of the Shank2 gene, enabling an evaluation of gene-associated phenotypes, the elucidation of complex behavioral phenotypes, and the characterization of potential translational biomarkers. The Shank2 loss-of-function mutation resulted in a notable phenotype of hyperactivity encompassing hypermotivation, increased locomotion, and repetitive behaviors. Mutant rats also expressed deficits in social behavior throughout development and in the acquisition of operant tasks. The hyperactive phenotype was associated with an upregulation of mGluR1 expression, increased dendritic branching, and enhanced long-term depression (LTD) in the striatum but opposing morphological and cellular alterations in the hippocampus (HP). Administration of the mGluR1 antagonist JNJ16259685 selectively normalized the expression of striatally mediated repetitive behaviors and physiology but had no effect on social deficits. Finally, Shank2 mutant animals also exhibited alterations in electroencephalography (EEG) spectral power and event-related potentials, which may serve as translatable EEG biomarkers of synaptopathic alterations. Our results show a novel hypermotivation phenotype that is unique to the rat model of Shank2 dysfunction, in addition to the traditional hyperactive and repetitive behaviors observed in mouse models. The hypermotivated and hyperactive phenotype is associated with striatal dysfunction, which should be explored further as a targetable mechanism for impairment in ASD.</t>
  </si>
  <si>
    <t>Pfizer Internal Medicine Research Unit, Pfizer Inc., Cambridge, MA, United States.</t>
  </si>
  <si>
    <t>https://dx.doi.org/10.3389/fnmol.2018.00107</t>
  </si>
  <si>
    <t>29889330</t>
  </si>
  <si>
    <t>PMC6096789</t>
  </si>
  <si>
    <t>10.1111/ejn.13989</t>
  </si>
  <si>
    <t>The initiation of cannabis use in adolescence is predicted by sex-specific psychosocial and neurobiological features.</t>
  </si>
  <si>
    <t>Spechler PA, Allgaier N, Chaarani B, Whelan R, Watts R, Orr C, Albaugh MD, D'Alberto N, Higgins ST, Hudson KE, Mackey S, Potter A, Banaschewski T, Bokde ALW, Bromberg U, Büchel C, Cattrell A, Conrod PJ, Desrivières S, Flor H, Frouin V, Gallinat J, Gowland P, Heinz A, Ittermann B, Martinot JL, Paillère Martinot ML, Nees F, Papadopoulos Orfanos D, Paus T, Poustka L, Smolka MN, Walter H, Schumann G, Althoff RR, Garavan H, and the IMAGEN Consortium.</t>
  </si>
  <si>
    <t>The European journal of neuroscience</t>
  </si>
  <si>
    <t>Eur. J. Neurosci.</t>
  </si>
  <si>
    <t>Eur J Neurosci</t>
  </si>
  <si>
    <t>8918110</t>
  </si>
  <si>
    <t>0953-816X</t>
  </si>
  <si>
    <t>1460-9568</t>
  </si>
  <si>
    <t>Cannabis use initiated during adolescence might precipitate negative consequences in adulthood. Thus, predicting adolescent cannabis use prior to any exposure will inform the aetiology of substance abuse by disentangling predictors from consequences of use. In this prediction study, data were drawn from the IMAGEN sample, a longitudinal study of adolescence. All selected participants (n = 1,581) were cannabis-naïve at age 14. Those reporting any cannabis use (out of six ordinal use levels) by age 16 were included in the outcome group (N = 365, males n = 207). Cannabis-naïve participants at age 14 and 16 were included in the comparison group (N = 1,216, males n = 538). Psychosocial, brain and genetic features were measured at age 14 prior to any exposure. Cross-validated regularized logistic regressions for each use level by sex were used to perform feature selection and obtain prediction error statistics on independent observations. Predictors were probed for sex- and drug-specificity using post-hoc logistic regressions. Models reliably predicted use as indicated by satisfactory prediction error statistics, and contained psychosocial features common to both sexes. However, males and females exhibited distinct brain predictors that failed to predict use in the opposite sex or predict binge drinking in independent samples of same-sex participants. Collapsed across sex, genetic variation on catecholamine and opioid receptors marginally predicted use. Using machine learning techniques applied to a large multimodal dataset, we identified a risk profile containing psychosocial and sex-specific brain prognostic markers, which were likely to precede and influence cannabis initiation.</t>
  </si>
  <si>
    <t>Vermont Center on Behavior and Health, University of Vermont, Burlington, VT, USA.</t>
  </si>
  <si>
    <t>2018-06-11</t>
  </si>
  <si>
    <t>https://dx.doi.org/10.1111/ejn.13989</t>
  </si>
  <si>
    <t>29752589</t>
  </si>
  <si>
    <t>PMC6005057</t>
  </si>
  <si>
    <t>10.1007/s00429-018-1679-0</t>
  </si>
  <si>
    <t>Novelty modulates human striatal activation and prefrontal-striatal effective connectivity during working memory encoding.</t>
  </si>
  <si>
    <t>Geiger LS, Moessnang C, Schäfer A, Zang Z, Zangl M, Cao H, van Raalten TR, Meyer-Lindenberg A, Tost H.</t>
  </si>
  <si>
    <t>Brain structure &amp; function</t>
  </si>
  <si>
    <t>Brain Struct Funct</t>
  </si>
  <si>
    <t>101282001</t>
  </si>
  <si>
    <t>1863-2653</t>
  </si>
  <si>
    <t>1863-2661</t>
  </si>
  <si>
    <t>The functional role of the basal ganglia (BG) in the gating of suitable motor responses to the cortex is well established. Growing evidence supports an analogous role of the BG during working memory encoding, a task phase in which the "input-gating" of relevant materials (or filtering of irrelevant information) is an important mechanism supporting cognitive capacity and the updating of working memory buffers. One important aspect of stimulus relevance is the novelty of working memory items, a quality that is understudied with respect to its effects on corticostriatal function and connectivity. To this end, we used functional magnetic resonance imaging (fMRI) in 74 healthy volunteers performing an established Sternberg working memory task with different task phases (encoding vs. retrieval) and degrees of stimulus familiarity (novel vs. previously trained). Activation analyses demonstrated a highly significant engagement of the anterior striatum, in particular during the encoding of novel working memory items. Dynamic causal modeling (DCM) of corticostriatal circuit connectivity identified a selective positive modulatory influence of novelty encoding on the connection from the dorsolateral prefrontal cortex (DLPFC) to the anterior striatum. These data extend prior research by further underscoring the relevance of the BG for human cognitive function and provide a mechanistic account of the DLPFC as a plausible top-down regulatory element of striatal function that may facilitate the "input-gating" of novel working memory materials.</t>
  </si>
  <si>
    <t>Department of Psychiatry and Psychotherapy, Central Institute of Mental Health, Medical Faculty Mannheim, University of Heidelberg, Mannheim, Germany.</t>
  </si>
  <si>
    <t>2018-05-13</t>
  </si>
  <si>
    <t>https://dx.doi.org/10.1007/s00429-018-1679-0</t>
  </si>
  <si>
    <t>29704141</t>
  </si>
  <si>
    <t>10.1007/s10803-018-3588-8</t>
  </si>
  <si>
    <t>2D:4D Ratio in Neurodevelopmental Disorders: A Twin Study.</t>
  </si>
  <si>
    <t>Myers L, Van't Westeinde A, Kuja-Halkola R, Tammimies K, Bölte S.</t>
  </si>
  <si>
    <t>Journal of autism and developmental disorders</t>
  </si>
  <si>
    <t>J Autism Dev Disord</t>
  </si>
  <si>
    <t>7904301</t>
  </si>
  <si>
    <t>0162-3257</t>
  </si>
  <si>
    <t>1573-3432</t>
  </si>
  <si>
    <t>The second to fourth digit (2D:4D) ratio is of interest in autism spectrum disorder (ASD). Studies on the relationship of this ratio with other neurodevelopmental disorders (NDDs) are lacking. Investigating the association between the ratio and NDDs in twins can provide insight into genetic and/or environmental factors driving the ratio. Hand images were collected in N = 238 twins with NDDs or typical development from 70 monozygotic and 49 dizygotic pairs to examine ratios and their associations to DSM-5 defined categorical NDDs, autistic traits, zygosity, and sex. There were small associations for males between the ratios and any NDD and ADHD diagnoses. Males had lower ratios than females. Future studies exploring the ratio alongside physical anomalies could provide etiological insight into NDDs.</t>
  </si>
  <si>
    <t>Division of Neuropsychiatry, Department of Women's and Children's Health, Center of Neurodevelopmental Disorders (KIND), Karolinska Institutet &amp; Center for Psychiatry Research, Stockholm County Council, Stockholm, Sweden.</t>
  </si>
  <si>
    <t>2018-08-25</t>
  </si>
  <si>
    <t>https://dx.doi.org/10.1007/s10803-018-3588-8</t>
  </si>
  <si>
    <t>29688293</t>
  </si>
  <si>
    <t>PMC5791186</t>
  </si>
  <si>
    <t>10.1093/cercor/bhy040</t>
  </si>
  <si>
    <t>Frontoparietal Tracts Linked to Lateralized Hand Preference and Manual Specialization.</t>
  </si>
  <si>
    <t>Howells H, Thiebaut de Schotten M, Dell'Acqua F, Beyh A, Zappalà G, Leslie A, Simmons A, Murphy DG, Catani M.</t>
  </si>
  <si>
    <t>Cerebral cortex (New York, N.Y. : 1991)</t>
  </si>
  <si>
    <t>Cereb. Cortex</t>
  </si>
  <si>
    <t>Cereb Cortex</t>
  </si>
  <si>
    <t>9110718</t>
  </si>
  <si>
    <t>1047-3211</t>
  </si>
  <si>
    <t>1460-2199</t>
  </si>
  <si>
    <t>Humans show a preference for using the right hand over the left for tasks and activities of everyday life. While experimental work in non-human primates has identified the neural systems responsible for reaching and grasping, the neural basis of lateralized motor behavior in humans remains elusive. The advent of diffusion imaging tractography for studying connectional anatomy in the living human brain provides the possibility of understanding the relationship between hemispheric asymmetry, hand preference, and manual specialization. In this study, diffusion tractography was used to demonstrate an interaction between hand preference and the asymmetry of frontoparietal tracts, specifically the dorsal branch of the superior longitudinal fasciculus, responsible for visuospatial integration and motor planning. This is in contrast to the corticospinal tract and the superior cerebellar peduncle, for which asymmetry was not related to hand preference. Asymmetry of the dorsal frontoparietal tract was also highly correlated with the degree of lateralization in tasks requiring visuospatial integration and fine motor control. These results suggest a common anatomical substrate for hand preference and lateralized manual specialization in frontoparietal tracts important for visuomotor processing.</t>
  </si>
  <si>
    <t>Natbrainlab, Sackler Institute for Translational Neurodevelopment, Forensic and Neurodevelopmental Sciences, Institute of Psychiatry, Psychology &amp; Neuroscience, Denmark Hill, London, UK.</t>
  </si>
  <si>
    <t>2018-01-30</t>
  </si>
  <si>
    <t>https://dx.doi.org/10.1093/cercor/bhy040</t>
  </si>
  <si>
    <t>PMC5948270</t>
  </si>
  <si>
    <t>29423133</t>
  </si>
  <si>
    <t>PMC5778144</t>
  </si>
  <si>
    <t>10.1186/s13229-018-0187-7</t>
  </si>
  <si>
    <t>Facial expression recognition as a candidate marker for autism spectrum disorder: how frequent and severe are deficits?</t>
  </si>
  <si>
    <t>Loth E, Garrido L, Ahmad J, Watson E, Duff A, Duchaine B.</t>
  </si>
  <si>
    <t>Impairments in social communication are a core feature of Autism Spectrum Disorder (ASD). Because the ability to infer other people's emotions from their facial expressions is critical for many aspects of social communication, deficits in expression recognition are a plausible candidate marker for ASD. However, previous studies on facial expression recognition produced mixed results, which may be due to differences in the sensitivity of the many tests used and/or the heterogeneity among individuals with ASD. To ascertain whether expression recognition may serve as a diagnostic marker (which distinguishes people with ASD from a comparison group) or a stratification marker (which helps to divide ASD into more homogeneous subgroups), a crucial first step is to move beyond identification of mean group differences and to better understand the frequency and severity of impairments.This study tested 46 individuals with ASD and 52 age- and IQ-matched typically developing (TD) participants on the Films Expression Task, which combines three key features of real-life expression recognition: naturalistic facial expressions, a broad range of simple and complex emotions, and short presentation time. Test-retest reliability was assessed in 28 individuals who did not participate in the main study and revealed acceptable reliability (ICC r = .74).Case-control comparisons showed highly significant mean group differences for accuracy (p = 1.1 × 10- 10), with an effect size (Cohen's d = 1.6), more than twice as large as the mean effect size reported in a previous meta-analysis (Uljarevic and Hamilton, 2012, J Autism Dev Disord). The ASD group also had significantly increased mean reaction times overall (p = .00015, d = .83) and on correct trials (p = .0002, d = .78). However, whereas 63% of people with ASD showed severe deficits (they performed below two standard deviations of the TD mean, a small subgroup (15.3%) performed normally (within one standard deviation of the mean).These findings indicate that the majority of people with ASD have severe expression recognition deficits and that the Films Expression Test is a sensitive task for biomarker research in ASD. Future work is needed to establish whether ASD subgroups with and without expression recognition deficits differ from one another in terms of their symptom profile or neurobiological underpinnings.</t>
  </si>
  <si>
    <t>1Sackler Institute for Translational Neurodevelopment, Institute of Psychiatry, Psychology and Neuroscience, King's College London, De Crespigny Park, Denmark Hill, London, SE5 8AF UK.</t>
  </si>
  <si>
    <t>2018-07-03</t>
  </si>
  <si>
    <t>https://dx.doi.org/10.1186/s13229-018-0187-7</t>
  </si>
  <si>
    <t>29411217</t>
  </si>
  <si>
    <t>PMC6060879</t>
  </si>
  <si>
    <t>10.1007/s10803-018-3470-8</t>
  </si>
  <si>
    <t>Local and Global Visual Processing in 3-Year-Olds With and Without Autism.</t>
  </si>
  <si>
    <t>Nilsson Jobs E, Falck-Ytter T, Bölte S.</t>
  </si>
  <si>
    <t>Research on visual local and global perception in Autism Spectrum Disorder (ASD) is incomplete in young children. We investigated 35 three-year-old siblings of children with ASD, either diagnosed (n = 12) or not diagnosed (n = 23) with ASD as well as 14 controls with typical development and with no family history of ASD. Data from the local tasks Children's Embedded Figures Test, Hidden Pictures, Figure-Ground and the global tasks Closure and Fragmented Picture Test were collected. Enhanced performance on the local task Hidden Pictures differentiated children with ASD from the other groups. Implications of these results are discussed.</t>
  </si>
  <si>
    <t>Uppsala Child and Baby Lab, Department of Psychology, Uppsala University, 751 42, Uppsala, Sweden. elisabeth.nilsson_jobs@psyk.uu.se.</t>
  </si>
  <si>
    <t>https://dx.doi.org/10.1007/s10803-018-3470-8</t>
  </si>
  <si>
    <t>29403344</t>
  </si>
  <si>
    <t>PMC5802590</t>
  </si>
  <si>
    <t>10.3389/fnins.2017.00745</t>
  </si>
  <si>
    <t>The Influence of Study-Level Inference Models and Study Set Size on Coordinate-Based fMRI Meta-Analyses.</t>
  </si>
  <si>
    <t>Bossier H, Seurinck R, Kühn S, Banaschewski T, Barker GJ, Bokde ALW, Martinot JL, Lemaitre H, Paus T, Millenet S, Moerkerke B.</t>
  </si>
  <si>
    <t>Frontiers in neuroscience</t>
  </si>
  <si>
    <t>Given the increasing amount of neuroimaging studies, there is a growing need to summarize published results. Coordinate-based meta-analyses use the locations of statistically significant local maxima with possibly the associated effect sizes to aggregate studies. In this paper, we investigate the influence of key characteristics of a coordinate-based meta-analysis on (1) the balance between false and true positives and (2) the activation reliability of the outcome from a coordinate-based meta-analysis. More particularly, we consider the influence of the chosen group level model at the study level [fixed effects, ordinary least squares (OLS), or mixed effects models], the type of coordinate-based meta-analysis [Activation Likelihood Estimation (ALE) that only uses peak locations, fixed effects, and random effects meta-analysis that take into account both peak location and height] and the amount of studies included in the analysis (from 10 to 35). To do this, we apply a resampling scheme on a large dataset (N = 1,400) to create a test condition and compare this with an independent evaluation condition. The test condition corresponds to subsampling participants into studies and combine these using meta-analyses. The evaluation condition corresponds to a high-powered group analysis. We observe the best performance when using mixed effects models in individual studies combined with a random effects meta-analysis. Moreover the performance increases with the number of studies included in the meta-analysis. When peak height is not taken into consideration, we show that the popular ALE procedure is a good alternative in terms of the balance between type I and II errors. However, it requires more studies compared to other procedures in terms of activation reliability. Finally, we discuss the differences, interpretations, and limitations of our results.</t>
  </si>
  <si>
    <t>Department of Data Analysis, Ghent University, Ghent, Belgium.</t>
  </si>
  <si>
    <t>https://dx.doi.org/10.3389/fnins.2017.00745</t>
  </si>
  <si>
    <t>29383553</t>
  </si>
  <si>
    <t>PMC5867326</t>
  </si>
  <si>
    <t>10.1007/s00787-018-1114-3</t>
  </si>
  <si>
    <t>Examining the intertwined development of prosocial skills and ASD symptoms in adolescence.</t>
  </si>
  <si>
    <t>Oerlemans AM, Rommelse NNJ, Buitelaar JK, Hartman CA.</t>
  </si>
  <si>
    <t>European child &amp; adolescent psychiatry</t>
  </si>
  <si>
    <t>Eur Child Adolesc Psychiatry</t>
  </si>
  <si>
    <t>9212296</t>
  </si>
  <si>
    <t>1018-8827</t>
  </si>
  <si>
    <t>1435-165X</t>
  </si>
  <si>
    <t>Autism spectrum disorder (ASD) and reduced prosocial behaviour are strongly intertwined. However, social interactions with peers may be increasingly practiced over the course of development and may instigate a reduction in ASD symptoms and vice versa. We, therefore, sought to determine if, during adolescence, possible improvements in prosocial behaviours and ASD symptoms may benefit one another over time. Participants were 2773 adolescents from the Tracking Adolescents' Individual Lives Survey (TRAILS) cohorts. Measurements took place over three waves (mean ages: 11.1, 13.4, and 16.2 years). Longitudinal associations between teacher-rated classroom prosocial skills and parent-rated ASD symptoms were examined using the random intercept cross-lagged panel model (RI-CLPM). In addition to estimating the stable, between-person associations, the dynamical effects between prosocial skills and ASD symptoms over time were estimated at the within-person level. At the between-person level, prosocial skills and ASD symptoms were substantially negatively correlated. At the within-person level, a small and unexpected positive cross-lagged effect from wave 1 ASD symptoms on wave 2 prosocial skills was observed. We added to the existing literature by showing that, in addition to replicating the already firmly established between-person association between low prosocial skills and ASD, within-person gains in prosocial skills do not lead to subsequent reduction of ASD symptoms, and reductions in ASD symptoms do not lead to subsequent enhancement of prosocial skills. We, therefore, conclude from our findings that the inverse association between autistic symptoms and prosocial skills in adolescence is highly stable.</t>
  </si>
  <si>
    <t>Department of Psychiatry, Interdisciplinary Center Psychopathology and Emotion Regulation (ICPE), University of Groningen, University Medical Center Groningen, Groningen, The Netherlands. a.m.sluiter-oerlemans@umcg.nl.</t>
  </si>
  <si>
    <t>https://dx.doi.org/10.1007/s00787-018-1114-3</t>
  </si>
  <si>
    <t>29249829</t>
  </si>
  <si>
    <t>PMC6196591</t>
  </si>
  <si>
    <t>10.1038/s41398-017-0044-z</t>
  </si>
  <si>
    <t>A polygenic score for schizophrenia predicts glycemic control.</t>
  </si>
  <si>
    <t>Cao H, Chen J, Meyer-Lindenberg A, Schwarz E.</t>
  </si>
  <si>
    <t>Schizophrenia is substantially comorbid with type 2 diabetes (T2D), but the molecular basis of this effect is incompletely understood. Here, we show that a cortical schizophrenia expression score predicts glycemic control from pancreatic islet cell expression. We used machine learning to identify a cortical expression signature in 212 schizophrenia patients and controls, which explained ~25% of the illness-associated variance. The algorithm was predicted in expression data from 51 subjects (9 with T2D), explained up to 26.3% of the variance in the glycemic control indicator HbA1c and could significantly differentiate T2D patients from controls. The cross-tissue prediction was driven by processes previously linked to diabetes. Genes contributing to this prediction were involved in the electron transport chain as well as kidney development and support oxidative stress as a molecular process underlying the comorbidity between both conditions. Together, the present results suggest a molecular commonality between schizophrenia and glycemic markers of type 2 diabetes.</t>
  </si>
  <si>
    <t>Department of Psychiatry and Psychotherapy, Central Institute of Mental Health, Medical Faculty Mannheim, Heidelberg University, Mannheim, Germany.</t>
  </si>
  <si>
    <t>2017-03-16</t>
  </si>
  <si>
    <t>https://dx.doi.org/10.1038/s41398-017-0044-z</t>
  </si>
  <si>
    <t>29090494</t>
  </si>
  <si>
    <t>PMC5352661</t>
  </si>
  <si>
    <t>10.1111/hex.12637</t>
  </si>
  <si>
    <t>Selective patient and public involvement: The promise and perils of pharmaceutical intervention for autism.</t>
  </si>
  <si>
    <t>Russell G, Starr S, Elphick C, Rodogno R, Singh I.</t>
  </si>
  <si>
    <t>Guidelines suggest the patient community should be consulted from the outset when designing and implementing basic biomedical research, but such patient communities may include conflicting views. We examined how engagement occurred in one such instance.Our objective was to scrutinize patient and public involvement (PPI) by a pan-European biomedical consortium working to develop drugs to treat autism. We aimed to use this as an example to illustrate how PPI has been utilized in biomedical research.Two public events, one in the UK and one in Denmark were conducted as part of the consortium's on-going PPI activities in 2014 and 2015. Sixty-six individuals submitted written comments on the consortium's research after these events. The textual data produced were analysed using a thematic approach. Approximately 71% of respondents reported themselves to be adults on the autism spectrum or parents of children with autism.The themes identified illustrated major differences between some community concerns and the biomedical research agenda. While treating autism per se. was seen as problematic by some, treating specific co-occurring problems was seen as helpful in some circumstances. The biomedical consortium selected PPI with a limited user viewpoint at its outset and more widely once basic research was on-going.This case illustrates what we term "selective PPI" where only a sympathetic and/or limited patient viewpoint is included. Findings highlight the perils of using selective PPI to legitimise scientific endeavours, and the possibilities for constructive dialogue.</t>
  </si>
  <si>
    <t>Medical School/College of Social Science and International Studies, University of Exeter, Exeter, UK.</t>
  </si>
  <si>
    <t>2016-10-03</t>
  </si>
  <si>
    <t>https://dx.doi.org/10.1111/hex.12637</t>
  </si>
  <si>
    <t>29068245</t>
  </si>
  <si>
    <t>PMC5141952</t>
  </si>
  <si>
    <t>10.1177/1362361317717977</t>
  </si>
  <si>
    <t>Sustainability of an early detection program for autism spectrum disorder over the course of 8 years.</t>
  </si>
  <si>
    <t>Pijl MK, Buitelaar JK, de Korte MW, Rommelse NN, Oosterling IJ.</t>
  </si>
  <si>
    <t>Autism : the international journal of research and practice</t>
  </si>
  <si>
    <t>Autism</t>
  </si>
  <si>
    <t>9713494</t>
  </si>
  <si>
    <t>1362-3613</t>
  </si>
  <si>
    <t>1461-7005</t>
  </si>
  <si>
    <t>The importance of early detection of autism spectrum disorder followed by early intervention is increasingly recognized. This quasi-experimental study evaluated the long-term effects of a program for the early detection of autism spectrum disorder (consisting of training of professionals and use of a referral protocol and screening instrument), to determine whether the positive effects on the age at referral were sustained after the program ended while controlling for overall changes in the number of referrals. Before, during, and after the program, the proportion of children referred before 3 years (versus 3-6 years) of age was calculated for children subsequently diagnosed with autism spectrum disorder ( N = 513) or another, non-autism spectrum disorder, condition ( N = 722). The odds of being referred before 3 years of age was higher in children with autism spectrum disorder than in children with another condition during the program than before (3.1, 95% confidence interval: 1.2-7.6) or after (1.7, 95% confidence interval: 1.0-3.0) the program but was not different before versus after the program. Thus, although the program led to earlier referral of children with autism spectrum disorder, after correction for other referrals, the effect was not sustained after the program ended. This study highlights the importance of continued investment in the early detection of autism spectrum disorder.</t>
  </si>
  <si>
    <t>1 Karakter Child and Adolescent Psychiatry University Centre, The Netherlands.</t>
  </si>
  <si>
    <t>https://dx.doi.org/10.1177/1362361317717977</t>
  </si>
  <si>
    <t>28360851</t>
  </si>
  <si>
    <t>PMC3769388</t>
  </si>
  <si>
    <t>10.3389/fninf.2017.00018</t>
  </si>
  <si>
    <t>Neuroimaging, Genetics, and Clinical Data Sharing in Python Using the CubicWeb Framework.</t>
  </si>
  <si>
    <t>Grigis A, Goyard D, Cherbonnier R, Gareau T, Papadopoulos Orfanos D, Chauvat N, Di Mascio A, Schumann G, Spooren W, Murphy D, Frouin V.</t>
  </si>
  <si>
    <t>Frontiers in Neuroinformatics</t>
  </si>
  <si>
    <t>Front Neuroinform</t>
  </si>
  <si>
    <t>101477957</t>
  </si>
  <si>
    <t>1662-5196</t>
  </si>
  <si>
    <t>In neurosciences or psychiatry, the emergence of large multi-center population imaging studies raises numerous technological challenges. From distributed data collection, across different institutions and countries, to final data publication service, one must handle the massive, heterogeneous, and complex data from genetics, imaging, demographics, or clinical scores. These data must be both efficiently obtained and downloadable. We present a Python solution, based on the CubicWeb open-source semantic framework, aimed at building population imaging study repositories. In addition, we focus on the tools developed around this framework to overcome the challenges associated with data sharing and collaborative requirements. We describe a set of three highly adaptive web services that transform the CubicWeb framework into a (1) multi-center upload platform, (2) collaborative quality assessment platform, and (3) publication platform endowed with massive-download capabilities. Two major European projects, IMAGEN and EU-AIMS, are currently supported by the described framework. We also present a Python package that enables end users to remotely query neuroimaging, genetics, and clinical data from scripts.</t>
  </si>
  <si>
    <t>UNATI, Neurospin, CEA, Université Paris-Saclay , Gif-sur-Yvette , France.</t>
  </si>
  <si>
    <t>https://dx.doi.org/10.3389/fninf.2017.00018</t>
  </si>
  <si>
    <t>27697987</t>
  </si>
  <si>
    <t>PMC6133091</t>
  </si>
  <si>
    <t>10.1093/scan/nsw100</t>
  </si>
  <si>
    <t>Neural correlates of three types of negative life events during angry face processing in adolescents.</t>
  </si>
  <si>
    <t>Gollier-Briant F, Paillère-Martinot ML, Lemaitre H, Miranda R, Vulser H, Goodman R, Penttilä J, Struve M, Fadai T, Kappel V, Poustka L, Grimmer Y, Bromberg U, Conrod P, Banaschewski T, Barker GJ, Bokde AL, Büchel C, Flor H, Gallinat J, Garavan H, Heinz A, Lawrence C, Mann K, Nees F, Paus T, Pausova Z, Frouin V, Rietschel M, Robbins TW, Smolka MN, Schumann G, IMAGEN Consortium+, Martinot JL, Artiges E.</t>
  </si>
  <si>
    <t>Social cognitive and affective neuroscience</t>
  </si>
  <si>
    <t>Soc Cogn Affect Neurosci</t>
  </si>
  <si>
    <t>101288795</t>
  </si>
  <si>
    <t>1749-5016</t>
  </si>
  <si>
    <t>1749-5024</t>
  </si>
  <si>
    <t>Negative life events (NLE) contribute to anxiety and depression disorders, but their relationship with brain functioning in adolescence has rarely been studied. We hypothesized that neural response to social threat would relate to NLE in the frontal-limbic emotional regions. Participants (N = 685) were drawn from the Imagen database of 14-year-old community adolescents recruited in schools. They underwent functional MRI while viewing angry and neutral faces, as a probe to neural response to social threat. Lifetime NLEs were assessed using the 'distress', 'family' and 'accident' subscales from a life event dimensional questionnaire. Relationships between NLE subscale scores and neural response were investigated. Links of NLE subscales scores with anxiety or depression outcomes at the age of 16 years were also investigated. Lifetime 'distress' positively correlated with ventral-lateral orbitofrontal and temporal cortex activations during angry face processing. 'Distress' scores correlated with the probabilities of meeting criteria for Generalized Anxiety Disorder or Major Depressive Disorder at the age of 16 years. Lifetime 'family' and 'accident' scores did not relate with neural response or follow-up conditions, however. Thus, different types of NLEs differentially predicted neural responses to threat during adolescence, and differentially predicted a de novo internalizing condition 2 years later. The deleterious effect of self-referential NLEs is suggested.</t>
  </si>
  <si>
    <t>INSERM, UMR 1000, Research Unit NeuroImaging and Psychiatry, Service Hospitalier Frédéric Joliot, Orsay, University Paris-Sud, University Paris Saclay, Orsay, and Maison De Solenn, University Paris Descartes, Paris, France.</t>
  </si>
  <si>
    <t>2016-10-05</t>
  </si>
  <si>
    <t>https://dx.doi.org/10.1093/scan/nsw100</t>
  </si>
  <si>
    <t>PMC6153902</t>
  </si>
  <si>
    <t>10.1371/annotation/d026ac78-2460-40ac-a045-98e95a7b1783</t>
  </si>
  <si>
    <t>Correction: Harnessing Clinical Psychiatric Data with an Electronic Assessment Tool (OPCRIT+): The Utility of Symptom Dimensions.</t>
  </si>
  <si>
    <t>Brittain PJ, Lobo SEM, Rucker J, Amarasinghe M, Anilkumar APP, Baggaley M, Banerjee P, Bearn J, Broadbent M, Butler M, Campbell CD, Cleare AJ, Dratcu L, Frangou S, Gaughran F, Goldin M, Henke A, Kern N, Krayem A, Mufti F, McIvor R, Needham-Bennett H, Newman S, Olajide D, O’Flynn D, Rao R, Rehman IU, Seneviratne G, Stahl D, Suleman S, Treasure J, Tully J, Veale D, Stewart R, McGuffin P, Lovestone S, Hotopf M, Schumann G.</t>
  </si>
  <si>
    <t>Autism Spectrum Disorder (ASD), Oppositional Defiant Disorder (ODD), and Conduct Disorder (CD) are often associated with emotion recognition difficulties. This is the first eye-tracking study to examine emotional face recognition (i.e., gazing behavior) in a direct comparison of male adolescents with Autism Spectrum Disorder or Oppositional Defiant Disorder/Conduct Disorder, and typically developing (TD) individuals. We also investigate the role of psychopathic traits, callous-unemotional (CU) traits, and subtypes of aggressive behavior in emotional face recognition. A total of 122 male adolescents (N = 50 ASD, N = 44 ODD/CD, and N = 28 TD) aged 12-19 years (M = 15.4 years, SD= 1.9) were included in the current study for the eye-tracking experiment. Participants were presented with neutral and emotional faces using a Tobii 1750 eye-tracking monitor to record gaze behavior. Our main dependent eye-tracking variables were: (1) fixation duration to the eyes of a face and (2) time to the first fixation to the eyes. Since distributions of eye-tracking variables were not completely Gaussian, non-parametric tests were chosen to investigate gaze behavior across the diagnostic groups with Autism Spectrum Disorder, Oppositional Defiant Disorder/Conduct Disorder, and Typically Developing individuals. Furthermore, we used Spearman correlations to investigate the links with psychopathy, callous, and unemotional traits and subtypes of aggression as assessed by questionnaires. The relative total fixation duration to the eyes was decreased in both the Autism Spectrum Disorder group and the Oppositional Defiant Disorder/Conduct Disorder group for several emotional expressions. In both the Autism Spectrum Disorder and the Oppositional Defiant Disorder/Conduct Disorder group, increased time to first fixation on the eyes of fearful faces only was nominally significant. The time to first fixation on the eyes was nominally correlated with psychopathic traits and proactive aggression. The current findings do not support strong claims for differential cross-disorder eye-gazing deficits and for a role of shared underlying psychopathic traits, callous-unemotional traits, and aggression subtypes. Our data provide valuable and novel insights into gaze timing distributions when looking at the eyes of a fearful face.</t>
  </si>
  <si>
    <t>Department of Cognitive Neuroscience, Donders Institute for Brain, Cognition and Behavior, Radboud University Medical Centre, Nijmegen, The Netherlands. carstenbours@gmail.com.</t>
  </si>
  <si>
    <t>2017-12-05</t>
  </si>
  <si>
    <t>https://dx.doi.org/10.1371/annotation/d026ac78-2460-40ac-a045-98e95a7b1783</t>
  </si>
  <si>
    <t>29922873</t>
  </si>
  <si>
    <t>PMC5913319</t>
  </si>
  <si>
    <t>10.1007/s00787-018-1174-4</t>
  </si>
  <si>
    <t>Emotional face recognition in male adolescents with autism spectrum disorder or disruptive behavior disorder: an eye-tracking study.</t>
  </si>
  <si>
    <t>Bours CCAH, Bakker-Huvenaars MJ, Tramper J, Bielczyk N, Scheepers F, Nijhof KS, Baanders AN, Lambregts-Rommelse NNJ, Medendorp P, Glennon JC, Buitelaar JK.</t>
  </si>
  <si>
    <t>This review (Prospero Registration Number: CRD42017057915) aimed to systematically identify and summarize existing research on the relationship between additional emotional and behavioral problems (EBP) in children with autism, and parenting stress (PS) and mental health problems (MHP) in their parents. Sixty-seven studies met criteria for inclusion in the review, 61 of which were included in the meta-analysis. Pooled correlation coefficients were in the low to moderate range ([Formula: see text]). Some evidence for moderation by measurement characteristics was found. Narrative review of concurrent adjusted associations showed some evidence for shared relationships with other factors, most notably ASD severity and parent perception of own parenting. Longitudinal studies showed mixed evidence for bidirectional predictive relationships between child EBP and parent psychological distress variables.</t>
  </si>
  <si>
    <t>Institute of Psychiatry, Psychology &amp; Neuroscience, King's College London, 16 De Crespigny Park, London, SE5 8AF, UK. isabel.yorke@kcl.ac.uk.</t>
  </si>
  <si>
    <t>https://dx.doi.org/10.1007/s00787-018-1174-4</t>
  </si>
  <si>
    <t>29777471</t>
  </si>
  <si>
    <t>PMC5996001</t>
  </si>
  <si>
    <t>10.1007/s10803-018-3605-y</t>
  </si>
  <si>
    <t>The Association Between Emotional and Behavioral Problems in Children with Autism Spectrum Disorder and Psychological Distress in Their Parents: A Systematic Review and Meta-analysis.</t>
  </si>
  <si>
    <t>Yorke I, White P, Weston A, Rafla M, Charman T, Simonoff E.</t>
  </si>
  <si>
    <t>Hyperconnectivity of the default-mode network (DMN) is one of the most widely replicated neuroimaging findings in major depressive disorder (MDD). Further, there is growing evidence for a central role of the lateral habenula (LHb) in the pathophysiology of MDD. There is preliminary neuroimaging evidence linking LHb and the DMN, but no causal relationship has been shown to date. We combined optogenetics and functional magnetic resonance imaging (fMRI), to establish a causal relationship, using an animal model of treatment-resistant depression, namely Negative Cognitive State rats. First, an inhibitory light-sensitive ion channel was introduced into the LHb by viral transduction. Subsequently, laser stimulation was performed during fMRI acquisition on a 9.4 Tesla animal scanner. Neural activity and connectivity were assessed, before, during and after laser stimulation. We observed a connectivity decrease in the DMN following laser-induced LHb perturbation. Our data indicate a causal link between LHb downregulation and reduction in DMN connectivity. These findings may advance our mechanistic understanding of LHb inhibition, which had previously been identified as a promising therapeutic principle, especially for treatment-resistant depression.</t>
  </si>
  <si>
    <t>RG Translational Imaging, Department of Neuroimaging, Central Institute of Mental Health, Medical Faculty Mannheim, University of Heidelberg, Mannheim, Germany. christian.clemm@zi-mannheim.de.</t>
  </si>
  <si>
    <t>2018-10-05</t>
  </si>
  <si>
    <t>https://dx.doi.org/10.1007/s10803-018-3605-y</t>
  </si>
  <si>
    <t>29581421</t>
  </si>
  <si>
    <t>PMC6206256</t>
  </si>
  <si>
    <t>10.1038/s41398-018-0121-y</t>
  </si>
  <si>
    <t>Lateral habenula perturbation reduces default-mode network connectivity in a rat model of depression.</t>
  </si>
  <si>
    <t>Clemm von Hohenberg C, Weber-Fahr W, Lebhardt P, Ravi N, Braun U, Gass N, Gass N, Becker R, Sack M, Cosa Linan A, Gerchen MF, Reinwald JR, Oettl LL, Meyer-Lindenberg A, Vollmayr B, Kelsch W, Sartorius A.</t>
  </si>
  <si>
    <t>Research on sex-related differences in Autism Spectrum Disorder (ASD) has been impeded by small samples. We pooled 28 datasets from 18 sites across nine European countries to examine sex differences in the ASD phenotype on the ADI-R (376 females, 1763 males) and ADOS (233 females, 1187 males). On the ADI-R, early childhood restricted and repetitive behaviours were lower in females than males, alongside comparable levels of social interaction and communication difficulties in females and males. Current ADI-R and ADOS scores showed no sex differences for ASD severity. There were lower socio-communicative symptoms in older compared to younger individuals. This large European ASD sample adds to the literature on sex and age variations of ASD symptomatology.</t>
  </si>
  <si>
    <t>Department of Psychology, Institute of Psychiatry, Psychology &amp; Neuroscience, King's College London, De Crespigny Park, Denmark Hill, London, SE5 8AF, UK. julian.tillmann@kcl.ac.uk.</t>
  </si>
  <si>
    <t>https://dx.doi.org/10.1038/s41398-018-0121-y</t>
  </si>
  <si>
    <t>29468576</t>
  </si>
  <si>
    <t>PMC5706157</t>
  </si>
  <si>
    <t>10.1007/s10803-018-3510-4</t>
  </si>
  <si>
    <t>Evaluating Sex and Age Differences in ADI-R and ADOS Scores in a Large European Multi-site Sample of Individuals with Autism Spectrum Disorder.</t>
  </si>
  <si>
    <t>Tillmann J, Ashwood K, Absoud M, Bölte S, Bonnet-Brilhault F, Buitelaar JK, Calderoni S, Calvo R, Canal-Bedia R, Canitano R, De Bildt A, Gomot M, Hoekstra PJ, Kaale A, McConachie H, Murphy DG, Narzisi A, Oosterling I, Pejovic-Milovancevic M, Persico AM, Puig O, Roeyers H, Rommelse N, Sacco R, Scandurra V, Stanfield AC, Zander E, Charman T.</t>
  </si>
  <si>
    <t>It is being hypothesised that the developing adolescent brain is increasingly enlisting long-range connectivity, allowing improved communication between spatially distant brain regions. The developmental trajectories of such maturational changes remain elusive. Here, we aim to study how the brain engages in multiple tasks (working memory, reward processing, and inhibition) at the network-level and evaluate how effects of age across these tasks are related to each other. We characterise how the brain departs from its functional baseline architecture towards task-induced functional connectivity modulations using a novel measure called task potency, allowing direct comparison between tasks by defining sensitivity to one or multiple tasks. By applying this method in a sample of healthy participants (N = 218) aged 8-30 years, we demonstrate maturational changes in task-dependent functional co-activation over and above baseline connectivity maturation. Our results provide evidence for task-specific maturational windows with different cognitive systems probed by different tasks displaying specific age-range dependencies of strongest developmental change. Our results highlight the use of task potency for modelling developmental trajectories and the impact of differential maturation across tasks. This enables better characterisation of cognitive processes disrupted in neurodevelopmental disorders and may explain the increased level of heterogeneity observed in adolescent population studies.</t>
  </si>
  <si>
    <t>Radboud University Medical Center, Department of Cognitive Neuroscience, Nijmegen, The Netherlands; Donders Institute for Brain, Cognition and Behaviour, Radboud University Nijmegen, Nijmegen, The Netherlands. Electronic address: r.chauvin@donders.ru.nl.</t>
  </si>
  <si>
    <t>2016-11-21</t>
  </si>
  <si>
    <t>https://dx.doi.org/10.1007/s10803-018-3510-4</t>
  </si>
  <si>
    <t>29223425</t>
  </si>
  <si>
    <t>PMC5807492</t>
  </si>
  <si>
    <t>10.1016/j.dcn.2017.11.011</t>
  </si>
  <si>
    <t>Assessing age-dependent multi-task functional co-activation changes using measures of task-potency.</t>
  </si>
  <si>
    <t>Chauvin RJ, Mennes M, Buitelaar JK, Beckmann CF.</t>
  </si>
  <si>
    <t>47</t>
  </si>
  <si>
    <t>Developmental cognitive neuroscience</t>
  </si>
  <si>
    <t>Dev Cogn Neurosci</t>
  </si>
  <si>
    <t>101541838</t>
  </si>
  <si>
    <t>1878-9293</t>
  </si>
  <si>
    <t>1878-9307</t>
  </si>
  <si>
    <t>Minor physical anomalies (MPAs) are subtle anatomical deviations in one's appearance and may suggest altered embryogenesis. MPAs have been shown to be more common in neurodevelopmental disorders (NDDs) compared with typical development. Still, further studies are needed on MPAs in NDDs, especially using twins to adjust for confounding familial factors.Clinical assessments were conducted on 116 twins (61 NDD, 55 controls) from 51 monozygotic and 7 dizygotic pairs to examine MPAs and their association with DSM-5 defined NDDs. Additionally, the relationship between the number of MPAs within twins by zygosity was investigated.Within the cohort sample, a specific association was found between MPAs and autism spectrum disorder (ASD) diagnosis (crude odds ratio = 1.29, p = .047; adjusted odds ratios = 1.26-1.33, adjusted p values = .032-.073) and autistic traits (crude β = 3.02, p = .002; adjusted β = 2.28, p = .019), but not NDDs in general or ADHD, nor within-pairs. Identified MPAs in ASD included overweight, hypermobility, pes planus, straight eyebrows, vision impairment, arachnodactyly/long toes, long eyelashes, and microtia. The number of MPAs within all monozygotic pairs was highly correlated (r = .88, p &lt; .001).MPAs are more frequent in participants with ASD and may be influenced by genetics. The value of MPAs for (early) detection should be further explored, as they might index individuals at increased risk for ASD in particular.</t>
  </si>
  <si>
    <t>Department of Women's and Children's Health, Center of Neurodevelopmental Disorders (KIND), Karolinska Institutet &amp; Center for Psychiatry Research, Stockholm County Council, Stockholm, Sweden.</t>
  </si>
  <si>
    <t>2018-11-07</t>
  </si>
  <si>
    <t>2015-05-19</t>
  </si>
  <si>
    <t>https://dx.doi.org/10.1016/j.dcn.2017.11.011</t>
  </si>
  <si>
    <t>29209412</t>
  </si>
  <si>
    <t>PMC5943701</t>
  </si>
  <si>
    <t>10.1186/s13034-017-0195-y</t>
  </si>
  <si>
    <t>Minor physical anomalies in neurodevelopmental disorders: a twin study.</t>
  </si>
  <si>
    <t>Myers L, Anderlid BM, Nordgren A, Willfors C, Kuja-Halkola R, Tammimies K, Bölte S.</t>
  </si>
  <si>
    <t>Child and adolescent psychiatry and mental health</t>
  </si>
  <si>
    <t>Child Adolesc Psychiatry Ment Health</t>
  </si>
  <si>
    <t>101297974</t>
  </si>
  <si>
    <t>1753-2000</t>
  </si>
  <si>
    <t>Amygdala dysfunction plays a role in the social impairments in autism spectrum disorders (ASD), but it is unclear which of its subregions are abnormal in ASD. This study compared the volume and functional connectivity (FC) strength of three FC-defined amygdala subregions between ASD and controls, and assessed their relation to social skills in ASD. A subregion associated with the social perception network was enlarged in ASD (F1 = 7.842, p = .008) and its volume correlated significantly with symptom severity (social skills: r = .548, p = .009). Posthoc analysis revealed that the enlargement was driven by the vmPFC amygdala network. These findings refine our understanding of abnormal amygdala connectivity in ASD and may inform future strategies for therapeutic interventions targeting the amygdalofrontal pathway.</t>
  </si>
  <si>
    <t>Department of Cognitive Neuroscience, Donders Institute for Brain, Cognition and Behaviour, Radboud University Medical Center Nijmegen, P. O. Box 9101, 6500 HB, Nijmegen, The Netherlands. a.rausch@donders.ru.nl.</t>
  </si>
  <si>
    <t>2017-01-31</t>
  </si>
  <si>
    <t>https://dx.doi.org/10.1186/s13034-017-0195-y</t>
  </si>
  <si>
    <t>29119520</t>
  </si>
  <si>
    <t>PMC5682605</t>
  </si>
  <si>
    <t>10.1007/s10803-017-3370-3</t>
  </si>
  <si>
    <t>Connectivity-Based Parcellation of the Amygdala Predicts Social Skills in Adolescents with Autism Spectrum Disorder.</t>
  </si>
  <si>
    <t>Rausch A, Zhang W, Beckmann CF, Buitelaar JK, Groen WB, Haak KV.</t>
  </si>
  <si>
    <t>42</t>
  </si>
  <si>
    <t>The social and communicative difficulties that characterize autism spectrum disorder (ASD) are considered the most striking feature of the disorder. Research has reported that individuals with ASD show abnormalities in the brain regions associated with the processing of social information. Importantly, a recent study using functional near-infrared spectroscopy (fNIRS) found the first evidence of atypicalities in the neural processing of social information in 4- to 6-month-old infants at high familial risk of ASD. These findings provide an important step in the search for early markers of ASD and highlight the potential for neuroimaging techniques to detect atypical patterns of neural activity prior to the manifestation of most behavioural symptoms. This study aimed to extend the findings of reduced neural sensitivity to social stimuli in an independent cohort. Twenty-nine 5-month-old infants (13 low-risk infants, 16 high-risk infants) were presented with social and non-social visual stimuli, similar to the previous experiment. Importantly, a non-social dynamic motion control condition was introduced allowing the comparison between social dynamic and non-social, static, as well as dynamic stimuli. We found that while low-risk infants showed activation to social stimuli in the right posterior temporal cortex, this activation was reduced in infants at high risk of ASD. Although the current sample size was relatively small, our results replicate and extend previous work and provide evidence for a social processing difference in infants at risk of autism. Future research will determine whether these differences relate to an eventual ASD diagnosis or may rather reflect the broader autism phenotype.</t>
  </si>
  <si>
    <t>Department of Cognitive Neuroscience, Donders Institute for Brain, Cognition and Behaviour, Radboud University Medical Centre, Nijmegen, The Netherlands.</t>
  </si>
  <si>
    <t>https://dx.doi.org/10.1007/s10803-017-3370-3</t>
  </si>
  <si>
    <t>29057566</t>
  </si>
  <si>
    <t>PMC5645732</t>
  </si>
  <si>
    <t>10.1111/ejn.13751</t>
  </si>
  <si>
    <t>Diminished socially selective neural processing in 5-month-old infants at high familial risk of autism.</t>
  </si>
  <si>
    <t>Braukmann R, Lloyd-Fox S, Blasi A, Johnson MH, Bekkering H, Buitelaar JK, Hunnius S.</t>
  </si>
  <si>
    <t>84</t>
  </si>
  <si>
    <t>Ambra1 is linked to autophagy and neurodevelopment. Heterozygous Ambra1 deficiency induces autism-like behavior in a sexually dimorphic manner. Extraordinarily, autistic features are seen in female mice only, combined with stronger Ambra1 protein reduction in brain compared to males. However, significance of AMBRA1 for autistic phenotypes in humans and, apart from behavior, for other autism-typical features, namely early brain enlargement or increased seizure propensity, has remained unexplored. Here we show in two independent human samples that a single normal AMBRA1 genotype, the intronic SNP rs3802890-AA, is associated with autistic features in women, who also display lower AMBRA1 mRNA expression in peripheral blood mononuclear cells relative to female GG carriers. Located within a non-coding RNA, likely relevant for mRNA and protein interaction, rs3802890 (A versus G allele) may affect its stability through modification of folding, as predicted by in silico analysis. Searching for further autism-relevant characteristics in Ambra1+/- mice, we observe reduced interest of female but not male mutants regarding pheromone signals of the respective other gender in the social intellicage set-up. Moreover, altered pentylentetrazol-induced seizure propensity, an in vivo readout of neuronal excitation-inhibition dysbalance, becomes obvious exclusively in female mutants. Magnetic resonance imaging reveals mild prepubertal brain enlargement in both genders, uncoupling enhanced brain dimensions from the primarily female expression of all other autistic phenotypes investigated here. These data support a role of AMBRA1/Ambra1 partial loss-of-function genotypes for female autistic traits. Moreover, they suggest Ambra1 heterozygous mice as a novel multifaceted and construct-valid genetic mouse model for female autism.</t>
  </si>
  <si>
    <t>Department of Clinical Neuroscience, Max Planck Institute of Experimental Medicine, Göttingen, Germany.</t>
  </si>
  <si>
    <t>2015-08-22</t>
  </si>
  <si>
    <t>https://dx.doi.org/10.1111/ejn.13751</t>
  </si>
  <si>
    <t>28994820</t>
  </si>
  <si>
    <t>PMC4526540</t>
  </si>
  <si>
    <t>10.1038/tp.2017.213</t>
  </si>
  <si>
    <t>Sexual dimorphism of AMBRA1-related autistic features in human and mouse.</t>
  </si>
  <si>
    <t>Mitjans M, Begemann M, Ju A, Dere E, Wüstefeld L, Hofer S, Hassouna I, Balkenhol J, Oliveira B, van der Auwera S, Tammer R, Hammerschmidt K, Völzke H, Homuth G, Cecconi F, Chowdhury K, Grabe H, Frahm J, Boretius S, Dandekar T, Ehrenreich H.</t>
  </si>
  <si>
    <t>Autism spectrum disorders (ASDs) and obsessive compulsive disorder (OCD) are often comorbid with the overlap based on compulsive behaviors. Although previous studies suggest glutamatergic deficits in fronto-striatal brain areas in both disorders, this is the first study to directly compare the glutamate concentrations across the two disorders with those in healthy control participants using both categorical and dimensional approaches. In the current multi-center study (four centers), we used proton magnetic resonance spectroscopy in 51 children with ASD, 29 with OCD, and 53 healthy controls (aged 8-13 years) to investigate glutamate (Glu) concentrations in two regions of the fronto-striatal circuit: midline anterior cingulate cortex (ACC) and left dorsal striatum. Spectra were processed with Linear Combination Model. Group comparisons were performed with one-way analyses of variance including sex, medication use, and scanner site as covariates. In addition, a dimensional analysis was performed, linking glutamate with a continuous measure of compulsivity across disorders. There was a main group effect for ACC glutamate (p=0.019). Contrast analyses showed increased glutamate both in children with ASD and OCD compared with controls (p=0.007), but no differences between the two disorders (p=0.770). Dimensional analyses revealed a positive correlation between compulsive behavior (measured with the Repetitive Behavior Scale) and ACC glutamate (rho=0.24, p=0.03). These findings were robust across sites. No differences were found in the striatum. The current findings confirm overlap between ASD and OCD in terms of glutamate involvement. Glutamate concentration in ACC seems to be associated with the severity of compulsive behavior.</t>
  </si>
  <si>
    <t>Department of Cognitive Neuroscience, Donders Institute for Brain, Cognition and Behavior, Radboud University Medical Center, Nijmegen, The Netherlands.</t>
  </si>
  <si>
    <t>2017-10-11</t>
  </si>
  <si>
    <t>2014-05-28</t>
  </si>
  <si>
    <t>https://dx.doi.org/10.1038/tp.2017.213</t>
  </si>
  <si>
    <t>27869141</t>
  </si>
  <si>
    <t>PMC5838783</t>
  </si>
  <si>
    <t>10.1038/npp.2016.260</t>
  </si>
  <si>
    <t>Fronto-Striatal Glutamate in Autism Spectrum Disorder and Obsessive Compulsive Disorder.</t>
  </si>
  <si>
    <t>Naaijen J, Zwiers MP, Amiri H, Williams SCR, Durston S, Oranje B, Brandeis D, Boecker-Schlier R, Ruf M, Wolf I, Banaschewski T, Glennon JC, Franke B, Buitelaar JK, Lythgoe DJ.</t>
  </si>
  <si>
    <t>74</t>
  </si>
  <si>
    <t>Neuropsychopharmacology : official publication of the American College of Neuropsychopharmacology</t>
  </si>
  <si>
    <t>Neuropsychopharmacology</t>
  </si>
  <si>
    <t>8904907</t>
  </si>
  <si>
    <t>1740-634X</t>
  </si>
  <si>
    <t>The mental state examination (MSE) provides crucial information for healthcare professionals in the assessment and treatment of psychiatric patients as well as potentially providing valuable data for mental health researchers accessing electronic health records (EHRs). We wished to establish if improvements could be achieved in the documenting of MSEs by junior doctors within a large United Kingdom mental health trust following the introduction of an EHR based semi-structured MSE assessment template (OPCRIT+).First, three consultant psychiatrists using a modified version of the Physician Documentation Quality Instrument-9 (PDQI-9) blindly rated fifty MSEs written using OPCRIT+ and fifty normal MSEs written with no template. Second, we conducted an audit to compare the frequency with which individual components of the MSE were documented in the normal MSEs compared with the OPCRIT+MSEs.PDQI-9 ratings indicated that the OPCRIT+MSEs were more 'Thorough', 'Organized', 'Useful' and 'Comprehensible' as well as being of an overall higher quality than the normal MSEs. The audit identified that the normal MSEs contained fewer mentions of the individual components of 'Thought content', 'Anxiety' and 'Cognition &amp; Insight'.These results indicate that a semi-structured assessment template significantly improves the quality of MSE recording by junior doctors within EHRs. Future work should focus on whether such improvements translate into better patient outcomes and have the ability to improve the quality of information available on EHRs to researchers.</t>
  </si>
  <si>
    <t>National Institute for Health Research (NIHR), Biomedical Research Centre and Dementia Unit at South London and Maudsley National Health Service Foundation Trust and King's College London, London, United Kingdom.</t>
  </si>
  <si>
    <t>https://dx.doi.org/10.1038/npp.2016.260</t>
  </si>
  <si>
    <t>26033569</t>
  </si>
  <si>
    <t>PMC5710233</t>
  </si>
  <si>
    <t>10.1016/j.ijmedinf.2015.05.001</t>
  </si>
  <si>
    <t>A comparison of mental state examination documentation by junior clinicians in electronic health records before and after the introduction of a semi-structured assessment template (OPCRIT+).</t>
  </si>
  <si>
    <t>Lobo SE, Rucker J, Kerr M, Gallo F, Constable G, Hotopf M, Stewart R, Broadbent M, Baggaley M, Lovestone S, McGuffin P, Amarasinghe M, Newman S, Schumann G, Brittain PJ.</t>
  </si>
  <si>
    <t>International journal of medical informatics</t>
  </si>
  <si>
    <t>Int J Med Inform</t>
  </si>
  <si>
    <t>9711057</t>
  </si>
  <si>
    <t>1386-5056</t>
  </si>
  <si>
    <t>1872-8243</t>
  </si>
  <si>
    <t>Steroids have an important role in growth, development, sexual differentiation and reproduction. All four classes of steroids, androgens, oestrogens, progestogens and glucocorticoids, have varying effects on the brain. Androgens and oestrogens are involved in the sexual differentiation of the brain, and also influence cognition. Progestogens such as progesterone and its metabolites have been shown to be involved in neuroprotection, although their protective effects are timing-dependent. Glucocorticoids are linked with stress and memory performance, also in a dose- and time-dependent manner. Importantly, dysfunction in steroid function has been implicated in the pathogenesis of disease. Moreover, regulating steroid-signalling has been suggested as potential therapeutic avenue for the treatment of a number of neurodevelopmental, psychiatric and neurodegenerative disorders. Therefore, clarifying the role of steroids in typical and atypical brain function is essential for understanding typical brain functions, as well as determining their potential use for pharmacological intervention in the atypical brain. However, the majority of studies have thus far have been conducted using animal models, with limited work using native human tissue or cells. Here, we review the effect of steroids in the typical and atypical brain, focusing on the cellular, molecular functions of these molecules determined from animal models, and the therapeutic potential as highlighted by human studies. We further discuss the promise of human-induced pluripotent stem cells, including advantages of using three-dimensional neuronal cultures (organoids) in high-throughput screens, in accelerating our understanding of the role of steroids in the typical brain, and also with respect to their therapeutic value in the understanding and treatment of the atypical brain.</t>
  </si>
  <si>
    <t>Department of Psychiatry, Autism Research Centre, University of Cambridge, Cambridge, UK.</t>
  </si>
  <si>
    <t>2015-07-21</t>
  </si>
  <si>
    <t>https://dx.doi.org/10.1016/j.ijmedinf.2015.05.001</t>
  </si>
  <si>
    <t>29024164</t>
  </si>
  <si>
    <t>PMC5581908</t>
  </si>
  <si>
    <t>10.1111/jne.12547</t>
  </si>
  <si>
    <t>Understanding the role of steroids in typical and atypical brain development: Advantages of using a "brain in a dish" approach.</t>
  </si>
  <si>
    <t>Adhya D, Annuario E, Lancaster MA, Price J, Baron-Cohen S, Srivastava DP.</t>
  </si>
  <si>
    <t>Journal of neuroendocrinology</t>
  </si>
  <si>
    <t>J. Neuroendocrinol.</t>
  </si>
  <si>
    <t>J Neuroendocrinol</t>
  </si>
  <si>
    <t>8913461</t>
  </si>
  <si>
    <t>0953-8194</t>
  </si>
  <si>
    <t>1365-2826</t>
  </si>
  <si>
    <t>Although borderline personality disorder (BPD)-one of the most common, burdensome, and costly psychiatric conditions-is characterized by repeated interpersonal conflict and instable relationships, the neurobiological mechanism of social interactive deficits remains poorly understood.To apply recent advancements in the investigation of 2-person human social interaction to investigate interaction difficulties among people with BPD.Cross-brain information flow in BPD was examined from May 25, 2012, to December 4, 2015, in pairs of participants studied in 2 linked functional magnetic resonance imaging scanners in a university setting. Participants performed a joint attention task. Each pair included a healthy control individual (HC) and either a patient currently fulfilling DSM-IV criteria for BPD (cBPD) (n = 23), a patient in remission for 2 years or more (rBPD) (n = 17), or a second HC (n = 20). Groups were matched for age and educational level.A measure of cross-brain neural coupling was computed following previously published work to indicate synchronized flow between right temporoparietal junction networks (previously shown to host neural coupling abilities in health). This measure is derived from an independent component analysis contrasting the time courses of components between pairs of truly interacting participants compared with bootstrapped control pairs.In the sample including 23 women with cBPD (mean [SD] age, 26.8 [5.7] years), 17 women with rBPD (mean [SD] age, 28.5 [4.3] years), and 80 HCs (mean [SD] age, 24.0 [3.4] years]) investigated as dyads, neural coupling was found to be associated with disorder state (η2 = 0.17; P = .007): while HC-HC pairs showed synchronized neural responses, cBPD-HC pairs exhibited significantly lower neural coupling just above permutation-based data levels (η2 = 0.16; P = .009). No difference was found between neural coupling in rBPD-HC and HC-HC pairs. The neural coupling in patients was significantly associated with childhood adversity (T = 2.3; P = .03).This study provides a neural correlate for a core diagnostic and clinical feature of BPD. Results indicate that hyperscanning may deliver state-associated biomarkers for clinical social neuroscience. In addition, at least some neural deficits of BPD may be more reversible than is currently assumed for personality disorders.</t>
  </si>
  <si>
    <t>2017-10-13</t>
  </si>
  <si>
    <t>https://dx.doi.org/10.1111/jne.12547</t>
  </si>
  <si>
    <t>28768322</t>
  </si>
  <si>
    <t>PMC5299390</t>
  </si>
  <si>
    <t>10.1001/jamapsychiatry.2017.1682</t>
  </si>
  <si>
    <t>State-Dependent Cross-Brain Information Flow in Borderline Personality Disorder.</t>
  </si>
  <si>
    <t>Bilek E, Stößel G, Schäfer A, Clement L, Ruf M, Robnik L, Neukel C, Tost H, Kirsch P, Meyer-Lindenberg A.</t>
  </si>
  <si>
    <t>Altered connectivity of dorsolateral prefrontal cortex (DLPFC) and hippocampus during working memory is considered an intermediate phenotype for schizophrenia (SCZ), but the relevance for other mental disorders with shared genetic background remains unknown. Here we investigated its presence in unaffected first-degree relatives of patients with bipolar disorder (BD) or major depressive disorder (MDD). Furthermore, we aimed to provide an independent replication of this phenotype in first-degree relatives of SCZ patients. We acquired functional magnetic resonance imaging (fMRI) data from 309 healthy controls and 218 healthy first-degree relatives of index patients with SCZ (n = 62), BD (n = 66) and MDD (n = 90), who completed the n-back working memory paradigm. We observed a significant group effect on DLPFC-hippocampus coupling (PFWE = .031, all P-values region of interest [ROI] corrected). Post hoc comparisons revealed that this effect was driven by the SCZ relatives, who showed a significant increase in the negative functional connectivity of the DLPFC and right hippocampus compared to controls (PFWE = .001), BD relatives (PFWE = .015) and trend-wise also MDD relatives (PFWE = .082). Comparison of BD and MDD relatives to the controls revealed no difference (PFWE-values &gt; .451). Supplementary analyses suggested that the SCZ relatives finding is robust to a range of potential confounds, including structural differences. Our data further support altered DLPFC-hippocampus connectivity during working memory as an intermediate phenotype for SCZ. This suggests that this phenotype is relatively specific to SCZ and does not translate to other genetically related disorders in the mood-psychosis spectrum.</t>
  </si>
  <si>
    <t>Department of Psychiatry and Psychotherapy, Central Institute of Mental Health, Medical Faculty Mannheim/ Heidelberg University, Mannheim, Germany.</t>
  </si>
  <si>
    <t>https://dx.doi.org/10.1001/jamapsychiatry.2017.1682</t>
  </si>
  <si>
    <t>28207073</t>
  </si>
  <si>
    <t>PMC4772714</t>
  </si>
  <si>
    <t>10.1093/schbul/sbx001</t>
  </si>
  <si>
    <t>Altered DLPFC-Hippocampus Connectivity During Working Memory: Independent Replication and Disorder Specificity of a Putative Genetic Risk Phenotype for Schizophrenia.</t>
  </si>
  <si>
    <t>Schneider M, Walter H, Moessnang C, Schäfer A, Erk S, Mohnke S, Romund L, Garbusow M, Dixson L, Heinz A, Romanczuk-Seiferth N, Meyer-Lindenberg A, Tost H.</t>
  </si>
  <si>
    <t>Schizophrenia Bulletin</t>
  </si>
  <si>
    <t>Schizophr Bull</t>
  </si>
  <si>
    <t>0236760</t>
  </si>
  <si>
    <t>0586-7614</t>
  </si>
  <si>
    <t>1745-1701</t>
  </si>
  <si>
    <t>The environmental contributions to autism spectrum disorder (ASD) and their informative content for diagnosing the condition are still largely unknown. The objective of this study was to investigate associations between early medical events and ASD, as well as autistic traits, in twins, to test the hypothesis of a cumulative environmental effect on ASD risk. A total of 80 monozygotic (MZ) twin pairs (including a rare sample of 13 twin pairs discordant for clinical ASD) and 46 dizygotic (DZ) twin pairs with varying autistic traits, were examined for intra-pair differences in early medical events (for example, obstetric and neonatal factors, first year infections). First, differences in early medical events were investigated using multisource medical records in pairs qualitatively discordant for ASD. The significant intra-pair differences identified were then tested in relation to autistic traits in the remaining sample of 100 pairs, applying generalized estimating equations analyses. Significant association of the intra-pair differences in the MZ pairs were found for the cumulative load of early medical events and clinical ASD (Z=-2.85, P=0.004) and autistic traits (β=78.18, P=0.002), as well as infant dysregulation (feeding, sleeping abnormalities, excessive crying and worriedness), when controlling for intelligence quotient and attention deficit hyperactivity disorder comorbidity. The cumulative load of early medical events in general, and infant dysregulation in particular, may index children at risk of ASD owing to non-shared environmental contributions. In clinical practice, these findings may facilitate screening and early detection of ASD.</t>
  </si>
  <si>
    <t>Center for Psychiatry Research, Stockholm County Council, Stockholm, Sweden.</t>
  </si>
  <si>
    <t>https://dx.doi.org/10.1093/schbul/sbx001</t>
  </si>
  <si>
    <t>28140403</t>
  </si>
  <si>
    <t>PMC4546258</t>
  </si>
  <si>
    <t>10.1038/tp.2016.269</t>
  </si>
  <si>
    <t>Medical history of discordant twins and environmental etiologies of autism.</t>
  </si>
  <si>
    <t>Willfors C, Carlsson T, Anderlid BM, Nordgren A, Kostrzewa E, Berggren S, Ronald A, Kuja-Halkola R, Tammimies K, Bölte S.</t>
  </si>
  <si>
    <t>A novel 19.98-Mb duplication in chromosome Xp22.33p22.12 was detected by array CGH in a 30-year-old man affected by intellectual disability, congenital hypotonia and dysmorphic features. The duplication encompasses more than 100 known genes. Many of these genes (such as neuroligin 4, cyclin-dependent kinase like 5, and others) have already correlated with X-linked intellectual disability and/or neurodevelopmental disorders. Due to the high number of potentially pathogenic genes involved in the reported duplication, we cannot correlate the clinical phenotype to a single gene. Indeed, we suggest that the resulting clinical phenotype may have arisen from the overexpression and consequent perturbation of fine gene dosage.</t>
  </si>
  <si>
    <t>Unit of Child and Adolescent NeuroPsychiatry, University Campus Bio-Medico, Rome, Italy; Laboratory of Molecular Psychiatry and Neurogenetics, Department of Medicine, University Campus Bio-Medico, Rome, Italy.</t>
  </si>
  <si>
    <t>2017-12-28</t>
  </si>
  <si>
    <t>2017-01-03</t>
  </si>
  <si>
    <t>https://dx.doi.org/10.1038/tp.2016.269</t>
  </si>
  <si>
    <t>26997944</t>
  </si>
  <si>
    <t>PMC4167034</t>
  </si>
  <si>
    <t>10.1159/000443232</t>
  </si>
  <si>
    <t>Xp22.33p22.12 Duplication in a Patient with Intellectual Disability and Dysmorphic Facial Features.</t>
  </si>
  <si>
    <t>Lintas C, Picinelli C, Piras IS, Sacco R, Gabriele S, Verdecchia M, Persico AM.</t>
  </si>
  <si>
    <t>Molecular syndromology</t>
  </si>
  <si>
    <t>Mol Syndromol</t>
  </si>
  <si>
    <t>101525192</t>
  </si>
  <si>
    <t>1661-8769</t>
  </si>
  <si>
    <t>1661-8777</t>
  </si>
  <si>
    <t>Conditionally immortalised human neural progenitor cells (hNPCs) represent a robust source of native neural cells to investigate physiological mechanisms in both health and disease. However, in order to recognise the utility of such cells, it is critical to determine whether they retain characteristics of their tissue of origin and generate appropriate neural cell types upon differentiation. To this end, we have characterised the conditionally immortalised, cortically-derived, human NPC line, CTX0E16, investigating the molecular and cellular phenotype of differentiated neurons to determine whether they possess characteristics of cortical glutamatergic neurons.Differentiated CTX0E16 cells were characterised by assessing expression of several neural fates markers, and examination of developing neuronal morphology. Expression of neurotransmitter receptors, signalling proteins and related proteins were assessed by q- and RT-PCR and complemented by Ca(2+) imaging, electrophysiology and assessment of ERK signalling in response to neurotransmitter ligand application. Finally, differentiated neurons were assessed for their ability to form putative synapses and to respond to activity-dependent stimulation.Differentiation of CTX0E16 hNPCs predominately resulted in the generation of neurons expressing markers of cortical and glutamatergic (excitatory) fate, and with a typical polarized neuronal morphology. Gene expression analysis confirmed an upregulation in the expression of cortical, glutamatergic and signalling proteins following differentiation. CTX0E16 neurons demonstrated Ca(2+) and ERK1/2 responses following exogenous neurotransmitter application, and after 6 weeks displayed spontaneous Ca(2+) transients and electrophysiological properties consistent with that of immature neurons. Differentiated CTX0E16 neurons also expressed a range of pre- and post-synaptic proteins that co-localized along distal dendrites, and moreover, displayed structural plasticity in response to modulation of neuronal activity.Taken together, these findings demonstrate that the CTX0E16 hNPC line is a robust source of cortical neurons, which display functional properties consistent with a glutamatergic phenotype. Thus CTX0E16 neurons can be used to study cortical cell function, and furthermore, as these neurons express a range of disease-associated genes, they represent an ideal platform with which to investigate neurodevelopmental mechanisms in native human cells in health and disease.</t>
  </si>
  <si>
    <t>Department of Basic and Clinical Neuroscience, Institute of Psychiatry Psychology &amp; Neuroscience, King's College London, London, SE5 8AF, UK. greg.anderson@kcl.ac.uk.</t>
  </si>
  <si>
    <t>2016-03-21</t>
  </si>
  <si>
    <t>https://dx.doi.org/10.1159/000443232</t>
  </si>
  <si>
    <t>26296747</t>
  </si>
  <si>
    <t>PMC5729071</t>
  </si>
  <si>
    <t>10.1186/s13287-015-0136-8</t>
  </si>
  <si>
    <t>Characterisation of neurons derived from a cortical human neural stem cell line CTX0E16.</t>
  </si>
  <si>
    <t>Anderson GW, Deans PJ, Taylor RD, Raval P, Chen D, Lowder H, Murkerji S, Andreae LC, Williams BP, Srivastava DP.</t>
  </si>
  <si>
    <t>Stem cell research &amp; therapy</t>
  </si>
  <si>
    <t>Stem Cell Res Ther</t>
  </si>
  <si>
    <t>101527581</t>
  </si>
  <si>
    <t>1757-6512</t>
  </si>
  <si>
    <t>It has been reported that mania may be associated with superior cognitive performance. In this study, we test the hypothesis that manic symptoms in youth separate along two correlated dimensions and that a symptom constellation of high energy and cheerfulness is associated with superior cognitive performance.We studied 1755 participants of the IMAGEN study, of average age 14.4 years (SD = 0.43), 50.7% girls. Manic symptoms were assessed using the Development and Wellbeing Assessment by interviewing parents and young people. Cognition was assessed using the Wechsler Intelligence Scale For Children (WISC-IV) and a response inhibition task.Manic symptoms in youth formed two correlated dimensions: one termed exuberance, characterized by high energy and cheerfulness and one of undercontrol with distractibility, irritability and risk-taking behavior. Only the undercontrol, but not the exuberant dimension, was independently associated with measures of psychosocial impairment. In multivariate regression models, the exuberant, but not the undercontrolled, dimension was positively and significantly associated with verbal IQ by both parent- and self-report; conversely, the undercontrolled, but not the exuberant, dimension was associated with poor performance in a response inhibition task.Our findings suggest that manic symptoms in youth may form dimensions with distinct correlates. The results are in keeping with previous findings about superior performance associated with mania. Further research is required to study etiological differences between these symptom dimensions and their implications for clinical practice.</t>
  </si>
  <si>
    <t>Institute of Psychiatry, King's College London, London, UK.</t>
  </si>
  <si>
    <t>2016-04-26</t>
  </si>
  <si>
    <t>https://dx.doi.org/10.1186/s13287-015-0136-8</t>
  </si>
  <si>
    <t>24865127</t>
  </si>
  <si>
    <t>PMC5534939</t>
  </si>
  <si>
    <t>10.1111/jcpp.12255</t>
  </si>
  <si>
    <t>Dimensions of manic symptoms in youth: psychosocial impairment and cognitive performance in the IMAGEN sample.</t>
  </si>
  <si>
    <t>Stringaris A, Castellanos-Ryan N, Banaschewski T, Barker GJ, Bokde AL, Bromberg U, Büchel C, Fauth-Bühler M, Flor H, Frouin V, Gallinat J, Garavan H, Gowland P, Heinz A, Itterman B, Lawrence C, Nees F, Paillere-Martinot ML, Paus T, Pausova Z, Rietschel M, Smolka MN, Schumann G, Goodman R, Conrod P, Imagen Consortium.</t>
  </si>
  <si>
    <t>Journal of child psychology and psychiatry, and allied disciplines</t>
  </si>
  <si>
    <t>J Child Psychol Psychiatry</t>
  </si>
  <si>
    <t>0375361</t>
  </si>
  <si>
    <t>0021-9630</t>
  </si>
  <si>
    <t>1469-7610</t>
  </si>
  <si>
    <t>Ubiquitously expressed genes have been implicated in a variety of specific behaviors, including responses to ethanol. However, the mechanisms that confer this behavioral specificity have remained elusive. Previously, we showed that the ubiquitously expressed small GTPase Arf6 is required for normal ethanol-induced sedation in adult Drosophila. Here, we show that this behavioral response also requires Efa6, one of (at least) three Drosophila Arf6 guanine exchange factors. Ethanol-naive Arf6 and Efa6 mutants were sensitive to ethanol-induced sedation and lacked rapid tolerance upon re-exposure to ethanol, when compared with wild-type flies. In contrast to wild-type flies, both Arf6 and Efa6 mutants preferred alcohol-containing food without prior ethanol experience. An analysis of the human ortholog of Arf6 and orthologs of Efa6 (PSD1-4) revealed that the minor G allele of single nucleotide polymorphism (SNP) rs13265422 in PSD3, as well as a haplotype containing rs13265422, was associated with an increased frequency of drinking and binge drinking episodes in adolescents. The same haplotype was also associated with increased alcohol dependence in an independent European cohort. Unlike the ubiquitously expressed human Arf6 GTPase, PSD3 localization is restricted to the brain, particularly the prefrontal cortex (PFC). Functional magnetic resonance imaging revealed that the same PSD3 haplotype was also associated with a differential functional magnetic resonance imaging signal in the PFC during a Go/No-Go task, which engages PFC-mediated executive control. Our translational analysis, therefore, suggests that PSD3 confers regional specificity to ubiquitous Arf6 in the PFC to modulate human alcohol-drinking behaviors.</t>
  </si>
  <si>
    <t>Department of Psychiatry, University of Texas Southwestern Medical Center, Dallas, TX, USA.</t>
  </si>
  <si>
    <t>2014-05-29</t>
  </si>
  <si>
    <t>https://dx.doi.org/10.1111/jcpp.12255</t>
  </si>
  <si>
    <t>28607459</t>
  </si>
  <si>
    <t>PMC5549840</t>
  </si>
  <si>
    <t>10.1038/mp.2017.112</t>
  </si>
  <si>
    <t>The Arf6 activator Efa6/PSD3 confers regional specificity and modulates ethanol consumption in Drosophila and humans.</t>
  </si>
  <si>
    <t>Gonzalez DA, Jia T, Pinzón JH, Acevedo SF, Ojelade SA, Xu B, Tay N, Desrivières S, Hernandez JL, Banaschewski T, Büchel C, Bokde ALW, Conrod PJ, Flor H, Frouin V, Gallinat J, Garavan H, Gowland PA, Heinz A, Ittermann B, Lathrop M, Martinot JL, Paus T, Smolka MN, IMAGEN Consortium, Rodan AR, Schumann G, Rothenfluh A.</t>
  </si>
  <si>
    <t>Currently, there are no effective pharmacologic treatments for the core symptoms of autism spectrum disorder (ASD). There is, nevertheless, potential for progress. For example, recent evidence suggests that the excitatory (E) glutamate and inhibitory (I) GABA systems may be altered in ASD. However, no prior studies of ASD have examined the 'responsivity' of the E-I system to pharmacologic challenge; or whether E-I modulation alters abnormalities in functional connectivity of brain regions implicated in the disorder. Therefore, we used magnetic resonance spectroscopy ([1H]MRS) to measure prefrontal E-I flux in response to the glutamate and GABA acting drug riluzole in adult men with and without ASD. We compared the change in prefrontal 'Inhibitory Index'-the GABA fraction within the pool of glutamate plus GABA metabolites-post riluzole challenge; and the impact of riluzole on differences in resting-state functional connectivity. Despite no baseline differences in E-I balance, there was a significant group difference in response to pharmacologic challenge. Riluzole increased the prefrontal cortex inhibitory index in ASD but decreased it in controls. There was also a significant group difference in prefrontal functional connectivity at baseline, which was abolished by riluzole within the ASD group. Our results also show, for we believe the first time in ASD, that E-I flux can be 'shifted' with a pharmacologic challenge, but that responsivity is significantly different from controls. Further, our initial evidence suggests that abnormalities in functional connectivity can be 'normalised' by targeting E-I, even in adults.</t>
  </si>
  <si>
    <t>Department of Forensic and Neurodevelopmental Sciences, The Sackler Centre for Translational Neurodevelopment, Institute of Psychiatry, Psychology and Neuroscience, King's College London, London, UK.</t>
  </si>
  <si>
    <t>2017-06-14</t>
  </si>
  <si>
    <t>https://dx.doi.org/10.1038/mp.2017.112</t>
  </si>
  <si>
    <t>28534874</t>
  </si>
  <si>
    <t>PMC5984092</t>
  </si>
  <si>
    <t>10.1038/tp.2017.104</t>
  </si>
  <si>
    <t>Shifting brain inhibitory balance and connectivity of the prefrontal cortex of adults with autism spectrum disorder.</t>
  </si>
  <si>
    <t>Ajram LA, Horder J, Mendez MA, Galanopoulos A, Brennan LP, Wichers RH, Robertson DM, Murphy CM, Zinkstok J, Ivin G, Heasman M, Meek D, Tricklebank MD, Barker GJ, Lythgoe DJ, Edden RAE, Williams SC, Murphy DGM, McAlonan GM.</t>
  </si>
  <si>
    <t>The fundamental role of the brain-specific myelin transcription factor 1-like (MYT1L) gene in cases of intellectual disability and in the etiology of neurodevelopmental disorders is increasingly recognized. Yet, its function remains under-investigated. Here, we identify a network of helix-loop-helix (HLH) transcriptional regulators controlled by MYT1L, as indicated by our analyses in human neural stem cells and in the human brain. Using cell-based knockdown approaches and microarray analyses we found that (1) MYT1L is required for neuronal differentiation and identified ID1, a HLH inhibitor of premature neurogenesis, as a target. (2) Although MYT1L prevented expression of ID1, it induced expression of a large number of terminal differentiation genes. (3) Consistently, expression of MYT1L in the human brain coincided with neuronal maturation and inversely correlated with that of ID1 and ID3 throughout the lifespan. (4) Genetic polymorphisms that reduced expression of MYT1L in the hippocampus resulted in increased expression of ID1 and ID3, decreased levels of the proneural basic HLH (bHLH) transcriptional regulators TCF4 and NEUROD6 and decreased expression of genes involved in long-term potentiation and synaptic transmission, cancer and neurodegeneration. Furthermore, our neuroimaging analyses indicated that MYT1L expression associated with hippocampal volume and activation during episodic memory recall, as measured by blood-oxygen-level-dependent (BOLD) signals. Overall, our findings suggest that MYT1L influences memory-related processes by controlling a neuronal proliferation/differentiation switch of ID-bHLH factors.</t>
  </si>
  <si>
    <t>Institute of Psychiatry, Psychology &amp; Neuroscience, King's College London, London, UK.</t>
  </si>
  <si>
    <t>2017-03-21</t>
  </si>
  <si>
    <t>https://dx.doi.org/10.1038/tp.2017.104</t>
  </si>
  <si>
    <t>28470180</t>
  </si>
  <si>
    <t>PMC5323041</t>
  </si>
  <si>
    <t>10.1038/npp.2017.91</t>
  </si>
  <si>
    <t>Associations of the Intellectual Disability Gene MYT1L with Helix-Loop-Helix Gene Expression, Hippocampus Volume and Hippocampus Activation During Memory Retrieval.</t>
  </si>
  <si>
    <t>Kepa A, Martinez Medina L, Erk S, Srivastava DP, Fernandes A, Toro R, Lévi S, Ruggeri B, Fernandes C, Degenhardt F, Witt SH, Meyer-Lindenberg A, Poncer JC, Martinot JL, Paillère Martinot ML, Müller CP, Heinz A, Walter H, Schumann G, Desrivières S.</t>
  </si>
  <si>
    <t>In many societies, the majority of adults regularly consume alcohol. However, only a small proportion develops alcohol addiction. Individuals at risk often show a high sensation-seeking/low-anxiety behavioural phenotype. Here we asked which role EF hand domain containing 2 (EFhd2; Swiprosin-1) plays in the control of alcohol addiction-associated behaviours. EFhd2 knockout (KO) mice drink more alcohol than controls and spontaneously escalate their consumption. This coincided with a sensation-seeking and low-anxiety phenotype. A reversal of the behavioural phenotype with β-carboline, an anxiogenic inverse benzodiazepine receptor agonist, normalized alcohol preference in EFhd2 KO mice, demonstrating an EFhd2-driven relationship between personality traits and alcohol preference. These findings were confirmed in a human sample where we observed a positive association of the EFhd2 single-nucleotide polymorphism rs112146896 with lifetime drinking and a negative association with anxiety in healthy adolescents. The lack of EFhd2 reduced extracellular dopamine levels in the brain, but enhanced responses to alcohol. In confirmation, gene expression analysis revealed reduced tyrosine hydroxylase expression and the regulation of genes involved in cortex development, Eomes and Pax6, in EFhd2 KO cortices. These findings were corroborated in Xenopus tadpoles by EFhd2 knockdown. Magnetic resonance imaging (MRI) in mice showed that a lack of EFhd2 reduces cortical volume in adults. Moreover, human MRI confirmed the negative association between lifetime alcohol drinking and superior frontal gyrus volume. We propose that EFhd2 is a conserved resilience factor against alcohol consumption and its escalation, working through Pax6/Eomes. Reduced EFhd2 function induces high-risk personality traits of sensation-seeking/low anxiety associated with enhanced alcohol consumption, which may be related to cortex function.</t>
  </si>
  <si>
    <t>Division of Molecular Immunology, Department of Internal Medicine III, Nikolaus-Fiebiger-Center, University Clinic, Friedrich-Alexander-University of Erlangen-Nuremberg, Erlangen, Germany.</t>
  </si>
  <si>
    <t>2016-12-26</t>
  </si>
  <si>
    <t>https://dx.doi.org/10.1038/npp.2017.91</t>
  </si>
  <si>
    <t>28397836</t>
  </si>
  <si>
    <t>PMC5446550</t>
  </si>
  <si>
    <t>10.1038/mp.2017.63</t>
  </si>
  <si>
    <t>EFhd2/Swiprosin-1 is a common genetic determinator for sensation-seeking/low anxiety and alcohol addiction.</t>
  </si>
  <si>
    <t>Mielenz D, Reichel M, Jia T, Quinlan EB, Stöckl T, Mettang M, Zilske D, Kirmizi-Alsan E, Schönberger P, Praetner M, Huber SE, Amato D, Schwarz M, Purohit P, Brachs S, Spranger J, Hess A, Büttner C, Ekici AB, Perez-Branguli F, Winner B, Rauschenberger V, Banaschewski T, Bokde ALW, Büchel C, Conrod PJ, Desrivières S, Flor H, Frouin V, Gallinat J, Garavan H, Gowland P, Heinz A, Martinot JL, Lemaitre H, Nees F, Paus T, Smolka MN, IMAGEN Consortium, Schambony A, Bäuerle T, Eulenburg V, Alzheimer C, Lourdusamy A, Schumann G, Müller CP.</t>
  </si>
  <si>
    <t>Beyond its role in parturition and lactation, oxytocin influences higher brain processes that control social behavior of mammals, and perturbed oxytocin signaling has been linked to the pathogenesis of several psychiatric disorders. However, it is still largely unknown how oxytocin exactly regulates neuronal function. We show that early, transient oxytocin exposure in vitro inhibits the development of hippocampal glutamatergic neurons, leading to reduced dendrite complexity, synapse density, and excitatory transmission, while sparing GABAergic neurons. Conversely, genetic elimination of oxytocin receptors increases the expression of protein components of excitatory synapses and excitatory synaptic transmission in vitro. In vivo, oxytocin-receptor-deficient hippocampal pyramidal neurons develop more complex dendrites, which leads to increased spine number and reduced γ-oscillations. These results indicate that oxytocin controls the development of hippocampal excitatory neurons and contributes to the maintenance of a physiological excitation/inhibition balance, whose disruption can cause neurobehavioral disturbances.</t>
  </si>
  <si>
    <t>Department of Molecular Neurobiology, Max Planck Institute of Experimental Medicine, Göttingen, Germany.</t>
  </si>
  <si>
    <t>2018-06-06</t>
  </si>
  <si>
    <t>2016-07-21</t>
  </si>
  <si>
    <t>https://dx.doi.org/10.1038/mp.2017.63</t>
  </si>
  <si>
    <t>28231043</t>
  </si>
  <si>
    <t>PMC5794905</t>
  </si>
  <si>
    <t>10.7554/eLife.22466</t>
  </si>
  <si>
    <t>Transient oxytocin signaling primes the development and function of excitatory hippocampal neurons.</t>
  </si>
  <si>
    <t>Ripamonti S, Ambrozkiewicz MC, Guzzi F, Gravati M, Biella G, Bormuth I, Hammer M, Tuffy LP, Sigler A, Kawabe H, Nishimori K, Toselli M, Brose N, Parenti M, Rhee J.</t>
  </si>
  <si>
    <t>This study investigated the prevalence of disordered eating cognitions and behaviours across mid-adolescence in a large European sample, and explored the extent to which prevalence ratings were affected by informant (parent/adolescent), or the sex or age of the adolescent. The Development and Well-Being Assessment was completed by parent-adolescent dyads at age 14 (n = 2225) and again at age 16 (n = 1607) to explore the prevalence of 7 eating disorder symptoms (binge eating, purging, fear of weight gain, distress over shape/weight, avoidance of fattening foods, food restriction, and exercise for weight loss). Informant agreement was assessed using kappa coefficients. Generalised estimating equations were performed to explore the impact of age, sex and informant on symptom prevalence. Slight to fair agreement was observed between parent and adolescent reports (kappa estimates between 0.045 and 0.318); however, this was largely driven by agreement on the absence of behaviours. Disordered eating behaviours were more consistently endorsed amongst girls compared to boys (odds ratios: 2.96-5.90) and by adolescents compared to their parents (odds ratios: 2.71-9.05). Our data are consistent with previous findings in epidemiological studies. The findings suggest that sex-related differences in the prevalence of disordered eating behaviour are established by mid-adolescence. The greater prevalence rates obtained from adolescent compared to parent reports may be due to the secretive nature of the behaviours and/or lack of awareness by parents. If adolescent reports are overlooked, the disordered behaviour may have a greater opportunity to become more entrenched.</t>
  </si>
  <si>
    <t>Section of Eating Disorders, Department of Psychological Medicine, Institute of Psychiatry, Psychology and Neuroscience, King's College London, London, UK. savani.bartholdy@kcl.ac.uk.</t>
  </si>
  <si>
    <t>2017-02-24</t>
  </si>
  <si>
    <t>2015-02-23</t>
  </si>
  <si>
    <t>https://dx.doi.org/10.7554/eLife.22466</t>
  </si>
  <si>
    <t>28050706</t>
  </si>
  <si>
    <t>PMC4844616</t>
  </si>
  <si>
    <t>10.1007/s00787-016-0935-1</t>
  </si>
  <si>
    <t>Identifying disordered eating behaviours in adolescents: how do parent and adolescent reports differ by sex and age?</t>
  </si>
  <si>
    <t>Bartholdy S, Allen K, Hodsoll J, O'Daly OG, Campbell IC, Banaschewski T, Bokde ALW, Bromberg U, Büchel C, Quinlan EB, Conrod PJ, Desrivières S, Flor H, Frouin V, Gallinat J, Garavan H, Heinz A, Ittermann B, Martinot JL, Artiges E, Nees F, Orfanos DP, Paus T, Poustka L, Smolka MN, Mennigen E, Walter H, Whelan R, Schumann G, Schmidt U.</t>
  </si>
  <si>
    <t>Despite high heritability of schizophrenia, genome-wide association studies (GWAS) have not yet revealed distinct combinations of single-nucleotide polymorphisms (SNPs), relevant for mental disease-related, quantifiable behavioral phenotypes. Here we propose an individual-based model to use genome-wide significant markers for extracting first genetic signatures of such behavioral continua. 'OTTO' (old Germanic=heritage) marks an individual characterized by a prominent phenotype and a particular load of phenotype-associated risk SNPs derived from GWAS that likely contributed to the development of his personal mental illness. This load of risk SNPs is shared by a small squad of 'similars' scattered under the genetically and phenotypically extremely heterogeneous umbrella of a schizophrenia end point diagnosis and to a variable degree also by healthy subjects. In a discovery sample of &gt;1000 deeply phenotyped schizophrenia patients and several independent replication samples, including the general population, a gradual increase in the severity of 'OTTO's phenotype' expression is observed with an increasing share of 'OTTO's risk SNPs', as exemplified here by autistic and affective phenotypes. These data suggest a model in which the genetic contribution to dimensional behavioral traits can be extracted from combinations of GWAS SNPs derived from individuals with prominent phenotypes. Even though still in the 'model phase' owing to a world-wide lack of sufficiently powered, deeply phenotyped replication samples, the OTTO approach constitutes a conceptually novel strategy to delineate biological subcategories of mental diseases starting from GWAS findings and individual subjects.</t>
  </si>
  <si>
    <t>Clinical Neuroscience, Max Planck Institute of Experimental Medicine, Göttingen, Germany.</t>
  </si>
  <si>
    <t>2017-12-08</t>
  </si>
  <si>
    <t>https://dx.doi.org/10.1007/s00787-016-0935-1</t>
  </si>
  <si>
    <t>27922606</t>
  </si>
  <si>
    <t>PMC4853210</t>
  </si>
  <si>
    <t>10.1038/mp.2016.208</t>
  </si>
  <si>
    <t>OTTO: a new strategy to extract mental disease-relevant combinations of GWAS hits from individuals.</t>
  </si>
  <si>
    <t>Ehrenreich H, Mitjans M, Van der Auwera S, Centeno TP, Begemann M, Grabe HJ, Bonn S, Nave KA.</t>
  </si>
  <si>
    <t>Members of the Shank family of multidomain proteins (Shank1, Shank2, and Shank3) are core components of the postsynaptic density (PSD) of excitatory synapses. At synaptic sites Shanks serve as scaffolding molecules that cluster neurotransmitter receptors as well as cell adhesion molecules attaching them to the actin cytoskeleton. In this study we investigated the synapse specific localization of Shank1-3 and focused on well-defined synaptic contacts within the hippocampal formation. We found that all three family members are present only at VGLUT1-positive synapses, which is particularly visible at mossy fiber contacts. No costaining was found at VGLUT2-positive contacts indicating that the molecular organization of VGLUT2-associated PSDs diverges from classical VGLUT1-positive excitatory contacts in the hippocampus. In light of SHANK mutations in neuropsychiatric disorders, this study indicates which glutamatergic networks within the hippocampus will be primarily affected by shankopathies.</t>
  </si>
  <si>
    <t>Institute for Anatomy and Cell Biology, Ulm UniversityUlm, Germany; RG Neuroplasticity, Leibniz Institute for NeurobiologyMagdeburg, Germany.</t>
  </si>
  <si>
    <t>2016-11-29</t>
  </si>
  <si>
    <t>https://dx.doi.org/10.1038/mp.2016.208</t>
  </si>
  <si>
    <t>27199660</t>
  </si>
  <si>
    <t>PMC4801124</t>
  </si>
  <si>
    <t>10.3389/fncel.2016.00106</t>
  </si>
  <si>
    <t>Selective Localization of Shanks to VGLUT1-Positive Excitatory Synapses in the Mouse Hippocampus.</t>
  </si>
  <si>
    <t>Heise C, Schroeder JC, Schoen M, Halbedl S, Reim D, Woelfle S, Kreutz MR, Schmeisser MJ, Boeckers TM.</t>
  </si>
  <si>
    <t>Frontiers in cellular neuroscience</t>
  </si>
  <si>
    <t>Front Cell Neurosci</t>
  </si>
  <si>
    <t>101477935</t>
  </si>
  <si>
    <t>1662-5102</t>
  </si>
  <si>
    <t>The mesolimbic dopamine system, composed primarily of dopaminergic neurons in the ventral tegmental area that project to striatal structures, is considered to be the key mediator of reinforcement-related mechanisms in the brain. Prompted by a genome-wide association meta-analysis implicating the Ras-specific guanine nucleotide-releasing factor 2 (RASGRF2) gene in the regulation of alcohol intake in men, we have recently shown that male Rasgrf2(-/-) mice exhibit reduced ethanol intake and preference accompanied by a perturbed mesolimbic dopamine system. We therefore propose that these mice represent a valid model to further elucidate the precise genes and mechanisms regulating mesolimbic dopamine functioning.Transcriptomic data from the nucleus accumbens (NAcc) of male Rasgrf2(-/-) mice and wild-type controls were analyzed by weighted gene coexpression network analysis (WGCNA). We performed follow-up genetic association tests in humans using a sample of male adolescents from the IMAGEN study characterized for binge drinking (n = 905) and ventral striatal activation during an fMRI reward task (n = 608).The WGCNA analyses using accumbal transcriptomic data revealed 37 distinct "modules," or functionally related groups of genes. Two of these modules were significantly associated with Rasgrf2 knockout status: M5 (p &lt; 0.001) and M6 (p &lt; 0.001). In follow-up translational analyses we found that human orthologues for the M5 module were significantly (p &lt; 0.01) enriched with genetic association signals for binge drinking in male adolescents. Furthermore, the most significant locus, originating from the EH-domain containing 4 (EHD4) gene (p &lt; 0.001), was also significantly associated with altered ventral striatal activity in male adolescents performing an fMRI reward task (pempirical &lt; 0.001).It was not possible to determine the extent to which the M5 module was dysregulated in Rasgrf2(-/-) mice by perturbed mesolimbic dopamine signalling or by the loss of Rasgrf2 function in the NAcc.Taken together, our findings indicate that the accumbal M5 module, initially identified as being dysregulated in male Rasgrf2(-/-) mice, is also relevant for human alcohol-related phenotypes potentially through the modulation of reinforcement mechanisms in the NAcc. We therefore propose that the genes comprising this module represent important candidates for further elucidation within the context of alcohol-related phenotypes.</t>
  </si>
  <si>
    <t>From the Discipline of Psychiatry, University of Adelaide, Australia (Stacey); the Institute of Psychiatry, King's College, London, UK (Lourdusamy, Ruggeri, Maroteaux, Jia, Cattrell, Nymberg, Barker, Carvalho, Conrod, Desrivières, Easton, Loth, Müller, Schumann); the MRC Social, Genetic and Developmental Psychiatry (SGDP) Centre, London, UK (Lourdusamy, Ruggeri, Jia, Nymberg, Carvalho, Desrivières, Easton, Loth, Müller, Schumann); the Institut du Fer à Moulin, UMR-S 839, INSERM and Université Pierre et Marie Curie, Paris, France (Maroteaux, Mameli, Girault); the Department of Child and Adolescent Psychiatry, Central Institute of Mental Health, Faculty of Clinical Medicine Mannheim, University of Heidelberg, Germany (Banaschewski); the University of Nebraska Medical Center, Omaha, USA (Bhattacharyya, Band); the Institute of Neuroscience, Trinity College Dublin, Dublin, Ireland (Bokde, Garavan); the Institute for Systemic Neuroscience, UMC Hamburg Eppendorf, Hamburg, Germany (Büchel); the Department of Psychiatry, Université de Montreal, CHU Ste Justine Hospital, Montreal, Canada (Conrod); the Department of Addiction Medicine, Central Institute of Mental Health, Faculty of Clinical Medicine Mannheim, University of Heidelberg, Germany (Fauth-Buehler, Mann); the CIC-IBMCC, University of Salamanca - CSIC, Spain (Fernandez-Medarde, Santos); Department of Neuropsychiatry and Cognitive Psychology, Central Institute of Mental Health, Faculty of Clinical Medicine Mannheim, University of Heidelberg, Germany (Flor, Nees); the CEA, DSV, I2BM, Neurospin Bât 145 Gif-sur-Yvette, France (Frouin); the Department of Psychiatry and Psychotherapy, Campus Charité Mitte, Charité - Universitätsmedizin Berlin, Germany (Gallinat); the Departments of Psychiatry and Psychology, University of Vermont, Burlington, USA (Garavan); the Physikalisch-Technische Bundesanstalt (PTB), Braunschweig and Berlin, Germany (Ittermann); the McGill University and Genome Quebec Innovation Centre, Mon</t>
  </si>
  <si>
    <t>2016-07-07</t>
  </si>
  <si>
    <t>https://dx.doi.org/10.3389/fncel.2016.00106</t>
  </si>
  <si>
    <t>26679926</t>
  </si>
  <si>
    <t>PMC4551566</t>
  </si>
  <si>
    <t>10.1503/jpn.150138</t>
  </si>
  <si>
    <t>A translational systems biology approach in both animals and humans identifies a functionally related module of accumbal genes involved in the regulation of reward processing and binge drinking in males.</t>
  </si>
  <si>
    <t>Stacey D, Lourdusamy A, Ruggeri B, Maroteaux M, Jia T, Cattrell A, Nymberg C, Banaschewski T, Bhattacharyya S, Band H, Barker G, Bokde A, Buchel C, Carvalho F, Conrod P, Desrivieres S, Easton A, Fauth-Buehler M, Fernandez-Medarde A, Flor H, Frouin V, Gallinat J, Garavanh H, Heinz A, Ittermann B, Lathrop M, Lawrence C, Loth E, Mann K, Martinot JL, Nees F, Paus T, Pausova Z, Rietschel M, Rotter A, Santos E, Smolka M, Sommer W, Mameli M, Spanagel R, Girault JA, Mueller C, Schumann G, IMAGEN consortium.</t>
  </si>
  <si>
    <t>174</t>
  </si>
  <si>
    <t>Journal of psychiatry &amp; neuroscience : JPN</t>
  </si>
  <si>
    <t>J Psychiatry Neurosci</t>
  </si>
  <si>
    <t>9107859</t>
  </si>
  <si>
    <t>1180-4882</t>
  </si>
  <si>
    <t>1488-2434</t>
  </si>
  <si>
    <t>Cannabis use in adolescence may be characterized by differences in the neural basis of affective processing. In this study, we used an fMRI affective face processing task to compare a large group (n=70) of 14-year olds with a history of cannabis use to a group (n=70) of never-using controls matched on numerous characteristics including IQ, SES, alcohol and cigarette use. The task contained short movies displaying angry and neutral faces. Results indicated that cannabis users had greater reactivity in the bilateral amygdalae to angry faces than neutral faces, an effect that was not observed in their abstinent peers. In contrast, activity levels in the cannabis users in cortical areas including the right temporal-parietal junction and bilateral dorsolateral prefrontal cortex did not discriminate between the two face conditions, but did differ in controls. Results did not change after excluding subjects with any psychiatric symptomology. Given the high density of cannabinoid receptors in the amygdala, our findings suggest cannabis use in early adolescence is associated with hypersensitivity to signals of threat. Hypersensitivity to negative affect in adolescence may place the subject at-risk for mood disorders in adulthood.</t>
  </si>
  <si>
    <t>Vermont Center on Behavior and Health, Departments of Psychiatry and Psychology, University of Vermont, Burlington, VT 05401, United States. Electronic address: philip.spechler@uvm.edu.</t>
  </si>
  <si>
    <t>https://dx.doi.org/10.1503/jpn.150138</t>
  </si>
  <si>
    <t>26347227</t>
  </si>
  <si>
    <t>PMC5951182</t>
  </si>
  <si>
    <t>10.1016/j.dcn.2015.08.007</t>
  </si>
  <si>
    <t>Cannabis use in early adolescence: Evidence of amygdala hypersensitivity to signals of threat.</t>
  </si>
  <si>
    <t>Spechler PA, Orr CA, Chaarani B, Kan KJ, Mackey S, Morton A, Snowe MP, Hudson KE, Althoff RR, Higgins ST, Cattrell A, Flor H, Nees F, Banaschewski T, Bokde ALW, Whelan R, Büchel C, Bromberg U, Conrod P, Frouin V, Papadopoulos D, Gallinat J, Heinz A, Walter H, Ittermann B, Gowland P, Paus T, Poustka L, Martinot JL, Artiges E, Smolka MN, Schumann G, Garavan H, IMAGEN Consortium.</t>
  </si>
  <si>
    <t>Autism spectrum disorder (ASD) traits are continuously distributed throughout the population, and ASD symptoms are also frequently observed in patients with attention-deficit/hyperactivity disorder (ADHD). Both ASD and ADHD have been linked to alterations in reward-related neural processing. However, whether both symptom domains interact and/or have distinct effects on reward processing in healthy and ADHD populations is currently unknown.We examined how variance in ASD and ADHD symptoms in individuals with ADHD and healthy participants was related to the behavioural and neural response to reward during a monetary incentive delay (MID) task. Participants (mean age: 17.7 years, range: 10-28 years) from the NeuroIMAGE study with a confirmed diagnosis of ADHD (n = 136), their unaffected siblings (n = 83), as well as healthy controls (n = 105) performed an MID task in a magnetic resonance imaging (MRI) scanner. ASD and ADHD symptom scores were used as predictors of the neural response to reward anticipation and reward receipt. Behavioural responses were modeled using linear mixed models; neural responses were analysed using FMRIB's Software Library (FSL) proprietary mixed effects analysis (FLAMEO).ASD and ADHD symptoms were associated with alterations in BOLD activity during reward anticipation, but not reward receipt. Specifically, ASD scores were related to increased insular activity during reward anticipation across the sample. No interaction was found between this effect and the presence of ADHD, suggesting that ASD symptoms had no differential effect in ADHD and healthy populations. ADHD symptom scores were associated with reduced dorsolateral prefrontal activity during reward anticipation. No interactions were found between the effects of ASD and ADHD symptoms on reward processing.Variance in ASD and ADHD symptoms separately influence neural processing during reward anticipation in both individuals with (an increased risk of) ADHD and healthy participants. Our findings therefore suggest that both symptom domains affect reward processing through distinct mechanisms, underscoring the importance of multidimensional and multimodal assessment in psychiatry.</t>
  </si>
  <si>
    <t>Department of Cognitive Neuroscience, Donders Institute for Brain, Cognition and Behaviour, Radboud University Medical Center, PO Box 9101, 6500 HB Nijmegen, The Netherlands ; Centre for Cognitive Neuroimaging, Donders Institute for Brain, Cognition and Behaviour, Radboud University, PO Box 9101, 6500 HB Nijmegen, The Netherlands.</t>
  </si>
  <si>
    <t>https://dx.doi.org/10.1016/j.dcn.2015.08.007</t>
  </si>
  <si>
    <t>26322219</t>
  </si>
  <si>
    <t>PMC5316339</t>
  </si>
  <si>
    <t>10.1186/s13229-015-0043-y</t>
  </si>
  <si>
    <t>Distinct effects of ASD and ADHD symptoms on reward anticipation in participants with ADHD, their unaffected siblings and healthy controls: a cross-sectional study.</t>
  </si>
  <si>
    <t>van Dongen EV, von Rhein D, O'Dwyer L, Franke B, Hartman CA, Heslenfeld DJ, Hoekstra PJ, Oosterlaan J, Rommelse N, Buitelaar J.</t>
  </si>
  <si>
    <t>This study investigated the neural correlates of psychotic-like experiences in youths during tasks involving inhibitory control, reward anticipation, and emotion processing. A secondary aim was to test whether these neurofunctional correlates of risk were predictive of psychotic symptoms 2 years later.Functional imaging responses to three paradigms-the stop-signal, monetary incentive delay, and faces tasks-were collected in youths at age 14, as part of the IMAGEN study. At baseline, youths from London and Dublin sites were assessed on psychotic-like experiences, and those reporting significant experiences were compared with matched control subjects. Significant brain activity differences between the groups were used to predict, with cross-validation, the presence of psychotic symptoms in the context of mood fluctuation at age 16, assessed in the full sample. These prediction analyses were conducted with the London-Dublin subsample (N=246) and the full sample (N=1,196).Relative to control subjects, youths reporting psychotic-like experiences showed increased hippocampus/amygdala activity during processing of neutral faces and reduced dorsolateral prefrontal activity during failed inhibition. The most prominent regional difference for classifying 16-year-olds with mood fluctuation and psychotic symptoms relative to the control groups (those with mood fluctuations but no psychotic symptoms and those with no mood symptoms) was hyperactivation of the hippocampus/amygdala, when controlling for baseline psychotic-like experiences and cannabis use.The results stress the importance of the limbic network's increased response to neutral facial stimuli as a marker of the extended psychosis phenotype. These findings might help to guide early intervention strategies for at-risk youths.</t>
  </si>
  <si>
    <t>From the Department of Psychiatry, Université de Montréal, CHU Ste.-Justine Hospital and IUSMM Research Center, Montreal; the Departments of Psychiatry and Psychology, University of Vermont, Burlington; the Department of Psychology, University College Dublin, Dublin; the Department of Child and Adolescent Psychiatry and Psychotherapy and the Department of Cognitive and Clinical Neuroscience, Central Institute of Mental Health, Medical Faculty Mannheim, Heidelberg University, Mannheim, Germany; the Department of Psychology, School of Social Sciences, University of Mannheim, Mannheim, Germany; the Discipline of Psychiatry, School of Medicine and Trinity College Institute of Neuroscience, Trinity College Dublin; the University Medical Centre Hamburg-Eppendorf, Hamburg, Germany; the Medical Research Council-Social, Genetic and Developmental Psychiatry Centre and the Department of Psychological Medicine and Psychiatry, Institute of Psychiatry, Psychology, and Neuroscience, King's College London, London, U.K.; Neurospin, Commissariat à l'Energie Atomique, CEA-Saclay Center, Paris; the Sir Peter Mansfield Imaging Centre School of Physics and Astronomy, University of Nottingham, Nottingham, U.K.; the Department of Psychiatry and Psychotherapy, Campus Charité Mitte, Charité-Universitätsmedizin Berlin, Berlin; the Physikalisch-Technische Bundesanstalt, Braunschweig and Berlin, Germany; the Institut National de la Santé et de la Recherche Médicale, INSERM Unit 1000 "Neuroimaging and Psychiatry," University Paris Sud, University Paris Descartes-Sorbonne Paris Cité, Paris; the Maison de Solenn, Paris; the Department of Adolescent Psychopathology and Medicine, Maison de Solenn, Cochin Hospital, Paris; the Department of Psychiatry and Biobehavioral Sciences, University of California, Los Angeles; the Rotman Research Institute, Baycrest, and the Departments of Psychology and Psychiatry, University of Toronto, Toronto; the Department of Child and Adolescent Psychiatry and Psychotherapy, Medical University of Vienna, Vienna; the Department of Psychiatry and Neuroimaging Center, Technische Universität Dresden, Dresden, Germany.</t>
  </si>
  <si>
    <t>2015-08-31</t>
  </si>
  <si>
    <t>2016-03-02</t>
  </si>
  <si>
    <t>https://dx.doi.org/10.1186/s13229-015-0043-y</t>
  </si>
  <si>
    <t>28320226</t>
  </si>
  <si>
    <t>PMC5091688</t>
  </si>
  <si>
    <t>10.1176/appi.ajp.2017.16080897</t>
  </si>
  <si>
    <t>Functional Neuroimaging Predictors of Self-Reported Psychotic Symptoms in Adolescents.</t>
  </si>
  <si>
    <t>Bourque J, Spechler PA, Potvin S, Whelan R, Banaschewski T, Bokde ALW, Bromberg U, Büchel C, Quinlan EB, Desrivières S, Flor H, Frouin V, Gowland P, Heinz A, Ittermann B, Martinot JL, Paillère-Martinot ML, McEwen SC, Nees F, Orfanos DP, Paus T, Poustka L, Smolka MN, Vetter NC, Walter H, Schumann G, Garavan H, Conrod PJ, IMAGEN Consortium.</t>
  </si>
  <si>
    <t>The American journal of psychiatry</t>
  </si>
  <si>
    <t>Am J Psychiatry</t>
  </si>
  <si>
    <t>0370512</t>
  </si>
  <si>
    <t>0002-953X</t>
  </si>
  <si>
    <t>1535-7228</t>
  </si>
  <si>
    <t>The neural connectome is a critical determinant of brain function. Circuits of precisely wired neurons, and the features of transmission at the synapses connecting them, are thought to dictate information processing in the brain. While recent technological advances now allow to define the anatomical and functional neural connectome at unprecedented resolution, the elucidation of the molecular mechanisms that establish the precise patterns of connectivity and the functional characteristics of synapses has remained challenging. Here, we describe the power and limitations of genetic approaches in the analysis of mechanisms that control synaptic connectivity and function, and discuss how recent methodological developments in proteomics might be used to elucidate the molecular synaptic connectome that is at the basis of the neural connectome.</t>
  </si>
  <si>
    <t>Biozentrum, University of Basel, Klingelbergstraße 50-70, 4056 Basel, Switzerland; Institute of Neuroanatomy and Cell Biology, Hannover Medical School, Carl-Neuberg-Straße 1, 30625 Hannover, Germany.</t>
  </si>
  <si>
    <t>https://dx.doi.org/10.1176/appi.ajp.2017.16080897</t>
  </si>
  <si>
    <t>28033531</t>
  </si>
  <si>
    <t>PMC4352758</t>
  </si>
  <si>
    <t>10.1016/j.conb.2016.12.004</t>
  </si>
  <si>
    <t>Synapse biology in the 'circuit-age'-paths toward molecular connectomics.</t>
  </si>
  <si>
    <t>Schreiner D, Savas JN, Herzog E, Brose N, de Wit J.</t>
  </si>
  <si>
    <t>Current opinion in neurobiology</t>
  </si>
  <si>
    <t>Curr. Opin. Neurobiol.</t>
  </si>
  <si>
    <t>Curr Opin Neurobiol</t>
  </si>
  <si>
    <t>9111376</t>
  </si>
  <si>
    <t>0959-4388</t>
  </si>
  <si>
    <t>1873-6882</t>
  </si>
  <si>
    <t>The debilitating effects of social dysfunction in many psychiatric disorders prompt the need for systems-level biomarkers of social abilities that can be applied in clinical populations and longitudinal studies. A promising neuroimaging approach is the animated shapes paradigm based on so-called Frith-Happé animations (FHAs) which trigger spontaneous mentalizing with minimal cognitive demands. Here, we presented FHAs during functional magnetic resonance imaging to 46 subjects and examined the specificity and sensitivity of the elicited social brain responses. Test-retest reliability was additionally assessed in 28 subjects within a two-week interval. Specific responses to spontaneous mentalizing were observed in key areas of the social brain with high sensitivity and independently from the variant low-level kinematics of the FHAs. Mentalizing-specific responses were well replicable on the group level, suggesting good-to-excellent cross-sectional reliability [intraclass correlation coefficients (ICCs): 0.40-0.99; dice overlap at Puncorr&lt;0.001: 0.26-1.0]. Longitudinal reliability on the single-subject level was more heterogeneous (ICCs of 0.40-0.79; dice overlap at Puncorr&lt;0.001: 0.05-0.43). Posterior temporal sulcus activation was most reliable, including a robust differentiation between subjects across sessions (72% of voxels with ICC&gt;0.40). These findings encourage the use of FHAs in neuroimaging research across developmental stages and psychiatric conditions, including the identification of biomarkers and pharmacological interventions.</t>
  </si>
  <si>
    <t>Department of Psychiatry and Psychotherapy, Systems Neuroscience in Psychiatry, Central Institute of Mental Health, Medical Faculty Mannheim/Heidelberg University, Mannheim, Germany carolin.moessnang@zi-mannheim.de.</t>
  </si>
  <si>
    <t>https://dx.doi.org/10.1016/j.conb.2016.12.004</t>
  </si>
  <si>
    <t>27445211</t>
  </si>
  <si>
    <t>PMC3642385</t>
  </si>
  <si>
    <t>10.1093/scan/nsw098</t>
  </si>
  <si>
    <t>Specificity, reliability and sensitivity of social brain responses during spontaneous mentalizing.</t>
  </si>
  <si>
    <t>Moessnang C, Schäfer A, Bilek E, Roux P, Otto K, Baumeister S, Hohmann S, Poustka L, Brandeis D, Banaschewski T, Meyer-Lindenberg A, Tost H.</t>
  </si>
  <si>
    <t>Various recent studies revealed that biometal dyshomeostasis plays a crucial role in the pathogenesis of neurological disorders such as autism spectrum disorders (ASD). Substantial evidence indicates that disrupted neuronal homeostasis of different metal ions such as Fe, Cu, Pb, Hg, Se, and Zn may mediate synaptic dysfunction and impair synapse formation and maturation. Here, we performed in vitro studies investigating the consequences of an imbalance of transition metals on glutamatergic synapses of hippocampal neurons. We analyzed whether an imbalance of any one metal ion alters cell health and synapse numbers. Moreover, we evaluated whether a biometal profile characteristic for ASD patients influences synapse formation, maturation, and composition regarding NMDA receptor subunits and Shank proteins. Our results show that an ASD like biometal profile leads to a reduction of NMDAR (NR/Grin/GluN) subunit 1 and 2a, as well as Shank gene expression along with a reduction of synapse density. Additionally, synaptic protein levels of GluN2a and Shanks are reduced. Although Zn supplementation is able to rescue the aforementioned alterations, Zn deficiency is not solely responsible as causative factor. Thus, we conclude that balancing Zn levels in ASD might be a prime target to normalize synaptic alterations caused by biometal dyshomeostasis.</t>
  </si>
  <si>
    <t>WG Molecular Analysis of Synaptopathies, Neurology Department, Neurocenter of Ulm University, 89081 Ulm, Germany.</t>
  </si>
  <si>
    <t>2016-07-23</t>
  </si>
  <si>
    <t>https://dx.doi.org/10.1093/scan/nsw098</t>
  </si>
  <si>
    <t>25802764</t>
  </si>
  <si>
    <t>PMC5126086</t>
  </si>
  <si>
    <t>10.1155/2015/985083</t>
  </si>
  <si>
    <t>Effects of trace metal profiles characteristic for autism on synapses in cultured neurons.</t>
  </si>
  <si>
    <t>Hagmeyer S, Mangus K, Boeckers TM, Grabrucker AM.</t>
  </si>
  <si>
    <t>Neural plasticity</t>
  </si>
  <si>
    <t>Neural Plast.</t>
  </si>
  <si>
    <t>Neural Plast</t>
  </si>
  <si>
    <t>100883417</t>
  </si>
  <si>
    <t>2090-5904</t>
  </si>
  <si>
    <t>1687-5443</t>
  </si>
  <si>
    <t>The tremendous clinical and etiological variability between individuals with autism spectrum disorder (ASD) has made precision medicine the most promising treatment approach. It aims to combine new pathophysiologically based treatments with objective tests (stratification biomarkers) to predict which treatment may be beneficial for a particular person. Here we discuss significant advances and current challenges for this approach: rare monogenic forms of ASD have provided a major breakthrough for the identification of treatment targets by providing a means to trace causal links from a gene to specific molecular alterations and biological pathways. To estimate whether treatment targets thus identified may be useful for larger patient groups we need a better understanding of whether different etiologies (i.e., genetic and environmental risk factors acting at different critical time points) lead to convergent or divergent molecular mechanisms, and how they map onto differences in circuit-level brain and cognitive development, and behavioral symptom profiles. Several recently failed clinical trials with syndromic forms of ASD provide valuable insights into conceptual and methodological issues linked to limitations in the translatability from animal models to humans, placebo effects, and a need for mechanistically plausible, objective outcome measures. To identify stratification biomarkers that enrich participant selection in clinical trials, large-scale multi-modal longitudinal observational studies are underway. Addressing these different factors in the next generation of research studies requires a translatable developmental perspective and multidisciplinary, collaborative efforts, with a commitment to sharing protocols and data, to increase transparency and reproducibility.</t>
  </si>
  <si>
    <t>MRC Social Genetic and Developmental Psychiatry Centre, Institute of Psychiatry, London, UK.</t>
  </si>
  <si>
    <t>2015-03-24</t>
  </si>
  <si>
    <t>https://dx.doi.org/10.1155/2015/985083</t>
  </si>
  <si>
    <t>23598516</t>
  </si>
  <si>
    <t>PMC4940003</t>
  </si>
  <si>
    <t>10.1038/embor.2013.46</t>
  </si>
  <si>
    <t>Banking the brain. Addressing the ethical challenges of a mental-health biobank.</t>
  </si>
  <si>
    <t>Amarasinghe M, Tan H, Larkin S, Ruggeri B, Lobo S, Brittain P, Broadbent M, Baggaley M, Schumann G.</t>
  </si>
  <si>
    <t>EMBO reports</t>
  </si>
  <si>
    <t>EMBO Rep.</t>
  </si>
  <si>
    <t>EMBO Rep</t>
  </si>
  <si>
    <t>100963049</t>
  </si>
  <si>
    <t>1469-221X</t>
  </si>
  <si>
    <t>1469-3178</t>
  </si>
  <si>
    <t>Autism spectrum disorder (ASD) is a common neurodevelopmental disorder characterized by pervasive difficulties since early childhood across reciprocal social communication and restricted, repetitive interests and behaviors. Although early ASD research focused primarily on children, there is increasing recognition that ASD is a lifelong neurodevelopmental disorder. However, although health and education services for children with ASD are relatively well established, service provision for adults with ASD is in its infancy. There is a lack of health services research for adults with ASD, including identification of comorbid health difficulties, rigorous treatment trials (pharmacological and psychological), development of new pharmacotherapies, investigation of transition and aging across the lifespan, and consideration of sex differences and the views of people with ASD. This article reviews available evidence regarding the etiology, legislation, diagnosis, management, and service provision for adults with ASD and considers what is needed to support adults with ASD as they age. We conclude that health services research for adults with ASD is urgently warranted. In particular, research is required to better understand the needs of adults with ASD, including health, aging, service development, transition, treatment options across the lifespan, sex, and the views of people with ASD. Additionally, the outcomes of recent international legislative efforts to raise awareness of ASD and service provision for adults with ASD are to be determined. Future research is required to identify high-quality, evidence-based, and cost-effective models of care. Furthermore, future health services research is also required at the beginning and end of adulthood, including improved transition from youth to adult health care and increased understanding of aging and health in older adults with ASD.</t>
  </si>
  <si>
    <t>Department of Forensic and Neurodevelopmental Sciences, Institute of Psychiatry, Psychology and Neuroscience, King's College London, London, UK; Sackler Institute for Translational Neurodevelopment, Institute of Psychiatry, Psychology and Neuroscience, King's College London, London, UK.</t>
  </si>
  <si>
    <t>2013-05-02</t>
  </si>
  <si>
    <t>https://dx.doi.org/10.1038/embor.2013.46</t>
  </si>
  <si>
    <t>27965598</t>
  </si>
  <si>
    <t>PMC4931605</t>
  </si>
  <si>
    <t>10.3389/fpsyt.2016.00188</t>
  </si>
  <si>
    <t>Defining Precision Medicine Approaches to Autism Spectrum Disorders: Concepts and Challenges.</t>
  </si>
  <si>
    <t>Loth E, Murphy DG, Spooren W.</t>
  </si>
  <si>
    <t>Frontiers in psychiatry</t>
  </si>
  <si>
    <t>Front Psychiatry</t>
  </si>
  <si>
    <t>101545006</t>
  </si>
  <si>
    <t>1664-0640</t>
  </si>
  <si>
    <t>Up to 40% of youth with autism spectrum disorder (ASD) also suffer from anxiety, and this comorbidity is linked with significant functional impairment. However, the mechanisms of this overlap are poorly understood. We investigated the interplay between ASD traits and anxiety during reward processing, known to be affected in ASD, in a community sample of 1472 adolescents (mean age=14.4 years) who performed a modified monetary incentive delay task as part of the Imagen project. Blood-oxygen-level dependent (BOLD) responses to reward anticipation and feedback were compared using a 2x2 analysis of variance test (ASD traits: low/high; anxiety symptoms: low/high), controlling for plausible covariates. In addition, we used a longitudinal design to assess whether neural responses during reward processing predicted anxiety at 2-year follow-up. High ASD traits were associated with reduced BOLD responses in dorsal prefrontal regions during reward anticipation and negative feedback. Participants with high anxiety symptoms showed increased lateral prefrontal responses during anticipation, but decreased responses following feedback. Interaction effects revealed that youth with combined ASD traits and anxiety, relative to other youth, showed high right insula activation when anticipating reward, and low right-sided caudate, putamen, medial and lateral prefrontal activations during negative feedback (all clusters PFWE&lt;0.05). BOLD activation patterns in the right dorsal cingulate and right medial frontal gyrus predicted new-onset anxiety in participants with high but not low ASD traits. Our results reveal both quantitatively enhanced and qualitatively distinct neural correlates underlying the comorbidity between ASD traits and anxiety. Specific neural responses during reward processing may represent a risk factor for developing anxiety in ASD youth.</t>
  </si>
  <si>
    <t>Sackler Institute for Translational Neurodevelopment, Department of Forensic and Neurodevelopmental Sciences, King's College London, Institute of Psychiatry, Psychology &amp; Neuroscience; Behavioural and Developmental Psychiatry Clinical Academic Group, Behavioural Genetics Clinic, National Adult Autism Service, South London and Maudsley Foundation NHS Trust, London, UK.</t>
  </si>
  <si>
    <t>2017-02-14</t>
  </si>
  <si>
    <t>https://dx.doi.org/10.3389/fpsyt.2016.00188</t>
  </si>
  <si>
    <t>27462160</t>
  </si>
  <si>
    <t>PMC4877498</t>
  </si>
  <si>
    <t>10.2147/NDT.S65455</t>
  </si>
  <si>
    <t>Autism spectrum disorder in adults: diagnosis, management, and health services development.</t>
  </si>
  <si>
    <t>Murphy CM, Wilson CE, Robertson DM, Ecker C, Daly EM, Hammond N, Galanopoulos A, Dud I, Murphy DG, McAlonan GM.</t>
  </si>
  <si>
    <t>Neuropsychiatric disease and treatment</t>
  </si>
  <si>
    <t>Neuropsychiatr Dis Treat</t>
  </si>
  <si>
    <t>101240304</t>
  </si>
  <si>
    <t>1176-6328</t>
  </si>
  <si>
    <t>1178-2021</t>
  </si>
  <si>
    <t>The postsynaptic density or PSD is a submembranous compartment containing a wide array of proteins that contribute to both morphology and function of excitatory glutamatergic synapses. In this study, we have analyzed functional aspects of the Fezzin ProSAP-interacting protein 1 (ProSAPiP1), an interaction partner of the well-known PSD proteins Shank3 and SPAR. Using lentiviral-mediated overexpression and knockdown of ProSAPiP1, we found that this protein is dispensable for the formation of both pre- and postsynaptic specializations per se. We further show that ProSAPiP1 regulates SPAR levels at the PSD and the maturation of dendritic spines. In line with previous findings on the ProSAPiP1 homolog PSD-Zip70, we conclude that Fezzins essentially contribute to the maturation of excitatory spine synapses.</t>
  </si>
  <si>
    <t>Department of Child and Adolescent Psychiatry, King's CollegeLondon, Institute of Psychiatry, Psychology &amp; Neuroscience, London, UK.</t>
  </si>
  <si>
    <t>2017-01-18</t>
  </si>
  <si>
    <t>https://dx.doi.org/10.2147/NDT.S65455</t>
  </si>
  <si>
    <t>27351599</t>
  </si>
  <si>
    <t>PMC4782374</t>
  </si>
  <si>
    <t>10.1038/tp.2016.107</t>
  </si>
  <si>
    <t>Disentangling the autism-anxiety overlap: fMRI of reward processing in a community-based longitudinal study.</t>
  </si>
  <si>
    <t>Mikita N, Simonoff E, Pine DS, Goodman R, Artiges E, Banaschewski T, Bokde AL, Bromberg U, Büchel C, Cattrell A, Conrod PJ, Desrivières S, Flor H, Frouin V, Gallinat J, Garavan H, Heinz A, Ittermann B, Jurk S, Martinot JL, Paillère Martinot ML, Nees F, Papadopoulos Orfanos D, Paus T, Poustka L, Smolka MN, Walter H, Whelan R, Schumann G, Stringaris A.</t>
  </si>
  <si>
    <t>Mouse models offer an essential tool to unravel the impact of genetic mutations on autism-related phenotypes. The behavioral impact of some important candidate gene models for autism spectrum disorder (ASD) has not yet been studied, and existing characterizations mostly describe behavioral phenotypes at adult ages, disregarding the developmental nature of the disorder. In this context, the behavioral influence of CNTN4, one of the strongest suggested ASD candidate genes, is unknown. Here, we used our recently established developmental test battery to characterize the consequences of disruption of contactin 4 (Cntn4) on neurological, sensory, cognitive, and behavioral phenotypes across different developmental stages.C57BL/6J mice with heterozygous and homozygous disruption of Cntn4 were studied through an extensive, partially longitudinal, test battery at various developmental stages, including various paradigms testing social and restricted repetitive behaviors.Developmental neurological and cognitive screenings revealed no significant differences between genotypes, and ASD-related behavioral domains were also unchanged in Cntn4-deficient versus wild-type mice. The impact of Cntn4-deficiency was found to be limited to increased startle responsiveness following auditory stimuli of different high amplitudes in heterozygous and homozygous Cntn4-deficient mice and enhanced acquisition in a spatial learning task in homozygous mice.Disruption of Cntn4 in the C57BL/6J background does not affect specific autism-related phenotypes in developing or adult mice but causes subtle non-disorder specific changes in sensory behavioral responses and cognitive performance.</t>
  </si>
  <si>
    <t>Institute for Anatomy and Cell Biology, Ulm UniversityUlm, Germany; International Graduate School in Molecular Medicine, Ulm UniversityUlm, Germany.</t>
  </si>
  <si>
    <t>2016-06-29</t>
  </si>
  <si>
    <t>https://dx.doi.org/10.1038/tp.2016.107</t>
  </si>
  <si>
    <t>27252646</t>
  </si>
  <si>
    <t>PMC4686650</t>
  </si>
  <si>
    <t>10.3389/fnsyn.2016.00013</t>
  </si>
  <si>
    <t>The Shank3 Interaction Partner ProSAPiP1 Regulates Postsynaptic SPAR Levels and the Maturation of Dendritic Spines in Hippocampal Neurons.</t>
  </si>
  <si>
    <t>Reim D, Weis TM, Halbedl S, Delling JP, Grabrucker AM, Boeckers TM, Schmeisser MJ.</t>
  </si>
  <si>
    <t>Frontiers in synaptic neuroscience</t>
  </si>
  <si>
    <t>Front Synaptic Neurosci</t>
  </si>
  <si>
    <t>101548972</t>
  </si>
  <si>
    <t>1663-3563</t>
  </si>
  <si>
    <t>The incomplete-hippocampal-inversion (IHI), also known as malrotation, is an atypical anatomical pattern of the hippocampus, which has been reported in healthy subjects in different studies. However, extensive characterization of IHI in a large sample has not yet been performed. Furthermore, it is unclear whether IHI are restricted to the medial-temporal lobe or are associated with more extensive anatomical changes. Here, we studied the characteristics of IHI in a community-based sample of 2008 subjects of the IMAGEN database and their association with extra-hippocampal anatomical variations. The presence of IHI was assessed on T1-weighted anatomical magnetic resonance imaging (MRI) using visual criteria. We assessed the association of IHI with other anatomical changes throughout the brain using automatic morphometry of cortical sulci. We found that IHI were much more frequent in the left hippocampus (left: 17%, right: 6%, χ(2)-test, p &lt; 10(-28)). Compared to subjects without IHI, subjects with IHI displayed morphological changes in several sulci located mainly in the limbic lobe. Our results demonstrate that IHI are a common left-sided phenomenon in normal subjects and that they are associated with morphological changes outside the medial temporal lobe.</t>
  </si>
  <si>
    <t>Department of Translational Neuroscience, Brain Center Rudolf Magnus, University Medical Center Utrecht, Utrecht, The Netherlands.</t>
  </si>
  <si>
    <t>2016-04-29</t>
  </si>
  <si>
    <t>https://dx.doi.org/10.3389/fnsyn.2016.00013</t>
  </si>
  <si>
    <t>26958094</t>
  </si>
  <si>
    <t>PMC5432632</t>
  </si>
  <si>
    <t>10.1186/s11689-016-9140-2</t>
  </si>
  <si>
    <t>Limited impact of Cntn4 mutation on autism-related traits in developing and adult C57BL/6J mice.</t>
  </si>
  <si>
    <t>Molenhuis RT, Bruining H, Remmelink E, de Visser L, Loos M, Burbach JP, Kas MJ.</t>
  </si>
  <si>
    <t>Autism spectrum disorder (ASD) and Attention-deficit/hyperactivity disorder (ADHD) are often comorbid. The purpose of this study is to explore the relationships between ASD and ADHD symptoms by applying causal modeling. We used a large phenotypic data set of 417 children with ASD and/or ADHD, 562 affected and unaffected siblings, and 414 controls, to infer a structural equation model using a causal discovery algorithm. Three distinct pathways between ASD and ADHD were identified: (1) from impulsivity to difficulties with understanding social information, (2) from hyperactivity to stereotypic, repetitive behavior, (3) a pairwise pathway between inattention, difficulties with understanding social information, and verbal IQ. These findings may inform future studies on understanding the pathophysiological mechanisms behind the overlap between ASD and ADHD.</t>
  </si>
  <si>
    <t>Institut national de la santé et de la recherche médicale, U1127Paris, France; Centre National de la Recherche Scientifique, UMR 7225 Institut du Cerveau et de la Moelle épinièreParis, France; Sorbonne Universités, Université Pierre et Marie Curie Univ Paris 06, UMR S 1127Paris, France; Institut du Cerveau et de la Moelle épinière, Institut du Cerveau et de la Moelle épinièreParis, France; Inria, Aramis Team, Centre de Recherche Paris-RocquencourtParis, France; Centre d'Acquisition et de Traitement des ImagesParis, France.</t>
  </si>
  <si>
    <t>https://dx.doi.org/10.1186/s11689-016-9140-2</t>
  </si>
  <si>
    <t>26733822</t>
  </si>
  <si>
    <t>PMC5509516</t>
  </si>
  <si>
    <t>10.3389/fnana.2015.00160</t>
  </si>
  <si>
    <t>Incomplete Hippocampal Inversion: A Comprehensive MRI Study of Over 2000 Subjects.</t>
  </si>
  <si>
    <t>Cury C, Toro R, Cohen F, Fischer C, Mhaya A, Samper-González J, Hasboun D, Mangin JF, Banaschewski T, Bokde AL, Bromberg U, Buechel C, Cattrell A, Conrod P, Flor H, Gallinat J, Garavan H, Gowland P, Heinz A, Ittermann B, Lemaitre H, Martinot JL, Nees F, Paillère Martinot ML, Orfanos DP, Paus T, Poustka L, Smolka MN, Walter H, Whelan R, Frouin V, Schumann G, Glaunès JA, Colliot O, IMAGEN Consortium.</t>
  </si>
  <si>
    <t>Frontiers in Neuroanatomy</t>
  </si>
  <si>
    <t>Front Neuroanat</t>
  </si>
  <si>
    <t>101477943</t>
  </si>
  <si>
    <t>1662-5129</t>
  </si>
  <si>
    <t>Neuroimaging studies of attention-deficit/hyperactivity disorder (ADHD) have most commonly reported volumetric abnormalities in the basal ganglia, cerebellum, and prefrontal cortices. Few studies have examined the relationship between ADHD symptomatology and brain structure in population-based samples. We investigated the relationship between dimensional measures of ADHD symptomatology, brain structure, and reaction time variability-an index of lapses in attention. We also tested for associations between brain structural correlates of ADHD symptomatology and maps of dopaminergic gene expression.Psychopathology and imaging data were available for 1538 youths. Parent ratings of ADHD symptoms were obtained using the Development and Well-Being Assessment and the Strengths and Difficulties Questionnaire (SDQ). Self-reports of ADHD symptoms were assessed using the youth version of the SDQ. Reaction time variability was available in a subset of participants. For each measure, whole-brain voxelwise regressions with gray matter volume were calculated.Parent ratings of ADHD symptoms (Development and Well-Being Assessment and SDQ), adolescent self-reports of ADHD symptoms on the SDQ, and reaction time variability were each negatively associated with gray matter volume in an overlapping region of the ventromedial prefrontal cortex. Maps of DRD1 and DRD2 gene expression were associated with brain structural correlates of ADHD symptomatology.This is the first study to reveal relationships between ventromedial prefrontal cortex structure and multi-informant measures of ADHD symptoms in a large population-based sample of adolescents. Our results indicate that ventromedial prefrontal cortex structure is a biomarker for ADHD symptomatology. These findings extend previous research implicating the default mode network and dopaminergic dysfunction in ADHD.</t>
  </si>
  <si>
    <t>Radboud University, Postbus 9010, 6500, Nijmegen, The Netherlands. e.sokolova@cs.ru.nl.</t>
  </si>
  <si>
    <t>https://dx.doi.org/10.3389/fnana.2015.00160</t>
  </si>
  <si>
    <t>28255761</t>
  </si>
  <si>
    <t>PMC5121959</t>
  </si>
  <si>
    <t>10.1007/s10803-017-3083-7</t>
  </si>
  <si>
    <t>A Causal and Mediation Analysis of the Comorbidity Between Attention Deficit Hyperactivity Disorder (ADHD) and Autism Spectrum Disorder (ASD).</t>
  </si>
  <si>
    <t>Sokolova E, Oerlemans AM, Rommelse NN, Groot P, Hartman CA, Glennon JC, Claassen T, Heskes T, Buitelaar JK.</t>
  </si>
  <si>
    <t>Autism spectrum disorder (ASD) is still diagnosed through behavioral observation, due to a lack of laboratory biomarkers, which could greatly aid clinicians in providing earlier and more reliable diagnoses. Metabolomics on human biofluids provides a sensitive tool to identify metabolite profiles potentially usable as biomarkers for ASD. Initial metabolomic studies, analyzing urines and plasma of ASD and control individuals, suggested that autistic patients may share some metabolic abnormalities, despite several inconsistencies stemming from differences in technology, ethnicity, age range, and definition of "control" status.ASD-specific urinary metabolomic patterns were explored at an early age in 30 ASD children and 30 matched controls (age range 2-7, M:F = 22:8) using hydrophilic interaction chromatography (HILIC)-UHPLC and mass spectrometry, a highly sensitive, accurate, and unbiased approach. Metabolites were then subjected to multivariate statistical analysis and grouped by metabolic pathway.Urinary metabolites displaying the largest differences between young ASD and control children belonged to the tryptophan and purine metabolic pathways. Also, vitamin B6, riboflavin, phenylalanine-tyrosine-tryptophan biosynthesis, pantothenate and CoA, and pyrimidine metabolism differed significantly. ASD children preferentially transform tryptophan into xanthurenic acid and quinolinic acid (two catabolites of the kynurenine pathway), at the expense of kynurenic acid and especially of melatonin. Also, the gut microbiome contributes to altered tryptophan metabolism, yielding increased levels of indolyl 3-acetic acid and indolyl lactate.The metabolic pathways most distinctive of young Italian autistic children largely overlap with those found in rodent models of ASD following maternal immune activation or genetic manipulations. These results are consistent with the proposal of a purine-driven cell danger response, accompanied by overproduction of epileptogenic and excitotoxic quinolinic acid, large reductions in melatonin synthesis, and gut dysbiosis. These metabolic abnormalities could underlie several comorbidities frequently associated to ASD, such as seizures, sleep disorders, and gastrointestinal symptoms, and could contribute to autism severity. Their diagnostic sensitivity, disease-specificity, and interethnic variability will merit further investigation.</t>
  </si>
  <si>
    <t>Department of Psychiatry, University of Vermont College of Medicine, Burlington, Vermont. Electronic address: malbaugh@uvm.edu.</t>
  </si>
  <si>
    <t>2018-01-19</t>
  </si>
  <si>
    <t>https://dx.doi.org/10.1007/s10803-017-3083-7</t>
  </si>
  <si>
    <t>28237458</t>
  </si>
  <si>
    <t>PMC4872411</t>
  </si>
  <si>
    <t>10.1016/j.biopsych.2017.01.003</t>
  </si>
  <si>
    <t>Inattention and Reaction Time Variability Are Linked to Ventromedial Prefrontal Volume in Adolescents.</t>
  </si>
  <si>
    <t>Albaugh MD, Orr C, Chaarani B, Althoff RR, Allgaier N, D'Alberto N, Hudson K, Mackey S, Spechler PA, Banaschewski T, Brühl R, Bokde ALW, Bromberg U, Büchel C, Cattrell A, Conrod PJ, Desrivières S, Flor H, Frouin V, Gallinat J, Goodman R, Gowland P, Grimmer Y, Heinz A, Kappel V, Martinot JL, Paillère Martinot ML, Nees F, Orfanos DP, Penttila J, Poustka L, Paus T, Smolka MN, Struve M, Walter H, Whelan R, Schumann G, Garavan H, Potter AS.</t>
  </si>
  <si>
    <t>113</t>
  </si>
  <si>
    <t>Biological psychiatry</t>
  </si>
  <si>
    <t>Biol. Psychiatry</t>
  </si>
  <si>
    <t>Biol Psychiatry</t>
  </si>
  <si>
    <t>0213264</t>
  </si>
  <si>
    <t>0006-3223</t>
  </si>
  <si>
    <t>1873-2402</t>
  </si>
  <si>
    <t>Species-conserved (intermediate) phenotypes that can be quantified and compared across species offer important advantages for translational research and drug discovery. Here, we investigate the utility of network science methods to assess the pharmacological alterations of the large-scale architecture of brain networks in rats and humans. In a double-blind, placebo-controlled, cross-over study in humans and a placebo-controlled two-group study in rats, we demonstrate that the application of ketamine leads to a topological reconfiguration of large-scale brain networks towards less-integrated and more-segregated information processing in both the species. As these alterations are opposed to those commonly observed in patients suffering from depression, they might indicate systems-level correlates of the antidepressant effect of ketamine.</t>
  </si>
  <si>
    <t>Department of Ecological and Biological Sciences, University of Tuscia, Viterbo, Italy.</t>
  </si>
  <si>
    <t>2018-05-28</t>
  </si>
  <si>
    <t>2015-12-28</t>
  </si>
  <si>
    <t>https://dx.doi.org/10.1016/j.biopsych.2017.01.003</t>
  </si>
  <si>
    <t>27904735</t>
  </si>
  <si>
    <t>PMC4833244</t>
  </si>
  <si>
    <t>10.1186/s13229-016-0109-5</t>
  </si>
  <si>
    <t>Urinary metabolomics of young Italian autistic children supports abnormal tryptophan and purine metabolism.</t>
  </si>
  <si>
    <t>Gevi F, Zolla L, Gabriele S, Persico AM.</t>
  </si>
  <si>
    <t>Dysfunctional reward processing is implicated in various mental disorders, including attention deficit hyperactivity disorder (ADHD) and addictions. Such impairments might involve different components of the reward process, including brain activity during reward anticipation. We examined brain nodes engaged by reward anticipation in 1,544 adolescents and identified a network containing a core striatal node and cortical nodes facilitating outcome prediction and response preparation. Distinct nodes and functional connections were preferentially associated with either adolescent hyperactivity or alcohol consumption, thus conveying specificity of reward processing to clinically relevant behavior. We observed associations between the striatal node, hyperactivity, and the vacuolar protein sorting-associated protein 4A (VPS4A) gene in humans, and the causal role of Vps4 for hyperactivity was validated in Drosophila Our data provide a neurobehavioral model explaining the heterogeneity of reward-related behaviors and generate a hypothesis accounting for their enduring nature.</t>
  </si>
  <si>
    <t>Research Group Translational Imaging, Department of Neuroimaging, Central Institute of Mental Health, Medical Faculty Mannheim, Heidelberg University, Mannheim, Germany.</t>
  </si>
  <si>
    <t>2017-11-29</t>
  </si>
  <si>
    <t>https://dx.doi.org/10.1186/s13229-016-0109-5</t>
  </si>
  <si>
    <t>27093068</t>
  </si>
  <si>
    <t>PMC5306440</t>
  </si>
  <si>
    <t>10.1038/tp.2016.53</t>
  </si>
  <si>
    <t>Species-conserved reconfigurations of brain network topology induced by ketamine.</t>
  </si>
  <si>
    <t>Becker R, Braun U, Schwarz AJ, Gass N, Schweiger JI, Weber-Fahr W, Schenker E, Spedding M, Clemm von Hohenberg C, Risterucci C, Zang Z, Grimm O, Tost H, Sartorius A, Meyer-Lindenberg A.</t>
  </si>
  <si>
    <t>Disruption of the human SHANK3 gene can cause several neuropsychiatric disease entities including Phelan-McDermid syndrome, autism spectrum disorder (ASD), and intellectual disability. Although, a wide array of neurobiological studies strongly supports a major role for SHANK3 in organizing the post-synaptic protein scaffold, the molecular processes at synapses of individuals harboring SHANK3 mutations are still far from being understood. In this study, we biochemically isolated the post-synaptic density (PSD) fraction from striatum and hippocampus of adult Shank3Δ11-/- mutant mice and performed ion-mobility enhanced data-independent label-free LC-MS/MS to obtain the corresponding PSD proteomes (Data are available via ProteomeXchange with identifier PXD005192). This unbiased approach to identify molecular disturbances at Shank3 mutant PSDs revealed hitherto unknown brain region specific alterations including a striatal decrease of several molecules encoded by ASD susceptibility genes such as the serine/threonine kinase Cdkl5 and the potassium channel KCa1.1. Being the first comprehensive analysis of brain region specific PSD proteomes from a Shank3 mutant line, our study provides crucial information on molecular alterations that could foster translational treatment studies for SHANK3 mutation-associated synaptopathies and possibly also ASD in general.</t>
  </si>
  <si>
    <t>Institute of Psychiatry, Psychology and Neuroscience, King's College London, London SE5 8AF, United Kingdom; Medical Research Council Social, Genetic and Developmental Psychiatry Centre, London SE5 8AF, United Kingdom;</t>
  </si>
  <si>
    <t>2017-01-12</t>
  </si>
  <si>
    <t>https://dx.doi.org/10.1038/tp.2016.53</t>
  </si>
  <si>
    <t>27001827</t>
  </si>
  <si>
    <t>PMC5241963</t>
  </si>
  <si>
    <t>10.1073/pnas.1503252113</t>
  </si>
  <si>
    <t>Neural basis of reward anticipation and its genetic determinants.</t>
  </si>
  <si>
    <t>Jia T, Macare C, Desrivières S, Gonzalez DA, Tao C, Ji X, Ruggeri B, Nees F, Banaschewski T, Barker GJ, Bokde AL, Bromberg U, Büchel C, Conrod PJ, Dove R, Frouin V, Gallinat J, Garavan H, Gowland PA, Heinz A, Ittermann B, Lathrop M, Lemaitre H, Martinot JL, Paus T, Pausova Z, Poline JB, Rietschel M, Robbins T, Smolka MN, Müller CP, Feng J, Rothenfluh A, Flor H, Schumann G, IMAGEN Consortium.</t>
  </si>
  <si>
    <t>Pt 2</t>
  </si>
  <si>
    <t>Cucurbita pepo is a cucurbit with growing economic importance worldwide. Zucchini morphotype is the most important within this highly variable species. Recently, transcriptome and Simple Sequence Repeat (SSR)- and Single Nucleotide Polymorphism (SNP)-based medium density maps have been reported, however further genomic tools are needed for efficient molecular breeding in the species. Our objective is to combine currently available complete transcriptomes and the Zucchini genome sequence with high throughput genotyping methods, mapping population development and extensive phenotyping to facilitate the advance of genomic research in this species.We report the Genotyping-by-sequencing analysis of a RIL population developed from the inter subspecific cross Zucchini x Scallop (ssp. pepo x ssp. ovifera). Several thousands of SNP markers were identified and genotyped, followed by the construction of a high-density linkage map based on 7,718 SNPs (average of 386 markers/linkage group) covering 2,817.6 cM of the whole genome, which is a great improvement with respect to previous maps. A QTL analysis was performed using phenotypic data obtained from the RIL population from three environments. In total, 48 consistent QTLs for vine, flowering and fruit quality traits were detected on the basis of a multiple-environment analysis, distributed in 33 independent positions in 15 LGs, and each QTL explained 1.5-62.9% of the phenotypic variance. Eight major QTLs, which could explain greater than 20% of the phenotypic variation were detected and the underlying candidate genes identified.Here we report the first SNP saturated map in the species, anchored to the physical map. Additionally, several consistent QTLs related to early flowering, fruit shape and length, and rind and flesh color are reported as well as candidate genes for them. This information will enhance molecular breeding in C. pepo and will assist the gene cloning underlying the studied QTLs, helping to reveal the genetic basis of the studied processes in squash.</t>
  </si>
  <si>
    <t>2016-03-23</t>
  </si>
  <si>
    <t>https://dx.doi.org/10.1073/pnas.1503252113</t>
  </si>
  <si>
    <t>28261056</t>
  </si>
  <si>
    <t>PMC6093436</t>
  </si>
  <si>
    <t>10.3389/fnmol.2017.00026</t>
  </si>
  <si>
    <t>Proteomic Analysis of Post-synaptic Density Fractions from Shank3 Mutant Mice Reveals Brain Region Specific Changes Relevant to Autism Spectrum Disorder.</t>
  </si>
  <si>
    <t>Reim D, Distler U, Halbedl S, Verpelli C, Sala C, Bockmann J, Tenzer S, Boeckers TM, Schmeisser MJ.</t>
  </si>
  <si>
    <t>Atypical cortical organization and reduced integrity of the gray-white matter boundary have been reported by postmortem studies in individuals with autism spectrum disorder (ASD). However, there are no in vivo studies that examine these particular features of cortical organization in ASD. Hence, we used structural magnetic resonance imaging to examine differences in tissue contrast between gray and white matter in 98 adults with ASD and 98 typically developing controls, to test the hypothesis that individuals with ASD have significantly reduced tissue contrast. More specifically, we examined contrast as a percentage between gray and white matter tissue signal intensities (GWPC) sampled at the gray-white matter boundary, and across different cortical layers. We found that individuals with ASD had significantly reduced GWPC in several clusters throughout the cortex (cluster, P &lt; 0.05). As expected, these reductions were greatest when tissue intensities were sampled close to gray-white matter interface, which indicates a less distinct gray-white matter boundary in ASD. Our in vivo findings of reduced GWPC in ASD are therefore consistent with prior postmortem findings of a less well-defined gray-white matter boundary in ASD. Taken together, these results indicate that GWPC might be utilized as an in vivo proxy measure of atypical cortical microstructural organization in future studies.</t>
  </si>
  <si>
    <t>Institute for the Conservation and Breeding of Agricultural Biodiversity (COMAV-UPV), Universitat Politècnica de València, Camino de Vera s/n, 46022, Valencia, Spain.</t>
  </si>
  <si>
    <t>2014-02-11</t>
  </si>
  <si>
    <t>https://dx.doi.org/10.3389/fnmol.2017.00026</t>
  </si>
  <si>
    <t>28100189</t>
  </si>
  <si>
    <t>PMC4988267</t>
  </si>
  <si>
    <t>10.1186/s12864-016-3439-y</t>
  </si>
  <si>
    <t>An SNP-based saturated genetic map and QTL analysis of fruit-related traits in Zucchini using Genotyping-by-sequencing.</t>
  </si>
  <si>
    <t>Montero-Pau J, Blanca J, Esteras C, Martínez-Pérez EM, Gómez P, Monforte AJ, Cañizares J, Picó B.</t>
  </si>
  <si>
    <t>Many adults with autism spectrum disorder (ASD) remain undiagnosed. Specialist assessment clinics enable the detection of these cases, but such services are often overstretched. It has been proposed that unnecessary referrals to these services could be reduced by prioritizing individuals who score highly on the Autism-Spectrum Quotient (AQ), a self-report questionnaire measure of autistic traits. However, the ability of the AQ to predict who will go on to receive a diagnosis of ASD in adults is unclear.We studied 476 adults, seen consecutively at a national ASD diagnostic referral service for suspected ASD. We tested AQ scores as predictors of ASD diagnosis made by expert clinicians according to International Classification of Diseases (ICD)-10 criteria, informed by the Autism Diagnostic Observation Schedule-Generic (ADOS-G) and Autism Diagnostic Interview-Revised (ADI-R) assessments.Of the participants, 73% received a clinical diagnosis of ASD. Self-report AQ scores did not significantly predict receipt of a diagnosis. While AQ scores provided high sensitivity of 0.77 [95% confidence interval (CI) 0.72-0.82] and positive predictive value of 0.76 (95% CI 0.70-0.80), the specificity of 0.29 (95% CI 0.20-0.38) and negative predictive value of 0.36 (95% CI 0.22-0.40) were low. Thus, 64% of those who scored below the AQ cut-off were 'false negatives' who did in fact have ASD. Co-morbidity data revealed that generalized anxiety disorder may 'mimic' ASD and inflate AQ scores, leading to false positives.The AQ's utility for screening referrals was limited in this sample. Recommendations supporting the AQ's role in the assessment of adult ASD, e.g. UK NICE guidelines, may need to be reconsidered.</t>
  </si>
  <si>
    <t>Department of Forensic and Neurodevelopmental Sciences,  Sackler Institute for Translational Neurodevelopment, Institute of Psychiatry, Psychology and Neuroscience, King's College London, London SE5 8AF, UK.</t>
  </si>
  <si>
    <t>2016-10-18</t>
  </si>
  <si>
    <t>https://dx.doi.org/10.1186/s12864-016-3439-y</t>
  </si>
  <si>
    <t>28057721</t>
  </si>
  <si>
    <t>PMC4850686</t>
  </si>
  <si>
    <t>10.1093/cercor/bhw404</t>
  </si>
  <si>
    <t>In Vivo Evidence of Reduced Integrity of the Gray-White Matter Boundary in Autism Spectrum Disorder.</t>
  </si>
  <si>
    <t>Andrews DS, Avino TA, Gudbrandsen M, Daly E, Marquand A, Murphy CM, Lai MC, Lombardo MV, Ruigrok AN, Williams SC, Bullmore ET, The Mrc Aims Consortium, Suckling J, Baron-Cohen S, Craig MC, Murphy DG, Ecker C.</t>
  </si>
  <si>
    <t>Reelin plays a pivotal role in neurodevelopment and in post-natal synaptic plasticity and has been implicated in the pathogenesis of autism spectrum disorder (ASD). The reelin (RELN) gene expression is significantly decreased in ASD, both in the brain and peripherally. Methylation at the RELN gene promoter is largely triggered at puberty, and hypermethylation has been found in post-mortem brains of schizophrenic and bipolar patients.In this study, we assessed RELN gene methylation status in post-mortem temporocortical tissue samples (BA41/42 or 22) of six pairs of post-puberal individuals with ASD and typically developing subjects, matched for sex (male:female, M:F = 5:1), age, and post-mortem interval.ASD patients display a significantly higher number of methylated CpG islands and heavier methylation in the 5' region of the RELN gene promoter, spanning from -458 to -223 bp, whereas controls have more methylated CpG positions and greater extent of methylation at the 3' promoter region, spanning from -222 to +1 bp. The most upstream promoter region (-458 to -364 bp) is methylated only in ASD brains, while the most downstream region (-131 to +1 bp) is methylated exclusively in control brains. Within this general framework, three different methylation patterns are discernible, each correlated with different extents of reduction in reelin gene expression among ASD individuals compared to controls.The methylation pattern is different in ASD and control post-mortem brains. ASD-specific CpG positions, located in the most upstream gene promoter region, may exert a functional role potentially conferring ASD risk by blunting RELN gene expression.</t>
  </si>
  <si>
    <t>Department of Forensic and Neurodevelopmental Sciences,Institute of Psychiatry, Psychology &amp; Neuroscience, King's College London,London,UK.</t>
  </si>
  <si>
    <t>2014-10-07</t>
  </si>
  <si>
    <t>https://dx.doi.org/10.1093/cercor/bhw404</t>
  </si>
  <si>
    <t>27353452</t>
  </si>
  <si>
    <t>PMC5481972</t>
  </si>
  <si>
    <t>10.1017/S0033291716001082</t>
  </si>
  <si>
    <t>Predicting the diagnosis of autism in adults using the Autism-Spectrum Quotient (AQ) questionnaire.</t>
  </si>
  <si>
    <t>Ashwood KL, Gillan N, Horder J, Hayward H, Woodhouse E, McEwen FS, Findon J, Eklund H, Spain D, Wilson CE, Cadman T, Young S, Stoencheva V, Murphy CM, Robertson D, Charman T, Bolton P, Glaser K, Asherson P, Simonoff E, Murphy DG.</t>
  </si>
  <si>
    <t>Psychological medicine</t>
  </si>
  <si>
    <t>Psychol Med</t>
  </si>
  <si>
    <t>1254142</t>
  </si>
  <si>
    <t>0033-2917</t>
  </si>
  <si>
    <t>1469-8978</t>
  </si>
  <si>
    <t>The EU-AIMS Longitudinal European Autism Project (LEAP) is to date the largest multi-centre, multi-disciplinary observational study on biomarkers for autism spectrum disorder (ASD). The current paper describes the clinical characteristics of the LEAP cohort and examines age, sex and IQ differences in ASD core symptoms and common co-occurring psychiatric symptoms. A companion paper describes the overall design and experimental protocol and outlines the strategy to identify stratification biomarkers.From six research centres in four European countries, we recruited 437 children and adults with ASD and 300 controls between the ages of 6 and 30 years with IQs varying between 50 and 148. We conducted in-depth clinical characterisation including a wide range of observational, interview and questionnaire measures of the ASD phenotype, as well as co-occurring psychiatric symptoms.The cohort showed heterogeneity in ASD symptom presentation, with only minimal to moderate site differences on core clinical and cognitive measures. On both parent-report interview and questionnaire measures, ASD symptom severity was lower in adults compared to children and adolescents. The precise pattern of differences varied across measures, but there was some evidence of both lower social symptoms and lower repetitive behaviour severity in adults. Males had higher ASD symptom scores than females on clinician-rated and parent interview diagnostic measures but not on parent-reported dimensional measures of ASD symptoms. In contrast, self-reported ASD symptom severity was higher in adults compared to adolescents, and in adult females compared to males. Higher scores on ASD symptom measures were moderately associated with lower IQ. Both inattentive and hyperactive/impulsive ADHD symptoms were lower in adults than in children and adolescents, and males with ASD had higher levels of inattentive and hyperactive/impulsive ADHD symptoms than females.The established phenotypic heterogeneity in ASD is well captured in the LEAP cohort. Variation both in core ASD symptom severity and in commonly co-occurring psychiatric symptoms were systematically associated with sex, age and IQ. The pattern of ASD symptom differences with age and sex also varied by whether these were clinician ratings or parent- or self-reported which has important implications for establishing stratification biomarkers and for their potential use as outcome measures in clinical trials.</t>
  </si>
  <si>
    <t>Unit of Child and Adolescent Neuropsychiatry, University Campus Bio-Medico, Rome, Italy ; Laboratory of Molecular Psychiatry and Neurogenetics, University Campus Bio-Medico, Rome, Italy.</t>
  </si>
  <si>
    <t>2016-06-30</t>
  </si>
  <si>
    <t>2018-05-21</t>
  </si>
  <si>
    <t>https://dx.doi.org/10.1017/S0033291716001082</t>
  </si>
  <si>
    <t>27134686</t>
  </si>
  <si>
    <t>PMC5481887</t>
  </si>
  <si>
    <t>10.1186/s11689-016-9151-z</t>
  </si>
  <si>
    <t>Differential methylation at the RELN gene promoter in temporal cortex from autistic and typically developing post-puberal subjects.</t>
  </si>
  <si>
    <t>Lintas C, Sacco R, Persico AM.</t>
  </si>
  <si>
    <t>81</t>
  </si>
  <si>
    <t>The tremendous clinical and aetiological diversity among individuals with autism spectrum disorder (ASD) has been a major obstacle to the development of new treatments, as many may only be effective in particular subgroups. Precision medicine approaches aim to overcome this challenge by combining pathophysiologically based treatments with stratification biomarkers that predict which treatment may be most beneficial for particular individuals. However, so far, we have no single validated stratification biomarker for ASD. This may be due to the fact that most research studies primarily have focused on the identification of mean case-control differences, rather than within-group variability, and included small samples that were underpowered for stratification approaches. The EU-AIMS Longitudinal European Autism Project (LEAP) is to date the largest multi-centre, multi-disciplinary observational study worldwide that aims to identify and validate stratification biomarkers for ASD.LEAP includes 437 children and adults with ASD and 300 individuals with typical development or mild intellectual disability. Using an accelerated longitudinal design, each participant is comprehensively characterised in terms of clinical symptoms, comorbidities, functional outcomes, neurocognitive profile, brain structure and function, biochemical markers and genomics. In addition, 51 twin-pairs (of which 36 had one sibling with ASD) are included to identify genetic and environmental factors in phenotypic variability.Here, we describe the demographic characteristics of the cohort, planned analytic stratification approaches, criteria and steps to validate candidate stratification markers, pre-registration procedures to increase transparency, standardisation and data robustness across all analyses, and share some 'lessons learnt'. A clinical characterisation of the cohort is given in the companion paper (Charman et al., accepted).We expect that LEAP will enable us to confirm, reject and refine current hypotheses of neurocognitive/neurobiological abnormalities, identify biologically and clinically meaningful ASD subgroups, and help us map phenotypic heterogeneity to different aetiologies.</t>
  </si>
  <si>
    <t>Department of Psychology, Institute of Psychiatry, Psychology and Neuroscience, King's College London, De Crespigny Park, Denmark Hill, London, SE5 8AF UK.</t>
  </si>
  <si>
    <t>https://dx.doi.org/10.1186/s11689-016-9151-z</t>
  </si>
  <si>
    <t>28649313</t>
  </si>
  <si>
    <t>PMC5227100</t>
  </si>
  <si>
    <t>10.1186/s13229-017-0145-9</t>
  </si>
  <si>
    <t>The EU-AIMS Longitudinal European Autism Project (LEAP): clinical characterisation.</t>
  </si>
  <si>
    <t>Charman T, Loth E, Tillmann J, Crawley D, Wooldridge C, Goyard D, Ahmad J, Auyeung B, Ambrosino S, Banaschewski T, Baron-Cohen S, Baumeister S, Beckmann C, Bölte S, Bourgeron T, Bours C, Brammer M, Brandeis D, Brogna C, de Bruijn Y, Chakrabarti B, Cornelissen I, Acqua FD, Dumas G, Durston S, Ecker C, Faulkner J, Frouin V, Garcés P, Ham L, Hayward H, Hipp J, Holt RJ, Isaksson J, Johnson MH, Jones EJH, Kundu P, Lai MC, D'ardhuy XL, Lombardo MV, Lythgoe DJ, Mandl R, Mason L, Meyer-Lindenberg A, Moessnang C, Mueller N, O'Dwyer L, Oldehinkel M, Oranje B, Pandina G, Persico AM, Ruggeri B, Ruigrok ANV, Sabet J, Sacco R, Cáceres ASJ, Simonoff E, Toro R, Tost H, Waldman J, Williams SCR, Zwiers MP, Spooren W, Murphy DGM, Buitelaar JK.</t>
  </si>
  <si>
    <t>Fine motor skill impairments are common in autism spectrum disorder (ASD), significantly affecting quality of life. Sensory inputs reaching the primary motor cortex (M1) from the somatosensory cortex (S1) are likely involved in fine motor skill and specifically motor learning. However, the role of these connections has not been directly investigated in humans. This study aimed to investigate, for the first time, the role of the S1-M1 connections in healthy subjects in vivo and whether microstructural alterations are associated with motor impairment in ASD.Sixty right-handed neurotypical adult men aged 18 to 45 years, and 60 right-handed age- and sex-matched subjects diagnosed with ASD underwent fine motor skill assessment and scanning with diffusion tensor imaging (DTI). The streamlines of the hand region connecting S1-M1 of the motor-sensory homunculus were virtually dissected using TrackVis, and diffusion properties were extracted. The face/tongue region connections were used as control tracts.The ASD group displayed lower motor performances and altered DTI measurements of the hand-region connection. Behavioral performance correlated with hand-region DTI measures in both groups, but not with the face/tongue connections, indicating anatomical specificity. There was a left-hemisphere association of motor ability in the control group and an atypical rightward shift in the ASD group.These findings suggest that direct interaction between S1 and M1 may contribute to the human ability to precisely interact with and manipulate the environment. Because electrophysiological evidence indicates that these connections may underpin long-term potentiation in M1, our findings may lead to novel therapeutic treatments for motor skill disorders.</t>
  </si>
  <si>
    <t>Sackler Institute for Translational Neurodevelopment, Institute of Psychiatry, Psychology and Neuroscience, King's College London, De Crespigny Park, Denmark Hill, London, SE5 8AF UK.</t>
  </si>
  <si>
    <t>https://dx.doi.org/10.1186/s13229-017-0145-9</t>
  </si>
  <si>
    <t>28649312</t>
  </si>
  <si>
    <t>PMC4847695</t>
  </si>
  <si>
    <t>10.1186/s13229-017-0146-8</t>
  </si>
  <si>
    <t>The EU-AIMS Longitudinal European Autism Project (LEAP): design and methodologies to identify and validate stratification biomarkers for autism spectrum disorders.</t>
  </si>
  <si>
    <t>Loth E, Charman T, Mason L, Tillmann J, Jones EJH, Wooldridge C, Ahmad J, Auyeung B, Brogna C, Ambrosino S, Banaschewski T, Baron-Cohen S, Baumeister S, Beckmann C, Brammer M, Brandeis D, Bölte S, Bourgeron T, Bours C, de Bruijn Y, Chakrabarti B, Crawley D, Cornelissen I, Acqua FD, Dumas G, Durston S, Ecker C, Faulkner J, Frouin V, Garces P, Goyard D, Hayward H, Ham LM, Hipp J, Holt RJ, Johnson MH, Isaksson J, Kundu P, Lai MC, D'ardhuy XL, Lombardo MV, Lythgoe DJ, Mandl R, Meyer-Lindenberg A, Moessnang C, Mueller N, O'Dwyer L, Oldehinkel M, Oranje B, Pandina G, Persico AM, Ruigrok ANV, Ruggeri B, Sabet J, Sacco R, Cáceres ASJ, Simonoff E, Toro R, Tost H, Waldman J, Williams SCR, Zwiers MP, Spooren W, Murphy DGM, Buitelaar JK.</t>
  </si>
  <si>
    <t>Individual differences in cognitive ability and social behaviour are influenced by the variability in the structure and function of the limbic system. A strong heritability of the limbic cortex has been previously reported, but little is known about how genetic factors influence specific limbic networks. We used diffusion tensor imaging tractography to investigate heritability of different limbic tracts in 52 monozygotic and 34 dizygotic healthy adult twins. We explored the connections that contribute to the activity of three distinct functional limbic networks, namely the dorsal cingulum ('medial default-mode network'), the ventral cingulum and the fornix ('hippocampal-diencephalic-retrosplenial network') and the uncinate fasciculus ('temporo-amygdala-orbitofrontal network'). Genetic and environmental variances were mapped for multiple tract-specific measures that reflect different aspects of the underlying anatomy. We report the highest heritability for the uncinate fasciculus, a tract that underpins emotion processing, semantic cognition, and social behaviour. High to moderate genetic and shared environmental effects were found for pathways important for social behaviour and memory, for example, fornix, dorsal and ventral cingulum. These findings indicate that within the limbic system inheritance of specific traits may rely on the anatomy of distinct networks and is higher for fronto-temporal pathways dedicated to complex social behaviour and emotional processing.</t>
  </si>
  <si>
    <t>NatBrainLab, Department of Forensic, and the Sackler Institute for Translational Neurodevelopmental Sciences, Institute of Psychiatry, Psychology and Neuroscience, King's College London. Electronic address: abigail.thompson@kcl.ac.uk.</t>
  </si>
  <si>
    <t>https://dx.doi.org/10.1186/s13229-017-0146-8</t>
  </si>
  <si>
    <t>27639500</t>
  </si>
  <si>
    <t>PMC4898679</t>
  </si>
  <si>
    <t>10.1016/j.biopsych.2016.06.020</t>
  </si>
  <si>
    <t>Impaired Communication Between the Motor and Somatosensory Homunculus Is Associated With Poor Manual Dexterity in Autism Spectrum Disorder.</t>
  </si>
  <si>
    <t>Thompson A, Murphy D, Murphy D, Dell'Acqua F, Ecker C, McAlonan G, Howells H, Baron-Cohen S, Lai MC, Lombardo MV, MRC AIMS Consortium, and Marco Catani.</t>
  </si>
  <si>
    <t>6240</t>
  </si>
  <si>
    <t>Autism spectrum disorder (ASD) is a complex neurodevelopmental condition, which is accompanied by differences in gray matter neuroanatomy and white matter connectivity. However, it is unknown whether these differences are linked or reflect independent aetiologies. Using a multimodal neuroimaging approach, we therefore examined 51 male adults with ASD and 48 neurotypical controls to investigate the relationship between gray matter local gyrification (lGI) and white matter diffusivity in associated fiber tracts. First, ASD individuals had a significant increase in gyrification around the left pre- and post-central gyrus. Second, white matter fiber tracts originating and/or terminating in the cluster of increased lGI had a significant increase in axial diffusivity. This increase in diffusivity was predominantly observed in tracts in close proximity to the cortical sheet. Last, we demonstrate that the increase in lGI was significantly correlated with increased diffusivity of short tracts. This relationship was not significantly modulated by a main effect of group (i.e., ASD), which was more closely associated with gray matter gyrification than white matter diffusivity. Our findings suggest that differences in gray matter neuroanatomy and white matter connectivity are closely linked, and may reflect common rather than distinct aetiological pathways.</t>
  </si>
  <si>
    <t>Department of Forensic and Neurodevelopmental Sciences, and Natbrainlab, Centre for Neuroimaging Sciences, Institute of Psychiatry, Psychology and Neuroscience, King's College London, London SE5 8AF, UK, NEMo Laboratory, Department of General Psychology, University of Padova, 35131 Padova, Italy, sanja.budisavljevic@gmail.com m.catani@iop.kcl.ac.uk.</t>
  </si>
  <si>
    <t>2016-09-19</t>
  </si>
  <si>
    <t>2015-05-18</t>
  </si>
  <si>
    <t>https://dx.doi.org/10.1016/j.biopsych.2016.06.020</t>
  </si>
  <si>
    <t>26714573</t>
  </si>
  <si>
    <t>PMC5951284</t>
  </si>
  <si>
    <t>10.1093/scan/nsv156</t>
  </si>
  <si>
    <t>Heritability of the limbic networks.</t>
  </si>
  <si>
    <t>Budisavljevic S, Kawadler JM, Dell'Acqua F, Rijsdijk FV, Kane F, Picchioni M, McGuire P, Toulopoulou T, Georgiades A, Kalidindi S, Kravariti E, Murray RM, Murphy DG, Craig MC, Catani M.</t>
  </si>
  <si>
    <t>We reviewed original research papers that used quantifiable technology to detect early autism spectrum disorder (ASD) and identified 376 studies from 34 countries from 1965 to 2013. Publications have increased significantly since 2000, with most coming from the USA. Electroencephalogram, magnetic resonance imaging and eye tracking were the most frequently used technologies.The use of quantifiable technology to detect early ASD has increased in recent decades, but has had limited impact on early detection and treatment. Further scientific developments are anticipated, and we hope that they will increasingly be used in clinical practice for early ASD screening, diagnosis and intervention.</t>
  </si>
  <si>
    <t>Department of Forensic and Neurodevelopmental Sciences, and the Sackler Institute for Translational Neurodevelopmental Sciences, Institute of Psychiatry, Psychology and Neuroscience, King's College, London SE5 8AF, UK Department of Child and Adolescent Psychiatry, Psychosomatics and Psychotherapy, Goethe University, 60528 Frankfurt am Main, Germany.</t>
  </si>
  <si>
    <t>2015-12-31</t>
  </si>
  <si>
    <t>https://dx.doi.org/10.1093/scan/nsv156</t>
  </si>
  <si>
    <t>27130663</t>
  </si>
  <si>
    <t>PMC4949632</t>
  </si>
  <si>
    <t>10.1093/cercor/bhw098</t>
  </si>
  <si>
    <t>Relationship Between Cortical Gyrification, White Matter Connectivity, and Autism Spectrum Disorder.</t>
  </si>
  <si>
    <t>Ecker C, Andrews D, Dell'Acqua F, Daly E, Murphy C, Catani M, Thiebaut de Schotten M, Baron-Cohen S, Lai MC, Lombardo MV, Bullmore ET, Suckling J, Williams S, Jones DK, Chiocchetti A, MRC AIMS Consortium, Murphy DG.</t>
  </si>
  <si>
    <t>7513</t>
  </si>
  <si>
    <t>Memory functioning in Autism Spectrum Disorder (ASD) is characterized by impairments in the encoding of relational but not item information and difficulties in the recollection of contextually rich episodic memories but not in the retrieval of relatively context-free memories through processes of familiarity. The neural underpinnings of this profile and the extent to which encoding difficulties contribute to retrieval difficulties in ASD remain unclear. Using a paradigm developed by Addis and McAndrews [2006; Neuroimage, 33, 1194-1206] we asked adults with and without a diagnosis of ASD to study word-triplets during functional Magnetic Resonance Imaging (fMRI) scanning that varied in the number of category relations amongst component words. Performance at test confirmed attenuated recollection in the context of preserved familiarity based retrieval in ASD. The results also showed that recollection but not familiarity based retrieval increases as a function of category relations in word triads for both groups, indicating a close link between the encoding of relational information and recollection. This link was further supported by the imaging results, where blood oxygen level dependent (BOLD) signal responses in overlapping regions of the inferior prefrontal cortex were sensitive to the relational encoding manipulation as well as the contrast between recollection versus familiarity based retrieval. Interestingly, however, there was no evidence of prefrontal signal differentiation for this latter contrast in the ASD group for whom signal changes in a left hippocampal region were also marginally attenuated. Together, these observations suggest that attenuated levels of episodic recollection in ASD are, at least in part, attributable to anomalies in relational encoding processes.</t>
  </si>
  <si>
    <t>Department of Women's and Children's Health, Center of Neurodevelopmental Disorders (KIND), Karolinska Institutet, Stockholm, Sweden.</t>
  </si>
  <si>
    <t>2018-01-15</t>
  </si>
  <si>
    <t>2013-05-17</t>
  </si>
  <si>
    <t>https://dx.doi.org/10.1093/cercor/bhw098</t>
  </si>
  <si>
    <t>26479859</t>
  </si>
  <si>
    <t>PMC4051592</t>
  </si>
  <si>
    <t>10.1111/apa.13243</t>
  </si>
  <si>
    <t>How can clinicians detect and treat autism early? Methodological trends of technology use in research.</t>
  </si>
  <si>
    <t>Bölte S, Bartl-Pokorny KD, Jonsson U, Berggren S, Zhang D, Kostrzewa E, Falck-Ytter T, Einspieler C, Pokorny FB, Jones EJ, Roeyers H, Charman T, Marschik PB.</t>
  </si>
  <si>
    <t>7412</t>
  </si>
  <si>
    <t>Acta paediatrica (Oslo, Norway : 1992)</t>
  </si>
  <si>
    <t>Acta Paediatr.</t>
  </si>
  <si>
    <t>Acta Paediatr</t>
  </si>
  <si>
    <t>9205968</t>
  </si>
  <si>
    <t>0803-5253</t>
  </si>
  <si>
    <t>1651-2227</t>
  </si>
  <si>
    <t>Despite the recognition that cortical thickness is heritable and correlates with intellectual ability in children and adolescents, the genes contributing to individual differences in these traits remain unknown. We conducted a large-scale association study in 1583 adolescents to identify genes affecting cortical thickness. Single-nucleotide polymorphisms (SNPs; n=54,837) within genes whose expression changed between stages of growth and differentiation of a human neural stem cell line were selected for association analyses with average cortical thickness. We identified a variant, rs7171755, associating with thinner cortex in the left hemisphere (P=1.12 × 10(-)(7)), particularly in the frontal and temporal lobes. Localized effects of this SNP on cortical thickness differently affected verbal and nonverbal intellectual abilities. The rs7171755 polymorphism acted in cis to affect expression in the human brain of the synaptic cell adhesion glycoprotein-encoding gene NPTN. We also found that cortical thickness and NPTN expression were on average higher in the right hemisphere, suggesting that asymmetric NPTN expression may render the left hemisphere more sensitive to the effects of NPTN mutations, accounting for the lateralized effect of rs7171755 found in our study. Altogether, our findings support a potential role for regional synaptic dysfunctions in forms of intellectual deficits.</t>
  </si>
  <si>
    <t>Department of Psychology, City University London, London, EC1V, 0HB, UK.</t>
  </si>
  <si>
    <t>https://dx.doi.org/10.1111/apa.13243</t>
  </si>
  <si>
    <t>25630307</t>
  </si>
  <si>
    <t>PMC5067562</t>
  </si>
  <si>
    <t>10.1002/aur.1448</t>
  </si>
  <si>
    <t>Episodic Recollection Difficulties in ASD Result from Atypical Relational Encoding: Behavioral and Neural Evidence.</t>
  </si>
  <si>
    <t>Gaigg SB, Bowler DM, Ecker C, Calvo-Merino B, Murphy DG.</t>
  </si>
  <si>
    <t>Autism research : official journal of the International Society for Autism Research</t>
  </si>
  <si>
    <t>Autism Res</t>
  </si>
  <si>
    <t>101461858</t>
  </si>
  <si>
    <t>1939-3792</t>
  </si>
  <si>
    <t>1939-3806</t>
  </si>
  <si>
    <t>Individuals affected by autism spectrum conditions (ASC) are considerably heterogeneous. Novel approaches are needed to parse this heterogeneity to enhance precision in clinical and translational research. Applying a clustering approach taken from genomics and systems biology on two large independent cognitive datasets of adults with and without ASC (n = 694; n = 249), we find replicable evidence for 5 discrete ASC subgroups that are highly differentiated in item-level performance on an explicit mentalizing task tapping ability to read complex emotion and mental states from the eye region of the face (Reading the Mind in the Eyes Test; RMET). Three subgroups comprising 45-62% of ASC adults show evidence for large impairments (Cohen's d = -1.03 to -11.21), while other subgroups are effectively unimpaired. These findings delineate robust natural subdivisions within the ASC population that may allow for more individualized inferences and accelerate research towards precision medicine goals.</t>
  </si>
  <si>
    <t>1] Institute of Psychiatry, King's College, London, UK [2] MRC Social, Genetic and Developmental Psychiatry Centre, Institute of Psychiatry, King's College London, London, UK.</t>
  </si>
  <si>
    <t>2015-06-18</t>
  </si>
  <si>
    <t>https://dx.doi.org/10.1002/aur.1448</t>
  </si>
  <si>
    <t>24514566</t>
  </si>
  <si>
    <t>PMC4350526</t>
  </si>
  <si>
    <t>10.1038/mp.2013.197</t>
  </si>
  <si>
    <t>Single nucleotide polymorphism in the neuroplastin locus associates with cortical thickness and intellectual ability in adolescents.</t>
  </si>
  <si>
    <t>Desrivières S, Lourdusamy A, Tao C, Toro R, Jia T, Loth E, Medina LM, Kepa A, Fernandes A, Ruggeri B, Carvalho FM, Cocks G, Banaschewski T, Barker GJ, Bokde AL, Büchel C, Conrod PJ, Flor H, Heinz A, Gallinat J, Garavan H, Gowland P, Brühl R, Lawrence C, Mann K, Martinot ML, Nees F, Lathrop M, Poline JB, Rietschel M, Thompson P, Fauth-Bühler M, Smolka MN, Pausova Z, Paus T, Feng J, Schumann G, IMAGEN Consortium.</t>
  </si>
  <si>
    <t>Although addiction develops in a considerable number of regular cocaine users, molecular risk factors for cocaine dependence are still unknown. It was proposed that establishing drug use and memory formation might share molecular and anatomical pathways. Alpha-Ca(2+)/calmodulin-dependent protein kinase-II (αCaMKII) is a key mediator of learning and memory also involved in drug-related plasticity. The autophosphorylation of αCaMKII was shown to accelerate learning. Thus, we investigated the role of αCaMKII autophosphorylation in the time course of establishing cocaine use-related behavior in mice. We found that αCaMKII autophosphorylation-deficient αCaMKII(T286A) mice show delayed establishment of conditioned place preference, but no changes in acute behavioral activation, sensitization or conditioned hyperlocomotion to cocaine (20 mg kg(-1), intraperitoneal). In vivo microdialysis revealed that αCaMKII(T286A) mice have blunted dopamine (DA) and blocked serotonin (5-HT) responses in the nucleus accumbens (NAcc) and prefrontal cortex after acute cocaine administration (20 mg kg(-1), intraperitoneal), whereas noradrenaline responses were preserved. Under cocaine, the attenuated DA and 5-HT activation in αCaMKII(T286A) mice was followed by impaired c-Fos activation in the NAcc. To translate the rodent findings to human conditions, several CAMK2A gene polymorphisms were tested regarding their risk for a fast establishment of cocaine dependence in two independent samples of regular cocaine users from Brazil (n=688) and Switzerland (n=141). A meta-analysis across both samples confirmed that CAMK2A rs3776823 TT-allele carriers display a faster transition to severe cocaine use than C-allele carriers. Together, these data suggest that αCaMKII controls the speed for the establishment of cocaine's reinforcing effects.</t>
  </si>
  <si>
    <t>Center for Applied Neuroscience, Department of Psychology, University of Cyprus, Nicosia, Cyprus.</t>
  </si>
  <si>
    <t>2015-03-02</t>
  </si>
  <si>
    <t>https://dx.doi.org/10.1038/mp.2013.197</t>
  </si>
  <si>
    <t>27752054</t>
  </si>
  <si>
    <t>PMC4138745</t>
  </si>
  <si>
    <t>10.1038/srep35333</t>
  </si>
  <si>
    <t>Unsupervised data-driven stratification of mentalizing heterogeneity in autism.</t>
  </si>
  <si>
    <t>Lombardo MV, Lai MC, Auyeung B, Holt RJ, Allison C, Smith P, Chakrabarti B, Ruigrok AN, Suckling J, Bullmore ET, MRC AIMS Consortium, Ecker C, Craig MC, Murphy DG, Happé F, Baron-Cohen S.</t>
  </si>
  <si>
    <t>Motivation is important for learning and cognition. Although dopaminergic (D2) transmission in the ventral striatum (VS) is associated with motivation, learning, and cognition are more strongly associated with function of the dorsal striatum, including activation in the caudate nucleus. A recent study found an interaction between intrinsic motivation and the DRD2/ANKK1 polymorphism (rs1800497), suggesting that A-carriers of rs1800497 are significantly more sensitive to motivation in order to improve during working memory (WM) training. Using data from the two large-scale imaging genetic data sets, IMAGEN (n=1080, age 13-15 years) and BrainChild (n∼300, age 6-27), we investigated whether rs1800497 is associated with WM. In the IMAGEN data set, we tested whether VS/caudate activation during reward anticipation was associated with WM performance and whether rs1800497 and VS/caudate activation interact to affect WM performance. We found that rs1800497 was associated with WM performance in IMAGEN and BrainChild. Higher VS and caudate activation during reward processing were significantly associated with higher WM performance (p&lt;0.0001). An interaction was found between the DRD2/ANKK1 polymorphism rs1800497 and VS activation during reward anticipation on WM (p&lt;0.01), such that carriers of the minor allele (A) showed a significant correlation between VS activation and WM, whereas the GG-homozygotes did not, suggesting that the effect of VS BOLD on WM is modified by inter-individual genetic differences related to D2 dopaminergic transmission.</t>
  </si>
  <si>
    <t>MRC Social, Genetic and Developmental Psychiatry Research Centre, Institute of Psychiatry, King's College London, London, UK.</t>
  </si>
  <si>
    <t>2014-09-23</t>
  </si>
  <si>
    <t>https://dx.doi.org/10.1038/srep35333</t>
  </si>
  <si>
    <t>25290264</t>
  </si>
  <si>
    <t>PMC5545734</t>
  </si>
  <si>
    <t>10.1038/tp.2014.97</t>
  </si>
  <si>
    <t>αCaMKII controls the establishment of cocaine's reinforcing effects in mice and humans.</t>
  </si>
  <si>
    <t>Easton AC, Lourdusamy A, Havranek M, Mizuno K, Solati J, Golub Y, Clarke TK, Vallada H, Laranjeira R, Desrivières S, Moll GH, Mössner R, Kornhuber J, Schumann G, Giese KP, Fernandes C, Quednow BB, Müller CP.</t>
  </si>
  <si>
    <t>Attention-deficit/hyperactivity disorder (ADHD) and autism spectrum disorders (ASD) often co-occur. Both are highly heritable; however, it has been difficult to discover genetic risk variants. Glutamate and GABA are main excitatory and inhibitory neurotransmitters in the brain; their balance is essential for proper brain development and functioning. In this study we investigated the role of glutamate and GABA genetics in ADHD severity, autism symptom severity and inhibitory performance, based on gene set analysis, an approach to investigate multiple genetic variants simultaneously. Common variants within glutamatergic and GABAergic genes were investigated using the MAGMA software in an ADHD case-only sample (n=931), in which we assessed ASD symptoms and response inhibition on a Stop task. Gene set analysis for ADHD symptom severity, divided into inattention and hyperactivity/impulsivity symptoms, autism symptom severity and inhibition were performed using principal component regression analyses. Subsequently, gene-wide association analyses were performed. The glutamate gene set showed an association with severity of hyperactivity/impulsivity (P=0.009), which was robust to correcting for genome-wide association levels. The GABA gene set showed nominally significant association with inhibition (P=0.04), but this did not survive correction for multiple comparisons. None of single gene or single variant associations was significant on their own. By analyzing multiple genetic variants within candidate gene sets together, we were able to find genetic associations supporting the involvement of excitatory and inhibitory neurotransmitter systems in ADHD and ASD symptom severity in ADHD.</t>
  </si>
  <si>
    <t>Department of Neuroscience, Karolinska institute, Stockholm, Sweden.</t>
  </si>
  <si>
    <t>2014-10-08</t>
  </si>
  <si>
    <t>2014-07-28</t>
  </si>
  <si>
    <t>https://dx.doi.org/10.1038/tp.2014.97</t>
  </si>
  <si>
    <t>24713612</t>
  </si>
  <si>
    <t>PMC4436160</t>
  </si>
  <si>
    <t>10.1038/npp.2014.83</t>
  </si>
  <si>
    <t>DRD2/ANKK1 polymorphism modulates the effect of ventral striatal activation on working memory performance.</t>
  </si>
  <si>
    <t>Nymberg C, Banaschewski T, Bokde AL, Büchel C, Conrod P, Flor H, Frouin V, Garavan H, Gowland P, Heinz A, Ittermann B, Mann K, Martinot JL, Nees F, Paus T, Pausova Z, Rietschel M, Robbins TW, Smolka MN, Ströhle A, Schumann G, Klingberg T, IMAGEN consortium.</t>
  </si>
  <si>
    <t>Behavioral phenotypical continua from health to disease suggest common underlying mechanisms with quantitative rather than qualitative differences. Until recently, autism spectrum disorders and schizophrenia were considered distinct nosologic entities. However, emerging evidence contributes to the blurring of symptomatic and genetic boundaries between these conditions. The present study aimed at quantifying behavioral phenotypes shared by autism spectrum disorders and schizophrenia to prepare the ground for biological pathway analyses.Specific items of the Positive and Negative Syndrome Scale were employed and summed up to form a dimensional autism severity score (PAUSS). The score was created in a schizophrenia sample (N = 1156) and validated in adult high-functioning autism spectrum disorder (ASD) patients (N = 165). To this end, the Autism Diagnostic Observation Schedule (ADOS), the Autism (AQ) and Empathy Quotient (EQ) self-rating questionnaires were applied back to back with the newly developed PAUSS.PAUSS differentiated between ASD, schizophrenia and a disease-control sample and substantially correlated with the Autism Diagnostic Observation Schedule. Patients with ADOS scores ≥12 obtained highest, those with scores &lt;7 lowest PAUSS values. AQ and EQ were not found to vary dependent on ADOS diagnosis. ROC curves for ADOS and PAUSS resulted in AuC values of 0.9 and 0.8, whereas AQ and EQ performed at chance level in the prediction of ASD.This work underscores the convergence of schizophrenia negative symptoms and autistic phenotypes. PAUSS evolved as a measure capturing the continuous nature of autistic behaviors. The definition of extreme-groups based on the dimensional PAUSS may permit future investigations of genetic constellations modulating autistic phenotypes.</t>
  </si>
  <si>
    <t>Department of Cognitive Neuroscience, Donders Institute of Brain, Cognition and Behaviour, Radboud University Medical Center, Nijmegen, The Netherlands.</t>
  </si>
  <si>
    <t>2014-08-14</t>
  </si>
  <si>
    <t>https://dx.doi.org/10.1038/npp.2014.83</t>
  </si>
  <si>
    <t>28072412</t>
  </si>
  <si>
    <t>PMC5540813</t>
  </si>
  <si>
    <t>10.1038/tp.2016.273</t>
  </si>
  <si>
    <t>Glutamatergic and GABAergic gene sets in attention-deficit/hyperactivity disorder: association to overlapping traits in ADHD and autism.</t>
  </si>
  <si>
    <t>Naaijen J, Bralten J, Poelmans G, IMAGE consortium, Glennon JC, Franke B, Buitelaar JK.</t>
  </si>
  <si>
    <t>The two hemispheres of the human brain differ functionally and structurally. Despite over a century of research, the extent to which brain asymmetry is influenced by sex, handedness, age, and genetic factors is still controversial. Here we present the largest ever analysis of subcortical brain asymmetries, in a harmonized multi-site study using meta-analysis methods. Volumetric asymmetry of seven subcortical structures was assessed in 15,847 MRI scans from 52 datasets worldwide. There were sex differences in the asymmetry of the globus pallidus and putamen. Heritability estimates, derived from 1170 subjects belonging to 71 extended pedigrees, revealed that additive genetic factors influenced the asymmetry of these two structures and that of the hippocampus and thalamus. Handedness had no detectable effect on subcortical asymmetries, even in this unprecedented sample size, but the asymmetry of the putamen varied with age. Genetic drivers of asymmetry in the hippocampus, thalamus and basal ganglia may affect variability in human cognition, including susceptibility to psychiatric disorders.</t>
  </si>
  <si>
    <t>Clinical Neuroscience, Max Planck Institute of Experimental Medicine, Hermann-Rein-Str.3, 37075, Göttingen, Germany. kaestner@em.mpg.de.</t>
  </si>
  <si>
    <t>2017-01-11</t>
  </si>
  <si>
    <t>2013-07-22</t>
  </si>
  <si>
    <t>https://dx.doi.org/10.1038/tp.2016.273</t>
  </si>
  <si>
    <t>25968177</t>
  </si>
  <si>
    <t>PMC5363500</t>
  </si>
  <si>
    <t>10.1186/s12888-015-0494-x</t>
  </si>
  <si>
    <t>Autism beyond diagnostic categories: characterization of autistic phenotypes in schizophrenia.</t>
  </si>
  <si>
    <t>Kästner A, Begemann M, Michel TM, Everts S, Stepniak B, Bach C, Poustka L, Becker J, Banaschewski T, Dose M, Ehrenreich H.</t>
  </si>
  <si>
    <t>172</t>
  </si>
  <si>
    <t>BMC psychiatry</t>
  </si>
  <si>
    <t>BMC Psychiatry</t>
  </si>
  <si>
    <t>100968559</t>
  </si>
  <si>
    <t>1471-244X</t>
  </si>
  <si>
    <t>It is unknown whether sex influences the diagnostic evaluation of autism spectrum disorder, or whether male and female adults within the spectrum have different symptom profiles. This study reports sex differences in clinical outcomes for 1244 adults (935 males and 309 females) referred for autism spectrum disorder assessment. Significantly, more males (72%) than females (66%) were diagnosed with an autism spectrum disorder of any subtype (x(2) = 4.09; p = 0.04). In high-functioning autism spectrum disorder adults (IQ &gt; 70; N = 827), there were no significant sex differences in severity of socio-communicative domain symptoms. Males had significantly more repetitive behaviours/restricted interests than females (p = 0.001, d = 0.3). A multivariate analysis of variance indicated a significant interaction between autism spectrum disorder subtype (full-autism spectrum disorder/partial-autism spectrum disorder) and sex: in full-autism spectrum disorder, males had more severe socio-communicative symptoms than females; for partial-autism spectrum disorder, the reverse was true. There were no sex differences in prevalence of co-morbid psychopathologies. Sex influenced diagnostic evaluation in a clinical sample of adults with suspected autism spectrum disorder. The sexes may present with different manifestations of the autism spectrum disorder phenotype and differences vary by diagnostic subtype. Understanding and awareness of adult female repetitive behaviours/restricted interests warrant attention and sex-specific diagnostic assessment tools may need to be considered.</t>
  </si>
  <si>
    <t>Language &amp; Genetics Department, Max Planck Institute for Psycholinguistics, Nijmegen, The Netherlands.</t>
  </si>
  <si>
    <t>2015-05-21</t>
  </si>
  <si>
    <t>https://dx.doi.org/10.1186/s12888-015-0494-x</t>
  </si>
  <si>
    <t>27738994</t>
  </si>
  <si>
    <t>PMC4827248</t>
  </si>
  <si>
    <t>10.1007/s11682-016-9629-z</t>
  </si>
  <si>
    <t>Human subcortical brain asymmetries in 15,847 people worldwide reveal effects of age and sex.</t>
  </si>
  <si>
    <t>Guadalupe T, Mathias SR, vanErp TGM, Whelan CD, Zwiers MP, Abe Y, Abramovic L, Agartz I, Andreassen OA, Arias-Vásquez A, Aribisala BS, Armstrong NJ, Arolt V, Artiges E, Ayesa-Arriola R, Baboyan VG, Banaschewski T, Barker G, Bastin ME, Baune BT, Blangero J, Bokde ALW, Boedhoe PSW, Bose A, Brem S, Brodaty H, Bromberg U, Brooks S, Büchel C, Buitelaar J, Calhoun VD, Cannon DM, Cattrell A, Cheng Y, Conrod PJ, Conzelmann A, Corvin A, Crespo-Facorro B, Crivello F, Dannlowski U, de Zubicaray GI, de Zwarte SMC, Deary IJ, Desrivières S, Doan NT, Donohoe G, Dørum ES, Ehrlich S, Espeseth T, Fernández G, Flor H, Fouche JP, Frouin V, Fukunaga M, Gallinat J, Garavan H, Gill M, Suarez AG, Gowland P, Grabe HJ, Grotegerd D, Gruber O, Hagenaars S, Hashimoto R, Hauser TU, Heinz A, Hibar DP, Hoekstra PJ, Hoogman M, Howells FM, Hu H, Hulshoff Pol HE, Huyser C, Ittermann B, Jahanshad N, Jönsson EG, Jurk S, Kahn RS, Kelly S, Kraemer B, Kugel H, Kwon JS, Lemaitre H, Lesch KP, Lochner C, Luciano M, Marquand AF, Martin NG, Martínez-Zalacaín I, Martinot JL, Mataix-Cols D, Mather K, McDonald C, McMahon KL, Medland SE, Menchón JM, Morris DW, Mothersill O, Maniega SM, Mwangi B, Nakamae T, Nakao T, Narayanaswaamy JC, Nees F, Nordvik JE, Onnink AMH, Opel N, Ophoff R, Paillère Martinot ML, Papadopoulos Orfanos D, Pauli P, Paus T, Poustka L, Reddy JY, Renteria ME, Roiz-Santiáñez R, Roos A, Royle NA, Sachdev P, Sánchez-Juan P, Schmaal L, Schumann G, Shumskaya E, Smolka MN, Soares JC, Soriano-Mas C, Stein DJ, Strike LT, Toro R, Turner JA, Tzourio-Mazoyer N, Uhlmann A, Hernández MV, van den Heuvel OA, van der Meer D, van Haren NEM, Veltman DJ, Venkatasubramanian G, Vetter NC, Vuletic D, Walitza S, Walter H, Walton E, Wang Z, Wardlaw J, Wen W, Westlye LT, Whelan R, Wittfeld K, Wolfers T, Wright MJ, Xu J, Xu X, Yun JY, Zhao J, Franke B, Thompson PM, Glahn DC, Mazoyer B, Fisher SE, Francks C.</t>
  </si>
  <si>
    <t>125</t>
  </si>
  <si>
    <t>Brain imaging and behavior</t>
  </si>
  <si>
    <t>Brain Imaging Behav</t>
  </si>
  <si>
    <t>101300405</t>
  </si>
  <si>
    <t>1931-7557</t>
  </si>
  <si>
    <t>1931-7565</t>
  </si>
  <si>
    <t>The genetic component of alcohol use disorder is substantial, but monozygotic twin discordance indicates a role for nonheritable differences that could be mediated by epigenetics. Despite growing evidence associating epigenetics and psychiatric disorders, it is unclear how epigenetics, particularly DNA methylation, relate to brain function and behavior, including drinking behavior.The authors carried out a genome-wide analysis of DNA methylation of 18 monozygotic twin pairs discordant for alcohol use disorder and validated differentially methylated regions. After validation, the authors characterized these differentially methylated regions using personality trait assessment and functional MRI in a sample of 499 adolescents.Hypermethylation in the 3'-protein-phosphatase-1G (PPM1G) gene locus was associated with alcohol use disorder. The authors found association of PPM1G hypermethylation with early escalation of alcohol use and increased impulsiveness. They also observed association of PPM1G hypermethylation with increased blood-oxygen-level-dependent response in the right subthalamic nucleus during an impulsiveness task.Overall, the authors provide first evidence for an epigenetic marker associated with alcohol consumption and its underlying neurobehavioral phenotype.</t>
  </si>
  <si>
    <t>King's College London, UK South London and Maudsley NHS Foundation Trust, UK University of Seville, Spain cwilson@us.es.</t>
  </si>
  <si>
    <t>2014-05-16</t>
  </si>
  <si>
    <t>https://dx.doi.org/10.1007/s11682-016-9629-z</t>
  </si>
  <si>
    <t>26802113</t>
  </si>
  <si>
    <t>PMC5098414</t>
  </si>
  <si>
    <t>10.1177/1362361315611381</t>
  </si>
  <si>
    <t>Does sex influence the diagnostic evaluation of autism spectrum disorder in adults?</t>
  </si>
  <si>
    <t>Wilson CE, Murphy CM, McAlonan G, Robertson DM, Spain D, Hayward H, Woodhouse E, Deeley PQ, Gillan N, Ohlsen JC, Zinkstok J, Stoencheva V, Faulkner J, Yildiran H, Bell V, Hammond N, Craig MC, Murphy DG.</t>
  </si>
  <si>
    <t>The traditional view that mental disorders are distinct, categorical disorders has been challenged by evidence that disorders are highly comorbid and exist on a continuum (e.g., Caspi et al., 2014; Tackett et al., 2013). The first objective of this study was to use structural equation modeling to model the structure of psychopathology in an adolescent community-based sample (N = 2,144) including conduct disorder, attention-deficit/hyperactivity disorder (ADHD), oppositional-defiant disorder (ODD), obsessive-compulsive disorder, eating disorders, substance use, anxiety, depression, phobias, and other emotional symptoms, assessed at 16 years. The second objective was to identify common personality and cognitive correlates of psychopathology, assessed at 14 years. Results showed that psychopathology at 16 years fit 2 bifactor models equally well: (a) a bifactor model, reflecting a general psychopathology factor, as well as specific externalizing (representing mainly substance misuse and low ADHD) and internalizing factors; and (b) a bifactor model with a general psychopathology factor and 3 specific externalizing (representing mainly ADHD and ODD), substance use and internalizing factors. The general psychopathology factor was related to high disinhibition/impulsivity, low agreeableness, high neuroticism and hopelessness, high delay-discounting, poor response inhibition and low performance IQ. Substance use was specifically related to high novelty-seeking, sensation-seeking, extraversion, high verbal IQ, and risk-taking. Internalizing psychopathology was specifically related to high neuroticism, hopelessness and anxiety-sensitivity, low novelty-seeking and extraversion, and an attentional bias toward negatively valenced verbal stimuli. Findings reveal several nonspecific or transdiagnostic personality and cognitive factors that may be targeted in new interventions to potentially prevent the development of multiple psychopathologies. (PsycINFO Database Record</t>
  </si>
  <si>
    <t>From the Institute of Psychiatry, King's College London; the MRC Social, Genetic, and Developmental Psychiatry Centre, London; the Department of Public Health, the Department of Mental Health and Substance Abuse Services, and the Institute for Molecular Medicine, University of Helsinki, Helsinki; the National Institute for Health and Welfare, Helsinki; the Central Institute of Mental Health, Medical Faculty Mannheim, the Department of Addictive Behaviour and Addiction Medicine, and the Department of Cognitive and Clinical Neuroscience, Heidelberg University, Mannheim, Germany; the Institute of Neuroscience, Trinity College Dublin, Dublin, Ireland; Universitaetsklinikum Hamburg Eppendorf, Hamburg, Germany; the Department of Psychiatry, University of Montreal, and CHU Sainte-Justine Hospital, Montreal; NeuroSpin, Alternative Energies and Atomic Energy Commission (CEA), Paris; the Department of Psychiatry and Psychotherapy, Campus Charité Mitte, Charité-Universitätsmedizin Berlin, Germany; the Departments of Psychiatry and Psychology, University of Vermont, Middlebury; the School of Physics and Astronomy and the School of Psychology, University of Nottingham, Nottingham, United Kingdom; Physikalisch-Technische Bundesanstalt, Braunschweig und Berlin, Germany; Institut National de la Santé et de la Recherche Médicale, INSERM CEA Unit 1000 "Imaging and Psychiatry," University Paris Sud, Orsay, and AP-HP Department of Adolescent Psychopathology and Medicine, Maison de Solenn, University Paris Descartes, Paris; Hospital for Sick Children and Rotman Research Institute, University of Toronto, Toronto; Montreal Neurological Institute, McGill University, Montreal; the Behavioural and Clinical Neuroscience Institute and the Department of Psychology, University of Cambridge, Cambridge, United Kingdom; the Department of Psychiatry and Psychotherapy and the Neuroimaging Center, Department of Psychology, Technische Universität Dresden, Germany; the Division of Biological Resea</t>
  </si>
  <si>
    <t>2016-01-24</t>
  </si>
  <si>
    <t>2015-06-11</t>
  </si>
  <si>
    <t>https://dx.doi.org/10.1177/1362361315611381</t>
  </si>
  <si>
    <t>25982659</t>
  </si>
  <si>
    <t>PMC4693501</t>
  </si>
  <si>
    <t>10.1176/appi.ajp.2014.14030382</t>
  </si>
  <si>
    <t>Association of Protein Phosphatase PPM1G With Alcohol Use Disorder and Brain Activity During Behavioral Control in a Genome-Wide Methylation Analysis.</t>
  </si>
  <si>
    <t>Ruggeri B, Nymberg C, Vuoksimaa E, Lourdusamy A, Wong CP, Carvalho FM, Jia T, Cattrell A, Macare C, Banaschewski T, Barker GJ, Bokde AL, Bromberg U, Büchel C, Conrod PJ, Fauth-Bühler M, Flor H, Frouin V, Gallinat J, Garavan H, Gowland P, Heinz A, Ittermann B, Martinot JL, Nees F, Pausova Z, Paus T, Rietschel M, Robbins T, Smolka MN, Spanagel R, Bakalkin G, Mill J, Sommer WH, Rose RJ, Yan J, Aliev F, Dick D, Kaprio J, Desrivières S, Schumann G, IMAGEN Consortium.</t>
  </si>
  <si>
    <t>Fragile X syndrome (FXS) is mostly caused by a CGG triplet expansion in the fragile X mental retardation 1 gene (FMR1). Up to 60% of affected males fulfill criteria for autism spectrum disorder (ASD), making FXS the most frequent monogenetic cause of syndromic ASD. It is unknown, however, whether normal variants (independent of mutations) in the fragile X gene family (FMR1, FXR1, FXR2) and in FMR2 modulate autistic features. Here, we report an accumulation model of 8 SNPs in these genes, associated with autistic traits in a discovery sample of male patients with schizophrenia (N = 692) and three independent replicate samples: patients with schizophrenia (N = 626), patients with other psychiatric diagnoses (N = 111) and a general population sample (N = 2005). For first mechanistic insight, we contrasted microRNA expression in peripheral blood mononuclear cells of selected extreme group subjects with high- versus low-risk constellation regarding the accumulation model. Thereby, the brain-expressed miR-181 species emerged as potential "umbrella regulator", with several seed matches across the fragile X gene family and FMR2. To conclude, normal variation in these genes contributes to the continuum of autistic phenotypes.</t>
  </si>
  <si>
    <t>Department of Psychoeducation, University of Montreal.</t>
  </si>
  <si>
    <t>2015-06-02</t>
  </si>
  <si>
    <t>2014-07-30</t>
  </si>
  <si>
    <t>https://dx.doi.org/10.1176/appi.ajp.2014.14030382</t>
  </si>
  <si>
    <t>27819466</t>
  </si>
  <si>
    <t>PMC4571601</t>
  </si>
  <si>
    <t>10.1037/abn0000193</t>
  </si>
  <si>
    <t>The structure of psychopathology in adolescence and its common personality and cognitive correlates.</t>
  </si>
  <si>
    <t>Castellanos-Ryan N, Brière FN, O'Leary-Barrett M, Banaschewski T, Bokde A, Bromberg U, Büchel C, Flor H, Frouin V, Gallinat J, Garavan H, Martinot JL, Nees F, Paus T, Pausova Z, Rietschel M, Smolka MN, Robbins TW, Whelan R, Schumann G, Conrod P, IMAGEN Consortium.</t>
  </si>
  <si>
    <t>Journal of abnormal psychology</t>
  </si>
  <si>
    <t>J Abnorm Psychol</t>
  </si>
  <si>
    <t>0034461</t>
  </si>
  <si>
    <t>0021-843X</t>
  </si>
  <si>
    <t>1939-1846</t>
  </si>
  <si>
    <t>Acquisition of language skills depends on the progressive maturation of specialized brain networks that are usually lateralized in adult population. However, how genetic and environmental factors relate to the age-related differences in lateralization of these language pathways is still not known. We recruited 101 healthy right-handed subjects aged 9-40 years to investigate age-related differences in the anatomy of perisylvian language pathways and 86 adult twins (52 monozygotic and 34 dizygotic) to understand how heritability factors influence language anatomy. Diffusion tractography was used to dissect and extract indirect volume measures from the three segments of the arcuate fasciculus connecting Wernicke's to Broca's region (i.e., long segment), Broca's to Geschwind's region (i.e., anterior segment), and Wernicke's to Geschwind's region (i.e., posterior segment). We found that the long and anterior arcuate segments are lateralized before adolescence and their lateralization remains stable throughout adolescence and early adulthood. Conversely, the posterior segment shows right lateralization in childhood but becomes progressively bilateral during adolescence, driven by a reduction in volume in the right hemisphere. Analysis of the twin sample showed that genetic and shared environmental factors influence the anatomy of those segments that lateralize earlier, whereas specific environmental effects drive the variability in the volume of the posterior segment that continues to change in adolescence and adulthood. Our results suggest that the age-related differences in the lateralization of the language perisylvian pathways are related to the relative contribution of genetic and environmental effects specific to each segment.Our study shows that, by early childhood, frontotemporal (long segment) and frontoparietal (anterior segment) connections of the arcuate fasciculus are left and right lateralized, respectively, and remain lateralized throughout adolescence and early adulthood. In contrast, temporoparietal (posterior segment) connections are right lateralized in childhood, but become progressively bilateral during adolescence. Preliminary twin analysis suggested that lateralization of the arcuate fasciculus is a heterogeneous process that depends on the interplay between genetic and environment factors specific to each segment. Tracts that exhibit higher age effects later in life (i.e., posterior segment) appear to be influenced more by specific environmental factors.</t>
  </si>
  <si>
    <t>2013-01-24</t>
  </si>
  <si>
    <t>https://dx.doi.org/10.1037/abn0000193</t>
  </si>
  <si>
    <t>26612855</t>
  </si>
  <si>
    <t>PMC5862414</t>
  </si>
  <si>
    <t>10.15252/emmm.201505696</t>
  </si>
  <si>
    <t>Accumulated common variants in the broader fragile X gene family modulate autistic phenotypes.</t>
  </si>
  <si>
    <t>Stepniak B, Kästner A, Poggi G, Mitjans M, Begemann M, Hartmann A, Van der Auwera S, Sananbenesi F, Krueger-Burg D, Matuszko G, Brosi C, Homuth G, Völzke H, Benseler F, Bagni C, Fischer U, Dityatev A, Grabe HJ, Rujescu D, Fischer A, Ehrenreich H.</t>
  </si>
  <si>
    <t>231</t>
  </si>
  <si>
    <t>Loss-of-function mutations in the synaptic adhesion protein Neuroligin-4 are among the most common genetic abnormalities associated with autism spectrum disorders, but little is known about the function of Neuroligin-4 and the consequences of its loss. We assessed synaptic and network characteristics in Neuroligin-4 knockout mice, focusing on the hippocampus as a model brain region with a critical role in cognition and memory, and found that Neuroligin-4 deletion causes subtle defects of the protein composition and function of GABAergic synapses in the hippocampal CA3 region. Interestingly, these subtle synaptic changes are accompanied by pronounced perturbations of γ-oscillatory network activity, which has been implicated in cognitive function and is altered in multiple psychiatric and neurodevelopmental disorders. Our data provide important insights into the mechanisms by which Neuroligin-4-dependent GABAergic synapses may contribute to autism phenotypes and indicate new strategies for therapeutic approaches.</t>
  </si>
  <si>
    <t>Department of Forensic and Neurodevelopmental Sciences, Natbrainlab, Centre for Neuroimaging Sciences, NeMo Laboratory, Department of General Psychology, University of Padova, 35131 Padova. Italy, sanja.budisavljevic@gmail.com m.catani@iop.kcl.ac.uk.</t>
  </si>
  <si>
    <t>2017-03-13</t>
  </si>
  <si>
    <t>https://dx.doi.org/10.15252/emmm.201505696</t>
  </si>
  <si>
    <t>26377454</t>
  </si>
  <si>
    <t>PMC3932167</t>
  </si>
  <si>
    <t>10.1523/JNEUROSCI.1255-14.2015</t>
  </si>
  <si>
    <t>Age-Related Differences and Heritability of the Perisylvian Language Networks.</t>
  </si>
  <si>
    <t>Budisavljevic S, Dell'Acqua F, Rijsdijk FV, Kane F, Picchioni M, McGuire P, Toulopoulou T, Georgiades A, Kalidindi S, Kravariti E, Murray RM, Murphy DG, Craig MC, Catani M.</t>
  </si>
  <si>
    <t>The Journal of neuroscience : the official journal of the Society for Neuroscience</t>
  </si>
  <si>
    <t>J. Neurosci.</t>
  </si>
  <si>
    <t>J Neurosci</t>
  </si>
  <si>
    <t>8102140</t>
  </si>
  <si>
    <t>0270-6474</t>
  </si>
  <si>
    <t>1529-2401</t>
  </si>
  <si>
    <t>Autism spectrum disorders (ASDs) affect 1 % of children, having significant impact on health and social outcomes. Psychotropic medication use by individuals with ASD in the USA increased over time, and polypharmacy occurred in &gt;50 % of those prescribed. In the UK, no psychotropic drugs are approved in ASDs, and little is known about patterns of pharmacological treatment in the ASD population and associated co-morbidities.We used The Health Improvement Network, a nationally representative primary care database, to assess the prevalence of ASD diagnoses, psychotropic drug prescribing and neuropsychiatric co-morbidities of 0-24 year olds between 1992 and 2008.ASD prevalence increased 65-fold from 0.01 % (1992) to 0.50 % (2008). Psychotropic drugs were prescribed to 29 % (1,619/5,651) of the ASD cohort; the most prescribed drugs were sleep medication (9.7 % of prescribed patients), psychostimulants (7.9 %) and antipsychotics (7.3 %). More patients were given psychostimulants and sleep medications over time from 1.5-6.3 % and 2.2-5.9 % respectively. Thirty-seven per cent of the cohort had ≥ 1 record of a neuropsychiatric co-morbidity, the most common being developmental difficulties and learning disabilities (12.6 %), behavioural, conduct and personality disorders (11.1 %) and attention deficit hyperactivity disorder (7.5 %).British physicians are more conservative in prescribing practice than American colleagues. However, use of psychostimulants and antipsychotics is much higher in those with ASD than in the general population. Polypharmacy was seen in 34 % of prescribed patients in 2008. Additional studies examining use, efficacy, and long-term safety of antipsychotics and psychostimulants in autistic individuals are warranted.</t>
  </si>
  <si>
    <t>Department of Molecular Neurobiology, Max Planck Institute of Experimental Medicine, Hermann-Rein-Straße 3, 37075 Göttingen, Germany.</t>
  </si>
  <si>
    <t>2012-12-05</t>
  </si>
  <si>
    <t>https://dx.doi.org/10.1523/JNEUROSCI.1255-14.2015</t>
  </si>
  <si>
    <t>26456829</t>
  </si>
  <si>
    <t>PMC5386136</t>
  </si>
  <si>
    <t>10.1016/j.celrep.2015.09.011</t>
  </si>
  <si>
    <t>Perturbed Hippocampal Synaptic Inhibition and γ-Oscillations in a Neuroligin-4 Knockout Mouse Model of Autism.</t>
  </si>
  <si>
    <t>Hammer M, Krueger-Burg D, Tuffy LP, Cooper BH, Taschenberger H, Goswami SP, Ehrenreich H, Jonas P, Varoqueaux F, Rhee JS, Brose N.</t>
  </si>
  <si>
    <t>SHANK3, a synaptic scaffold protein and actin regulator, is widely expressed outside of the central nervous system with predominantly unknown function. Solving the structure of the SHANK3 N-terminal region revealed that the SPN domain is an unexpected Ras-association domain with high affinity for GTP-bound Ras and Rap G-proteins. The role of Rap1 in integrin activation is well established but the mechanisms to antagonize it remain largely unknown. Here, we show that SHANK1 and SHANK3 act as integrin activation inhibitors by sequestering active Rap1 and R-Ras via the SPN domain and thus limiting their bioavailability at the plasma membrane. Consistently, SHANK3 silencing triggers increased plasma membrane Rap1 activity, cell spreading, migration and invasion. Autism-related mutations within the SHANK3 SPN domain (R12C and L68P) disrupt G-protein interaction and fail to counteract integrin activation along the Rap1-RIAM-talin axis in cancer cells and neurons. Altogether, we establish SHANKs as critical regulators of G-protein signalling and integrin-dependent processes.</t>
  </si>
  <si>
    <t>Centre for Paediatric Pharmacy Research, Department of Practice and Policy, UCL School of Pharmacy, University College London, London, UK, macey.murray@ucl.ac.uk.</t>
  </si>
  <si>
    <t>2016-02-01</t>
  </si>
  <si>
    <t>https://dx.doi.org/10.1016/j.celrep.2015.09.011</t>
  </si>
  <si>
    <t>23681164</t>
  </si>
  <si>
    <t>PMC5536256</t>
  </si>
  <si>
    <t>10.1007/s00213-013-3140-7</t>
  </si>
  <si>
    <t>Pharmacological treatments prescribed to people with autism spectrum disorder (ASD) in primary health care.</t>
  </si>
  <si>
    <t>Murray ML, Hsia Y, Glaser K, Simonoff E, Murphy DG, Asherson PJ, Eklund H, Wong IC.</t>
  </si>
  <si>
    <t>Psychopharmacology</t>
  </si>
  <si>
    <t>Psychopharmacology (Berl.)</t>
  </si>
  <si>
    <t>Psychopharmacology (Berl)</t>
  </si>
  <si>
    <t>7608025</t>
  </si>
  <si>
    <t>0033-3158</t>
  </si>
  <si>
    <t>1432-2072</t>
  </si>
  <si>
    <t>Autobiographical descriptions and clinician observations suggest that some individuals with autism, particularly females, 'camouflage' their social communication difficulties, which may require considerable cognitive effort and lead to increased stress, anxiety and depression. Using data from 60 age- and IQ-matched men and women with autism (without intellectual disability), we operationalized camouflaging in adults with autism for the first time as the quantitative discrepancy between the person's 'external' behavioural presentation in social-interpersonal contexts (measured by the Autism Diagnostic Observation Schedule) and the person's 'internal' status (dispositional traits measured by the Autism Spectrum Quotient and social cognitive capability measured by the 'Reading the Mind in the Eyes' Test). We found that the operationalized camouflaging measure was not significantly correlated with age or IQ. On average, women with autism had higher camouflaging scores than men with autism (Cohen's d = 0.98), with substantial variability in both groups. Greater camouflaging was associated with more depressive symptoms in men and better signal-detection sensitivity in women with autism. The neuroanatomical association with camouflaging score was largely sex/gender-dependent and significant only in women: from reverse inference, the most correlated cognitive terms were about emotion and memory. The underlying constructs, measurement, mechanisms, consequences and heterogeneity of camouflaging in autism warrant further investigation.</t>
  </si>
  <si>
    <t>Turku Centre for Biotechnology, University of Turku, FIN-20520 Turku, Finland.</t>
  </si>
  <si>
    <t>2013-05-18</t>
  </si>
  <si>
    <t>https://dx.doi.org/10.1007/s00213-013-3140-7</t>
  </si>
  <si>
    <t>28263956</t>
  </si>
  <si>
    <t>PMC4913747</t>
  </si>
  <si>
    <t>10.1038/ncb3487</t>
  </si>
  <si>
    <t>SHANK proteins limit integrin activation by directly interacting with Rap1 and R-Ras.</t>
  </si>
  <si>
    <t>Lilja J, Zacharchenko T, Georgiadou M, Jacquemet G, De Franceschi N, Peuhu E, Hamidi H, Pouwels J, Martens V, Nia FH, Beifuss M, Boeckers T, Kreienkamp HJ, Barsukov IL, Ivaska J.</t>
  </si>
  <si>
    <t>Nature cell biology</t>
  </si>
  <si>
    <t>Nat. Cell Biol.</t>
  </si>
  <si>
    <t>Nat Cell Biol</t>
  </si>
  <si>
    <t>100890575</t>
  </si>
  <si>
    <t>1465-7392</t>
  </si>
  <si>
    <t>1476-4679</t>
  </si>
  <si>
    <t>In humans, both language and fine motor skills are associated with left-hemisphere specialization, whereas visuospatial skills are associated with right-hemisphere specialization. Individuals with autism spectrum conditions (ASC) show a profile of deficits and strengths that involves these lateralized cognitive functions. Here we test the hypothesis that regions implicated in these functions are atypically rightward lateralized in individuals with ASC and, that such atypicality is associated with functional performance. Participants included 67 male, right-handed adults with ASC and 69 age- and IQ-matched neurotypical males. We assessed group differences in structural asymmetries in cortical regions of interest with voxel-based analysis of grey matter volumes, followed by correlational analyses with measures of language, motor and visuospatial skills. We found stronger rightward lateralization within the inferior parietal lobule and reduced leftward lateralization extending along the auditory cortex comprising the planum temporale, Heschl's gyrus, posterior supramarginal gyrus, and parietal operculum, which was more pronounced in ASC individuals with delayed language onset compared to those without. Planned correlational analyses showed that for individuals with ASC, reduced leftward asymmetry in the auditory region was associated with more childhood social reciprocity difficulties. We conclude that atypical cerebral structural asymmetry is a potential candidate neurophenotype of ASC.</t>
  </si>
  <si>
    <t>1 Centre for Addiction and Mental Health, Canada.</t>
  </si>
  <si>
    <t>https://dx.doi.org/10.1038/ncb3487</t>
  </si>
  <si>
    <t>27899710</t>
  </si>
  <si>
    <t>PMC4585508</t>
  </si>
  <si>
    <t>10.1177/1362361316671012</t>
  </si>
  <si>
    <t>Quantifying and exploring camouflaging in men and women with autism.</t>
  </si>
  <si>
    <t>Lai MC, Lombardo MV, Ruigrok AN, Chakrabarti B, Auyeung B, Szatmari P, Happé F, Baron-Cohen S, MRC AIMS Consortium.</t>
  </si>
  <si>
    <t>137</t>
  </si>
  <si>
    <t>One potential source of heterogeneity within autism spectrum conditions (ASC) is language development and ability. In 80 high-functioning male adults with ASC, we tested if variations in developmental and current structural language are associated with current neuroanatomy. Groups with and without language delay differed behaviorally in early social reciprocity, current language, but not current autistic features. Language delay was associated with larger total gray matter (GM) volume, smaller relative volume at bilateral insula, ventral basal ganglia, and right superior, middle, and polar temporal structures, and larger relative volume at pons and medulla oblongata in adulthood. Despite this heterogeneity, those with and without language delay showed significant commonality in morphometric features when contrasted with matched neurotypical individuals (n = 57). In ASC, better current language was associated with increased GM volume in bilateral temporal pole, superior temporal regions, dorsolateral fronto-parietal and cerebellar structures, and increased white matter volume in distributed frontal and insular regions. Furthermore, current language-neuroanatomy correlation patterns were similar across subgroups with or without language delay. High-functioning adult males with ASC show neuroanatomical variations associated with both developmental and current language characteristics. This underscores the importance of including both developmental and current language as specifiers for ASC, to help clarify heterogeneity.</t>
  </si>
  <si>
    <t>Autism Research Centre, Department of Psychiatry, University of Cambridge, Cambridge, United Kingdom.</t>
  </si>
  <si>
    <t>https://dx.doi.org/10.1177/1362361316671012</t>
  </si>
  <si>
    <t>26493275</t>
  </si>
  <si>
    <t>PMC4132649</t>
  </si>
  <si>
    <t>10.1002/hbm.23023</t>
  </si>
  <si>
    <t>Atypically rightward cerebral asymmetry in male adults with autism stratifies individuals with and without language delay.</t>
  </si>
  <si>
    <t>Floris DL, Lai MC, Auer T, Lombardo MV, Ecker C, Chakrabarti B, Wheelwright SJ, Bullmore ET, Murphy DG, Baron-Cohen S, Suckling J.</t>
  </si>
  <si>
    <t>It has been suggested that the restricted, stereotyped and repetitive behaviours typically found in autism are underpinned by deficits of inhibitory control. The biological basis of this is unknown but may include differences in the modulatory role of neurotransmitters, such as serotonin, which are implicated in the condition. However, this has never been tested directly. We therefore assessed the modifying role of serotonin on inhibitory brain function during a Go/No-Go task in 14 adults with autism and normal intelligence and 14 control subjects that did not differ in gender, age and intelligence. We undertook a double-blind, placebo-controlled, crossover trial of acute tryptophan depletion using functional magnetic resonance imaging. Following sham, adults with autism relative to controls had reduced activation in key inhibitory regions of inferior frontal cortex and thalamus, but increased activation of caudate and cerebellum. However, brain activation was modulated in opposite ways by depletion in each group. Within autistic individuals depletion upregulated fronto-thalamic activations and downregulated striato-cerebellar activations toward control sham levels, completely 'normalizing' the fronto-cerebellar dysfunctions. The opposite pattern occurred in controls. Moreover, the severity of autism was related to the degree of differential modulation by depletion within frontal, striatal and thalamic regions. Our findings demonstrate that individuals with autism have abnormal inhibitory networks, and that serotonin has a differential, opposite, effect on them in adults with and without autism. Together these factors may partially explain the severity of autistic behaviours and/or provide a novel (tractable) treatment target.</t>
  </si>
  <si>
    <t>Autism Research Centre, Department of Psychiatry, University of Cambridge, Cambridge CB2 8AH, UK Department of Psychiatry, National Taiwan University Hospital and College of Medicine, Taipei 10051, Taiwan.</t>
  </si>
  <si>
    <t>2015-10-24</t>
  </si>
  <si>
    <t>2013-12-18</t>
  </si>
  <si>
    <t>https://dx.doi.org/10.1002/hbm.23023</t>
  </si>
  <si>
    <t>25249409</t>
  </si>
  <si>
    <t>PMC4280679</t>
  </si>
  <si>
    <t>10.1093/cercor/bhu211</t>
  </si>
  <si>
    <t>Neuroanatomy of Individual Differences in Language in Adult Males with Autism.</t>
  </si>
  <si>
    <t>Lai MC, Lombardo MV, Ecker C, Chakrabarti B, Suckling J, Bullmore ET, Happé F, MRC AIMS Consortium, Murphy DG, Baron-Cohen S.</t>
  </si>
  <si>
    <t>Functional near-infrared spectroscopy (fNIRS) is becoming a popular tool in developmental neuroscience for mapping functional localized brain responses. However, as it cannot provide information about underlying anatomy, researchers have begun to conduct spatial registration of fNIRS channels to cortical anatomy in adults. The current work investigated this issue with infants by coregistering fNIRS and magnetic resonance imaging (MRI) data from 55 individuals. Our findings suggest that fNIRS channels can be reliably registered with regions in the frontal and temporal cortex of infants from 4 to 7 months of age. Although some macro-anatomical regions are difficult to consistently define, others are more stable and fNIRS channels on an age-appropriate MRI template are often consistent with individual infant MRIs. We have generated a standardized scalp surface map of fNIRS channel locators to reliably locate cortical regions for fNIRS developmental researchers. This new map can be used to identify the inferior frontal gyrus, superior temporal sulcus (STS) region [which includes the superior and middle temporal gyri (MTG) nearest to the STS], and MTG and temporal-parietal regions in 4- to 7-month-old infants. Future work will model data for the whole head, taking into account the properties of light transport in tissue, and expanding to different ages across development.</t>
  </si>
  <si>
    <t>1 Sackler Institute of Translational Neurodevelopment, Department of Forensic and Neurodevelopmental Science, Institute of Psychiatry, King's College London, UK eileen.daly@kcl.ac.uk.</t>
  </si>
  <si>
    <t>https://dx.doi.org/10.1093/cercor/bhu211</t>
  </si>
  <si>
    <t>25070512</t>
  </si>
  <si>
    <t>PMC4207335</t>
  </si>
  <si>
    <t>10.1093/brain/awu178</t>
  </si>
  <si>
    <t>Response inhibition and serotonin in autism: a functional MRI study using acute tryptophan depletion.</t>
  </si>
  <si>
    <t>Daly E, Ecker C, Hallahan B, Deeley Q, Craig M, Murphy C, Johnston P, Spain D, Gillan N, Gudbrandsen M, Brammer M, Giampietro V, Lamar M, Page L, Toal F, Schmitz N, Cleare A, Robertson D, Rubia K, Murphy DG.</t>
  </si>
  <si>
    <t>110</t>
  </si>
  <si>
    <t>Catecholamine-0-methyl-transferase (COMT) gene variation effects on prefrontal blood oxygenation-level-dependent (BOLD) activation are robust; however, despite observations that COMT is estrogenically catabolized, sex differences in its prefrontal repercussions remain unclear. Here, in a large sample of healthy adolescents stratified by sex and Val(158)Met genotype (n=1133), we examine BOLD responses during performance of the stop-signal task in right-hemispheric prefrontal regions fundamental to inhibitory control. A significant sex-by-genotype interaction was observed in pre-SMA during successful-inhibition trials and in both pre-SMA and inferior frontal cortex during failed-inhibition trials with Val homozygotes displaying elevated activation compared with other genotypes in males but not in females. BOLD activation in the same regions significantly mediated the relationship between COMT genotype and inhibitory proficiency as indexed by stop-signal reaction time in males alone. These sexually dimorphic effects of COMT on inhibitory brain activation have important implications for our understanding of the contrasting patterns of prefrontally governed psychopathology observed in males and females.</t>
  </si>
  <si>
    <t>Birkbeck, University of London, Centre for Brain and Cognitive Development, Malet Street, London WC1E 7HX, United Kingdom.</t>
  </si>
  <si>
    <t>2014-08-15</t>
  </si>
  <si>
    <t>https://dx.doi.org/10.1093/brain/awu178</t>
  </si>
  <si>
    <t>25558463</t>
  </si>
  <si>
    <t>PMC3740833</t>
  </si>
  <si>
    <t>10.1117/1.NPh.1.2.025006</t>
  </si>
  <si>
    <t>Coregistering functional near-infrared spectroscopy with underlying cortical areas in infants.</t>
  </si>
  <si>
    <t>Lloyd-Fox S, Richards JE, Blasi A, Murphy DG, Elwell CE, Johnson MH.</t>
  </si>
  <si>
    <t>Neurophotonics</t>
  </si>
  <si>
    <t>101632875</t>
  </si>
  <si>
    <t>2329-423X</t>
  </si>
  <si>
    <t>2329-4248</t>
  </si>
  <si>
    <t>Autism spectrum disorders (ASD) are a group of neurodevelopmental conditions that are accompanied by atypical brain connectivity. So far, in vivo evidence for atypical structural brain connectivity in ASD has mainly been based on neuroimaging studies of cortical white matter. However, genetic studies suggest that abnormal connectivity in ASD may also affect neural connections within the cortical gray matter. Such intrinsic gray-matter connections are inherently more difficult to describe in vivo but may be inferred from a variety of surface-based geometric features that can be measured using magnetic resonance imaging. Here, we present a neuroimaging study that examines the intrinsic cortico-cortical connectivity of the brain in ASD using measures of "cortical separation distances" to assess the global and local intrinsic "wiring costs" of the cortex (i.e., estimated length of horizontal connections required to wire the cortex within the cortical sheet). In a sample of 68 adults with ASD and matched controls, we observed significantly reduced intrinsic wiring costs of cortex in ASD, both globally and locally. Differences in global and local wiring cost were predominantly observed in fronto-temporal regions and also significantly predicted the severity of social and repetitive symptoms (respectively). Our study confirms that atypical cortico-cortical "connectivity" in ASD is not restricted to the development of white-matter connections but may also affect the intrinsic gray-matter architecture (and connectivity) within the cortical sheet. Thus, the atypical connectivity of the brain in ASD is complex, affecting both gray and white matter, and forms part of the core neural substrates underlying autistic symptoms.</t>
  </si>
  <si>
    <t>Department of Psychosis Studies, Institute of Psychiatry, King's College London, London, UK.</t>
  </si>
  <si>
    <t>2015-01-05</t>
  </si>
  <si>
    <t>2014-10-01</t>
  </si>
  <si>
    <t>https://dx.doi.org/10.1117/1.NPh.1.2.025006</t>
  </si>
  <si>
    <t>24820538</t>
  </si>
  <si>
    <t>PMC4232695</t>
  </si>
  <si>
    <t>10.1038/npp.2014.107</t>
  </si>
  <si>
    <t>Sex differences in COMT polymorphism effects on prefrontal inhibitory control in adolescence.</t>
  </si>
  <si>
    <t>White TP, Loth E, Rubia K, Krabbendam L, Whelan R, Banaschewski T, Barker GJ, Bokde AL, Büchel C, Conrod P, Fauth-Bühler M, Flor H, Frouin V, Gallinat J, Garavan H, Gowland P, Heinz A, Ittermann B, Lawrence C, Mann K, Paillère ML, Nees F, Paus T, Pausova Z, Rietschel M, Robbins T, Smolka MN, Shergill SS, Schumann G, IMAGEN Consortium.</t>
  </si>
  <si>
    <t>It has been previously reported that structural and functional brain connectivity in individuals with autism spectrum disorders (ASD) is atypical and may vary with age. However, to date, no measures of functional connectivity measured within the first 2 years have specifically associated with a later ASD diagnosis.In the present study, we analyzed functional brain connectivity in 14-month-old infants at high and low familial risk for ASD using electroencephalography (EEG). EEG was recorded while infants attended to videos. Connectivity was assessed using debiased weighted phase lag index (dbWPLI). At 36 months, the high-risk infants were assessed for symptoms of ASD.As a group, high-risk infants who were later diagnosed with ASD demonstrated elevated phase-lagged alpha-range connectivity as compared to both low-risk infants and high-risk infants who did not go on to ASD. Hyper-connectivity was most prominent over frontal and central areas. The degree of hyper-connectivity at 14 months strongly correlated with the severity of restricted and repetitive behaviors in participants with ASD at 3 years. These effects were not attributable to differences in behavior during the EEG session or to differences in spectral power.The results suggest that early hyper-connectivity in the alpha frequency range is an important feature of the ASD neurophysiological phenotype.</t>
  </si>
  <si>
    <t>Department of Forensic and Neurodevelopmental Sciences, Institute of Psychiatry, King's College London, London SE5 8AF, United Kingdom. christine.ecker@kcl.ac.uk</t>
  </si>
  <si>
    <t>2014-09-15</t>
  </si>
  <si>
    <t>https://dx.doi.org/10.1038/npp.2014.107</t>
  </si>
  <si>
    <t>23878213</t>
  </si>
  <si>
    <t>PMC4032889</t>
  </si>
  <si>
    <t>10.1073/pnas.1221880110</t>
  </si>
  <si>
    <t>Intrinsic gray-matter connectivity of the brain in adults with autism spectrum disorder.</t>
  </si>
  <si>
    <t>Ecker C, Ronan L, Feng Y, Daly E, Murphy C, Ginestet CE, Brammer M, Fletcher PC, Bullmore ET, Suckling J, Baron-Cohen S, Williams S, Loth E, MRC AIMS Consortium, Murphy DG.</t>
  </si>
  <si>
    <t>139</t>
  </si>
  <si>
    <t>Autism-spectrum disorders (ASD) are heterogeneous, highly heritable neurodevelopmental conditions affecting around 0.5% of the population across cultures, with a male/female ratio of approximately 4:1. Phenotypically, ASD are characterized by social interaction and communication deficits, restricted interests, repetitive behaviors, and reduced cognitive flexibility. Identified causes converge at the level of the synapse, ranging from mutation of synaptic genes to quantitative alterations in synaptic protein expression, e.g., through compromised transcriptional or translational control. We wondered whether reduced turnover and degradation of synapses, due to deregulated autophagy, would lead to similar phenotypical consequences. Ambra1, strongly expressed in cortex, hippocampus, and striatum, is a positive regulator of Beclin1, a principal player in autophagosome formation. While homozygosity of the Ambra1 null mutation causes embryonic lethality, heterozygous mice with reduced Ambra1 expression are viable, reproduce normally, and lack any immediately obvious phenotype. Surprisingly, comprehensive behavioral characterization of these mice revealed an autism-like phenotype in Ambra1 (+/-) females only, including compromised communication and social interactions, a tendency of enhanced stereotypies/repetitive behaviors, and impaired cognitive flexibility. Reduced ultrasound communication was found in adults as well as pups, which achieved otherwise normal neurodevelopmental milestones. These features were all absent in male Ambra1 (+/-) mice. As a first hint explaining this gender difference, we found a much stronger reduction of Ambra1 protein in the cortex of Ambra1 (+/-) females compared to males. To conclude, Ambra1 deficiency can induce an autism-like phenotype. The restriction to the female gender of autism-generation by a defined genetic trait is unique thus far and warrants further investigation.</t>
  </si>
  <si>
    <t>Centre for Brain and Cognitive Development, School of Psychology, Birkbeck, University of London, Henry Welcome Building, London, WC1E 7HX UK.</t>
  </si>
  <si>
    <t>2013-07-24</t>
  </si>
  <si>
    <t>https://dx.doi.org/10.1073/pnas.1221880110</t>
  </si>
  <si>
    <t>25400705</t>
  </si>
  <si>
    <t>PMC4805089</t>
  </si>
  <si>
    <t>10.1186/1866-1955-6-40</t>
  </si>
  <si>
    <t>EEG hyper-connectivity in high-risk infants is associated with later autism.</t>
  </si>
  <si>
    <t>Orekhova EV, Elsabbagh M, Jones EJ, Dawson G, Charman T, Johnson MH, BASIS Team.</t>
  </si>
  <si>
    <t>It has been postulated that autism spectrum disorder is underpinned by an 'atypical connectivity' involving higher-order association brain regions. To test this hypothesis in a large cohort of adults with autism spectrum disorder we compared the white matter networks of 61 adult males with autism spectrum disorder and 61 neurotypical controls, using two complementary approaches to diffusion tensor magnetic resonance imaging. First, we applied tract-based spatial statistics, a 'whole brain' non-hypothesis driven method, to identify differences in white matter networks in adults with autism spectrum disorder. Following this we used a tract-specific analysis, based on tractography, to carry out a more detailed analysis of individual tracts identified by tract-based spatial statistics. Finally, within the autism spectrum disorder group, we studied the relationship between diffusion measures and autistic symptom severity. Tract-based spatial statistics revealed that autism spectrum disorder was associated with significantly reduced fractional anisotropy in regions that included frontal lobe pathways. Tractography analysis of these specific pathways showed increased mean and perpendicular diffusivity, and reduced number of streamlines in the anterior and long segments of the arcuate fasciculus, cingulum and uncinate--predominantly in the left hemisphere. Abnormalities were also evident in the anterior portions of the corpus callosum connecting left and right frontal lobes. The degree of microstructural alteration of the arcuate and uncinate fasciculi was associated with severity of symptoms in language and social reciprocity in childhood. Our results indicated that autism spectrum disorder is a developmental condition associated with abnormal connectivity of the frontal lobes. Furthermore our findings showed that male adults with autism spectrum disorder have regional differences in brain anatomy, which correlate with specific aspects of autistic symptoms. Overall these results suggest that autism spectrum disorder is a condition linked to aberrant developmental trajectories of the frontal networks that persist in adult life.</t>
  </si>
  <si>
    <t>Clinical Neuroscience, Max Planck Institute of Experimental Medicine , Göttingen , Germany ; DFG Center for Nanoscale Microscopy and Molecular Physiology of the Brain (CNMPB) , Göttingen , Germany.</t>
  </si>
  <si>
    <t>2014-11-17</t>
  </si>
  <si>
    <t>https://dx.doi.org/10.1186/1866-1955-6-40</t>
  </si>
  <si>
    <t>24904333</t>
  </si>
  <si>
    <t>PMC4502951</t>
  </si>
  <si>
    <t>10.3389/fnbeh.2014.00181</t>
  </si>
  <si>
    <t>Heterozygous ambra1 deficiency in mice: a genetic trait with autism-like behavior restricted to the female gender.</t>
  </si>
  <si>
    <t>Dere E, Dahm L, Lu D, Hammerschmidt K, Ju A, Tantra M, Kästner A, Chowdhury K, Ehrenreich H.</t>
  </si>
  <si>
    <t>Frontiers in behavioral neuroscience</t>
  </si>
  <si>
    <t>Front Behav Neurosci</t>
  </si>
  <si>
    <t>101477952</t>
  </si>
  <si>
    <t>1662-5153</t>
  </si>
  <si>
    <t>In addition to core symptoms, i.e., social interaction and communication difficulties and restricted and repetitive behaviors, autism is also characterized by aspects of superior perception. One well-replicated finding is that of superior performance in visual search tasks, in which participants have to indicate the presence of an odd-one-out element among a number of foils. Whether these aspects of superior perception contribute to the emergence of core autism symptoms remains debated. Perceptual and social interaction atypicalities could reflect co-expressed but biologically independent pathologies, as suggested by a "fractionable" phenotype model of autism. A developmental test of this hypothesis is now made possible by longitudinal cohorts of infants at high risk, such as of younger siblings of children with autism spectrum disorder (ASD). Around 20% of younger siblings are diagnosed with autism themselves, and up to another 30% manifest elevated levels of autism symptoms. We used eye tracking to measure spontaneous orienting to letter targets (O, S, V, and +) presented among distractors (the letter X; Figure 1). At 9 and 15 months, emerging autism symptoms were assessed using the Autism Observation Scale for Infants (AOSI;), and at 2 years of age, they were assessed using the Autism Diagnostic Observation Schedule (ADOS;). Enhanced visual search performance at 9 months predicted a higher level of autism symptoms at 15 months and at 2 years. Infant perceptual atypicalities are thus intrinsically linked to the emerging autism phenotype.</t>
  </si>
  <si>
    <t>1 Sackler Institute for Translational Neurodevelopment, and Department of Forensic and Neurodevelopmental Sciences, Institute of Psychiatry, King's College, London, UK 2 NatBrainLab, Centre for Neuroimaging Sciences, Institute of Psychiatry, King's College, London, UK.</t>
  </si>
  <si>
    <t>2014-06-06</t>
  </si>
  <si>
    <t>2014-06-09</t>
  </si>
  <si>
    <t>https://dx.doi.org/10.3389/fnbeh.2014.00181</t>
  </si>
  <si>
    <t>26912520</t>
  </si>
  <si>
    <t>PMC4195776</t>
  </si>
  <si>
    <t>10.1093/brain/awv351</t>
  </si>
  <si>
    <t>Frontal networks in adults with autism spectrum disorder.</t>
  </si>
  <si>
    <t>Catani M, Dell'Acqua F, Budisavljevic S, Howells H, Thiebaut de Schotten M, Froudist-Walsh S, D'Anna L, Thompson A, Sandrone S, Bullmore ET, Suckling J, Baron-Cohen S, Lombardo MV, Wheelwright SJ, Chakrabarti B, Lai MC, Ruigrok AN, Leemans A, Ecker C, Consortium MA, Craig MC, Murphy DG.</t>
  </si>
  <si>
    <t>The formation of neuronal synapses and the dynamic regulation of their efficacy depend on the assembly of the postsynaptic neurotransmitter receptor apparatus. Receptor recruitment to inhibitory GABAergic and glycinergic synapses is controlled by the scaffold protein gephyrin and the adaptor protein collybistin. We derived new insights into the structure of collybistin and used these to design biochemical, cell biological, and genetic analyses of collybistin function. Our data define a collybistin-based protein interaction network that controls the gephyrin content of inhibitory postsynapses. Within this network, collybistin can adopt open/active and closed/inactive conformations to act as a switchable adaptor that links gephyrin to plasma membrane phosphoinositides. This function of collybistin is regulated by binding of the adhesion protein neuroligin-2, which stabilizes the open/active conformation of collybistin at the postsynaptic plasma membrane by competing with an intramolecular interaction in collybistin that favors the closed/inactive conformation. By linking trans-synaptic neuroligin-dependent adhesion and phosphoinositide signaling with gephyrin recruitment, the collybistin-based regulatory switch mechanism represents an integrating regulatory node in the formation and function of inhibitory postsynapses.</t>
  </si>
  <si>
    <t>Centre for Brain and Cognitive Development, Birkbeck College, University of London, Malet Street, London WC1E 7HX, UK. Electronic address: t.gliga@bbk.ac.uk.</t>
  </si>
  <si>
    <t>2016-02-26</t>
  </si>
  <si>
    <t>https://dx.doi.org/10.1093/brain/awv351</t>
  </si>
  <si>
    <t>26073135</t>
  </si>
  <si>
    <t>PMC3554676</t>
  </si>
  <si>
    <t>10.1016/j.cub.2015.05.011</t>
  </si>
  <si>
    <t>Enhanced Visual Search in Infancy Predicts Emerging Autism Symptoms.</t>
  </si>
  <si>
    <t>Gliga T, Bedford R, Charman T, Johnson MH, BASIS Team.</t>
  </si>
  <si>
    <t>Current biology : CB</t>
  </si>
  <si>
    <t>Curr. Biol.</t>
  </si>
  <si>
    <t>Curr Biol</t>
  </si>
  <si>
    <t>9107782</t>
  </si>
  <si>
    <t>0960-9822</t>
  </si>
  <si>
    <t>1879-0445</t>
  </si>
  <si>
    <t>Seed germination plays a pivotal role during the life cycle of plants. As dry seeds imbibe water, the resumption of energy metabolism and cellular repair occur and miRNA-mediated gene expression regulation is involved in the reactivation events. This research was aimed at understanding the role of miRNA in the molecular control during seed imbibition process. Small RNA libraries constructed from dry and imbibed maize seed embryos were sequenced using the Illumina platform. Twenty-four conserved miRNA families were identified in both libraries. Sixteen of them showed significant expression differences between dry and imbibed seeds. Twelve miRNA families, miR156, miR159, miR164, miR166, miR167, miR168, miR169, miR172, miR319, miR393, miR394 and miR397, were significantly down-regulated; while four families, miR398, miR408, miR528 and miR529, were significantly up-regulated in imbibed seeds compared to that in dry seeds. Furthermore, putative novel maize miRNAs and their target genes were predicted. Target gene GO analysis was performed for novel miRNAs that were sequenced more than 50 times in the normalized libraries. The result showed that carbohydrate catabolic related genes were specifically enriched in the dry seed, while in imbibed seed target gene enrichment covered a broad range of functional categories including genes in amino acid biosynthesis, isomerase activity, ligase activity and others. The sequencing results were partially validated by quantitative RT-PCR for both conserved and novel miRNAs and the predicted target genes. Our data suggested that diverse and complex miRNAs are involved in the seed imbibition process. That miRNA are involved in plant hormone regulation may play important roles during the dry-imbibed seed transition.</t>
  </si>
  <si>
    <t>https://dx.doi.org/10.1016/j.cub.2015.05.011</t>
  </si>
  <si>
    <t>25082542</t>
  </si>
  <si>
    <t>PMC5227112</t>
  </si>
  <si>
    <t>10.15252/embj.201488143</t>
  </si>
  <si>
    <t>A conformational switch in collybistin determines the differentiation of inhibitory postsynapses.</t>
  </si>
  <si>
    <t>Soykan T, Schneeberger D, Tria G, Buechner C, Bader N, Svergun D, Tessmer I, Poulopoulos A, Papadopoulos T, Varoqueaux F, Schindelin H, Brose N.</t>
  </si>
  <si>
    <t>The EMBO journal</t>
  </si>
  <si>
    <t>EMBO J.</t>
  </si>
  <si>
    <t>EMBO J</t>
  </si>
  <si>
    <t>8208664</t>
  </si>
  <si>
    <t>0261-4189</t>
  </si>
  <si>
    <t>1460-2075</t>
  </si>
  <si>
    <t>Intracranial volume reflects the maximally attained brain size during development, and remains stable with loss of tissue in late life. It is highly heritable, but the underlying genes remain largely undetermined. In a genome-wide association study of 32,438 adults, we discovered five previously unknown loci for intracranial volume and confirmed two known signals. Four of the loci were also associated with adult human stature, but these remained associated with intracranial volume after adjusting for height. We found a high genetic correlation with child head circumference (ρgenetic = 0.748), which indicates a similar genetic background and allowed us to identify four additional loci through meta-analysis (Ncombined = 37,345). Variants for intracranial volume were also related to childhood and adult cognitive function, and Parkinson's disease, and were enriched near genes involved in growth pathways, including PI3K-AKT signaling. These findings identify the biological underpinnings of intracranial volume and their link to physiological and pathological traits.</t>
  </si>
  <si>
    <t>State Key Laboratory of Crop Biology, Shandong Agricultural University, Taian, Shandong, PR China.</t>
  </si>
  <si>
    <t>2014-09-18</t>
  </si>
  <si>
    <t>2015-09-17</t>
  </si>
  <si>
    <t>https://dx.doi.org/10.15252/embj.201488143</t>
  </si>
  <si>
    <t>23359822</t>
  </si>
  <si>
    <t>PMC5075969</t>
  </si>
  <si>
    <t>10.1371/journal.pone.0055107</t>
  </si>
  <si>
    <t>Deep sequencing of maize small RNAs reveals a diverse set of microRNA in dry and imbibed seeds.</t>
  </si>
  <si>
    <t>Li D, Wang L, Liu X, Cui D, Chen T, Zhang H, Jiang C, Xu C, Li P, Li S, Zhao L, Chen H.</t>
  </si>
  <si>
    <t>109</t>
  </si>
  <si>
    <t>Cannabis use during adolescence is known to increase the risk for schizophrenia in men. Sex differences in the dynamics of brain maturation during adolescence may be of particular importance with regard to vulnerability of the male brain to cannabis exposure.To evaluate whether the association between cannabis use and cortical maturation in adolescents is moderated by a polygenic risk score for schizophrenia.Observation of 3 population-based samples included initial analysis in 1024 adolescents of both sexes from the Canadian Saguenay Youth Study (SYS) and follow-up in 426 adolescents of both sexes from the IMAGEN Study from 8 European cities and 504 male youth from the Avon Longitudinal Study of Parents and Children (ALSPAC) based in England. A total of 1577 participants (aged 12-21 years; 899 [57.0%] male) had (1) information about cannabis use; (2) imaging studies of the brain; and (3) a polygenic risk score for schizophrenia across 108 genetic loci identified by the Psychiatric Genomics Consortium. Data analysis was performed from March 1 through December 31, 2014.Cortical thickness derived from T1-weighted magnetic resonance images. Linear regression tests were used to assess the relationships between cannabis use, cortical thickness, and risk score.Across the 3 samples of 1574 participants, a negative association was observed between cannabis use in early adolescence and cortical thickness in male participants with a high polygenic risk score. This observation was not the case for low-risk male participants or for the low- or high-risk female participants. Thus, in SYS male participants, cannabis use interacted with risk score vis-à-vis cortical thickness (P = .009); higher scores were associated with lower thickness only in males who used cannabis. Similarly, in the IMAGEN male participants, cannabis use interacted with increased risk score vis-à-vis a change in decreasing cortical thickness from 14.5 to 18.5 years of age (t137 = -2.36; P = .02). Finally, in the ALSPAC high-risk group of male participants, those who used cannabis most frequently (≥61 occasions) had lower cortical thickness than those who never used cannabis (difference in cortical thickness, 0.07 [95% CI, 0.01-0.12]; P = .02) and those with light use (&lt;5 occasions) (difference in cortical thickness, 0.11 [95% CI, 0.03-0.18]; P = .004).Cannabis use in early adolescence moderates the association between the genetic risk for schizophrenia and cortical maturation among male individuals. This finding implicates processes underlying cortical maturation in mediating the link between cannabis use and liability to schizophrenia.</t>
  </si>
  <si>
    <t>Department of Epidemiology, Erasmus MC, Rotterdam, the Netherlands.</t>
  </si>
  <si>
    <t>2013-01-29</t>
  </si>
  <si>
    <t>https://dx.doi.org/10.1371/journal.pone.0055107</t>
  </si>
  <si>
    <t>27694991</t>
  </si>
  <si>
    <t>PMC3529066</t>
  </si>
  <si>
    <t>10.1038/nn.4398</t>
  </si>
  <si>
    <t>Novel genetic loci underlying human intracranial volume identified through genome-wide association.</t>
  </si>
  <si>
    <t>Adams HH, Hibar DP, Chouraki V, Stein JL, Nyquist PA, Rentería ME, Trompet S, Arias-Vasquez A, Seshadri S, Desrivières S, Beecham AH, Jahanshad N, Wittfeld K, Van der Lee SJ, Abramovic L, Alhusaini S, Amin N, Andersson M, Arfanakis K, Aribisala BS, Armstrong NJ, Athanasiu L, Axelsson T, Beiser A, Bernard M, Bis JC, Blanken LM, Blanton SH, Bohlken MM, Boks MP, Bralten J, Brickman AM, Carmichael O, Chakravarty MM, Chauhan G, Chen Q, Ching CR, Cuellar-Partida G, Braber AD, Doan NT, Ehrlich S, Filippi I, Ge T, Giddaluru S, Goldman AL, Gottesman RF, Greven CU, Grimm O, Griswold ME, Guadalupe T, Hass J, Haukvik UK, Hilal S, Hofer E, Hoehn D, Holmes AJ, Hoogman M, Janowitz D, Jia T, Kasperaviciute D, Kim S, Klein M, Kraemer B, Lee PH, Liao J, Liewald DC, Lopez LM, Luciano M, Macare C, Marquand A, Matarin M, Mather KA, Mattheisen M, Mazoyer B, McKay DR, McWhirter R, Milaneschi Y, Mirza-Schreiber N, Muetzel RL, Maniega SM, Nho K, Nugent AC, Loohuis LM, Oosterlaan J, Papmeyer M, Pappa I, Pirpamer L, Pudas S, Pütz B, Rajan KB, Ramasamy A, Richards JS, Risacher SL, Roiz-Santiañez R, Rommelse N, Rose EJ, Royle NA, Rundek T, Sämann PG, Satizabal CL, Schmaal L, Schork AJ, Shen L, Shin J, Shumskaya E, Smith AV, Sprooten E, Strike LT, Teumer A, Thomson R, Tordesillas-Gutierrez D, Toro R, Trabzuni D, Vaidya D, Van der Grond J, Van der Meer D, Van Donkelaar MM, Van Eijk KR, Van Erp TG, Van Rooij D, Walton E, Westlye LT, Whelan CD, Windham BG, Winkler AM, Woldehawariat G, Wolf C, Wolfers T, Xu B, Yanek LR, Yang J, Zijdenbos A, Zwiers MP, Agartz I, Aggarwal NT, Almasy L, Ames D, Amouyel P, Andreassen OA, Arepalli S, Assareh AA, Barral S, Bastin ME, Becker DM, Becker JT, Bennett DA, Blangero J, van Bokhoven H, Boomsma DI, Brodaty H, Brouwer RM, Brunner HG, Buckner RL, Buitelaar JK, Bulayeva KB, Cahn W, Calhoun VD, Cannon DM, Cavalleri GL, Chen C, Cheng CY, Cichon S, Cookson MR, Corvin A, Crespo-Facorro B, Curran JE, Czisch M, Dale AM, Davies GE, De Geus EJ, De Jager PL, de Zubicaray GI, Delanty N, Depondt C, DeStefano AL, Dillman A, Djurovic S, Donohoe G, Drevets WC, Duggirala R, Dyer TD, Erk S, Espeseth T, Evans DA, Fedko IO, Fernández G, Ferrucci L, Fisher SE, Fleischman DA, Ford I, Foroud TM, Fox PT, Francks C, Fukunaga M, Gibbs JR, Glahn DC, Gollub RL, Göring HH, Grabe HJ, Green RC, Gruber O, Gudnason V, Guelfi S, Hansell NK, Hardy J, Hartman CA, Hashimoto R, Hegenscheid K, Heinz A, Le Hellard S, Hernandez DG, Heslenfeld DJ, Ho BC, Hoekstra PJ, Hoffmann W, Hofman A, Holsboer F, Homuth G, Hosten N, Hottenga JJ, Hulshoff Pol HE, Ikeda M, Ikram MK, Jack CR, Jenkinson M, Johnson R, Jönsson EG, Jukema JW, Kahn RS, Kanai R, Kloszewska I, Knopman DS, Kochunov P, Kwok JB, Lawrie SM, Lemaître H, Liu X, Longo DL, Longstreth WT, Lopez OL, Lovestone S, Martinez O, Martinot JL, Mattay VS, McDonald C, McIntosh AM, McMahon KL, McMahon FJ, Mecocci P, Melle I, Meyer-Lindenberg A, Mohnke S, Montgomery GW, Morris DW, Mosley TH, Mühleisen TW, Müller-Myhsok B, Nalls MA, Nauck M, Nichols TE, Niessen WJ, Nöthen MM, Nyberg L, Ohi K, Olvera RL, Ophoff RA, Pandolfo M, Paus T, Pausova Z, Penninx BW, Pike GB, Potkin SG, Psaty BM, Reppermund S, Rietschel M, Roffman JL, Romanczuk-Seiferth N, Rotter JI, Ryten M, Sacco RL, Sachdev PS, Saykin AJ, Schmidt R, Schofield PR, Sigurdsson S, Simmons A, Singleton A, Sisodiya SM, Smith C, Smoller JW, Soininen H, Srikanth V, Steen VM, Stott DJ, Sussmann JE, Thalamuthu A, Tiemeier H, Toga AW, Traynor BJ, Troncoso J, Turner JA, Tzourio C, Uitterlinden AG, Hernández MC, Van der Brug M, Van der Lugt A, Van der Wee NJ, Van Duijn CM, Van Haren NE, Van T Ent D, Van Tol MJ, Vardarajan BN, Veltman DJ, Vernooij MW, Völzke H, Walter H, Wardlaw JM, Wassink TH, Weale ME, Weinberger DR, Weiner MW, Wen W, Westman E, White T, Wong TY, Wright CB, Zielke HR, Zonderman AB, Deary IJ, DeCarli C, Schmidt H, Martin NG, De Craen AJ, Wright MJ, Launer LJ, Schumann G, Fornage M, Franke B, Debette S, Medland SE, Ikram MA, Thompson PM.</t>
  </si>
  <si>
    <t>Nature neuroscience</t>
  </si>
  <si>
    <t>Nat. Neurosci.</t>
  </si>
  <si>
    <t>Nat Neurosci</t>
  </si>
  <si>
    <t>9809671</t>
  </si>
  <si>
    <t>1097-6256</t>
  </si>
  <si>
    <t>1546-1726</t>
  </si>
  <si>
    <t>The firing of mesolimbic dopamine neurons is important for drug-induced reinforcement, although underlying genetic factors remain poorly understood. In a recent genome-wide association metaanalysis of alcohol intake, we identified a suggestive association of SNP rs26907 in the ras-specific guanine-nucleotide releasing factor 2 (RASGRF2) gene, encoding a protein that mediates Ca(2+)-dependent activation of the ERK pathway. We performed functional characterization of this gene in relation to alcohol-related phenotypes and mesolimbic dopamine function in both mice and adolescent humans. Ethanol intake and preference were decreased in Rasgrf2(-/-) mice relative to WT controls. Accordingly, ethanol-induced dopamine release in the ventral striatum was blunted in Rasgrf2(-/-) mice. Recording of dopamine neurons in the ventral tegmental area revealed reduced excitability in the absence of Ras-GRF2, likely because of lack of inhibition of the I(A) potassium current by ERK. This deficit provided an explanation for the altered dopamine release, presumably linked to impaired activation of dopamine neurons firing. Functional neuroimaging analysis of a monetary incentive-delay task in 663 adolescent boys revealed significant association of ventral striatal activity during reward anticipation with a RASGRF2 haplotype containing rs26907, the SNP associated with alcohol intake in our previous metaanalysis. This finding suggests a link between the RASGRF2 haplotype and reward sensitivity, a known risk factor for alcohol and drug addiction. Indeed, follow-up of these same boys at age 16 y revealed an association between this haplotype and number of drinking episodes. Together, these combined animal and human data indicate a role for RASGRF2 in the regulation of mesolimbic dopamine neuron activity, reward response, and alcohol use and abuse.</t>
  </si>
  <si>
    <t>Rotman Research Institute, Baycrest, Toronto, Ontario, Canada.</t>
  </si>
  <si>
    <t>https://dx.doi.org/10.1038/nn.4398</t>
  </si>
  <si>
    <t>26308966</t>
  </si>
  <si>
    <t>PMC4852730</t>
  </si>
  <si>
    <t>10.1001/jamapsychiatry.2015.1131</t>
  </si>
  <si>
    <t>Early Cannabis Use, Polygenic Risk Score for Schizophrenia and Brain Maturation in Adolescence.</t>
  </si>
  <si>
    <t>French L, Gray C, Leonard G, Perron M, Pike GB, Richer L, Séguin JR, Veillette S, Evans CJ, Artiges E, Banaschewski T, Bokde AW, Bromberg U, Bruehl R, Buchel C, Cattrell A, Conrod PJ, Flor H, Frouin V, Gallinat J, Garavan H, Gowland P, Heinz A, Lemaitre H, Martinot JL, Nees F, Orfanos DP, Pangelinan MM, Poustka L, Rietschel M, Smolka MN, Walter H, Whelan R, Timpson NJ, Schumann G, Smith GD, Pausova Z, Paus T.</t>
  </si>
  <si>
    <t>348</t>
  </si>
  <si>
    <t>Schizophrenia is a devastating psychiatric illness with high heritability. Brain structure and function differ, on average, between people with schizophrenia and healthy individuals. As common genetic associations are emerging for both schizophrenia and brain imaging phenotypes, we can now use genome-wide data to investigate genetic overlap. Here we integrated results from common variant studies of schizophrenia (33,636 cases, 43,008 controls) and volumes of several (mainly subcortical) brain structures (11,840 subjects). We did not find evidence of genetic overlap between schizophrenia risk and subcortical volume measures either at the level of common variant genetic architecture or for single genetic markers. These results provide a proof of concept (albeit based on a limited set of structural brain measures) and define a roadmap for future studies investigating the genetic covariance between structural or functional brain phenotypes and risk for psychiatric disorders.</t>
  </si>
  <si>
    <t>Institute of Psychiatry,  King's College, London SE5 8AF,  United Kingdom.</t>
  </si>
  <si>
    <t>2015-10-01</t>
  </si>
  <si>
    <t>https://dx.doi.org/10.1001/jamapsychiatry.2015.1131</t>
  </si>
  <si>
    <t>23223532</t>
  </si>
  <si>
    <t>PMC4829082</t>
  </si>
  <si>
    <t>10.1073/pnas.1211844110</t>
  </si>
  <si>
    <t>RASGRF2 regulates alcohol-induced reinforcement by influencing mesolimbic dopamine neuron activity and dopamine release.</t>
  </si>
  <si>
    <t>Stacey D, Bilbao A, Maroteaux M, Jia T, Easton AC, Longueville S, Nymberg C, Banaschewski T, Barker GJ, Büchel C, Carvalho F, Conrod PJ, Desrivières S, Fauth-Bühler M, Fernandez-Medarde A, Flor H, Gallinat J, Garavan H, Bokde AL, Heinz A, Ittermann B, Lathrop M, Lawrence C, Loth E, Lourdusamy A, Mann KF, Martinot JL, Nees F, Palkovits M, Paus T, Pausova Z, Rietschel M, Ruggeri B, Santos E, Smolka MN, Staehlin O, Jarvelin MR, Elliott P, Sommer WH, Mameli M, Müller CP, Spanagel R, Girault JA, Schumann G, IMAGEN Consortium.</t>
  </si>
  <si>
    <t>136</t>
  </si>
  <si>
    <t>During rest, brain activity is synchronized between different regions widely distributed throughout the brain, forming functional networks. However, the molecular mechanisms supporting functional connectivity remain undefined. We show that functional brain networks defined with resting-state functional magnetic resonance imaging can be recapitulated by using measures of correlated gene expression in a post mortem brain tissue data set. The set of 136 genes we identify is significantly enriched for ion channels. Polymorphisms in this set of genes significantly affect resting-state functional connectivity in a large sample of healthy adolescents. Expression levels of these genes are also significantly associated with axonal connectivity in the mouse. The results provide convergent, multimodal evidence that resting-state functional networks correlate with the orchestrated activity of dozens of genes linked to ion channel activity and synaptic function.</t>
  </si>
  <si>
    <t>Department of Human Genetics, Radboud University Medical Center, Nijmegen, The Netherlands.</t>
  </si>
  <si>
    <t>2012-12-19</t>
  </si>
  <si>
    <t>https://dx.doi.org/10.1073/pnas.1211844110</t>
  </si>
  <si>
    <t>26854805</t>
  </si>
  <si>
    <t>PMC3754459</t>
  </si>
  <si>
    <t>10.1038/nn.4228</t>
  </si>
  <si>
    <t>Genetic influences on schizophrenia and subcortical brain volumes: large-scale proof of concept.</t>
  </si>
  <si>
    <t>Franke B, Franke B, Stein JL, Ripke S, Anttila V, Hibar DP, van Hulzen KJE, Arias-Vasquez A, Smoller JW, Nichols TE, Neale MC, McIntosh AM, Lee P, McMahon FJ, Meyer-Lindenberg A, Mattheisen M, Andreassen OA, Gruber O, Sachdev PS, Roiz-Santiañez R, Saykin AJ, Ehrlich S, Mather KA, Turner JA, Schwarz E, Thalamuthu A, Shugart YY, Ho YY, Martin NG, Wright MJ, Schizophrenia Working Group of the Psychiatric Genomics Consortium, ENIGMA Consortium, O'Donovan MC, Thompson PM, Neale BM, Medland SE, Sullivan PF.</t>
  </si>
  <si>
    <t>512</t>
  </si>
  <si>
    <t>In autism, heterogeneity is the rule rather than the exception. One obvious source of heterogeneity is biological sex. Since autism was first recognized, males with autism have disproportionately skewed research. Females with autism have thus been relatively overlooked, and have generally been assumed to have the same underlying neurobiology as males with autism. Growing evidence, however, suggests that this is an oversimplification that risks obscuring the biological base of autism. This study seeks to answer two questions about how autism is modulated by biological sex at the level of the brain: (i) is the neuroanatomy of autism different in males and females? and (ii) does the neuroanatomy of autism fit predictions from the 'extreme male brain' theory of autism, in males and/or in females? Neuroanatomical features derived from voxel-based morphometry were compared in a sample of equal-sized high-functioning male and female adults with and without autism (n = 120, n = 30/group). The first question was investigated using a 2 × 2 factorial design, and by spatial overlap analyses of the neuroanatomy of autism in males and females. The second question was tested through spatial overlap analyses of specific patterns predicted by the extreme male brain theory. We found that the neuroanatomy of autism differed between adult males and females, evidenced by minimal spatial overlap (not different from that occurred under random condition) in both grey and white matter, and substantially large white matter regions showing significant sex × diagnosis interactions in the 2 × 2 factorial design. These suggest that autism manifests differently by biological sex. Furthermore, atypical brain areas in females with autism substantially and non-randomly (P &lt; 0.001) overlapped with areas that were sexually dimorphic in neurotypical controls, in both grey and white matter, suggesting neural 'masculinization'. This was not seen in males with autism. How differences in neuroanatomy relate to the similarities in cognition between males and females with autism remains to be understood. Future research should stratify by biological sex to reduce heterogeneity and to provide greater insight into the neurobiology of autism.</t>
  </si>
  <si>
    <t>Functional Imaging in Neuropsychiatric Disorders Laboratory, Department of Neurology and Neurological Sciences, Stanford University, Stanford, CA, USA. Laboratory of Neurology and Imaging of Cognition, Department of Neuroscience, University of Geneva, Geneva, Switzerland. jonas.richiardi@unige.ch greicius@stanford.edu.</t>
  </si>
  <si>
    <t>https://dx.doi.org/10.1038/nn.4228</t>
  </si>
  <si>
    <t>26068849</t>
  </si>
  <si>
    <t>PMC4486207</t>
  </si>
  <si>
    <t>10.1126/science.1255905</t>
  </si>
  <si>
    <t>BRAIN NETWORKS. Correlated gene expression supports synchronous activity in brain networks.</t>
  </si>
  <si>
    <t>Richiardi J, Altmann A, Milazzo AC, Chang C, Chakravarty MM, Banaschewski T, Barker GJ, Bokde AL, Bromberg U, Büchel C, Conrod P, Fauth-Bühler M, Flor H, Frouin V, Gallinat J, Garavan H, Gowland P, Heinz A, Lemaître H, Mann KF, Martinot JL, Nees F, Paus T, Pausova Z, Rietschel M, Robbins TW, Smolka MN, Spanagel R, Ströhle A, Schumann G, Hawrylycz M, Poline JB, Greicius MD, IMAGEN consortium.</t>
  </si>
  <si>
    <t>Science (New York, N.Y.)</t>
  </si>
  <si>
    <t>Science</t>
  </si>
  <si>
    <t>0404511</t>
  </si>
  <si>
    <t>0036-8075</t>
  </si>
  <si>
    <t>1095-9203</t>
  </si>
  <si>
    <t>A comprehensive account of the causes of alcohol misuse must accommodate individual differences in biology, psychology and environment, and must disentangle cause and effect. Animal models can demonstrate the effects of neurotoxic substances; however, they provide limited insight into the psycho-social and higher cognitive factors involved in the initiation of substance use and progression to misuse. One can search for pre-existing risk factors by testing for endophenotypic biomarkers in non-using relatives; however, these relatives may have personality or neural resilience factors that protect them from developing dependence. A longitudinal study has potential to identify predictors of adolescent substance misuse, particularly if it can incorporate a wide range of potential causal factors, both proximal and distal, and their influence on numerous social, psychological and biological mechanisms. Here we apply machine learning to a wide range of data from a large sample of adolescents (n = 692) to generate models of current and future adolescent alcohol misuse that incorporate brain structure and function, individual personality and cognitive differences, environmental factors (including gestational cigarette and alcohol exposure), life experiences, and candidate genes. These models were accurate and generalized to novel data, and point to life experiences, neurobiological differences and personality as important antecedents of binge drinking. By identifying the vulnerability factors underlying individual differences in alcohol misuse, these models shed light on the aetiology of alcohol misuse and suggest targets for prevention.</t>
  </si>
  <si>
    <t>Autism Research Centre, Department of Psychiatry, University of Cambridge, Douglas House, 18B, Trumpington Road, Cambridge CB2 8AH, UK. mcl45@cam.ac.uk</t>
  </si>
  <si>
    <t>2015-06-13</t>
  </si>
  <si>
    <t>https://dx.doi.org/10.1126/science.1255905</t>
  </si>
  <si>
    <t>23935125</t>
  </si>
  <si>
    <t>PMC3969297</t>
  </si>
  <si>
    <t>10.1093/brain/awt216</t>
  </si>
  <si>
    <t>Biological sex affects the neurobiology of autism.</t>
  </si>
  <si>
    <t>Lai MC, Lombardo MV, Suckling J, Ruigrok AN, Chakrabarti B, Ecker C, Deoni SC, Craig MC, Murphy DG, Bullmore ET, MRC AIMS Consortium, Baron-Cohen S.</t>
  </si>
  <si>
    <t>488</t>
  </si>
  <si>
    <t>Autism Spectrum Disorders (ASDs) are neurodevelopmental disorders characterized by impairments in social interaction and communication, and the presence of restrictive and repetitive behaviors. Symptoms of ASD likely emerge from a complex interaction between pre-existing neurodevelopmental vulnerabilities and the child's environment, modified by compensatory skills and protective factors. Prospective studies of infants at high familial risk for ASD (who have an older sibling with a diagnosis) are beginning to characterize these developmental pathways to the emergence of clinical symptoms. Here, we review the range of behavioral and neurocognitive markers for later ASD that have been identified in high-risk infants in the first years of life. We discuss theoretical implications of emerging patterns, and identify key directions for future work, including potential resolutions to several methodological challenges for the field. Mapping how ASD unfolds from birth is critical to our understanding of the developmental mechanisms underlying this disorder. A more nuanced understanding of developmental pathways to ASD will help us not only to identify children who need early intervention, but also to improve the range of interventions available to them.</t>
  </si>
  <si>
    <t>1] Department of Psychiatry, University of Vermont, Burlington, Vermont 05401, USA [2] Department of Psychology, University College Dublin, Dublin 4, Ireland.</t>
  </si>
  <si>
    <t>2013-08-28</t>
  </si>
  <si>
    <t>https://dx.doi.org/10.1093/brain/awt216</t>
  </si>
  <si>
    <t>25043041</t>
  </si>
  <si>
    <t>PMC3548427</t>
  </si>
  <si>
    <t>10.1038/nature13402</t>
  </si>
  <si>
    <t>Neuropsychosocial profiles of current and future adolescent alcohol misusers.</t>
  </si>
  <si>
    <t>Whelan R, Watts R, Orr CA, Althoff RR, Artiges E, Banaschewski T, Barker GJ, Bokde AL, Büchel C, Carvalho FM, Conrod PJ, Flor H, Fauth-Bühler M, Frouin V, Gallinat J, Gan G, Gowland P, Heinz A, Ittermann B, Lawrence C, Mann K, Martinot JL, Nees F, Ortiz N, Paillère-Martinot ML, Paus T, Pausova Z, Rietschel M, Robbins TW, Smolka MN, Ströhle A, Schumann G, Garavan H, IMAGEN Consortium.</t>
  </si>
  <si>
    <t>Nature</t>
  </si>
  <si>
    <t>0410462</t>
  </si>
  <si>
    <t>0028-0836</t>
  </si>
  <si>
    <t>1476-4687</t>
  </si>
  <si>
    <t>Mutations generate sequence diversity and provide a substrate for selection. The rate of de novo mutations is therefore of major importance to evolution. Here we conduct a study of genome-wide mutation rates by sequencing the entire genomes of 78 Icelandic parent-offspring trios at high coverage. We show that in our samples, with an average father's age of 29.7, the average de novo mutation rate is 1.20 × 10(-8) per nucleotide per generation. Most notably, the diversity in mutation rate of single nucleotide polymorphisms is dominated by the age of the father at conception of the child. The effect is an increase of about two mutations per year. An exponential model estimates paternal mutations doubling every 16.5 years. After accounting for random Poisson variation, father's age is estimated to explain nearly all of the remaining variation in the de novo mutation counts. These observations shed light on the importance of the father's age on the risk of diseases such as schizophrenia and autism.</t>
  </si>
  <si>
    <t>Centre for Brain and Cognitive Development, Birkbeck College, University of London, UK. Electronic address: e.jones@bbk.ac.uk.</t>
  </si>
  <si>
    <t>https://dx.doi.org/10.1038/nature13402</t>
  </si>
  <si>
    <t>24361967</t>
  </si>
  <si>
    <t>10.1016/j.neubiorev.2013.12.001</t>
  </si>
  <si>
    <t>Developmental pathways to autism: a review of prospective studies of infants at risk.</t>
  </si>
  <si>
    <t>Jones EJ, Gliga T, Bedford R, Charman T, Johnson MH.</t>
  </si>
  <si>
    <t>Neuroscience and biobehavioral reviews</t>
  </si>
  <si>
    <t>Neurosci Biobehav Rev</t>
  </si>
  <si>
    <t>7806090</t>
  </si>
  <si>
    <t>0149-7634</t>
  </si>
  <si>
    <t>1873-7528</t>
  </si>
  <si>
    <t>deCODE Genetics, Sturlugata 8, 101 Reykjavik, Iceland. kong@decode.is</t>
  </si>
  <si>
    <t>2014-02-24</t>
  </si>
  <si>
    <t>https://dx.doi.org/10.1016/j.neubiorev.2013.12.001</t>
  </si>
  <si>
    <t>22914163</t>
  </si>
  <si>
    <t>10.1038/nature11396</t>
  </si>
  <si>
    <t>Rate of de novo mutations and the importance of father's age to disease risk.</t>
  </si>
  <si>
    <t>Kong A, Frigge ML, Masson G, Besenbacher S, Sulem P, Magnusson G, Gudjonsson SA, Sigurdsson A, Jonasdottir A, Jonasdottir A, Wong WS, Sigurdsson G, Walters GB, Steinberg S, Helgason H, Thorleifsson G, Gudbjartsson DF, Helgason A, Magnusson OT, Thorsteinsdottir U, Stefansson K.</t>
  </si>
  <si>
    <t>2012-08-23</t>
  </si>
  <si>
    <t>https://dx.doi.org/10.1038/nature11396</t>
  </si>
  <si>
    <t>https://www.imi.europa.eu/projects-results/project-factsheets/eupati</t>
  </si>
  <si>
    <t>EUPATI</t>
  </si>
  <si>
    <t>European Patients' Academy on Therapeutic Innovation</t>
  </si>
  <si>
    <t>31/01/2017</t>
  </si>
  <si>
    <t>5 250 000</t>
  </si>
  <si>
    <t>5 701 178</t>
  </si>
  <si>
    <t>10 951 178</t>
  </si>
  <si>
    <t>Medicines research and development (R&amp;D) is an increasingly complex process that is difficult to understand for the majority of patients and the general public. In order to bridge that gap, IMI’s EUPATI project developed a programme on patient engagement in this process. The programme includes an in-depth training course, an online toolbox, national platforms and more, and has been a game-changer for patient empowerment in Europe and beyond. EUPATI graduates are not only better placed to understand and make decisions about their treatments, but are also helping put patients’ needs at the heart of drug development, by joining science, ethical and regulatory committees and getting involved in clinical trial design. While patients are keen to have access to better and safer treatments, many find it hard to understand the benefits and risks of novel therapies. With demand for healthcare rising, and a growing emphasis on both the quality and sustainability of healthcare services, there was a proven need for information resources, designed specifically for patients and the public, on how medicines research and development (R&amp;D) and clinical trials are conducted. By bringing together major patient organisations, academic institutions and industry partners, EUPATI set out to address this major gap in public perception and knowledge.One of the main project outputs is the development of the Patient Expert Training Course – a 14-month in-depth course for patient advocates on medicines R&amp;D. Almost 100 patients from 32 countries and 58 disease areas have already graduated from the course, and more are on the way. In order to multiply the effect of this course, the project has also developed a ‘train-the-trainer programme’.Toolbox and national platformsAnother important project output is the toolbox on medicines R&amp;D which is available in eight languages on the EUPATI website. It includes articles, presentations, videos, webinars, factsheets, and much more. It already has been used by more than 500 000 people worldwide.The project also established 18 national platforms which are based on the same model as EUPATI. By organising educational webinars, information days, workshops, and social media campaigns, the platforms have enabled patients on a national level to become more involved in medicines R&amp;D, and regulatory affairs.Guidance documents and other achievementsOther important project outputs include:guidance documents for the engagement of patient organisations in industry-led R&amp;D, health technology assessment bodies, regulatory processes, and ethics committees;the organisation of interactive annual conferences and workshops which have attracted about 1 200 participants, about 50% of them patient advocates;the organisation of educational webinars on a variety of relevant topics.Patient voices already being heardThrough all these activities, EUPATI has been a catalyst for patient involvement in medicines R&amp;D and continues to be one of the key drivers of the public debate on this topic in Europe and beyond. EUPATI fellows are engaged in regulatory committees, as speakers on medical conferences, and are participating in regulatory and ethics committees. As a result, clinical trials are changing shape, trial outcomes are being defined differently, and patient voices are being heard in regulatory discussions.Patients are also benefitting from a large patient network which was established as part of this project. Patient organisations are usually volunteer-driven, low-resource organisations and before EUPATI they didn’t have the capabilities to work together across different disease areas. Thanks to EUPATI, this has finally changed, and has been a game-changer in patient advocacy.Benefits to academia and industryThe academic community benefited from the project by getting a neutral platform to collaborate with the industry, regulators and patient organisations. Also, a lot of publications co-authored by academics were published in high-impact journals which contributed to increasing their reputation and visibility.The industry benefited from the collaborative network that was established, and from having access to patients who are familiar with all the aspects of R&amp;D and can help in the drug development process with their perspective.What’s next?Even though the project ended, thanks to a three-year sustainability plan, the main project outputs (the course, the toolbox, national platforms) continue to be maintained.  Furthermore, several project partners are continuing to collaborate and initiate new projects.Read the interview with project coordinators</t>
  </si>
  <si>
    <t>Amgen, Brussels, BelgiumAsociacion Nacional Empresarial De La Industria Farmaceutica, Madrid, SpainAstrazeneca AB, Södertälje, SwedenBayer Pharma AG, Berlin, GermanyBoehringer Ingelheim Internationalgmbh, Ingelheim, GermanyBristol-Myers Squibb Company Corp, Princeton, NJ, United States Chiesi Farmaceutici S.p.A, Parma, ItalyEli Lilly and Company Limited, Basingstoke, United KingdomEsteve Pharmaceuticals, SA, Barcelona, SpainF.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KingdomSard, Chilly-Mazarin, FranceThe Employers' Union of Innovative Pharmaceutical Companies INFARMA (Związek Pracodawców Innowacyjnych Firm Farmaceutycznych), Warsaw, PolandUcb Biopharma Sprl, Brussels, BelgiumVerband Forschender Arzneimittelhersteller Ev, Berlin, Germany</t>
  </si>
  <si>
    <t>30356834</t>
  </si>
  <si>
    <t>PMC6190844</t>
  </si>
  <si>
    <t>10.3389/fmed.2018.00270</t>
  </si>
  <si>
    <t>EUPATI Guidance for Patient Involvement in Medicines Research and Development (R&amp;D); Guidance for Pharmaceutical Industry-Led Medicines R&amp;D.</t>
  </si>
  <si>
    <t>Warner K, See W, Haerry D, Klingmann I, Hunter A, May M.</t>
  </si>
  <si>
    <t>The importance and merits of greater patient involvement in medicines research and development (R&amp;D) are commonly acknowledged and are thought to offer benefits for all involved parties. It helps to improve discovery, development, and evaluation of new effective medicines, based on the collaborative identification and understanding of unmet needs, research priorities, optimization of clinical study design, outcome measures, and endpoint development. It can result in increased transparency, trust and mutual respect between patients and other stakeholders. This applies to all stages of medicines R&amp;D, from industry-led research, to regulation and licensing of medicines, to appraisal by health technology assessment (HTA) bodies. Integration of patients into the medicines development process needs to be structured and governed by clear rules and modes of operation to be effective and yield the best results for all stakeholders. Existing codes of practice for patient involvement with various stakeholders do not comprehensively cover the full scope of R&amp;D, with the exception of more general statements applicable to interaction. Overarching guidance on meaningful and ethical interaction is missing. One specific aim of the European Patients' Academy on Therapeutic Innovation (EUPATI) was to close this gap through the development of guidance documents for selected stakeholders. Four separate guidance documents were developed, incorporating the results from comprehensive internal and external consultation. They cover patient involvement in: pharmaceutical industry-led medicines R&amp;D; ethics committees; regulatory authorities; HTA. Each guidance suggests where patient involvement could be adopted or strengthened. The EUPATI guidance document for patient involvement in industry-led medicines research and development covers the interaction between patients and the pharmaceutical industry within all functions throughout the medicines R&amp;D lifecycle in relation to medicines for human use. It relates to activities pre-approval and post approval, involving individuals and groups of patients. The guideline distinguishes between the level of expertise in a disease area that is required and the different areas where patient involvement can take place; however, this is not meant to limit involvement, and these opportunities may change and increase over time. This EUPATI guidance document is aimed at the pharmaceutical industry who want to engage patients in R&amp;D activities, however all stakeholders involving patients in pharmaceutical-led medicines R&amp;D should understand and use this EUPATI guidance document.</t>
  </si>
  <si>
    <t>GlaxoSmithKline, Brentford, United Kingdom.</t>
  </si>
  <si>
    <t>2018-10-28</t>
  </si>
  <si>
    <t>https://dx.doi.org/10.3389/fmed.2018.00270</t>
  </si>
  <si>
    <t>30246010</t>
  </si>
  <si>
    <t>PMC6137130</t>
  </si>
  <si>
    <t>10.3389/fmed.2018.00251</t>
  </si>
  <si>
    <t>EUPATI and Patients in Medicines Research and Development: Guidance for Patient Involvement in Ethical Review of Clinical Trials.</t>
  </si>
  <si>
    <t>Klingmann I, Heckenberg A, Warner K, Haerry D, Hunter A, May M, See W.</t>
  </si>
  <si>
    <t>Involvement of patients in the research and development process (R&amp;D) of new medicines-in all areas of indications-today is a widely accepted strategy in pharmaceutical industry to ensure relevance and suitability of the treatment under development. This may consist in, but is not limited to, patient input to achieve more patient-friendly protocol design, endpoint, and comparator selection as well as disease-adapted study conditions in a pre- or post-marketing clinical trial. Ethical aspects and especially the balance of benefit and risk in a clinical trial are frequently judged differently by clinical researchers, regulators, ethics committees, and patients due to their different focus. The final assessment of the ethical aspects of a planned clinical trial is provided by an independent ethics committee consisting of physicians and other experts in healthcare and clinical trial methodology as well as of lay persons. The participation of patients in ethics committees is a much-discussed concept, its suitability disputed in many countries, and only limited experience on best practices is available. In order to be effective and yield the best results for all stakeholders, integration of patients into the medicines development process needs to be structured and governed by clear, mutually agreed rules and modes of operation. Communication and collaboration processes need to be systematically implemented to establish transparency, trust and respect between those developing new medicines and their users, respectively between those involved in design and approval of clinical trials and participants. In particular agreement on the ethical aspects of a clinical trial and/or its overall ethical acceptability is a prerequisite before the start of a clinical trial. Existing codes of practice for patient involvement with various stakeholders do not comprehensively cover the full scope of R&amp;D, with the exception of more general statements on interaction. Overarching guidance on meaningful and ethical interaction is missing. One specific aim of the European Patients' Academy on Therapeutic Innovation (EUPATI) was to close this gap through the development of guidance documents for ethics committees, pharmaceutical industry-led medicines R&amp;D, regulatory authorities, and health technology assessment (HTA). This EUPATI "Guidance for patient involvement in ethical review of clinical trials" gives practical recommendations for ground rules and lists options for conditions and practices for involving patients in the work of ethics committees to enable trustful and constructive collaboration whatever the national (legal) framework for patient involvement in ethics committees might be. The guidance sets the collaboration of patients in ethics committees in the broader context of relevance and opportunities for patient input on ethics in the overall medicines R&amp;D and specifically the overall clinical trial process from concept development to trial result reporting in lay summaries. In addition to a presentation of the full text of the Guidance, this article aims at providing additional background information on the development process of the Guidance, as well as insight into the current debate on this topic.</t>
  </si>
  <si>
    <t>EUPATI, European Forum for Good Clinical Practice, Brussels, Belgium.</t>
  </si>
  <si>
    <t>https://dx.doi.org/10.3389/fmed.2018.00251</t>
  </si>
  <si>
    <t>30238004</t>
  </si>
  <si>
    <t>PMC6136274</t>
  </si>
  <si>
    <t>10.3389/fmed.2018.00231</t>
  </si>
  <si>
    <t>EUPATI Guidance for Patient Involvement in Medicines Research and Development: Health Technology Assessment.</t>
  </si>
  <si>
    <t>Hunter A, Facey K, Thomas V, Haerry D, Warner K, Klingmann I, May M, See W.</t>
  </si>
  <si>
    <t>The main aim of health technology assessment (HTA) is to inform decision making by health care policy makers. It is a systematic process that evaluates the use of health technologies and generally involves a critical review of international evidence related to clinical effectiveness of the health technology vs. the best standard of care. It can also include an evaluation of cost effectiveness, and social and ethical impacts in the local health care system. The HTA process advises whether or not a health technology should be used, and if so, how it is best used and which patients are most likely to benefit from it. The importance of patient involvement in HTA is becoming widely recognized, for scientific and democratic reasons. The extent of patient involvement in HTA varies considerably across Europe. Commonly HTA is still focused on quantitative evidence to determine clinical and/or cost effectiveness, but the interest in understanding patients' experiences and preferences is increasing. Some HTA bodies provide support for participation in their processes, but again this varies widely across Europe. The involvement of patients in HTA is determined at the national and regional level, and is not subject to any European-wide legislation. The guidance text presented in this article was developed as part of the work of the European Patients' Academy on Therapeutic Innovation (EUPATI) and covers the interaction between HTA bodies and patients and their representatives when medicines are being assessed. Other EUPATI guidance documents relate to patient involvement in pharmaceutical industry-led research and development, ethics committees, and regulatory authorities. The guidance provides recommendations for activities to support patient involvement in HTA bodies and specific guidance for individual HTA processes. It seeks to improve patient involvement, using the outcomes of published research and consensus-building exercises. It also draws on good practice examples from individual HTA bodies. The guidance is not intended to be prescriptive and should be used according to specific circumstances, national legislation, or the unique needs of each interaction. This article represents the formal publication of the HTA guidance text with discussion about recent progress in, and continuing barriers to, patient involvement in HTA.</t>
  </si>
  <si>
    <t>European Patients' Academy on Therapeutic Innovation (EUPATI).</t>
  </si>
  <si>
    <t>2018-09-23</t>
  </si>
  <si>
    <t>https://dx.doi.org/10.3389/fmed.2018.00231</t>
  </si>
  <si>
    <t>30175100</t>
  </si>
  <si>
    <t>PMC6107804</t>
  </si>
  <si>
    <t>10.3389/fmed.2018.00230</t>
  </si>
  <si>
    <t>EUPATI and Patients in Medicines Research and Development: Guidance for Patient Involvement in Regulatory Processes.</t>
  </si>
  <si>
    <t>Haerry D, Landgraf C, Warner K, Hunter A, Klingmann I, May M, See W.</t>
  </si>
  <si>
    <t>The importance and merits of greater patient involvement in medicines research and development (R&amp;D) are commonly acknowledged and is thought to offer benefits for all involved parties. It improves discovery, development, and evaluation of new effective medicines, based, among others, on the collaborative identification and understanding of unmet needs, research priorities, optimization of clinical study design, as well as incorporating patient views in regulatory activities. It fosters increased transparency, trust and mutual respect between patients and other stakeholders and applies to all stages of medicines R&amp;D, inclusive of regulation and licensing of medicines and appraisal by health technology assessment (HTA) bodies. In order to be effective and beneficial for all stakeholders, patient engagement as an integral part of medicines R&amp;D needs clear and mutually agreed rules. Existing codes of practice for patient involvement do not comprehensively cover the full scope of patient engagement in all processes related to R&amp;D. One specific aim of the European Patients' Academy on Therapeutic Innovation (EUPATI) was to close this gap through the development of guidance documents for pharmaceutical industry-led medicines R&amp;D, ethics committees, regulatory authorities and health technology assessment (HTA). The guidance in this article covers patient involvement in the regulatory field and draws on the mature "Framework for interaction between the European Medicines Agency and patients and consumers and their organizations." It expands on the EMA framework, specifically including National Competent Authorities (NCAs). It sets out objectives for patient involvement in medicines regulation and recommends concrete suggested working practices. It is primarily aimed at regulatory authorities wishing to interact with patients or their organizations in their activities but should also be considered by patients/patient organizations planning to collaborate with regulatory authorities.</t>
  </si>
  <si>
    <t>EUPATI, European Aids Treatment Group, Brussels, Belgium.</t>
  </si>
  <si>
    <t>https://dx.doi.org/10.3389/fmed.2018.00230</t>
  </si>
  <si>
    <t>25854965</t>
  </si>
  <si>
    <t>PMC4390719</t>
  </si>
  <si>
    <t>10.1136/bmjopen-2014-006420</t>
  </si>
  <si>
    <t>What the public knows and wants to know about medicines research and development: a survey of the general public in six European countries.</t>
  </si>
  <si>
    <t>Parsons S, Starling B, Mullan-Jensen C, Tham SG, Warner K, Wever K, Needs Assessment work package of European Patients' Academy on Therapeutic Innovation (EUPATI) Project.</t>
  </si>
  <si>
    <t>To explore public knowledge of, and interest in, learning more about medicines R&amp;D in six European countries.Online survey of 6931 members of the public across Europe.The survey formed part of a public omnibus survey. A quota sampling approach was used with quotas set according to national census data on age, gender and government region. The survey explored the public's knowledge and awareness of medicines R&amp;D, their interest in learning more and the perceived influences on this.The survey was completed by 6931 members of the public, over 75% of whom reported having no or less than good knowledge of medicines R&amp;D. Males were more likely than females to report good knowledge (17% vs 15%), and knowledge appeared to decrease with age. Those who were currently or had previously been involved in medical research were almost five times more likely to report good knowledge of medicines R&amp;D overall (43% vs 13%). Participants reported good knowledge of medicines safety and clinical trials but little knowledge of pharmacoeconomics. They were most interested in learning more about medicines safety and personalised and predictive medicine and least interested in pharmacoeconomics. Older people, women and respondents with current good knowledge of medicines R&amp;D were most interested in learning more about medicines R&amp;D.Experience of medical research appears to play a key role in increasing public awareness of and future interest in medicines R&amp;D. Some groups may need to be specifically targeted to increase their awareness of medicines R&amp;D, for example, women expressed great interest in learning more but reported less knowledge than men. It may be useful to explore further the views of those who are currently uninterested in learning more.</t>
  </si>
  <si>
    <t>Public Programmes Team, Central Manchester University Hospitals NHS Foundation Trust &amp; University of Manchester, Manchester Academic Health Science Centre, Manchester, UK.</t>
  </si>
  <si>
    <t>2016-06-03</t>
  </si>
  <si>
    <t>2015-04-08</t>
  </si>
  <si>
    <t>https://dx.doi.org/10.1136/bmjopen-2014-006420</t>
  </si>
  <si>
    <t>26743701</t>
  </si>
  <si>
    <t>PMC4716253</t>
  </si>
  <si>
    <t>10.1136/bmjopen-2015-008928</t>
  </si>
  <si>
    <t>What do pharmaceutical industry professionals in Europe believe about involving patients and the public in research and development of medicines? A qualitative interview study.</t>
  </si>
  <si>
    <t>Parsons S, Starling B, Mullan-Jensen C, Tham SG, Warner K, Wever K.</t>
  </si>
  <si>
    <t>To explore European-based pharmaceutical industry professionals' beliefs about patient and public involvement (PPI) in medicines research and development (R&amp;D).Pharmaceutical companies in the UK, Poland and Spain.21 pharmaceutical industry professionals, four based in the UK, five with pan-European roles, four based in Spain and eight based in Poland.Qualitative interview study (telephone and face-to-face, semistructured interviews). All interviews were audio taped, translated (where appropriate) and transcribed for analysis using the Framework approach.21 pharmaceutical industry professionals participated. Key themes were: beliefs about (1) whether patients and the public should be involved in medicines R&amp;D; (2) the barriers and facilitators to PPI in medicines R&amp;D and (3) how the current relationships between the pharmaceutical industry, patient organisations and patients influence PPI in medicines R&amp;D.Although interviewees appeared positive about PPI, many were uncertain about when, how and which patients to involve. Patients and the public's lack of knowledge and interest in medicines R&amp;D, and the pharmaceutical industry's lack of knowledge, interest and receptivity to PPI were believed to be key challenges to increasing PPI. Interviewees also believed that relationships between the pharmaceutical industry, patient organisations, patients and the public needed to change to facilitate PPI in medicines R&amp;D. Existing pharmaceutical industry codes of practice and negative media reporting of the pharmaceutical industry were also seen as negative influences on these relationships.</t>
  </si>
  <si>
    <t>Public Programmes Team, Central Manchester University Hospitals NHS Foundation Trust and University of Manchester, Manchester Academic Health Sciences Centre, Manchester, UK.</t>
  </si>
  <si>
    <t>2016-01-08</t>
  </si>
  <si>
    <t>https://dx.doi.org/10.1136/bmjopen-2015-008928</t>
  </si>
  <si>
    <t>https://www.imi.europa.eu/projects-results/project-factsheets/europain</t>
  </si>
  <si>
    <t>EUROPAIN</t>
  </si>
  <si>
    <t>Understanding chronic pain and improving its treatment</t>
  </si>
  <si>
    <t>01/10/2009</t>
  </si>
  <si>
    <t>30/09/2015</t>
  </si>
  <si>
    <t>6 229 343</t>
  </si>
  <si>
    <t>11 165 740</t>
  </si>
  <si>
    <t>5 155 000</t>
  </si>
  <si>
    <t>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
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t>
  </si>
  <si>
    <t>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t>
  </si>
  <si>
    <t>29430564</t>
  </si>
  <si>
    <t>PMC5802323</t>
  </si>
  <si>
    <t>10.1097/pr9.0000000000000636</t>
  </si>
  <si>
    <t>Sensory symptom profiles differ between trigeminal and thoracolumbar postherpetic neuralgia.</t>
  </si>
  <si>
    <t>Rehm S, Groβkopf M, Kabelitz M, Keller T, Freynhagen R, Tölle TR, Baron R.</t>
  </si>
  <si>
    <t>Pain Reports</t>
  </si>
  <si>
    <t>Pain Rep</t>
  </si>
  <si>
    <t>101683899</t>
  </si>
  <si>
    <t>2471-2531</t>
  </si>
  <si>
    <t>Animal experimental evidence suggests that mechanisms of pain generation and response to treatment differ between neuropathic pain in the cephalic and the extracephalic innervation territories.The objective of the study was to examine whether in humans an identical peripheral painful neuropathy is associated with different pain qualities and sensory abnormalities in the face as compared with the thoracic region.We retrospectively analysed epidemiological and clinical data of 639 patients with postherpetic neuralgia (PHN) in the face and at the trunk who were collected within a cross-sectional cohort survey and compared the respective sensory symptom profiles captured with the painDETECT questionnaire.Two hundred twenty-four patients suffered from trigeminal PHN and 415 from thoracolumbar PHN. There were no significant differences in sex-ratio, age, body mass index, and pain duration. Patients with trigeminal PHN were more often severely depressed. Anxiety and sleep scores were not different. The average pain intensity was slightly higher in thoracolumbar PHN than trigeminal PHN (visual analogue scale 5.0 vs 4.6). Postherpetic neuralgia in the thoracolumbar region showed significantly more intense burning sensations, allodynia, painful attacks, and significantly less prickling and numbness than PHN in the face.The differences in sensory symptom profiles between facial PHN and truncal PHN might be associated with different pathophysiological mechanisms and different treatment response. Drugs that primarily act on sensitization processes in the peripheral nociceptive system may work better in thoracolumbar PHN than in trigeminal PHN. If new medications are tested in patients with PHN, it would therefore be of interest to include an analysis of the treatment results in regard to subgroups based on the localisation of pain in patients with PHN.</t>
  </si>
  <si>
    <t>Sektion Neurologische Schmerzforschung und -therapie, Klinik für Neurologie Universitätsklinikum Schleswig-Holstein, Kiel, Germany.</t>
  </si>
  <si>
    <t>https://dx.doi.org/10.1097/pr9.0000000000000636</t>
  </si>
  <si>
    <t>27643836</t>
  </si>
  <si>
    <t>PMC5028161</t>
  </si>
  <si>
    <t>10.1097/j.pain.0000000000000657</t>
  </si>
  <si>
    <t>Cross-centre replication of suppressed burrowing behaviour as an ethologically relevant pain outcome measure in the rat: a prospective multicentre study.</t>
  </si>
  <si>
    <t>Wodarski R, Delaney A, Ultenius C, Morland R, Andrews N, Baastrup C, Bryden LA, Caspani O, Christoph T, Gardiner NJ, Huang W, Kennedy JD, Koyama S, Li D, Ligocki M, Lindsten A, Machin I, Pekcec A, Robens A, Rotariu SM, Vo S, Segerdahl M, Stenfors C, Svensson CI, Treede RD, Uto K, Yamamoto K, Rutten K, Rice AS.</t>
  </si>
  <si>
    <t>Pain</t>
  </si>
  <si>
    <t>7508686</t>
  </si>
  <si>
    <t>0304-3959</t>
  </si>
  <si>
    <t>1872-6623</t>
  </si>
  <si>
    <t>Burrowing, an ethologically relevant rodent behaviour, has been proposed as a novel outcome measure to assess the global impact of pain in rats. In a prospective multicentre study using male rats (Wistar, Sprague-Dawley), replication of suppressed burrowing behaviour in the complete Freund adjuvant (CFA)-induced model of inflammatory pain (unilateral, 1 mg/mL in 100 µL) was evaluated in 11 studies across 8 centres. Following a standard protocol, data from participating centres were collected centrally and analysed with a restricted maximum likelihood-based mixed model for repeated measures. The total population (TP-all animals allocated to treatment; n = 249) and a selected population (SP-TP animals burrowing over 500 g at baseline; n = 200) were analysed separately, assessing the effect of excluding "poor" burrowers. Mean baseline burrowing across studies was 1113 g (95% confidence interval: 1041-1185 g) for TP and 1329 g (1271-1387 g) for SP. Burrowing was significantly suppressed in the majority of studies 24 hours (7 studies/population) and 48 hours (7 TP, 6 SP) after CFA injections. Across all centres, significantly suppressed burrowing peaked 24 hours after CFA injections, with a burrowing deficit of -374 g (-479 to -269 g) for TP and -498 g (-609 to -386 g) for SP. This unique multicentre approach first provided high-quality evidence evaluating suppressed burrowing as robust and reproducible, supporting its use as tool to infer the global effect of pain on rodents. Second, our approach provided important informative value for the use of multicentre studies in the future.</t>
  </si>
  <si>
    <t>aPain Research Group, Department of Surgery and Cancer, Imperial College, London, United Kingdom bEli Lilly and Company, Erl Wood Manor, Windlesham, United Kingdom cDepartment of Physiology and Pharmacology, Karolinska Institute, Stockholm, Sweden dNeuroscience CNSP iMED, AstraZeneca R&amp;D Södertälje, Södertälje, Sweden eDepartment of Neurobiology, Boston Children's Hospital, MA, USA fDanish Pain Research Center, Aarhus University Hospital, Aarhus, Denmark gCNS Disease Division Research Germany, Boehringer Ingelheim Pharma GmbH and Co KG, Biberach an der Riss, Germany hDepartment of Neurophysiology, Centre for Biomedicine and Medical Technology Mannheim (CBTM), Heidelberg University, Mannheim, Germany iDepartment of Pharmacology and Biomarker Development, Translational Science and Strategy, Grünenthal GmbH, Aachen, Germany jFaculty of Life Sciences, University of Manchester, Manchester, United Kingdom kEli Lilly and Company, Indianapolis, IN, USA lLaboratory for Pharmacology, Pharmaceutical Research Center, Asahi Kasei Pharma Corporation, Shizuoka, Japan mH. Lundbeck A/S, Valby, Denmark nDeal, Kent, United Kingdom. L. A. Bryden is now with the Department of Experimental Psychology, University of Oxford, Oxford, United Kingdom. W. Huang is now with the Institute of Medical Sciences, University of Aberdeen, United Kingdom. C. Stenfors is now with the R&amp;D CNS Research, Orion Corporation, Orion Pharma, Espoo, Finland.</t>
  </si>
  <si>
    <t>2016-10-01</t>
  </si>
  <si>
    <t>https://dx.doi.org/10.1097/j.pain.0000000000000657</t>
  </si>
  <si>
    <t>28335745</t>
  </si>
  <si>
    <t>PMC5364678</t>
  </si>
  <si>
    <t>10.1186/s12883-017-0839-9</t>
  </si>
  <si>
    <t>Ipsilateral and contralateral sensory changes in healthy subjects after experimentally induced concomitant sensitization and hypoesthesia.</t>
  </si>
  <si>
    <t>Enax-Krumova EK, Pohl S, Westermann A, Maier C.</t>
  </si>
  <si>
    <t>BMC neurology</t>
  </si>
  <si>
    <t>BMC Neurol</t>
  </si>
  <si>
    <t>100968555</t>
  </si>
  <si>
    <t>1471-2377</t>
  </si>
  <si>
    <t>In unilateral neuropathic pain. e.g. after peripheral nerve injury, both positive and negative sensory signs occur often, accompanied by minor but equally directed contralateral sensory changes. To mimic this feature, we experimentally aimed to induce concomitant c-fibre sensitization and block in healthy subjects and analyzed the bilateral sensory changes by quantitative sensory testing (QST) using the protocol of the German Research Network on Neuropathic Pain.Twenty eight healthy subjects were firstly randomized in 2 groups to receive either topical capsaicin (0.6%, 12 cm2, application duration: 15 min.) or a lidocaine/prilocaine patch (25/25 mg, 10 cm2, application duration: 60 min.) on the right volar forearm. Secondly, 7-14 days later in the same area either at first capsaicin (for 15 min.) and immediately afterwards local anesthetics (for 60 min.) was applied (Cap/LA), or in inversed order with the same application duration (LA/Cap). Before, after each application and 7-14 days later a QST was performed bilaterally.Wilcoxon-test, ANOVA, p &lt; 0.05.Single application of 0,6% capsaicin induced thermal hypoesthesia, cold hypoalgesia, heat hyperalgesia and tactile allodynia. Lidocaine/prilocaine alone induced thermal and tactile hypoesthesia as well as mechanical and cold hypoalgesia, and a heat hyperalgesia (to a smaller extent). Ipsilaterally both co-applications induced a combination of the above mentioned changes. Significant contralateral sensory changes occurred only after the co-application with concomitant sensitization and hypoesthesia and comprised increased cold (Cap/LA, LA/Cap) and mechanical detection as well as cold pain threshold (LA/Cap).The present experimental model using combined application of capsaicin and LA imitates partly the complex sensory changes observed in patients with unilateral neuropathic pain and might be used as an additional surrogate model. Only the concomitant use both agents in the same area induces both positive and negative sensory signs ipsilaterally as well as parallel contralateral sensory changes (to a lesser extent).ClinicalTrials.gov Identifier NCT01540877 , registered on 23 February 2012.</t>
  </si>
  <si>
    <t>Department of Neurology, BG University Hospital Bergmannsheil GmbH, Ruhr University Bochum, Bürkle-de-la-Camp-Platz 1, D-44789, Bochum, Germany. elena.krumova@rub.de.</t>
  </si>
  <si>
    <t>2017-03-25</t>
  </si>
  <si>
    <t>2018-01-20</t>
  </si>
  <si>
    <t>https://dx.doi.org/10.1186/s12883-017-0839-9</t>
  </si>
  <si>
    <t>25253744</t>
  </si>
  <si>
    <t>PMC4222855</t>
  </si>
  <si>
    <t>10.1212/WNL.0000000000000913</t>
  </si>
  <si>
    <t>Null mutation in SCN9A in which noxious stimuli can be detected in the absence of pain.</t>
  </si>
  <si>
    <t>Ramirez JD, Habib AM, Cox JJ, Themistocleous AC, McMahon SB, Wood JN, Bennett DL.</t>
  </si>
  <si>
    <t>83</t>
  </si>
  <si>
    <t>C-fibers express transient receptor potential (TRP) channels. These high-voltage gated channels function as integrators of different physical stresses (e.g. heat, protons, ATP). Additionally channel activation can be induced by capsaicin. Topically applied, capsaicin elicits burning pain, heat and mechanical hyperalgesia and serves as a human surrogate model for pain. It was suggested that the TRPV1-variant rs8065080 (1911A&gt;G) plays a pivotal role in patients with neuropathic pain syndromes. We investigated the effect of this TRPV1-SNP on thermal sensitivity and superficial skin perfusion in 25 healthy subjects.Nine subjects being homozygous TRPV1 wild type (AA), 8 heterozygous (AG) and 8 homozygous variant (GG) carriers were selected out of a pool of genotyped healthy individuals. Under physiological conditions (no capsaicin application), there was no statistical significant difference in thermal thresholds or skin perfusion between carriers of different TRPV1 1199A&gt;G genotypes. However, intra-individual calculations (Δ% pre vs. post capsaicin) revealed (1) less warm-detection in AA/AG (-82.1%) compared to GG (-13.1%) and (2) a gain of heat pain sensitivity in AA/AG (+22.2%) compared to GG carriers (+15.6%) after adjustment for perfusion measurements ((1)p = 0.009, (2)p = 0.021).Presence of homozygous variant TRPV1 genotype (GG) demonstrated less capsaicin-induced warm hypoesthesia in warm-detection and less capsaicin-induced heat pain sensitivity suggesting an altered channel function. This demonstrates not only the functional influence of TRPV1 rs8065080 polymorphism itself; it further more underpins the relevance of genotyping-based approaches in both patients and surrogate models of neuropathic pain in healthy volunteers.</t>
  </si>
  <si>
    <t>From the University of Oxford (J.D.R., A.C.T., D.L.H.B.); Wolfson Institute for Biomedical Research (A.M.H., J.J.C., J.N.W.), University College London; and Wolfson CARD (S.B.M.), King's College London, UK.</t>
  </si>
  <si>
    <t>2014-09-26</t>
  </si>
  <si>
    <t>https://dx.doi.org/10.1212/WNL.0000000000000913</t>
  </si>
  <si>
    <t>28817717</t>
  </si>
  <si>
    <t>PMC5560710</t>
  </si>
  <si>
    <t>10.1371/journal.pone.0183322</t>
  </si>
  <si>
    <t>Short Report: TRPV1-polymorphism 1911 A&gt;G alters capsaicin-induced sensory changes in healthy subjects.</t>
  </si>
  <si>
    <t>Forstenpointner J, Förster M, May D, Hofschulte F, Cascorbi I, Wasner G, Gierthmühlen J, Baron R.</t>
  </si>
  <si>
    <t>Severe, persistent inguinal postherniorrhaphy pain (PIPP) is a debilitating condition that develops in 2-5% of patients. PIPP may be neuropathic in nature, yet the lesion in the peripheral nervous system has not been located. Most PIPP-patients demonstrate a tender point (TP) in the medial aspect of the inguinal region that triggers pain upon minimal pressure. As TPs may play a role in the pathophysiology of PIPP, the aim of this trial was to investigate the analgesic effects of local anaesthetic TP-blockade.A randomized, double-blind, placebo-controlled, crossover trial was performed in 14 PIPP-patients and six healthy volunteers. All participated in two sessions, seven days apart, receiving 10 ml of 0.25% bupivacaine or normal saline via an ultrasound-guided fascial plane block at the TP. The TP-area was used for pain assessments (at rest, on movement, with 100 kPa pressure-algometry) and quantitative sensory testing (pressure pain thresholds, thermal detection/pain thresholds, supra-threshold heat perception), before and after the TP-blockade.The median (95% CI) reduction in pain was 63% (44.1 to 73.6%) after bupivacaine compared with 36% (11.6 to 49.7%; P=0.003) after placebo. Significant increases in cool detection (P=0.01) and pressure pain thresholds (P=0.009) with decreases in supra-threshold heat pain perception (P=0.003) were seen after bupivacaine only. In four out of six volunteers, increased thermal and evoked-pain thresholds after bupivacaine compared with placebo, was demonstrated.This trial demonstrates that peripheral afferent input from the TP-area is important for maintenance of spontaneous and evoked pain in PIPP.NCT02065219.</t>
  </si>
  <si>
    <t>Division of Neurological Pain Research and Therapy, Department of Neurology, University Hospital Schleswig-Holstein, Campus Kiel, Kiel, Germany.</t>
  </si>
  <si>
    <t>2014-07-29</t>
  </si>
  <si>
    <t>https://dx.doi.org/10.1371/journal.pone.0183322</t>
  </si>
  <si>
    <t>27199314</t>
  </si>
  <si>
    <t>PMC4872862</t>
  </si>
  <si>
    <t>10.1093/bja/aew071</t>
  </si>
  <si>
    <t>The role of peripheral afferents in persistent inguinal postherniorrhaphy pain: a randomized, double-blind, placebo-controlled, crossover trial of ultrasound-guided tender point blockade.</t>
  </si>
  <si>
    <t>Wijayasinghe N, Ringsted TK, Bischoff JM, Kehlet H, Werner MU.</t>
  </si>
  <si>
    <t>116</t>
  </si>
  <si>
    <t>British journal of anaesthesia</t>
  </si>
  <si>
    <t>Br J Anaesth</t>
  </si>
  <si>
    <t>0372541</t>
  </si>
  <si>
    <t>0007-0912</t>
  </si>
  <si>
    <t>1471-6771</t>
  </si>
  <si>
    <t>Heterogeneity is increasingly recognized in clinical presentation of neuropathic pain (NP), but less often recognized in animal models. Neurochemical dysregulation in rodent dorsal root ganglia (DRG) is associated with peripheral nerve trauma, but poorly studied in non-traumatic NP conditions.This study aimed to investigate the temporal expressions of activating transcription factor-3 (ATF-3), growth-associated protein-43 (GAP-43), neuropeptide Y (NPY) and galanin in traumatic and non-traumatic rat models of neuropathies associated with NP. Expressions of these markers were examined in the DRG at different time points following tibial nerve transection (TNT) injury and antiretroviral drug stavudine (d4T) administration using immunohistochemistry. The development of sensory gain following these insults was assessed by measuring limb withdrawal to a punctate mechanical stimulus.Both TNT-injured and d4T-treated rats developed hindpaw mechanical hypersensitivity. Robust expressions of ATF-3, GAP-43, NPY and galanin in both small- and large-sized L5 DRG neurons were observed in the DRG from TNT-injured rats. In contrast, d4T-treated rats did not exhibit any significant neurochemical changes in the DRG.Taken together, the results suggest that ATF-3, GAP-43, NPY and galanin are likely indicators of nerve trauma-associated processes and not generic markers for NP. These experiments also demonstrate distinct expression patterns of neurochemical markers in the DRG and emphasize the mechanistic difference between nerve trauma and antiretroviral drug-associated NP.</t>
  </si>
  <si>
    <t>Section for Surgical Pathophysiology nelunwij@gmail.com.</t>
  </si>
  <si>
    <t>2016-05-21</t>
  </si>
  <si>
    <t>https://dx.doi.org/10.1093/bja/aew071</t>
  </si>
  <si>
    <t>25070481</t>
  </si>
  <si>
    <t>PMC4312904</t>
  </si>
  <si>
    <t>10.1002/ejp.541</t>
  </si>
  <si>
    <t>Heterogeneous responses of dorsal root ganglion neurons in neuropathies induced by peripheral nerve trauma and the antiretroviral drug stavudine.</t>
  </si>
  <si>
    <t>Boateng EK, Novejarque A, Pheby T, Rice AS, Huang W.</t>
  </si>
  <si>
    <t>European journal of pain (London, England)</t>
  </si>
  <si>
    <t>Eur J Pain</t>
  </si>
  <si>
    <t>9801774</t>
  </si>
  <si>
    <t>1090-3801</t>
  </si>
  <si>
    <t>1532-2149</t>
  </si>
  <si>
    <t>Over the last decade, the apparent increase in placebo responses in randomized controlled trials (RCTs) of neuropathic pain have complicated and potentially limited development and availability of new effective pain medication. Placebo analgesia and nocebo hyperalgesia effects are well described in nociceptive and idiopathic pain conditions, but less is known about the magnitude and mechanisms of placebo and nocebo effects in neuropathic pain. In neuropathic pain, placebo treatments have primarily been used as control conditions for active agents under investigation in RCTs and these placebo responses are typically not controlled for the natural history of pain and other confounding factors. Recently, mechanistic studies that control for the natural history of pain have investigated placebo and nocebo effects in neuropathic pain in their own right. Large placebo analgesia but no nocebo hyperalgesic effects have been found, and the underlying mechanisms are beginning to be elucidated. Here we review placebo and nocebo effects and the underlying mechanisms in neuropathic pain and compare them with those of nociceptive and idiopathic pain. This allows for a novel discussion on how knowledge of psychological, neurobiological, and genetic factors underlying well-controlled placebo effects may help improve the information that can be obtained from and potentially restore the utility of RCTs.</t>
  </si>
  <si>
    <t>Pain Research Group, Department of Surgery and Cancer, Faculty of Medicine, Imperial College London, UK.</t>
  </si>
  <si>
    <t>https://dx.doi.org/10.1002/ejp.541</t>
  </si>
  <si>
    <t>26785162</t>
  </si>
  <si>
    <t>PMC4924515</t>
  </si>
  <si>
    <t>10.1097/j.pain.0000000000000445</t>
  </si>
  <si>
    <t>Placebo, nocebo, and neuropathic pain.</t>
  </si>
  <si>
    <t>Vase L, Skyt I, Hall KT.</t>
  </si>
  <si>
    <t>157 Suppl 1</t>
  </si>
  <si>
    <t>Chronic pain arising from degenerative diseases of the joint such as osteoarthritis (OA) has a strong peripheral component which is likely to be mediator driven. Current treatments which reduce the production of such mediators i.e. non-steroidal anti-inflammatory drugs (NSAIDs), can help to lessen pain in OA patients. However, this is not always the case and complete pain relief is rarely achieved, suggesting that additional unidentified mediators play a role. Here we have investigated the notion that chemokines might act as such pain mediators in OA.Using the monosodium iodoacetate (MIA) model of chronic joint pain the expression of over 90 different inflammatory mediators, mainly cytokines and chemokines, were measured in tissues taken from the femorotibial joint (cartilage, subchondral bone, fat pad) using custom-made quantitative real-time polymerase chain reaction (qPCR) array cards. At both the day 3 and 14 time points, numerous inflammatory mediators were significantly up-regulated in these tissues, although it was clear that the largest transcriptional dysregulation occurred in the cartilage. Using individual qPCR to measure immune cell markers, a significant infiltration of macrophages was measured in the cartilage and fat pad at day 3. Neutrophil infiltration was also measured in the fat pad at the same time point, but no infiltration was observed at day 14. Combination of mRNA expression data from different time points and tissues identified the chemokines, CCL2, 7 and 9 as being consistently up-regulated. The overall increase in CCL2 expression was also measured at the protein level.Chemokines in general and CCL2, 7 and 9 in particular, represent promising targets for further studies into the identification of new pain mediators in chronic joint pain.</t>
  </si>
  <si>
    <t>aDepartment of Psychology and Behavioural Sciences, Aarhus University, Aarhus, DenmarkbDanish Pain Research Center, Aarhus University Hospital, Aarhus, DenmarkcDivision of Preventive Medicine, Brigham and Women's Hospital, Boston, MA, USAdProgram in Placebo Studies, Beth Israel Deaconess Medical Center, Harvard Medical School, Boston, MA, USA.</t>
  </si>
  <si>
    <t>2013-05-23</t>
  </si>
  <si>
    <t>https://dx.doi.org/10.1097/j.pain.0000000000000445</t>
  </si>
  <si>
    <t>24206615</t>
  </si>
  <si>
    <t>PMC3835139</t>
  </si>
  <si>
    <t>10.1186/1744-8069-9-57</t>
  </si>
  <si>
    <t>Chemokine expression in peripheral tissues from the monosodium iodoacetate model of chronic joint pain.</t>
  </si>
  <si>
    <t>Dawes JM, Kiesewetter H, Perkins JR, Bennett DL, McMahon SB.</t>
  </si>
  <si>
    <t>Molecular pain</t>
  </si>
  <si>
    <t>Mol Pain</t>
  </si>
  <si>
    <t>101242662</t>
  </si>
  <si>
    <t>1744-8069</t>
  </si>
  <si>
    <t>Hundreds of genes are proposed to contribute to nociception and pain perception. Historically, most studies of pain-related genes have examined them in isolation or alongside a handful of other genes. More recently the use of systems biology techniques has enabled us to study genes in the context of the biological pathways and networks in which they operate. Here we describe a Web-based resource, available at http://www.PainNetworks.org. It integrates interaction data from various public databases with information on known pain genes taken from several sources (eg, The Pain Genes Database) and allows the user to examine a gene (or set of genes) of interest alongside known interaction partners. This information is displayed by the resource in the form of a network. The user can enrich these networks by using data from pain-focused gene expression studies to highlight genes that change expression in a given experiment or pairs of genes showing correlated expression patterns across different experiments. Genes in the networks are annotated in several ways including biological function and drug binding. The Web site can be used to find out more about a gene of interest by looking at the function of its interaction partners. It can also be used to interpret the results of a functional genomics experiment by revealing putative novel pain-related genes that have similar expression patterns to known pain-related genes and by ranking genes according to their network connections with known pain genes. We expect this resource to grow over time and become a valuable asset to the pain community.</t>
  </si>
  <si>
    <t>Nuffield Department of Clinical Neurosciences, West Wing, Level 6, John Radcliffe Hospital, Oxford OX3 9DU, UK. john.dawes@ndcn.ox.ac.uk.</t>
  </si>
  <si>
    <t>2013-11-12</t>
  </si>
  <si>
    <t>2014-04-28</t>
  </si>
  <si>
    <t>https://dx.doi.org/10.1186/1744-8069-9-57</t>
  </si>
  <si>
    <t>24036287</t>
  </si>
  <si>
    <t>PMC3863956</t>
  </si>
  <si>
    <t>10.1016/j.pain.2013.09.003</t>
  </si>
  <si>
    <t>PainNetworks: a web-based resource for the visualisation of pain-related genes in the context of their network associations.</t>
  </si>
  <si>
    <t>Perkins JR, Lees J, Antunes-Martins A, Diboun I, McMahon SB, Bennett DL, Orengo C.</t>
  </si>
  <si>
    <t>1572</t>
  </si>
  <si>
    <t>154</t>
  </si>
  <si>
    <t>In a recent cluster analysis, it has been shown that patients with peripheral neuropathic pain can be grouped into 3 sensory phenotypes based on quantitative sensory testing profiles, which are mainly characterized by either sensory loss, intact sensory function and mild thermal hyperalgesia and/or allodynia, or loss of thermal detection and mild mechanical hyperalgesia and/or allodynia. Here, we present an algorithm for allocation of individual patients to these subgroups. The algorithm is nondeterministic-ie, a patient can be sorted to more than one phenotype-and can separate patients with neuropathic pain from healthy subjects (sensitivity: 78%, specificity: 94%). We evaluated the frequency of each phenotype in a population of patients with painful diabetic polyneuropathy (n = 151), painful peripheral nerve injury (n = 335), and postherpetic neuralgia (n = 97) and propose sample sizes of study populations that need to be screened to reach a subpopulation large enough to conduct a phenotype-stratified study. The most common phenotype in diabetic polyneuropathy was sensory loss (83%), followed by mechanical hyperalgesia (75%) and thermal hyperalgesia (34%, note that percentages are overlapping and not additive). In peripheral nerve injury, frequencies were 37%, 59%, and 50%, and in postherpetic neuralgia, frequencies were 31%, 63%, and 46%. For parallel study design, either the estimated effect size of the treatment needs to be high (&gt;0.7) or only phenotypes that are frequent in the clinical entity under study can realistically be performed. For crossover design, populations under 200 patients screened are sufficient for all phenotypes and clinical entities with a minimum estimated treatment effect size of 0.5.</t>
  </si>
  <si>
    <t>Institute of Structural and Molecular Biology, University College London, London, UK.</t>
  </si>
  <si>
    <t>2013-09-17</t>
  </si>
  <si>
    <t>2014-01-28</t>
  </si>
  <si>
    <t>https://dx.doi.org/10.1016/j.pain.2013.09.003</t>
  </si>
  <si>
    <t>28595241</t>
  </si>
  <si>
    <t>PMC5515640</t>
  </si>
  <si>
    <t>10.1097/j.pain.0000000000000935</t>
  </si>
  <si>
    <t>Stratifying patients with peripheral neuropathic pain based on sensory profiles: algorithm and sample size recommendations.</t>
  </si>
  <si>
    <t>Vollert J, Maier C, Attal N, Bennett DLH, Bouhassira D, Enax-Krumova EK, Finnerup NB, Freynhagen R, Gierthmühlen J, Haanpää M, Hansson P, Hüllemann P, Jensen TS, Magerl W, Ramirez JD, Rice ASC, Schuh-Hofer S, Segerdahl M, Serra J, Shillo PR, Sindrup S, Tesfaye S, Themistocleous AC, Tölle TR, Treede RD, Baron R.</t>
  </si>
  <si>
    <t>158</t>
  </si>
  <si>
    <t>Placebo analgesic effects appear to be related to patients' perception of the therapeutic intervention. In this paper, we review quantitative findings of how the relationship with the physician and the verbal suggestions given for relief may influence patients' perception of a treatment and how patients' expectations and emotional feelings may affect treatment outcome. We also present qualitative data from interviews with patients who have experienced pain relief following a placebo or an active treatment. A special focus is given to the temporal development of placebo analgesia at psychological and neurophysiological levels. Finally, we discuss the extent to which the quantitative and qualitative findings supplement or contrast with each other, and we touch upon possible implications of patients' direct experience as central for placebo analgesia.</t>
  </si>
  <si>
    <t>aDepartment of Pain Medicine, BG University Hospital Bergmannsheil GmbH, Ruhr-University Bochum, Bochum, GermanybCenter of Biomedicine and Medical Technology Mannheim CBTM, Medical Faculty Mannheim, Heidelberg University, Heidelberg, GermanycINSERM U-987, Centre d'Evaluation et de Traitement de la Douleur, CHU Ambroise Paré, Boulogne-Billancourt, FrancedUniversité Versailles-Saint-Quentin, Versailles, FranceeNuffield Department of Clinical Neurosciences, University of Oxford, Oxford, United KingdomfDepartment of Neurology, BG University Hospital Bergmannsheil GmbH, Ruhr-University Bochum, Bochum, GermanygDepartment of Neurology, Danish Pain Research Center, Aarhus University Hospital, Aarhus, DenmarkhDepartment of Anaesthesiology, Critical Care Medicine, Pain Therapy and Palliative Care, Pain Center Lake Starnberg, Benedictus Hospital Tutzing, Tutzing, GermanyiAnaesthesiological clinic, Klinikum rechts der Isar, Technische Universität München, Munich, GermanyjDivision of Neurological Pain Research and Therapy, Department of Neurology, Universitätsklinikum Schleswig-Holstein, Campus Kiel, Kiel, GermanykDepartments of Helsinki University Central Hospital, Helsinki, FinlandlEtera Mutual Pension Insurance Company, Helsinki, FinlandmDepartment of Pain Management and Research, Division of Emergencies and Critical Care, Oslo University Hospital, Oslo, NorwaynDepartment of Molecular Medicine and Surgery, Karolinska Institute, Stockholm, SwedenoPain Research, Department of Surgery and Cancer, Imperial College, London, United KingdompH. Lundbeck A/S, Copenhagen, DenmarkqDepartment of Physiology and Pharmacology, Karolinska Institute, Stockholm, SwedenrNeuroscience Technologies, Ltd, Barcelona, SpainsDiabetes Research Unit, Sheffield Teaching Hospitals NHS Foundation Trust, Sheffield, United KingdomtBrain Function Research Group, School of Physiology, Faculty of Health Sciences, University of the Witwatersrand, Johannesburg, South AfricauDepartment of Neurology, Odense University Hospital, Odense, DenmarkvDepartment of Neurology, Klinikum rechts der Isar, Technische Universität München, Munich, Germany.</t>
  </si>
  <si>
    <t>2014-04-26</t>
  </si>
  <si>
    <t>https://dx.doi.org/10.1097/j.pain.0000000000000935</t>
  </si>
  <si>
    <t>21576149</t>
  </si>
  <si>
    <t>PMC3130406</t>
  </si>
  <si>
    <t>10.1098/rstb.2010.0402</t>
  </si>
  <si>
    <t>Patients' direct experiences as central elements of placebo analgesia.</t>
  </si>
  <si>
    <t>Vase L, Nørskov KN, Petersen GL, Price DD.</t>
  </si>
  <si>
    <t>366</t>
  </si>
  <si>
    <t>It is well known that acupuncture has pain-relieving effects, but the contribution of specific and especially nonspecific factors to acupuncture analgesia is less clear. One hundred one patients who developed pain of ≥ 3 on a visual analog scale (VAS, 0 to 10) after third molar surgery were randomized to receive active acupuncture, placebo acupuncture, or no treatment for 30 min with acupuncture needles with potential for double-blinding. Patients' perception of the treatment (active or placebo) and expected pain levels (VAS) were assessed before and halfway through the treatment. Looking at actual treatment allocation, there was no specific effect of active acupuncture (P=.240), but there was a large and significant nonspecific effect of placebo acupuncture (P&lt;.001), which increased over time. Interestingly, however, looking at perceived treatment allocation, there was a significant effect of acupuncture (P&lt;.001), indicating that patients who believed they received active acupuncture had significantly lower pain levels than those who believed they received placebo acupuncture. Expected pain levels accounted for significant and progressively larger amounts of the variance in pain ratings after both active and placebo acupuncture (up to 69.8%). This is the first study to show that under optimized blinding conditions, nonspecific factors such as patients' perception of and expectations toward treatment are central to the efficacy of acupuncture analgesia and that these factors may contribute to self-reinforcing effects in acupuncture treatment. To obtain an effect of acupuncture in clinical practice, it may therefore be important to incorporate and optimize these factors.</t>
  </si>
  <si>
    <t>Department of Psychology, Aarhus University, Jens Christian Skous Vej 4, 8000 Aarhus C, Denmark. lenevase@psy.au.dk</t>
  </si>
  <si>
    <t>2011-05-17</t>
  </si>
  <si>
    <t>2011-06-01</t>
  </si>
  <si>
    <t>https://dx.doi.org/10.1098/rstb.2010.0402</t>
  </si>
  <si>
    <t>23707680</t>
  </si>
  <si>
    <t>PMC3981538</t>
  </si>
  <si>
    <t>10.1016/j.pain.2013.05.008</t>
  </si>
  <si>
    <t>Specifying the nonspecific components of acupuncture analgesia.</t>
  </si>
  <si>
    <t>Vase L, Baram S, Takakura N, Yajima H, Takayama M, Kaptchuk TJ, Schou S, Jensen TS, Zachariae R, Svensson P.</t>
  </si>
  <si>
    <t>Small fibre neuropathy (SFN) is characterised by structural injury selectively affecting small diameter sensory and/or autonomic axons. The clinical presentation is dominated by pain. SFN complicates a number of common diseases such as diabetes mellitus and is likely to be increasingly encountered. The diagnosis of SFN is demanding as clinical features can be vague and nerve conduction studies normal. New diagnostic techniques, in particular measurement of intraepidermal nerve fibre density, have significantly improved the diagnostic efficiency of SFN. Management is focused on the treatment of the underlying cause and analgesia, as there is no neuroprotective therapy. A recent and significant advance is the finding that a proportion of cases labelled as idiopathic SFN are in fact associated with gain of function mutations of the voltage-gated sodium channels Nav1.7 and Nav1.8 (encoded by the genes SCN9A and SCN10A, respectively). There is a further group of heritable painful conditions in which gain of function mutations in ion channels alter excitability of sensory neurones but do not cause frank axon degeneration; these include mutations in Nav1.7 (causing erythromelalgia and paroxysmal extreme pain disorder) and TRPA1 (resulting in familial episodic pain disorder). These conditions are exceptionally rare but have provided great insight into the nociceptive system as well as yielding potential analgesic drug targets. In patients with no pre-existing risk factor, the investigation of an underlying cause of SFN should be systematic and appropriate for the patient population. In this review, we focus on how to incorporate recent developments in the diagnosis and pathophysiology of SFN into clinical practice.</t>
  </si>
  <si>
    <t>Department of Psychology and Behavioural Sciences, Aarhus University, Aarhus, Denmark lenevase@psy.au.dk</t>
  </si>
  <si>
    <t>2013-08-19</t>
  </si>
  <si>
    <t>https://dx.doi.org/10.1016/j.pain.2013.05.008</t>
  </si>
  <si>
    <t>24778270</t>
  </si>
  <si>
    <t>PMC4251302</t>
  </si>
  <si>
    <t>10.1136/practneurol-2013-000758</t>
  </si>
  <si>
    <t>The clinical approach to small fibre neuropathy and painful channelopathy.</t>
  </si>
  <si>
    <t>Themistocleous AC, Ramirez JD, Serra J, Bennett DL.</t>
  </si>
  <si>
    <t>Practical neurology</t>
  </si>
  <si>
    <t>Pract Neurol</t>
  </si>
  <si>
    <t>101130961</t>
  </si>
  <si>
    <t>1474-7758</t>
  </si>
  <si>
    <t>1474-7766</t>
  </si>
  <si>
    <t>The past decade has seen an abundance of transcriptional profiling studies of preclinical models of persistent pain, predominantly employing microarray technology. In this study we directly compare exon microarrays to RNA-seq and investigate the ability of both platforms to detect differentially expressed genes following nerve injury using the L5 spinal nerve transection model of neuropathic pain. We also investigate the effects of increasing RNA-seq sequencing depth. Finally we take advantage of the "agnostic" approach of RNA-seq to discover areas of expression outside of annotated exons that show marked changes in expression following nerve injury.RNA-seq and microarrays largely agree in terms of the genes called as differentially expressed. However, RNA-seq is able to interrogate a much larger proportion of the genome. It can also detect a greater number of differentially expressed genes than microarrays, across a wider range of fold changes and is able to assign a larger range of expression values to the genes it measures. The number of differentially expressed genes detected increases with sequencing depth. RNA-seq also allows the discovery of a number of genes displaying unusual and interesting patterns of non-exonic expression following nerve injury, an effect that cannot be detected using microarrays.We recommend the use of RNA-seq for future high-throughput transcriptomic experiments in pain studies. RNA-seq allowed the identification of a larger number of putative candidate pain genes than microarrays and can also detect a wider range of expression values in a neuropathic pain model. In addition, RNA-seq can interrogate the whole genome regardless of prior annotations, being able to detect transcription from areas of the genome not currently annotated as exons. Some of these areas are differentially expressed following nerve injury, and may represent novel genes or isoforms. We also recommend the use of a high sequencing depth in order to detect differential expression for genes with low levels of expression.</t>
  </si>
  <si>
    <t>Nuffield Department of Clinical Neurosciences, John Radcliffe Hospital, Oxford, Oxfordshire, UK.</t>
  </si>
  <si>
    <t>https://dx.doi.org/10.1136/practneurol-2013-000758</t>
  </si>
  <si>
    <t>24472155</t>
  </si>
  <si>
    <t>PMC4021616</t>
  </si>
  <si>
    <t>10.1186/1744-8069-10-7</t>
  </si>
  <si>
    <t>A comparison of RNA-seq and exon arrays for whole genome transcription profiling of the L5 spinal nerve transection model of neuropathic pain in the rat.</t>
  </si>
  <si>
    <t>Perkins JR, Antunes-Martins A, Calvo M, Grist J, Rust W, Schmid R, Hildebrandt T, Kohl M, Orengo C, McMahon SB, Bennett DL.</t>
  </si>
  <si>
    <t>The investigation of nocebo effects is evolving, and a few literature reviews have emerged, although so far without quantifying such effects. This meta-analysis investigated nocebo effects in pain. We searched the databases PubMed, EMBASE, Scopus, and the Cochrane Controlled Trial Register with the term "nocebo." Only studies that investigated nocebo effects as the effects that followed the administration of an inert treatment along with verbal suggestions of symptom worsening and that included a no-treatment control condition were eligible. Ten studies fulfilled the selection criteria. The effect sizes were calculated using Cohen's d and Hedges' g. The overall magnitude of the nocebo effect was moderate to large (lowest g=0.62 [0.24-1.01] and highest g=1.03 [0.63-1.43]) and highly variable (range of g=-0.43 to 4.05). The magnitudes and range of effect sizes was similar to those of placebo effects (d=0.81) in mechanistic studies. In studies in which nocebo effects were induced by a combination of verbal suggestions and conditioning, the effect size was larger (lowest g=0.76 [0.39-1.14] and highest g=1.17 [0.52-1.81]) than in studies in which nocebo effects were induced by verbal suggestions alone (lowest g=0.64 [-0.25 to 1.53] and highest g=0.87 [0.40-1.34]). These findings are similar to those in the placebo literature. As the magnitude of the nocebo effect is variable and sometimes large, this meta-analysis demonstrates the importance of minimizing nocebo effects in clinical practice.</t>
  </si>
  <si>
    <t>Department of Psychology and Behavioural Sciences, School of Business and Social Sciences, Aarhus University, Aarhus, Denmark; Danish Pain Research Center, Aarhus University Hospital, Aarhus, Denmark. Electronic address: gittel@psy.au.dk.</t>
  </si>
  <si>
    <t>2014-01-30</t>
  </si>
  <si>
    <t>https://dx.doi.org/10.1186/1744-8069-10-7</t>
  </si>
  <si>
    <t>24780622</t>
  </si>
  <si>
    <t>PMC4213146</t>
  </si>
  <si>
    <t>10.1016/j.pain.2014.04.016</t>
  </si>
  <si>
    <t>The magnitude of nocebo effects in pain: a meta-analysis.</t>
  </si>
  <si>
    <t>Petersen GL, Finnerup NB, Colloca L, Amanzio M, Price DD, Jensen TS, Vase L.</t>
  </si>
  <si>
    <t>155</t>
  </si>
  <si>
    <t>Histone deacetylase inhibitors (HDACIs) interfere with the epigenetic process of histone acetylation and are known to have analgesic properties in models of chronic inflammatory pain. The aim of this study was to determine whether these compounds could also affect neuropathic pain. Different class I HDACIs were delivered intrathecally into rat spinal cord in models of traumatic nerve injury and antiretroviral drug-induced peripheral neuropathy (stavudine, d4T). Mechanical and thermal hypersensitivity was attenuated by 40% to 50% as a result of HDACI treatment, but only if started before any insult. The drugs globally increased histone acetylation in the spinal cord, but appeared to have no measurable effects in relevant dorsal root ganglia in this treatment paradigm, suggesting that any potential mechanism should be sought in the central nervous system. Microarray analysis of dorsal cord RNA revealed the signature of the specific compound used (MS-275) and suggested that its main effect was mediated through HDAC1. Taken together, these data support a role for histone acetylation in the emergence of neuropathic pain.</t>
  </si>
  <si>
    <t>King's College London, Wolfson Centre for Age-Related Diseases, London SE1 1UL, United Kingdom. franziska.denk@kcl.ac.uk</t>
  </si>
  <si>
    <t>https://dx.doi.org/10.1016/j.pain.2014.04.016</t>
  </si>
  <si>
    <t>23693161</t>
  </si>
  <si>
    <t>PMC3763368</t>
  </si>
  <si>
    <t>10.1016/j.pain.2013.05.021</t>
  </si>
  <si>
    <t>HDAC inhibitors attenuate the development of hypersensitivity in models of neuropathic pain.</t>
  </si>
  <si>
    <t>Denk F, Huang W, Sidders B, Bithell A, Crow M, Grist J, Sharma S, Ziemek D, Rice AS, Buckley NJ, McMahon SB.</t>
  </si>
  <si>
    <t>Many persistent pain states (pain lasting for hours, days, or longer) are poorly treated because of the limitations of existing therapies. Analgesics such as nonsteroidal anti-inflammatory drugs and opioids often provide incomplete pain relief and prolonged use results in the development of severe side effects. Identification of the key mediators of various types of pain could improve such therapies. Here, we tested the hypothesis that hitherto unrecognized cytokines and chemokines might act as mediators in inflammatory pain. We used ultraviolet B (UVB) irradiation to induce persistent, abnormal sensitivity to pain in humans and rats. The expression of more than 90 different inflammatory mediators was measured in treated skin at the peak of UVB-induced hypersensitivity with custom-made polymerase chain reaction arrays. There was a significant positive correlation in the overall expression profiles between the two species. The expression of several genes [interleukin-1β (IL-1β), IL-6, and cyclooxygenase-2 (COX-2)], previously shown to contribute to pain hypersensitivity, was significantly increased after UVB exposure, and there was dysregulation of several chemokines (CCL2, CCL3, CCL4, CCL7, CCL11, CXCL1, CXCL2, CXCL4, CXCL7, and CXCL8). Among the genes measured, CXCL5 was induced to the greatest extent by UVB treatment in human skin; when injected into the skin of rats, CXCL5 recapitulated the mechanical hypersensitivity caused by UVB irradiation. This hypersensitivity was associated with the infiltration of neutrophils and macrophages into the dermis, and neutralizing the effects of CXCL5 attenuated the abnormal pain-like behavior. Our findings demonstrate that the chemokine CXCL5 is a peripheral mediator of UVB-induced inflammatory pain, likely in humans as well as rats.</t>
  </si>
  <si>
    <t>Wolfson Centre for Age-Related Diseases, King's College London, London SE1 1UL, UK.</t>
  </si>
  <si>
    <t>https://dx.doi.org/10.1016/j.pain.2013.05.021</t>
  </si>
  <si>
    <t>21734176</t>
  </si>
  <si>
    <t>PMC3232447</t>
  </si>
  <si>
    <t>10.1126/scitranslmed.3002193</t>
  </si>
  <si>
    <t>CXCL5 mediates UVB irradiation-induced pain.</t>
  </si>
  <si>
    <t>Dawes JM, Calvo M, Perkins JR, Paterson KJ, Kiesewetter H, Hobbs C, Kaan TK, Orengo C, Bennett DL, McMahon SB.</t>
  </si>
  <si>
    <t>Science translational medicine</t>
  </si>
  <si>
    <t>Sci Transl Med</t>
  </si>
  <si>
    <t>101505086</t>
  </si>
  <si>
    <t>1946-6234</t>
  </si>
  <si>
    <t>1946-6242</t>
  </si>
  <si>
    <t>Patients with neuropathic pain are heterogeneous in etiology, pathophysiology, and clinical appearance. They exhibit a variety of pain-related sensory symptoms and signs (sensory profile). Different sensory profiles might indicate different classes of neurobiological mechanisms, and hence subgroups with different sensory profiles might respond differently to treatment. The aim of the investigation was to identify subgroups in a large sample of patients with neuropathic pain using hypothesis-free statistical methods on the database of 3 large multinational research networks (German Research Network on Neuropathic Pain (DFNS), IMI-Europain, and Neuropain). Standardized quantitative sensory testing was used in 902 (test cohort) and 233 (validation cohort) patients with peripheral neuropathic pain of different etiologies. For subgrouping, we performed a cluster analysis using 13 quantitative sensory testing parameters. Three distinct subgroups with characteristic sensory profiles were identified and replicated. Cluster 1 (sensory loss, 42%) showed a loss of small and large fiber function in combination with paradoxical heat sensations. Cluster 2 (thermal hyperalgesia, 33%) was characterized by preserved sensory functions in combination with heat and cold hyperalgesia and mild dynamic mechanical allodynia. Cluster 3 (mechanical hyperalgesia, 24%) was characterized by a loss of small fiber function in combination with pinprick hyperalgesia and dynamic mechanical allodynia. All clusters occurred across etiologies but frequencies differed. We present a new approach of subgrouping patients with peripheral neuropathic pain of different etiologies according to intrinsic sensory profiles. These 3 profiles may be related to pathophysiological mechanisms and may be useful in clinical trial design to enrich the study population for treatment responders.</t>
  </si>
  <si>
    <t>aDivision of Neurological Pain Research and Therapy, Department of Neurology, Universitätsklinikum Schleswig-Holstein, Campus Kiel, Germany bDepartment of Pain Medicine, BG University Hospital Bergmannsheil GmbH, Ruhr-University Bochum, Bochum, Germany cINSERM U-987, Centre d'Evaluation et de Traitement de la Douleur, CHU Ambroise Paré, Boulogne-Billancourt, France dUniversité Versailles-Saint-Quentin, Versailles, France eDepartment of Neurology and Psychiatry, Sapienza University, Roma, Italy fDepartment of Neurology, Danish Pain Research Center, Aarhus University Hospital, Aarhus, Denmark, gHelsinki University Central Hospital, Helsinki, Finland hEtera Mutual Pension Insurance Company, Helsinki, Finland iDepartment of Pain Management and Research, Division of Emergencies and Critical Care, Oslo University Hospital, Oslo, Norway jDepartment of Molecular Medicine and Surgery, Karolinska Institutet, Stockholm, Sweden kDepartment of Anaesthesiology, Critical Care Medicine, Pain Therapy &amp; Palliative Care, Pain Center Lake Starnberg, Benedictus Hospital Tutzing, Tutzing, Germany, and Klinik für Anästhesie, Technische Universität München, Munich, Germany lNeuroscience Discovery Research, Eli Lilly and Company, Indianapolis, IN, USA. mDepartment of Neurophysiology, Center of Biomedicine and Medical Technology Mannheim CBTM, Medical Faculty Mannheim, Heidelberg University, Mannheim, Germany nDepartment of Neurology, University Medical Center Hamburg-Eppendorf, Hamburg, Germany oPain Research, Department of Surgery and Cancer, Imperial College, London, United Kingdom pClinical R&amp;D Neurology, Lundbeck A/S, Copenhagen, Denmark qDepartment of Physiology and Pharmacology, Karolinska Institute, Stockholm, Sweden rNeuroscience Technologies SLP, Barcelona, Spain sDepartment of Neurology, Odense University Hospital, Odense, Denmark tDepartment of Neurology, University Hospital Würzburg, Würzburg, Germany uDepartment of Neurology, Klinikum rechts der Isar, Technische Universität München, Munich, Germany.</t>
  </si>
  <si>
    <t>2011-07-08</t>
  </si>
  <si>
    <t>2011-07-01</t>
  </si>
  <si>
    <t>https://dx.doi.org/10.1126/scitranslmed.3002193</t>
  </si>
  <si>
    <t>27893485</t>
  </si>
  <si>
    <t>PMC5266425</t>
  </si>
  <si>
    <t>10.1097/j.pain.0000000000000753</t>
  </si>
  <si>
    <t>Peripheral neuropathic pain: a mechanism-related organizing principle based on sensory profiles.</t>
  </si>
  <si>
    <t>Baron R, Maier C, Attal N, Binder A, Bouhassira D, Cruccu G, Finnerup NB, Haanpää M, Hansson P, Hüllemann P, Jensen TS, Freynhagen R, Kennedy JD, Magerl W, Mainka T, Reimer M, Rice AS, Segerdahl M, Serra J, Sindrup S, Sommer C, Tölle T, Vollert J, Treede RD.</t>
  </si>
  <si>
    <t>https://dx.doi.org/10.1097/j.pain.0000000000000753</t>
  </si>
  <si>
    <t>https://www.imi.europa.eu/projects-results/project-factsheets/filodiag</t>
  </si>
  <si>
    <t>FILODIAG</t>
  </si>
  <si>
    <t>Ultra-fast molecular filovirus diagnostics</t>
  </si>
  <si>
    <t>2 260 105</t>
  </si>
  <si>
    <t>The FILODIAG project aims to deliver an ultra-fast, accurate diagnostic instrument that will test for Ebola in under 15 minutes. Such a system could be used in both healthcare settings and at critical infrastructures like airports. Current tests for Ebola virus take a long time because samples must be heated and then cooled in each of the many processing cycles. This project will replace the heating/cooling steps with a technology based on laser-heated nanoparticles. 
Rapid diagnostic testsThere is an urgent need for fast, reliable tests to determine if someone is infected with Ebola or not. Three projects, Mofina,  FILODIAG and  EbolaMoDRAD, will pave the way for rapid diagnostic tests capable of delivering reliable results at the point of care in as little as 15 minutes.The FILODIAG project aims to deliver an ultra-fast, accurate diagnostic instrument that will test for Ebola in under 15 minutes. Such a system could be used in both healthcare settings and at critical infrastructures like airports. Current tests for Ebola virus take a long time because samples must be heated and then cooled in each of the many processing cycles. This project will replace the heating/cooling steps with a technology based on laser-heated nanoparticles. Early tests of this technology have worked well. The project will add a step to concentrate the virus and refine and test the system before evaluating it in the field.A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t>
  </si>
  <si>
    <t>https://www.imi.europa.eu/projects-results/project-factsheets/flucop</t>
  </si>
  <si>
    <t>FLUCOP</t>
  </si>
  <si>
    <t>Standardization and development of assays for assessment of influenza vaccines correlates of protection</t>
  </si>
  <si>
    <t>29/02/2020</t>
  </si>
  <si>
    <t>6 100 000</t>
  </si>
  <si>
    <t>6 100 208</t>
  </si>
  <si>
    <t>1 648 957</t>
  </si>
  <si>
    <t>Every year, pharmaceutical companies develop vaccines designed specifically to combat the strains of flu that are most likely to be in circulation the following winter. Vaccines are also developed in response to emerging pandemics. However, accurately predicting how much protection a new vaccine would actually offer against emerging virus types is far from easy. The FLUCOP project’s goal is to deliver a standardised toolbox to evaluate the ability of new vaccines to stimulate the immune system and compare results from different laboratories, so as to pave the way for future research into which tests will be predictive of vaccine efficacy. Ultimately, the toolbox will improve vaccines research and development globally.
Flu epidemics are common in the winter, and while most people infected will recover without medical intervention, certain groups are at greater risk of suffering complications that may result in hospitalisation and even death. At-risk groups include the elderly, the very young, pregnant women, and people with other underlying health problems such as lung or heart problems or a weakened immune system.According to the World Health Organization (WHO), these seasonal epidemics cause 3-5 million cases of severe illness and up to 500 000 deaths worldwide. Furthermore, flu epidemics place immense strain on health systems, and can affect economic productivity due to sick leave.Vaccines – key to flu preventionThe influenza virus is spread easily and can be transmitted through coughing and by contaminating surfaces. Basic infection control measures (coughing into a tissue, regular handwashing) are important in slowing the spread of the disease. However, the WHO recommends vaccination as the most effective way to prevent the disease, especially in vulnerable people and those who care for them.Today’s flu vaccines do not provide protection against all strains of the virus because of  the ability of the influenza virus to change continuously as it circulates amongst human and animal populations. Therefore, every year the WHO Global Influenza Surveillance and Response System closely monitors the strains in circulation and provides advice on the emerging strains likely to be in circulation the following winter. Subsequently, in a race against time, pharmaceutical companies develop, in a matter of months, vaccines designed specifically to protect individuals from infection by those emerging strains.The challenge of checking vaccines A major challenge in flu vaccine development is the need for standardised tests, ideally blood-tests, that rapidly and reliably indicate the level of actual protection that might be expected from a new vaccine against a given emerging strain of the virus. Public research institutions, vaccine manufacturers and other stakeholders currently use tests to measure the immune response that the vaccine generates to the virus in people. However, those tests, which have been locally developed, can vary widely from laboratory to laboratory. This prevents potentially useful comparisons, and limits their value as predictive tools – something that all stakeholders would like to increase.A toolbox for the entire flu vaccine communityFLUCOP represents an unprecedented collaboration between European vaccine manufacturers, academic institutions, regulatory bodies, and public health agencies to improve the toolbox available to evaluate the ability of new influenza vaccines to stimulate the immune system in humans.The collaboration  seeks to improve current tests, develop new tests and, very importantly, to harmonise how those test are performed in different laboratories.In the short term, the toolbox will ensure that results of clinical studies of flu vaccines will be comparable, even if they are carried out at different times and in different laboratories in different parts of the world. In the longer term, it will likely have an impact on the way medicines regulators approve new flu vaccines, and will improve best practice in the way flu vaccines are developed worldwide.</t>
  </si>
  <si>
    <t>Abbott Biologicals BV, Weesp, NetherlandsAstrazeneca AB, Södertälje, SwedenGlaxoSmithKline Biologicals, Rixensart, BelgiumJanssen Vaccines &amp; Prevention BV, Leiden, NetherlandsSanofi Pasteur SA, Lyon, FranceSeqirus S.r.l., Siena, Italy</t>
  </si>
  <si>
    <t>27413002</t>
  </si>
  <si>
    <t>PMC5059952</t>
  </si>
  <si>
    <t>10.1111/irv.12410</t>
  </si>
  <si>
    <t>Pulmonary changes in Norwegian fatal cases of pandemic influenza H1N1 (2009) infection: a morphologic and molecular genetic study.</t>
  </si>
  <si>
    <t>Voltersvik P, Aqrawi LA, Dudman S, Hungnes O, Norwegian Lung Pathology Group, Bostad L, Brokstad KA, Cox RJ.</t>
  </si>
  <si>
    <t>Influenza and other respiratory viruses</t>
  </si>
  <si>
    <t>Influenza Other Respir Viruses</t>
  </si>
  <si>
    <t>101304007</t>
  </si>
  <si>
    <t>1750-2640</t>
  </si>
  <si>
    <t>1750-2659</t>
  </si>
  <si>
    <t>During the pandemic outbreak of the 2009 swine influenza (A(H1N1)pdm09), 32 fatal cases occurred in Norway and 19 of these were included in this study.We characterised pulmonary changes in these fatal Norwegian cases.Upon hospitalisation, detailed clinical information and specimens from the upper and lower respiratory pathways were collected. At post-mortem, lung tissue was collected, formalin-fixed and paraffin-embedded. Immunohistochemical and light microscopic examination was performed to visualise the local expression of the A(H1N1)pdm09 virus. Reverse transcription-polymerase chain reaction (RT-PCR) and pyrosequencing of the non-fixed specimens allowed the identification of mutations in the influenza virus surface glycoprotein (haemagglutinin gene) particularly at position 222.The overall course of illness lasted from 2 to 40 days (median 9 days). Diffused alveolar damage (DAD) was evident in 11 cases, 4 of which had no apparent underlying illness. Obesity was prominent in 12 cases, where three individuals were classified as otherwise healthy. The HA D222G mutation was detected in six cases, 3 of which had no underlying illness. Immunohistochemistry showed the A(H1N1)pdm09 virus to be prominent at the site of inflammation both in close proximity to and inside alveolar structures in the lung tissue. In addition to a possible role for the HA D222G mutation, our findings indicate that host factors and underlying conditions in the infected individuals are fundamental for disease outcome in many cases. This study increases our understanding of determinants for the clinical outcome of pandemic influenza, which could guide future treatment.</t>
  </si>
  <si>
    <t>The Influenza Centre, Department of Clinical Science, University of Bergen, Bergen, Norway.</t>
  </si>
  <si>
    <t>2017-11-26</t>
  </si>
  <si>
    <t>https://dx.doi.org/10.1111/irv.12410</t>
  </si>
  <si>
    <t>26148331</t>
  </si>
  <si>
    <t>PMC4514187</t>
  </si>
  <si>
    <t>10.1080/21645515.2015.1032486</t>
  </si>
  <si>
    <t>The expression of B &amp; T cell activation markers in children's tonsils following live attenuated influenza vaccine.</t>
  </si>
  <si>
    <t>Panapasa JA, Cox RJ, Mohn KG, Aqrawi LA, Brokstad KA.</t>
  </si>
  <si>
    <t>Live attenuated influenza vaccines (LAIV) can prevent influenza illness and death in children. The absence of known correlates of protection induced by LAIV requires human studies of underlying mechanisms of vaccine-induced immunity, to further elucidate the immunological processes occurring. In this study, children scheduled for elective tonsillectomy were enrolled in a clinical trial to evaluate the immune response to LAIV, in order to compare T and B cell gene expression profiles. Twenty-three children (aged 3-17 years) were divided into 4 groups; unvaccinated controls, or vaccinated intranasally with LAIV at days 3-4, 6-7, and 12-15 before tonsillectomy. Total RNA extraction was performed on tonsillar tissue and high RNA quality was assured. The samples were then analyzed using a validated RT2 Profiler PCR Array containing 84 gene-specific primers involved in B and T cell activation, proliferation, differentiation, regulation and polarization. The gene expression after LAIV vaccination was subsequently compared to the controls. We observed that at d 3-4 post vaccination, 6 genes were down-regulated, namely APC, CD3G, FASLG, IL7, CD8A and TLR1. Meanwhile at 6-7 days post vaccination, 9 genes were significantly up-regulated, including RIPK2, TGFB1, MICB, SOCS1, IL2RA, MS4A1, PTPRC, IL2 and IL8. By days 12-15 the genes RIPK2, IL4, IL12B and TLR2 were overexpressed. RIPK2 was upregulated at all 3 time points. Our data suggests an overall proliferation, differentiation and regulation of B and T cells in the tonsils following LAIV, where the majority of genes were up-regulated at days 6-7 and normalized by days 12-15. These findings may provide a first step into defining future biomarkers or correlates of protection after LAIV immunization.</t>
  </si>
  <si>
    <t>a Broegelmann Research Laboratory; Department of Clinical Sciences; University of Bergen ; Bergen , Norway.</t>
  </si>
  <si>
    <t>2015-07-07</t>
  </si>
  <si>
    <t>2016-02-08</t>
  </si>
  <si>
    <t>https://dx.doi.org/10.1080/21645515.2015.1032486</t>
  </si>
  <si>
    <t>26009966</t>
  </si>
  <si>
    <t>PMC4514283</t>
  </si>
  <si>
    <t>10.1080/21645515.2015.1048939</t>
  </si>
  <si>
    <t>Single dose vaccination of the ASO3-adjuvanted A(H1N1)pdm09 monovalent vaccine in health care workers elicits homologous and cross-reactive cellular and humoral responses to H1N1 strains.</t>
  </si>
  <si>
    <t>Lartey S, Pathirana RD, Zhou F, Jul-Larsen Å, Montomoli E, Wood J, Cox RJ.</t>
  </si>
  <si>
    <t>Healthcare workers (HCW) were prioritized for vaccination during the 2009 influenza A(H1N1)pdm09 pandemic. We conducted a clinical trial in October 2009 where 237 HCWs were immunized with a AS03-adjuvanted A(H1N1)pdm09 monovalent vaccine. In the current study, we analyzed the homologous and cross-reactive H1N1 humoral responses using prototype vaccine strains dating back to 1977 by the haemagglutinin inhibition (HI), single radial hemolysis SRH), antibody secreting cell (ASC) and memory B cell (MBC) assays. The cellular responses were assessed by interferon-γ (IFN-γ) ELISPOT and by intracellular staining (ICS) for the Th1 cytokines IFN-γ, interleukin-2 (IL-2) and tumor necrosis factor-α (TNF-α). All assays were performed using blood samples obtained prior to (day 0) and 7, 14 and 21 d post-pandemic vaccination, except for ASC (day 7) and ICS (days 0 and 21). Vaccination elicited rapid HI, SRH and ASC responses against A(H1N1)pdm09 which cross reacted with seasonal H1N1 strains. MBC responses were detected against the homologous and seasonal H1N1 strains before vaccination and were boosted 2 weeks post-vaccination. An increase in cellular responses as determined by IFN-γ ELISPOT and ICS were observed 1-3 weeks after vaccination. Collectively, our data show that the AS03-adjuvanted A(H1N1)pdm09 vaccine induced rapid cellular and humoral responses against the vaccine strain and the response cross-reacted against prototype H1N1 strains dating back to 1977.</t>
  </si>
  <si>
    <t>a The Influenza Centre; Department of Clinical Science; University of Bergen ; Bergen , Norway.</t>
  </si>
  <si>
    <t>https://dx.doi.org/10.1080/21645515.2015.1048939</t>
  </si>
  <si>
    <t>26853924</t>
  </si>
  <si>
    <t>PMC4745054</t>
  </si>
  <si>
    <t>10.1038/srep20385</t>
  </si>
  <si>
    <t>Changes in heterosubtypic antibody responses during the first year of the 2009 A(H1N1) influenza pandemic.</t>
  </si>
  <si>
    <t>Freidl GS, van den Ham HJ, Boni MF, de Bruin E, Koopmans MP.</t>
  </si>
  <si>
    <t>Seropositivity to avian influenza (AI) via low-level antibody titers has been reported in the general population and poultry-exposed individuals, raising the question whether these findings reflect true infection with AI or cross-reactivity. Here we investigated serological profiles against human and avian influenza viruses in the general population using a protein microarray platform. We hypothesized that higher antibody diversity across recent H1 and H3 influenza viruses would be associated with heterosubtypic reactivity to older pandemic- and AI viruses. We found significant heterogeneity in antibody profiles. Increased antibody diversity to seasonal influenza viruses was associated with low-level heterosubtypic antibodies to H9 and H7, but not to H5 AI virus. Individuals exposed to the recent 2009 A(H1N1) pandemic showed higher heterosubtypic reactivity. We show that there is a complex interplay between prior exposures to seasonal and recent pandemic influenza viruses and the development of heterosubtypic antibody reactivity to animal influenza viruses.</t>
  </si>
  <si>
    <t>Viroscience Department, Erasmus Medical Center, Rotterdam, the Netherlands.</t>
  </si>
  <si>
    <t>https://dx.doi.org/10.1038/srep20385</t>
  </si>
  <si>
    <t>26343192</t>
  </si>
  <si>
    <t>PMC4494344</t>
  </si>
  <si>
    <t>10.3390/vaccines3020373</t>
  </si>
  <si>
    <t>Influenza Vaccination Strategies: Comparing Inactivated and Live Attenuated Influenza Vaccines.</t>
  </si>
  <si>
    <t>Sridhar S, Brokstad KA, Cox RJ.</t>
  </si>
  <si>
    <t>Vaccines</t>
  </si>
  <si>
    <t>Vaccines (Basel)</t>
  </si>
  <si>
    <t>101629355</t>
  </si>
  <si>
    <t>2076-393X</t>
  </si>
  <si>
    <t>Influenza is a major respiratory pathogen causing annual outbreaks and occasional pandemics. Influenza vaccination is the major method of prophylaxis. Currently annual influenza vaccination is recommended for groups at high risk of complications from influenza infection such as pregnant women, young children, people with underlying disease and the elderly, along with occupational groups such a healthcare workers and farm workers. There are two main types of vaccines available: the parenteral inactivated influenza vaccine and the intranasal live attenuated influenza vaccine. The inactivated vaccines are licensed from 6 months of age and have been used for more than 50 years with a good safety profile. Inactivated vaccines are standardized according to the presence of the viral major surface glycoprotein hemagglutinin and protection is mediated by the induction of vaccine strain specific antibody responses. In contrast, the live attenuated vaccines are licensed in Europe for children from 2-17 years of age and provide a multifaceted immune response with local and systemic antibody and T cell responses but with no clear correlate of protection. Here we discuss the immunological immune responses elicited by the two vaccines and discuss future work to better define correlates of protection.</t>
  </si>
  <si>
    <t>Jenner Institute, University of Oxford, Oxford OX3 7DQ, UK. Saranya.sridhar@ndm.ox.ac.uk.</t>
  </si>
  <si>
    <t>https://dx.doi.org/10.3390/vaccines3020373</t>
  </si>
  <si>
    <t>https://www.imi.europa.eu/projects-results/project-factsheets/getreal</t>
  </si>
  <si>
    <t>GETREAL</t>
  </si>
  <si>
    <t>Incorporating real-life clinical data into drug development</t>
  </si>
  <si>
    <t>8 000 000</t>
  </si>
  <si>
    <t>6 910 397</t>
  </si>
  <si>
    <t>2 041 883</t>
  </si>
  <si>
    <t>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t>
  </si>
  <si>
    <t>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t>
  </si>
  <si>
    <t>30497502</t>
  </si>
  <si>
    <t>PMC6116448</t>
  </si>
  <si>
    <t>10.1186/s12955-018-1047-z</t>
  </si>
  <si>
    <t>Social media as a tool for assessing patient perspectives on quality of life in metastatic melanoma: a feasibility study.</t>
  </si>
  <si>
    <t>Makady A, Kalf RRJ, Ryll B, Spurrier G, de Boer A, Hillege H, Klungel OH, Goettsch W, GetReal Workpackage 1.</t>
  </si>
  <si>
    <t>Health and quality of life outcomes</t>
  </si>
  <si>
    <t>Health Qual Life Outcomes</t>
  </si>
  <si>
    <t>101153626</t>
  </si>
  <si>
    <t>1477-7525</t>
  </si>
  <si>
    <t>PURPOSE:Development of innovative drugs for melanoma is occurring rapidly. Incremental gains in overall survival amongst innovative products may be difficult to measure in clinical trials, and their use may be associated with increased toxicity profiles. Therefore, HTA agencies increasingly require information on HRQoL for the assessment of such drugs. This study explored the feasibility of social media to assess patient perspectives on HRQoL in melanoma, and whether current cancer- and melanoma-specific HRQoL questionnaires represent these perspectives. METHODS:A survey was distributed on the social media channels of Melanoma Patient Network Europe to assess melanoma patients' perspectives regarding HRQoL. Two researchers independently conducted content analysis to identify key themes, which were subsequently compared to questions from one current cancer-specific and two melanoma-specific HRQoL questionnaires (i.e. EORTC QLQ-C30, EORTC QLQ-MEL38, FACT-M). RESULTS:In total, 72 patients and 17 carers completed the survey. Patients indicated that family, having a normal life, and enjoying life were the three most important aspects of HRQoL for them. Carers indicated that being capable, having manageable adverse events, and being pain-free were the three most important aspects of HRQoL for patients. Respondents seem to find some questions from HRQoL questionnaires relevant (e.g. 'Have you felt able to carry on with things as normal?') and others less relevant (e.g. 'Have you had swelling near your melanoma site?'). Additionally, wording may differ between patients and HRQoL questionnaires, whereby patients generally use a more positive tone. CONCLUSIONS:Social media may provide a valuable tool in assessing patient perspectives regarding HRQoL. However, differences seem to emerge between patient and carer perspectives. Additionally, patient perspectives did not seem to fully correlate to questions posed in cancer- (i.e. EORTC QLQ-C30) and melanoma-specific (i.e. EORTC QLQ-MEL38, FACT-M) HRQoL questionnaires examined.</t>
  </si>
  <si>
    <t>Zorginstituut Nederland, Eekholt 4, 1112 XH, Diemen, The Netherlands. amakady@zinl.nl.</t>
  </si>
  <si>
    <t>2018-12-01</t>
  </si>
  <si>
    <t>https://dx.doi.org/10.1186/s12955-018-1047-z</t>
  </si>
  <si>
    <t>30157904</t>
  </si>
  <si>
    <t>PMC6035409</t>
  </si>
  <si>
    <t>10.1186/s13063-018-2769-2</t>
  </si>
  <si>
    <t>The inclusion of real world evidence in clinical development planning.</t>
  </si>
  <si>
    <t>Martina R, Jenkins D, Bujkiewicz S, Dequen P, Abrams K, GetReal Workpackage 1.</t>
  </si>
  <si>
    <t>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 months for the undertaking of the fingolimod phase III programme.The use of RWE resulted in a reduced sample size of the pivotal phase III studies, which led to substantial time savings compared to the approach of sample size calculations without RWE.</t>
  </si>
  <si>
    <t>Department of Health Sciences, University of Leicester, University Road, Leicester, UK. reynaldo.martina@liverpool.ac.uk.</t>
  </si>
  <si>
    <t>2018-08-29</t>
  </si>
  <si>
    <t>https://dx.doi.org/10.1186/s13063-018-2769-2</t>
  </si>
  <si>
    <t>29980181</t>
  </si>
  <si>
    <t>PMC6015273</t>
  </si>
  <si>
    <t>10.1186/s12874-018-0534-6</t>
  </si>
  <si>
    <t>The "RCT augmentation": a novel simulation method to add patient heterogeneity into phase III trials.</t>
  </si>
  <si>
    <t>Karcher H, Fu S, Meng J, Ankarfeldt MZ, Efthimiou O, Belger M, Haro JM, Abenhaim L, Nordon C, GetReal Consortium Work Package 2.</t>
  </si>
  <si>
    <t>Phase III randomized controlled trials (RCT) typically exclude certain patient subgroups, thereby potentially jeopardizing estimation of a drug's effects when prescribed to wider populations and under routine care ("effectiveness"). Conversely, enrolling heterogeneous populations in RCTs can increase endpoint variability and compromise detection of a drug's effect. We developed the "RCT augmentation" method to quantitatively support RCT design in the identification of exclusion criteria to relax to address both of these considerations. In the present manuscript, we describe the method and a case study in schizophrenia.We applied typical RCT exclusion criteria in a real-world dataset (cohort) of schizophrenia patients to define the "RCT population" subgroup, and assessed the impact of re-including each of the following patient subgroups: (1) illness duration 1-3 years; (2) suicide attempt; (3) alcohol abuse; (4) substance abuse; and (5) private practice management. Predictive models were built using data from different "augmented RCT populations" (i.e., subgroups where patients with one or two of such characteristics were re-included) to estimate the absolute effectiveness of the two most prevalent antipsychotics against real-world results from the entire cohort. Concurrently, the impact on RCT results of relaxing exclusion criteria was evaluated by calculating the comparative efficacy of those two antipsychotics in virtual RCTs drawing on different "augmented RCT populations".Data from the "RCT population", which was defined with typical exclusion criteria, allowed for a prediction of effectiveness with a bias &lt; 2% and mean squared error (MSE) = 5.8-6.8%. Compared to this typical RCT, RCTs using augmented populations provided improved effectiveness predictions (bias &lt; 2%, MSE = 5.3-6.7%), while returning more variable comparative effects. The impact of augmentation depended on the exclusion criterion relaxed. Furthermore, half of the benefit of relaxing each criterion was gained from re-including the first 10-20% of patients with the corresponding real-world characteristic.Simulating the inclusion of real-world subpopulations into an RCT before running it allows for quantification of the impact of each re-inclusion upon effect detection (statistical power) and generalizability of trial results, thereby explicating this trade-off and enabling a controlled increase in population heterogeneity in the RCT design.</t>
  </si>
  <si>
    <t>Analytica Laser, Audrey House, 16-20 Ely Place, London, EC1N 6SN, UK. helene@alum.mit.edu.</t>
  </si>
  <si>
    <t>https://dx.doi.org/10.1186/s12874-018-0534-6</t>
  </si>
  <si>
    <t>29884607</t>
  </si>
  <si>
    <t>PMC5733906</t>
  </si>
  <si>
    <t>10.2196/cancer.7952</t>
  </si>
  <si>
    <t>Use of Social Media in the Assessment of Relative Effectiveness: Explorative Review With Examples From Oncology.</t>
  </si>
  <si>
    <t>Kalf RR, Makady A, Ten Ham RM, Meijboom K, Goettsch WG, IMI-GetReal Workpackage 1.</t>
  </si>
  <si>
    <t>JMIR cancer</t>
  </si>
  <si>
    <t>JMIR Cancer</t>
  </si>
  <si>
    <t>101666844</t>
  </si>
  <si>
    <t>2369-1999</t>
  </si>
  <si>
    <t>An element of health technology assessment constitutes assessing the clinical effectiveness of drugs, generally called relative effectiveness assessment. Little real-world evidence is available directly after market access, therefore randomized controlled trials are used to obtain information for relative effectiveness assessment. However, there is growing interest in using real-world data for relative effectiveness assessment. Social media may provide a source of real-world data.We assessed the extent to which social media-generated health data has provided insights for relative effectiveness assessment.An explorative literature review was conducted following the Preferred Reporting Items for Systematic Reviews and Meta-Analyses guidelines to identify examples in oncology where health data were collected using social media. Scientific and grey literature published between January 2010 and June 2016 was identified by four reviewers, who independently screened studies for eligibility and extracted data. A descriptive qualitative analysis was performed.Of 1032 articles identified, eight were included: four articles identified adverse events in response to cancer treatment, three articles disseminated quality of life surveys, and one study assessed the occurrence of disease-specific symptoms. Several strengths of social media-generated health data were highlighted in the articles, such as efficient collection of patient experiences and recruiting patients with rare diseases. Conversely, limitations included validation of authenticity and presence of information and selection bias.Social media may provide a potential source of real-world data for relative effectiveness assessment, particularly on aspects such as adverse events, symptom occurrence, quality of life, and adherence behavior. This potential has not yet been fully realized and the degree of usefulness for relative effectiveness assessment should be further explored.</t>
  </si>
  <si>
    <t>National Health Care Institute, Diemen, Netherlands.</t>
  </si>
  <si>
    <t>2018-06-28</t>
  </si>
  <si>
    <t>https://dx.doi.org/10.2196/cancer.7952</t>
  </si>
  <si>
    <t>29276411</t>
  </si>
  <si>
    <t>PMC5363348</t>
  </si>
  <si>
    <t>10.2147/clep.s145353</t>
  </si>
  <si>
    <t>The use of random-effects models to identify health care center-related characteristics modifying the effect of antipsychotic drugs.</t>
  </si>
  <si>
    <t>Nordon C, Battin C, Verdoux H, Haro JM, Belger M, Abenhaim L, van Staa TP.</t>
  </si>
  <si>
    <t>Clinical epidemiology</t>
  </si>
  <si>
    <t>Clin Epidemiol</t>
  </si>
  <si>
    <t>101531700</t>
  </si>
  <si>
    <t>1179-1349</t>
  </si>
  <si>
    <t>A case study was conducted, exploring methods to identify drugs effects modifiers, at a health care center level.Data were drawn from the Schizophrenia Outpatient Health Outcome cohort, including hierarchical information on 6641 patients, recruited from 899 health care centers from across ten European countries. Center-level characteristics included the following: psychiatrist's gender, age, length of practice experience, practice setting and type, countries' Healthcare System Efficiency score, and psychiatrist density in the country. Mixed multivariable linear regression models were used: 1) to estimate antipsychotic drugs' effectiveness (defined as the association between patients' outcome at 3 months - dependent variable, continuous - and antipsychotic drug initiation at baseline - drug A vs other antipsychotic drug); 2) to estimate the similarity between clustered data (using the intra-cluster correlation coefficient); and 3) to explore antipsychotic drug effects modification by center-related characteristics (using the addition of an interaction term).About 23% of the variance found for patients' outcome was explained by unmeasured confounding at a center level. Psychiatrists' practice experience was found to be associated with patient outcomes (p=0.04) and modified the relative effect of "drug A" (p&lt;0.001), independent of center- or patient-related characteristics.Mixed models may be useful to explore how center-related characteristics modify drugs' effect estimates, but require numerous assumptions.</t>
  </si>
  <si>
    <t>Epidemiological Research, Analytica LASER, Paris.</t>
  </si>
  <si>
    <t>https://dx.doi.org/10.2147/clep.s145353</t>
  </si>
  <si>
    <t>27917593</t>
  </si>
  <si>
    <t>PMC5261549</t>
  </si>
  <si>
    <t>10.1002/pst.1794</t>
  </si>
  <si>
    <t>Α Markov model for longitudinal studies with incomplete dichotomous outcomes.</t>
  </si>
  <si>
    <t>Efthimiou O, Welton N, Samara M, Leucht S, Salanti G, GetReal Work Package 4.</t>
  </si>
  <si>
    <t>Pharmaceutical statistics</t>
  </si>
  <si>
    <t>Pharm Stat</t>
  </si>
  <si>
    <t>101201192</t>
  </si>
  <si>
    <t>1539-1604</t>
  </si>
  <si>
    <t>1539-1612</t>
  </si>
  <si>
    <t>Missing outcome data constitute a serious threat to the validity and precision of inferences from randomized controlled trials. In this paper, we propose the use of a multistate Markov model for the analysis of incomplete individual patient data for a dichotomous outcome reported over a period of time. The model accounts for patients dropping out of the study and also for patients relapsing. The time of each observation is accounted for, and the model allows the estimation of time-dependent relative treatment effects. We apply our methods to data from a study comparing the effectiveness of 2 pharmacological treatments for schizophrenia. The model jointly estimates the relative efficacy and the dropout rate and also allows for a wide range of clinically interesting inferences to be made. Assumptions about the missingness mechanism and the unobserved outcomes of patients dropping out can be incorporated into the analysis. The presented method constitutes a viable candidate for analyzing longitudinal, incomplete binary data.</t>
  </si>
  <si>
    <t>Department of Hygiene and Epidemiology, University of Ioannina School of Medicine, Ioannina, Greece.</t>
  </si>
  <si>
    <t>https://dx.doi.org/10.1002/pst.1794</t>
  </si>
  <si>
    <t>28176886</t>
  </si>
  <si>
    <t>PMC5282910</t>
  </si>
  <si>
    <t>10.2147/CLEP.S124054</t>
  </si>
  <si>
    <t>Assessment of channeling bias among initiators of glucose-lowering drugs: A UK cohort study.</t>
  </si>
  <si>
    <t>Ankarfeldt MZ, Thorsted BL, Groenwold RH, Adalsteinsson E, Ali MS, Klungel OH.</t>
  </si>
  <si>
    <t>Channeling bias may occur when a newly marketed drug and an established drug, despite similar indications, are prescribed to patients with different prognostic characteristics (ie, confounding).To investigate channeling bias and its impact on relative effectiveness of glucagon-like peptide-1 (GLP-1) analogs versus basal insulin and dipeptidyl peptidase-4 inhibitors (DPP-4i) versus sulfonylurea.In the UK Clinical Practice Research Datalink, patients with type 2 diabetes initiating treatment between 2006 and 2015 were included. Analyses were stratified by years since first prescription of GLP-1 and DPP-4i, respectively. The characteristics of GLP-1 versus insulin and DPP-4i versus sulfonylurea initiators were compared over time. After propensity score matching, the relative effectiveness regarding 6-month changes in glycated hemoglobin (HbA1c) and body weight was estimated.In total, 8,398 GLP-1, 14,807 insulin, 24,481 DPP-4i, and 33,505 sulfonylurea initiators were identified. No major channeling was observed. Considerable overlap in distributions of characteristics allowed for propensity score-matched analyses. Relative effectiveness was similar across time. The overall relative effect of GLP-1 versus insulin showed no difference for HbA1c and relative increase in body weight (3.57 kg [95% confidence interval {CI}: 3.21, 3.92]) for insulin. The overall relative effect of DPP-4i versus sulfonylurea showed relative decrease in HbA1c (-0.34% [95% CI: -0.38, -0.30]) and increase in body weight (1.58 kg [95% CI: 1.38, 1.78]) for sulfonylurea.No major channeling was identified in the investigated glucose-lowering drugs. Relative effectiveness could be estimated already in the first year after launch and was consistent in the years thereafter.</t>
  </si>
  <si>
    <t>Novo Nordisk A/S, Bagsvaerd, Denmark; Julius Center for Health Sciences and Primary Care, University Medical Center Utrecht, Utrecht, the Netherlands.</t>
  </si>
  <si>
    <t>https://dx.doi.org/10.2147/CLEP.S124054</t>
  </si>
  <si>
    <t>28143408</t>
  </si>
  <si>
    <t>PMC5000409</t>
  </si>
  <si>
    <t>10.1186/s12874-017-0295-7</t>
  </si>
  <si>
    <t>Evaluation of biases present in the cohort multiple randomised controlled trial design: a simulation study.</t>
  </si>
  <si>
    <t>Candlish J, Pate A, Sperrin M, van Staa T, GetReal Work Package 2.</t>
  </si>
  <si>
    <t>The cohort multiple randomised controlled trial (cmRCT) design provides an opportunity to incorporate the benefits of randomisation within clinical practice; thus reducing costs, integrating electronic healthcare records, and improving external validity. This study aims to address a key concern of the cmRCT design: refusal to treatment is only present in the intervention arm, and this may lead to bias and reduce statistical power.We used simulation studies to assess the effect of this refusal, both random and related to event risk, on bias of the effect estimator and statistical power. A series of simulations were undertaken that represent a cmRCT trial with time-to-event endpoint. Intention-to-treat (ITT), per protocol (PP), and instrumental variable (IV) analysis methods, two stage predictor substitution and two stage residual inclusion, were compared for various refusal scenarios.We found the IV methods provide a less biased estimator for the causal effect when refusal is present in the intervention arm, with the two stage residual inclusion method performing best with regards to minimum bias and sufficient power. We demonstrate that sample sizes should be adapted based on expected and actual refusal rates in order to be sufficiently powered for IV analysis.We recommend running both an IV and ITT analyses in an individually randomised cmRCT as it is expected that the effect size of interest, or the effect we would observe in clinical practice, would lie somewhere between that estimated with ITT and IV analyses. The optimum (in terms of bias and power) instrumental variable method was the two stage residual inclusion method. We recommend using adaptive power calculations, updating them as refusal rates are collected in the trial recruitment phase in order to be sufficiently powered for IV analysis.</t>
  </si>
  <si>
    <t>School of Health and Related Research, University of Sheffield, 30 Regent St, Sheffield, S1 4DA, UK. jane.candlish@sheffield.ac.uk.</t>
  </si>
  <si>
    <t>https://dx.doi.org/10.1186/s12874-017-0295-7</t>
  </si>
  <si>
    <t>27566594</t>
  </si>
  <si>
    <t>PMC4994208</t>
  </si>
  <si>
    <t>10.1186/s12874-016-0208-1</t>
  </si>
  <si>
    <t>Cohort Multiple Randomised Controlled Trials (cmRCT) design: efficient but biased? A simulation study to evaluate the feasibility of the Cluster cmRCT design.</t>
  </si>
  <si>
    <t>Pate A, Candlish J, Sperrin M, Van Staa TP, GetReal Work Package 2.</t>
  </si>
  <si>
    <t>The Cohort Multiple Randomised Controlled Trial (cmRCT) is a newly proposed pragmatic trial design; recently several cmRCT have been initiated. This study tests the unresolved question of whether differential refusal in the intervention arm leads to bias or loss of statistical power and how to deal with this.We conduct simulations evaluating a hypothetical cluster cmRCT in patients at risk of cardiovascular disease (CVD). To deal with refusal, we compare the analysis methods intention to treat (ITT), per protocol (PP) and two instrumental variable (IV) methods: two stage predictor substitution (2SPS) and two stage residual inclusion (2SRI) with respect to their bias and power. We vary the correlation between treatment refusal probability and the probability of experiencing the outcome to create different scenarios.We found ITT to be biased in all scenarios, PP the most biased when correlation is strong and 2SRI the least biased on average. Trials suffer a drop in power unless the refusal rate is factored into the power calculation.The ITT effect in routine practice is likely to lie somewhere between the ITT and IV estimates from the trial which differ significantly depending on refusal rates. More research is needed on how refusal rates of experimental interventions correlate with refusal rates in routine practice to help answer the question of which analysis more relevant. We also recommend updating the required sample size during the trial as more information about the refusal rate is gained.</t>
  </si>
  <si>
    <t>Health eResearch Centre, Farr Institute for Health Informatics Research, University of Manchester, 1.003 Vaughan House, Manchester, M13 9PL, UK. alexander.pate@manchester.ac.uk.</t>
  </si>
  <si>
    <t>2016-08-28</t>
  </si>
  <si>
    <t>2016-08-26</t>
  </si>
  <si>
    <t>https://dx.doi.org/10.1186/s12874-016-0208-1</t>
  </si>
  <si>
    <t>27550379</t>
  </si>
  <si>
    <t>PMC5271378</t>
  </si>
  <si>
    <t>10.1186/s13063-016-1546-3</t>
  </si>
  <si>
    <t>Stakeholders' views on the ethical challenges of pragmatic trials investigating pharmaceutical drugs.</t>
  </si>
  <si>
    <t>Kalkman S, van Thiel GJ, Grobbee DE, Meinecke AK, Zuidgeest MG, van Delden JJ, Work Package 3 of the IMI GetReal Consortium.</t>
  </si>
  <si>
    <t>We explored the views of key stakeholders to identify the ethical challenges of pragmatic trials investigating pharmaceutical drugs. A secondary aim was to capture stakeholders' attitudes towards the implementation of pragmatic trials in the drug development process.We conducted semistructured, in-depth interviews among individuals from different key stakeholder groups (academia and independent research institutions, the pharmaceutical industry, regulators, Health Technology Assessment (HTA) agencies and patients' organizations) through telephone or face-to-face sessions. Interviews were structured around the question "what challenges were experienced or perceived during the design, conduct and/or review of pragmatic trials." Respondents were additionally asked about their views on implementation of pragmatic trials in the drug development process. Thematic analysis was used to identify the ethically relevant features across data sets.We interviewed 34 stakeholders in 25 individual sessions and four group sessions. The four perceived challenges of ethical relevance were: (1) less controlled conditions creating safety concerns, (2) comparison with usual care potentially compromising clinical equipoise, (3) tailored or waivers of informed consent affecting patient autonomy, and (4) minimal interference with "real-world" practice reducing the knowledge value of trial results.We identified stakeholder concerns regarding risk assessment, use of suboptimal usual care as a comparator, tailoring of informed consent procedures and ensuring the social value of pragmatic trials. These concerns increased when respondents were asked about pragmatic trials conducted before market authorization.</t>
  </si>
  <si>
    <t>Department of Medical Humanities, Julius Center for Health Sciences and Primary Care, University Medical Center Utrecht, PO Box 85500, 3508, GA, Utrecht, The Netherlands. s.kalkman@umcutrecht.nl.</t>
  </si>
  <si>
    <t>2016-08-24</t>
  </si>
  <si>
    <t>2018-01-03</t>
  </si>
  <si>
    <t>https://dx.doi.org/10.1186/s13063-016-1546-3</t>
  </si>
  <si>
    <t>28176959</t>
  </si>
  <si>
    <t>PMC5129568</t>
  </si>
  <si>
    <t>10.2147/CLEP.S121991</t>
  </si>
  <si>
    <t>A systematic literature review on the efficacy-effectiveness gap: comparison of randomized controlled trials and observational studies of glucose-lowering drugs.</t>
  </si>
  <si>
    <t>Ankarfeldt MZ, Adalsteinsson E, Groenwold RH, Ali MS, Klungel OH.</t>
  </si>
  <si>
    <t>To identify a potential efficacy-effectiveness gap and possible explanations (drivers of effectiveness) for differences between results of randomized controlled trials (RCTs) and observational studies investigating glucose-lowering drugs.A systematic literature review was conducted in English language articles published between 1 January, 2000 and 31 January, 2015 describing either RCTs or observational studies comparing glucagon-like peptide-1 analogs (GLP-1) with insulin or comparing dipeptidyl peptidase-4 inhibitors (DPP-4i) with sulfonylurea, all with change in glycated hemoglobin (HbA1c) as outcome. Medline, Embase, Current Content, and Biosis were searched. Information on effect estimates, baseline characteristics of the study population, publication year, study duration, and number of patients, and for observational studies, characteristics related to confounding adjustment and selection- and information bias were extracted.From 312 hits, 11 RCTs and 7 observational studies comparing GLP-1 with insulin, and from 474 hits, 16 RCTs and 4 observational studies comparing DPP-4i with sulfonylurea were finally included. No differences were observed in baseline characteristics of the study populations (age, sex, body mass index, time since diagnosis of type 2 diabetes mellitus, and HbA1c) or effect sizes across study designs. Mean effect sizes ranged from -0.43 to 0.91 and from -0.80 to 1.13 in RCTs and observational studies, respectively, comparing GLP-1 with insulin, and from -0.13 to 2.70 and -0.20 to 0.30 in RCTs and observational studies, respectively, comparing DPP-4i and sulfonylurea. Generally, the identified observational studies held potential flaws with regard to confounding adjustment and selection- and information bias.Neither potential drivers of effectiveness nor an efficacy-effectiveness gap were identified. However, the limited number of studies and potential problems with confounding adjustment, selection- and information bias in the observational studies, may have hidden a true efficacy-effectiveness gap.</t>
  </si>
  <si>
    <t>Novo Nordisk A/S; Julius Center for Health Sciences and Primary Care, University Medical Center Utrecht.</t>
  </si>
  <si>
    <t>2017-01-23</t>
  </si>
  <si>
    <t>https://dx.doi.org/10.2147/CLEP.S121991</t>
  </si>
  <si>
    <t>27529762</t>
  </si>
  <si>
    <t>PMC5042043</t>
  </si>
  <si>
    <t>10.1002/jrsm.1202</t>
  </si>
  <si>
    <t>GetReal in mathematical modelling: a review of studies predicting drug effectiveness in the real world.</t>
  </si>
  <si>
    <t>Panayidou K, Gsteiger S, Egger M, Kilcher G, Carreras M, Efthimiou O, Debray TP, Trelle S, Hummel N, GetReal methods review group.</t>
  </si>
  <si>
    <t>Research synthesis methods</t>
  </si>
  <si>
    <t>Res Synth Methods</t>
  </si>
  <si>
    <t>101543738</t>
  </si>
  <si>
    <t>1759-2879</t>
  </si>
  <si>
    <t>1759-2887</t>
  </si>
  <si>
    <t>The performance of a drug in a clinical trial setting often does not reflect its effect in daily clinical practice. In this third of three reviews, we examine the applications that have been used in the literature to predict real-world effectiveness from randomized controlled trial efficacy data. We searched MEDLINE, EMBASE from inception to March 2014, the Cochrane Methodology Register, and websites of key journals and organisations and reference lists. We extracted data on the type of model and predictions, data sources, validation and sensitivity analyses, disease area and software. We identified 12 articles in which four approaches were used: multi-state models, discrete event simulation models, physiology-based models and survival and generalized linear models. Studies predicted outcomes over longer time periods in different patient populations, including patients with lower levels of adherence or persistence to treatment or examined doses not tested in trials. Eight studies included individual patient data. Seven examined cardiovascular and metabolic diseases and three neurological conditions. Most studies included sensitivity analyses, but external validation was performed in only three studies. We conclude that mathematical modelling to predict real-world effectiveness of drug interventions is not widely used at present and not well validated. © 2016 The Authors Research Synthesis Methods Published by John Wiley &amp; Sons Ltd.</t>
  </si>
  <si>
    <t>Institute of Social and Preventive Medicine (ISPM), University of Bern, Bern, Switzerland.</t>
  </si>
  <si>
    <t>https://dx.doi.org/10.1002/jrsm.1202</t>
  </si>
  <si>
    <t>26287812</t>
  </si>
  <si>
    <t>10.1002/jrsm.1160</t>
  </si>
  <si>
    <t>Get real in individual participant data (IPD) meta-analysis: a review of the methodology.</t>
  </si>
  <si>
    <t>Debray TP, Moons KG, van Valkenhoef G, Efthimiou O, Hummel N, Groenwold RH, Reitsma JB, GetReal Methods Review Group.</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</si>
  <si>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</si>
  <si>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The Dutch Cochrane Centre, Julius Center for Health Sciences and Primary Care, University Medical Center, Utrecht, The Netherlands.</t>
  </si>
  <si>
    <t>2016-01-15</t>
  </si>
  <si>
    <t>2015-08-19</t>
  </si>
  <si>
    <t>https://dx.doi.org/10.1002/jrsm.1160</t>
  </si>
  <si>
    <t>https://www.imi.europa.eu/projects-results/project-factsheets/harmony</t>
  </si>
  <si>
    <t>HARMONY</t>
  </si>
  <si>
    <t>Healthcare alliance for resourceful medicines offensive against neoplasms in hematology</t>
  </si>
  <si>
    <t>01/01/2017</t>
  </si>
  <si>
    <t>20 200 000</t>
  </si>
  <si>
    <t>17 594 265</t>
  </si>
  <si>
    <t>1 951 352</t>
  </si>
  <si>
    <t>Blood cancers, or haematologic cancers (e.g. leukaemia, lymphoma and myeloma), affect the production and function of blood cells and account for about one third of cancer cases in children and about one third of cancer deaths. As many blood cancers are rare, and healthcare practice varies across EU, a lack of data on relevant outcomes represents a challenge for clinicians, researchers, and decision-makers alike. The HARMONY project aims to use ‘big data’ to deliver information that will help to improve the care of patients with these diseases. Specifically, the project will gather together, integrate and analyse anonymous patient data from a number of high quality sources. This will help the team to define clinical endpoints and outcomes for these diseases that are recognised by all key stakeholders. Meanwhile the project’s data sharing platform will facilitate and improve decision making for policy makers and clinicians alike to help them to give the right treatment to the right patient at the right time. More broadly, the project will result in a pan-European network of stakeholders with expertise in this disease area.The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t>
  </si>
  <si>
    <t>30375513</t>
  </si>
  <si>
    <t>PMC6207774</t>
  </si>
  <si>
    <t>10.1038/s41467-018-06992-7</t>
  </si>
  <si>
    <t>Network integration of multi-tumour omics data suggests novel targeting strategies.</t>
  </si>
  <si>
    <t>do Valle ÍF, Menichetti G, Simonetti G, Bruno S, Zironi I, Durso DF, Mombach JCM, Martinelli G, Castellani G, Remondini D.</t>
  </si>
  <si>
    <t>We characterize different tumour types in search for multi-tumour drug targets, in particular aiming for drug repurposing and novel drug combinations. Starting from 11 tumour types from The Cancer Genome Atlas, we obtain three clusters based on transcriptomic correlation profiles. A network-based analysis, integrating gene expression profiles and protein interactions of cancer-related genes, allows us to define three cluster-specific signatures, with genes belonging to NF-κB signaling, chromosomal instability, ubiquitin-proteasome system, DNA metabolism, and apoptosis biological processes. These signatures have been characterized by different approaches based on mutational, pharmacological and clinical evidences, demonstrating the validity of our selection. Moreover, we define new pharmacological strategies validated by in vitro experiments that show inhibition of cell growth in two tumour cell lines, with significant synergistic effect. Our study thus provides a list of genes and pathways that could possibly be used, singularly or in combination, for the design of novel treatment strategies.</t>
  </si>
  <si>
    <t>Department of Physics and Astronomy, University of Bologna, Viale Berti Pichat 6/2, 40127, Bologna, Italy.</t>
  </si>
  <si>
    <t>https://dx.doi.org/10.1038/s41467-018-06992-7</t>
  </si>
  <si>
    <t>PMC6191944</t>
  </si>
  <si>
    <t>10.1038/s41375-017-0007-7</t>
  </si>
  <si>
    <t>Statistical modelling of CG interdistance across multiple organisms.</t>
  </si>
  <si>
    <t>A. M, Valle I. Fd, G. C, D. R.</t>
  </si>
  <si>
    <t>Suppl 10</t>
  </si>
  <si>
    <t>BackgroundStatistical approaches to genetic sequences have revealed helpful to gain deeper insight into biological and structural functionalities, using ideas coming from information theory and stochastic modelling of symbolic sequences. In particular, previous analyses on CG dinucleotide position along the genome allowed to highlight its epigenetic role in DNA methylation, showing a different distribution tail as compared to other dinucleotides.In this paper we extend the analysis to the whole CG distance distribution over a selected set of higher-order organisms. Then we apply the best fitting probability density function to a large range of organisms (&gt;4400) of different complexity (from bacteria to mammals) and we characterize some emerging global features.ResultsWe find that the Gamma distribution is optimal for the selected subset as compared to a group of several distributions, chosen for their physical meaning or because recently used in literature for similar studies. The parameters of this distribution, when applied to our larger set of organisms, allows to highlight some biologically relavant features for the considered organism classes, that can be useful also for classification purposes.ConclusionsThe quantification of statistical properties of CG dinucleotide positioning along the genome is confirmed as a useful tool to characterize broad classes of organisms, spanning the whole range of biological complexity.Electronic supplementary materialThe online version of this article (10.1186/s12859-018-2303-2) contains supplementary material, which is available to authorized users.</t>
  </si>
  <si>
    <t>10000 0004 1757 1758grid.6292.fDepartment of Physics and Astronomy, University of Bologna, Bologna, Italy</t>
  </si>
  <si>
    <t>https://dx.doi.org/10.1038/s41375-017-0007-7</t>
  </si>
  <si>
    <t>29467486</t>
  </si>
  <si>
    <t>PMC5940638</t>
  </si>
  <si>
    <t>ERIC recommendations for TP53 mutation analysis in chronic lymphocytic leukemia-update on methodological approaches and results interpretation.</t>
  </si>
  <si>
    <t>Malcikova J, Tausch E, Rossi D, Sutton LA, Soussi T, Zenz T, Kater AP, Niemann CU, Gonzalez D, Davi F, Gonzalez Diaz M, Moreno C, Gaidano G, Stamatopoulos K, Rosenquist R, Stilgenbauer S, Ghia P, Pospisilova S, European Research Initiative on Chronic Lymphocytic Leukemia (ERIC) — TP53 network.</t>
  </si>
  <si>
    <t>Leukemia</t>
  </si>
  <si>
    <t>8704895</t>
  </si>
  <si>
    <t>0887-6924</t>
  </si>
  <si>
    <t>1476-5551</t>
  </si>
  <si>
    <t>In chronic lymphocytic leukemia (CLL), TP53 gene defects, due to deletion of the 17p13 locus and/or mutation(s) within the TP53 gene, are associated with resistance to chemoimmunotherapy and a particularly dismal clinical outcome. On these grounds, analysis of TP53 aberrations has been incorporated into routine clinical diagnostics to improve patient stratification and optimize therapeutic decisions. The predictive implications of TP53 aberrations have increasing significance in the era of novel targeted therapies, i.e., inhibitors of B-cell receptor (BcR) signaling and anti-apoptotic BCL2 family members, owing to their efficacy in patients with TP53 defects. In this report, the TP53 Network of the European Research Initiative on Chronic Lymphocytic Leukemia (ERIC) presents updated recommendations on the methodological approaches for TP53 mutation analysis. Moreover, it provides guidance to ensure that the analysis is performed in a timely manner for all patients requiring treatment and that the data is interpreted and reported in a consistent, standardized, and accurate way. Since next-generation sequencing technologies are gaining prominence within diagnostic laboratories, this report also offers advice and recommendations for the interpretation of TP53 mutation data generated by this methodology.</t>
  </si>
  <si>
    <t>Department of Internal Medicine - Hematology and Oncology, University Hospital Brno and Medical Faculty, Masaryk University, Brno, Czech Republic.</t>
  </si>
  <si>
    <t>https://www.imi.europa.eu/projects-results/project-factsheets/iabc</t>
  </si>
  <si>
    <t>iABC</t>
  </si>
  <si>
    <t>Inhaled antibiotics in bronchiectasis and cystic fibrosis</t>
  </si>
  <si>
    <t>01/08/2015</t>
  </si>
  <si>
    <t>24 331 609</t>
  </si>
  <si>
    <t>30 213 513</t>
  </si>
  <si>
    <t>4 117 897</t>
  </si>
  <si>
    <t>Respiratory infections, frequently caused by drug-resistant bacteria, are the main cause of disease and death in people with cystic fibrosis (CF) and bronchiectasis (BE). Thanks to inhaled antibiotics, patients now live longer than ever before and enjoy a better quality of life. However, infections are increasingly becoming resistant to the few drugs available, putting patients’ lives at risk. The iABC project is advancing the development of two inhaled antibiotics for patients with CF and BE. It is also working to identify ways of improving clinical trials of treatments for these serious diseases.
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develop and spread, leaving clinicians with few weapons to bring infections under control. Yet despite the recognised need for new antibiotics, the reality is that only two new classes of antibiotics have been brought to the market in the last three decades.A vulnerable groupPatients with cystic fibrosis (CF) and bronchiectasis (BE) are at particular risk of infection. CF is a common inherited disease that affects around 36 000 people in the EU. CF patients face regular respiratory infections; 60% of adult patients have lung infections caused by difficult to treat bacteria such as Pseudomonas aeruginosa, and respiratory failure is the cause of death for 95% of CF patients. Inhaled antibiotics have helped to both improve CF patients’ quality of life and extend their life expectancy.BE refers to a group of diseases in which the airways become damaged and scarred. It is more common among the elderly, affecting 3 in 1 000 among the over 75s. BE patients experience similar symptoms to CF, including regular respiratory infections, often with Pseudomonas aeruginosa. So far, no inhaled antibiotics have been approved for use in BE patients, although in practice doctors often treat BE patients with antibiotics licensed for use in CF.Today, the number of inhaled antibiotics available for these vulnerable patients remain limited and infections in both CF and BE patients are increasingly resistant to these life-saving medicines. The costs of carrying out clinical trials for new antibiotics for CF and BE patients are particularly high due to the relatively small number of patients affected.Towards new treatments for cystic fibrosis and bronchiectasisiABC will advance the development of two inhaled antimicrobials. BAL30072 is a novel antibiotic that is effective against a range of bacterial infections. The project will develop a version of the antibiotic that can be inhaled by patients with CF and BE. Studies will probe the safety of the inhaled antibiotic and determine the ideal dose. The project will also investigate the appropriate dose of tobramycin inhalation powder (TIP) in treatment of lung infections in BE patients and how safe and effective this dose is in these patients. TIP is currently only licensed for use in CF patients.More broadly, the programme will undertake a number of activities designed to facilitate future research into and clinical trials involving CF and BE.  For example, part of the project is devoted to setting up an EU-wide registry of BE patients that would align new and existing national registries and facilitate the gathering of data on BE in Europe. This will aid in the identification of research needs, make it easier to identify patients who could be included in clinical trials, and guide the development of European guidelines for the management of BE.  iABC will ensure that the BE registry will remain viable after the end of the project.Another project goal is to identify measures that could be used in clinical trials to assess the effectiveness of a medicine. These will include new ways of more accurately assessing lung function, DNA fingerprinting of bacteria, measurement of inflammatory biomarkers in the sputum and scoring CT (computed tomography) scans of the chest. The project will also study the nature and level of microbes found in the sputum.New hope for patientsJust a few decades ago, most CF patients died in early childhood. Thanks to antibiotics, CF patients born today can expect to reach early middle age. However, this progress is threatened by the rise of antimicrobial resistance. The iABC project represents an important contribution to efforts to counter this threat.</t>
  </si>
  <si>
    <t>29084746</t>
  </si>
  <si>
    <t>PMC5740371</t>
  </si>
  <si>
    <t>10.1128/AAC.01650-17</t>
  </si>
  <si>
    <t>Use of Calgary and Microfluidic BioFlux Systems To Test the Activity of Fosfomycin and Tobramycin Alone and in Combination against Cystic Fibrosis Pseudomonas aeruginosa Biofilms.</t>
  </si>
  <si>
    <t>Díez-Aguilar M, Morosini MI, Köksal E, Oliver A, Ekkelenkamp M, Cantón R.</t>
  </si>
  <si>
    <t>Pseudomonas aeruginosa is a major cause of morbidity and mortality in chronically infected cystic fibrosis patients. Novel in vitro biofilm models which reliably predict the therapeutic success of antimicrobial therapies against biofilm bacteria should be implemented. The activity of fosfomycin, tobramycin, and the fosfomycin-tobramycin combination against 6 susceptible P. aeruginosa strains isolated from respiratory samples from cystic fibrosis patients was tested by using two in vitro biofilm models: a closed system (Calgary device) and an open model based on microfluidics (BioFlux). All but one of the isolates formed biofilms. The fosfomycin and tobramycin minimal biofilm inhibitory concentrations (MBIC) were 1,024 to &gt;1,024 μg/ml and 8 to 32 μg/ml, respectively. According to fractional inhibitory concentration analysis, the combination behaved synergistically against all the isolates except the P. aeruginosa ATCC 27853 strain. The dynamic formation of the biofilm was also studied with the BioFlux system, and the MIC and MBIC of each antibiotic were tested. For the combination, the lowest tobramycin concentration that was synergistic with fosfomycin was used. The captured images were analyzed by measuring the intensity of the colored pixels, which was proportional to the biofilm biomass. A statistically significant difference was found when the intensity of the inoculum was compared with the intensity of the microchannel in which the MBIC of tobramycin, fosfomycin, or their combination was used (P &lt; 0.01) but not when the MIC was applied (P &gt; 0.01). Fosfomycin-tobramycin was demonstrated to be synergistic against cystic fibrosis P. aeruginosa strains in the biofilm models when both the Calgary and the microfluidic BioFlux systems were tested. These results support the clinical use of this combination.</t>
  </si>
  <si>
    <t>Servicio de Microbiología, Hospital Universitario Ramón y Cajal and Instituto Ramón y Cajal (IRYCIS), Madrid, Spain.</t>
  </si>
  <si>
    <t>https://dx.doi.org/10.1128/AAC.01650-17</t>
  </si>
  <si>
    <t>https://www.imi.europa.eu/projects-results/project-factsheets/imidia</t>
  </si>
  <si>
    <t>IMIDIA</t>
  </si>
  <si>
    <t>Improving beta-cell function and identification of diagnostic biomarkers For treatment monitoring in diabetes</t>
  </si>
  <si>
    <t>01/02/2010</t>
  </si>
  <si>
    <t>8 060 760</t>
  </si>
  <si>
    <t>16 940 659</t>
  </si>
  <si>
    <t>2 445 590</t>
  </si>
  <si>
    <t>A complete or relative decrease in insulin secretion by pancreatic beta-cells underlies the development of, respectively, type 1 and type 2 diabetes. These diseases impose a huge burden on welfare systems, both in Europe and in other developed and developing countries. So far, symptomatic therapeutic options for treatment of diabetes are available, but none to cure or prevent this pandemic disease. This is largely due to our limited knowledge of beta-cell biology in health and disease. Although considerable amount of
knowledge has been gained on the function of beta-cells from animal models, knowledge of human beta-cell function, survival, and of the pathophysiological mechanisms that lead to their demise remains limited.
The scientific program aims at delivering:Novel tools for the study of human beta-cell development, function and survival; their modulation by potential therapeutic compounds; and for in vivo beta-cell imaging.Biomarkers for the diagnosis and prognosis of beta-cell failure and for monitoring diabetes progression and treatment.Knowledge on novel molecular pathways and sites that control beta-cell life &amp; death as well as mass and function.This public-private-partnership consisting of academic teams, pharmaceutical companies and a SME provides a unique blend of expertise and forms a strong basis for a successful enterprise to ultimately improve industrial competitiveness and Public Health in Europe.</t>
  </si>
  <si>
    <t>Astrazeneca AB, Södertälje, SwedenBoehringer Ingelheim Internationalgmbh, Ingelheim, GermanyEli Lilly and Company Limited, Basingstoke, United KingdomF. Hoffmann-La Roche AG, Basel, SwitzerlandInstitut De Recherches Servier, Suresnes, FranceNovartis Pharma AG, Basel, SwitzerlandNovo Nordisk A/S, Bagsvaerd, DenmarkSanofi-Aventis Deutschland GMBH, Frankfurt / Main, Germany</t>
  </si>
  <si>
    <t>21841764</t>
  </si>
  <si>
    <t>PMC3197443</t>
  </si>
  <si>
    <t>10.3791/2962</t>
  </si>
  <si>
    <t>Isolation of human islets from partially pancreatectomized patients.</t>
  </si>
  <si>
    <t>Bötticher G, Sturm D, Ehehalt F, Knoch KP, Kersting S, Grützmann R, Baretton GB, Solimena M, Saeger HD.</t>
  </si>
  <si>
    <t>286</t>
  </si>
  <si>
    <t>Journal of visualized experiments : JoVE</t>
  </si>
  <si>
    <t>J Vis Exp</t>
  </si>
  <si>
    <t>101313252</t>
  </si>
  <si>
    <t>1940-087X</t>
  </si>
  <si>
    <t>Investigations into the pathogenesis of type 2 diabetes and islets of Langerhans malfunction (1) have been hampered by the limited availability of type 2 diabetic islets from organ donors(2). Here we share our protocol for isolating islets from human pancreatic tissue obtained from type 2 diabetic and non-diabetic patients who have undergone partial pancreatectomy due to different pancreatic diseases (benign or malignant pancreatic tumors, chronic pancreatitis, and common bile duct or duodenal tumors). All patients involved gave their consent to this study, which had also been approved by the local ethics committee. The surgical specimens were immediately delivered to the pathologist who selected soft and healthy appearing pancreatic tissue for islet isolation, retaining the damaged tissue for diagnostic purposes. We found that to isolate more than 1,000 islets, we had to begin with at least 2 g of pancreatic tissue. Also essential to our protocol was to visibly distend the tissue when injecting the enzyme-containing media and subsequently mince it to aid digestion by increasing the surface area. To extend the applicability of our protocol to include the occasional case in which a large amount (&gt;15g) of human pancreatic tissue is available , we used a Ricordi chamber (50 ml) to digest the tissue. During digestion, we manually shook the Ricordi chamber(3) at an intensity that varied by specimen according to its level of tissue fibrosis. A discontinous Ficoll gradient was then used to separate the islets from acinar tissue. We noted that the tissue pellet should be small enough to be homogenously resuspended in Ficoll medium with a density of 1.125 g/ml. After isolation, we cultured the islets under stress free conditions (no shaking or rotation) with 5% CO(2;) at 37 °C for at least 48 h in order to facilitate their functional recovery. Widespread application of our protocol and its future improvement could enable the timely harvesting of large quantities of human islets from diabetic and clinically matched non-diabetic subjects, greatly advancing type 2 diabetes research.</t>
  </si>
  <si>
    <t>Department of GI-, Thorax- and Vascular Surgery, University Hospital Carl Gustav Carus, University of Technology Dresden.</t>
  </si>
  <si>
    <t>2011-08-15</t>
  </si>
  <si>
    <t>2011-07-30</t>
  </si>
  <si>
    <t>https://dx.doi.org/10.3791/2962</t>
  </si>
  <si>
    <t>22065581</t>
  </si>
  <si>
    <t>PMC3243507</t>
  </si>
  <si>
    <t>10.1074/jbc.m111.254995</t>
  </si>
  <si>
    <t>Human mutation within Per-Arnt-Sim (PAS) domain-containing protein kinase (PASK) causes basal insulin hypersecretion.</t>
  </si>
  <si>
    <t>Semplici F, Vaxillaire M, Fogarty S, Semache M, Bonnefond A, Fontés G, Philippe J, Meur G, Diraison F, Sessions RB, Rutter J, Poitout V, Froguel P, Rutter GA.</t>
  </si>
  <si>
    <t>PAS kinase (PASK) is a glucose-regulated protein kinase involved in the control of pancreatic islet hormone release and insulin sensitivity. We aimed here to identify mutations in the PASK gene that may be associated with young-onset diabetes in humans. We screened 18 diabetic probands with unelucidated maturity-onset diabetes of the young (MODY). We identified two rare nonsynonymous mutations in the PASK gene (p.L1051V and p.G1117E), each of which was found in a single MODY family. Wild type or mutant PASKs were expressed in HEK 293 cells. Kinase activity of the affinity-purified proteins was assayed as autophosphorylation at amino acid Thr307 or against an Ugp1p-derived peptide. Whereas the PASK p.G1117E mutant displayed a ∼25% increase with respect to wild type PASK in the extent of autophosphorylation, and a ∼2-fold increase in kinase activity toward exogenous substrates, the activity of the p.L1051V mutant was unchanged. Amino acid Gly1117 is located in an α helical region opposing the active site of PASK and may elicit either: (a) a conformational change that increases catalytic efficiency or (b) a diminished inhibitory interaction with the PAS domain. Mouse islets were therefore infected with adenoviruses expressing wild type or mutant PASK and the regulation of insulin secretion was examined. PASK p.G1117E-infected islets displayed a 4-fold decrease in glucose-stimulated (16.7 versus 3 mM) insulin secretion, chiefly reflecting a 4.5-fold increase in insulin release at low glucose. In summary, we have characterized a rare mutation (p.G1117E) in the PASK gene from a young-onset diabetes family, which modulates glucose-stimulated insulin secretion.</t>
  </si>
  <si>
    <t>Department of Medicine, Section of Cell Biology, Division of Diabetes Endocrinology and Metabolism, School of Public Health, Imperial College London, London, UK.</t>
  </si>
  <si>
    <t>2011-12-19</t>
  </si>
  <si>
    <t>2011-11-07</t>
  </si>
  <si>
    <t>https://dx.doi.org/10.1074/jbc.m111.254995</t>
  </si>
  <si>
    <t>21573217</t>
  </si>
  <si>
    <t>PMC3088669</t>
  </si>
  <si>
    <t>10.1371/journal.pone.0019462</t>
  </si>
  <si>
    <t>ENPP1 affects insulin action and secretion: evidences from in vitro studies.</t>
  </si>
  <si>
    <t>Di Paola R, Caporarello N, Marucci A, Dimatteo C, Iadicicco C, Del Guerra S, Prudente S, Sudano D, Miele C, Parrino C, Piro S, Beguinot F, Marchetti P, Trischitta V, Frittitta L.</t>
  </si>
  <si>
    <t>The aim of this study was to deeper investigate the mechanisms through which ENPP1, a negative modulator of insulin receptor (IR) activation, plays a role on insulin signaling, insulin secretion and eventually glucose metabolism. ENPP1 cDNA (carrying either K121 or Q121 variant) was transfected in HepG2 liver-, L6 skeletal muscle- and INS1E beta-cells. Insulin-induced IR-autophosphorylation (HepG2, L6, INS1E), Akt-Ser(473), ERK1/2-Thr(202)/Tyr(204) and GSK3-beta Ser(9) phosphorylation (HepG2, L6), PEPCK mRNA levels (HepG2) and 2-deoxy-D-glucose uptake (L6) was studied. GLUT 4 mRNA (L6), insulin secretion and caspase-3 activation (INS1E) were also investigated. Insulin-induced IR-autophosphorylation was decreased in HepG2-K, L6-K, INS1E-K (20%, 52% and 11% reduction vs. untransfected cells) and twice as much in HepG2-Q, L6-Q, INS1E-Q (44%, 92% and 30%). Similar data were obtained with Akt-Ser(473), ERK1/2-Thr(202)/Tyr(204) and GSK3-beta Ser(9) in HepG2 and L6. Insulin-induced reduction of PEPCK mRNA was progressively lower in untransfected, HepG2-K and HepG2-Q cells (65%, 54%, 23%). Insulin-induced glucose uptake in untransfected L6 (60% increase over basal), was totally abolished in L6-K and L6-Q cells. GLUT 4 mRNA was slightly reduced in L6-K and twice as much in L6-Q (13% and 25% reduction vs. untransfected cells). Glucose-induced insulin secretion was 60% reduced in INS1E-K and almost abolished in INS1E-Q. Serum deficiency activated caspase-3 by two, three and four folds in untransfected INS1E, INS1E-K and INS1E-Q. Glyburide-induced insulin secretion was reduced by 50% in isolated human islets from homozygous QQ donors as compared to those from KK and KQ individuals. Our data clearly indicate that ENPP1, especially when the Q121 variant is operating, affects insulin signaling and glucose metabolism in skeletal muscle- and liver-cells and both function and survival of insulin secreting beta-cells, thus representing a strong pathogenic factor predisposing to insulin resistance, defective insulin secretion and glucose metabolism abnormalities.</t>
  </si>
  <si>
    <t>Research Unit of Diabetes and Endocrine Diseases, IRCCS Casa Sollievo della Sofferenza, San Giovanni Rotondo, Italy.</t>
  </si>
  <si>
    <t>2011-05-16</t>
  </si>
  <si>
    <t>2011-05-05</t>
  </si>
  <si>
    <t>https://dx.doi.org/10.1371/journal.pone.0019462</t>
  </si>
  <si>
    <t>23929935</t>
  </si>
  <si>
    <t>PMC3806613</t>
  </si>
  <si>
    <t>10.2337/db12-1819</t>
  </si>
  <si>
    <t>Age-dependent labeling and imaging of insulin secretory granules.</t>
  </si>
  <si>
    <t>Ivanova A, Kalaidzidis Y, Dirkx R, Sarov M, Gerlach M, Schroth-Diez B, Müller A, Liu Y, Andree C, Mulligan B, Münster C, Kurth T, Bickle M, Speier S, Anastassiadis K, Solimena M.</t>
  </si>
  <si>
    <t>Insulin is stored within the secretory granules of pancreatic β-cells, and impairment of its release is the hallmark of type 2 diabetes. Preferential exocytosis of newly synthesized insulin suggests that granule aging is a key factor influencing insulin secretion. Here, we illustrate a technology that enables the study of granule aging in insulinoma cells and β-cells of knock-in mice through the conditional and unequivocal labeling of insulin fused to the SNAP tag. This approach, which overcomes the limits encountered with previous strategies based on radiolabeling or fluorescence timer proteins, allowed us to formally demonstrate the preferential release of newly synthesized insulin and reveal that the motility of cortical granules significantly changes over time. Exploitation of this approach may enable the identification of molecular signatures associated with granule aging and unravel possible alterations of granule turnover in diabetic β-cells. Furthermore, the method is of general interest for the study of membrane traffic and aging.</t>
  </si>
  <si>
    <t>Molecular Diabetology, Paul Langerhans Institute Dresden, Dresden University of Technology, Dresden, Germany.</t>
  </si>
  <si>
    <t>2013-10-25</t>
  </si>
  <si>
    <t>2014-11-04</t>
  </si>
  <si>
    <t>https://dx.doi.org/10.2337/db12-1819</t>
  </si>
  <si>
    <t>20935516</t>
  </si>
  <si>
    <t>PMC3359481</t>
  </si>
  <si>
    <t>10.4161/auto.7.1.13044</t>
  </si>
  <si>
    <t>The emerging role of autophagy in the pathophysiology of diabetes mellitus.</t>
  </si>
  <si>
    <t>Gonzalez CD, Lee MS, Marchetti P, Pietropaolo M, Towns R, Vaccaro MI, Watada H, Wiley JW.</t>
  </si>
  <si>
    <t>Autophagy</t>
  </si>
  <si>
    <t>101265188</t>
  </si>
  <si>
    <t>1554-8627</t>
  </si>
  <si>
    <t>1554-8635</t>
  </si>
  <si>
    <t>An emerging body of evidence supports a role for autophagy in the pathophysiology of type 1 and type 2 diabetes mellitus. Persistent high concentrations of glucose lead to imbalances in the antioxidant capacity within the cell resulting in oxidative stress-mediated injury in both disorders. An anticipated consequence of impaired autophagy is the accumulation of dysfunctional organelles such as mitochondria within the cell. Mitochondria are the primary site of the production of reactive oxygen species (ROS), and an imbalance in ROS production relative to the cytoprotective action of autophagy may lead to the accumulation of ROS. Impaired mitochondrial function associated with increased ROS levels have been proposed as mechanisms contributing to insulin resistance. In this article we review and interpret the literature that implicates a role for autophagy in the pathophysiology of type 1 and type 2 diabetes mellitus as it applies to β-cell dysfunction, and more broadly to organ systems involved in complications of diabetes including the cardiovascular, renal and nervous systems.</t>
  </si>
  <si>
    <t>Department of Pharmacology, CEMIC University Hospital and University of Buenos Aires, Buenos Aires, Argentina.</t>
  </si>
  <si>
    <t>2010-11-30</t>
  </si>
  <si>
    <t>2011-01-01</t>
  </si>
  <si>
    <t>https://dx.doi.org/10.4161/auto.7.1.13044</t>
  </si>
  <si>
    <t>https://www.imi.europa.eu/projects-results/project-factsheets/imprind</t>
  </si>
  <si>
    <t>IMPRiND</t>
  </si>
  <si>
    <t>Inhibiting misfolded protein propagation in neurodegenerative diseases</t>
  </si>
  <si>
    <t>4 685 000</t>
  </si>
  <si>
    <t>6 365 900</t>
  </si>
  <si>
    <t>312 500</t>
  </si>
  <si>
    <t>Alzheimer’s and Parkinson’s diseases are neurodegenerative disorders that affect 45 million and 10 million people worldwide respectively. There is currently no cure for these diseases, which place an immense burden on carers, many of whom are family members. Both diseases are characterised by the progressive loss of brain cells. Recent evidence suggests that this loss may be due to the release and uptake by brain cells of specific aggregated proteins (misfolded proteins which clump together leading to a progressive spreading of the degeneration). If these processes could be blocked, disease progression could be halted. However, the forces driving these processes are currently poorly understood. Working to change that is the IMPRiND project, which aims to understand how these aggregated proteins are handled once inside brain cells and how they are moved from cell to cell. To do this, the project team will work collaboratively to develop standardised tools and tests to establish disease-relevant mechanisms that could be targeted by drugs in the future.</t>
  </si>
  <si>
    <t>30018327</t>
  </si>
  <si>
    <t>PMC6050226</t>
  </si>
  <si>
    <t>10.1038/s41598-018-28856-2</t>
  </si>
  <si>
    <t>Assessment of the efficacy of different procedures that remove and disassemble alpha-synuclein, tau and A-beta fibrils from laboratory material and surfaces.</t>
  </si>
  <si>
    <t>Fenyi A, Coens A, Bellande T, Melki R, Bousset L.</t>
  </si>
  <si>
    <t>α-synuclein fibrillar polymorphs, Tau and Aß 1-42 fibrillar assemblies have been shown to propagate, amplify and trigger the formation of protein deposits reminiscent of those present within the central nervous system of patients developing synucleinopathies, tauopathies and amyloid plaques after injection intracerebrally, intramuscularly, intraperitoneally or within the blood stream of model animals. They are thus hazardous and there is need for decontamination and inactivation procedures for laboratory surfaces and non-disposable material. We assessed the effectiveness of different reagents to clean and disassemble potentially pathogenic assemblies adsorbed on non-disposable materials in laboratories. We show that commercial detergents and SDS are way more suited to detach α-synuclein fibrillar polymorphs, Tau and Aß 1-42 fibrillar assemblies from contaminated surfaces and disassemble the fibrils than methods designed to decrease PrP prion infectivity. Our observations reveal that the choice of the most adapted cleaning procedure for one given protein assembly or fibrillar polymorph should integrate detergent's cleaning efficiency, material compatibility and capacity to dismantle assemblies. We provide an integrated representation where desorption and neutralization efficacy and surface compatibility are combined to facilitate the choice of the most adapted decontamination procedure. This representation, together with good laboratory practices, contributes to reducing potential health hazards associated to manipulating protein assemblies with prion-like properties.</t>
  </si>
  <si>
    <t>Paris-Saclay Institute of Neuroscience, Centre National de la Recherche Scientifique, Université Paris-Saclay, 91190, Gif-sur-Yvette, France.</t>
  </si>
  <si>
    <t>2018-07-19</t>
  </si>
  <si>
    <t>2018-07-20</t>
  </si>
  <si>
    <t>https://dx.doi.org/10.1038/s41598-018-28856-2</t>
  </si>
  <si>
    <t>28922170</t>
  </si>
  <si>
    <t>PMC5676982</t>
  </si>
  <si>
    <t>10.3233/JPD-171176</t>
  </si>
  <si>
    <t>A Critical Assessment of Exosomes in the Pathogenesis and Stratification of Parkinson's Disease.</t>
  </si>
  <si>
    <t>Tofaris GK.</t>
  </si>
  <si>
    <t>Journal of Parkinson's disease</t>
  </si>
  <si>
    <t>J Parkinsons Dis</t>
  </si>
  <si>
    <t>101567362</t>
  </si>
  <si>
    <t>1877-7171</t>
  </si>
  <si>
    <t>1877-718X</t>
  </si>
  <si>
    <t>Extracellular vesicles including exosomes are released by a variety of cell types including neurons and exhibit molecular profiles that reflect normal and disease states. As their content represents a snapshot of the intracellular milieu, they could be exploited as biomarkers of the otherwise inaccessible brain microenvironment. In addition they may contribute to the progression of neurodegenerative disorders by facilitating the spread of misfolded proteins at distant sites or activating immune cells. This review summarizes recent advances in the study of exosomes in Parkinson's disease pathophysiology and their potential as disease biomarkers.</t>
  </si>
  <si>
    <t>Nuffield Department of Clinical Neurosciences, University of Oxford, John Radcliffe Hospital, Oxford, UK.</t>
  </si>
  <si>
    <t>https://dx.doi.org/10.3233/JPD-171176</t>
  </si>
  <si>
    <t>https://www.imi.europa.eu/projects-results/project-factsheets/innodia</t>
  </si>
  <si>
    <t>INNODIA</t>
  </si>
  <si>
    <t>Translational approaches to disease modifying therapy of type 1 diabetes: an innovative approach towards understanding and arresting type 1 diabetes.</t>
  </si>
  <si>
    <t>01/11/2015</t>
  </si>
  <si>
    <t>31/10/2022</t>
  </si>
  <si>
    <t>17 630 000</t>
  </si>
  <si>
    <t>12 745 192</t>
  </si>
  <si>
    <t>5 657 245</t>
  </si>
  <si>
    <t>633 006</t>
  </si>
  <si>
    <t>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t>
  </si>
  <si>
    <t>Eli Lilly and Company Limited, Basingstoke, United KingdomGlaxosmithkline Research And Development LTD., Brentford, Middlesex, United KingdomNovo Nordisk A/S, Bagsvaerd, DenmarkSanofi-Aventis Deutschland GMBH, Frankfurt / Main, Germany</t>
  </si>
  <si>
    <t>30486482</t>
  </si>
  <si>
    <t>PMC6197434</t>
  </si>
  <si>
    <t>10.3390/ncrna4040038</t>
  </si>
  <si>
    <t>Cell Type-Selective Expression of Circular RNAs in Human Pancreatic Islets.</t>
  </si>
  <si>
    <t>Kaur S, Mirza AH, Pociot F.</t>
  </si>
  <si>
    <t>Non-coding RNA</t>
  </si>
  <si>
    <t>Noncoding RNA</t>
  </si>
  <si>
    <t>101652294</t>
  </si>
  <si>
    <t>2311-553X</t>
  </si>
  <si>
    <t>Understanding distinct cell-type specific gene expression in human pancreatic islets is important for developing islet regeneration strategies and therapies to improve β-cell function in type 1 diabetes (T1D). While numerous transcriptome-wide studies on human islet cell-types have focused on protein-coding genes, the non-coding repertoire, such as long non-coding RNA, including circular RNAs, remains mostly unexplored. Here, we explored transcriptional landscape of human α-, β-, and exocrine cells from published total RNA sequencing (RNA-seq) datasets to identify circular RNAs (circRNAs). Our analysis revealed that circRNAs are highly abundant in both α- and β-cells. We identified 10,830 high-confidence circRNAs expressed in human α-, β-, and exocrine cells. The most highly expressed candidates were MAN1A2, RMST, and HIPK3 across the three cell-types. Alternate circular isoforms were observed for circRNAs in the three cell-types, indicative of potential distinct functions. Highly selective α- and β-cell circRNAs were identified, which is suggestive of their potential role in regulating β-cell function.</t>
  </si>
  <si>
    <t>Steno Diabetes Center Copenhagen, 2820 Gentofte, Denmark. simranjeet.kaur@regionh.dk.</t>
  </si>
  <si>
    <t>https://dx.doi.org/10.3390/ncrna4040038</t>
  </si>
  <si>
    <t>30478640</t>
  </si>
  <si>
    <t>PMC6225257</t>
  </si>
  <si>
    <t>10.1007/s00125-018-4782-0</t>
  </si>
  <si>
    <t>DEXI, a candidate gene for type 1 diabetes, modulates rat and human pancreatic beta cell inflammation via regulation of the type I IFN/STAT signalling pathway.</t>
  </si>
  <si>
    <t>Dos Santos RS, Marroqui L, Velayos T, Olazagoitia-Garmendia A, Jauregi-Miguel A, Castellanos-Rubio A, Eizirik DL, Castaño L, Santin I.</t>
  </si>
  <si>
    <t>AIMS/HYPOTHESIS:The initial stages of type 1 diabetes are characterised by an aberrant islet inflammation that is in part regulated by the interaction between type 1 diabetes susceptibility genes and environmental factors. Chromosome 16p13 is associated with type 1 diabetes and CLEC16A is thought to be the aetiological gene in the region. Recent gene expression analysis has, however, indicated that SNPs in CLEC16A modulate the expression of a neighbouring gene with unknown function named DEXI, encoding dexamethasone-induced protein (DEXI). We therefore evaluated the role of DEXI in beta cell responses to 'danger signals' and determined the mechanisms involved. METHODS:Functional studies based on silencing or overexpression of DEXI were performed in rat and human pancreatic beta cells. Beta cell inflammation and apoptosis, driven by a synthetic viral double-stranded RNA, were evaluated by real-time PCR, western blotting and luciferase assays. RESULTS:DEXI-silenced beta cells exposed to a synthetic double-stranded RNA (polyinosinic:polycytidylic acid [PIC], a by-product of viral replication) showed reduced activation of signal transducer and activator of transcription (STAT) 1 and lower production of proinflammatory chemokines that was preceded by a reduction in IFNβ levels. Exposure to PIC increased chromatin-bound DEXI and IFNβ promoter activity. This effect on IFNβ promoter was inhibited in DEXI-silenced beta cells, suggesting that DEXI is implicated in the regulation of IFNβ transcription. In a mirror image of knockdown experiments, DEXI overexpression led to increased levels of STAT1 and proinflammatory chemokines. CONCLUSIONS/INTERPRETATION:These observations support DEXI as the aetiological gene in the type 1 diabetes-associated 16p13 genomic region, and provide the first indication of a link between this candidate gene and the regulation of local antiviral immune responses in beta cells. Moreover, our results provide initial information on the function of DEXI.</t>
  </si>
  <si>
    <t>ULB Center for Diabetes Research, Medical Faculty, Université Libre de Bruxelles (ULB), Brussels, Belgium.</t>
  </si>
  <si>
    <t>https://dx.doi.org/10.1007/s00125-018-4782-0</t>
  </si>
  <si>
    <t>30469501</t>
  </si>
  <si>
    <t>PMC5551554</t>
  </si>
  <si>
    <t>10.3390/ijms19123705</t>
  </si>
  <si>
    <t>MicroRNAs as Regulators of Insulin Signaling: Research Updates and Potential Therapeutic Perspectives in Type 2 Diabetes.</t>
  </si>
  <si>
    <t>Nigi L, Grieco GE, Ventriglia G, Brusco N, Mancarella F, Formichi C, Dotta F, Sebastiani G.</t>
  </si>
  <si>
    <t>36</t>
  </si>
  <si>
    <t>The insulin signaling pathway is composed of a large number of molecules that positively or negatively modulate insulin specific signal transduction following its binding to the cognate receptor. Given the importance of the final effects of insulin signal transduction, it is conceivable that many regulators are needed in order to tightly control the metabolic or proliferative functional outputs. MicroRNAs (miRNAs) are small non-coding RNA molecules that negatively modulate gene expression through their specific binding within the 3'UTR sequence of messenger RNA (mRNA), thus causing mRNA decoy or translational inhibition. In the last decade, miRNAs have been addressed as pivotal cellular rheostats which control many fundamental signaling pathways, including insulin signal transduction. Several studies demonstrated that multiple alterations of miRNAs expression or function are relevant for the development of insulin resistance in type 2 diabetes (T2D); such alterations have been highlighted in multiple insulin target organs including liver, muscles, and adipose tissue. Indirectly, miRNAs have been identified as modulators of inflammation-derived insulin resistance, by controlling/tuning the activity of innate immune cells in insulin target tissues. Here, we review main findings on miRNA functions as modulators of insulin signaling in physiologic- or in T2D insulin resistance- status. Additionally, we report the latest hypotheses of prospective therapies involving miRNAs as potential targets for future drugs in T2D.</t>
  </si>
  <si>
    <t>Diabetes Unit, Department of Medicine, Surgery and Neurosciences, University of Siena, Fondazione Umberto Di Mario ONLUS c/o Toscana Life Science, 53100 Siena, Italy. launigi@gmail.com.</t>
  </si>
  <si>
    <t>2018-11-24</t>
  </si>
  <si>
    <t>2018-11-22</t>
  </si>
  <si>
    <t>https://dx.doi.org/10.3390/ijms19123705</t>
  </si>
  <si>
    <t>30269996</t>
  </si>
  <si>
    <t>PMC6133171</t>
  </si>
  <si>
    <t>10.1016/j.ebiom.2018.09.040</t>
  </si>
  <si>
    <t>PDL1 is expressed in the islets of people with type 1 diabetes and is up-regulated by interferons-α and-γ via IRF1 induction.</t>
  </si>
  <si>
    <t>Colli ML, Hill JLE, Marroquí L, Chaffey J, Dos Santos RS, Leete P, Coomans de Brachène A, Paula FMM, Op de Beeck A, Castela A, Marselli L, Krogvold L, Dahl-Jorgensen K, Marchetti P, Morgan NG, Richardson SJ, Eizirik DL.</t>
  </si>
  <si>
    <t>20 Suppl 2</t>
  </si>
  <si>
    <t>BACKGROUND:Antibodies targeting PD-1 and its ligand PDL1 are used in cancer immunotherapy but may lead to autoimmune diseases, including type 1 diabetes (T1D). It remains unclear whether PDL1 is expressed in pancreatic islets of people with T1D and how is it regulated. METHODS:The expression of PDL1, IRF1, insulin and glucagon was evaluated in samples of T1D donors by immunofluorescence. Cytokine-induced PDL1 expression in the human beta cell line, EndoC-βH1, and in primary human pancreatic islets was determined by real-time RT-PCR, flow cytometry and Western blot. Specific and previously validated small interference RNAs were used to inhibit STAT1, STAT2, IRF1 and JAK1 signaling. Key results were validated using the JAK inhibitor Ruxolitinib. FINDINGS:PDL1 was present in insulin-positive cells from twelve T1D individuals (6 living and 6 deceased donors) but absent from insulin-deficient islets or from the islets of six non-diabetic controls. Interferons-α and -γ, but not interleukin-1β, induced PDL1 expression in vitro in human islet cells and EndoC-βH1 cells. Silencing of STAT1 or STAT2 individually did not prevent interferon-α-induced PDL1, while blocking of JAKs - a proposed therapeutic strategy for T1D - or IRF1 prevented PDL1 induction. INTERPRETATION:These findings indicate that PDL1 is expressed in beta cells from people with T1D, possibly to attenuate the autoimmune assault, and that it is induced by both type I and II interferons via IRF1.</t>
  </si>
  <si>
    <t>ULB Center for Diabetes Research, Medical Faculty, Université Libre de Bruxelles, Brussels 1070, Belgium. Electronic address: mcolli@ulb.ac.be.</t>
  </si>
  <si>
    <t>https://dx.doi.org/10.1016/j.ebiom.2018.09.040</t>
  </si>
  <si>
    <t>30230174</t>
  </si>
  <si>
    <t>PMC6009232</t>
  </si>
  <si>
    <t>10.1111/dom.13388</t>
  </si>
  <si>
    <t>When one becomes many-Alternative splicing in β-cell function and failure.</t>
  </si>
  <si>
    <t>Alvelos MI, Juan-Mateu J, Colli ML, Turatsinze JV, Eizirik DL.</t>
  </si>
  <si>
    <t>Pancreatic β-cell dysfunction and death are determinant events in type 1 diabetes (T1D), but the molecular mechanisms behind β-cell fate remain poorly understood. Alternative splicing is a post-translational mechanism by which a single gene generates different mRNA and protein isoforms, expanding the transcriptome complexity and enhancing protein diversity. Neuron-specific and certain serine/arginine-rich RNA binding proteins (RBP) are enriched in β-cells, playing crucial roles in the regulation of insulin secretion and β-cell survival. Moreover, alternative exon networks, regulated by inflammation or diabetes susceptibility genes, control key pathways and processes for the correct function and survival of β-cells. The challenge ahead of us is to understand the precise role of alternative splicing regulators and splice variants on β-cell function, dysfunction and death and develop tools to modulate it.</t>
  </si>
  <si>
    <t>ULB Center for Diabetes Research and Welbio, Medical Faculty, Université Libre de Bruxelles (ULB), Brussels, Belgium.</t>
  </si>
  <si>
    <t>2018-08-21</t>
  </si>
  <si>
    <t>https://dx.doi.org/10.1111/dom.13388</t>
  </si>
  <si>
    <t>30134599</t>
  </si>
  <si>
    <t>PMC5897447</t>
  </si>
  <si>
    <t>10.3390/molecules23092100</t>
  </si>
  <si>
    <t>Imaging of Human Insulin Secreting Cells with Gd-DOTA-P88, a Paramagnetic Contrast Agent Targeting the Beta Cell Biomarker FXYD2γa.</t>
  </si>
  <si>
    <t>Demine S, Balhuizen A, Debaille V, Joosten L, Fereau M, Chilla SNM, Millard I, Scharfmann R, Egrise D, Goldman S, Marchetti P, Gotthardt M, Laurent S, Burtea C, Eizirik DL.</t>
  </si>
  <si>
    <t>15-16</t>
  </si>
  <si>
    <t>Non-invasive imaging and quantification of human beta cell mass remains a major challenge. We performed pre-clinical in vivo validation of a peptide previously discovered by our group, namely, P88 that targets a beta cell specific biomarker, FXYD2γa. We conjugated P88 with DOTA and then complexed it with GdCl₃ to obtain the MRI (magnetic resonance imaging) contrast agent (CA) Gd-DOTA-P88. A scrambled peptide was used as a negative control CA, namely Gd-DOTA-Scramble. The CAs were injected in immunodeficient mice implanted with EndoC-βH1 cells, a human beta cell line that expresses FXYD2γa similarly to primary human beta cells. The xenograft-bearing mice were analyzed by MRI. At the end, the mice were euthanized and the CA biodistribution was evaluated on the excised tissues by measuring the Gd concentration with inductively coupled plasma mass spectrometry (ICP-MS). The MRI and biodistribution studies indicated that Gd-DOTA-P88 accumulates in EndoC-βH1 xenografts above the level observed in the background tissue, and that its uptake is significantly higher than that observed for Gd-DOTA-Scramble. In addition, the Gd-DOTA-P88 showed good xenograft-to-muscle and xenograft-to-liver uptake ratios, two potential sites of human islets transplantation. The CA shows good potential for future use to non-invasively image implanted human beta cells.</t>
  </si>
  <si>
    <t>ULB-Center for Diabetes Research, Medical Faculty, Université Libre de Bruxelles (ULB), Route de Lennik, Brussels 808-CP618, 1070 Brussels, Belgium. stephane.demine@ulb.ac.be.</t>
  </si>
  <si>
    <t>https://dx.doi.org/10.3390/molecules23092100</t>
  </si>
  <si>
    <t>29726089</t>
  </si>
  <si>
    <t>PMC5821176</t>
  </si>
  <si>
    <t>10.1002/dmrr.3020</t>
  </si>
  <si>
    <t>Diabetic foot syndrome in patients with diabetes. A multicenter German/Austrian DPV analysis on 33 870 patients.</t>
  </si>
  <si>
    <t>Bohn B, Grünerbel A, Altmeier M, Giesche C, Pfeifer M, Wagner C, Heise N, Best F, Fasching P, Holl RW.</t>
  </si>
  <si>
    <t>Diabetes/metabolism research and reviews</t>
  </si>
  <si>
    <t>Diabetes Metab. Res. Rev.</t>
  </si>
  <si>
    <t>Diabetes Metab Res Rev</t>
  </si>
  <si>
    <t>100883450</t>
  </si>
  <si>
    <t>1520-7552</t>
  </si>
  <si>
    <t>1520-7560</t>
  </si>
  <si>
    <t>&lt;label&gt;AIMS&lt;/label&gt;The diabetic foot syndrome (DFS) is a serious complication in patients with diabetes increasing the risk for minor/major amputations. This analysis aimed to examine differences in diabetes patients with or without DFS stratified by type 1 (T1D) or type 2 diabetes (T2D).&lt;label&gt;MATERIAL AND METHODS&lt;/label&gt;Adult patients (≥20y of age) with diabetes from the German/Austrian diabetes patients follow-up registry (DPV) were included. The cross-sectional study comprised 45 722 subjects with T1D (nDFS  = 2966) and 313 264 with T2D (nDFS  = 30 904). In DFS, minor/major amputations were analysed. To compare HbA1C , neuropathy, nephropathy, cardiovascular disease risk factors, and macrovascular complications between patients with or without DFS, regression models were conducted. Confounders: age, sex, diabetes duration.&lt;label&gt;RESULTS&lt;/label&gt;In patients with DFS, a minor amputation was documented in 27.2% (T1D) and 25.9% (T2D), a major amputation in 10.2% (T1D) and 11.3% (T2D). Regression models revealed that neuropathy was more frequent in subjects with DFS compared with patients without DFS (T1D: 70.7 vs 29.8%; T2D: 59.4% vs 36.9%; both P &lt; 0.0001). Hypertension, nephropathy, peripheral vascular disease, stroke, or myocardial infarction was more common compared with patients without DFS (all P &lt; 0.0001). In T1D with DFS, a slightly higher HbA1C (8.11% vs 7.95%; P &lt; 0.0001) and in T2D with DFS a lower HbA1C (7.49% vs 7.69%; P &lt; 0.0001) was observed.&lt;label&gt;CONCLUSIONS&lt;/label&gt;One third of the patients with DFS had an amputation of the lower extremity. Especially neuropathy or peripheral vascular disease was more prevalent in patients with DFS. New concepts to prevent DFS-induced amputations and to reduce cardiovascular risk factors before the occurrence of DFS are necessary.</t>
  </si>
  <si>
    <t>Institute of Epidemiology and Medical Biometry, ZIBMT, University of Ulm, Ulm, Germany.</t>
  </si>
  <si>
    <t>2018-05-05</t>
  </si>
  <si>
    <t>2018-02-24</t>
  </si>
  <si>
    <t>https://dx.doi.org/10.1002/dmrr.3020</t>
  </si>
  <si>
    <t>29478096</t>
  </si>
  <si>
    <t>PMC5680294</t>
  </si>
  <si>
    <t>10.1007/s00125-018-4580-8</t>
  </si>
  <si>
    <t>Impact of long-term air pollution exposure on metabolic control in children and adolescents with type 1 diabetes: results from the DPV registry.</t>
  </si>
  <si>
    <t>Lanzinger S, Rosenbauer J, Sugiri D, Schikowski T, Treiber B, Klee D, Rathmann W, Holl RW.</t>
  </si>
  <si>
    <t>Studies on the association between air pollution and metabolic control in children and adolescents with type 1 diabetes are rare and findings are inconsistent. We examined the relationship between air pollution variables (particulate matter with an aerodynamic diameter &lt;10 μm [PM10], NO2 and accumulated ozone exposure [O3-AOT]) and metabolic variables (HbA1c and daily insulin dose [U/kg body weight]) in children and adolescents with type 1 diabetes.We investigated 37,372 individuals with type 1 diabetes aged &lt;21 years, documented between 2009 and 2014 in 344 German centres of the prospective diabetes follow-up registry (Diabetes-Patienten-Verlaufsdokumentation [DPV]). Long-term air pollution exposure (annual and quinquennial means) data were linked to participants via the five-digit postcode areas of residency. Cross-sectional multivariable regression analysis was used to examine the association between air pollution and metabolic control.After comprehensive adjustment, an interquartile range increase in O3-AOT was associated with a lower HbA1c (-3.7% [95% CI -4.4, -3.0]). The inverse association between O3-AOT and HbA1c persisted after additional adjustment for degree of urbanisation or additional adjustment for PM10. Moreover, the inverse association remained stable in further sensitivity analyses. No significant associations between HbA1c and PM10 or NO2 were found. No association was observed between any of the three air pollutants and insulin dose.The inverse association between O3-AOT and HbA1c could not be explained by regional differences in diabetes treatment or by other differences between urban and rural areas. Furthermore, our results remained stable in sensitivity analyses. Further studies on the association between air pollution and HbA1c in children and adolescents with type 1 diabetes are needed to confirm our observed association and to elucidate underlying mechanisms.</t>
  </si>
  <si>
    <t>Institute of Epidemiology and Medical Biometry, Central Institution for Biomedical Engineering (ZIBMT), University of Ulm, Albert-Einstein-Allee 41, 89081, Ulm, Germany. stefanie.lanzinger@uni-ulm.de.</t>
  </si>
  <si>
    <t>https://dx.doi.org/10.1007/s00125-018-4580-8</t>
  </si>
  <si>
    <t>28828553</t>
  </si>
  <si>
    <t>PMC6063477</t>
  </si>
  <si>
    <t>10.1007/s10354-017-0589-8</t>
  </si>
  <si>
    <t>[Which patients from routine care use the new insulin analogue glargine U300 compared to patients with glargine U100 : A multicenter analysis of 14,123 patients with insulin glargine from die diabetes registries DPV and DIVE].</t>
  </si>
  <si>
    <t>Bohn B, Bramlage P, Wagner C, Kaltheuner M, Welp R, Sziegoleit S, Zimmermann A, Reuter HM, Hummel M, Gloyer J, Holl RW, Danne T.</t>
  </si>
  <si>
    <t>Wiener medizinische Wochenschrift (1946)</t>
  </si>
  <si>
    <t>Wien Med Wochenschr</t>
  </si>
  <si>
    <t>8708475</t>
  </si>
  <si>
    <t>0043-5341</t>
  </si>
  <si>
    <t>1563-258X</t>
  </si>
  <si>
    <t>BACKGROUND:Glargine U300 (Gla-300) is a further development of glargine U100 (Gla-100). Since 2015, Gla-300 has been available in Germany and Austria. We compared patients initiating therapy with Gla-300 with patients starting with Gla-100. Moreover, it was investigated whether patients from real-life diabetes care differ from patients participating in the EDITION clinical study program. METHODS:Data are based on the diabetes registries DPV and DIVE. Patients started/switched to Gla-100 or Gla-300 in 2015 were included. Linear regression was applied for bodyweight (BW), BMI, HbA1C, daily total and basal insulin dose/kgBW and negative binomial regression for severe hypoglycemia. Data were adjusted for age, sex, and diabetes duration. RESULTS:14,123 patients were identified (Gla-100: 11,397; Gla-300: 2726). Gla-300 patients with T1D were older, T2D patients younger compared to subjects using Gla-100 (both p &lt; 0.0001). In Gla-300 subjects, diabetes duration was longer (both p &lt; 0.0001). Patients started/switched to Gla-300 had a higher BW, a higher BMI and a lower baseline HbA1C. The rate of severe hypoglycemia was comparable. Total and basal insulin doses/kgBW were higher in patients with Gla-300. DPV/DIVE subjects were older, had a lower BW, and were more frequently male compared to EDITION patients. HbA1C was higher in T1D patients from DPV/DIVE. CONCLUSION:Data from the diabetes registries DPV/DIVE indicate differences between Gla-300 and Gla-100 patients at the onset of insulin therapy. This analysis provides additional information to the EDITION clinical study program.</t>
  </si>
  <si>
    <t>Institut für Epidemiologie und Medizinische Biometrie, ZIBMT, Universität Ulm, Ulm, Deutschland. barbara.bohn@uni-ulm.de.</t>
  </si>
  <si>
    <t>2018-07-21</t>
  </si>
  <si>
    <t>https://dx.doi.org/10.1007/s10354-017-0589-8</t>
  </si>
  <si>
    <t>28582497</t>
  </si>
  <si>
    <t>PMC5715363</t>
  </si>
  <si>
    <t>10.1210/en.2017-00104</t>
  </si>
  <si>
    <t>Protective Role of Complement C3 Against Cytokine-Mediated β-Cell Apoptosis.</t>
  </si>
  <si>
    <t>Dos Santos RS, Marroqui L, Grieco FA, Marselli L, Suleiman M, Henz SR, Marchetti P, Wernersson R, Eizirik DL.</t>
  </si>
  <si>
    <t>Endocrinology</t>
  </si>
  <si>
    <t>0375040</t>
  </si>
  <si>
    <t>0013-7227</t>
  </si>
  <si>
    <t>1945-7170</t>
  </si>
  <si>
    <t>Type 1 diabetes is a chronic autoimmune disease characterized by pancreatic islet inflammation and β-cell destruction by proinflammatory cytokines and other mediators. Based on RNA sequencing and protein-protein interaction analyses of human islets exposed to proinflammatory cytokines, we identified complement C3 as a hub for some of the effects of cytokines. The proinflammatory cytokines interleukin-1β plus interferon-γ increase C3 expression in rodent and human pancreatic β-cells, and C3 is detected by histology in and around the islets of diabetic patients. Surprisingly, C3 silencing exacerbates apoptosis under both basal condition and following exposure to cytokines, and it increases chemokine expression upon cytokine treatment. C3 exerts its prosurvival effects via AKT activation and c-Jun N-terminal kinase inhibition. Exogenously added C3 also protects against cytokine-induced β-cell death and partially rescues the deleterious effects of inhibition of endogenous C3. These data suggest that locally produced C3 is an important prosurvival mechanism in pancreatic β-cells under a proinflammatory assault.</t>
  </si>
  <si>
    <t>Université Libre de Bruxelles Center for Diabetes Research, Medical Faculty, Université Libre de Bruxelles, 1070 Brussels, Belgium.</t>
  </si>
  <si>
    <t>2017-06-06</t>
  </si>
  <si>
    <t>https://dx.doi.org/10.1210/en.2017-00104</t>
  </si>
  <si>
    <t>30032427</t>
  </si>
  <si>
    <t>PMC5874133</t>
  </si>
  <si>
    <t>10.1007/s00125-018-4687-y</t>
  </si>
  <si>
    <t>MANF protects human pancreatic beta cells against stress-induced cell death.</t>
  </si>
  <si>
    <t>Hakonen E, Chandra V, Fogarty CL, Yu NY, Ustinov J, Katayama S, Galli E, Danilova T, Lindholm P, Vartiainen A, Einarsdottir E, Krjutškov K, Kere J, Saarma M, Lindahl M, Otonkoski T.</t>
  </si>
  <si>
    <t>There is a great need to identify factors that could protect pancreatic beta cells against apoptosis or stimulate their replication and thus prevent or reverse the development of diabetes. One potential candidate is mesencephalic astrocyte-derived neurotrophic factor (MANF), an endoplasmic reticulum (ER) stress inducible protein. Manf knockout mice used as a model of diabetes develop the condition because of increased apoptosis and reduced proliferation of beta cells, apparently related to ER stress. Given this novel association between MANF and beta cell death, we studied the potential of MANF to protect human beta cells against experimentally induced ER stress.Primary human islets were challenged with proinflammatory cytokines, with or without MANF. Cell viability was analysed and global transcriptomic analysis performed. Results were further validated using the human beta cell line EndoC-βH1.There was increased expression and secretion of MANF in human beta cells in response to cytokines. Addition of recombinant human MANF reduced cytokine-induced cell death by 38% in human islets (p &lt; 0.05). MANF knockdown in EndoC-βH1 cells led to increased ER stress after cytokine challenge. Mechanistic studies showed that the protective effect of MANF was associated with repression of the NF-κB signalling pathway and amelioration of ER stress. MANF also increased the proliferation of primary human beta cells twofold when TGF-β signalling was inhibited (p &lt; 0.01).Our studies show that exogenous MANF protein can provide protection to human beta cells against death induced by inflammatory stress. The antiapoptotic and mitogenic properties of MANF make it a potential therapeutic agent for beta cell protection.</t>
  </si>
  <si>
    <t>Research Programs Unit, Molecular Neurology, Biomedicum Helsinki, University of Helsinki, PO Box 63, (Haartmaninkatu 8), 00014, Helsinki, Finland.</t>
  </si>
  <si>
    <t>https://dx.doi.org/10.1007/s00125-018-4687-y</t>
  </si>
  <si>
    <t>29951086</t>
  </si>
  <si>
    <t>PMC6241216</t>
  </si>
  <si>
    <t>10.3389/fgene.2018.00212</t>
  </si>
  <si>
    <t>Microbiome Research Is Becoming the Key to Better Understanding Health and Nutrition.</t>
  </si>
  <si>
    <t>Hadrich D.</t>
  </si>
  <si>
    <t>The human microbiome has emerged as the crucial moderator in the interactions between food and our body. It is increasingly recognised that the microbiome can change our mind and health status, or switch on a wide range of diseases including cancer, cardio-metabolic diseases, allergies, and obesity. The causes of diseases are often only partially understood. However, nutrients, metabolites, and microbes are increasingly regarded as key players, even where the complete disease mechanisms remain unclear. The key to progress in the future will be to use and exploit additional, newly emerging disciplines such as metagenomics to complement patient information and to bring our understanding of diseases and the interrelation and effects of nutritional molecules to the next level. The EU has already funded 216 projects under the 7th Framework Programme and Horizon 2020 programmes to promote metagenomics and to advance our knowledge of microbes. This support started with the catalysing MetaHIT project that has produced a catalogue of gut microbes, and has arrived now at the very multi-disciplinary SYSCID action looking at how the microbiome is driving its resilience potential and our health. Together, these projects involve an investment of more than €498 M. However, in Horizon 2020, the new EU Health and Food Work Programmes for 2018-2020 go even further by setting new goals to find applications and to generate more knowledge on the microbiome, nutrition, various hosts of microbes, and their relation to health and disease. The big vision is to modulate health and diseases via the microbiome and nutrition, while at the same time other factors such as omics, molecular signatures, and lifestyle are constant. In this way, microbiome and nutrition research is moving from an isolated and despised offside position to a beacon of hope with a lot of potential and possibilities.</t>
  </si>
  <si>
    <t>European Commission, Innovative and Personalised Medicine Unit, Health Directorate, Directorate-General Research and Innovation, Brussels, Belgium.</t>
  </si>
  <si>
    <t>https://dx.doi.org/10.3389/fgene.2018.00212</t>
  </si>
  <si>
    <t>29650987</t>
  </si>
  <si>
    <t>PMC5592674</t>
  </si>
  <si>
    <t>10.1038/s41598-018-24019-5</t>
  </si>
  <si>
    <t>Characterization and non-parametric modeling of the developing serum proteome during infancy and early childhood.</t>
  </si>
  <si>
    <t>Lietzén N, Cheng L, Moulder R, Siljander H, Laajala E, Härkönen T, Peet A, Vehtari A, Tillmann V, Knip M, Lähdesmäki H, Lahesmaa R.</t>
  </si>
  <si>
    <t>Children develop rapidly during the first years of life, and understanding the sources and associated levels of variation in the serum proteome is important when using serum proteins as markers for childhood diseases. The aim of this study was to establish a reference model for the evolution of a healthy serum proteome during early childhood. Label-free quantitative proteomics analyses were performed for 103 longitudinal serum samples collected from 15 children at birth and between the ages of 3-36 months. A flexible Gaussian process-based probabilistic modelling framework was developed to evaluate the effects of different variables, including age, living environment and individual variation, on the longitudinal expression profiles of 266 reliably identified and quantified serum proteins. Age was the most dominant factor influencing approximately half of the studied proteins, and the most prominent age-associated changes were observed already during the first year of life. High inter-individual variability was also observed for multiple proteins. These data provide important details on the maturing serum proteome during early life, and evaluate how patterns detected in cord blood are conserved in the first years of life. Additionally, our novel modelling approach provides a statistical framework to detect associations between covariates and non-linear time series data.</t>
  </si>
  <si>
    <t>Turku Centre for Biotechnology, University of Turku and Åbo Akademi University, Turku, FI-20520, Finland.</t>
  </si>
  <si>
    <t>2018-04-14</t>
  </si>
  <si>
    <t>2017-11-09</t>
  </si>
  <si>
    <t>https://dx.doi.org/10.1038/s41598-018-24019-5</t>
  </si>
  <si>
    <t>29415896</t>
  </si>
  <si>
    <t>PMC4933257</t>
  </si>
  <si>
    <t>10.1172/jci.insight.97732</t>
  </si>
  <si>
    <t>Virus-like infection induces human β cell dedifferentiation.</t>
  </si>
  <si>
    <t>Oshima M, Knoch KP, Diedisheim M, Petzold A, Cattan P, Bugliani M, Marchetti P, Choudhary P, Huang GC, Bornstein SR, Solimena M, Albagli-Curiel O, Scharfmann R.</t>
  </si>
  <si>
    <t>Type 1 diabetes (T1D) is a chronic disease characterized by an autoimmune-mediated destruction of insulin-producing pancreatic β cells. Environmental factors such as viruses play an important role in the onset of T1D and interact with predisposing genes. Recent data suggest that viral infection of human islets leads to a decrease in insulin production rather than β cell death, suggesting loss of β cell identity. We undertook this study to examine whether viral infection could induce human β cell dedifferentiation. Using the functional human β cell line EndoC-βH1, we demonstrate that polyinosinic-polycytidylic acid (PolyI:C), a synthetic double-stranded RNA that mimics a byproduct of viral replication, induces a decrease in β cell-specific gene expression. In parallel with this loss, the expression of progenitor-like genes such as SOX9 was activated following PolyI:C treatment or enteroviral infection. SOX9 was induced by the NF-κB pathway and also in a paracrine non-cell-autonomous fashion through the secretion of IFN-α. Lastly, we identified SOX9 targets in human β cells as potentially new markers of dedifferentiation in T1D. These findings reveal that inflammatory signaling has clear implications in human β cell dedifferentiation.</t>
  </si>
  <si>
    <t>INSERM U1016, Cochin Institute, Paris, France.</t>
  </si>
  <si>
    <t>https://dx.doi.org/10.1172/jci.insight.97732</t>
  </si>
  <si>
    <t>29123178</t>
  </si>
  <si>
    <t>PMC5204315</t>
  </si>
  <si>
    <t>10.1038/s41598-017-15417-2</t>
  </si>
  <si>
    <t>A nanobody-based tracer targeting DPP6 for non-invasive imaging of human pancreatic endocrine cells.</t>
  </si>
  <si>
    <t>Balhuizen A, Massa S, Mathijs I, Turatsinze JV, De Vos J, Demine S, Xavier C, Villate O, Millard I, Egrise D, Capito C, Scharfmann R, In't Veld P, Marchetti P, Muyldermans S, Goldman S, Lahoutte T, Bouwens L, Eizirik DL, Devoogdt N.</t>
  </si>
  <si>
    <t>128</t>
  </si>
  <si>
    <t>There are presently no reliable ways to quantify endocrine cell mass (ECM) in vivo, which prevents an accurate understanding of the progressive beta cell loss in diabetes or following islet transplantation. To address this unmet need, we coupled RNA sequencing of human pancreatic islets to a systems biology approach to identify new biomarkers of the endocrine pancreas. Dipeptidyl-Peptidase 6 (DPP6) was identified as a target whose mRNA expression is at least 25-fold higher in human pancreatic islets as compared to surrounding tissues and is not changed by proinflammatory cytokines. At the protein level, DPP6 localizes only in beta and alpha cells within the pancreas. We next generated a high-affinity camelid single-domain antibody (nanobody) targeting human DPP6. The nanobody was radiolabelled and in vivo SPECT/CT imaging and biodistribution studies were performed in immunodeficient mice that were either transplanted with DPP6-expressing Kelly neuroblastoma cells or insulin-producing human EndoC-βH1 cells. The human DPP6-expressing cells were clearly visualized in both models. In conclusion, we have identified a novel beta and alpha cell biomarker and developed a tracer for in vivo imaging of human insulin secreting cells. This provides a useful tool to non-invasively follow up intramuscularly implanted insulin secreting cells.</t>
  </si>
  <si>
    <t>ULB-Center for Diabetes Research and Welbio, Université Libre de Bruxelles (ULB), Route de Lennik 808-CP618, 1070, Brussels, Belgium. alexander.balhuizen@ulb.ac.be.</t>
  </si>
  <si>
    <t>2017-11-11</t>
  </si>
  <si>
    <t>https://dx.doi.org/10.1038/s41598-017-15417-2</t>
  </si>
  <si>
    <t>29851415</t>
  </si>
  <si>
    <t>10.1172/jci120555</t>
  </si>
  <si>
    <t>Autoreactive T effector memory differentiation mirrors β cell function in type 1 diabetes.</t>
  </si>
  <si>
    <t>Yeo L, Woodwyk A, Sood S, Lorenc A, Eichmann M, Pujol-Autonell I, Melchiotti R, Skowera A, Fidanis E, Dolton GM, Tungatt K, Sewell AK, Heck S, Saxena A, Beam CA, Peakman M.</t>
  </si>
  <si>
    <t>In type 1 diabetes, cytotoxic CD8+ T cells with specificity for β cell autoantigens are found in the pancreatic islets, where they are implicated in the destruction of insulin-secreting β cells. In contrast, the disease relevance of β cell-reactive CD8+ T cells that are detectable in the circulation, and their relationship to β cell function, are not known. Here, we tracked multiple, circulating β cell-reactive CD8+ T cell subsets and measured β cell function longitudinally for 2 years, starting immediately after diagnosis of type 1 diabetes. We found that change in β cell-specific effector memory CD8+ T cells expressing CD57 was positively correlated with C-peptide change in subjects below 12 years of age. Autoreactive CD57+ effector memory CD8+ T cells bore the signature of enhanced effector function (higher expression of granzyme B, killer-specific protein of 37 kDa, and CD16, and reduced expression of CD28) compared with their CD57- counterparts, and network association modeling indicated that the dynamics of β cell-reactive CD57+ effector memory CD8+ T cell subsets were strongly linked. Thus, coordinated changes in circulating β cell-specific CD8+ T cells within the CD57+ effector memory subset calibrate to functional insulin reserve in type 1 diabetes, providing a tool for immune monitoring and a mechanism-based target for immunotherapy.</t>
  </si>
  <si>
    <t>Department of Immunobiology, Faculty of Life Sciences and Medicine, King's College London, London, United Kingdom.</t>
  </si>
  <si>
    <t>https://dx.doi.org/10.1172/jci120555</t>
  </si>
  <si>
    <t>29250062</t>
  </si>
  <si>
    <t>10.3389/fimmu.2017.01598</t>
  </si>
  <si>
    <t>Translating Mechanism of Regulatory Action of Tolerogenic Dendritic Cells to Monitoring Endpoints in Clinical Trials.</t>
  </si>
  <si>
    <t>Suwandi JS, Nikolic T, Roep BO.</t>
  </si>
  <si>
    <t>Tolerogenic dendritic cells (tolDCs) have reached patients with autoimmune and inflammatory disease, at least in clinical trials. The safety of tolDCs as intervention therapy has been established, but the capacity to modulate autoimmune response in vivo remains to be demonstrated. Studies have revealed a diversity of regulatory mechanisms that tolDCs may employ in vivo. These mechanisms differ between various types of modulated tolDC. The most often foreseen action of tolDCs is through regulatory polarization of naïve T cells or activation of existing regulatory T cells, which should ultimately diminish autoimmune inflammation. Yet, selection of a target autoantigen remains critical to expedite tissue specific tolerance induction, while measuring immune modulation incited by tolDCs in vivo provides a great challenge. We will discuss the regulatory action of different types of tolDCs and the possible methods to monitor immunological efficacy endpoints for the next generation clinical trials.</t>
  </si>
  <si>
    <t>Department of Immunohematology and Blood Transfusion, Leiden University Medical Center, Leiden, Netherlands.</t>
  </si>
  <si>
    <t>2017-07-11</t>
  </si>
  <si>
    <t>https://dx.doi.org/10.3389/fimmu.2017.01598</t>
  </si>
  <si>
    <t>29429978</t>
  </si>
  <si>
    <t>10.1126/sciimmunol.aao4013</t>
  </si>
  <si>
    <t>Islet-reactive CD8+ T cell frequencies in the pancreas, but not in blood, distinguish type 1 diabetic patients from healthy donors.</t>
  </si>
  <si>
    <t>Culina S, Lalanne AI, Afonso G, Cerosaletti K, Pinto S, Sebastiani G, Kuranda K, Nigi L, Eugster A, Østerbye T, Maugein A, McLaren JE, Ladell K, Larger E, Beressi JP, Lissina A, Appay V, Davidson HW, Buus S, Price DA, Kuhn M, Bonifacio E, Battaglia M, Caillat-Zucman S, Dotta F, Scharfmann R, Kyewski B, Mallone R, ImMaDiab Study Group.</t>
  </si>
  <si>
    <t>Science immunology</t>
  </si>
  <si>
    <t>Sci Immunol</t>
  </si>
  <si>
    <t>101688624</t>
  </si>
  <si>
    <t>2470-9468</t>
  </si>
  <si>
    <t>The human leukocyte antigen-A2 (HLA-A2)-restricted zinc transporter 8186-194 (ZnT8186-194) and other islet epitopes elicit interferon-γ secretion by CD8+ T cells preferentially in type 1 diabetes (T1D) patients compared with controls. We show that clonal ZnT8186-194-reactive CD8+ T cells express private T cell receptors and display equivalent functional properties in T1D and healthy individuals. Ex vivo analyses further revealed that CD8+ T cells reactive to ZnT8186-194 and other islet epitopes circulate at similar frequencies and exhibit a predominantly naïve phenotype in age-matched T1D and healthy donors. Higher frequencies of ZnT8186-194-reactive CD8+ T cells with a more antigen-experienced phenotype were detected in children versus adults, irrespective of disease status. Moreover, some ZnT8186-194-reactive CD8+ T cell clonotypes were found to cross-recognize a Bacteroides stercoris mimotope. Whereas ZnT8 was poorly expressed in thymic medullary epithelial cells, variable thymic expression levels of islet antigens did not modulate the peripheral frequency of their cognate CD8+ T cells. In contrast, ZnT8186-194-reactive cells were enriched in the pancreata of T1D patients versus nondiabetic and type 2 diabetic individuals. Thus, islet-reactive CD8+ T cells circulate in most individuals but home to the pancreas preferentially in T1D patients. We conclude that the activation of this common islet-reactive T cell repertoire and progression to T1D likely require defective peripheral immunoregulation and/or a proinflammatory islet microenvironment.</t>
  </si>
  <si>
    <t>INSERM, U1016, Cochin Institute, Paris, France.</t>
  </si>
  <si>
    <t>2016-04-04</t>
  </si>
  <si>
    <t>https://dx.doi.org/10.1126/sciimmunol.aao4013</t>
  </si>
  <si>
    <t>29305625</t>
  </si>
  <si>
    <t>10.1007/s00125-017-4536-4</t>
  </si>
  <si>
    <t>IFN-α induces a preferential long-lasting expression of MHC class I in human pancreatic beta cells.</t>
  </si>
  <si>
    <t>Coomans de Brachène A, Dos Santos RS, Marroqui L, Colli ML, Marselli L, Mirmira RG, Marchetti P, Eizirik DL.</t>
  </si>
  <si>
    <t>292</t>
  </si>
  <si>
    <t>AIMS/HYPOTHESIS:IFN-α, a cytokine expressed in human islets from individuals affected by type 1 diabetes, plays a key role in the pathogenesis of diabetes by upregulating inflammation, endoplasmic reticulum (ER) stress and MHC class I overexpression, three hallmarks of islet histology in early type 1 diabetes. We tested whether expression of these mediators of beta cell loss is reversible upon IFN-α withdrawal or IFN-α pathway inhibition. METHODS:IFN-α-induced MHC class I overexpression, ER stress and inflammation were evaluated by flow cytometry, immunofluorescence and real-time PCR in human EndoC-βH1 cells or human islets exposed to IFN-α with or without the presence of Janus kinase (JAK) inhibitors. Protein expression was evaluated by western blot. RESULTS:IFN-α-induced expression of inflammatory and ER stress markers returned to baseline after 24-48 h following cytokine removal. In contrast, MHC class I overexpression at the cell surface persisted for at least 7 days. Treatment with JAK inhibitors, when added with IFN-α, prevented MHC class I overexpression, but when added 24 h after IFN-α exposure these inhibitors failed to accelerate MHC class I return to baseline. CONCLUSIONS/INTERPRETATION:IFN-α mediates a long-lasting and preferential MHC class I overexpression in human beta cells, which is not affected by the subsequent addition of JAK inhibitors. These observations suggest that IFN-α-stimulated long-lasting MHC class I expression may amplify beta cell antigen presentation during the early phase of type 1 diabetes and that IFN-α inhibitors might need to be used at very early stages of the disease to be effective.</t>
  </si>
  <si>
    <t>ULB Center for Diabetes Research, Medical Faculty, Campus Erasme, Université Libre de Bruxelles, Route de Lennik, 808-CP618, B-1070, Brussels, Belgium. alcooman@ulb.ac.be.</t>
  </si>
  <si>
    <t>2018-01-07</t>
  </si>
  <si>
    <t>https://dx.doi.org/10.1007/s00125-017-4536-4</t>
  </si>
  <si>
    <t>28698383</t>
  </si>
  <si>
    <t>10.1074/jbc.M116.769877</t>
  </si>
  <si>
    <t>Pancreatic β-cell protection from inflammatory stress by the endoplasmic reticulum proteins thrombospondin 1 and mesencephalic astrocyte-derived neutrotrophic factor (MANF).</t>
  </si>
  <si>
    <t>Cunha DA, Cito M, Grieco FA, Cosentino C, Danilova T, Ladrière L, Lindahl M, Domanskyi A, Bugliani M, Marchetti P, Eizirik DL, Cnop M.</t>
  </si>
  <si>
    <t>Cytokine-induced endoplasmic reticulum (ER) stress is one of the molecular mechanisms underlying pancreatic β-cell demise in type 1 diabetes. Thrombospondin 1 (THBS1) was recently shown to promote β-cell survival during lipotoxic stress. Here we show that ER-localized THBS1 is cytoprotective to rat, mouse, and human β-cells exposed to cytokines or thapsigargin-induced ER stress. THBS1 confers cytoprotection by maintaining expression of mesencephalic astrocyte-derived neutrotrophic factor (MANF) in β-cells and thereby prevents the BH3-only protein BIM (BCL2-interacting mediator of cell death)-dependent triggering of the mitochondrial pathway of apoptosis. Prolonged exposure of β-cells to cytokines or thapsigargin leads to THBS1 and MANF degradation and loss of this prosurvival mechanism. Approaches that sustain intracellular THBS1 and MANF expression in β-cells should be explored as a cytoprotective strategy in type 1 diabetes.</t>
  </si>
  <si>
    <t>From the Université Libre de Bruxelles Center for Diabetes Research, Faculty of Medicine, Université Libre de Bruxelles, 1070 Brussels, Belgium.</t>
  </si>
  <si>
    <t>2018-09-08</t>
  </si>
  <si>
    <t>https://dx.doi.org/10.1074/jbc.M116.769877</t>
  </si>
  <si>
    <t>27044747</t>
  </si>
  <si>
    <t>10.1074/jbc.M115.704619</t>
  </si>
  <si>
    <t>Ubiquitin D Regulates IRE1α/c-Jun N-terminal Kinase (JNK) Protein-dependent Apoptosis in Pancreatic Beta Cells.</t>
  </si>
  <si>
    <t>Brozzi F, Gerlo S, Grieco FA, Juusola M, Balhuizen A, Lievens S, Gysemans C, Bugliani M, Mathieu C, Marchetti P, Tavernier J, Eizirik DL.</t>
  </si>
  <si>
    <t>Pro-inflammatory cytokines contribute to pancreatic beta cell apoptosis in type 1 diabetes at least in part by inducing endoplasmic reticulum (ER) stress and the consequent unfolded protein response (UPR). It remains to be determined what causes the transition from "physiological" to "apoptotic" UPR, but accumulating evidence indicates that signaling by the ER transmembrane protein IRE1α is critical for this transition. IRE1α activation is regulated by both intra-ER and cytosolic cues. We evaluated the role for the presently discovered cytokine-induced and IRE1α-interacting protein ubiquitin D (UBD) on the regulation of IRE1α and its downstream targets. UBD was identified by use of a MAPPIT (mammalian protein-protein interaction trap)-based IRE1α interactome screen followed by comparison against functional genomic analysis of human and rodent beta cells exposed to pro-inflammatory cytokines. Knockdown of UBD in human and rodent beta cells and detailed signal transduction studies indicated that UBD modulates cytokine-induced UPR/IRE1α activation and apoptosis. UBD expression is induced by the pro-inflammatory cytokines interleukin (IL)-1β and interferon (IFN)-γ in rat and human pancreatic beta cells, and it is also up-regulated in beta cells of inflamed islets from non-obese diabetic mice. UBD interacts with IRE1α in human and rodent beta cells, modulating IRE1α-dependent activation of JNK and cytokine-induced apoptosis. Our data suggest that UBD provides a negative feedback on cytokine-induced activation of the IRE1α/JNK pro-apoptotic pathway in cytokine-exposed beta cells.</t>
  </si>
  <si>
    <t>From the ULB Center for Diabetes Research, Medical Faculty, Université Libre de Bruxelles (ULB), 1070 Brussels, Belgium.</t>
  </si>
  <si>
    <t>2016-06-04</t>
  </si>
  <si>
    <t>https://dx.doi.org/10.1074/jbc.M115.704619</t>
  </si>
  <si>
    <t>27737950</t>
  </si>
  <si>
    <t>10.2337/db16-0592</t>
  </si>
  <si>
    <t>MicroRNAs miR-23a-3p, miR-23b-3p, and miR-149-5p Regulate the Expression of Proapoptotic BH3-Only Proteins DP5 and PUMA in Human Pancreatic β-Cells.</t>
  </si>
  <si>
    <t>Grieco FA, Sebastiani G, Juan-Mateu J, Villate O, Marroqui L, Ladrière L, Tugay K, Regazzi R, Bugliani M, Marchetti P, Dotta F, Eizirik DL.</t>
  </si>
  <si>
    <t>Type 1 diabetes (T1D) is an autoimmune disease leading to β-cell destruction. MicroRNAs (miRNAs) are small noncoding RNAs that control gene expression and organ formation. They participate in the pathogenesis of several autoimmune diseases, but the nature of miRNAs contributing to β-cell death in T1D and their target genes remain to be clarified. We performed an miRNA expression profile on human islet preparations exposed to the cytokines IL-1β plus IFN-γ. Confirmation of miRNA and target gene modification in human β-cells was performed by real-time quantitative PCR. Single-stranded miRNAs inhibitors were used to block selected endogenous miRNAs. Cell death was measured by Hoechst/propidium iodide staining and activation of caspase-3. Fifty-seven miRNAs were detected as modulated by cytokines. Three of them, namely miR-23a-3p, miR-23b-3p, and miR-149-5p, were downregulated by cytokines and selected for further studies. These miRNAs were found to regulate the expression of the proapoptotic Bcl-2 proteins DP5 and PUMA and consequent human β-cell apoptosis. These results identify a novel cross talk between a key family of miRNAs and proapoptotic Bcl-2 proteins in human pancreatic β-cells, broadening our understanding of cytokine-induced β-cell apoptosis in early T1D.</t>
  </si>
  <si>
    <t>ULB Center for Diabetes Research, Medical Faculty, Université Libre de Bruxelles, Brussels, Belgium fagrieco@ulb.ac.be deizirik@ulb.ac.be.</t>
  </si>
  <si>
    <t>https://dx.doi.org/10.2337/db16-0592</t>
  </si>
  <si>
    <t>https://www.imi.europa.eu/projects-results/project-factsheets/ipie</t>
  </si>
  <si>
    <t>iPiE</t>
  </si>
  <si>
    <t>Intelligent Assessment of Pharmaceuticals in the Environment</t>
  </si>
  <si>
    <t>30/06/2019</t>
  </si>
  <si>
    <t>3 000 000</t>
  </si>
  <si>
    <t>6 140 464</t>
  </si>
  <si>
    <t>1 204 552</t>
  </si>
  <si>
    <t>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
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t>
  </si>
  <si>
    <t>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t>
  </si>
  <si>
    <t>30186177</t>
  </si>
  <si>
    <t>PMC6113889</t>
  </si>
  <si>
    <t>10.3389/fphar.2018.00947</t>
  </si>
  <si>
    <t>Spheroid Size Does not Impact Metabolism of the β-blocker Propranolol in 3D Intestinal Fish Model.</t>
  </si>
  <si>
    <t>Langan LM, Owen SF, Trznadel M, Dodd NJF, Jackson SK, Purcell WM, Jha AN.</t>
  </si>
  <si>
    <t>Compared to two-dimensional (2D) cell culture, cellular aggregates or spheroids (3D) offer a more appropriate alternative in vitro system where individual cell-cell communication and micro-environment more closely represent the in vivo organ; yet we understand little of the physiological conditions at this scale. The relationship between spheroid size and oxygen microenvironment, an important factor influencing the metabolic capacity of cells, was first established using the fish intestine derived RTgutGC cell line. Subsequently, pharmaceutical metabolism (Propranolol), as determined by high performance liquid chromatography, in this intestinal model was examined as a function of spheroid size. Co-efficient of variation between spheroid size was below 12% using the gyratory platform method, with the least variation observed in the highest cell seeding density. The viable, high oxygen micro-environment of the outer rim of the spheroid, as determined by electron paramagnetic resonance (EPR) oximetry, decreased over time, and the hypoxic zone increased as a function of spheroid size. Despite a trend of higher metabolism in smaller spheroids, the formation of micro-environments (quiescent, hypoxic or anoxic) did not significantly affect metabolism or function of an environmentally relevant pharmaceutical in this spheroid model.</t>
  </si>
  <si>
    <t>School of Biological and Marine Sciences, University of Plymouth, Plymouth, United Kingdom.</t>
  </si>
  <si>
    <t>https://dx.doi.org/10.3389/fphar.2018.00947</t>
  </si>
  <si>
    <t>PMC5892456</t>
  </si>
  <si>
    <t>10.1016/j.scitotenv.2018.01.264</t>
  </si>
  <si>
    <t>Improving the ecological relevance of aquatic bacterial communities in biodegradability screening assessments.</t>
  </si>
  <si>
    <t>Martin TJ, Goodhead AK, Snape JR, Davenport RJ.</t>
  </si>
  <si>
    <t>627</t>
  </si>
  <si>
    <t>The Science of the total environment</t>
  </si>
  <si>
    <t>Sci. Total Environ.</t>
  </si>
  <si>
    <t>Sci Total Environ</t>
  </si>
  <si>
    <t>0330500</t>
  </si>
  <si>
    <t>0048-9697</t>
  </si>
  <si>
    <t>1879-1026</t>
  </si>
  <si>
    <t>Highlights•Methods suitable for concentrating environmental samples are available;•Selecting a suitable method is a pragmatic choice, based on the environment sampled;•Column colonisation appears to introduce bias, possibly promoting biofilm formation;•Increased inoculum concentrations result in more reliable biodegradation assessment.</t>
  </si>
  <si>
    <t>aSchool of Engineering, Cassie Building, Newcastle University, Newcastle upon Tyne NE1 7RU, United Kingdom</t>
  </si>
  <si>
    <t>2018-06-16</t>
  </si>
  <si>
    <t>https://dx.doi.org/10.1016/j.scitotenv.2018.01.264</t>
  </si>
  <si>
    <t>29653304</t>
  </si>
  <si>
    <t>PMC5981000</t>
  </si>
  <si>
    <t>10.1016/j.envpol.2018.04.012</t>
  </si>
  <si>
    <t>A review of the pharmaceutical exposome in aquatic fauna.</t>
  </si>
  <si>
    <t>Miller TH, Bury NR, Owen SF, MacRae JI, Barron LP.</t>
  </si>
  <si>
    <t>239</t>
  </si>
  <si>
    <t>Environmental pollution (Barking, Essex : 1987)</t>
  </si>
  <si>
    <t>Environ. Pollut.</t>
  </si>
  <si>
    <t>Environ Pollut</t>
  </si>
  <si>
    <t>8804476</t>
  </si>
  <si>
    <t>0269-7491</t>
  </si>
  <si>
    <t>1873-6424</t>
  </si>
  <si>
    <t>Pharmaceuticals have been considered 'contaminants of emerging concern' for more than 20 years. In that time, many laboratory studies have sought to identify hazard and assess risk in the aquatic environment, whilst field studies have searched for targeted candidates and occurrence trends using advanced analytical techniques. However, a lack of a systematic approach to the detection and quantification of pharmaceuticals has provided a fragmented literature of serendipitous approaches. Evaluation of the extent of the risk for the plethora of human and veterinary pharmaceuticals available requires the reliable measurement of trace levels of contaminants across different environmental compartments (water, sediment, biota - of which biota has been largely neglected). The focus on pharmaceutical concentrations in surface waters and other exposure media have therefore limited both the characterisation of the exposome in aquatic wildlife and the understanding of cause and effect relationships. Here, we compile the current analytical approaches and available occurrence and accumulation data in biota to review the current state of research in the field. Our analysis provides evidence in support of the 'Matthew Effect' and raises critical questions about the use of targeted analyte lists for biomonitoring. We provide six recommendations to stimulate and improve future research avenues.</t>
  </si>
  <si>
    <t>Analytical &amp; Environmental Sciences Division, Faculty of Life Sciences and Medicine, King's College London, 150 Stamford Street, London, SE1 9NH, United Kingdom. Electronic address: thomas.miller@kcl.ac.uk.</t>
  </si>
  <si>
    <t>https://dx.doi.org/10.1016/j.envpol.2018.04.012</t>
  </si>
  <si>
    <t>29514825</t>
  </si>
  <si>
    <t>PMC5898270</t>
  </si>
  <si>
    <t>10.1242/bio.032870</t>
  </si>
  <si>
    <t>Establishment and long-term maintenance of primary intestinal epithelial cells cultured from the rainbow trout, Oncorhynchus mykiss.</t>
  </si>
  <si>
    <t>Langan LM, Owen SF, Jha AN.</t>
  </si>
  <si>
    <t>Biology open</t>
  </si>
  <si>
    <t>Biol Open</t>
  </si>
  <si>
    <t>101578018</t>
  </si>
  <si>
    <t>2046-6390</t>
  </si>
  <si>
    <t>A novel method for the establishment and long-term maintenance of ex vivo cultures from intestinal regions of the rainbow trout, Oncorhynchus mykiss (Walbaum), is reported. Adherence of cells was observed within hours, epithelial island formation recorded at 48 h and rapid proliferation with confluence achieved between 9-14 days. In addition to metabolic characterisation, basic morphology of growing cells was characterised using histology, immunofluorescence, transmission electron microscopy (TEM) and transepithelial electrical resistance (TEER). Regional differences in intestinal ethoxyresorufin-O-deethylase (EROD) and 7-ethoxycoumarin-O-deethylation (ECOD) activities in these primary grown enterocytes were compared following exposure to model inducers [i.e. α-NF, β-NF, B(a)P] which demonstrated significant differences. Regional differences in dietary uptake and metabolism of contaminants can therefore be studied in this in vitro system to increase our understanding of fundamental processes, while concurrently providing a means to reduce the number of fish required for biological studies in line with the principles of the 3Rs (Reduce, Refine and Replace).This article has an associated First Person interview with the first author of the paper.</t>
  </si>
  <si>
    <t>School of Biological and Marine Sciences, University of Plymouth, Plymouth PL4 8AA, UK.</t>
  </si>
  <si>
    <t>https://dx.doi.org/10.1242/bio.032870</t>
  </si>
  <si>
    <t>2017-08-07</t>
  </si>
  <si>
    <t>28785844</t>
  </si>
  <si>
    <t>PMC5617881</t>
  </si>
  <si>
    <t>10.1007/s10646-017-1838-8</t>
  </si>
  <si>
    <t>Application of the rainbow trout derived intestinal cell line (RTgutGC) for ecotoxicological studies: molecular and cellular responses following exposure to copper.</t>
  </si>
  <si>
    <t>Langan LM, Harper GM, Owen SF, Purcell WM, Jackson SK, Jha AN.</t>
  </si>
  <si>
    <t>Ecotoxicology (London, England)</t>
  </si>
  <si>
    <t>Ecotoxicology</t>
  </si>
  <si>
    <t>9885956</t>
  </si>
  <si>
    <t>0963-9292</t>
  </si>
  <si>
    <t>1573-3017</t>
  </si>
  <si>
    <t>There is an acknowledged need for in vitro fish intestinal model to help understand dietary exposure to chemicals in the aquatic environment. The presence and use of such models is however largely restrictive due to technical difficulties in the culturing of enterocytes in general and the availability of appropriate established cell lines in particular. In this study, the rainbow trout (Oncorhynchus mykiss) intestinal derived cell line (RTgutGC) was used as a surrogate for the "gut sac" method. To facilitate comparison, RTgutGC cells were grown as monolayers (double-seeded) on permeable Transwell supports leading to a two-compartment intestinal model consisting of polarised epithelium. This two-compartment model divides the system into an upper apical (lumen) and a lower basolateral (portal blood) compartment. In our studies, these cells stained weakly for mucosubstances, expressed the tight junction protein ZO-1 in addition to E-cadherin and revealed the presence of polarised epithelium in addition to microvilli protrusions. The cells also revealed a comparable transepithelial electrical resistance (TEER) to the in vivo situation. Importantly, the cell line tolerated apical saline (1:1 ratio) thus mimicking the intact organ to allow assessment of uptake of compounds across the intestine. Following an exposure over 72 h, our study demonstrated that the RTgutGC cell line under sub-lethal concentrations of copper sulphate (Cu) and modified saline solutions demonstrated uptake of the metal with saturation levels comparable to short term ex situ gut sac preparations. Gene expression analysis revealed no significant influence of pH or time on mRNA expression levels of key stress related genes (i.e. CYP3A, GST, mtA, Pgp and SOD) in the Transwell model. However, significant positive correlations were found between all genes investigated suggesting a co-operative relationship amongst the genes studied. When the outlined characteristics of the cell line are combined with the division of compartments, the RTgutGC double seeded model represents a potential animal replacement model for ecotoxicological studies. Overall, this model could be used to study the effects and predict aquatic gastrointestinal permeability of metals and other environmentally relevant contaminants in a cost effective and high throughput manner.</t>
  </si>
  <si>
    <t>School of Biological and Marine Sciences, University of Plymouth, Plymouth, PL4 8AA, UK.</t>
  </si>
  <si>
    <t>https://dx.doi.org/10.1007/s10646-017-1838-8</t>
  </si>
  <si>
    <t>https://www.imi.europa.eu/projects-results/project-factsheets/k4dd</t>
  </si>
  <si>
    <t>K4DD</t>
  </si>
  <si>
    <t>Kinetics for Drug Discovery</t>
  </si>
  <si>
    <t>8 286 930</t>
  </si>
  <si>
    <t>9 831 318</t>
  </si>
  <si>
    <t>2 742 002</t>
  </si>
  <si>
    <t>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
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t>
  </si>
  <si>
    <t>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t>
  </si>
  <si>
    <t>30429958</t>
  </si>
  <si>
    <t>PMC6231175</t>
  </si>
  <si>
    <t>10.1021/acsmedchemlett.8b00397</t>
  </si>
  <si>
    <t>Prediction of Drug-Target Binding Kinetics by Comparative Binding Energy Analysis.</t>
  </si>
  <si>
    <t>Ganotra GK, Wade RC.</t>
  </si>
  <si>
    <t>ACS medicinal chemistry letters</t>
  </si>
  <si>
    <t>ACS Med Chem Lett</t>
  </si>
  <si>
    <t>101521073</t>
  </si>
  <si>
    <t>1948-5875</t>
  </si>
  <si>
    <t>A growing consensus is emerging that optimizing the drug-target affinity alone under equilibrium conditions does not necessarily translate into higher potency in vivo and that instead binding kinetic parameters should be optimized to ensure better efficacy. Therefore, in silico methods are needed to predict the kinetic parameters and the mechanistic determinants of drug-protein binding. Here we demonstrate the application of COMparative BINding Energy (COMBINE) analysis to derive quantitative structure-kinetics relationships (QSKRs) for the dissociation rate constants (k off) of inhibitors of heat shock protein 90 (HSP90) and HIV-1 protease. We derived protein-specific scoring functions by correlating k off rate constants with a subset of weighted interaction energy components determined from the energy-minimized structures of drug-protein complexes. As the QSKRs derived for these sets of chemically diverse compounds have good predictive ability and provide insights into important drug-protein interactions for optimizing k off, COMBINE analysis offers a promising approach for binding kinetics-guided lead optimization.</t>
  </si>
  <si>
    <t>Molecular and Cellular Modeling Group, Heidelberg Institute for Theoretical Studies, Schloss-Wolfsbrunnenweg 35, 69118 Heidelberg, Germany.</t>
  </si>
  <si>
    <t>https://dx.doi.org/10.1021/acsmedchemlett.8b00397</t>
  </si>
  <si>
    <t>30051456</t>
  </si>
  <si>
    <t>PMC6177617</t>
  </si>
  <si>
    <t>10.1111/bph.14456</t>
  </si>
  <si>
    <t>In vitro and in silico analysis of the effects of D2 receptor antagonist target binding kinetics on the cellular response to fluctuating dopamine concentrations.</t>
  </si>
  <si>
    <t>de Witte WEA, Versfelt JW, Kuzikov M, Rolland S, Georgi V, Gribbon P, Gul S, Huntjens D, van der Graaf PH, Danhof M, Fernández-Montalván A, Witt G, de Lange ECM.</t>
  </si>
  <si>
    <t>175</t>
  </si>
  <si>
    <t>British journal of pharmacology</t>
  </si>
  <si>
    <t>Br. J. Pharmacol.</t>
  </si>
  <si>
    <t>Br J Pharmacol</t>
  </si>
  <si>
    <t>7502536</t>
  </si>
  <si>
    <t>0007-1188</t>
  </si>
  <si>
    <t>1476-5381</t>
  </si>
  <si>
    <t>BACKGROUND AND PURPOSE:Target binding kinetics influence the time course of the drug effect (pharmacodynamics) both (i) directly, by affecting the time course of target occupancy, driven by the pharmacokinetics of the drug, competition with endogenous ligands and target turnover, and (ii) indirectly, by affecting signal transduction and homeostatic feedback. For dopamine D2 receptor antagonists, it has been hypothesized that fast receptor binding kinetics cause fewer side effects, because part of the dynamics of the dopaminergic system is preserved by displacement of these antagonists. EXPERIMENTAL APPROACH:Target binding kinetics of D2 receptor antagonists and signal transduction after dopamine and D2 receptor antagonist exposure were measured in vitro. These data were integrated by mechanistic modelling, taking into account competitive binding of endogenous dopamine and the antagonist, the turnover of the second messenger cAMP and negative feedback by PDE turnover. KEY RESULTS:The proposed signal transduction model successfully described the cellular cAMP response for 17 D2 receptor antagonists with widely different binding kinetics. Simulation of the response to fluctuating dopamine concentrations revealed that a significant effect of the target binding kinetics on the dynamics of the signalling only occurs at endogenous dopamine concentration fluctuations with frequencies below 1 min-1 . CONCLUSIONS AND IMPLICATIONS:Signal transduction and feedback are important determinants of the time course of drug effects. The effect of the D2 receptor antagonist dissociation rate constant (koff ) is limited to the maximal rate of fluctuations in dopamine signalling as determined by the dopamine koff and the cAMP turnover.</t>
  </si>
  <si>
    <t>Department of Pharmacology, Leiden Academic Centre for Drug Research, Leiden, Netherlands.</t>
  </si>
  <si>
    <t>2018-10-19</t>
  </si>
  <si>
    <t>https://dx.doi.org/10.1111/bph.14456</t>
  </si>
  <si>
    <t>29777407</t>
  </si>
  <si>
    <t>PMC6061075</t>
  </si>
  <si>
    <t>10.1007/s10928-018-9593-x</t>
  </si>
  <si>
    <t>Modelling the delay between pharmacokinetics and EEG effects of morphine in rats: binding kinetic versus effect compartment models.</t>
  </si>
  <si>
    <t>de Witte WEA, Rottschäfer V, Danhof M, van der Graaf PH, Peletier LA, de Lange ECM.</t>
  </si>
  <si>
    <t>Drug-target binding kinetics (as determined by association and dissociation rate constants, kon and koff) can be an important determinant of the kinetics of drug action. However, the effect compartment model is used most frequently instead of a target binding model to describe hysteresis. Here we investigate when the drug-target binding model should be used in lieu of the effect compartment model. The utility of the effect compartment (EC), the target binding kinetics (TB) and the combined effect compartment-target binding kinetics (EC-TB) model were tested on either plasma (ECPL, TBPL and EC-TBPL) or brain extracellular fluid (ECF) (ECECF, TBECF and EC-TBECF) morphine concentrations and EEG amplitude in rats. It was also analyzed when a significant shift in the time to maximal target occupancy (TmaxTO) with increasing dose, the discriminating feature between the TB and EC model, occurs in the TB model. All TB models assumed a linear relationship between target occupancy and drug effect on the EEG amplitude. All three model types performed similarly in describing the morphine pharmacodynamics data, although the EC model provided the best statistical result. The analysis of the shift in TmaxTO (∆TmaxTO) as a result of increasing dose revealed that ∆TmaxTO is decreasing towards zero if the koff is much smaller than the elimination rate constant or if the target concentration is larger than the initial morphine concentration. The results for the morphine PKPD modelling and the analysis of ∆TmaxTO indicate that the EC and TB models do not necessarily lead to different drug effect versus time curves for different doses if a delay between drug concentrations and drug effect (hysteresis) is described. Drawing mechanistic conclusions from successfully fitting one of these two models should therefore be avoided. Since the TB model can be informed by in vitro measurements of kon and koff, a target binding model should be considered more often for mechanistic modelling purposes.</t>
  </si>
  <si>
    <t>Division of Pharmacology, Leiden Academic Centre for Drug Research, Leiden University, 2333 CC, Leiden, The Netherlands.</t>
  </si>
  <si>
    <t>https://dx.doi.org/10.1007/s10928-018-9593-x</t>
  </si>
  <si>
    <t>29772085</t>
  </si>
  <si>
    <t>PMC6099472</t>
  </si>
  <si>
    <t>10.1002/anie.201802603</t>
  </si>
  <si>
    <t>Ligand-Induced Conformational Changes in HSP90 Monitored Time Resolved and Label Free-Towards a Conformational Activity Screening for Drug Discovery.</t>
  </si>
  <si>
    <t>Güldenhaupt J, Amaral M, Kötting C, Schartner J, Musil D, Frech M, Gerwert K.</t>
  </si>
  <si>
    <t>Investigation of protein-ligand interactions is crucial during early drug-discovery processes. ATR-FTIR spectroscopy can detect label-free protein-ligand interactions with high spatiotemporal resolution. Here we immobilized, as an example, the heat shock protein HSP90 on an ATR crystal. This protein is an important molecular target for drugs against several diseases including cancer. With our novel approach we investigated a ligand-induced secondary structural change. Two specific binding modes of 19 drug-like compounds were analyzed. Different binding modes can lead to different efficacy and specificity of different drugs. In addition, the kobs values of ligand dissociation were obtained. The results were validated by X-ray crystallography for the structural change and by SPR experiments for the dissociation kinetics, but our method yields all data in a single and simple experiment.</t>
  </si>
  <si>
    <t>Lehrstuhl für Biophysik, Ruhr-Universität Bochum, 44780, Bochum, Germany.</t>
  </si>
  <si>
    <t>2018-08-26</t>
  </si>
  <si>
    <t>https://dx.doi.org/10.1002/anie.201802603</t>
  </si>
  <si>
    <t>29486053</t>
  </si>
  <si>
    <t>PMC5913406</t>
  </si>
  <si>
    <t>10.1111/bph.14184</t>
  </si>
  <si>
    <t>A two-state model for the kinetics of competitive radioligand binding.</t>
  </si>
  <si>
    <t>Guo D, Peletier LA, Bridge L, Keur W, de Vries H, Zweemer A, Heitman LH, IJzerman AP.</t>
  </si>
  <si>
    <t>Ligand-receptor binding kinetics is receiving increasing attention in the drug research community. The Motulsky and Mahan model, a one-state model, offers a method for measuring the binding kinetics of an unlabelled ligand, with the assumption that the labelled ligand has no preference while binding to distinct states or conformations of a drug target. As such, the one-state model is not applicable if the radioligand displays biphasic binding kinetics to the receptor.We extended the Motulsky and Mahan model to a two-state model, in which the kinetics of the unlabelled competitor binding to different receptor states (R1 and R2 ) can be measured. With this extended model, we determined the binding kinetics of unlabelled N-5'-ethylcarboxamidoadenosine (NECA), a representative agonist for the adenosine A1 receptor. Subsequently, an application of the model was exemplified by measuring the binding kinetics of other A1 receptor ligands. In addition, limitations of the model were investigated as well.The kinetic rate constants of unlabelled NECA were comparable with the results of kinetic radioligand binding assays in which [3 H]-NECA was used. The model was further validated by good correlation between simulated results and the experimental data.The two-state model is sufficient to analyse the binding kinetics of an unlabelled ligand, when a radioligand shows biphasic association characteristics. We expect this two-state model to have general applicability for other targets as well.</t>
  </si>
  <si>
    <t>Jiangsu Key Laboratory of New Drug Research and Clinical Pharmacy, Xuzhou Medical University, Xuzhou, Jiangsu, China.</t>
  </si>
  <si>
    <t>https://dx.doi.org/10.1111/bph.14184</t>
  </si>
  <si>
    <t>29270804</t>
  </si>
  <si>
    <t>PMC4896257</t>
  </si>
  <si>
    <t>10.1186/s13321-016-0119-5</t>
  </si>
  <si>
    <t>11th German Conference on Chemoinformatics (GCC 2015) : Fulda, Germany. 8-10 November 2015.</t>
  </si>
  <si>
    <t>Fechner U, de Graaf C, Torda AE, Güssregen S, Evers A, Matter H, Hessler G, Richmond NJ, Schmidtke P, Segler MHS, Waller MP, Pleik S, Shea JE, Levine Z, Mullen R, van den Broek K, Epple M, Kuhn H, Truszkowski A, Zielesny A, Fraaije JH, Gracia RS, Kast SM, Bulusu KC, Bender A, Yosipof A, Nahum O, Senderowitz H, Krotzky T, Schulz R, Wolber G, Bietz S, Rarey M, Zimmermann MO, Lange A, Ruff M, Heidrich J, Onlia I, Exner TE, Boeckler FM, Bermudez M, Firaha DS, Hollóczki O, Kirchner B, Tautermann CS, Volkamer A, Eid S, Turk S, Rippmann F, Fulle S, Saleh N, Saladino G, Gervasio FL, Haensele E, Banting L, Whitley DC, Oliveira Santos JS, Bureau R, Clark T, Sandmann A, Lanig H, Kibies P, Heil J, Hoffgaard F, Frach R, Engel J, Smith S, Basu D, Rauh D, Kohlbacher O, Boeckler FM, Essex JW, Bodnarchuk MS, Ross GA, Finkelmann AR, Göller AH, Schneider G, Husch T, Schütter C, Balducci A, Korth M, Ntie-Kang F, Günther S, Sippl W, Mbaze LM, Ntie-Kang F, Simoben CV, Lifongo LL, Ntie-Kang F, Judson P, Barilla J, Lokajíček MV, Pisaková H, Simr P, Kireeva N, Petrov A, Ostroumov D, Solovev VP, Pervov VS, Friedrich NO, Sommer K, Rarey M, Kirchmair J, Proschak E, Weber J, Moser D, Kalinowski L, Achenbach J, Mackey M, Cheeseright T, Renner G, Renner G, Schmidt TC, Schram J, Egelkraut-Holtus M, van Oeyen A, Kalliokoski T, Fourches D, Ibezim A, Mbah CJ, Adikwu UM, Nwodo NJ, Steudle A, Masek BB, Nagy S, Baker D, Soltanshahi F, Dorfman R, Dubrucq K, Patel H, Koch O, Mrugalla F, Kast SM, Ain QU, Fuchs JE, Owen RM, Omoto K, Torella R, Pryde DC, Glen R, Bender A, Hošek P, Spiwok V, Mervin LH, Barrett I, Firth M, Murray DC, McWilliams L, Cao Q, Engkvist O, Warszycki D, Śmieja M, Bojarski AJ, Aniceto N, Freitas A, Ghafourian T, Herrmann G, Eigner-Pitto V, Naß A, Kurczab R, Bojarski AJ, Lange A, Günther MB, Hennig S, Büttner FM, Schall C, Sievers-Engler A, Ansideri F, Koch P, Stehle T, Laufer S, Böckler FM, Zdrazil B, Montanari F, Ecker GF, Grebner C, Hogner A, Ulander J, Edman K, Guallar V, Tyrchan C, Ulander J, Tyrchan C, Klute W, Bergström F, Kramer C, Nguyen QD, Frach R, Kibies P, Strohfeldt S, Böttcher S, Pongratz T, Horinek D, Kast SM, Rupp B, Al-Yamori R, Lisurek M, Kühne R, Furtado F, van den Broek K, Wessjohann L, Mathea M, Baumann K, Mohamad-Zobir SZ, Fu X, Fan TP, Bender A, Kuhn MA, Sotriffer CA, Zoufir A, Li X, Mervin L, Berg E, Polokoff M, Ihlenfeldt WD, Ihlenfeldt WD, Pretzel J, Alhalabi Z, Fraczkiewicz R, Waldman M, Clark RD, Shaikh N, Garg P, Kos A, Himmler HJ, Sandmann A, Jardin C, Sticht H, Steinbrecher TB, Dahlgren M, Cappel D, Lin T, Wang L, Krilov G, Abel R, Friesner R, Sherman W, Pöhner IA, Panecka J, Wade RC, Bietz S, Schomburg KT, Hilbig M, Rarey M, Jäger C, Wieczorek V, Westerhoff LM, Borbulevych OY, Demuth HU, Buchholz M, Schmidt D, Rickmeyer T, Krotzky T, Kolb P, Mittal S, Sánchez-García E, Nogueira MS, Oliveira TB, da Costa FB, Schmidt TJ.</t>
  </si>
  <si>
    <t>An important question in drug discovery is how to overcome the significant challenge of high drug attrition rates due to lack of efficacy and safety. A missing link in the understanding of determinants for drug efficacy is the relation between drug-target binding kinetics and signal transduction, particularly in the physiological context of (multiple) endogenous ligands. We hypothesized that the kinetic binding parameters of both drug and endogenous ligand play a crucial role in determining cellular responses, using the NK1 receptor as a model system. We demonstrated that the binding kinetics of both antagonists (DFA and aprepitant) and endogenous agonists (NKA and SP) have significantly different effects on signal transduction profiles, i.e. potency values, in vitro efficacy values and onset rate of signal transduction. The antagonistic effects were most efficacious with slowly dissociating aprepitant and slowly associating NKA while the combination of rapidly dissociating DFA and rapidly associating SP had less significant effects on the signal transduction profiles. These results were consistent throughout different kinetic assays and cellular backgrounds. We conclude that knowledge of the relationship between in vitro drug-target binding kinetics and cellular responses is important to ultimately improve the understanding of drug efficacy in vivo.</t>
  </si>
  <si>
    <t>GDCh-CIC Division Associated Board Member, Beilstein-Institut zur Förderung der Chemischen Wissenschaften, Trakehner Str. 7-9, 60487, Frankfurt, Germany. ufechner@beilstein-institut.de.</t>
  </si>
  <si>
    <t>2017-12-23</t>
  </si>
  <si>
    <t>https://dx.doi.org/10.1186/s13321-016-0119-5</t>
  </si>
  <si>
    <t>29075004</t>
  </si>
  <si>
    <t>PMC5658448</t>
  </si>
  <si>
    <t>10.1038/s41598-017-14257-4</t>
  </si>
  <si>
    <t>From receptor binding kinetics to signal transduction; a missing link in predicting in vivo drug-action.</t>
  </si>
  <si>
    <t>Nederpelt I, Kuzikov M, de Witte WEA, Schnider P, Tuijt B, Gul S, IJzerman AP, de Lange ECM, Heitman LH.</t>
  </si>
  <si>
    <t>Here we report an efficient method to generate multiple co-structures of the A2A G protein-coupled receptor (GPCR) with small-molecules from a single preparation of a thermostabilised receptor crystallised in Lipidic Cubic Phase (LCP). Receptor crystallisation is achieved following purification using a low affinity "carrier" ligand (theophylline) and crystals are then soaked in solutions containing the desired (higher affinity) compounds. Complete datasets to high resolution can then be collected from single crystals and seven structures are reported here of which three are novel. The method significantly improves structural throughput for ligand screening using stabilised GPCRs, thereby actively driving Structure-Based Drug Discovery (SBDD).</t>
  </si>
  <si>
    <t>Division of Medicinal Chemistry, Leiden Academic Centre for Drug Research (LACDR), Leiden University, P.O. Box 9502, 2300 RA, Leiden, The Netherlands.</t>
  </si>
  <si>
    <t>2017-10-28</t>
  </si>
  <si>
    <t>https://dx.doi.org/10.1038/s41598-017-14257-4</t>
  </si>
  <si>
    <t>29311713</t>
  </si>
  <si>
    <t>PMC5758569</t>
  </si>
  <si>
    <t>10.1038/s41598-017-18570-w</t>
  </si>
  <si>
    <t>Towards high throughput GPCR crystallography: In Meso soaking of Adenosine A2A Receptor crystals.</t>
  </si>
  <si>
    <t>Rucktooa P, Cheng RKY, Segala E, Geng T, Errey JC, Brown GA, Cooke RM, Marshall FH, Doré AS.</t>
  </si>
  <si>
    <t>Structure-based drug design has often been restricted by the rather static picture of protein-ligand complexes presented by crystal structures, despite the widely accepted importance of protein flexibility in biomolecular recognition. Here we report a detailed experimental and computational study of the drug target, human heat shock protein 90, to explore the contribution of protein dynamics to the binding thermodynamics and kinetics of drug-like compounds. We observe that their binding properties depend on whether the protein has a loop or a helical conformation in the binding site of the ligand-bound state. Compounds bound to the helical conformation display slow association and dissociation rates, high-affinity and high cellular efficacy, and predominantly entropically driven binding. An important entropic contribution comes from the greater flexibility of the helical relative to the loop conformation in the ligand-bound state. This unusual mechanism suggests increasing target flexibility in the bound state by ligand design as a new strategy for drug discovery.</t>
  </si>
  <si>
    <t>Heptares Therapeutics Ltd, BioPark, Broadwater Road, Welwyn Garden City, Hertfordshire, AL7 3AX, UK.</t>
  </si>
  <si>
    <t>https://dx.doi.org/10.1038/s41598-017-18570-w</t>
  </si>
  <si>
    <t>29273709</t>
  </si>
  <si>
    <t>PMC5741624</t>
  </si>
  <si>
    <t>10.1038/s41467-017-02258-w</t>
  </si>
  <si>
    <t>Protein conformational flexibility modulates kinetics and thermodynamics of drug binding.</t>
  </si>
  <si>
    <t>Amaral M, Kokh DB, Bomke J, Wegener A, Buchstaller HP, Eggenweiler HM, Matias P, Sirrenberg C, Wade RC, Frech M.</t>
  </si>
  <si>
    <t>We report on the synthesis and biological evaluation of a series of 1,2-diarylimidazol-4-carboxamide derivatives developed as CB1 receptor antagonists. These were evaluated in a radioligand displacement binding assay, a [35S]GTPγS binding assay, and in a competition association assay that enables the relatively fast kinetic screening of multiple compounds. The compounds show high affinities and a diverse range of kinetic profiles at the CB1 receptor and their structure-kinetic relationships (SKRs) were established. Using the recently resolved hCB1 receptor crystal structures, we also performed a modeling study that sheds light on the crucial interactions for both the affinity and dissociation kinetics of this family of ligands. We provide evidence that, next to affinity, additional knowledge of binding kinetics is useful for selecting new hCB1 receptor antagonists in the early phases of drug discovery.</t>
  </si>
  <si>
    <t>iBET - Instituto de Biologia Experimental e Tecnológica, Oeiras, 2780-157, Portugal. marta.amaral@sanofi.com.</t>
  </si>
  <si>
    <t>2018-10-07</t>
  </si>
  <si>
    <t>https://dx.doi.org/10.1038/s41467-017-02258-w</t>
  </si>
  <si>
    <t>29111736</t>
  </si>
  <si>
    <t>PMC5734604</t>
  </si>
  <si>
    <t>10.1021/acs.jmedchem.7b00861</t>
  </si>
  <si>
    <t>Structure-Affinity Relationships and Structure-Kinetic Relationships of 1,2-Diarylimidazol-4-carboxamide Derivatives as Human Cannabinoid 1 Receptor Antagonists.</t>
  </si>
  <si>
    <t>Xia L, de Vries H, Lenselink EB, Louvel J, Waring MJ, Cheng L, Pahlén S, Petersson MJ, Schell P, Olsson RI, Heitman LH, Sheppard RJ, IJzerman AP.</t>
  </si>
  <si>
    <t>Journal of medicinal chemistry</t>
  </si>
  <si>
    <t>J. Med. Chem.</t>
  </si>
  <si>
    <t>J Med Chem</t>
  </si>
  <si>
    <t>9716531</t>
  </si>
  <si>
    <t>0022-2623</t>
  </si>
  <si>
    <t>1520-4804</t>
  </si>
  <si>
    <t>The pharmacodynamics of drug-candidates is often optimized by metrics that describe target binding (Kd or Ki value) or target modulation (IC50). However, these metrics are determined at equilibrium conditions, and consequently information regarding the onset and offset of target engagement and modulation is lost. Drug-target residence time is a measure for the lifetime of the drug-target complex, which has recently been receiving considerable interest, as target residence time is shown to have prognostic value for the in vivo efficacy of several drugs. In this study, we have investigated the relation between the increased residence time of antihistamines at the histamine H1 receptor (H1R) and the duration of effective target-inhibition by these antagonists. Hela cells, endogenously expressing low levels of the H1R, were incubated with a series of antihistamines and dissociation was initiated by washing away the unbound antihistamines. Using a calcium-sensitive fluorescent dye and a label free, dynamic mass redistribution based assay, functional recovery of the H1R responsiveness was measured by stimulating the cells with histamine over time, and the recovery was quantified as the receptor recovery time. Using these assays, we determined that the receptor recovery time for a set of antihistamines differed more than 40-fold and was highly correlated to their H1R residence times, as determined with competitive radioligand binding experiments to the H1R in a cell homogenate. Thus, the receptor recovery time is proposed as a cell-based and physiologically relevant metric for the lead optimization of G protein-coupled receptor antagonists, like the H1R antagonists. Both, label-free or real-time, classical signaling assays allow an efficient and physiologically relevant determination of kinetic properties of drug molecules.</t>
  </si>
  <si>
    <t>Division of Medicinal Chemistry, LACDR, Leiden University , 2300RA Leiden, The Netherlands.</t>
  </si>
  <si>
    <t>https://dx.doi.org/10.1021/acs.jmedchem.7b00861</t>
  </si>
  <si>
    <t>29033838</t>
  </si>
  <si>
    <t>PMC5627017</t>
  </si>
  <si>
    <t>10.3389/fphar.2017.00667</t>
  </si>
  <si>
    <t>The Target Residence Time of Antihistamines Determines Their Antagonism of the G Protein-Coupled Histamine H1 Receptor.</t>
  </si>
  <si>
    <t>Bosma R, Witt G, Vaas LAI, Josimovic I, Gribbon P, Vischer HF, Gul S, Leurs R.</t>
  </si>
  <si>
    <t>We expanded on a series of pyrido[2,1-f]purine-2,4-dione derivatives as human adenosine A3 receptor (hA3R) antagonists to determine their kinetic profiles and affinities. Many compounds showed high affinities and a diverse range of kinetic profiles. We found hA3R antagonists with very short residence time (RT) at the receptor (2.2 min for 5) and much longer RTs (e.g., 376 min for 27 or 391 min for 31). Two representative antagonists (5 and 27) were tested in [35S]GTPγS binding assays, and their RTs appeared correlated to their (in)surmountable antagonism. From a kon-koff-KD kinetic map, we divided the antagonists into three subgroups, providing a possible direction for the further development of hA3R antagonists. Additionally, we performed a computational modeling study that sheds light on the crucial receptor interactions, dictating the compounds' binding kinetics. Knowledge of target binding kinetics appears useful for developing and triaging new hA3R antagonists in the early phase of drug discovery.</t>
  </si>
  <si>
    <t>Amsterdam Institute for Molecules, Medicines and Systems, Division of Medicinal Chemistry, Faculty of Science, VU University AmsterdamAmsterdam, Netherlands.</t>
  </si>
  <si>
    <t>2017-10-17</t>
  </si>
  <si>
    <t>https://dx.doi.org/10.3389/fphar.2017.00667</t>
  </si>
  <si>
    <t>28806076</t>
  </si>
  <si>
    <t>PMC5601358</t>
  </si>
  <si>
    <t>10.1021/acs.jmedchem.7b00950</t>
  </si>
  <si>
    <t>Structure-Affinity Relationships and Structure-Kinetics Relationships of Pyrido[2,1-f]purine-2,4-dione Derivatives as Human Adenosine A3 Receptor Antagonists.</t>
  </si>
  <si>
    <t>Xia L, Burger WAC, van Veldhoven JPD, Kuiper BJ, van Duijl TT, Lenselink EB, Paasman E, Heitman LH, IJzerman AP.</t>
  </si>
  <si>
    <t>Adaptive Multilevel Splitting (AMS) is a replica-based rare event sampling method that has been used successfully in high-dimensional stochastic simulations to identify trajectories across a high potential barrier separating one metastable state from another, and to estimate the probability of observing such a trajectory. An attractive feature of AMS is that, in the limit of a large number of replicas, it remains valid regardless of the choice of reaction coordinate used to characterize the trajectories. Previous studies have shown AMS to be accurate in Monte Carlo simulations. In this study, we extend the application of AMS to molecular dynamics simulations and demonstrate its effectiveness using a simple test system. Our conclusion paves the way for useful applications, such as molecular dynamics calculations of the characteristic time of drug dissociation from a protein target.</t>
  </si>
  <si>
    <t>Division of Medicinal Chemistry, Leiden Academic Centre for Drug Research, Leiden University , 2300 RA Leiden, The Netherlands.</t>
  </si>
  <si>
    <t>2017-09-26</t>
  </si>
  <si>
    <t>https://dx.doi.org/10.1021/acs.jmedchem.7b00950</t>
  </si>
  <si>
    <t>26005670</t>
  </si>
  <si>
    <t>PMC4440697</t>
  </si>
  <si>
    <t>10.1051/proc/201448009</t>
  </si>
  <si>
    <t>ADAPTIVE MULTILEVEL SPLITTING IN MOLECULAR DYNAMICS SIMULATIONS.</t>
  </si>
  <si>
    <t>Aristoff D, Lelièvre T, Mayne CG, Teo I.</t>
  </si>
  <si>
    <t>ESAIM. Proceedings and surveys</t>
  </si>
  <si>
    <t>ESAIM Proc Surv</t>
  </si>
  <si>
    <t>101646925</t>
  </si>
  <si>
    <t>2267-3059</t>
  </si>
  <si>
    <t>Factor Xa (FXa) emerged as a promising target for effective anticoagulation and several FXa inhibitors are now available for the prevention of venous thromboembolism. However, in previously reported pharmacokinetic/pharmacodynamic (PK/PD) models, the complex coagulation processes and detailed information of drug action are usually unclear, which makes it difficult to predict clinical outcome at the drug discovery stage. In this study, a large-scale systems pharmacology model was developed based on several published models and clinical data. It takes into account all pathways of the coagulation network, and captures drug-specific features: plasma pharmacokinetics and drug-target binding kinetics (BKs). We aimed to predict the anticoagulation effects of FXa inhibitors in healthy subjects, and to use this model to compare the effects of compounds with different binding properties. Our model predicts the clotting time and anti-FXa effects and could thus serve as a predictive tool for the anticoagulant potential of a new compound.</t>
  </si>
  <si>
    <t>Department of Mathematics, University of Minnesota, USA.</t>
  </si>
  <si>
    <t>2015-05-25</t>
  </si>
  <si>
    <t>2015-10-09</t>
  </si>
  <si>
    <t>https://dx.doi.org/10.1051/proc/201448009</t>
  </si>
  <si>
    <t>26783501</t>
  </si>
  <si>
    <t>PMC4716584</t>
  </si>
  <si>
    <t>10.1002/psp4.12035</t>
  </si>
  <si>
    <t>A Systems Pharmacology Model for Predicting Effects of Factor Xa Inhibitors in Healthy Subjects: Assessment of Pharmacokinetics and Binding Kinetics.</t>
  </si>
  <si>
    <t>Zhou X, Huntjens D, Gilissen R.</t>
  </si>
  <si>
    <t>Macromolecular interactions play a crucial role in biological systems. Simulation of diffusional association (SDA) is a software for carrying out Brownian dynamics simulations that can be used to study the interactions between two or more biological macromolecules. webSDA allows users to run Brownian dynamics simulations with SDA to study bimolecular association and encounter complex formation, to compute association rate constants, and to investigate macromolecular crowding using atomically detailed macromolecular structures. webSDA facilitates and automates the use of the SDA software, and offers user-friendly visualization of results. webSDA currently has three modules: 'SDA docking' to generate structures of the diffusional encounter complexes of two macromolecules, 'SDA association' to calculate bimolecular diffusional association rate constants, and 'SDA multiple molecules' to simulate the diffusive motion of hundreds of macromolecules. webSDA is freely available to all users and there is no login requirement. webSDA is available at http://mcm.h-its.org/webSDA/.</t>
  </si>
  <si>
    <t>Department of Pharmacokinetics, Metabolism and Dynamics Discovery Sciences, Janssen R&amp;D, a division of Janssen Pharmaceutica Beerse Belgium.</t>
  </si>
  <si>
    <t>https://dx.doi.org/10.1002/psp4.12035</t>
  </si>
  <si>
    <t>25883142</t>
  </si>
  <si>
    <t>PMC4489311</t>
  </si>
  <si>
    <t>10.1093/nar/gkv335</t>
  </si>
  <si>
    <t>webSDA: a web server to simulate macromolecular diffusional association.</t>
  </si>
  <si>
    <t>Yu X, Martinez M, Gable AL, Fuller JC, Bruce NJ, Richter S, Wade RC.</t>
  </si>
  <si>
    <t>The TRAnsient Pockets in Proteins (TRAPP) webserver provides an automated workflow that allows users to explore the dynamics of a protein binding site and to detect pockets or sub-pockets that may transiently open due to protein internal motion. These transient or cryptic sub-pockets may be of interest in the design and optimization of small molecular inhibitors for a protein target of interest. The TRAPP workflow consists of the following three modules: (i) TRAPP structure- generation of an ensemble of structures using one or more of four possible molecular simulation methods; (ii) TRAPP analysis-superposition and clustering of the binding site conformations either in an ensemble of structures generated in step (i) or in PDB structures or trajectories uploaded by the user; and (iii) TRAPP pocket-detection, analysis, and visualization of the binding pocket dynamics and characteristics, such as volume, solvent-exposed area or properties of surrounding residues. A standard sequence conservation score per residue or a differential score per residue, for comparing on- and off-targets, can be calculated and displayed on the binding pocket for an uploaded multiple sequence alignment file, and known protein sequence annotations can be displayed simultaneously. The TRAPP webserver is freely available at http://trapp.h-its.org.</t>
  </si>
  <si>
    <t>Molecular and Cellular Modeling group, Heidelberg Institute for Theoretical Studies (HITS), Heidelberg, Baden-Württemberg, Germany Rebecca.Wade@h-its.org.</t>
  </si>
  <si>
    <t>2015-07-08</t>
  </si>
  <si>
    <t>https://dx.doi.org/10.1093/nar/gkv335</t>
  </si>
  <si>
    <t>28431137</t>
  </si>
  <si>
    <t>PMC5570179</t>
  </si>
  <si>
    <t>10.1093/nar/gkx277</t>
  </si>
  <si>
    <t>TRAPP webserver: predicting protein binding site flexibility and detecting transient binding pockets.</t>
  </si>
  <si>
    <t>Stank A, Kokh DB, Horn M, Sizikova E, Neil R, Panecka J, Richter S, Wade RC.</t>
  </si>
  <si>
    <t>0026-895X</t>
  </si>
  <si>
    <t>The duration of action of adenosine A2A receptor (A2A) agonists is critical for their clinical efficacy, and we sought to better understand how this can be optimized. The in vitro temporal response profiles of a panel of A2A agonists were studied using cAMP assays in recombinantly (CHO) and endogenously (SH-SY5Y) expressing cells. Some agonists (e.g., 3cd; UK-432,097) but not others (e.g., 3ac; CGS-21680) demonstrated sustained wash-resistant agonism, where residual receptor activation continued after washout. The ability of an antagonist to reverse pre-established agonist responses was used as a surrogate read-out for agonist dissociation kinetics, and together with radioligand binding studies suggested a role for slow off-rate in driving sustained effects. One compound, 3ch, showed particularly marked sustained effects, with a reversal t1/2 &gt; 6 hours and close to maximal effects that remained for at least 5 hours after washing. Based on the structure-activity relationship of these compounds, we suggest that lipophilic N6 and bulky C2 substituents can promote stable and long-lived binding events leading to sustained agonist responses, although a high compound logD is not necessary. This provides new insight into the binding interactions of these ligands and we anticipate that this information could facilitate the rational design of novel long-acting A2A agonists with improved clinical efficacy.</t>
  </si>
  <si>
    <t>Molecular and Cellular Modeling group, Heidelberg Institute for Theoretical Studies (HITS), Heidelberg, Baden-Württemberg 69118, Germany.</t>
  </si>
  <si>
    <t>https://dx.doi.org/10.1093/nar/gkx277</t>
  </si>
  <si>
    <t>27803241</t>
  </si>
  <si>
    <t>PMC5198511</t>
  </si>
  <si>
    <t>10.1124/mol.116.105551</t>
  </si>
  <si>
    <t>Structure-Activity Relationships of the Sustained Effects of Adenosine A2A Receptor Agonists Driven by Slow Dissociation Kinetics.</t>
  </si>
  <si>
    <t>Hothersall JD, Guo D, Sarda S, Sheppard RJ, Chen H, Keur W, Waring MJ, IJzerman AP, Hill SJ, Dale IL, Rawlins PB.</t>
  </si>
  <si>
    <t>91</t>
  </si>
  <si>
    <t>Molecular pharmacology</t>
  </si>
  <si>
    <t>Mol. Pharmacol.</t>
  </si>
  <si>
    <t>Mol Pharmacol</t>
  </si>
  <si>
    <t>0035623</t>
  </si>
  <si>
    <t>1521-0111</t>
  </si>
  <si>
    <t>In the past decade drug research community has started to appreciate the indispensable role of ligand-receptor binding kinetics (BK) in drug discovery. Next to the classical equilibrium-based drug evaluation process with affinity and potency values as outcomes, kinetic investigation of the ligand-receptor interaction can aid compound triage in the hit-to-lead campaign and provide additional information to understand the molecular mechanism of drug action. Translational models incorporating BK are emerging as well, which represent powerful tools for the prediction of in vivo effects. In this viewpoint we will summarize some recent findings and discuss and emphasize the added value of ligand-receptor binding kinetics in drug research.</t>
  </si>
  <si>
    <t>AstraZeneca, Discovery Sciences, Alderley Park, United Kingdom (J.D.H., S.S.); AstraZeneca, Oncology, Cambridge, United Kingdom (R.J.S.); AstraZeneca, Discovery Sciences, Mölndal, Sweden (H.C.); AstraZeneca, Discovery Sciences, Cambridge Science Park, United Kingdom (I.L.D., P.B.R.); AstraZeneca, Oncology, Alderley Park, United Kingdom (M.J.W.); Leiden Academic Centre for Drug Research, Division of Medicinal Chemistry, The Netherlands (D.G., W.K., A.P.I.J.); and University of Nottingham, School of Life Sciences, United Kingdom (S.J.H.).</t>
  </si>
  <si>
    <t>2017-05-09</t>
  </si>
  <si>
    <t>2015-11-04</t>
  </si>
  <si>
    <t>https://dx.doi.org/10.1124/mol.116.105551</t>
  </si>
  <si>
    <t>27660682</t>
  </si>
  <si>
    <t>PMC5018870</t>
  </si>
  <si>
    <t>10.1021/acsmedchemlett.6b00273</t>
  </si>
  <si>
    <t>The Added Value of Assessing Ligand-Receptor Binding Kinetics in Drug Discovery.</t>
  </si>
  <si>
    <t>Guo D, Heitman LH, IJzerman AP.</t>
  </si>
  <si>
    <t>Drug-target residence time is an important, yet often overlooked, parameter in drug discovery. Multiple studies have proposed an increased residence time to be beneficial for improved drug efficacy and/or longer duration of action. Currently, there are many drugs on the market targeting the gonadotropin-releasing hormone (GnRH) receptor for the treatment of hormone-dependent diseases. Surprisingly, the kinetic receptor-binding parameters of these analogues have not yet been reported. Therefore, this project focused on determining the receptor-binding kinetics of 12 GnRH peptide agonists, including many marketed drugs.A novel radioligand-binding competition association assay was developed and optimized for the human GnRH receptor with the use of a radiolabelled peptide agonist, [(125) I]-triptorelin. In addition to radioligand-binding studies, a homogeneous time-resolved FRET Tag-lite™ method was developed as an alternative assay for the same purpose.Two novel competition association assays were successfully developed and applied to determine the kinetic receptor-binding characteristics of 12 high-affinity GnRH peptide agonists. Results obtained from both methods were highly correlated. Interestingly, the binding kinetics of the peptide agonists were more divergent than their affinities with residence times ranging from 5.6 min (goserelin) to 125 min (deslorelin).Our research provides new insights by incorporating kinetic, next to equilibrium, binding parameters in current research and development that can potentially improve future drug discovery targeting the GnRH receptor.</t>
  </si>
  <si>
    <t>Jiangsu Key Laboratory of New Drug Research and Clinical Pharmacy, Xuzhou Medical University , 209 Tongshan Road, Xuzhou 221004, Jiangsu, China.</t>
  </si>
  <si>
    <t>2016-09-23</t>
  </si>
  <si>
    <t>https://dx.doi.org/10.1021/acsmedchemlett.6b00273</t>
  </si>
  <si>
    <t>26398856</t>
  </si>
  <si>
    <t>PMC4813373</t>
  </si>
  <si>
    <t>10.1111/bph.13342</t>
  </si>
  <si>
    <t>Characterization of 12 GnRH peptide agonists - a kinetic perspective.</t>
  </si>
  <si>
    <t>Nederpelt I, Georgi V, Schiele F, Nowak-Reppel K, Fernández-Montalván AE, IJzerman AP, Heitman LH.</t>
  </si>
  <si>
    <t>173</t>
  </si>
  <si>
    <t>1573-9538</t>
  </si>
  <si>
    <t>Scintillation proximity assay (SPA) is a radio-isotopic technology format used to measure a wide range of biological interactions, including drug-target binding affinity studies. The assay is homogeneous in nature, as it relies on a "mix and measure" format. It does not involve a filtration step to separate bound from free ligand as is the case in a traditional receptor-binding assay. For G protein-coupled receptors (GPCRs), it has been shown that optimal binding kinetics, next to a high affinity of a ligand, can result in more desirable pharmacological profiles. However, traditional techniques to assess kinetic parameters tend to be cumbersome and laborious. We thus aimed to evaluate whether SPA can be an alternative platform for real-time receptor-binding kinetic measurements on GPCRs. To do so, we first validated the SPA technology for equilibrium binding studies on a prototypic class A GPCR, the human adenosine A1 receptor (hA1R). Differently to classic kinetic studies, the SPA technology allowed us to study binding kinetic processes almost real time, which is impossible in the filtration assay. To demonstrate the reliability of this technology for kinetic purposes, we performed the so-called competition association experiments. The association and dissociation rate constants (k on and k off) of unlabeled hA1R ligands were reliably and quickly determined and agreed very well with the same parameters from a traditional filtration assay performed simultaneously. In conclusion, SPA is a very promising technique to determine the kinetic profile of the drug-target interaction. Its robustness and potential for high-throughput may render this technology a preferred choice for further kinetic studies.</t>
  </si>
  <si>
    <t>Division of Medicinal Chemistry, Leiden Academic Centre for Drug Research (LACDR), Leiden University, Leiden, The Netherlands.</t>
  </si>
  <si>
    <t>2015-06-29</t>
  </si>
  <si>
    <t>https://dx.doi.org/10.1111/bph.13342</t>
  </si>
  <si>
    <t>26647040</t>
  </si>
  <si>
    <t>PMC4749533</t>
  </si>
  <si>
    <t>10.1007/s11302-015-9485-0</t>
  </si>
  <si>
    <t>Scintillation proximity assay (SPA) as a new approach to determine a ligand's kinetic profile. A case in point for the adenosine A1 receptor.</t>
  </si>
  <si>
    <t>Xia L, de Vries H, IJzerman AP, Heitman LH.</t>
  </si>
  <si>
    <t>Purinergic signalling</t>
  </si>
  <si>
    <t>Purinergic Signal.</t>
  </si>
  <si>
    <t>Purinergic Signal</t>
  </si>
  <si>
    <t>101250499</t>
  </si>
  <si>
    <t>0192-8651</t>
  </si>
  <si>
    <t>1573-9546</t>
  </si>
  <si>
    <t>The simulation of diffusional association (SDA) Brownian dynamics software package has been widely used in the study of biomacromolecular association. Initially developed to calculate bimolecular protein-protein association rate constants, it has since been extended to study electron transfer rates, to predict the structures of biomacromolecular complexes, to investigate the adsorption of proteins to inorganic surfaces, and to simulate the dynamics of large systems containing many biomacromolecular solutes, allowing the study of concentration-dependent effects. These extensions have led to a number of divergent versions of the software. In this article, we report the development of the latest version of the software (SDA 7). This release was developed to consolidate the existing codes into a single framework, while improving the parallelization of the code to better exploit modern multicore shared memory computer architectures. It is built using a modular object-oriented programming scheme, to allow for easy maintenance and extension of the software, and includes new features, such as adding flexible solute representations. We discuss a number of application examples, which describe some of the methods available in the release, and provide benchmarking data to demonstrate the parallel performance.</t>
  </si>
  <si>
    <t>Division of Medicinal Chemistry, Leiden Academic Centre for Drug Research, Leiden University, P.O. Box 9502, 2300 RA, Leiden, The Netherlands.</t>
  </si>
  <si>
    <t>https://dx.doi.org/10.1007/s11302-015-9485-0</t>
  </si>
  <si>
    <t>26123630</t>
  </si>
  <si>
    <t>PMC4755232</t>
  </si>
  <si>
    <t>10.1002/jcc.23971</t>
  </si>
  <si>
    <t>SDA 7: A modular and parallel implementation of the simulation of diffusional association software.</t>
  </si>
  <si>
    <t>Martinez M, Bruce NJ, Romanowska J, Kokh DB, Ozboyaci M, Yu X, Öztürk MA, Richter S, Wade RC.</t>
  </si>
  <si>
    <t>Journal of computational chemistry</t>
  </si>
  <si>
    <t>J Comput Chem</t>
  </si>
  <si>
    <t>9878362</t>
  </si>
  <si>
    <t>1096-987X</t>
  </si>
  <si>
    <t>G-protein coupled receptors (GPCRs) are the primary target class of currently marketed drugs, accounting for about a quarter of all drug targets of approved medicines. However, almost all the screening efforts for novel ligand discovery rely exclusively on cellular systems overexpressing the receptors. An alternative ligand discovery strategy is a fragment-based drug discovery, where low molecular weight compounds, known as fragments, are screened as initial starting points for optimization. However, the screening of fragment libraries usually employs biophysical screening methods, and as such, it has not been routinely applied to membrane proteins. We present here a surface plasmon resonance biosensor approach that enables, cell-free, label-free, fragment screening that directly measures fragment interactions with wild-type GPCRs. We exemplify the method by the discovery of novel, selective, high affinity antagonists of human β2 adrenoceptor.</t>
  </si>
  <si>
    <t>Molecular and Cellular Modeling Group, Heidelberg Institute for Theoretical Studies (HITS), Schloss-Wolfsbrunnenweg 35, 69118, Heidelberg, Germany.</t>
  </si>
  <si>
    <t>https://dx.doi.org/10.1002/jcc.23971</t>
  </si>
  <si>
    <t>24454993</t>
  </si>
  <si>
    <t>PMC3892729</t>
  </si>
  <si>
    <t>10.1021/ml400312j</t>
  </si>
  <si>
    <t>Discovery of β2 Adrenergic Receptor Ligands Using Biosensor Fragment Screening of Tagged Wild-Type Receptor.</t>
  </si>
  <si>
    <t>Aristotelous T, Ahn S, Shukla AK, Gawron S, Sassano MF, Kahsai AW, Wingler LM, Zhu X, Tripathi-Shukla P, Huang XP, Riley J, Besnard J, Read KD, Roth BL, Gilbert IH, Hopkins AL, Lefkowitz RJ, Navratilova I.</t>
  </si>
  <si>
    <t>Division of Biological Chemistry and Drug Discovery, College of Life Sciences, University of Dundee , Dow Street, Dundee DD1 5EH, United Kingdom.</t>
  </si>
  <si>
    <t>2014-01-23</t>
  </si>
  <si>
    <t>https://dx.doi.org/10.1021/ml400312j</t>
  </si>
  <si>
    <t>https://www.imi.europa.eu/projects-results/project-factsheets/litmus</t>
  </si>
  <si>
    <t>LITMUS</t>
  </si>
  <si>
    <t>Liver Investigation: Testing Marker Utility in Steatohepatitis</t>
  </si>
  <si>
    <t>01/11/2017</t>
  </si>
  <si>
    <t>15 797 881</t>
  </si>
  <si>
    <t>15 571 213</t>
  </si>
  <si>
    <t>1 103 310</t>
  </si>
  <si>
    <t>Non-alcoholic fatty liver disease (NAFLD), which occurs when fat builds up in the liver, affects around 20-30 % of the population worldwide. In most people, NAFLD does not cause health problems. However, a small proportion (less than 10 %) of people with NAFLD will go on to develop a more serious condition called non-alcoholic steatohepatitis (NASH). The livers of people with NASH are characterised by inflammation and scarring, and they are at a greater risk of developing cirrhosis and liver cancer. The challenge for doctors is identifying which NAFLD patients will go on to develop NASH and, for those with NASH, predicting how fast the disease will progress. Currently, diagnosis requires a liver biopsy, an invasive, often painful procedure that requires a hospital stay. As a result, many patients are not diagnosed until their disease is relatively advanced. The lack of a simple diagnostic tool also hampers the development of new treatments for NAFLD and NASH.The goal of the LITMUS project is therefore to develop and validate highly accurate blood tests and imaging techniques that will allow doctors and researchers to rapidly and easily diagnose the severity of patients’ disease and monitor changes in patients’ livers. The tests should also make it possible to predict which NAFLD patients are at greatest risk of developing NASH, and how fast their disease is likely to progress.The impacts of the project will be twofold. For patients and doctors, the tests will ensure that patients are diagnosed earlier and more easily. For researchers, the tests will make it easier to carry out clinical studies on NAFLD/NASH, including trials of potential treatments.</t>
  </si>
  <si>
    <t>30115755</t>
  </si>
  <si>
    <t>PMC6168311</t>
  </si>
  <si>
    <t>10.1194/jlr.S087163</t>
  </si>
  <si>
    <t>MS-based lipidomics of human blood plasma: a community-initiated position paper to develop accepted guidelines.</t>
  </si>
  <si>
    <t>Burla B, Arita M, Arita M, Bendt AK, Cazenave-Gassiot A, Dennis EA, Ekroos K, Han X, Ikeda K, Liebisch G, Lin MK, Loh TP, Meikle PJ, Orešič M, Quehenberger O, Shevchenko A, Torta F, Wakelam MJO, Wheelock CE, Wenk MR.</t>
  </si>
  <si>
    <t>Journal of lipid research</t>
  </si>
  <si>
    <t>J. Lipid Res.</t>
  </si>
  <si>
    <t>J Lipid Res</t>
  </si>
  <si>
    <t>0376606</t>
  </si>
  <si>
    <t>0022-2275</t>
  </si>
  <si>
    <t>1539-7262</t>
  </si>
  <si>
    <t>Human blood is a self-regenerating lipid-rich biological fluid that is routinely collected in hospital settings. The inventory of lipid molecules found in blood plasma (plasma lipidome) offers insights into individual metabolism and physiology in health and disease. Disturbances in the plasma lipidome also occur in conditions that are not directly linked to lipid metabolism; therefore, plasma lipidomics based on MS is an emerging tool in an array of clinical diagnostics and disease management. However, challenges exist in the translation of such lipidomic data to clinical applications. These relate to the reproducibility, accuracy, and precision of lipid quantitation, study design, sample handling, and data sharing. This position paper emerged from a workshop that initiated a community-led process to elaborate and define a set of generally accepted guidelines for quantitative MS-based lipidomics of blood plasma or serum, with harmonization of data acquired on different instrumentation platforms across independent laboratories as an ultimate goal. We hope that other fields may benefit from and follow such a precedent.</t>
  </si>
  <si>
    <t>Singapore Lipidomics Incubator (SLING), Life Sciences Institute, National University of Singapore, Singapore.</t>
  </si>
  <si>
    <t>https://dx.doi.org/10.1194/jlr.S087163</t>
  </si>
  <si>
    <t>https://www.imi.europa.eu/projects-results/project-factsheets/marcar</t>
  </si>
  <si>
    <t>MARCAR</t>
  </si>
  <si>
    <t>Biomarkers and molecular tumour classification for non-genotoxic carcinogenesis</t>
  </si>
  <si>
    <t>30/06/2015</t>
  </si>
  <si>
    <t>6 049 578</t>
  </si>
  <si>
    <t>5 155 604</t>
  </si>
  <si>
    <t>1 905 508</t>
  </si>
  <si>
    <t>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
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t>
  </si>
  <si>
    <t>Bayer Pharma AG, Berlin, GermanyBoehringer Ingelheim Internationalgmbh, Ingelheim, GermanyH. Lundbeck As, Valby, DenmarkNovartis Pharma AG, Basel, SwitzerlandUCB Biopharma SPRL, Brussels, Belgium</t>
  </si>
  <si>
    <t>29270806</t>
  </si>
  <si>
    <t>PMC5818586</t>
  </si>
  <si>
    <t>10.1007/s00204-017-2080-0</t>
  </si>
  <si>
    <t>Mesenchyme-derived factors enhance preneoplastic growth by non-genotoxic carcinogens in rat liver.</t>
  </si>
  <si>
    <t>Nejabat M, Riegler T, Reitinger T, Subosits S, Römer M, Eichner J, Bilban M, Zell A, Huber WW, Schulte-Hermann R, Grasl-Kraupp B.</t>
  </si>
  <si>
    <t>92</t>
  </si>
  <si>
    <t>Archives of toxicology</t>
  </si>
  <si>
    <t>Arch. Toxicol.</t>
  </si>
  <si>
    <t>Arch Toxicol</t>
  </si>
  <si>
    <t>0417615</t>
  </si>
  <si>
    <t>0340-5761</t>
  </si>
  <si>
    <t>1432-0738</t>
  </si>
  <si>
    <t>Many frequently prescribed drugs are non-genotoxic carcinogens (NGC) in rodent liver. Their mode of action and health risks for humans remain to be elucidated. Here, we investigated the impact of two model NGC, the anti-epileptic drug phenobarbital (PB) and the contraceptive cyproterone acetate (CPA), on intrahepatic epithelial-mesenchymal crosstalk and on growth of first stages of hepatocarcinogenesis. Unaltered hepatocytes (HC) and preneoplastic HC (HCPREN) were isolated from rat liver for primary culture. DNA replication of HC and HCPREN was increased by in vitro treatment with 10 µM CPA, but not 1 mM PB. Next, mesenchymal cells (MC) obtained from liver of rats treated with either PB (50 mg/kg bw/day) or CPA (100 mg/kg bw/day), were cultured. Supernatants from both types of MC raised DNA synthesis of HC and HCPREN. This indicates that PB induces replication of HC and HCPREN only indirectly, via growth factors secreted by MC. CPA, however, acts on HC and HCPREN directly as well as indirectly via mesenchymal factors. Transcriptomics and bio-informatics revealed that PB and CPA induce extensive changes in the expression profile of MC affecting many growth factors and pathways. MC from PB-treated rats produced and secreted enhanced levels of HBEGF and GDF15, factors found to suppress apoptosis and/or induce DNA synthesis in cultured HC and HCPREN. MC from CPA-treated animals showed enhanced expression and secretion of HGF, which strongly raised DNA replication of HC and HCPREN. In conclusion, our findings reveal profound effects of two prototypical NGC on the hepatic mesenchyme. The resulting release of factors, which suppress apoptosis and/or enhance cell replication preferentially in cancer prestages, appears to be crucial for tumor promotion by NGC in the liver.</t>
  </si>
  <si>
    <t>Department of Medicine I, Comprehensive Cancer Center, Institute of Cancer Research, Medical University of Vienna, Borschkegasse 8a, 1090, Vienna, Austria.</t>
  </si>
  <si>
    <t>https://dx.doi.org/10.1007/s00204-017-2080-0</t>
  </si>
  <si>
    <t>29786565</t>
  </si>
  <si>
    <t>PMC5974453</t>
  </si>
  <si>
    <t>10.1098/rstb.2017.0362</t>
  </si>
  <si>
    <t>Modelling non-alcoholic fatty liver disease in human hepatocyte-like cells.</t>
  </si>
  <si>
    <t>Lyall MJ, Cartier J, Thomson JP, Cameron K, Meseguer-Ripolles J, O'Duibhir E, Szkolnicka D, Villarin BL, Wang Y, Blanco GR, Dunn WB, Meehan RR, Hay DC, Drake AJ.</t>
  </si>
  <si>
    <t>1750</t>
  </si>
  <si>
    <t>373</t>
  </si>
  <si>
    <t>Non-alcoholic fatty liver disease (NAFLD) is the most common cause of liver disease in developed countries. An in vitro NAFLD model would permit mechanistic studies and enable high-throughput therapeutic screening. While hepatic cancer-derived cell lines are a convenient, renewable resource, their genomic, epigenomic and functional alterations mean their utility in NAFLD modelling is unclear. Additionally, the epigenetic mark 5-hydroxymethylcytosine (5hmC), a cell lineage identifier, is rapidly lost during cell culture, alongside expression of the Ten-eleven-translocation (TET) methylcytosine dioxygenase enzymes, restricting meaningful epigenetic analysis. Hepatocyte-like cells (HLCs) derived from human embryonic stem cells can provide a non-neoplastic, renewable model for liver research. Here, we have developed a model of NAFLD using HLCs exposed to lactate, pyruvate and octanoic acid (LPO) that bear all the hallmarks, including 5hmC profiles, of liver functionality. We exposed HLCs to LPO for 48 h to induce lipid accumulation. We characterized the transcriptome using RNA-seq, the metabolome using ultra-performance liquid chromatography-mass spectrometry and the epigenome using 5-hydroxymethylation DNA immunoprecipitation (hmeDIP) sequencing. LPO exposure induced an NAFLD phenotype in HLCs with transcriptional and metabolomic dysregulation consistent with those present in human NAFLD. HLCs maintain expression of the TET enzymes and have a liver-like epigenome. LPO exposure-induced 5hmC enrichment at lipid synthesis and transport genes. HLCs treated with LPO recapitulate the transcriptional and metabolic dysregulation seen in NAFLD and additionally retain TET expression and 5hmC. This in vitro model of NAFLD will be useful for future mechanistic and therapeutic studies.This article is part of the theme issue 'Designer human tissue: coming to a lab near you'.</t>
  </si>
  <si>
    <t>University/British Heart Foundation Centre for Cardiovascular Science, University of Edinburgh, The Queen's Medical Research Institute, 47 Little France Crescent, Edinburgh EH16 4TJ, UK.</t>
  </si>
  <si>
    <t>https://dx.doi.org/10.1098/rstb.2017.0362</t>
  </si>
  <si>
    <t>28194629</t>
  </si>
  <si>
    <t>PMC5574957</t>
  </si>
  <si>
    <t>10.1007/s11307-017-1046-1</t>
  </si>
  <si>
    <t>[68Ga]NOTA-Galactosyl Human Serum Albumin: a Tracer for Liver Function Imaging with Improved Stability.</t>
  </si>
  <si>
    <t>Haubner R, Schmid AM, Maurer A, Rangger C, Roig LG, Pichler BJ, Virgolini IJ.</t>
  </si>
  <si>
    <t>Molecular imaging and biology : MIB : the official publication of the Academy of Molecular Imaging</t>
  </si>
  <si>
    <t>Mol Imaging Biol</t>
  </si>
  <si>
    <t>101125610</t>
  </si>
  <si>
    <t>1536-1632</t>
  </si>
  <si>
    <t>1860-2002</t>
  </si>
  <si>
    <t>Non-invasive techniques allowing quantitative determination of the functional liver mass are of great interest for patient management in a variety of clinical settings. Recently, we presented [68Ga]DTPA-GSA to target the hepatic asialoglycoprotein receptor for this purpose. Here, we introduce [68Ga]NOTA-GSA to improve metabolic stability of the radiopharmaceutical and compare the imaging properties with [68Ga]DTPA-GSA.Labeling of the compounds was carried out at room temperature using 1.9 M sodium acetate as buffer. For quality control, thin-layer, high-performance liquid, and size exclusion chromatographies were used. Metabolic stability was studied in rat and human serums. For in vivo evaluation, Fischer rats were scanned by positron emission tomography and magnetic resonance imaging and subsequently sacrificed for biodistribution studies. Time activity curves (TACs) for heart and liver were generated and corresponding parameters (T50, T90, LHL15, HH15) were calculated.[68Ga]NOTA-GSA can be produced in high radiochemical yield and purity (&gt;95 %) within 15 min. Stability studies revealed almost no metabolite formation over the 2-h observation period. Analysis of the TACs showed comparable results for most of the investigated parameters. The only significant difference was found in the T90 value, where [68Ga]NOTA-GSA showed slower uptake in comparison with 68Ga-DTPA-GSA (123 ± 10 vs. 89 ± 3 s, p &lt; 0.01).[68Ga]NOTA-GSA showed a significant increase of the metabolic stability and in most organs lower background activity. However, comparison of LHL15 and HH15 indicates that the increased stability did not further improve the diagnostic value. Thus, [68Ga]NOTA-GSA and [68Ga]DTPA-GSA can be used equivalent for imaging hepatic function with positron emission tomography.</t>
  </si>
  <si>
    <t>Department of Nuclear Medicine, Medical University of Innsbruck, Anichstr. 35, 6020, Innsbruck, Austria. roland.haubner@i-med.ac.at.</t>
  </si>
  <si>
    <t>2018-07-27</t>
  </si>
  <si>
    <t>2014-10-21</t>
  </si>
  <si>
    <t>https://dx.doi.org/10.1007/s11307-017-1046-1</t>
  </si>
  <si>
    <t>25690736</t>
  </si>
  <si>
    <t>PMC4833039</t>
  </si>
  <si>
    <t>10.1093/toxsci/kfv039</t>
  </si>
  <si>
    <t>Evidence that the capacity of nongenotoxic carcinogens to induce oxidative stress is subject to marked variability.</t>
  </si>
  <si>
    <t>Henderson CJ, Cameron AR, Chatham L, Stanley LA, Wolf CR.</t>
  </si>
  <si>
    <t>145</t>
  </si>
  <si>
    <t>Many drugs and environmental chemicals which are not directly mutagenic have the capacity to increase the incidence of tumors in the liver and other tissues. For this reason, such compounds are known as nongenotoxic carcinogens. The mechanisms underlying their effects remain unclear; however, their capacity to induce oxidative stress is considered to be a critical step in the carcinogenic process, although the evidence that this is actually the case remains equivocal and sparse. We have exploited a novel heme oxygenase-1 reporter mouse to evaluate the capacity of nongenotoxic carcinogens with different mechanisms of action to induce oxidative stress in the liver in vivo. When these compounds were administered at doses reported to cause liver tumors, marked differences in activation of the reporter were observed. 1,4-Dichlorobenzene and nafenopin were strong inducers of oxidative stress, whereas phenobarbital, piperonyl butoxide, cyproterone acetate, and WY14,643 were, at best, only very weak inducers. In the case of phenobarbital and thioacetamide, the number of LacZ-positive hepatocytes increased with time, and for the latter also with dose. The data obtained demonstrate that although some nongenotoxic carcinogens can induce oxidative stress, it is not a dominant feature of the response to these compounds. Therefore in contrast to the current models, these data suggest that oxidative stress is not a key determinant in the mechanism of nongenotoxic carcinogenesis but may contribute to the effects in a compound-specific manner.</t>
  </si>
  <si>
    <t>Division of Cancer Research, Medical Research Institute, Jacqui Wood Cancer Centre, Ninewells Hospital &amp; Medical School, University of Dundee, Dundee DD1 9SY, UK.</t>
  </si>
  <si>
    <t>2014-08-07</t>
  </si>
  <si>
    <t>https://dx.doi.org/10.1093/toxsci/kfv039</t>
  </si>
  <si>
    <t>25338045</t>
  </si>
  <si>
    <t>PMC4227259</t>
  </si>
  <si>
    <t>10.3390/ijms151019037</t>
  </si>
  <si>
    <t>ToxDBScan: Large-scale similarity screening of toxicological databases for drug candidates.</t>
  </si>
  <si>
    <t>Römer M, Backert L, Eichner J, Zell A.</t>
  </si>
  <si>
    <t>We present a new tool for hepatocarcinogenicity evaluation of drug candidates in rodents. ToxDBScan is a web tool offering quick and easy similarity screening of new drug candidates against two large-scale public databases, which contain expression profiles for substances with known carcinogenic profiles: TG-GATEs and DrugMatrix. ToxDBScan uses a set similarity score that computes the putative similarity based on similar expression of genes to identify chemicals with similar genotoxic and hepatocarcinogenic potential. We propose using a discretized representation of expression profiles, which use only information on up- or down-regulation of genes as relevant features. Therefore, only the deregulated genes are required as input. ToxDBScan provides an extensive report on similar compounds, which includes additional information on compounds, differential genes and pathway enrichments. We evaluated ToxDBScan with expression data from 15 chemicals with known hepatocarcinogenic potential and observed a sensitivity of 88 Based on the identified chemicals, we achieved perfect classification of the independent test set. ToxDBScan is publicly available from the ZBIT Bioinformatics Toolbox.</t>
  </si>
  <si>
    <t>Center of Bioinformatics Tuebingen (ZBIT), University of Tuebingen, Tübingen 72074, Germany. michael.roemer@uni-tuebingen.de.</t>
  </si>
  <si>
    <t>2015-05-14</t>
  </si>
  <si>
    <t>https://dx.doi.org/10.3390/ijms151019037</t>
  </si>
  <si>
    <t>25225576</t>
  </si>
  <si>
    <t>PMC4163680</t>
  </si>
  <si>
    <t>10.1186/1756-8935-7-19</t>
  </si>
  <si>
    <t>Dynamic changes in DNA modification states during late gestation male germ line development in the rat.</t>
  </si>
  <si>
    <t>Rose CM, van den Driesche S, Sharpe RM, Meehan RR, Drake AJ.</t>
  </si>
  <si>
    <t>Epigenetics &amp; chromatin</t>
  </si>
  <si>
    <t>Epigenetics Chromatin</t>
  </si>
  <si>
    <t>101471619</t>
  </si>
  <si>
    <t>1756-8935</t>
  </si>
  <si>
    <t>Epigenetic reprogramming of fetal germ cells involves the genome-wide erasure and subsequent re-establishment of DNA methylation. Mouse studies indicate that DNA demethylation may be initiated at embryonic day (e) 8 and completed between e11.5 and e12.5. In the male germline, DNA remethylation begins around e15 and continues for the remainder of gestation whilst this process occurs postnatally in female germ cells. Although 5-methylcytosine (5mC) dynamics have been extensively characterised, a role for the more recently described DNA modifications (5-hydroxymethylcytosine (5hmC), 5-formylcytosine (5fC) and 5-carboxylcytosine (5caC)) remains unclear. Moreover, the extent to which the developmental dynamics of 5mC reprogramming is conserved across species remains largely undetermined. Here, we sought to describe this process during late gestation in the male rat.Using immunofluorescence, we demonstrate that 5mC is re-established between e18.5 and e21.5 in the rat, subsequent to loss of 5hmC, 5fC and 5caC, which are present in germ cells between e14.5 and e16.5. All of the evaluated DNA methyl forms were expressed in testicular somatic cells throughout late gestation. 5fC and 5caC can potentially be excised through Thymine DNA Glycosylase (TDG) and repaired by the base excision repair (BER) pathway, implicating 5mC oxidation in active DNA demethylation. In support of this potential mechanism, we show that TDG expression is coincident with the presence of 5hmC, 5fC and 5caC in male germ cell development.The developmental dependent changes in germ cell DNA methylation patterns suggest that they are linked with key stages of male rat germline progression.</t>
  </si>
  <si>
    <t>Endocrinology Unit, University/BHF Centre for Cardiovascular Science, University of Edinburgh, The Queen's Medical Research Institute, 47 Little France Crescent, Edinburgh EH16 4TJ, UK.</t>
  </si>
  <si>
    <t>https://dx.doi.org/10.1186/1756-8935-7-19</t>
  </si>
  <si>
    <t>25985418</t>
  </si>
  <si>
    <t>PMC4435000</t>
  </si>
  <si>
    <t>10.1038/srep09778</t>
  </si>
  <si>
    <t>DNA immunoprecipitation semiconductor sequencing (DIP-SC-seq) as a rapid method to generate genome wide epigenetic signatures.</t>
  </si>
  <si>
    <t>Thomson JP, Fawkes A, Ottaviano R, Hunter JM, Shukla R, Mjoseng HK, Clark R, Coutts A, Murphy L, Meehan RR.</t>
  </si>
  <si>
    <t>Modification of DNA resulting in 5-methylcytosine (5 mC) or 5-hydroxymethylcytosine (5hmC) has been shown to influence the local chromatin environment and affect transcription. Although recent advances in next generation sequencing technology allow researchers to map epigenetic modifications across the genome, such experiments are often time-consuming and cost prohibitive. Here we present a rapid and cost effective method of generating genome wide DNA modification maps utilising commercially available semiconductor based technology (DNA immunoprecipitation semiconductor sequencing; "DIP-SC-seq") on the Ion Proton sequencer. Focussing on the 5hmC mark we demonstrate, by directly comparing with alternative sequencing strategies, that this platform can successfully generate genome wide 5hmC patterns from as little as 500 ng of genomic DNA in less than 4 days. Such a method can therefore facilitate the rapid generation of multiple genome wide epigenetic datasets.</t>
  </si>
  <si>
    <t>MRC Human Genetics Unit at the Institute of Genetics and Molecular Medicine at the University of Edinburgh, Crewe Road, Edinburgh, EH4 2XU, UK.</t>
  </si>
  <si>
    <t>https://dx.doi.org/10.1038/srep09778</t>
  </si>
  <si>
    <t>24464994</t>
  </si>
  <si>
    <t>PMC3985636</t>
  </si>
  <si>
    <t>10.1093/nar/gkt1415</t>
  </si>
  <si>
    <t>Computational modeling identifies key gene regulatory interactions underlying phenobarbital-mediated tumor promotion.</t>
  </si>
  <si>
    <t>Luisier R, Unterberger EB, Goodman JI, Schwarz M, Moggs J, Terranova R, van Nimwegen E.</t>
  </si>
  <si>
    <t>Gene regulatory interactions underlying the early stages of non-genotoxic carcinogenesis are poorly understood. Here, we have identified key candidate regulators of phenobarbital (PB)-mediated mouse liver tumorigenesis, a well-characterized model of non-genotoxic carcinogenesis, by applying a new computational modeling approach to a comprehensive collection of in vivo gene expression studies. We have combined our previously developed motif activity response analysis (MARA), which models gene expression patterns in terms of computationally predicted transcription factor binding sites with singular value decomposition (SVD) of the inferred motif activities, to disentangle the roles that different transcriptional regulators play in specific biological pathways of tumor promotion. Furthermore, transgenic mouse models enabled us to identify which of these regulatory activities was downstream of constitutive androstane receptor and β-catenin signaling, both crucial components of PB-mediated liver tumorigenesis. We propose novel roles for E2F and ZFP161 in PB-mediated hepatocyte proliferation and suggest that PB-mediated suppression of ESR1 activity contributes to the development of a tumor-prone environment. Our study shows that combining MARA with SVD allows for automated identification of independent transcription regulatory programs within a complex in vivo tissue environment and provides novel mechanistic insights into PB-mediated hepatocarcinogenesis.</t>
  </si>
  <si>
    <t>Discovery and Investigative Safety, Novartis Institutes for Biomedical Research, 4057 Basel, Switzerland, Department of Toxicology, Institute of Experimental and Clinical Pharmacology and Toxicology, University of Tübingen, 72074 Tübingen, Germany, Department of Pharmacology and Toxicology, Michigan State University, MI 48824, USA and Biozentrum, University of Basel and Swiss Institute of Bioinformatics, 4056 Basel, Switzerland.</t>
  </si>
  <si>
    <t>2014-04-15</t>
  </si>
  <si>
    <t>2014-12-29</t>
  </si>
  <si>
    <t>https://dx.doi.org/10.1093/nar/gkt1415</t>
  </si>
  <si>
    <t>27659302</t>
  </si>
  <si>
    <t>PMC5036152</t>
  </si>
  <si>
    <t>10.1038/ncomms12852</t>
  </si>
  <si>
    <t>A bead-based western for high-throughput cellular signal transduction analyses.</t>
  </si>
  <si>
    <t>Treindl F, Ruprecht B, Beiter Y, Schultz S, Döttinger A, Staebler A, Joos TO, Kling S, Poetz O, Fehm T, Neubauer H, Kuster B, Templin MF.</t>
  </si>
  <si>
    <t>Dissecting cellular signalling requires the analysis of large number of proteins. The DigiWest approach we describe here transfers the western blot to a bead-based microarray platform. By combining gel-based protein separation with immobilization on microspheres, hundreds of replicas of the initial blot are created, thus enabling the comprehensive analysis of limited material, such as cells collected by laser capture microdissection, and extending traditional western blotting to reach proteomic scales. The combination of molecular weight resolution, sensitivity and signal linearity on an automated platform enables the rapid quantification of hundreds of specific proteins and protein modifications in complex samples. This high-throughput western blot approach allowed us to identify and characterize alterations in cellular signal transduction that occur during the development of resistance to the kinase inhibitor Lapatinib, revealing major changes in the activation state of Ephrin-mediated signalling and a central role for p53-controlled processes.</t>
  </si>
  <si>
    <t>Pharmaceutical Biotechnology, Eberhard-Karls-Universität Tübingen, Tübingen, 72770 Reutlingen, Germany.</t>
  </si>
  <si>
    <t>2012-12-20</t>
  </si>
  <si>
    <t>https://dx.doi.org/10.1038/ncomms12852</t>
  </si>
  <si>
    <t>25546306</t>
  </si>
  <si>
    <t>PMC4297948</t>
  </si>
  <si>
    <t>10.7554/elife.03416</t>
  </si>
  <si>
    <t>Epigenetic modification of the PD-1 (Pdcd1) promoter in effector CD4(+) T cells tolerized by peptide immunotherapy.</t>
  </si>
  <si>
    <t>McPherson RC, Konkel JE, Prendergast CT, Thomson JP, Ottaviano R, Leech MD, Kay O, Zandee SE, Sweenie CH, Wraith DC, Meehan RR, Drake AJ, Anderton SM.</t>
  </si>
  <si>
    <t>Clinically effective antigen-based immunotherapy must silence antigen-experienced effector T cells (Teff) driving ongoing immune pathology. Using CD4(+) autoimmune Teff cells, we demonstrate that peptide immunotherapy (PIT) is strictly dependent upon sustained T cell expression of the co-inhibitory molecule PD-1. We found high levels of 5-hydroxymethylcytosine (5hmC) at the PD-1 (Pdcd1) promoter of non-tolerant T cells. 5hmC was lost in response to PIT, with DNA hypomethylation of the promoter. We identified dynamic changes in expression of the genes encoding the Ten-Eleven-Translocation (TET) proteins that are associated with the oxidative conversion 5-methylcytosine and 5hmC, during cytosine demethylation. We describe a model whereby promoter demethylation requires the co-incident expression of permissive histone modifications at the Pdcd1 promoter together with TET availability. This combination was only seen in tolerant Teff cells following PIT, but not in Teff that transiently express PD-1. Epigenetic changes at the Pdcd1 locus therefore determine the tolerizing potential of TCR-ligation.</t>
  </si>
  <si>
    <t>MRC Centre for Inflammation Research, University of Edinburgh, Edinburgh, United Kingdom.</t>
  </si>
  <si>
    <t>2013-06-25</t>
  </si>
  <si>
    <t>2016-04-06</t>
  </si>
  <si>
    <t>https://dx.doi.org/10.7554/elife.03416</t>
  </si>
  <si>
    <t>23257199</t>
  </si>
  <si>
    <t>PMC3570209</t>
  </si>
  <si>
    <t>10.1093/bioinformatics/bts709</t>
  </si>
  <si>
    <t>InCroMAP: integrated analysis of cross-platform microarray and pathway data.</t>
  </si>
  <si>
    <t>Wrzodek C, Wrzodek C, Eichner J, Büchel F, Zell A.</t>
  </si>
  <si>
    <t>29</t>
  </si>
  <si>
    <t>SUMMARY: Microarrays are commonly used to detect changes in gene expression between different biological samples. For this purpose, many analysis tools have been developed that offer visualization, statistical analysis and more sophisticated analysis methods. Most of these tools are designed specifically for messenger RNA microarrays. However, today, more and more different microarray platforms are available. Changes in DNA methylation, microRNA expression or even protein phosphorylation states can be detected with specialized arrays. For these microarray technologies, the number of available tools is small compared with mRNA analysis tools. Especially, a joint analysis of different microarray platforms that have been used on the same set of biological samples is hardly supported by most microarray analysis tools. Here, we present InCroMAP, a tool for the analysis and visualization of high-level microarray data from individual or multiple different platforms. Currently, InCroMAP supports mRNA, microRNA, DNA methylation and protein modification datasets. Several methods are offered that allow for an integrated analysis of data from those platforms. The available features of InCroMAP range from visualization of DNA methylation data over annotation of microRNA targets and integrated gene set enrichment analysis to a joint visualization of data from all platforms in the context of metabolic or signalling pathways. AVAILABILITY: InCroMAP is freely available as Java™ application at www.cogsys.cs.uni-tuebingen.de/software/InCroMAP, including a comprehensive user's guide and example files.</t>
  </si>
  <si>
    <t>Center for Bioinformatics Tuebingen (ZBIT), University of Tuebingen, 72076 Tübingen, Germany. clemens.wrzodek@uni-tuebingen.de</t>
  </si>
  <si>
    <t>2013-02-13</t>
  </si>
  <si>
    <t>2012-04-30</t>
  </si>
  <si>
    <t>https://dx.doi.org/10.1093/bioinformatics/bts709</t>
  </si>
  <si>
    <t>27197233</t>
  </si>
  <si>
    <t>PMC5021200</t>
  </si>
  <si>
    <t>10.1158/0008-5472.CAN-15-1910</t>
  </si>
  <si>
    <t>Loss of Tet1-Associated 5-Hydroxymethylcytosine Is Concomitant with Aberrant Promoter Hypermethylation in Liver Cancer.</t>
  </si>
  <si>
    <t>Thomson JP, Ottaviano R, Unterberger EB, Lempiäinen H, Muller A, Terranova R, Illingworth RS, Webb S, Kerr AR, Lyall MJ, Drake AJ, Wolf CR, Moggs JG, Schwarz M, Meehan RR.</t>
  </si>
  <si>
    <t>Aberrant hypermethylation of CpG islands (CGI) in human tumors occurs predominantly at repressed genes in the host tissue, but the preceding events driving this phenomenon are poorly understood. In this study, we temporally tracked epigenetic and transcriptomic perturbations that occur in a mouse model of liver carcinogenesis. Hypermethylated CGI events in the model were predicted by enrichment of the DNA modification 5-hydroxymethylcytosine (5hmC) and the histone H3 modification H3K27me3 at silenced promoters in the host tissue. During cancer progression, selected CGIs underwent hypo-hydroxymethylation prior to hypermethylation, while retaining H3K27me3. In livers from mice deficient in Tet1, a tumor suppressor involved in cytosine demethylation, we observed a similar loss of promoter core 5hmC, suggesting that reduced Tet1 activity at CGI may contribute to epigenetic dysregulation during hepatocarcinogenesis. Consistent with this possibility, mouse liver tumors exhibited reduced Tet1 protein levels. Similar to humans, DNA methylation changes at CGI in mice did not appear to be direct drivers of hepatocellular carcinoma progression, rather, dynamic changes in H3K27me3 promoter deposition correlated strongly with tumor-specific activation and repression of transcription. Overall, our results suggest that loss of promoter-associated 5hmC in liver tumors licenses reprograming of DNA methylation at silent CGI during progression. Cancer Res; 76(10); 3097-108. ©2016 AACR.</t>
  </si>
  <si>
    <t>MRC Human Genetics Unit at the Institute of Genetics and Molecular Medicine at the University of Edinburgh, Edinburgh, United Kingdom.</t>
  </si>
  <si>
    <t>2013-11-07</t>
  </si>
  <si>
    <t>https://dx.doi.org/10.1158/0008-5472.CAN-15-1910</t>
  </si>
  <si>
    <t>22558141</t>
  </si>
  <si>
    <t>PMC3340366</t>
  </si>
  <si>
    <t>10.1371/journal.pone.0035327</t>
  </si>
  <si>
    <t>Linking the epigenome to the genome: correlation of different features to DNA methylation of CpG islands.</t>
  </si>
  <si>
    <t>Wrzodek C, Wrzodek C, Büchel F, Hinselmann G, Eichner J, Mittag F, Zell A.</t>
  </si>
  <si>
    <t>DNA methylation of CpG islands plays a crucial role in the regulation of gene expression. More than half of all human promoters contain CpG islands with a tissue-specific methylation pattern in differentiated cells. Still today, the whole process of how DNA methyltransferases determine which region should be methylated is not completely revealed. There are many hypotheses of which genomic features are correlated to the epigenome that have not yet been evaluated. Furthermore, many explorative approaches of measuring DNA methylation are limited to a subset of the genome and thus, cannot be employed, e.g., for genome-wide biomarker prediction methods. In this study, we evaluated the correlation of genetic, epigenetic and hypothesis-driven features to DNA methylation of CpG islands. To this end, various binary classifiers were trained and evaluated by cross-validation on a dataset comprising DNA methylation data for 190 CpG islands in HEPG2, HEK293, fibroblasts and leukocytes. We achieved an accuracy of up to 91% with an MCC of 0.8 using ten-fold cross-validation and ten repetitions. With these models, we extended the existing dataset to the whole genome and thus, predicted the methylation landscape for the given cell types. The method used for these predictions is also validated on another external whole-genome dataset. Our results reveal features correlated to DNA methylation and confirm or disprove various hypotheses of DNA methylation related features. This study confirms correlations between DNA methylation and histone modifications, DNA structure, DNA sequence, genomic attributes and CpG island properties. Furthermore, the method has been validated on a genome-wide dataset from the ENCODE consortium. The developed software, as well as the predicted datasets and a web-service to compare methylation states of CpG islands are available at http://www.cogsys.cs.uni-tuebingen.de/software/dna-methylation/.</t>
  </si>
  <si>
    <t>Center for Bioinformatics Tübingen, ZBIT, University of Tübingen, Tübingen, Germany. clemens.wrzodek@uni-tuebingen.de</t>
  </si>
  <si>
    <t>2012-05-04</t>
  </si>
  <si>
    <t>2013-04-17</t>
  </si>
  <si>
    <t>https://dx.doi.org/10.1371/journal.pone.0035327</t>
  </si>
  <si>
    <t>24214958</t>
  </si>
  <si>
    <t>PMC3905904</t>
  </si>
  <si>
    <t>10.1093/nar/gkt1080</t>
  </si>
  <si>
    <t>Comparative analysis of affinity-based 5-hydroxymethylation enrichment techniques.</t>
  </si>
  <si>
    <t>Thomson JP, Hunter JM, Nestor CE, Dunican DS, Terranova R, Moggs JG, Meehan RR.</t>
  </si>
  <si>
    <t>The epigenetic modification of 5-hydroxymethylcytosine (5hmC) is receiving great attention due to its potential role in DNA methylation reprogramming and as a cell state identifier. Given this interest, it is important to identify reliable and cost-effective methods for the enrichment of 5hmC marked DNA for downstream analysis. We tested three commonly used affinity-based enrichment techniques; (i) antibody, (ii) chemical capture and (iii) protein affinity enrichment and assessed their ability to accurately and reproducibly report 5hmC profiles in mouse tissues containing high (brain) and lower (liver) levels of 5hmC. The protein-affinity technique is a poor reporter of 5hmC profiles, delivering 5hmC patterns that are incompatible with other methods. Both antibody and chemical capture-based techniques generate highly similar genome-wide patterns for 5hmC, which are independently validated by standard quantitative PCR (qPCR) and glucosyl-sensitive restriction enzyme digestion (gRES-qPCR). Both antibody and chemical capture generated profiles reproducibly link to unique chromatin modification profiles associated with 5hmC. However, there appears to be a slight bias of the antibody to bind to regions of DNA rich in simple repeats. Ultimately, the increased specificity observed with chemical capture-based approaches makes this an attractive method for the analysis of locus-specific or genome-wide patterns of 5hmC.</t>
  </si>
  <si>
    <t>Chromosomes and Gene Expression, MRC Human Genetics Unit at the Institute of Genetics and Molecular Medicine at the University of Edinburgh, Crewe Road, Edinburgh EH4 2XU, UK, Member of MARCAR Consortium, The Centre for Individualized Medication, Linköping University Hospital, Linköping University, Linköping SE-58185, Sweden and Discovery and Investigative Safety, Preclinical Safety, Novartis Institutes for Biomedical Research, Klybeckstrasse, Basel CH-4002, Switzerland.</t>
  </si>
  <si>
    <t>2013-12-09</t>
  </si>
  <si>
    <t>2011-03-24</t>
  </si>
  <si>
    <t>https://dx.doi.org/10.1093/nar/gkt1080</t>
  </si>
  <si>
    <t>23598998</t>
  </si>
  <si>
    <t>PMC3675467</t>
  </si>
  <si>
    <t>10.1093/nar/gkt232</t>
  </si>
  <si>
    <t>Dynamic changes in 5-hydroxymethylation signatures underpin early and late events in drug exposed liver.</t>
  </si>
  <si>
    <t>Thomson JP, Hunter JM, Lempiäinen H, Müller A, Terranova R, Moggs JG, Meehan RR.</t>
  </si>
  <si>
    <t>Aberrant DNA methylation is a common feature of neoplastic lesions, and early detection of such changes may provide powerful mechanistic insights and biomarkers for carcinogenesis. Here, we investigate dynamic changes in the mouse liver DNA methylome associated with short (1 day) and prolonged (7, 28 and 91 days) exposure to the rodent liver non-genotoxic carcinogen, phenobarbital (PB). We find that the distribution of 5mC/5hmC is highly consistent between untreated individuals of a similar age; yet, changes during liver maturation in a transcriptionally dependent manner. Following drug treatment, we identify and validate a series of differentially methylated or hydroxymethylated regions: exposure results in staged transcriptional responses with distinct kinetic profiles that strongly correlate with promoter proximal region 5hmC levels. Furthermore, reciprocal changes for both 5mC and 5hmC in response to PB suggest that active demethylation may be taking place at each set of these loci via a 5hmC intermediate. Finally, we identify potential early biomarkers for non-genotoxic carcinogenesis, including several genes aberrantly expressed in liver cancer. Our work suggests that 5hmC profiling can be used as an indicator of cell states during organ maturation and drug-induced responses and provides novel epigenetic signatures for non-genotoxic carcinogen exposure.</t>
  </si>
  <si>
    <t>MRC Human Genetics Unit, Institute of Genetics and Molecular Medicine, University of Edinburgh, Crewe Road, Edinburgh EH4 2XU, UK.</t>
  </si>
  <si>
    <t>2013-06-10</t>
  </si>
  <si>
    <t>2012-10-03</t>
  </si>
  <si>
    <t>https://dx.doi.org/10.1093/nar/gkt232</t>
  </si>
  <si>
    <t>21455306</t>
  </si>
  <si>
    <t>PMC3063791</t>
  </si>
  <si>
    <t>10.1371/journal.pone.0018216</t>
  </si>
  <si>
    <t>Phenobarbital mediates an epigenetic switch at the constitutive androstane receptor (CAR) target gene Cyp2b10 in the liver of B6C3F1 mice.</t>
  </si>
  <si>
    <t>Lempiäinen H, Müller A, Brasa S, Teo SS, Roloff TC, Morawiec L, Zamurovic N, Vicart A, Funhoff E, Couttet P, Schübeler D, Grenet O, Marlowe J, Moggs J, Terranova R.</t>
  </si>
  <si>
    <t>Evidence suggests that epigenetic perturbations are involved in the adverse effects associated with some drugs and toxicants, including certain classes of non-genotoxic carcinogens. Such epigenetic changes (altered DNA methylation and covalent histone modifications) may take place at the earliest stages of carcinogenesis and their identification holds great promise for biomedical research. Here, we evaluate the sensitivity and specificity of genome-wide epigenomic and transcriptomic profiling in phenobarbital (PB)-treated B6C3F1 mice, a well-characterized rodent model of non-genotoxic liver carcinogenesis. Methylated DNA Immunoprecipitation (MeDIP)-coupled microarray profiling of 17,967 promoter regions and 4,566 intergenic CpG islands was combined with genome-wide mRNA expression profiling to identify liver tissue-specific PB-mediated DNA methylation and transcriptional alterations. Only a limited number of significant anti-correlations were observed between PB-induced transcriptional and promoter-based DNA methylation perturbations. However, the constitutive androstane receptor (CAR) target gene Cyp2b10 was found to be concomitantly hypomethylated and transcriptionally activated in a liver tissue-specific manner following PB treatment. Furthermore, analysis of active and repressive histone modifications using chromatin immunoprecipitation revealed a strong PB-mediated epigenetic switch at the Cyp2b10 promoter. Our data reveal that PB-induced transcriptional perturbations are not generally associated with broad changes in the DNA methylation status at proximal promoters and suggest that the drug-inducible CAR pathway regulates an epigenetic switch from repressive to active chromatin at the target gene Cyp2b10. This study demonstrates the utility of integrated epigenomic and transcriptomic profiling for elucidating early mechanisms and biomarkers of non-genotoxic carcinogenesis.</t>
  </si>
  <si>
    <t>Investigative Toxicology, Preclinical Safety, Translational Sciences, Novartis Institutes for Biomedical Research, Basel, Switzerland.</t>
  </si>
  <si>
    <t>2011-04-01</t>
  </si>
  <si>
    <t>2015-02-04</t>
  </si>
  <si>
    <t>https://dx.doi.org/10.1371/journal.pone.0018216</t>
  </si>
  <si>
    <t>23034186</t>
  </si>
  <si>
    <t>PMC3491421</t>
  </si>
  <si>
    <t>10.1186/gb-2012-13-10-r93</t>
  </si>
  <si>
    <t>Non-genotoxic carcinogen exposure induces defined changes in the 5-hydroxymethylome.</t>
  </si>
  <si>
    <t>Thomson JP, Lempiäinen H, Hackett JA, Nestor CE, Müller A, Bolognani F, Oakeley EJ, Schübeler D, Terranova R, Reinhardt D, Moggs JG, Meehan RR.</t>
  </si>
  <si>
    <t>Induction and promotion of liver cancer by exposure to non-genotoxic carcinogens coincides with epigenetic perturbations, including specific changes in DNA methylation. Here we investigate the genome-wide dynamics of 5-hydroxymethylcytosine (5hmC) as a likely intermediate of 5-methylcytosine (5mC) demethylation in a DNA methylation reprogramming pathway. We use a rodent model of non-genotoxic carcinogen exposure using the drug phenobarbital.Exposure to phenobarbital results in dynamic and reciprocal changes to the 5mC/5hmC patterns over the promoter regions of a cohort of genes that are transcriptionally upregulated. This reprogramming of 5mC/5hmC coincides with characteristic changes in the histone marks H3K4me2, H3K27me3 and H3K36me3. Quantitative analysis of phenobarbital-induced genes that are involved in xenobiotic metabolism reveals that both DNA modifications are lost at the transcription start site, while there is a reciprocal relationship between increasing levels of 5hmC and loss of 5mC at regions immediately adjacent to core promoters.Collectively, these experiments support the hypothesis that 5hmC is a potential intermediate in a demethylation pathway and reveal precise perturbations of the mouse liver DNA methylome and hydroxymethylome upon exposure to a rodent hepatocarcinogen.</t>
  </si>
  <si>
    <t>Centre for Individualised Medicine, Faculty of Health Sciences, Linköping University, Linköping, 581 83, Sweden. colm.nestor@liu.se.</t>
  </si>
  <si>
    <t>2012-10-05</t>
  </si>
  <si>
    <t>2013-03-25</t>
  </si>
  <si>
    <t>https://dx.doi.org/10.1186/gb-2012-13-10-r93</t>
  </si>
  <si>
    <t>25648825</t>
  </si>
  <si>
    <t>PMC4334405</t>
  </si>
  <si>
    <t>10.1186/s13059-014-0576-y</t>
  </si>
  <si>
    <t>Rapid reprogramming of epigenetic and transcriptional profiles in mammalian culture systems.</t>
  </si>
  <si>
    <t>Nestor CE, Ottaviano R, Reinhardt D, Cruickshanks HA, Mjoseng HK, McPherson RC, Lentini A, Thomson JP, Dunican DS, Pennings S, Anderton SM, Benson M, Meehan RR.</t>
  </si>
  <si>
    <t>The DNA methylation profiles of mammalian cell lines differ from those of the primary tissues from which they were derived, exhibiting increasing divergence from the in vivo methylation profile with extended time in culture. Few studies have directly examined the initial epigenetic and transcriptional consequences of adaptation of primary mammalian cells to culture, and the potential mechanisms through which this epigenetic dysregulation occurs is unknown.We demonstrate that adaptation of mouse embryonic fibroblasts to cell culture results in a rapid reprogramming of epigenetic and transcriptional states. We observed global 5-hydroxymethylcytosine (5hmC) erasure within three days of culture initiation. Loss of genic 5hmC was independent of global 5-methylcytosine (5mC) levels and could be partially rescued by addition of vitamin C. Significantly, 5hmC loss was not linked to concomitant changes in transcription. Discrete promoter-specific gains of 5mC were also observed within seven days of culture initiation. Against this background of global 5hmC loss we identified a handful of developmentally important genes that maintained their 5hmC profile in culture, including the imprinted loci Gnas and H19. Similar outcomes were identified in the adaption of CD4(+) T cells to culture.We report a dramatic and novel consequence of adaptation of mammalian cells to culture in which global loss of 5hmC occurs, suggesting rapid concomitant loss of methylcytosine dioxygenase activity. The observed epigenetic and transcriptional re-programming occurs much earlier than previously assumed, and has significant implications for the use of cell lines as faithful mimics of in vivo epigenetic and physiological processes.</t>
  </si>
  <si>
    <t>2015-02-05</t>
  </si>
  <si>
    <t>https://dx.doi.org/10.1186/s13059-014-0576-y</t>
  </si>
  <si>
    <t>23531360</t>
  </si>
  <si>
    <t>PMC4053768</t>
  </si>
  <si>
    <t>10.1186/gb-2013-14-3-r25</t>
  </si>
  <si>
    <t>Redistribution of H3K27me3 upon DNA hypomethylation results in de-repression of Polycomb target genes.</t>
  </si>
  <si>
    <t>Reddington JP, Perricone SM, Nestor CE, Reichmann J, Youngson NA, Suzuki M, Reinhardt D, Dunican DS, Prendergast JG, Mjoseng H, Ramsahoye BH, Whitelaw E, Greally JM, Adams IR, Bickmore WA, Meehan RR.</t>
  </si>
  <si>
    <t>DNA methylation and the Polycomb repression system are epigenetic mechanisms that play important roles in maintaining transcriptional repression. Recent evidence suggests that DNA methylation can attenuate the binding of Polycomb protein components to chromatin and thus plays a role in determining their genomic targeting. However, whether this role of DNA methylation is important in the context of transcriptional regulation is unclear.By genome-wide mapping of the Polycomb Repressive Complex 2-signature histone mark, H3K27me3, in severely DNA hypomethylated mouse somatic cells, we show that hypomethylation leads to widespread H3K27me3 redistribution, in a manner that reflects the local DNA methylation status in wild-type cells. Unexpectedly, we observe striking loss of H3K27me3 and Polycomb Repressive Complex 2 from Polycomb target gene promoters in DNA hypomethylated cells, including Hox gene clusters. Importantly, we show that many of these genes become ectopically expressed in DNA hypomethylated cells, consistent with loss of Polycomb-mediated repression.An intact DNA methylome is required for appropriate Polycomb-mediated gene repression by constraining Polycomb Repressive Complex 2 targeting. These observations identify a previously unappreciated role for DNA methylation in gene regulation and therefore influence our understanding of how this epigenetic mechanism contributes to normal development and disease.</t>
  </si>
  <si>
    <t>2014-08-01</t>
  </si>
  <si>
    <t>https://dx.doi.org/10.1186/gb-2013-14-3-r25</t>
  </si>
  <si>
    <t>https://www.imi.europa.eu/projects-results/project-factsheets/mip-dili</t>
  </si>
  <si>
    <t xml:space="preserve">MIP-DILI </t>
  </si>
  <si>
    <t>Mechanism-Based Integrated Systems for the Prediction of Drug-Induced Liver Injury</t>
  </si>
  <si>
    <t>15 335 538</t>
  </si>
  <si>
    <t>12 648 466</t>
  </si>
  <si>
    <t>4 335 862</t>
  </si>
  <si>
    <t>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
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t>
  </si>
  <si>
    <t>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t>
  </si>
  <si>
    <t>29900006</t>
  </si>
  <si>
    <t>PMC5995845</t>
  </si>
  <si>
    <t>10.1038/s41540-018-0058-z</t>
  </si>
  <si>
    <t>Model-based identification of TNFα-induced IKKβ-mediated and IκBα-mediated regulation of NFκB signal transduction as a tool to quantify the impact of drug-induced liver injury compounds.</t>
  </si>
  <si>
    <t>Oppelt A, Kaschek D, Huppelschoten S, Sison-Young R, Zhang F, Buck-Wiese M, Herrmann F, Malkusch S, Krüger CL, Meub M, Merkt B, Zimmermann L, Schofield A, Jones RP, Malik H, Schilling M, Heilemann M, van de Water B, Goldring CE, Park BK, Timmer J, Klingmüller U.</t>
  </si>
  <si>
    <t>Drug-induced liver injury (DILI) has become a major problem for patients and for clinicians, academics and the pharmaceutical industry. To date, existing hepatotoxicity test systems are only poorly predictive and the underlying mechanisms are still unclear. One of the factors known to amplify hepatotoxicity is the tumor necrosis factor alpha (TNFα), especially due to its synergy with commonly used drugs such as diclofenac. However, the exact mechanism of how diclofenac in combination with TNFα induces liver injury remains elusive. Here, we combined time-resolved immunoblotting and live-cell imaging data of HepG2 cells and primary human hepatocytes (PHH) with dynamic pathway modeling using ordinary differential equations (ODEs) to describe the complex structure of TNFα-induced NFκB signal transduction and integrated the perturbations of the pathway caused by diclofenac. The resulting mathematical model was used to systematically identify parameters affected by diclofenac. These analyses showed that more than one regulatory module of TNFα-induced NFκB signal transduction is affected by diclofenac, suggesting that hepatotoxicity is the integrated consequence of multiple changes in hepatocytes and that multiple factors define toxicity thresholds. Applying our mathematical modeling approach to other DILI-causing compounds representing different putative DILI mechanism classes enabled us to quantify their impact on pathway activation, highlighting the potential of the dynamic pathway model as a quantitative tool for the analysis of DILI compounds.</t>
  </si>
  <si>
    <t>1Division Systems Biology of Signal Transduction, German Cancer Research Center (DKFZ), Heidelberg, Germany.</t>
  </si>
  <si>
    <t>2018-06-17</t>
  </si>
  <si>
    <t>https://dx.doi.org/10.1038/s41540-018-0058-z</t>
  </si>
  <si>
    <t>29720942</t>
  </si>
  <si>
    <t>PMC5915463</t>
  </si>
  <si>
    <t>10.3389/fphar.2018.00388</t>
  </si>
  <si>
    <t>Glutathione S-Transferase P1 Protects Against Amodiaquine Quinoneimines-Induced Cytotoxicity but Does Not Prevent Activation of Endoplasmic Reticulum Stress in HepG2 Cells.</t>
  </si>
  <si>
    <t>Zhang Y, den Braver-Sewradj SP, den Braver MW, Hiemstra S, Vermeulen NPE, van de Water B, Commandeur JNM, Vos JC.</t>
  </si>
  <si>
    <t>Formation of the reactive amodiaquine quinoneimine (AQ-QI) and N-desethylamodiaquine quinoneimine (DEAQ-QI) plays an important role in the toxicity of the anti-malaria drug amodiaquine (AQ). Glutathione conjugation protects against AQ-induced toxicity and GSTP1 is able to conjugate its quinoneimine metabolites AQ-QI and DEA-QI with glutathione. In this study, HepG2 cells transiently transfected with the human GSTP1 construct were utilized to investigate the protective effect of GSTP1 in a cellular context. HepG2 cells were exposed to synthesized QIs, which bypasses the need for intracellular bioactivation of AQ or DEAQ. Exposure was accompanied by decreased cell viability, increased caspase 3 activity, and decreased intracellular GSH levels. Using high-content imaging-based BAC-GFP reporters, it was shown that AQ-QI and DEAQ-QI specifically activated the endoplasmic reticulum (ER) stress response. In contrast, oxidative stress, DNA damage, or inflammatory stress responses were not activated. Overexpression of GSTP1 resulted in a two-fold increase in GSH-conjugation of the QIs, attenuated QI-induced cytotoxicity especially under GSH-depletion condition, abolished QIs-induced apoptosis but did not significantly inhibit the activation of the ER stress response. In conclusion, these results indicate a protective role of GSTP1 by increasing enzymatic detoxification of AQ-QI and DEAQ-QI and suggest a second protective mechanism by interfering with ER stress induced apoptosis.</t>
  </si>
  <si>
    <t>Division of Molecular Toxicology, Department of Chemistry and Pharmaceutical Sciences, Amsterdam Institute for Molecules, Medicines and Systems, Vrije Universiteit Amsterdam, Amsterdam, Netherlands.</t>
  </si>
  <si>
    <t>https://dx.doi.org/10.3389/fphar.2018.00388</t>
  </si>
  <si>
    <t>29502165</t>
  </si>
  <si>
    <t>PMC5962642</t>
  </si>
  <si>
    <t>10.1007/s00204-018-2178-z</t>
  </si>
  <si>
    <t>Dynamic imaging of adaptive stress response pathway activation for prediction of drug induced liver injury.</t>
  </si>
  <si>
    <t>Wink S, Hiemstra SW, Huppelschoten S, Klip JE, van de Water B.</t>
  </si>
  <si>
    <t>Drug-induced liver injury remains a concern during drug treatment and development. There is an urgent need for improved mechanistic understanding and prediction of DILI liabilities using in vitro approaches. We have established and characterized a panel of liver cell models containing mechanism-based fluorescent protein toxicity pathway reporters to quantitatively assess the dynamics of cellular stress response pathway activation at the single cell level using automated live cell imaging. We have systematically evaluated the application of four key adaptive stress pathway reporters for the prediction of DILI liability: SRXN1-GFP (oxidative stress), CHOP-GFP (ER stress/UPR response), p21 (p53-mediated DNA damage-related response) and ICAM1 (NF-κB-mediated inflammatory signaling). 118 FDA-labeled drugs in five human exposure relevant concentrations were evaluated for reporter activation using live cell confocal imaging. Quantitative data analysis revealed activation of single or multiple reporters by most drugs in a concentration and time dependent manner. Hierarchical clustering of time course dynamics and refined single cell analysis allowed the allusion of key events in DILI liability. Concentration response modeling was performed to calculate benchmark concentrations (BMCs). Extracted temporal dynamic parameters and BMCs were used to assess the predictive power of sub-lethal adaptive stress pathway activation. Although cellular adaptive responses were activated by non-DILI and severe-DILI compounds alike, dynamic behavior and lower BMCs of pathway activation were sufficiently distinct between these compound classes. The high-level detailed temporal- and concentration-dependent evaluation of the dynamics of adaptive stress pathway activation adds to the overall understanding and prediction of drug-induced liver liabilities.</t>
  </si>
  <si>
    <t>Division of Drug Discovery and Safety, Leiden Academic Centre for Drug Research, Leiden University, Einsteinweg 55, 2333 CC, Leiden, The Netherlands.</t>
  </si>
  <si>
    <t>https://dx.doi.org/10.1007/s00204-018-2178-z</t>
  </si>
  <si>
    <t>29281794</t>
  </si>
  <si>
    <t>PMC5997408</t>
  </si>
  <si>
    <t>10.1021/acs.chemrestox.7b00289</t>
  </si>
  <si>
    <t>Reduction and Scavenging of Chemically Reactive Drug Metabolites by NAD(P)H:Quinone Oxidoreductase 1 and NRH:Quinone Oxidoreductase 2 and Variability in Hepatic Concentrations.</t>
  </si>
  <si>
    <t>den Braver-Sewradj SP, den Braver MW, Toorneman RM, van Leeuwen S, Zhang Y, Dekker SJ, Vermeulen NPE, Commandeur JNM, Vos JC.</t>
  </si>
  <si>
    <t>Chemical research in toxicology</t>
  </si>
  <si>
    <t>Chem. Res. Toxicol.</t>
  </si>
  <si>
    <t>Chem Res Toxicol</t>
  </si>
  <si>
    <t>8807448</t>
  </si>
  <si>
    <t>0893-228X</t>
  </si>
  <si>
    <t>1520-5010</t>
  </si>
  <si>
    <t>Detoxicating enzymes NAD(P)H:quinone oxidoreductase 1 (NQO1) and NRH:quinone oxidoreductase 2 (NQO2) catalyze the two-electron reduction of quinone-like compounds. The protective role of the polymorphic NQO1 and NQO2 enzymes is especially of interest in the liver as the major site of drug bioactivation to chemically reactive drug metabolites. In the current study, we quantified the concentrations of NQO1 and NQO2 in 20 human liver donors and NQO1 and NQO2 activities with quinone-like drug metabolites. Hepatic NQO1 concentrations ranged from 8 to 213 nM. Using recombinant NQO1, we showed that low nM concentrations of NQO1 are sufficient to reduce synthetic amodiaquine and carbamazepine quinone-like metabolites in vitro. Hepatic NQO2 concentrations ranged from 2 to 31 μM. NQO2 catalyzed the reduction of quinone-like metabolites derived from acetaminophen, clozapine, 4'-hydroxydiclofenac, mefenamic acid, amodiaquine, and carbamazepine. The reduction of the clozapine nitrenium ion supports association studies showing that NQO2 is a genetic risk factor for clozapine-induced agranulocytosis. The 5-hydroxydiclofenac quinone imine, which was previously shown to be reduced by NQO1, was not reduced by NQO2. Tacrine was identified as a potent NQO2 inhibitor and was applied to further confirm the catalytic activity of NQO2 in these assays. While the in vivo relevance of NQO2-catalyzed reduction of quinone-like metabolites remains to be established by identification of the physiologically relevant co-substrates, our results suggest an additional protective role of the NQO2 protein by non-enzymatic scavenging of quinone-like metabolites. Hepatic NQO1 activity in detoxication of quinone-like metabolites becomes especially important when other detoxication pathways are exhausted and NQO1 levels are induced.</t>
  </si>
  <si>
    <t>AIMMS-Division of Molecular Toxicology, Department of Chemistry and Pharmaceutical Sciences, Vrije Universiteit , De Boelelaan 1108, 1081 HZ Amsterdam, The Netherlands.</t>
  </si>
  <si>
    <t>2018-01-11</t>
  </si>
  <si>
    <t>https://dx.doi.org/10.1021/acs.chemrestox.7b00289</t>
  </si>
  <si>
    <t>29167567</t>
  </si>
  <si>
    <t>PMC5700176</t>
  </si>
  <si>
    <t>10.1038/s41598-017-16491-2</t>
  </si>
  <si>
    <t>Real-time in vivo imaging reveals localised Nrf2 stress responses associated with direct and metabolism-dependent drug toxicity.</t>
  </si>
  <si>
    <t>Forootan SS, Mutter FE, Kipar A, Iwawaki T, Francis B, Goldring CE, Park BK, Copple IM.</t>
  </si>
  <si>
    <t>The transcription factor Nrf2 coordinates an adaptive response to chemical and oxidative stress characterised by the upregulated expression of cytoprotective target genes. In order to understand the mechanistic relevance of Nrf2 as a marker of drug-induced stress it is important to know if this adaptive response is truly localised in the context of organ-specific drug toxicity. Here, we address this knowledge gap through real-time bioluminescence imaging of transgenic Nrf2-luciferase (Nrf2-luc) reporter mice following administration of the metabolism-dependent hepatotoxin acetaminophen (APAP) or the direct nephrotoxin cisplatin. We detected localised bioluminescence in the liver (APAP) and kidneys (cisplatin) in vivo and ex vivo, whilst qPCR, Taqman low-density array and immunoblot analysis of these tissues further revealed increases in the expression level of several endogenous Nrf2-regulated genes/proteins, including heme oxygenase 1 (Hmox1). Consistent with the toxic effects of APAP in the liver and cisplatin in the kidney, immunohistochemical analysis revealed the elevated expression of luciferase and Hmox1 in centrilobular hepatocytes and in tubular epithelial cells, respectively. In keeping with the role of reactive metabolite formation in APAP-induced chemical stress, both the hepatotoxicity and localised Nrf2-luc response were ameliorated by the cytochrome P450 inhibitor aminobenzotriazole. Together, these findings show that Nrf2 can reflect highly-localised cellular perturbations associated with relevant toxicological mechanisms.</t>
  </si>
  <si>
    <t>MRC Centre for Drug Safety Science, Department of Molecular and Clinical Pharmacology, Institute of Translational Medicine, University of Liverpool, Liverpool, L69 3GE, UK.</t>
  </si>
  <si>
    <t>https://dx.doi.org/10.1038/s41598-017-16491-2</t>
  </si>
  <si>
    <t>29062282</t>
  </si>
  <si>
    <t>PMC5640784</t>
  </si>
  <si>
    <t>10.3389/fphys.2017.00775</t>
  </si>
  <si>
    <t>Model Based Targeting of IL-6-Induced Inflammatory Responses in Cultured Primary Hepatocytes to Improve Application of the JAK Inhibitor Ruxolitinib.</t>
  </si>
  <si>
    <t>Sobotta S, Raue A, Huang X, Vanlier J, Jünger A, Bohl S, Albrecht U, Hahnel MJ, Wolf S, Mueller NS, D'Alessandro LA, Mueller-Bohl S, Boehm ME, Lucarelli P, Bonefas S, Damm G, Seehofer D, Lehmann WD, Rose-John S, van der Hoeven F, Gretz N, Theis FJ, Ehlting C, Bode JG, Timmer J, Schilling M, Klingmüller U.</t>
  </si>
  <si>
    <t>IL-6 is a central mediator of the immediate induction of hepatic acute phase proteins (APP) in the liver during infection and after injury, but increased IL-6 activity has been associated with multiple pathological conditions. In hepatocytes, IL-6 activates JAK1-STAT3 signaling that induces the negative feedback regulator SOCS3 and expression of APPs. While different inhibitors of IL-6-induced JAK1-STAT3-signaling have been developed, understanding their precise impact on signaling dynamics requires a systems biology approach. Here we present a mathematical model of IL-6-induced JAK1-STAT3 signaling that quantitatively links physiological IL-6 concentrations to the dynamics of IL-6-induced signal transduction and expression of target genes in hepatocytes. The mathematical model consists of coupled ordinary differential equations (ODE) and the model parameters were estimated by a maximum likelihood approach, whereas identifiability of the dynamic model parameters was ensured by the Profile Likelihood. Using model simulations coupled with experimental validation we could optimize the long-term impact of the JAK-inhibitor Ruxolitinib, a therapeutic compound that is quickly metabolized. Model-predicted doses and timing of treatments helps to improve the reduction of inflammatory APP gene expression in primary mouse hepatocytes close to levels observed during regenerative conditions. The concept of improved efficacy of the inhibitor through multiple treatments at optimized time intervals was confirmed in primary human hepatocytes. Thus, combining quantitative data generation with mathematical modeling suggests that repetitive treatment with Ruxolitinib is required to effectively target excessive inflammatory responses without exceeding doses recommended by the clinical guidelines.</t>
  </si>
  <si>
    <t>Division Systems Biology of Signal Transduction, German Cancer Research Center, Heidelberg, Germany.</t>
  </si>
  <si>
    <t>https://dx.doi.org/10.3389/fphys.2017.00775</t>
  </si>
  <si>
    <t>29590495</t>
  </si>
  <si>
    <t>PMC5974779</t>
  </si>
  <si>
    <t>10.1093/toxsci/kfy058</t>
  </si>
  <si>
    <t>Prediction of Drug-Induced Hepatotoxicity Using Long-Term Stable Primary Hepatic 3D Spheroid Cultures in Chemically Defined Conditions.</t>
  </si>
  <si>
    <t>Vorrink SU, Zhou Y, Ingelman-Sundberg M, Lauschke VM.</t>
  </si>
  <si>
    <t>163</t>
  </si>
  <si>
    <t>Toxicological Sciences</t>
  </si>
  <si>
    <t>High failure rates of drug candidates in the clinics, restricted-use warnings as well as withdrawals of drugs in postmarketing stages are of substantial concern for the pharmaceutical industry and drug-induced liver injury (DILI) constitutes one of the most frequent reasons for such safety failures. Importantly, as DILI cannot be accurately predicted using animal models, animal safety tests are commonly complemented with assessments in human in vitro systems. 3D spheroid cultures of primary human hepatocytes in chemically defined conditions, hereafter termed CD-spheroids, have recently emerged as a microphysiological model system in which hepatocytes retain their molecular phenotypes and hepatic functions for multiple weeks in culture. However, their predictive power for the detection of hepatotoxic liabilities has not been systematically assessed. Therefore, we here evaluated the hepatotoxicity of 123 drugs with or without direct implication in clinical DILI events. Importantly, using ATP quantifications as the single endpoint, the model accurately distinguished between hepatotoxic and nontoxic structural analogues and exceeded both sensitivity and specificity of all previously published in vitro assays at substantially lower exposure levels, successfully detecting 69% of all hepatotoxic compounds without producing any false positive results (100% specificity). Furthermore, the platform supports the culture of spheroids of primary hepatocytes from preclinical animal models, thereby allowing the identification of animal-specific toxicity events. We anticipate that CD-spheroids represent a powerful and versatile tool in drug discovery and preclinical drug development that can reliably flag hepatotoxic drug candidates and provide guidance for the selection of the most suitable animal models.</t>
  </si>
  <si>
    <t>Section of Pharmacogenetics, Department of Physiology and Pharmacology, Karolinska Institutet, Stockholm SE-171 77, Sweden.</t>
  </si>
  <si>
    <t>2018-03-29</t>
  </si>
  <si>
    <t>https://dx.doi.org/10.1093/toxsci/kfy058</t>
  </si>
  <si>
    <t>28500348</t>
  </si>
  <si>
    <t>PMC5431934</t>
  </si>
  <si>
    <t>10.1038/s41598-017-01171-y</t>
  </si>
  <si>
    <t>Penicillinase-resistant antibiotics induce non-immune-mediated cholestasis through HSP27 activation associated with PKC/P38 and PI3K/AKT signaling pathways.</t>
  </si>
  <si>
    <t>Burban A, Sharanek A, Hüe R, Gay M, Routier S, Guillouzo A, Guguen-Guillouzo C.</t>
  </si>
  <si>
    <t>The penicillinase-resistant antibiotics (PRAs), especially the highly prescribed flucloxacillin, caused frequent liver injury via mechanisms that remain largely non-elucidated. We first showed that flucloxacillin, independently of cytotoxicity, could exhibit cholestatic effects in human hepatocytes in the absence of an immune reaction, that were typified by dilatation of bile canaliculi associated with impairment of the Rho-kinase signaling pathway and reduced bile acid efflux. Then, we analyzed the sequential molecular events involved in flucloxacillin-induced cholestasis. A crucial role of HSP27 by inhibiting Rho-kinase activity was demonstrated using siRNA and the specific inhibitor KRIBB3. HSP27 activation was dependent on the PKC/P38 pathway, and led downstream to activation of the PI3K/AKT pathway. Other PRAs induced similar cholestatic effects while non PRAs were ineffective. Our results demonstrate that PRAs can induce cholestatic features in human hepatocytes through HSP27 activation associated with PKC/P38 and PI3K/AKT signaling pathways and consequently support the conclusion that in clinic they can cause a non-immune-mediated cholestasis that is not restricted to patients possessing certain genetic determinants.</t>
  </si>
  <si>
    <t>INSERM U991, Liver Metabolisms and Cancer, Rennes, France.</t>
  </si>
  <si>
    <t>2017-05-14</t>
  </si>
  <si>
    <t>https://dx.doi.org/10.1038/s41598-017-01171-y</t>
  </si>
  <si>
    <t>28456008</t>
  </si>
  <si>
    <t>PMC5442714</t>
  </si>
  <si>
    <t>10.1002/sctm.16-0029</t>
  </si>
  <si>
    <t>Donor-Dependent and Other Nondefined Factors Have Greater Influence on the Hepatic Phenotype Than the Starting Cell Type in Induced Pluripotent Stem Cell Derived Hepatocyte-Like Cells.</t>
  </si>
  <si>
    <t>Heslop JA, Kia R, Pridgeon CS, Sison-Young RL, Liloglou T, Elmasry M, Fenwick SW, Mills JS, Kitteringham NR, Goldring CE, Park BK.</t>
  </si>
  <si>
    <t>Stem Cells Translational Medicine</t>
  </si>
  <si>
    <t>Stem Cells Transl Med</t>
  </si>
  <si>
    <t>101578022</t>
  </si>
  <si>
    <t>2157-6564</t>
  </si>
  <si>
    <t>2157-6580</t>
  </si>
  <si>
    <t>Drug-induced liver injury is the greatest cause of post-marketing drug withdrawal; therefore, substantial resources are directed toward triaging potentially dangerous new compounds at all stages of drug development. One of the major factors preventing effective screening of new compounds is the lack of a predictive in vitro model of hepatotoxicity. Primary human hepatocytes offer a metabolically relevant model for which the molecular initiating events of hepatotoxicity can be examined; however, these cells vary greatly between donors and dedifferentiate rapidly in culture. Induced pluripotent stem cell (iPSC)-derived hepatocyte-like cells (HLCs) offer a reproducible, physiologically relevant and genotypically normal model cell; however, current differentiation protocols produce HLCs with a relatively immature phenotype. During the reprogramming of somatic cells, the epigenome undergoes dramatic changes; however, this "resetting" is a gradual process, resulting in an altered differentiation propensity, skewed toward the lineage of origin, particularly in early passage cultures. We, therefore, performed a comparison of human hepatocyte- and dermal fibroblast-derived iPSCs, assessing the impact of epigenetic memory at all stages of HLC differentiation. These results provide the first isogenic assessment of the starting cell type in human iPSC-derived HLCs. Despite a trend toward improvement in hepatic phenotype in albumin secretion and gene expression, few significant differences in hepatic differentiation capacity were found between hepatocyte and fibroblast-derived iPSCs. We conclude that the donor and inter-clonal differences have a greater influence on the hepatocyte phenotypic maturity than the starting cell type. Therefore, it is not necessary to use human hepatocytes for generating iPSC-derived HLCs. Stem Cells Translational Medicine 2017;6:1321-1331.</t>
  </si>
  <si>
    <t>MRC Centre for Drug Safety Science, Division of Molecular &amp; Clinical Pharmacology, the Institute of Translational Medicine, the University of Liverpool, Liverpool, L69 3GE, United Kingdom.</t>
  </si>
  <si>
    <t>https://dx.doi.org/10.1002/sctm.16-0029</t>
  </si>
  <si>
    <t>27243005</t>
  </si>
  <si>
    <t>PMC4863410</t>
  </si>
  <si>
    <t>10.3389/fcell.2016.00041</t>
  </si>
  <si>
    <t>Customized Steady-State Constraints for Parameter Estimation in Non-Linear Ordinary Differential Equation Models.</t>
  </si>
  <si>
    <t>Rosenblatt M, Timmer J, Kaschek D.</t>
  </si>
  <si>
    <t>Frontiers in cell and developmental biology</t>
  </si>
  <si>
    <t>Front Cell Dev Biol</t>
  </si>
  <si>
    <t>101630250</t>
  </si>
  <si>
    <t>2296-634X</t>
  </si>
  <si>
    <t>Ordinary differential equation models have become a wide-spread approach to analyze dynamical systems and understand underlying mechanisms. Model parameters are often unknown and have to be estimated from experimental data, e.g., by maximum-likelihood estimation. In particular, models of biological systems contain a large number of parameters. To reduce the dimensionality of the parameter space, steady-state information is incorporated in the parameter estimation process. For non-linear models, analytical steady-state calculation typically leads to higher-order polynomial equations for which no closed-form solutions can be obtained. This can be circumvented by solving the steady-state equations for kinetic parameters, which results in a linear equation system with comparatively simple solutions. At the same time multiplicity of steady-state solutions is avoided, which otherwise is problematic for optimization. When solved for kinetic parameters, however, steady-state constraints tend to become negative for particular model specifications, thus, generating new types of optimization problems. Here, we present an algorithm based on graph theory that derives non-negative, analytical steady-state expressions by stepwise removal of cyclic dependencies between dynamical variables. The algorithm avoids multiple steady-state solutions by construction. We show that our method is applicable to most common classes of biochemical reaction networks containing inhibition terms, mass-action and Hill-type kinetic equations. Comparing the performance of parameter estimation for different analytical and numerical methods of incorporating steady-state information, we show that our approach is especially well-tailored to guarantee a high success rate of optimization.</t>
  </si>
  <si>
    <t>Institute of Physics, Albert Ludwig University of Freiburg Freiburg, Germany.</t>
  </si>
  <si>
    <t>https://dx.doi.org/10.3389/fcell.2016.00041</t>
  </si>
  <si>
    <t>26880940</t>
  </si>
  <si>
    <t>PMC4736406</t>
  </si>
  <si>
    <t>10.1155/2016/2475631</t>
  </si>
  <si>
    <t>High Content Analysis of Human Pluripotent Stem Cell Derived Hepatocytes Reveals Drug Induced Steatosis and Phospholipidosis.</t>
  </si>
  <si>
    <t>Pradip A, Steel D, Jacobsson S, Holmgren G, Ingelman-Sundberg M, Sartipy P, Björquist P, Johansson I, Edsbagge J.</t>
  </si>
  <si>
    <t>Stem Cells International</t>
  </si>
  <si>
    <t>Stem Cells Int</t>
  </si>
  <si>
    <t>101535822</t>
  </si>
  <si>
    <t>1687-966X</t>
  </si>
  <si>
    <t>1687-9678</t>
  </si>
  <si>
    <t>Hepatotoxicity is one of the most cited reasons for withdrawal of approved drugs from the market. The use of nonclinically relevant in vitro and in vivo testing systems contributes to the high attrition rates. Recent advances in differentiating human induced pluripotent stem cells (hiPSCs) into pure cultures of hepatocyte-like cells expressing functional drug metabolizing enzymes open up possibilities for novel, more relevant human cell based toxicity models. The present study aimed to investigate the use of hiPSC derived hepatocytes for conducting mechanistic toxicity testing by image based high content analysis (HCA). The hiPSC derived hepatocytes were exposed to drugs known to cause hepatotoxicity through steatosis and phospholipidosis, measuring several endpoints representing different mechanisms involved in drug induced hepatotoxicity. The hiPSC derived hepatocytes were benchmarked to the HepG2 cell line and generated robust HCA data with low imprecision between plates and batches. The different parameters measured were detected at subcytotoxic concentrations and the order of which the compounds were categorized (as severe, moderate, mild, or nontoxic) based on the degree of injury at isomolar concentration corresponded to previously published data. Taken together, the present study shows how hiPSC derived hepatocytes can be used as a platform for screening drug induced hepatotoxicity by HCA.</t>
  </si>
  <si>
    <t>Takara Bio Europe AB (Former Cellectis AB/Cellartis AB), Arvid Wallgrens Backe 20, 413 46 Göteborg, Sweden; Novo Nordisk A/S, Stem Cell Development, 2880 Bagsværd, Denmark.</t>
  </si>
  <si>
    <t>https://dx.doi.org/10.1155/2016/2475631</t>
  </si>
  <si>
    <t>27659300</t>
  </si>
  <si>
    <t>PMC5104805</t>
  </si>
  <si>
    <t>10.1007/s00204-016-1845-1</t>
  </si>
  <si>
    <t>Evidence-based selection of training compounds for use in the mechanism-based integrated prediction of drug-induced liver injury in man.</t>
  </si>
  <si>
    <t>Dragovic S, Vermeulen NP, Gerets HH, Hewitt PG, Ingelman-Sundberg M, Park BK, Juhila S, Snoeys J, Weaver RJ.</t>
  </si>
  <si>
    <t>The current test systems employed by pharmaceutical industry are poorly predictive for drug-induced liver injury (DILI). The 'MIP-DILI' project addresses this situation by the development of innovative preclinical test systems which are both mechanism-based and of physiological, pharmacological and pathological relevance to DILI in humans. An iterative, tiered approach with respect to test compounds, test systems, bioanalysis and systems analysis is adopted to evaluate existing models and develop new models that can provide validated test systems with respect to the prediction of specific forms of DILI and further elucidation of mechanisms. An essential component of this effort is the choice of compound training set that will be used to inform refinement and/or development of new model systems that allow prediction based on knowledge of mechanisms, in a tiered fashion. In this review, we focus on the selection of MIP-DILI training compounds for mechanism-based evaluation of non-clinical prediction of DILI. The selected compounds address both hepatocellular and cholestatic DILI patterns in man, covering a broad range of pharmacologies and chemistries, and taking into account available data on potential DILI mechanisms (e.g. mitochondrial injury, reactive metabolites, biliary transport inhibition, and immune responses). Known mechanisms by which these compounds are believed to cause liver injury have been described, where many if not all drugs in this review appear to exhibit multiple toxicological mechanisms. Thus, the training compounds selection offered a valuable tool to profile DILI mechanisms and to interrogate existing and novel in vitro systems for the prediction of human DILI.</t>
  </si>
  <si>
    <t>AIMMS Section of Molecular Toxicology, Department of Chemistry and Pharmaceutical Sciences, VU University Amsterdam, De Boelelaan 1108, 1081 HZ, Amsterdam, The Netherlands.</t>
  </si>
  <si>
    <t>2017-07-07</t>
  </si>
  <si>
    <t>https://dx.doi.org/10.1007/s00204-016-1845-1</t>
  </si>
  <si>
    <t>27131363</t>
  </si>
  <si>
    <t>PMC5001587</t>
  </si>
  <si>
    <t>10.1093/nar/gkw316</t>
  </si>
  <si>
    <t>Single base resolution analysis of 5-hydroxymethylcytosine in 188 human genes: implications for hepatic gene expression.</t>
  </si>
  <si>
    <t>Ivanov M, Kals M, Lauschke V, Barragan I, Ewels P, Käller M, Axelsson T, Lehtiö J, Milani L, Ingelman-Sundberg M.</t>
  </si>
  <si>
    <t>To improve the epigenomic analysis of tissues rich in 5-hydroxymethylcytosine (hmC), we developed a novel protocol called TAB-Methyl-SEQ, which allows for single base resolution profiling of both hmC and 5-methylcytosine by targeted next-generation sequencing. TAB-Methyl-SEQ data were extensively validated by a set of five methodologically different protocols. Importantly, these extensive cross-comparisons revealed that protocols based on Tet1-assisted bisulfite conversion provided more precise hmC values than TrueMethyl-based methods. A total of 109 454 CpG sites were analyzed by TAB-Methyl-SEQ for mC and hmC in 188 genes from 20 different adult human livers. We describe three types of variability of hepatic hmC profiles: (i) sample-specific variability at 40.8% of CpG sites analyzed, where the local hmC values correlate to the global hmC content of livers (measured by LC-MS), (ii) gene-specific variability, where hmC levels in the coding regions positively correlate to expression of the respective gene and (iii) site-specific variability, where prominent hmC peaks span only 1 to 3 neighboring CpG sites. Our data suggest that both the gene- and site-specific components of hmC variability might contribute to the epigenetic control of hepatic genes. The protocol described here should be useful for targeted DNA analysis in a variety of applications.</t>
  </si>
  <si>
    <t>Section of Pharmacogenetics, Department of Physiology and Pharmacology, Karolinska Institutet, Nanna Svartz väg 2, 17177 Stockholm, Sweden maxim.ivanov@ki.se.</t>
  </si>
  <si>
    <t>2014-05-05</t>
  </si>
  <si>
    <t>https://dx.doi.org/10.1093/nar/gkw316</t>
  </si>
  <si>
    <t>28687658</t>
  </si>
  <si>
    <t>PMC5551967</t>
  </si>
  <si>
    <t>10.4049/jimmunol.1602029</t>
  </si>
  <si>
    <t>The Effect of Inhibitory Signals on the Priming of Drug Hapten-Specific T Cells That Express Distinct Vβ Receptors.</t>
  </si>
  <si>
    <t>Gibson A, Faulkner L, Lichtenfels M, Ogese M, Al-Attar Z, Alfirevic A, Esser PR, Martin SF, Pirmohamed M, Park BK, Naisbitt DJ.</t>
  </si>
  <si>
    <t>199</t>
  </si>
  <si>
    <t>Journal of immunology (Baltimore, Md. : 1950)</t>
  </si>
  <si>
    <t>J. Immunol.</t>
  </si>
  <si>
    <t>J Immunol</t>
  </si>
  <si>
    <t>2985117R</t>
  </si>
  <si>
    <t>0022-1767</t>
  </si>
  <si>
    <t>1550-6606</t>
  </si>
  <si>
    <t>Drug hypersensitivity involves the activation of T cells in an HLA allele-restricted manner. Because the majority of individuals who carry HLA risk alleles do not develop hypersensitivity, other parameters must control development of the drug-specific T cell response. Thus, we have used a T cell-priming assay and nitroso sulfamethoxazole (SMX-NO) as a model Ag to investigate the activation of specific TCR Vβ subtypes, the impact of programmed death -1 (PD-1), CTL-associated protein 4 (CTLA4), and T cell Ig and mucin domain protein-3 (TIM-3) coinhibitory signaling on activation of naive and memory T cells, and the ability of regulatory T cells (Tregs) to prevent responses. An expansion of the TCR repertoire was observed for nine Vβ subtypes, whereas spectratyping revealed that SMX-NO-specific T cell responses are controlled by public TCRs present in all individuals alongside private TCR repertoires specific to each individual. We proceeded to evaluate the extent to which the activation of these TCR Vβ-restricted Ag-specific T cell responses is governed by regulatory signals. Blockade of PD-L1/CTLA4 signaling dampened activation of SMX-NO-specific naive and memory T cells, whereas blockade of TIM-3 produced no effect. Programmed death-1, CTLA4, and TIM-3 displayed discrete expression profiles during drug-induced T cell activation, and expression of each receptor was enhanced on dividing T cells. Because these receptors are also expressed on Tregs, Treg-mediated suppression of SMX-NO-induced T cell activation was investigated. Tregs significantly dampened the priming of T cells. In conclusion, our findings demonstrate that distinct TCR Vβ subtypes, dysregulation of coinhibitory signaling pathways, and dysfunctional Tregs may influence predisposition to hypersensitivity.</t>
  </si>
  <si>
    <t>Department of Molecular and Clinical Pharmacology, Medical Research Council Centre for Drug Safety Science, University of Liverpool, Liverpool L69 3GE, United Kingdom.</t>
  </si>
  <si>
    <t>2017-07-09</t>
  </si>
  <si>
    <t>2016-09-05</t>
  </si>
  <si>
    <t>https://dx.doi.org/10.4049/jimmunol.1602029</t>
  </si>
  <si>
    <t>24798383</t>
  </si>
  <si>
    <t>PMC4120102</t>
  </si>
  <si>
    <t>10.1093/toxsci/kfu080</t>
  </si>
  <si>
    <t>Chemical tuning enhances both potency toward nrf2 and in vitro therapeutic index of triterpenoids.</t>
  </si>
  <si>
    <t>Copple IM, Shelton LM, Walsh J, Kratschmar DV, Lister A, Odermatt A, Goldring CE, Dinkova-Kostova AT, Honda T, Park BK.</t>
  </si>
  <si>
    <t>140</t>
  </si>
  <si>
    <t>The transcription factor Nrf2 protects against a number of experimental pathologies, and is a promising therapeutic target. The clinical investigation of a potent Nrf2-inducing agent, the triterpenoid (TP) bardoxolone methyl (BARD), was recently halted due to adverse cardiovascular events in chronic kidney disease patients, although the underlying mechanisms are yet to be resolved. The majority of small molecule Nrf2 inducers are electrophilic and trigger Nrf2 accumulation via the chemical modification of its redox-sensitive repressor Keap1. Therefore, it is pertinent to question whether the therapeutic targeting of Nrf2 could be hindered in many cases by the inherent reactivity of a small molecule inducer toward unintended cellular targets, a key mechanism of drug toxicity. Using H4IIE-ARE8L hepatoma cells, we have examined the relationship between (a) Nrf2 induction potency, (b) toxicity and (c) in vitro therapeutic index (ratio of b:a) for BARD and a number of other small molecule activators of Nrf2. We show that BARD exhibits the highest potency toward Nrf2 and the largest in vitro therapeutic index among compounds that have been investigated clinically (namely BARD, sulforaphane and dimethylfumarate). Through further examination of structurally related TPs, we demonstrate that an increase in potency toward Nrf2 is associated with a relatively smaller increase in toxicity, indicating that medicinal chemistry can be used to enhance the specificity of a compound as an inducer of Nrf2 signaling whilst simultaneously increasing its therapeutic index. These findings will inform the continuing design and development of drugs targeting Nrf2.</t>
  </si>
  <si>
    <t>MRC Centre for Drug Safety Science, Department of Molecular and Clinical Pharmacology, Institute of Translational Medicine, University of Liverpool, Liverpool L69 3GE, UK ian.copple@liv.ac.uk.</t>
  </si>
  <si>
    <t>2014-08-05</t>
  </si>
  <si>
    <t>https://dx.doi.org/10.1093/toxsci/kfu080</t>
  </si>
  <si>
    <t>29329425</t>
  </si>
  <si>
    <t>PMC5888952</t>
  </si>
  <si>
    <t>10.1093/toxsci/kfx289</t>
  </si>
  <si>
    <t>Comparison of Hepatic 2D Sandwich Cultures and 3D Spheroids for Long-term Toxicity Applications: A Multicenter Study.</t>
  </si>
  <si>
    <t>Bell CC, Dankers ACA, Lauschke VM, Sison-Young R, Jenkins R, Rowe C, Goldring CE, Park K, Regan SL, Walker T, Schofield C, Baze A, Foster AJ, Williams DP, van de Ven AWM, Jacobs F, Houdt JV, Lähteenmäki T, Snoeys J, Juhila S, Richert L, Ingelman-Sundberg M.</t>
  </si>
  <si>
    <t>Primary human hepatocytes (PHHs) are commonly used for in vitro studies of drug-induced liver injury. However, when cultured as 2D monolayers, PHH lose crucial hepatic functions within hours. This dedifferentiation can be ameliorated when PHHs are cultured in sandwich configuration (2Dsw), particularly when cultures are regularly re-overlaid with extracellular matrix, or as 3D spheroids. In this study, the 6 participating laboratories evaluated the robustness of these 2 model systems made from cryopreserved PHH from the same donors considering both inter-donor and inter-laboratory variability and compared their suitability for use in repeated-dose toxicity studies using 5 different hepatotoxins with different toxicity mechanisms. We found that expression levels of proteins involved in drug absorption, distribution, metabolism, and excretion, as well as catalytic activities of 5 different CYPs, were significantly higher in 3D spheroid cultures, potentially affecting the exposure of the cells to drugs and their metabolites. Furthermore, global proteomic analyses revealed that PHH in 3D spheroid configuration were temporally stable whereas proteomes from the same donors in 2Dsw cultures showed substantial alterations in protein expression patterns over the 14 days in culture. Overall, spheroid cultures were more sensitive to the hepatotoxic compounds investigated, particularly upon long-term exposures, across testing sites with little inter-laboratory or inter-donor variability. The data presented here suggest that repeated-dosing regimens improve the predictivity of in vitro toxicity assays, and that PHH spheroids provide a sensitive and robust system for long-term mechanistic studies of drug-induced hepatotoxicity, whereas the 2Dsw system has a more dedifferentiated phenotype and lower sensitivity to detect hepatotoxicity.</t>
  </si>
  <si>
    <t>Department of Physiology and Pharmacology, Section of Pharmacogenetics, Karolinska Institutet, Stockholm, Sweden.</t>
  </si>
  <si>
    <t>2018-01-13</t>
  </si>
  <si>
    <t>2016-05-12</t>
  </si>
  <si>
    <t>https://dx.doi.org/10.1093/toxsci/kfx289</t>
  </si>
  <si>
    <t>27689095</t>
  </si>
  <si>
    <t>PMC5027328</t>
  </si>
  <si>
    <t>10.1155/2016/9737920</t>
  </si>
  <si>
    <t>Key Challenges and Opportunities Associated with the Use of In Vitro Models to Detect Human DILI: Integrated Risk Assessment and Mitigation Plans.</t>
  </si>
  <si>
    <t>Atienzar FA, Blomme EA, Chen M, Hewitt P, Kenna JG, Labbe G, Moulin F, Pognan F, Roth AB, Suter-Dick L, Ukairo O, Weaver RJ, Will Y, Dambach DM.</t>
  </si>
  <si>
    <t>Drug-induced liver injury (DILI) is a major cause of late-stage clinical drug attrition, market withdrawal, black-box warnings, and acute liver failure. Consequently, it has been an area of focus for toxicologists and clinicians for several decades. In spite of considerable efforts, limited improvements in DILI prediction have been made and efforts to improve existing preclinical models or develop new test systems remain a high priority. While prediction of intrinsic DILI has improved, identifying compounds with a risk for idiosyncratic DILI (iDILI) remains extremely challenging because of the lack of a clear mechanistic understanding and the multifactorial pathogenesis of idiosyncratic drug reactions. Well-defined clinical diagnostic criteria and risk factors are also missing. This paper summarizes key data interpretation challenges, practical considerations, model limitations, and the need for an integrated risk assessment. As demonstrated through selected initiatives to address other types of toxicities, opportunities exist however for improvement, especially through better concerted efforts at harmonization of current, emerging and novel in vitro systems or through the establishment of strategies for implementation of preclinical DILI models across the pharmaceutical industry. Perspectives on the incorporation of newer technologies and the value of precompetitive consortia to identify useful practices are also discussed.</t>
  </si>
  <si>
    <t>UCB BioPharma SPRL, Chemin du Foriest, R9 Building, 1420 Braine-l'Alleud, Belgium.</t>
  </si>
  <si>
    <t>https://dx.doi.org/10.1155/2016/9737920</t>
  </si>
  <si>
    <t>27358234</t>
  </si>
  <si>
    <t>PMC5316409</t>
  </si>
  <si>
    <t>10.1007/s00204-016-1781-0</t>
  </si>
  <si>
    <t>High-content imaging-based BAC-GFP toxicity pathway reporters to assess chemical adversity liabilities.</t>
  </si>
  <si>
    <t>Wink S, Hiemstra S, Herpers B, van de Water B.</t>
  </si>
  <si>
    <t>Adaptive cellular stress responses are paramount in the healthy control of cell and tissue homeostasis and generally activated during toxicity in a chemical-specific manner. Here, we established a platform containing a panel of distinct adaptive stress response reporter cell lines based on BAC-transgenomics GFP tagging in HepG2 cells. Our current panel of eleven BAC-GFP HepG2 reporters together contains (1) upstream sensors, (2) downstream transcription factors and (3) their respective target genes, representing the oxidative stress response pathway (Keap1/Nrf2/Srxn1), the unfolded protein response in the endoplasmic reticulum (Xbp1/Atf4/BiP/Chop) and the DNA damage response (53bp1/p53/p21). Using automated confocal imaging and quantitative single-cell image analysis, we established that all reporters allowed the time-resolved, sensitive and mode-of-action-specific activation of the individual BAC-GFP reporter cell lines as defined by a panel of pathway-specific training compounds. Implementing the temporal pathway activity information increased the discrimination of training compounds. For a set of &gt;30 hepatotoxicants, the induction of Srxn1, BiP, Chop and p21 BAC-GFP reporters correlated strongly with the transcriptional responses observed in cryopreserved primary human hepatocytes. Together, our data indicate that a phenotypic adaptive stress response profiling platform will allow a high throughput and time-resolved classification of chemical-induced stress responses, thus assisting in the future mechanism-based safety assessment of chemicals.</t>
  </si>
  <si>
    <t>Division of Toxicology, Leiden Academic Centre for Drug Research, Leiden University, Einsteinweg 55, 2333 CC, Leiden, The Netherlands.</t>
  </si>
  <si>
    <t>2015-05-31</t>
  </si>
  <si>
    <t>https://dx.doi.org/10.1007/s00204-016-1781-0</t>
  </si>
  <si>
    <t>27169750</t>
  </si>
  <si>
    <t>PMC4867683</t>
  </si>
  <si>
    <t>10.1038/srep24709</t>
  </si>
  <si>
    <t>Rho-kinase/myosin light chain kinase pathway plays a key role in the impairment of bile canaliculi dynamics induced by cholestatic drugs.</t>
  </si>
  <si>
    <t>Sharanek A, Burban A, Burbank M, Le Guevel R, Li R, Guillouzo A, Guguen-Guillouzo C.</t>
  </si>
  <si>
    <t>Intrahepatic cholestasis represents a frequent manifestation of drug-induced liver injury; however, the mechanisms underlying such injuries are poorly understood. In this study of human HepaRG and primary hepatocytes, we found that bile canaliculi (BC) underwent spontaneous contractions, which are essential for bile acid (BA) efflux and require alternations in myosin light chain (MLC2) phosphorylation/dephosphorylation. Short exposure to 6 cholestatic compounds revealed that BC constriction and dilation were associated with disruptions in the ROCK/MLCK/myosin pathway. At the studied concentrations, cyclosporine A and chlorpromazine induced early ROCK activity, resulting in permanent MLC2 phosphorylation and BC constriction. However, fasudil reduced ROCK activity and caused rapid, substantial and permanent MLC2 dephosphorylation, leading to BC dilation. The remaining compounds (1-naphthyl isothiocyanate, deoxycholic acid and bosentan) caused BC dilation without modulating ROCK activity, although they were associated with a steady decrease in MLC2 phosphorylation via MLCK. These changes were associated with a common loss of BC contractions and failure of BA clearance. These results provide the first demonstration that cholestatic drugs alter BC dynamics by targeting the ROCK/MLCK pathway; in addition, they highlight new insights into the mechanisms underlying bile flow failure and can be used to identify new predictive biomarkers of drug-induced cholestasis.</t>
  </si>
  <si>
    <t>2016-05-13</t>
  </si>
  <si>
    <t>https://dx.doi.org/10.1038/srep24709</t>
  </si>
  <si>
    <t>28264975</t>
  </si>
  <si>
    <t>PMC5434660</t>
  </si>
  <si>
    <t>10.1096/fj.201601375r</t>
  </si>
  <si>
    <t>Endogenous and xenobiotic metabolic stability of primary human hepatocytes in long-term 3D spheroid cultures revealed by a combination of targeted and untargeted metabolomics.</t>
  </si>
  <si>
    <t>Vorrink SU, Ullah S, Schmidt S, Nandania J, Velagapudi V, Beck O, Ingelman-Sundberg M, Lauschke VM.</t>
  </si>
  <si>
    <t>FASEB journal : official publication of the Federation of American Societies for Experimental Biology</t>
  </si>
  <si>
    <t>FASEB J.</t>
  </si>
  <si>
    <t>FASEB J</t>
  </si>
  <si>
    <t>8804484</t>
  </si>
  <si>
    <t>0892-6638</t>
  </si>
  <si>
    <t>1530-6860</t>
  </si>
  <si>
    <t>Adverse reactions or lack of response to medications are important concerns for drug development programs. However, faithful predictions of drug metabolism and toxicity are difficult because animal models show only limited translatability to humans. Furthermore, current in vitro systems, such as hepatic cell lines or primary human hepatocyte (PHH) 2-dimensional (2D) monolayer cultures, can be used only for acute toxicity tests because of their immature phenotypes and inherent instability. Therefore, the migration to novel phenotypically stable models is of prime importance for the pharmaceutical industry. Novel 3-dimensional (3D) culture systems have been shown to accurately mimic in vivo hepatic phenotypes on transcriptomic and proteomic level, but information about their metabolic stability is lacking. Using a combination of targeted and untargeted high-resolution mass spectrometry, we found that PHHs in 3D spheroid cultures remained metabolically stable for multiple weeks, whereas metabolic patterns of PHHs from the same donors cultured as conventional 2D monolayers rapidly deteriorated. Furthermore, pharmacokinetic differences between donors were maintained in 3D spheroid cultures, enabling studies of interindividual variability in drug metabolism and toxicity. We conclude that the 3D spheroid system is metabolically stable and constitutes a suitable model for in vitro studies of long-term drug metabolism and pharmacokinetics.-Vorrink, S. U., Ullah, S., Schmid, S., Nandania, J., Velagapudi, V., Beck, O., Ingelman-Sundberg, M., Lauschke, V. M. Endogenous and xenobiotic metabolic stability of primary human hepatocytes in long-term 3D spheroid cultures revealed by a combination of targeted and untargeted metabolomics.</t>
  </si>
  <si>
    <t>Section of Pharmacogenetics, Department of Physiology and Pharmacology, Karolinska Institutet, Stockholm, Sweden.</t>
  </si>
  <si>
    <t>https://dx.doi.org/10.1096/fj.201601375r</t>
  </si>
  <si>
    <t>26026609</t>
  </si>
  <si>
    <t>PMC4830895</t>
  </si>
  <si>
    <t>10.1007/s00204-015-1536-3</t>
  </si>
  <si>
    <t>Activation of the Nrf2 response by intrinsic hepatotoxic drugs correlates with suppression of NF-κB activation and sensitizes toward TNFα-induced cytotoxicity.</t>
  </si>
  <si>
    <t>Herpers B, Wink S, Fredriksson L, Di Z, Hendriks G, Vrieling H, de Bont H, van de Water B.</t>
  </si>
  <si>
    <t>Drug-induced liver injury (DILI) is an important problem both in the clinic and in the development of new safer medicines. Two pivotal adaptation and survival responses to adverse drug reactions are oxidative stress and cytokine signaling based on the activation of the transcription factors Nrf2 and NF-κB, respectively. Here, we systematically investigated Nrf2 and NF-κB signaling upon DILI-related drug exposure. Transcriptomics analyses of 90 DILI compounds in primary human hepatocytes revealed that a strong Nrf2 activation is associated with a suppression of endogenous NF-κB activity. These responses were translated into quantitative high-content live-cell imaging of induction of a selective Nrf2 target, GFP-tagged Srxn1, and the altered nuclear translocation dynamics of a subunit of NF-κB, GFP-tagged p65, upon TNFR signaling induced by TNFα using HepG2 cells. Strong activation of GFP-Srxn1 expression by DILI compounds typically correlated with suppression of NF-κB nuclear translocation, yet reversely, activation of NF-κB by TNFα did not affect the Nrf2 response. DILI compounds that provided strong Nrf2 activation, including diclofenac, carbamazepine and ketoconazole, sensitized toward TNFα-mediated cytotoxicity. This was related to an adaptive primary protective response of Nrf2, since loss of Nrf2 enhanced this cytotoxic synergy with TNFα, while KEAP1 downregulation was cytoprotective. These data indicate that both Nrf2 and NF-κB signaling may be pivotal in the regulation of DILI. We propose that the NF-κB-inhibiting effects that coincide with a strong Nrf2 stress response likely sensitize liver cells to pro-apoptotic signaling cascades induced by intrinsic cytotoxic pro-inflammatory cytokines.</t>
  </si>
  <si>
    <t>Division of Toxicology, Leiden Academic Center for Drug Research, Leiden University, Einsteinweg 55, 2333 CC, Leiden, The Netherlands.</t>
  </si>
  <si>
    <t>2016-04-14</t>
  </si>
  <si>
    <t>2017-01-24</t>
  </si>
  <si>
    <t>https://dx.doi.org/10.1007/s00204-015-1536-3</t>
  </si>
  <si>
    <t>25527335</t>
  </si>
  <si>
    <t>PMC4349141</t>
  </si>
  <si>
    <t>10.1093/toxsci/kfu269</t>
  </si>
  <si>
    <t>MicroRNA-122: a novel hepatocyte-enriched in vitro marker of drug-induced cellular toxicity.</t>
  </si>
  <si>
    <t>Kia R, Kelly L, Sison-Young RL, Zhang F, Pridgeon CS, Heslop JA, Metcalfe P, Kitteringham NR, Baxter M, Harrison S, Hanley NA, Burke ZD, Storm MP, Welham MJ, Tosh D, Küppers-Munther B, Edsbagge J, Starkey Lewis PJ, Bonner F, Harpur E, Sidaway J, Bowes J, Fenwick SW, Malik H, Goldring CE, Park BK.</t>
  </si>
  <si>
    <t>144</t>
  </si>
  <si>
    <t>Emerging hepatic models for the study of drug-induced toxicity include pluripotent stem cell-derived hepatocyte-like cells (HLCs) and complex hepatocyte-non-parenchymal cellular coculture to mimic the complex multicellular interactions that recapitulate the niche environment in the human liver. However, a specific marker of hepatocyte perturbation, required to discriminate hepatocyte damage from non-specific cellular toxicity contributed by non-hepatocyte cell types or immature differentiated cells is currently lacking, as the cytotoxicity assays routinely used in in vitro toxicology research depend on intracellular molecules which are ubiquitously present in all eukaryotic cell types. In this study, we demonstrate that microRNA-122 (miR-122) detection in cell culture media can be used as a hepatocyte-enriched in vitro marker of drug-induced toxicity in homogeneous cultures of hepatic cells, and a cell-specific marker of toxicity of hepatic cells in heterogeneous cultures such as HLCs generated from various differentiation protocols and pluripotent stem cell lines, where conventional cytotoxicity assays using generic cellular markers may not be appropriate. We show that the sensitivity of the miR-122 cytotoxicity assay is similar to conventional assays that measure lactate dehydrogenase activity and intracellular adenosine triphosphate when applied in hepatic models with high levels of intracellular miR-122, and can be multiplexed with other assays. MiR-122 as a biomarker also has the potential to bridge results in in vitro experiments to in vivo animal models and human samples using the same assay, and to link findings from clinical studies in determining the relevance of in vitro models being developed for the study of drug-induced liver injury.</t>
  </si>
  <si>
    <t>MRC Centre for Drug Safety Science, Department of Molecular and Clinical Pharmacology, Sherrington Buildings, Ashton Street, University of Liverpool, Liverpool L69 3GE, UK Stem Cells for Safer Medicines, 7th Floor, Southside, 105 Victoria Street, London SW1E 6QT, UK Faculty of Life Sciences, University of Manchester, Manchester M13 9PL, UK School of Medicine and Dentistry, University of Central Lancashire, Preston PR1 2HE, UK Centre for Endocrinology and Diabetes, Institute of Human Development, Faculty of Medical and Human Sciences, Manchester Academic Health Science Centre, University of Manchester, Manchester M13 9PT, UK Endocrinology Department, Central Manchester University Hospitals NHS Foundation Trust, Oxford Road, Manchester M13 9PT, UK Centre for Regenerative Medicine, Department of Biology and Biochemistry, University of Bath, Bath BA2 7AY, UK, Takara Bio Europe AB (former Cellartis), Arvid Wallgrens Backe 20, 413 46 Göteborg, Sweden, School of Life Sciences, The Systems Biology Research Centre, University of Skövde, Box 408, 541 28 Skövde, Sweden, MRC Centre for Regenerative Medicine, SCRM Building, The University of Edinburgh, Edinburgh Bioquarter, 5 Little France Drive, Edinburgh EH16 4UU, UK, Newcastle University, Institute of Cellular Medicine, The Medical School, Framlington Place, Newcastle upon Tyne NE2 4HH, UK Drug Safety and Metabolism, AstraZeneca R&amp;D, Alderley Park, Cheshire SK10 4TG, UK and North Western Hepatobiliary Unit, Aintree University Hospital NHS Foundation Trust, Longmoor Lane, Liverpool L9 7AL, UK.</t>
  </si>
  <si>
    <t>2014-12-21</t>
  </si>
  <si>
    <t>2017-01-30</t>
  </si>
  <si>
    <t>https://dx.doi.org/10.1093/toxsci/kfu269</t>
  </si>
  <si>
    <t>27775817</t>
  </si>
  <si>
    <t>PMC5266558</t>
  </si>
  <si>
    <t>10.1002/hep.28886</t>
  </si>
  <si>
    <t>Stem cell-derived models to improve mechanistic understanding and prediction of human drug-induced liver injury.</t>
  </si>
  <si>
    <t>Goldring C, Antoine DJ, Bonner F, Crozier J, Denning C, Fontana RJ, Hanley NA, Hay DC, Ingelman-Sundberg M, Juhila S, Kitteringham N, Silva-Lima B, Norris A, Pridgeon C, Ross JA, Young RS, Tagle D, Tornesi B, van de Water B, Weaver RJ, Zhang F, Park BK.</t>
  </si>
  <si>
    <t>Current preclinical drug testing does not predict some forms of adverse drug reactions in humans. Efforts at improving predictability of drug-induced tissue injury in humans include using stem cell technology to generate human cells for screening for adverse effects of drugs in humans. The advent of induced pluripotent stem cells means that it may ultimately be possible to develop personalized toxicology to determine interindividual susceptibility to adverse drug reactions. However, the complexity of idiosyncratic drug-induced liver injury means that no current single-cell model, whether of primary liver tissue origin, from liver cell lines, or derived from stem cells, adequately emulates what is believed to occur during human drug-induced liver injury. Nevertheless, a single-cell model of a human hepatocyte which emulates key features of a hepatocyte is likely to be valuable in assessing potential chemical risk; furthermore, understanding how to generate a relevant hepatocyte will also be critical to efforts to build complex multicellular models of the liver. Currently, hepatocyte-like cells differentiated from stem cells still fall short of recapitulating the full mature hepatocellular phenotype. Therefore, we convened a number of experts from the areas of preclinical and clinical hepatotoxicity and safety assessment, from industry, academia, and regulatory bodies, to specifically explore the application of stem cells in hepatotoxicity safety assessment and to make recommendations for the way forward. In this short review, we particularly discuss the importance of benchmarking stem cell-derived hepatocyte-like cells to their terminally differentiated human counterparts using defined phenotyping, to make sure the cells are relevant and comparable between labs, and outline why this process is essential before the cells are introduced into chemical safety assessment. (Hepatology 2017;65:710-721).</t>
  </si>
  <si>
    <t>MRC Centre for Drug Safety Science, Department of Molecular and Clinical Pharmacology, University of Liverpool, Liverpool, UK.</t>
  </si>
  <si>
    <t>https://dx.doi.org/10.1002/hep.28886</t>
  </si>
  <si>
    <t>27754327</t>
  </si>
  <si>
    <t>PMC5085745</t>
  </si>
  <si>
    <t>10.3390/ijms17101714</t>
  </si>
  <si>
    <t>The Importance of Patient-Specific Factors for Hepatic Drug Response and Toxicity.</t>
  </si>
  <si>
    <t>Lauschke VM, Ingelman-Sundberg M.</t>
  </si>
  <si>
    <t>Responses to drugs and pharmacological treatments differ considerably between individuals. Importantly, only 50%-75% of patients have been shown to react adequately to pharmacological interventions, whereas the others experience either a lack of efficacy or suffer from adverse events. The liver is of central importance in the metabolism of most drugs. Because of this exposed status, hepatotoxicity is amongst the most common adverse drug reactions and hepatic liabilities are the most prevalent reason for the termination of development programs of novel drug candidates. In recent years, more and more factors were unveiled that shape hepatic drug responses and thus underlie the observed inter-individual variability. In this review, we provide a comprehensive overview of different principle mechanisms of drug hepatotoxicity and illustrate how patient-specific factors, such as genetic, physiological and environmental factors, can shape drug responses. Furthermore, we highlight other parameters, such as concomitantly prescribed medications or liver diseases and how they modulate drug toxicity, pharmacokinetics and dynamics. Finally, we discuss recent progress in the field of in vitro toxicity models and evaluate their utility in reflecting patient-specific factors to study inter-individual differences in drug response and toxicity, as this understanding is necessary to pave the way for a patient-adjusted medicine.</t>
  </si>
  <si>
    <t>Section of Pharmacogenetics, Department of Physiology and Pharmacology, Karolinska Institutet, SE-17177 Stockholm, Sweden. volker.lauschke@ki.se.</t>
  </si>
  <si>
    <t>2016-06-25</t>
  </si>
  <si>
    <t>https://dx.doi.org/10.3390/ijms17101714</t>
  </si>
  <si>
    <t>28137721</t>
  </si>
  <si>
    <t>PMC5363699</t>
  </si>
  <si>
    <t>10.1124/dmd.116.074369</t>
  </si>
  <si>
    <t>Transcriptional, Functional, and Mechanistic Comparisons of Stem Cell-Derived Hepatocytes, HepaRG Cells, and Three-Dimensional Human Hepatocyte Spheroids as Predictive In Vitro Systems for Drug-Induced Liver Injury.</t>
  </si>
  <si>
    <t>Bell CC, Lauschke VM, Vorrink SU, Palmgren H, Duffin R, Andersson TB, Ingelman-Sundberg M.</t>
  </si>
  <si>
    <t>Drug metabolism and disposition: the biological fate of chemicals</t>
  </si>
  <si>
    <t>Drug Metab. Dispos.</t>
  </si>
  <si>
    <t>Drug Metab Dispos</t>
  </si>
  <si>
    <t>9421550</t>
  </si>
  <si>
    <t>0090-9556</t>
  </si>
  <si>
    <t>1521-009X</t>
  </si>
  <si>
    <t>Reliable and versatile hepatic in vitro systems for the prediction of drug pharmacokinetics and toxicity are essential constituents of preclinical safety assessment pipelines for new medicines. Here, we compared three emerging cell systems-hepatocytes derived from induced pluripotent stem cells, HepaRG cells, and three-dimensional primary human hepatocyte (PHH) spheroids-at transcriptional and functional levels in a multicenter study to evaluate their potential as predictive models for drug-induced hepatotoxicity. Transcriptomic analyses revealed widespread gene expression differences between the three cell models, with 8148 of 17,462 analyzed genes (47%) being differentially expressed. Expression levels of genes involved in the metabolism of endogenous as well as xenobiotic compounds were significantly elevated in PHH spheroids, whereas genes involved in cell division and endocytosis were significantly upregulated in HepaRG cells and hepatocytes derived from induced pluripotent stem cells, respectively. Consequently, PHH spheroids were more sensitive to a panel of drugs with distinctly different toxicity mechanisms, an effect that was amplified by long-term exposure using repeated treatments. Importantly, toxicogenomic analyses revealed that transcriptomic changes in PHH spheroids were in compliance with cholestatic, carcinogenic, or steatogenic in vivo toxicity mechanisms at clinically relevant drug concentrations. Combined, the data reveal important phenotypic differences between the three cell systems and suggest that PHH spheroids can be used for functional investigations of drug-induced liver injury in vivo in humans.</t>
  </si>
  <si>
    <t>Section of Pharmacogenetics, Department of Physiology and Pharmacology, Karolinska Institutet, Stockholm, Sweden (C.C.B., V.M.L., S.U.V., T.B.A., M.I.-S.); Cardiovascular and Metabolic Diseases, Innovative Medicines and Early Development Biotech Unit, AstraZeneca, Mölndal, Sweden (H.P., T.B.A.); and CXR Biosciences Ltd., Dundee, United Kingdom (R.D.).</t>
  </si>
  <si>
    <t>2014-06-27</t>
  </si>
  <si>
    <t>https://dx.doi.org/10.1124/dmd.116.074369</t>
  </si>
  <si>
    <t>27759057</t>
  </si>
  <si>
    <t>PMC5069690</t>
  </si>
  <si>
    <t>10.1038/srep35434</t>
  </si>
  <si>
    <t>Hepatic 3D spheroid models for the detection and study of compounds with cholestatic liability.</t>
  </si>
  <si>
    <t>Hendriks DF, Fredriksson Puigvert L, Messner S, Mortiz W, Ingelman-Sundberg M.</t>
  </si>
  <si>
    <t>Drug-induced cholestasis (DIC) is poorly understood and its preclinical prediction is mainly limited to assessing the compound's potential to inhibit the bile salt export pump (BSEP). Here, we evaluated two 3D spheroid models, one from primary human hepatocytes (PHH) and one from HepaRG cells, for the detection of compounds with cholestatic liability. By repeatedly co-exposing both models to a set of compounds with different mechanisms of hepatotoxicity and a non-toxic concentrated bile acid (BA) mixture for 8 days we observed a selective synergistic toxicity of compounds known to cause cholestatic or mixed cholestatic/hepatocellular toxicity and the BA mixture compared to exposure to the compounds alone, a phenomenon that was more pronounced after extending the exposure time to 14 days. In contrast, no such synergism was observed after both 8 and 14 days of exposure to the BA mixture for compounds that cause non-cholestatic hepatotoxicity. Mechanisms behind the toxicity of the cholestatic compound chlorpromazine were accurately detected in both spheroid models, including intracellular BA accumulation, inhibition of ABCB11 expression and disruption of the F-actin cytoskeleton. Furthermore, the observed synergistic toxicity of chlorpromazine and BA was associated with increased oxidative stress and modulation of death receptor signalling. Combined, our results demonstrate that the hepatic spheroid models presented here can be used to detect and study compounds with cholestatic liability.</t>
  </si>
  <si>
    <t>https://dx.doi.org/10.1038/srep35434</t>
  </si>
  <si>
    <t>27344343</t>
  </si>
  <si>
    <t>PMC5316403</t>
  </si>
  <si>
    <t>10.1007/s00204-016-1745-4</t>
  </si>
  <si>
    <t>A multicenter assessment of single-cell models aligned to standard measures of cell health for prediction of acute hepatotoxicity.</t>
  </si>
  <si>
    <t>Sison-Young RL, Lauschke VM, Johann E, Alexandre E, Antherieu S, Aerts H, Gerets HHJ, Labbe G, Hoët D, Dorau M, Schofield CA, Lovatt CA, Holder JC, Stahl SH, Richert L, Kitteringham NR, Jones RP, Elmasry M, Weaver RJ, Hewitt PG, Ingelman-Sundberg M, Goldring CE, Park BK.</t>
  </si>
  <si>
    <t>Assessing the potential of a new drug to cause drug-induced liver injury (DILI) is a challenge for the pharmaceutical industry. We therefore determined whether cell models currently used in safety assessment (HepG2, HepaRG, Upcyte and primary human hepatocytes in conjunction with basic but commonly used endpoints) are actually able to distinguish between novel chemical entities (NCEs) with respect to their potential to cause DILI. A panel of thirteen compounds (nine DILI implicated and four non-DILI implicated in man) were selected for our study, which was conducted, for the first time, across multiple laboratories. None of the cell models could distinguish faithfully between DILI and non-DILI compounds. Only when nominal in vitro concentrations were adjusted for in vivo exposure levels were primary human hepatocytes (PHH) found to be the most accurate cell model, closely followed by HepG2. From a practical perspective, this study revealed significant inter-laboratory variation in the response of PHH, HepG2 and Upcyte cells, but not HepaRG cells. This variation was also observed to be compound dependent. Interestingly, differences between donors (hepatocytes), clones (HepG2) and the effect of cryopreservation (HepaRG and hepatocytes) were less important than differences between the cell models per se. In summary, these results demonstrate that basic cell health endpoints will not predict hepatotoxic risk in simple hepatic cells in the absence of pharmacokinetic data and that a multicenter assessment of more sophisticated signals of molecular initiating events is required to determine whether these cells can be incorporated in early safety assessment.</t>
  </si>
  <si>
    <t>MRC Centre for Drug Safety Science, Department of Molecular and Clinical Pharmacology, University of Liverpool, Sherrington Building, Ashton Street, Liverpool, L69 3GE, UK.</t>
  </si>
  <si>
    <t>2016-06-27</t>
  </si>
  <si>
    <t>https://dx.doi.org/10.1007/s00204-016-1745-4</t>
  </si>
  <si>
    <t>24973091</t>
  </si>
  <si>
    <t>PMC4833109</t>
  </si>
  <si>
    <t>10.1093/toxsci/kfu122</t>
  </si>
  <si>
    <t>Different dose-dependent mechanisms are involved in early cyclosporine a-induced cholestatic effects in hepaRG cells.</t>
  </si>
  <si>
    <t>Sharanek A, Azzi PB, Al-Attrache H, Savary CC, Humbert L, Rainteau D, Guguen-Guillouzo C, Guillouzo A.</t>
  </si>
  <si>
    <t>Mechanisms involved in drug-induced cholestasis in humans remain poorly understood. Although cyclosporine A (CsA) and tacrolimus (FK506) share similar immunosuppressive properties, only CsA is known to cause dose-dependent cholestasis. Here, we have investigated the mechanisms implicated in early cholestatic effects of CsA using the differentiated human HepaRG cell line. Inhibition of efflux and uptake of taurocholate was evidenced as early as 15 min and 1 h respectively after addition of 10μM CsA; it peaked at around 2 h and was reversible. These early effects were associated with generation of oxidative stress and deregulation of cPKC pathway. At higher CsA concentrations (≥50μM) alterations of efflux and uptake activities were enhanced and became irreversible, pericanalicular F-actin microfilaments were disorganized and bile canaliculi were constricted. These changes were associated with induction of endoplasmic reticulum stress that preceded generation of oxidative stress. Concentration-dependent changes were observed on total bile acid disposition, which were characterized by an increase and a decrease in culture medium and cells, respectively, after a 24-h treatment with CsA. Accordingly, genes encoding hepatobiliary transporters and bile acid synthesis enzymes were differently deregulated depending on CsA concentration. By contrast, FK506 induced limited effects only at 25-50μM and did not alter bile canaliculi. Our data demonstrate involvement of different concentration-dependent mechanisms in CsA-induced cholestasis and point out a critical role of endoplasmic reticulum stress in the occurrence of the major cholestatic features.</t>
  </si>
  <si>
    <t>Inserm UMR991, Foie, Métabolisme et Cancer, Rennes, France Université de Rennes 1, Rennes, France.</t>
  </si>
  <si>
    <t>2016-05-19</t>
  </si>
  <si>
    <t>https://dx.doi.org/10.1093/toxsci/kfu122</t>
  </si>
  <si>
    <t>26160117</t>
  </si>
  <si>
    <t>PMC4583060</t>
  </si>
  <si>
    <t>10.1093/toxsci/kfv136</t>
  </si>
  <si>
    <t>Comparative Proteomic Characterization of 4 Human Liver-Derived Single Cell Culture Models Reveals Significant Variation in the Capacity for Drug Disposition, Bioactivation, and Detoxication.</t>
  </si>
  <si>
    <t>Sison-Young RL, Mitsa D, Jenkins RE, Mottram D, Alexandre E, Richert L, Aerts H, Weaver RJ, Jones RP, Johann E, Hewitt PG, Ingelman-Sundberg M, Goldring CE, Kitteringham NR, Park BK.</t>
  </si>
  <si>
    <t>147</t>
  </si>
  <si>
    <t>In vitro preclinical models for the assessment of drug-induced liver injury (DILI) are usually based on cryopreserved primary human hepatocytes (cPHH) or human hepatic tumor-derived cell lines; however, it is unclear how well such cell models reflect the normal function of liver cells. The physiological, pharmacological, and toxicological phenotyping of available cell-based systems is necessary in order to decide the testing purpose for which they are fit. We have therefore undertaken a global proteomic analysis of 3 human-derived hepatic cell lines (HepG2, Upcyte, and HepaRG) in comparison with cPHH with a focus on drug metabolizing enzymes and transport proteins (DMETs), as well as Nrf2-regulated proteins. In total, 4946 proteins were identified, of which 2722 proteins were common across all cell models, including 128 DMETs. Approximately 90% reduction in expression of cytochromes P450 was observed in HepG2 and Upcyte cells, and approximately 60% in HepaRG cells relative to cPHH. Drug transporter expression was also lower compared with cPHH with the exception of MRP3 and P-gp (MDR1) which appeared to be significantly expressed in HepaRG cells. In contrast, a high proportion of Nrf2-regulated proteins were more highly expressed in the cell lines compared with cPHH. The proteomic database derived here will provide a rational basis for the context-specific selection of the most appropriate 'hepatocyte-like' cell for the evaluation of particular cellular functions associated with DILI and, at the same time, assist in the construction of a testing paradigm which takes into account the in vivo disposition of a new drug.</t>
  </si>
  <si>
    <t>*Department of Molecular and Clinical Pharmacology, MRC Centre for Drug Safety Science, Liverpool L69 3GE, UK;</t>
  </si>
  <si>
    <t>2015-09-26</t>
  </si>
  <si>
    <t>2013-01-15</t>
  </si>
  <si>
    <t>https://dx.doi.org/10.1093/toxsci/kfv136</t>
  </si>
  <si>
    <t>28612260</t>
  </si>
  <si>
    <t>PMC5515971</t>
  </si>
  <si>
    <t>10.1007/s00204-017-2002-1</t>
  </si>
  <si>
    <t>Utility of spherical human liver microtissues for prediction of clinical drug-induced liver injury.</t>
  </si>
  <si>
    <t>Proctor WR, Foster AJ, Vogt J, Summers C, Middleton B, Pilling MA, Shienson D, Kijanska M, Ströbel S, Kelm JM, Morgan P, Messner S, Williams D.</t>
  </si>
  <si>
    <t>Drug-induced liver injury (DILI) continues to be a major source of clinical attrition, precautionary warnings, and post-market withdrawal of drugs. Accordingly, there is a need for more predictive tools to assess hepatotoxicity risk in drug discovery. Three-dimensional (3D) spheroid hepatic cultures have emerged as promising tools to assess mechanisms of hepatotoxicity, as they demonstrate enhanced liver phenotype, metabolic activity, and stability in culture not attainable with conventional two-dimensional hepatic models. Increased sensitivity of these models to drug-induced cytotoxicity has been demonstrated with relatively small panels of hepatotoxicants. However, a comprehensive evaluation of these models is lacking. Here, the predictive value of 3D human liver microtissues (hLiMT) to identify known hepatotoxicants using a panel of 110 drugs with and without clinical DILI has been assessed in comparison to plated two-dimensional primary human hepatocytes (PHH). Compounds were treated long-term (14 days) in hLiMT and acutely (2 days) in PHH to assess drug-induced cytotoxicity over an 8-point concentration range to generate IC50 values. Regardless of comparing IC50 values or exposure-corrected margin of safety values, hLiMT demonstrated increased sensitivity in identifying known hepatotoxicants than PHH, while specificity was consistent across both assays. In addition, hLiMT out performed PHH in correctly classifying hepatotoxicants from different pharmacological classes of molecules. The hLiMT demonstrated sufficient capability to warrant exploratory liver injury biomarker investigation (miR-122, HMGB1, α-GST) in the cell-culture media. Taken together, this study represents the most comprehensive evaluation of 3D spheroid hepatic cultures up to now and supports their utility for hepatotoxicity risk assessment in drug discovery.</t>
  </si>
  <si>
    <t>Investigative Toxicology, Department of Safety Assessment, Genentech, Inc., 1 DNA Way, South San Francisco, CA, 94080, USA.</t>
  </si>
  <si>
    <t>2017-06-15</t>
  </si>
  <si>
    <t>https://dx.doi.org/10.1007/s00204-017-2002-1</t>
  </si>
  <si>
    <t>25690737</t>
  </si>
  <si>
    <t>PMC4833040</t>
  </si>
  <si>
    <t>10.1093/toxsci/kfv041</t>
  </si>
  <si>
    <t>Comparative Localization and Functional Activity of the Main Hepatobiliary Transporters in HepaRG Cells and Primary Human Hepatocytes.</t>
  </si>
  <si>
    <t>Bachour-El Azzi P, Sharanek A, Burban A, Li R, Guével RL, Abdel-Razzak Z, Stieger B, Guguen-Guillouzo C, Guillouzo A.</t>
  </si>
  <si>
    <t>The role of hepatobiliary transporters in drug-induced liver injury remains poorly understood. Various in vivo and in vitro biological approaches are currently used for studying hepatic transporters; however, appropriate localization and functional activity of these transporters are essential for normal biliary flow and drug transport. Human hepatocytes (HHs) are considered as the most suitable in vitro cell model but erratic availability and inter-donor functional variations limit their use. In this work, we aimed to compare localization of influx and efflux transporters and their functional activity in differentiated human HepaRG hepatocytes with fresh HHs in conventional (CCHH) and sandwich (SCHH) cultures. All tested influx and efflux transporters were correctly localized to canalicular [bile salt export pump (BSEP), multidrug resistance-associated protein 2 (MRP2), multidrug resistance protein 1 (MDR1), and MDR3] or basolateral [Na(+)-taurocholate co-transporting polypeptide (NTCP) and MRP3] membrane domains and were functional in all models. Contrary to other transporters, NTCP and BSEP were less abundant and active in HepaRG cells, cellular uptake of taurocholate was 2.2- and 1.4-fold and bile excretion index 2.8- and 2.6-fold lower, than in SCHHs and CCHHs, respectively. However, when taurocholate canalicular efflux was evaluated in standard and divalent cation-free conditions in buffers or cell lysates, the difference between the three models did not exceed 9.3%. Interestingly, cell imaging showed higher bile canaliculi contraction/relaxation activity in HepaRG hepatocytes and larger bile canaliculi networks in SCHHs. Altogether, our results bring new insights in mechanisms involved in bile acids accumulation and excretion in HHs and suggest that HepaRG cells represent a suitable model for studying hepatobiliary transporters and drug-induced cholestasis.</t>
  </si>
  <si>
    <t>*Inserm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 *Inserm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 *Inserm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t>
  </si>
  <si>
    <t>https://dx.doi.org/10.1093/toxsci/kfv041</t>
  </si>
  <si>
    <t>23325842</t>
  </si>
  <si>
    <t>PMC3616706</t>
  </si>
  <si>
    <t>10.1093/nar/gks1467</t>
  </si>
  <si>
    <t>In-solution hybrid capture of bisulfite-converted DNA for targeted bisulfite sequencing of 174 ADME genes.</t>
  </si>
  <si>
    <t>Ivanov M, Kals M, Kacevska M, Metspalu A, Ingelman-Sundberg M, Milani L.</t>
  </si>
  <si>
    <t>DNA methylation is one of the most important epigenetic alterations involved in the control of gene expression. Bisulfite sequencing of genomic DNA is currently the only method to study DNA methylation patterns at single-nucleotide resolution. Hence, next-generation sequencing of bisulfite-converted DNA is the method of choice to investigate DNA methylation profiles at the genome-wide scale. Nevertheless, whole genome sequencing for analysis of human methylomes is expensive, and a method for targeted gene analysis would provide a good alternative in many cases where the primary interest is restricted to a set of genes. Here, we report the successful use of a custom Agilent SureSelect Target Enrichment system for the hybrid capture of bisulfite-converted DNA. We prepared bisulfite-converted next-generation sequencing libraries, which are enriched for the coding and regulatory regions of 174 ADME genes (i.e. genes involved in the metabolism and distribution of drugs). Sequencing of these libraries on Illumina's HiSeq2000 revealed that the method allows a reliable quantification of methylation levels of CpG sites in the selected genes, and validation of the method using pyrosequencing and the Illumina 450K methylation BeadChips revealed good concordance.</t>
  </si>
  <si>
    <t>Section of Pharmacogenetics, Department of Physiology and Pharmacology, Karolinska Institutet, Stockholm 17177, Sweden.</t>
  </si>
  <si>
    <t>2013-04-02</t>
  </si>
  <si>
    <t>https://dx.doi.org/10.1093/nar/gks1467</t>
  </si>
  <si>
    <t>23958281</t>
  </si>
  <si>
    <t>PMC4054829</t>
  </si>
  <si>
    <t>10.1186/gb-2013-14-8-r83</t>
  </si>
  <si>
    <t>Ontogeny, distribution and potential roles of 5-hydroxymethylcytosine in human liver function.</t>
  </si>
  <si>
    <t>Ivanov M, Kals M, Kacevska M, Barragan I, Kasuga K, Rane A, Metspalu A, Milani L, Ingelman-Sundberg M.</t>
  </si>
  <si>
    <t>BACKGROUND: Interindividual differences in liver functions such as protein synthesis, lipid and carbohydrate metabolism and drug metabolism are influenced by epigenetic factors. The role of the epigenetic machinery in such processes has, however, been barely investigated. 5-hydroxymethylcytosine (5hmC) is a recently re-discovered epigenetic DNA modification that plays an important role in the control of gene expression. RESULTS: In this study, we investigate 5hmC occurrence and genomic distribution in 8 fetal and 7 adult human liver samples in relation to ontogeny and function. LC-MS analysis shows that in the adult liver samples 5hmC comprises up to 1% of the total cytosine content, whereas in all fetal livers it is below 0.125%. Immunohistostaining of liver sections with a polyclonal anti-5hmC antibody shows that 5hmC is detected in most of the hepatocytes. Genome-wide mapping of the distribution of 5hmC in human liver samples by next-generation sequencing shows significant differences between fetal and adult livers. In adult livers, 5hmC occupancy is overrepresented in genes involved in active catabolic and metabolic processes, whereas 5hmC elements which are found in genes exclusively in fetal livers and disappear in the adult state, are more specific to pathways for differentiation and development. CONCLUSIONS: Our findings suggest that 5-hydroxymethylcytosine plays an important role in the development and function of the human liver and might be an important determinant for development of liver diseases as well as of the interindividual differences in drug metabolism and toxicity.</t>
  </si>
  <si>
    <t>2014-07-21</t>
  </si>
  <si>
    <t>https://dx.doi.org/10.1186/gb-2013-14-8-r83</t>
  </si>
  <si>
    <t>https://www.imi.europa.eu/projects-results/project-factsheets/newmeds</t>
  </si>
  <si>
    <t>NEWMEDS</t>
  </si>
  <si>
    <t>Novel methods leading to new medications in depression and schizophrenia</t>
  </si>
  <si>
    <t>01/09/2009</t>
  </si>
  <si>
    <t>28/02/2015</t>
  </si>
  <si>
    <t>8 986 216</t>
  </si>
  <si>
    <t>13 789 412</t>
  </si>
  <si>
    <t>2 074 047</t>
  </si>
  <si>
    <t>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
Read about the project's achievements in the public summary of the project's final report</t>
  </si>
  <si>
    <t>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t>
  </si>
  <si>
    <t>30429456</t>
  </si>
  <si>
    <t>PMC6235862</t>
  </si>
  <si>
    <t>10.1038/s41398-018-0295-3</t>
  </si>
  <si>
    <t>Continuous performance test impairment in a 22q11.2 microdeletion mouse model: improvement by amphetamine.</t>
  </si>
  <si>
    <t>Nilsson SRO, Heath CJ, Takillah S, Didienne S, Fejgin K, Nielsen V, Nielsen J, Saksida LM, Mariani J, Faure P, Didriksen M, Robbins TW, Bussey TJ, Mar AC.</t>
  </si>
  <si>
    <t>The 22q11.2 deletion syndrome (22q11.2DS) confers high risk of neurodevelopmental disorders such as schizophrenia and attention-deficit hyperactivity disorder. These disorders are associated with attentional impairment, the remediation of which is important for successful therapeutic intervention. We assessed a 22q11.2DS mouse model (Df(h22q11)/+) on a touchscreen rodent continuous performance test (rCPT) of attention and executive function that is analogous to human CPT procedures. Relative to wild-type littermates, Df(h22q11)/+ male mice showed impaired attentional performance as shown by decreased correct response ratio (hit rate) and a reduced ability to discriminate target stimuli from non-target stimuli (discrimination sensitivity, or d'). The Df(h22q11)/+ model exhibited decreased prefrontal cortical-hippocampal oscillatory synchrony within multiple frequency ranges during quiet wakefulness, which may represent a biomarker of cognitive dysfunction. The stimulant amphetamine (0-1.0 mg/kg, i.p.) dose-dependently improved d' in Df(h22q11)/+ mice whereas the highest dose of modafinil (40 mg/kg, i.p.) exacerbated their d' impairment. This is the first report to directly implicate attentional impairment in a 22q11.2DS mouse model, mirroring a key endophenotype of the human disorder. The capacity of the rCPT to detect performance impairments in the 22q11.2DS mouse model, and improvement following psychostimulant-treatment, highlights the utility and translational potential of the Df(h22q11)/+ model and this automated behavioral procedure.</t>
  </si>
  <si>
    <t>Department of Psychology, University of Cambridge, Cambridge, UK.</t>
  </si>
  <si>
    <t>https://dx.doi.org/10.1038/s41398-018-0295-3</t>
  </si>
  <si>
    <t>30150678</t>
  </si>
  <si>
    <t>PMC6110722</t>
  </si>
  <si>
    <t>10.1038/s41467-018-05595-6</t>
  </si>
  <si>
    <t>MAP1B mutations cause intellectual disability and extensive white matter deficit.</t>
  </si>
  <si>
    <t>Walters GB, Gustafsson O, Sveinbjornsson G, Eiriksdottir VK, Agustsdottir AB, Jonsdottir GA, Steinberg S, Gunnarsson AF, Magnusson MI, Unnsteinsdottir U, Lee AL, Jonasdottir A, Sigurdsson A, Jonasdottir A, Skuladottir A, Jonsson L, Nawaz MS, Sulem P, Frigge M, Ingason A, Love A, Norddhal GL, Zervas M, Gudbjartsson DF, Ulfarsson MO, Saemundsen E, Stefansson H, Stefansson K.</t>
  </si>
  <si>
    <t>Discovery of coding variants in genes that confer risk of neurodevelopmental disorders is an important step towards understanding the pathophysiology of these disorders. Whole-genome sequencing of 31,463 Icelanders uncovers a frameshift variant (E712KfsTer10) in microtubule-associated protein 1B (MAP1B) that associates with ID/low IQ in a large pedigree (genome-wide corrected P = 0.022). Additional stop-gain variants in MAP1B (E1032Ter and R1664Ter) validate the association with ID and IQ. Carriers have 24% less white matter (WM) volume (β = -2.1SD, P = 5.1 × 10-8), 47% less corpus callosum (CC) volume (β = -2.4SD, P = 5.5 × 10-10) and lower brain-wide fractional anisotropy (P = 6.7 × 10-4). In summary, we show that loss of MAP1B function affects general cognitive ability through a profound, brain-wide WM deficit with likely disordered or compromised axons.</t>
  </si>
  <si>
    <t>deCODE genetics/Amgen, Reykjavik, 101, Iceland.</t>
  </si>
  <si>
    <t>2018-08-27</t>
  </si>
  <si>
    <t>https://dx.doi.org/10.1038/s41467-018-05595-6</t>
  </si>
  <si>
    <t>29187755</t>
  </si>
  <si>
    <t>PMC5802512</t>
  </si>
  <si>
    <t>10.1038/s41398-017-0011-8</t>
  </si>
  <si>
    <t>A mouse model of the schizophrenia-associated 1q21.1 microdeletion syndrome exhibits altered mesolimbic dopamine transmission.</t>
  </si>
  <si>
    <t>Nielsen J, Fejgin K, Sotty F, Nielsen V, Mørk A, Christoffersen CT, Yavich L, Lauridsen JB, Clausen D, Larsen PH, Egebjerg J, Werge TM, Kallunki P, Christensen KV, Didriksen M.</t>
  </si>
  <si>
    <t>1q21.1 hemizygous microdeletion is a copy number variant leading to eightfold increased risk of schizophrenia. In order to investigate biological alterations induced by this microdeletion, we generated a novel mouse model (Df(h1q21)/+) and characterized it in a broad test battery focusing on schizophrenia-related assays. Df(h1q21)/+ mice displayed increased hyperactivity in response to amphetamine challenge and increased sensitivity to the disruptive effects of amphetamine and phencyclidine hydrochloride (PCP) on prepulse inhibition. Probing of the direct dopamine (DA) pathway using the DA D1 receptor agonist SKF-81297 revealed no differences in induced locomotor activity compared to wild-type mice, but Df(h1q21)/+ mice showed increased sensitivity to the DA D2 receptor agonist quinpirole and the D1/D2 agonist apomorphine. Electrophysiological characterization of DA neuron firing in the ventral tegmental area revealed more spontaneously active DA neurons and increased firing variability in Df(h1q21)/+ mice, and decreased feedback reduction of DA neuron firing in response to amphetamine. In a range of other assays, Df(h1q21)/+ mice showed no difference from wild-type mice: gross brain morphology and basic functions such as reflexes, ASR, thermal pain sensitivity, and motor performance were unaltered. Similarly, anxiety related measures, baseline prepulse inhibition, and seizure threshold were unaltered. In addition to the central nervous system-related phenotypes, Df(h1q21)/+ mice exhibited reduced head-to tail length, which is reminiscent of the short stature reported in humans with 1q21.1 deletion. With aspects of both construct and face validity, the Df(h1q21)/+ model may be used to gain insight into schizophrenia-relevant alterations in dopaminergic transmission.</t>
  </si>
  <si>
    <t>Division of Synaptic Transmission, H. Lundbeck A/S, Valby, Denmark. JCNI@lundbeck.com.</t>
  </si>
  <si>
    <t>https://dx.doi.org/10.1038/s41398-017-0011-8</t>
  </si>
  <si>
    <t>30320294</t>
  </si>
  <si>
    <t>PMC6175691</t>
  </si>
  <si>
    <t>10.1162/netn_a_00045</t>
  </si>
  <si>
    <t>Resting-state brain network features associated with short-term skill learning ability in humans and the influence of N-methyl-d-aspartate receptor antagonism.</t>
  </si>
  <si>
    <t>Zang Z, Geiger LS, Braun U, Cao H, Zangl M, Schäfer A, Moessnang C, Ruf M, Reis J, Schweiger JI, Dixson L, Moscicki A, Schwarz E, Meyer-Lindenberg A, Tost H.</t>
  </si>
  <si>
    <t>Network neuroscience (Cambridge, Mass.)</t>
  </si>
  <si>
    <t>Netw Neurosci</t>
  </si>
  <si>
    <t>101719149</t>
  </si>
  <si>
    <t>2472-1751</t>
  </si>
  <si>
    <t>Graph theoretical functional magnetic resonance imaging (fMRI) studies have demonstrated that brain networks reorganize significantly during motor skill acquisition, yet the associations between motor learning ability, brain network features, and the underlying biological mechanisms remain unclear. In the current study, we applied a visually guided sequential pinch force learning task and graph theoretical analyses to investigate the associations between short-term motor learning ability and resting-state brain network metrics in 60 healthy subjects. We further probed the test-retest reliability (n = 26) and potential effects of the N-methyl-d-aspartate (NMDA) antagonist ketamine (n = 19) in independent healthy volunteers. Our results show that the improvement of motor performance after short-term training was positively correlated with small-worldness (p = 0.032) and global efficiency (p = 0.025), whereas negatively correlated with characteristic path length (p = 0.014) and transitivity (p = 0.025). In addition, using network-based statistics (NBS), we identified a learning ability-associated (p = 0.037) and ketamine-susceptible (p = 0.027) cerebellar-cortical network with fair to good reliability (intraclass correlation coefficient [ICC] &gt; 0.7) and higher functional connectivity in better learners. Our results provide new evidence for the association of intrinsic brain network features with motor learning and suggest a role of NMDA-related glutamatergic processes in learning-associated subnetworks.</t>
  </si>
  <si>
    <t>Department of Psychiatry and Psychotherapy, Research Group System Neuroscience in Psychiatry, Central Institute of Mental Health, University of Heidelberg, Medical Faculty Mannheim, Mannheim, Germany.</t>
  </si>
  <si>
    <t>https://dx.doi.org/10.1162/netn_a_00045</t>
  </si>
  <si>
    <t>28744563</t>
  </si>
  <si>
    <t>PMC5591806</t>
  </si>
  <si>
    <t>10.1007/s00213-017-4679-5</t>
  </si>
  <si>
    <t>MAM-E17 rat model impairments on a novel continuous performance task: effects of potential cognitive enhancing drugs.</t>
  </si>
  <si>
    <t>Mar AC, Nilsson SRO, Gamallo-Lana B, Lei M, Dourado T, Alsiö J, Saksida LM, Bussey TJ, Robbins TW.</t>
  </si>
  <si>
    <t>234</t>
  </si>
  <si>
    <t>1552-4841</t>
  </si>
  <si>
    <t>Impairments in attention and inhibitory control are endophenotypic markers of neuropsychiatric disorders such as schizophrenia and represent key targets for therapeutic management. Robust preclinical models and assays sensitive to clinically relevant treatments are crucial for improving cognitive enhancement strategies.We assessed a rodent model with neural and behavioral features relevant to schizophrenia (gestational day 17 methylazoxymethanol acetate treatment (MAM-E17)) on a novel test of attention and executive function, and examined the impact of putative nootropic drugs.MAM-E17 and sham control rats were trained on a novel touchscreen-based rodent continuous performance test (rCPT) designed to closely mimic the human CPT paradigm. Performance following acute, systemic treatment with an array of pharmacological compounds was investigated.Two cohorts of MAM-E17 rats were impaired on rCPT performance including deficits in sensitivity (d') and increased false alarm rates (FARs). Sulpiride (0-30 mg/kg) dose-dependently reduced elevated FAR in MAM-E17 rats whereas low-dose modafinil (8 mg/kg) only improved d' in sham controls. ABT-594 (5.9-19.4 μg/kg) and modafinil (64 mg/kg) showed expected stimulant-like effects, while LSN2463359 (5 mg/kg), RO493858 (10 mg/kg), atomoxetine (0.3-1 mg/kg), and sulpiride (30 mg/kg) showed expected suppressant effects on performance across all animals. Donepezil (0.1-1 mg/kg) showed near-significant enhancements in d', and EVP-6124 (0.3-3 mg/kg) exerted no effects in the rCPT paradigm.The MAM-E17 model exhibits robust and replicable impairments in rCPT performance that resemble attention and inhibitory control deficits seen in schizophrenia. Pharmacological profiles were highly consistent with known drug effects on cognition in preclinical and clinical studies. The rCPT is a sensitive and reliable tool with high translational potential for understanding the etiology and treatment of disorders affecting attention and executive dysfunction.</t>
  </si>
  <si>
    <t>Neuroscience Institute, New York University Medical Center, New York, NY, 10016, USA. adam.mar@nyumc.org.</t>
  </si>
  <si>
    <t>2017-04-10</t>
  </si>
  <si>
    <t>https://dx.doi.org/10.1007/s00213-017-4679-5</t>
  </si>
  <si>
    <t>28394502</t>
  </si>
  <si>
    <t>PMC5485083</t>
  </si>
  <si>
    <t>10.1002/ajmg.b.32532</t>
  </si>
  <si>
    <t>The genome-wide expression effects of escitalopram and its relationship to neurogenesis, hippocampal volume, and antidepressant response.</t>
  </si>
  <si>
    <t>Powell TR, Murphy T, de Jong S, Lee SH, Tansey KE, Hodgson K, Uher R, Price J, Thuret S, Breen G.</t>
  </si>
  <si>
    <t>American journal of medical genetics. Part B, Neuropsychiatric genetics : the official publication of the International Society of Psychiatric Genetics</t>
  </si>
  <si>
    <t>Am. J. Med. Genet. B Neuropsychiatr. Genet.</t>
  </si>
  <si>
    <t>Am J Med Genet B Neuropsychiatr Genet</t>
  </si>
  <si>
    <t>101235742</t>
  </si>
  <si>
    <t>1552-485X</t>
  </si>
  <si>
    <t>Antidepressant-induced hippocampal neurogenesis (AHN) is hypothesized to contribute to increases in hippocampal volume among major depressive disorder patients after long-term treatment. Furthermore, rodent studies suggest AHN may be the cellular mechanism mediating the therapeutic benefits of antidepressants. Here, we perform the first investigation of genome-wide expression changes associated with AHN in human cells. We identify gene expression networks significantly activated during AHN, and we perform gene set analyses to probe the molecular relationship between AHN, hippocampal volume, and antidepressant response. The latter were achieved using genome-wide association summary data collected from 30,717 individuals as part of the ENIGMA Consortium (genetic predictors of hippocampal volume dataset), and data collected from 1,222 major depressed patients as part of the NEWMEDS Project (genetic predictors of response to antidepressants dataset). Our results showed that the selective serotonin reuptake inhibitor, escitalopram evoked AHN in human cells; dose-dependently increasing the differentiation of cells into neuroblasts, as well as increasing gliogenesis. Activated genome-wide expression networks relate to axon and microtubule formation, and ribosomal biogenesis. Gene set analysis revealed that gene expression changes associated with AHN were nominally enriched for genes predictive of hippocampal volume, but not for genes predictive of therapeutic response.</t>
  </si>
  <si>
    <t>King's College London, Social, Genetic and Developmental Psychiatry, Institute of Psychiatry, Psychology and Neuroscience (IoPPN), London, United Kingdom.</t>
  </si>
  <si>
    <t>2016-08-09</t>
  </si>
  <si>
    <t>https://dx.doi.org/10.1002/ajmg.b.32532</t>
  </si>
  <si>
    <t>27507786</t>
  </si>
  <si>
    <t>PMC5028007</t>
  </si>
  <si>
    <t>10.1093/cercor/bhw229</t>
  </si>
  <si>
    <t>Assessing the Cognitive Translational Potential of a Mouse Model of the 22q11.2 Microdeletion Syndrome.</t>
  </si>
  <si>
    <t>Nilsson SR, Fejgin K, Gastambide F, Vogt MA, Kent BA, Nielsen V, Nielsen J, Gass P, Robbins TW, Saksida LM, Stensbøl TB, Tricklebank MD, Didriksen M, Bussey TJ.</t>
  </si>
  <si>
    <t>A chromosomal microdeletion at the 22q11.2 locus is associated with extensive cognitive impairments, schizophrenia and other psychopathology in humans. Previous reports indicate that mouse models of the 22q11.2 microdeletion syndrome (22q11.2DS) may model the genetic basis of cognitive deficits relevant for neuropsychiatric disorders such as schizophrenia. To assess the models usefulness for drug discovery, a novel mouse (Df(h22q11)/+) was assessed in an extensive battery of cognitive assays by partners within the NEWMEDS collaboration (Innovative Medicines Initiative Grant Agreement No. 115008). This battery included classic and touchscreen-based paradigms with recognized sensitivity and multiple attempts at reproducing previously published findings in 22q11.2DS mouse models. This work represents one of the most comprehensive reports of cognitive functioning in a transgenic animal model. In accordance with previous reports, there were non-significant trends or marginal impairment in some tasks. However, the Df(h22q11)/+ mouse did not show comprehensive deficits; no robust impairment was observed following more than 17 experiments and 14 behavioral paradigms. Thus - within the current protocols - the 22q11.2DS mouse model fails to mimic the cognitive alterations observed in human 22q11.2 deletion carriers. We suggest that the 22q11.2DS model may induce liability for cognitive dysfunction with additional "hits" being required for phenotypic expression.</t>
  </si>
  <si>
    <t>Department of Psychology, University of Cambridge, Cambridge CB2 3EB, UK Behavioural and Clinical Neuroscience Institute, University of Cambridge, Cambridge CB2 3EB, UK Department of Psychology, State University of New York at Binghamton, Binghamton, NY 13902-6000, USA.</t>
  </si>
  <si>
    <t>2016-08-11</t>
  </si>
  <si>
    <t>https://dx.doi.org/10.1093/cercor/bhw229</t>
  </si>
  <si>
    <t>27391101</t>
  </si>
  <si>
    <t>PMC5373712</t>
  </si>
  <si>
    <t>10.1503/jpn.150381</t>
  </si>
  <si>
    <t>Persistent gating deficit and increased sensitivity to NMDA receptor antagonism after puberty in a new mouse model of the human 22q11.2 microdeletion syndrome: a study in male mice.</t>
  </si>
  <si>
    <t>Didriksen M, Fejgin K, Nilsson SR, Birknow MR, Grayton HM, Larsen PH, Lauridsen JB, Nielsen V, Celada P, Santana N, Kallunki P, Christensen KV, Werge TM, Stensbøl TB, Egebjerg J, Gastambide F, Artigas F, Bastlund JF, Nielsen J.</t>
  </si>
  <si>
    <t>1748-1708</t>
  </si>
  <si>
    <t>The hemizygous 22q11.2 microdeletion is a common copy number variant in humans. The deletion confers high risk for neurodevelopmental disorders, including autism and schizophrenia. Up to 41% of deletion carriers experience psychotic symptoms.We present a new mouse model (Df(h22q11)/+) of the deletion syndrome (22q11.2DS) and report on, to our knowledge, the most comprehensive study undertaken to date in 22q11.2DS models. The study was conducted in male mice.We found elevated postpubertal N-methyl-D-aspartate (NMDA) receptor antagonist-induced hyperlocomotion, age-independent prepulse inhibition (PPI) deficits and increased acoustic startle response (ASR). The PPI deficit and increased ASR were resistant to antipsychotic treatment. The PPI deficit was not a consequence of impaired hearing measured by auditory brain stem responses. The Df(h22q11)/+ mice also displayed increased amplitude of loudness-dependent auditory evoked potentials. Prefrontal cortex and dorsal striatal elevations of the dopamine metabolite DOPAC and increased dorsal striatal expression of the AMPA receptor subunit GluR1 was found. The Df(h22q11)/+ mice did not deviate from wild-type mice in a wide range of other behavioural and biochemical assays.The 22q11.2 microdeletion has incomplete penetrance in humans, and the severity of disease depends on the complete genetic makeup in concert with environmental factors. In order to obtain more marked phenotypes reflecting the severe conditions related to 22q11.2DS it is suggested to expose the Df(h22q11)/+ mice to environmental stressors that may unmask latent psychopathology.The Df(h22q11)/+ model will be a valuable tool for increasing our understanding of the etiology of schizophrenia and other psychiatric disorders associated with the 22q11DS.</t>
  </si>
  <si>
    <t>From H. Lundbeck A/S, Research DK, Valby, Denmark (Didriksen Fejgin, Birknow, Larsen, Lauridsen, Nielsen, Kallunki, Christensen, Stensbøl, Egebjerg, Nielsen); the Department of Psychology, University of Cambridge, Cambridge, UK (Nilsson); the Behavioural and Clinical Neuroscience Institute, University of Cambridge, Cambridge, UK (Nilsson); the Lilly Centre for Cognitive Neuroscience, Lilly Research Laboratories, Windlesham, UK (Grayton, Gastambide); the Institut d'Investigacions Biomèdiques de Barcelona, Barcelona, Spain (Celada, Artigas); the Centro de Investigación Biomédica en Red de Salud Mental, Spain (Santana, Artigas); the Institute of Biological Psychiatry, MHC Sct. Hans, Copenhagen Mental Health Services; and the Institute of Clinical Sciences, Faculty of Medicine and Health Sciences, University of Copenhagen; iPSYCH - The Lundbeck Foundation's Initiative for Integrative Psychiatric Research, Roskilde, Denmark (Werge).</t>
  </si>
  <si>
    <t>2016-07-09</t>
  </si>
  <si>
    <t>https://dx.doi.org/10.1503/jpn.150381</t>
  </si>
  <si>
    <t>27364459</t>
  </si>
  <si>
    <t>PMC5412918</t>
  </si>
  <si>
    <t>10.1111/apha.12746</t>
  </si>
  <si>
    <t>The translationally relevant mouse model of the 15q13.3 microdeletion syndrome reveals deficits in neuronal spike firing matching clinical neurophysiological biomarkers seen in schizophrenia.</t>
  </si>
  <si>
    <t>Thelin J, Halje P, Nielsen J, Didriksen M, Petersson P, Bastlund JF.</t>
  </si>
  <si>
    <t>220</t>
  </si>
  <si>
    <t>Acta physiologica (Oxford, England)</t>
  </si>
  <si>
    <t>Acta Physiol (Oxf)</t>
  </si>
  <si>
    <t>101262545</t>
  </si>
  <si>
    <t>1748-1716</t>
  </si>
  <si>
    <t>AIM:To date, the understanding and development of novel treatments for mental illness is hampered by inadequate animal models. For instance, it is unclear to what extent commonly used behavioural tests in animals can inform us on the mental and affective aspects of schizophrenia. METHODS:To link pathophysiological processes in an animal model to clinical findings, we have here utilized the recently developed Df(h15q13)/+ mouse model for detailed investigations of cortical neuronal engagement during pre-attentive processing of auditory information from two back-translational auditory paradigms. We also investigate if compromised putative fast-spiking interneurone (FSI) function can be restored through pharmacological intervention using the Kv3.1 channel opener RE1. Chronic multi-array electrodes in primary auditory cortex were used to record single cell firing from putative pyramidal and FSI in awake animals during processing of auditory sensory information. RESULTS:We find a decreased amplitude in the response to auditory stimuli and reduced recruitment of neurones to fast steady-state gamma oscillatory activity. These results resemble encephalography recordings in patients with schizophrenia. Furthermore, the probability of interneurones to fire with low interspike intervals during 80 Hz auditory stimulation was reduced in Df(h15q13)/+ mice, an effect that was partially reversed by the Kv3.1 channel modulator, RE1. CONCLUSION:This study offers insight into the consequences on a neuronal level of carrying the 15q13.3 microdeletion. Furthermore, it points to deficient functioning of interneurones as a potential pathophysiological mechanism in schizophrenia and suggests a therapeutic potential of Kv3.1 channel openers.</t>
  </si>
  <si>
    <t>Neuroscience Research DK, H. Lundbeck A/S, Valby, Denmark.</t>
  </si>
  <si>
    <t>2016-07-02</t>
  </si>
  <si>
    <t>2018-10-22</t>
  </si>
  <si>
    <t>2017-04-25</t>
  </si>
  <si>
    <t>https://dx.doi.org/10.1111/apha.12746</t>
  </si>
  <si>
    <t>26220610</t>
  </si>
  <si>
    <t>PMC4976805</t>
  </si>
  <si>
    <t>10.1007/s00213-015-4019-6</t>
  </si>
  <si>
    <t>A novel 2- and 3-choice touchscreen-based continuous trial-unique nonmatching-to-location task (cTUNL) sensitive to functional differences between dentate gyrus and CA3 subregions of the hippocampus.</t>
  </si>
  <si>
    <t>Oomen CA, Hvoslef-Eide M, Kofink D, Preusser F, Mar AC, Saksida LM, Bussey TJ.</t>
  </si>
  <si>
    <t>21-22</t>
  </si>
  <si>
    <t>232</t>
  </si>
  <si>
    <t>The touchscreen continuous trial-unique non-matching-to-location task (cTUNL) has been developed to optimise a battery of tasks under NEWMEDS (Novel Methods leading to New Medication in Depression and Schizophrenia, http://www.newmeds-europe.com ). It offers novel task features of both a practical and a theoretical nature compared to existing touchscreen tasks for spatial working memory.The objective of this study was to determine whether the cTUNL task is sufficiently sensitive to differentiate between dentate gyrus (DG) and CA3 hippocampal subregion contributions to performance.The effect of DG and CA3 dysfunction on memory for locations in the cTUNL task was tested. Rats were assessed on versions of the task-two-choice and three-choice-that differed in memory load. Performance was challenged using manipulations of delay and the spatial separation between target and sample locations.Dysfunction of the DG disrupts performance across both delay and spatial separations in two-choice cTUNL when the delay is variable and unpredictable. Increasing the working memory load (three stimuli) increases sensitivity to DG dysfunction, with deficits apparent at fixed, short delays. In contrast, CA3 dysfunction did not disrupt performance.Acquisition of cTUNL was rapid, and the task was sensitive to manipulations of delays and separations. A three-choice version of the task was found to be viable. Finally, both the two- and three-choice versions of the task were able to differentiate between limited dysfunction to different areas within the hippocampus. DG dysfunction affected performance when using unpredictable task parameters. CA3 dysfunction did not result in impairment, even at the longest delays tested.</t>
  </si>
  <si>
    <t>Department of Psychology, University of Cambridge, Cambridge, CB2 3EB, UK.</t>
  </si>
  <si>
    <t>https://dx.doi.org/10.1007/s00213-015-4019-6</t>
  </si>
  <si>
    <t>28440815</t>
  </si>
  <si>
    <t>PMC5416713</t>
  </si>
  <si>
    <t>10.1038/tp.2017.77</t>
  </si>
  <si>
    <t>15q11.2 CNV affects cognitive, structural and functional correlates of dyslexia and dyscalculia.</t>
  </si>
  <si>
    <t>Ulfarsson MO, Walters GB, Gustafsson O, Steinberg S, Silva A, Doyle OM, Brammer M, Gudbjartsson DF, Arnarsdottir S, Jonsdottir GA, Gisladottir RS, Bjornsdottir G, Helgason H, Ellingsen LM, Halldorsson JG, Saemundsen E, Stefansdottir B, Jonsson L, Eiriksdottir VK, Eiriksdottir GR, Johannesdottir GH, Unnsteinsdottir U, Jonsdottir B, Magnusdottir BB, Sulem P, Thorsteinsdottir U, Sigurdsson E, Brandeis D, Meyer-Lindenberg A, Stefansson H, Stefansson K.</t>
  </si>
  <si>
    <t>Several copy number variants have been associated with neuropsychiatric disorders and these variants have been shown to also influence cognitive abilities in carriers unaffected by psychiatric disorders. Previously, we associated the 15q11.2(BP1-BP2) deletion with specific learning disabilities and a larger corpus callosum. Here we investigate, in a much larger sample, the effect of the 15q11.2(BP1-BP2) deletion on cognitive, structural and functional correlates of dyslexia and dyscalculia. We report that the deletion confers greatest risk of the combined phenotype of dyslexia and dyscalculia. We also show that the deletion associates with a smaller left fusiform gyrus. Moreover, tailored functional magnetic resonance imaging experiments using phonological lexical decision and multiplication verification tasks demonstrate altered activation in the left fusiform and the left angular gyri in carriers. Thus, by using convergent evidence from neuropsychological testing, and structural and functional neuroimaging, we show that the 15q11.2(BP1-BP2) deletion affects cognitive, structural and functional correlates of both dyslexia and dyscalculia.</t>
  </si>
  <si>
    <t>Faculty of Electrical and Computer Engineering, University of Iceland, Reykjavik, Iceland.</t>
  </si>
  <si>
    <t>2015-08-24</t>
  </si>
  <si>
    <t>https://dx.doi.org/10.1038/tp.2017.77</t>
  </si>
  <si>
    <t>2015-04-28</t>
  </si>
  <si>
    <t>26301809</t>
  </si>
  <si>
    <t>PMC4588302</t>
  </si>
  <si>
    <t>10.1172/jci82636</t>
  </si>
  <si>
    <t>The cortical thickness phenotype of individuals with DISC1 translocation resembles schizophrenia.</t>
  </si>
  <si>
    <t>Doyle OM, Bois C, Thomson P, Romaniuk L, Whitcher B, Williams SC, Turkheimer FE, Stefansson H, McIntosh AM, Mehta MA, Lawrie SM.</t>
  </si>
  <si>
    <t>The disrupted in schizophrenia 1 (DISC1) gene locus was originally identified in a Scottish pedigree with a high incidence of psychiatric disorders that is associated with a balanced t(1;11)(q42.1;q14.3) chromosomal translocation. Here, we investigated whether members of this family carrying the t(1;11)(q42.1;q14.3) translocation have a common brain-related phenotype and whether this phenotype is similar to that observed in schizophrenia (SCZ), using multivariate pattern recognition techniques.We measured cortical thickness, cortical surface area, subcortical volumes, and regional cerebral blood flow (rCBF) in healthy controls (HC) (n = 24), patients diagnosed with SCZ (n = 24), patients diagnosed with bipolar disorder (BP) (n = 19), and members of the original Scottish family (n = 30) who were either carriers (T+) or noncarriers (T-) of the DISC1 translocation. Binary classification models were developed to assess the differences and similarities across groups.Based on cortical thickness, 72% of the T- group were assigned to the HC group, 83% of the T+ group were assigned to the SCZ group, and 45% of the BP group were classified as belonging to the SCZ group, suggesting high specificity of this measurement in predicting brain-related phenotypes. Shared brain-related phenotypes between SCZ and T+ individuals were found for cortical thickness only. Finally, a classification accuracy of 73% was achieved when directly comparing the pattern of cortical thickness of T+ and T- individuals.Together, the results of this study suggest that the DISC1 translocation may increase the risk of psychiatric disorders in this pedigree by affecting neurostructural phenotypes such as cortical thickness.This work was supported by the National Health Service Research Scotland, the Scottish Translational Medicine Research Collaboration, the Innovative Medicines Initiative (IMI), the Engineering and Physical Sciences Research Council (EPSRC), The Wellcome Trust, the National Institute of Health Research (NIHR), and Pfizer.</t>
  </si>
  <si>
    <t>Department of Psychiatry, VU University Medical Center and GGZ inGeest, Amsterdam, The Netherlands.</t>
  </si>
  <si>
    <t>https://dx.doi.org/10.1172/jci82636</t>
  </si>
  <si>
    <t>25917368</t>
  </si>
  <si>
    <t>PMC4610719</t>
  </si>
  <si>
    <t>10.1038/mp.2015.50</t>
  </si>
  <si>
    <t>The association between lower educational attainment and depression owing to shared genetic effects? Results in ~25,000 subjects.</t>
  </si>
  <si>
    <t>Peyrot WJ, Lee SH, Milaneschi Y, Abdellaoui A, Byrne EM, Esko T, de Geus EJ, Hemani G, Hottenga JJ, Kloiber S, Levinson DF, Lucae S, Major Depressive Disorder Working Group of the Psychiatric GWAS Consortium (Corporate Collaborator), Martin NG, Medland SE, Metspalu A, Milani L, Noethen MM, Potash JB, Rietschel M, Rietveld CA, Ripke S, Shi J, Social Science Genetic Association Consortium Corporate Collaborator, Willemsen G, Zhu Z, Boomsma DI, Wray NR, Penninx BW, Major Depressive Disorder Working Group of the Psychiatric GWAS Consortium Corporate Collaborator, Social Science Genetic Association Consortium Corporate Collaborator.</t>
  </si>
  <si>
    <t>An association between lower educational attainment (EA) and an increased risk for depression has been confirmed in various western countries. This study examines whether pleiotropic genetic effects contribute to this association. Therefore, data were analyzed from a total of 9662 major depressive disorder (MDD) cases and 14,949 controls (with no lifetime MDD diagnosis) from the Psychiatric Genomics Consortium with additional Dutch and Estonian data. The association of EA and MDD was assessed with logistic regression in 15,138 individuals indicating a significantly negative association in our sample with an odds ratio for MDD 0.78 (0.75-0.82) per standard deviation increase in EA. With data of 884,105 autosomal common single-nucleotide polymorphisms (SNPs), three methods were applied to test for pleiotropy between MDD and EA: (i) genetic profile risk scores (GPRS) derived from training data for EA (independent meta-analysis on ~120,000 subjects) and MDD (using a 10-fold leave-one-out procedure in the current sample), (ii) bivariate genomic-relationship-matrix restricted maximum likelihood (GREML) and (iii) SNP effect concordance analysis (SECA). With these methods, we found (i) that the EA-GPRS did not predict MDD status, and MDD-GPRS did not predict EA, (ii) a weak negative genetic correlation with bivariate GREML analyses, but this correlation was not consistently significant, (iii) no evidence for concordance of MDD and EA SNP effects with SECA analysis. To conclude, our study confirms an association of lower EA and MDD risk, but this association was not because of measurable pleiotropic genetic effects, which suggests that environmental factors could be involved, for example, socioeconomic status.</t>
  </si>
  <si>
    <t>Department of Psychology, MRC/Wellcome Trust Behavioural and Clinical Neuroscience Institute, University of Cambridge, Downing St, Cambridge, CB2 3EB, UK. chk35@cam.ac.uk.</t>
  </si>
  <si>
    <t>2015-04-29</t>
  </si>
  <si>
    <t>2014-01-06</t>
  </si>
  <si>
    <t>https://dx.doi.org/10.1038/mp.2015.50</t>
  </si>
  <si>
    <t>25963561</t>
  </si>
  <si>
    <t>PMC4600471</t>
  </si>
  <si>
    <t>10.1007/s00213-015-3949-3</t>
  </si>
  <si>
    <t>The role of the dorsal hippocampus in two versions of the touchscreen automated paired associates learning (PAL) task for mice.</t>
  </si>
  <si>
    <t>Kim CH, Heath CJ, Kent BA, Bussey TJ, Saksida LM.</t>
  </si>
  <si>
    <t>0166-4328</t>
  </si>
  <si>
    <t>The CANTAB object-location paired-associate learning (PAL) test can detect cognitive deficits in schizophrenia and Alzheimer's disease. A rodent version of touch screen PAL (dPAL) has been developed, but the underlying neural mechanisms are not fully understood. Although there is evidence that inactivation of the hippocampus following training leads to impairments in rats, this has not been tested in mice. Furthermore, it is not known whether acquisition, as opposed to performance, of the rodent version depends on the hippocampus. This is critical as many mouse models may have hippocampal dysfunction prior to the onset of task training.The objectives of this study are to examine the effects of dorsal hippocampal (dHp) dysfunction on both performance and acquisition of mouse dPAL and to determine if hippocampal task sensitivity could be increased using a newly developed context-disambiguated PAL (cdPAL) paradigm.In experiment 1, C57Bl/6 mice received post-acquisition dHp infusions of the GABA agonist muscimol. In experiment 2, C57Bl/6 mice received excitotoxic dHp lesions prior to dPAL/cdPAL acquisition.Post-acquisition muscimol dose-dependently impaired dPAL and cdPAL performance. Pre-acquisition dHp lesions had only mild effects on both PAL tasks. Behavioural challenges including addition of objects and degradation of the visual stimuli with noise did not reveal any further impairments.dPAL and cdPAL performance is hippocampus-dependent in the mouse, but both tasks can be learned in the absence of a functional dHp.</t>
  </si>
  <si>
    <t>Department of Psychology and Behavioural and Clinical Neuroscience Institute, University of Cambridge, Downing Site, Cambridge, CB2 3EB, UK. Electronic address: de102@cam.ac.uk.</t>
  </si>
  <si>
    <t>https://dx.doi.org/10.1007/s00213-015-3949-3</t>
  </si>
  <si>
    <t>24406720</t>
  </si>
  <si>
    <t>PMC3989029</t>
  </si>
  <si>
    <t>10.1016/j.bbr.2013.12.040</t>
  </si>
  <si>
    <t>The dopamine D2/D3 receptor agonist quinpirole increases checking-like behaviour in an operant observing response task with uncertain reinforcement: a novel possible model of OCD.</t>
  </si>
  <si>
    <t>Eagle DM, Noschang C, d'Angelo LS, Noble CA, Day JO, Dongelmans ML, Theobald DE, Mar AC, Urcelay GP, Morein-Zamir S, Robbins TW.</t>
  </si>
  <si>
    <t>Behavioural brain research</t>
  </si>
  <si>
    <t>Behav. Brain Res.</t>
  </si>
  <si>
    <t>Behav Brain Res</t>
  </si>
  <si>
    <t>8004872</t>
  </si>
  <si>
    <t>1872-7549</t>
  </si>
  <si>
    <t>Excessive checking is a common, debilitating symptom of obsessive-compulsive disorder (OCD). In an established rodent model of OCD checking behaviour, quinpirole (dopamine D2/3-receptor agonist) increased checking in open-field tests, indicating dopaminergic modulation of checking-like behaviours. We designed a novel operant paradigm for rats (observing response task (ORT)) to further examine cognitive processes underpinning checking behaviour and clarify how and why checking develops. We investigated i) how quinpirole increases checking, ii) dependence of these effects on D2/3 receptor function (following treatment with D2/3 receptor antagonist sulpiride) and iii) effects of reward uncertainty. In the ORT, rats pressed an 'observing' lever for information about the location of an 'active' lever that provided food reinforcement. High- and low-checkers (defined from baseline observing) received quinpirole (0.5mg/kg, 10 treatments) or vehicle. Parametric task manipulations assessed observing/checking under increasing task demands relating to reinforcement uncertainty (variable response requirement and active-lever location switching). Treatment with sulpiride further probed the pharmacological basis of long-term behavioural changes. Quinpirole selectively increased checking, both functional observing lever presses (OLPs) and non-functional extra OLPs (EOLPs). The increase in OLPs and EOLPs was long-lasting, without further quinpirole administration. Quinpirole did not affect the immediate ability to use information from checking. Vehicle and quinpirole-treated rats (VEH and QNP respectively) were selectively sensitive to different forms of uncertainty. Sulpiride reduced non-functional EOLPs in QNP rats but had no effect on functional OLPs. These data have implications for treatment of compulsive checking in OCD, particularly for serotonin-reuptake-inhibitor treatment-refractory cases, where supplementation with dopamine receptor antagonists may be beneficial.</t>
  </si>
  <si>
    <t>Department of Neuroimaging, Institute of Psychiatry, Psychology &amp; Neuroscience, Kings College London, De Crespigny Park, London, SE5 8AF, UK. richard.joules@kcl.ac.uk.</t>
  </si>
  <si>
    <t>2014-01-11</t>
  </si>
  <si>
    <t>2016-03-17</t>
  </si>
  <si>
    <t>https://dx.doi.org/10.1016/j.bbr.2013.12.040</t>
  </si>
  <si>
    <t>25980482</t>
  </si>
  <si>
    <t>PMC4600469</t>
  </si>
  <si>
    <t>10.1007/s00213-015-3951-9</t>
  </si>
  <si>
    <t>Ketamine induces a robust whole-brain connectivity pattern that can be differentially modulated by drugs of different mechanism and clinical profile.</t>
  </si>
  <si>
    <t>Joules R, Doyle OM, Schwarz AJ, O'Daly OG, Brammer M, Williams SC, Mehta MA.</t>
  </si>
  <si>
    <t>Ketamine, an N-methyl-D-aspartate receptor (NMDAR) antagonist, has been studied in relation to the glutamate hypothesis of schizophrenia and increases dissociation, positive and negative symptom ratings. Ketamine effects brain function through changes in brain activity; these activity patterns can be modulated by pre-treatment of compounds known to attenuate the effects of ketamine on glutamate release. Ketamine also has marked effects on brain connectivity; we predicted that these changes would also be modulated by compounds known to attenuate glutamate release. Here, we perform task-free pharmacological magnetic resonance imaging (phMRI) to investigate the functional connectivity effects of ketamine in the brain and the potential modulation of these effects by pre-treatment of the compounds lamotrigine and risperidone, compounds hypothesised to differentially modulate glutamate release. Connectivity patterns were assessed by combining windowing, graph theory and multivariate Gaussian process classification. We demonstrate that ketamine has a robust effect on the functional connectivity of the human brain compared to saline (87.5 % accuracy). Ketamine produced a shift from a cortically centred, to a subcortically centred pattern of connections. This effect is strongly modulated by pre-treatment with risperidone (81.25 %) but not lamotrigine (43.75 %). Based on the differential effect of these compounds on ketamine response, we suggest the observed connectivity effects are primarily due to NMDAR blockade rather than downstream glutamatergic effects. The connectivity changes contrast with amplitude of response for which no differential effect between pre-treatments was detected, highlighting the necessity of these techniques in forming an informed view of the mechanistic effects of pharmacological compounds in the human brain.</t>
  </si>
  <si>
    <t>Department of Psychology, University of Cambridge, Cambridge, CB2 3EB, UK. sn440@cam.ac.uk.</t>
  </si>
  <si>
    <t>2015-10-12</t>
  </si>
  <si>
    <t>2015-10-17</t>
  </si>
  <si>
    <t>2015-09-21</t>
  </si>
  <si>
    <t>https://dx.doi.org/10.1007/s00213-015-3951-9</t>
  </si>
  <si>
    <t>26983414</t>
  </si>
  <si>
    <t>PMC4869740</t>
  </si>
  <si>
    <t>10.1007/s00213-016-4265-2</t>
  </si>
  <si>
    <t>A mouse model of the 15q13.3 microdeletion syndrome shows prefrontal neurophysiological dysfunctions and attentional impairment.</t>
  </si>
  <si>
    <t>Nilsson SRO, Celada P, Fejgin K, Thelin J, Nielsen J, Santana N, Heath CJ, Larsen PH, Nielsen V, Kent BA, Saksida LM, Stensbøl TB, Robbins TW, Bastlund JF, Bussey TJ, Artigas F, Didriksen M.</t>
  </si>
  <si>
    <t>233</t>
  </si>
  <si>
    <t>A microdeletion at locus 15q13.3 is associated with high incidence rates of psychopathology, including schizophrenia. A mouse model of the 15q13.3 microdeletion syndrome has been generated (Df[h15q13]/+) with translational utility for modelling schizophrenia-like pathology. Among other deficits, schizophrenia is characterised by dysfunctions in prefrontal cortical (PFC) inhibitory circuitry and attention.The objective of this study is to assess PFC-dependent functioning in the Df(h15q13)/+ mouse using electrophysiological, pharmacological, and behavioural assays.Experiments 1-2 investigated baseline firing and auditory-evoked responses of PFC interneurons and pyramidal neurons. Experiment 3 measured pyramidal firing in response to intra-PFC GABAA receptor antagonism. Experiments 4-6 assessed PFC-dependent attentional functioning through the touchscreen 5-choice serial reaction time task (5-CSRTT). Experiments 7-12 assessed reversal learning, paired-associate learning, extinction learning, progressive ratio, trial-unique non-match to sample, and object recognition.In experiments 1-3, the Df(h15q13)/+ mouse showed reduced baseline firing rate of fast-spiking interneurons and in the ability of the GABAA receptor antagonist gabazine to increase the firing rate of pyramidal neurons. In assays of auditory-evoked responses, PFC interneurons in the Df(h15q13)/+ mouse had reduced detection amplitudes and increased detection latencies, while pyramidal neurons showed increased detection latencies. In experiments 4-6, the Df(h15q13)/+ mouse showed a stimulus duration-dependent decrease in percent accuracy in the 5-CSRTT. The impairment was insensitive to treatment with the partial α7nAChR agonist EVP-6124. The Df(h15q13)/+ mouse showed no cognitive impairments in experiments 7-12.The Df(h15q13)/+ mouse has multiple dysfunctions converging on disrupted PFC processing as measured by several independent assays of inhibitory transmission and attentional function.</t>
  </si>
  <si>
    <t>Department of In Vivo Pharmacology, Eli Lilly and Company, Windlesham, UK.</t>
  </si>
  <si>
    <t>2016-03-18</t>
  </si>
  <si>
    <t>2018-08-11</t>
  </si>
  <si>
    <t>2015-05-26</t>
  </si>
  <si>
    <t>https://dx.doi.org/10.1007/s00213-016-4265-2</t>
  </si>
  <si>
    <t>26388147</t>
  </si>
  <si>
    <t>PMC4793123</t>
  </si>
  <si>
    <t>10.1038/npp.2015.291</t>
  </si>
  <si>
    <t>Ketamine Suppresses the Ventral Striatal Response to Reward Anticipation: A Cross-Species Translational Neuroimaging Study.</t>
  </si>
  <si>
    <t>Francois J, Grimm O, Schwarz AJ, Schweiger J, Haller L, Risterucci C, Böhringer A, Zang Z, Tost H, Gilmour G, Meyer-Lindenberg A.</t>
  </si>
  <si>
    <t>Convergent evidence implicates regional neural responses to reward anticipation in the pathogenesis of several psychiatric disorders, such as schizophrenia, where blunted ventral striatal responses to positive reward are observed in patients and at-risk populations. In vivo oxygen amperometry measurements in the ventral striatum in awake, behaving rats reveal reward-related tissue oxygen changes that closely parallel blood oxygen level dependent (BOLD) signal changes observed in human functional magnetic resonance imaging (fMRI), suggesting that a cross-species approach targeting this mechanism might be feasible in psychopharmacology. The present study explored modulatory effects of acute, subanaesthetic doses of ketamine-a pharmacological model widely used in psychopharmacological research, both preclinically and clinically-on ventral striatum activity during performance of a reward anticipation task in both species, using fMRI in humans and in vivo oxygen amperometry in rats. In a region-of-interest analysis conducted following a cross-over placebo and ketamine study in human subjects, an attenuated ventral striatal response during reward anticipation was observed following ketamine relative to placebo during performance of a monetary incentive delay task. In rats, a comparable attenuation of ventral striatal signal was found after ketamine challenge, relative to vehicle, in response to a conditioned stimulus that predicted delivery of reward. This study provides the first data in both species demonstrating an attenuating effect of acute ketamine on reward-related ventral striatal (O2) and fMRI signals. These findings may help elucidate a deeper mechanistic understanding of the potential role of ketamine as a model for psychosis, show that cross-species pharmacological experiments targeting reward signaling are feasible, and suggest this phenotype as a promising translational biomarker for the development of novel compounds, assessment of disease status, and treatment efficacy.</t>
  </si>
  <si>
    <t>Department of Psychology, University of Cambridge, Cambridge, CB2 3EB, UK. ja476@cam.ac.uk.</t>
  </si>
  <si>
    <t>https://dx.doi.org/10.1038/npp.2015.291</t>
  </si>
  <si>
    <t>26007324</t>
  </si>
  <si>
    <t>PMC4600472</t>
  </si>
  <si>
    <t>10.1007/s00213-015-3963-5</t>
  </si>
  <si>
    <t>The role of 5-HT2C receptors in touchscreen visual reversal learning in the rat: a cross-site study.</t>
  </si>
  <si>
    <t>Alsiö J, Nilsson SR, Gastambide F, Wang RA, Dam SA, Mar AC, Tricklebank M, Robbins TW.</t>
  </si>
  <si>
    <t>Reversal learning requires associative learning and executive functioning to suppress non-adaptive responding. Reversal-learning deficits are observed in e.g. schizophrenia and obsessive-compulsive disorder and implicate neural circuitry including the orbitofrontal cortex (OFC). Serotonergic function has been strongly linked to visual reversal learning in humans and experimental animals but less is known about which receptor subtypes are involved.The objectives of the study were to test the effects of systemic and intra-OFC 5-HT2C-receptor antagonism on visual reversal learning in rats and assess the psychological mechanisms underlying these effects within novel touchscreen paradigms.In experiments 1-2, we used a novel 3-stimulus task to investigate the effects of 5-HT2C-receptor antagonism through SB 242084 (0.1, 0.5 and 1.0 mg/kg i.p.) cross-site. Experiment 3 assessed the effects of SB 242084 in 2-choice reversal learning. In experiment 4, we validated a novel touchscreen serial visual reversal task suitable for neuropharmacological microinfusions by baclofen-/muscimol-induced OFC inactivation. In experiment 5, we tested the effect of intra-OFC SB 242084 (1.0 or 3.0 μg/side) on performance in this task.In experiments 1-3, SB 242084 reduced early errors but increased late errors to criterion. In experiment 5, intra-OFC SB 242084 reduced early errors without increasing late errors in a reversal paradigm validated as OFC dependent (experiment 4).Intra-OFC 5-HT2C-receptor antagonism decreases perseveration in novel touchscreen reversal-learning paradigms for the rat. Systemic 5-HT2C-receptor antagonism additionally impairs late learning-a robust effect observed cross-site and potentially linked to impulsivity. These conclusions are discussed in terms of neural mechanisms underlying reversal learning and their relevance to psychiatric disorders.</t>
  </si>
  <si>
    <t>King's College London, Department of Neuroimaging, Institute of Psychiatry (PO89), De Crespigny Park, London SE5 8AF, UK. Electronic address: orla.doyle@kcl.ac.uk.</t>
  </si>
  <si>
    <t>2015-05-27</t>
  </si>
  <si>
    <t>2014-02-13</t>
  </si>
  <si>
    <t>https://dx.doi.org/10.1007/s00213-015-3963-5</t>
  </si>
  <si>
    <t>23684876</t>
  </si>
  <si>
    <t>PMC4068378</t>
  </si>
  <si>
    <t>10.1016/j.neuroimage.2013.05.036</t>
  </si>
  <si>
    <t>Multivariate decoding of brain images using ordinal regression.</t>
  </si>
  <si>
    <t>Doyle OM, Ashburner J, Zelaya FO, Williams SCR, Mehta MA, Marquand AF.</t>
  </si>
  <si>
    <t>Neuroimaging data are increasingly being used to predict potential outcomes or groupings, such as clinical severity, drug dose response, and transitional illness states. In these examples, the variable (target) we want to predict is ordinal in nature. Conventional classification schemes assume that the targets are nominal and hence ignore their ranked nature, whereas parametric and/or non-parametric regression models enforce a metric notion of distance between classes. Here, we propose a novel, alternative multivariate approach that overcomes these limitations - whole brain probabilistic ordinal regression using a Gaussian process framework. We applied this technique to two data sets of pharmacological neuroimaging data from healthy volunteers. The first study was designed to investigate the effect of ketamine on brain activity and its subsequent modulation with two compounds - lamotrigine and risperidone. The second study investigates the effect of scopolamine on cerebral blood flow and its modulation using donepezil. We compared ordinal regression to multi-class classification schemes and metric regression. Considering the modulation of ketamine with lamotrigine, we found that ordinal regression significantly outperformed multi-class classification and metric regression in terms of accuracy and mean absolute error. However, for risperidone ordinal regression significantly outperformed metric regression but performed similarly to multi-class classification both in terms of accuracy and mean absolute error. For the scopolamine data set, ordinal regression was found to outperform both multi-class and metric regression techniques considering the regional cerebral blood flow in the anterior cingulate cortex. Ordinal regression was thus the only method that performed well in all cases. Our results indicate the potential of an ordinal regression approach for neuroimaging data while providing a fully probabilistic framework with elegant approaches for model selection.</t>
  </si>
  <si>
    <t>Department of Neuroimaging, Institute of Psychiatry, De Crespigny Park, London SE5 8AF, United Kingdom. Electronic address: andre.marquand@kcl.ac.uk.</t>
  </si>
  <si>
    <t>2013-05-21</t>
  </si>
  <si>
    <t>https://dx.doi.org/10.1016/j.neuroimage.2013.05.036</t>
  </si>
  <si>
    <t>24531053</t>
  </si>
  <si>
    <t>PMC4010954</t>
  </si>
  <si>
    <t>10.1016/j.neuroimage.2014.02.008</t>
  </si>
  <si>
    <t>Bayesian multi-task learning for decoding multi-subject neuroimaging data.</t>
  </si>
  <si>
    <t>Marquand AF, Brammer M, Williams SC, Doyle OM.</t>
  </si>
  <si>
    <t>Decoding models based on pattern recognition (PR) are becoming increasingly important tools for neuroimaging data analysis. In contrast to alternative (mass-univariate) encoding approaches that use hierarchical models to capture inter-subject variability, inter-subject differences are not typically handled efficiently in PR. In this work, we propose to overcome this problem by recasting the decoding problem in a multi-task learning (MTL) framework. In MTL, a single PR model is used to learn different but related "tasks" simultaneously. The primary advantage of MTL is that it makes more efficient use of the data available and leads to more accurate models by making use of the relationships between tasks. In this work, we construct MTL models where each subject is modelled by a separate task. We use a flexible covariance structure to model the relationships between tasks and induce coupling between them using Gaussian process priors. We present an MTL method for classification problems and demonstrate a novel mapping method suitable for PR models. We apply these MTL approaches to classifying many different contrasts in a publicly available fMRI dataset and show that the proposed MTL methods produce higher decoding accuracy and more consistent discriminative activity patterns than currently used techniques. Our results demonstrate that MTL provides a promising method for multi-subject decoding studies by focusing on the commonalities between a group of subjects rather than the idiosyncratic properties of different subjects.</t>
  </si>
  <si>
    <t>Department of Epidemiology, Erasmus University Medical Center, Rotterdam; Department of Psychiatry, Dokuz Eylul University, Izmir, Turkey.</t>
  </si>
  <si>
    <t>2015-04-30</t>
  </si>
  <si>
    <t>https://dx.doi.org/10.1016/j.neuroimage.2014.02.008</t>
  </si>
  <si>
    <t>28049566</t>
  </si>
  <si>
    <t>PMC5462867</t>
  </si>
  <si>
    <t>10.1016/j.biopsych.2016.11.013</t>
  </si>
  <si>
    <t>An Analysis of Two Genome-wide Association Meta-analyses Identifies a New Locus for Broad Depression Phenotype.</t>
  </si>
  <si>
    <t>Direk N, Williams S, Smith JA, Ripke S, Air T, Amare AT, Amin N, Baune BT, Bennett DA, Blackwood DHR, Boomsma D, Breen G, Buttenschøn HN, Byrne EM, Børglum AD, Castelao E, Cichon S, Clarke TK, Cornelis MC, Dannlowski U, De Jager PL, Demirkan A, Domenici E, van Duijn CM, Dunn EC, Eriksson JG, Esko T, Faul JD, Ferrucci L, Fornage M, de Geus E, Gill M, Gordon SD, Grabe HJ, van Grootheest G, Hamilton SP, Hartman CA, Heath AC, Hek K, Hofman A, Homuth G, Horn C, Jan Hottenga J, Kardia SLR, Kloiber S, Koenen K, Kutalik Z, Ladwig KH, Lahti J, Levinson DF, Lewis CM, Lewis G, Li QS, Llewellyn DJ, Lucae S, Lunetta KL, MacIntyre DJ, Madden P, Martin NG, McIntosh AM, Metspalu A, Milaneschi Y, Montgomery GW, Mors O, Mosley TH, Murabito JM, Müller-Myhsok B, Nöthen MM, Nyholt DR, O'Donovan MC, Penninx BW, Pergadia ML, Perlis R, Potash JB, Preisig M, Purcell SM, Quiroz JA, Räikkönen K, Rice JP, Rietschel M, Rivera M, Schulze TG, Shi J, Shyn S, Sinnamon GC, Smit JH, Smoller JW, Snieder H, Tanaka T, Tansey KE, Teumer A, Uher R, Umbricht D, Van der Auwera S, Ware EB, Weir DR, Weissman MM, Willemsen G, Yang J, Zhao W, Tiemeier H, Sullivan PF.</t>
  </si>
  <si>
    <t>BACKGROUND:The genetics of depression has been explored in genome-wide association studies that focused on either major depressive disorder or depressive symptoms with mostly negative findings. A broad depression phenotype including both phenotypes has not been tested previously using a genome-wide association approach. We aimed to identify genetic polymorphisms significantly associated with a broad phenotype from depressive symptoms to major depressive disorder. METHODS:We analyzed two prior studies of 70,017 participants of European ancestry from general and clinical populations in the discovery stage. We performed a replication meta-analysis of 28,328 participants. Single nucleotide polymorphism (SNP)-based heritability and genetic correlations were calculated using linkage disequilibrium score regression. Discovery and replication analyses were performed using a p-value-based meta-analysis. Lifetime major depressive disorder and depressive symptom scores were used as the outcome measures. RESULTS:The SNP-based heritability of major depressive disorder was 0.21 (SE = 0.02), the SNP-based heritability of depressive symptoms was 0.04 (SE = 0.01), and their genetic correlation was 1.001 (SE = 0.2). We found one genome-wide significant locus related to the broad depression phenotype (rs9825823, chromosome 3: 61,082,153, p = 8.2 × 10-9) located in an intron of the FHIT gene. We replicated this SNP in independent samples (p = .02) and the overall meta-analysis of the discovery and replication cohorts (1.0 × 10-9). CONCLUSIONS:This large study identified a new locus for depression. Our results support a continuum between depressive symptoms and major depressive disorder. A phenotypically more inclusive approach may help to achieve the large sample sizes needed to detect susceptibility loci for depression.</t>
  </si>
  <si>
    <t>Department of Clinical Neuroscience, Center for Psychiatric Research, Karolinska Institutet, Stockholm, Sweden.</t>
  </si>
  <si>
    <t>2011-10-19</t>
  </si>
  <si>
    <t>https://dx.doi.org/10.1016/j.biopsych.2016.11.013</t>
  </si>
  <si>
    <t>25921033</t>
  </si>
  <si>
    <t>PMC4600473</t>
  </si>
  <si>
    <t>10.1007/s00213-015-3938-6</t>
  </si>
  <si>
    <t>Application of cross-species PET imaging to assess neurotransmitter release in brain.</t>
  </si>
  <si>
    <t>Finnema SJ, Scheinin M, Shahid M, Lehto J, Borroni E, Bang-Andersen B, Sallinen J, Wong E, Farde L, Halldin C, Grimwood S.</t>
  </si>
  <si>
    <t>0893-133X</t>
  </si>
  <si>
    <t>This review attempts to summarize the current status in relation to the use of positron emission tomography (PET) imaging in the assessment of synaptic concentrations of endogenous mediators in the living brain.Although PET radioligands are now available for more than 40 CNS targets, at the initiation of the Innovative Medicines Initiative (IMI) "Novel Methods leading to New Medications in Depression and Schizophrenia" (NEWMEDS) in 2009, PET radioligands sensitive to an endogenous neurotransmitter were only validated for dopamine. NEWMEDS work-package 5, "Cross-species and neurochemical imaging (PET) methods for drug discovery", commenced with a focus on developing methods enabling assessment of changes in extracellular concentrations of serotonin and noradrenaline in the brain.Sharing the workload across institutions, we utilized in vitro techniques with cells and tissues, in vivo receptor binding and microdialysis techniques in rodents, and in vivo PET imaging in non-human primates and humans. Here, we discuss these efforts and review other recently published reports on the use of radioligands to assess changes in endogenous levels of dopamine, serotonin, noradrenaline, γ-aminobutyric acid, glutamate, acetylcholine, and opioid peptides. The emphasis is on assessment of the availability of appropriate translational tools (PET radioligands, pharmacological challenge agents) and on studies in non-human primates and human subjects, as well as current challenges and future directions.PET imaging directed at investigating changes in endogenous neurochemicals, including the work done in NEWMEDS, have highlighted an opportunity to further extend the capability and application of this technology in drug development.</t>
  </si>
  <si>
    <t>Department of Neurochemistry and Neuropharmacology, Institut d'Investigacions Biomèdiques de Barcelona, Consejo Superior de Investigaciones Científicas (IIBB-CSIC), Institut d'Investigacions Biomèdiques August Pi i Sunyer (IDIBAPS), Barcelona, Spain.</t>
  </si>
  <si>
    <t>2013-09-26</t>
  </si>
  <si>
    <t>https://dx.doi.org/10.1007/s00213-015-3938-6</t>
  </si>
  <si>
    <t>22012474</t>
  </si>
  <si>
    <t>PMC3260989</t>
  </si>
  <si>
    <t>10.1038/npp.2011.249</t>
  </si>
  <si>
    <t>Clozapine Reverses Phencyclidine-Induced Desynchronization of Prefrontal Cortex through a 5-HT(1A) Receptor-Dependent Mechanism.</t>
  </si>
  <si>
    <t>Kargieman L, Riga MS, Artigas F, Celada P.</t>
  </si>
  <si>
    <t>2158-0014</t>
  </si>
  <si>
    <t>The non-competitive NMDA receptor (NMDA-R) antagonist phencyclidine (PCP)-used as a pharmacological model of schizophrenia-disrupts prefrontal cortex (PFC) activity. PCP markedly increased the discharge rate of pyramidal neurons and reduced slow cortical oscillations (SCO; 0.15-4 Hz) in rat PFC. Both effects were reversed by classical (haloperidol) and atypical (clozapine) antipsychotic drugs. Here we extended these observations to mice brain and examined the potential involvement of 5-HT(2A) and 5-HT(1A) receptors (5-HT(2A)R and 5-HT(1A)R, respectively) in the reversal by clozapine of PCP actions. Clozapine shows high in vitro affinity for 5-HT(2A)R and behaves as partial agonist in vivo at 5-HT(1A)R. We used wild-type (WT) mice and 5-HT(1A)R and 5-HT(2A)R knockout mice of the same background (C57BL/6) (KO-1A and KO-2A, respectively). Local field potentials (LFPs) were recorded in the PFC of WT, KO-1A, and KO-2A mice. PCP (10 mg/kg, intraperitoneally) reduced SCO equally in WT, KO-2A, and KO-1A mice (58±4%, 42±7%, and 63±7% of pre-drug values, n=23, 13, 11, respectively; p&lt;0.0003). Clozapine (0.5 mg/kg, intraperitoneally) significantly reversed PCP effect in WT and KO-2A mice, but not in KO-1A mice nor in WT mice pretreated with the selective 5-HT(1A)R antagonist WAY-100635.The PCP-induced disorganization of PFC activity does not appear to depend on serotonergic function. However, the lack of effect of clozapine in KO-1A mice and the prevention by WAY-100635 indicates that its therapeutic action involves 5-HT(1A)R activation without the need to block 5-HT(2A)R, as observed with clozapine-induced cortical dopamine release.</t>
  </si>
  <si>
    <t>1 Lilly Research Laboratories , Eli Lilly and Company, Indianapolis, Indiana.</t>
  </si>
  <si>
    <t>2012-01-13</t>
  </si>
  <si>
    <t>2012-01-14</t>
  </si>
  <si>
    <t>https://dx.doi.org/10.1038/npp.2011.249</t>
  </si>
  <si>
    <t>23919836</t>
  </si>
  <si>
    <t>PMC3796325</t>
  </si>
  <si>
    <t>10.1089/brain.2013.0168</t>
  </si>
  <si>
    <t>Anti-correlated cortical networks of intrinsic connectivity in the rat brain.</t>
  </si>
  <si>
    <t>Schwarz AJ, Gass N, Sartorius A, Risterucci C, Spedding M, Schenker E, Meyer-Lindenberg A, Weber-Fahr W.</t>
  </si>
  <si>
    <t>Brain connectivity</t>
  </si>
  <si>
    <t>Brain Connect</t>
  </si>
  <si>
    <t>101550313</t>
  </si>
  <si>
    <t>2158-0022</t>
  </si>
  <si>
    <t>In humans, resting-state blood oxygen level-dependent (BOLD) signals in the default mode network (DMN) are temporally anti-correlated with those from a lateral cortical network involving the frontal eye fields, secondary somatosensory and posterior insular cortices. Here, we demonstrate the existence of an analogous lateral cortical network in the rat brain, extending laterally from anterior secondary sensorimotor regions to the insular cortex and exhibiting low-frequency BOLD fluctuations that are temporally anti-correlated with a midline "DMN-like" network comprising posterior/anterior cingulate and prefrontal cortices. The primary nexus for this anti-correlation relationship was the anterior secondary motor cortex, close to regions that have been identified with frontal eye fields in the rat brain. The anti-correlation relationship was corroborated after global signal removal, underscoring this finding as a robust property of the functional connectivity signature in the rat brain. These anti-correlated networks demonstrate strong anatomical homology to networks identified in human and monkey connectivity studies, extend the known preserved functional connectivity relationships between rodent and primates, and support the use of resting-state functional magnetic resonance imaging as a translational imaging method between rat models and humans.</t>
  </si>
  <si>
    <t>Department of Neuroimaging, Centre for Neuroimaging Sciences, Institute of Psychiatry, King's College London, UK. andre.marquand@kcl.ac.uk</t>
  </si>
  <si>
    <t>2013-10-10</t>
  </si>
  <si>
    <t>2013-10-18</t>
  </si>
  <si>
    <t>https://dx.doi.org/10.1089/brain.2013.0168</t>
  </si>
  <si>
    <t>22266414</t>
  </si>
  <si>
    <t>PMC3314973</t>
  </si>
  <si>
    <t>10.1016/j.neuroimage.2012.01.058</t>
  </si>
  <si>
    <t>Dissociable effects of methylphenidate, atomoxetine and placebo on regional cerebral blood flow in healthy volunteers at rest: a multi-class pattern recognition approach.</t>
  </si>
  <si>
    <t>Marquand AF, O'Daly OG, De Simoni S, Alsop DC, Maguire RP, Williams SC, Zelaya FO, Mehta MA.</t>
  </si>
  <si>
    <t>The stimulant drug methylphenidate (MPH) and the non-stimulant drug atomoxetine (ATX) are both widely used for the treatment of attention deficit/hyperactivity disorder (ADHD), but their differential effects on human brain function are poorly understood. PET and blood oxygen level dependent (BOLD) fMRI have been used to study the effects of MPH and BOLD fMRI is beginning to be used to delineate the effects of MPH and ATX in the context of cognitive tasks. The BOLD signal is a proxy for neuronal activity and is dependent on three physiological parameters: regional cerebral blood flow (rCBF), cerebral metabolic rate of oxygen and cerebral blood volume. To identify areas sensitive to MPH and ATX and assist interpretation of BOLD studies in healthy volunteers and ADHD patients, it is therefore of interest to characterize the effects of these drugs on rCBF. In this study, we used arterial spin labeling (ASL) MRI to measure rCBF non-invasively in healthy volunteers after administration of MPH, ATX or placebo. We employed multi-class pattern recognition (PR) to discriminate the neuronal effects of the drugs, which accurately discriminated all drug conditions from one another and provided activity patterns that precisely localized discriminating brain regions. We showed common and differential effects in cortical and subcortical brain regions. The clearest differential effects were observed in four regions: (i) in the caudate body where MPH but not ATX increased rCBF, (ii) in the midbrain/substantia nigra and (iii) thalamus where MPH increased and ATX decreased rCBF plus (iv) a large region of cerebellar cortex where ATX increased rCBF relative to MPH. Our results demonstrate that combining ASL and PR yields a sensitive method for detecting the effects of these drugs and provides insights into the regional distribution of brain networks potentially modulated by these compounds.</t>
  </si>
  <si>
    <t>Department of Neuroimaging, Central Institute of Mental Health, Medical Faculty Mannheim, University of Heidelberg, Mannheim, Germany.</t>
  </si>
  <si>
    <t>2012-03-14</t>
  </si>
  <si>
    <t>https://dx.doi.org/10.1016/j.neuroimage.2012.01.058</t>
  </si>
  <si>
    <t>24136293</t>
  </si>
  <si>
    <t>PMC3924524</t>
  </si>
  <si>
    <t>10.1038/npp.2013.290</t>
  </si>
  <si>
    <t>Sub-anesthetic ketamine modulates intrinsic BOLD connectivity within the hippocampal-prefrontal circuit in the rat.</t>
  </si>
  <si>
    <t>Gass N, Schwarz AJ, Sartorius A, Schenker E, Risterucci C, Spedding M, Zheng L, Meyer-Lindenberg A, Weber-Fahr W.</t>
  </si>
  <si>
    <t>Dysfunctional connectivity within the hippocampal-prefrontal circuit (HC-PFC) is associated with schizophrenia, major depression, and neurodegenerative disorders, and both the hippocampus and prefrontal cortex have dense populations of N-methyl-D-aspartate (NMDA) receptors. Ketamine, a potent NMDA receptor antagonist, is of substantial current interest as a mechanistic model of glutamatergic dysfunction in animal and human studies, a psychotomimetic agent and a rapidly acting antidepressant. In this study, we sought to understand the modulatory effect of acute ketamine administration on functional connectivity in the HC-PFC system of the rat brain using resting-state fMRI. Sprague-Dawley rats in four parallel groups (N=9 per group) received either saline or one of three behaviorally relevant, sub-anesthetic doses of S-ketamine (5, 10, and 25 mg/kg, s.c.), and connectivity changes 15- and 30-min post-injection were studied. The strongest effects were dose- and exposure-dependent increases in functional connectivity within the prefrontal cortex and in anterior-posterior connections between the posterior hippocampus and retrosplenial cortex, and prefrontal regions. The increased prefrontal connectivity is consistent with ketamine-induced increases in HC-PFC electroencephalographic gamma band power, possibly reflecting a psychotomimetic aspect of ketamine's effect, and is contrary to the data from chronic schizophrenic patients suggesting that ketamine effect does not necessarily parallel the disease pattern but might rather reflect a hyperglutamatergic state. These findings may help to clarify the brain systems underlying different dose-dependent behavioral profiles of ketamine in the rat.</t>
  </si>
  <si>
    <t>2014-02-12</t>
  </si>
  <si>
    <t>https://dx.doi.org/10.1038/npp.2013.290</t>
  </si>
  <si>
    <t>https://www.imi.europa.eu/projects-results/project-factsheets/onco-track</t>
  </si>
  <si>
    <t>Onco Track</t>
  </si>
  <si>
    <t xml:space="preserve">Methods for systematic next generation oncology biomarker development </t>
  </si>
  <si>
    <t>01/01/2011</t>
  </si>
  <si>
    <t>16 757 282</t>
  </si>
  <si>
    <t>10 976 557</t>
  </si>
  <si>
    <t>3 346 480</t>
  </si>
  <si>
    <t>Colorectal cancers are a very heterogeneous group of cancers and not all of them respond to the same drugs in the same way. By collecting tumour samples from patients and then analysing them in the laboratory, the OncoTrack project found molecular fingerprints of those tumours and then correlated them to how these tumours respond to various drugs. The project’s outputs are already helping doctors in choosing the right treatment for the right patient, and could also help in the future search for more effective drugs. As a result of the project, two spin out companies have been created and several patents filed, demonstrating tangible socio-economic benefits.
Colorectal cancer is the third most frequently occurring cancer worldwide and, at an advanced stage, one of the most common causes of death. It takes numerous forms, and not all cancers respond to the same kind of treatment. This is because tumours undergo genetic changes as they grow and spread, and these changes can vary even between patients with the same type of cancer.  To be able to predict a tumour’s response to certain drugs more accurately, IMI’s OncoTrack project set out to produce molecular fingerprints of different tumours and correlate the different fingerprints to how the tumours respond to various drugs.By bringing together academic institutions, SMEs and pharmaceutical companies, OncoTrack scientists first collected tumour samples from over 100 colorectal cancer patients at different stages of the disease. They grew these tumours in tissue culture systems, as well as in special mouse strains, and proceeded to analyse them in the lab. In particular, the scientists looked for biomarkers, i.e. molecules that are typical of the different tumour sub-groups. Based on this analysis, they were able to produce molecular fingerprints for all of the tumours.Next, they tested how the tumours respond to different drugs and correlated various tumour fingerprints with their response to the different clinical compounds. Among other things, they discovered two biomarkers that can predict the effectiveness of two drugs commonly used to treat this disease: Cetuximab, which inhibits the receptor for the epidermal growth factor, and the chemotherapy drug 5FU.New 3D models of colon cancer, and other achievementsGrowth of tumours took place in 3D tissue culture systems and through xenografts – tissue grafted onto mice, which creates a strain of the disease adapted to mice. Analysis covered the genetic material, RNA molecules and in some cases, the proteins of the tumours. These biological models are now considered as some of the best characterised in the field, and are already being used by pharmaceutical companies in their drug discovery and development projects.Other important outputs generated by the project include:a biorepository of patient-derived 3D cultures and patient-derived xenograft models;a database which contains part of the data generated by the project, with plans to complete it in the near future.Two spin outs and various patents The project also resulted in two spin-out companies. One of them was created in 2014 to commercialise the technology of 3D tissue culture systems or organoids. Generated from the tumour tissue, organoids are groups of cells that grow in the culture dish, remain small, and mimic a lot of the biology of the tumour. They are potentially quite useful to pharma companies and this spin-out has been set up to commercialise this as a basis for drug testing.The second company was set up in 2018. It spun out from a group at the University of Paris, and intends to commercialise OncoTrack’s technologies developed to improve diagnostic procedures.One of the major goals of OncoTrack was also to find better ways to diagnose cancer, and some of the partners have refined the technologies that they have been using. Several patents have been filed as a result.Benefits to patientsOncoTrack project outputs are already benefitting patients. For example, the analysis of tumour samples of more than 100 patients, which was done as part of this project, is now available to the doctors treating those patients. Furthermore, for drugs which are already used in the clinic, such mutation analysis is now becoming routine, helping doctors choose the right drug for the right patient.Additionally, one of the academic partners, the Medical University in Graz, is using the 3D culture models, which were developed during the project, in an experimental setting in the clinic in order to find drugs that can potentially help patients for whom no treatment is available.For the benefit of industry, academia and SMEsThe academic institutions in the project benefitted from access to the pharmaceutical companies’ resources, such as drugs which were tested during the project. They also got a lot more information about mechanisms of drug action then they otherwise would have. In turn, the pharmaceutical industry is benefitting from the information, materials and biological models developed during the project.Both academia and industry partners gained a lot from collaborating and exchanging different viewpoints and perspectives. For example, academics have learned more about how the industry works, and the industry has benefited from academic expertise. The connections which have been established will last well into the future.Finally, the SMEs in the project benefitted from increased visibility and reputation, as well as new contacts with both industry and academic partners. Participating in OncoTrack accelerated their business expansion and helped them enter into new markets.What’s next?The information and models created during OncoTrack are now available for future research projects. In fact, several OncoTrack partners are continuing to work together in new pan-European projects, such as the Future Health initiative. Additional new projects, funded by national or local agencies, have been initiated by some of the academic partners.  Read the interview with project coordinators</t>
  </si>
  <si>
    <t>Astrazeneca AB, Södertälje, SwedenBayer Pharma AG, Berlin, GermanyBoehringer Ingelheim Internationalgmbh, Ingelheim, GermanyEli Lilly and Company Limited, Basingstoke, United KingdomF. Hoffmann-La Roche AG, Basel, SwitzerlandJanssen Pharmaceutica Nv, Beerse, BelgiumMerck Kommanditgesellschaft Auf Aktien, Darmstadt, GermanyPfizer Limited, Sandwich, Kent , United Kingdom</t>
  </si>
  <si>
    <t>24944585</t>
  </si>
  <si>
    <t>PMC4062053</t>
  </si>
  <si>
    <t>10.1186/gm555</t>
  </si>
  <si>
    <t>C2c: turning cancer into chronic disease.</t>
  </si>
  <si>
    <t>Beck S, Ng T.</t>
  </si>
  <si>
    <t>Medical Genomics, Cancer Biology Department, UCL Cancer Institute, Paul O'Gorman Building, University College London, London WC1E 6BT, UK.</t>
  </si>
  <si>
    <t>https://dx.doi.org/10.1186/gm555</t>
  </si>
  <si>
    <t>https://www.imi.europa.eu/projects-results/project-factsheets/open-phacts</t>
  </si>
  <si>
    <t>Open PHACTS</t>
  </si>
  <si>
    <t>The Open Pharmacological Concepts Triple Store</t>
  </si>
  <si>
    <t>11 466 433</t>
  </si>
  <si>
    <t>6 412 905</t>
  </si>
  <si>
    <t>2 902 728</t>
  </si>
  <si>
    <t>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t>
  </si>
  <si>
    <t>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t>
  </si>
  <si>
    <t>With the public availability of large data sources such as ChEMBLdb and the Open PHACTS Discovery Platform, retrieval of data sets for certain protein targets of interest with consistent assay conditions is no longer a time consuming process. Especially the use of workflow engines such as KNIME or Pipeline Pilot allows complex queries and enables to simultaneously search for several targets. Data can then directly be used as input to various ligand- and structure-based studies. In this contribution, using in-house projects on P-gp inhibition, transporter selectivity, and TRPV1 modulation we outline how the incorporation of linked life science data in the daily execution of projects allowed to expand our approaches from conventional Hansch analysis to complex, integrated multilayer models.</t>
  </si>
  <si>
    <t>27830428</t>
  </si>
  <si>
    <t>PMC5385323</t>
  </si>
  <si>
    <t>10.1007/s10822-016-9990-4</t>
  </si>
  <si>
    <t>Empowering pharmacoinformatics by linked life science data.</t>
  </si>
  <si>
    <t>Goldmann D, Zdrazil B, Digles D, Ecker GF.</t>
  </si>
  <si>
    <t>Suppl 1 Proceedings of the Bio-Ontologies Spec Interest</t>
  </si>
  <si>
    <t>BACKGROUND: Matching and comparing sequence annotations of different reference sequences is vital to genomics research, yet many annotation formats do not specify the reference sequence types or versions used. This makes the integration of annotations from different sources difficult and error prone. RESULTS: As part of our effort to create linked data for interoperable sequence annotations, we present an RDF data model for sequence annotation using the ontological framework established by the OBO Foundry ontologies and the Basic Formal Ontology (BFO). We defined reference sequences as the common domain of integration for sequence annotations, and identified three semantic relationships between sequence annotations. In doing so, we created the Reference Sequence Annotation to compensate for gaps in the SO and in its mapping to BFO, particularly for annotations that refer to versions of consensus reference sequences. Moreover, we present three integration models for sequence annotations using different reference assemblies. CONCLUSIONS: We demonstrated a working example of a sequence annotation instance, and how this instance can be linked to other annotations on different reference sequences. Sequence annotations in this format are semantically rich and can be integrated easily with different assemblies. We also identify other challenges of modeling reference sequences with the BFO.</t>
  </si>
  <si>
    <t>Department of Pharmaceutical Chemistry, University of Vienna, Althanstraße 14, 1090, Vienna, Austria.</t>
  </si>
  <si>
    <t>https://dx.doi.org/10.1007/s10822-016-9990-4</t>
  </si>
  <si>
    <t>25093075</t>
  </si>
  <si>
    <t>PMC4108922</t>
  </si>
  <si>
    <t>10.1186/2041-1480-5-S1-S6</t>
  </si>
  <si>
    <t>Preserving sequence annotations across reference sequences.</t>
  </si>
  <si>
    <t>Tatum Z, Roos M, Gibson AP, Taschner PE, Thompson M, Schultes EA, Laros JF.</t>
  </si>
  <si>
    <t>Department of Human Genetics, Center for Human and Clinical Genetics, Leiden University Medical Center, Einthovenweg 20, 2333 ZC Leiden, the Netherlands ; Department of Rheumatology, Leiden University Medical Center, Albinusdreef 2, 2333 ZA Leiden, the Netherlands.</t>
  </si>
  <si>
    <t>https://dx.doi.org/10.1186/2041-1480-5-S1-S6</t>
  </si>
  <si>
    <t>First public disclosure of new chemical entities often takes place in patents, which makes them an important source of information. However, with an ever increasing number of patent applications, manual processing and curation on such a large scale becomes even more challenging. An alternative approach better suited for this large corpus of documents is the automated extraction of chemical structures. A number of patent chemistry databases generated by using the latter approach are now available but little is known that can help to manage expectations when using them. This study aims to address this by comparing two such freely available sources, SureChEMBL and IBM SIIP (IBM Strategic Intellectual Property Insight Platform), with manually curated commercial databases.When looking at the percentage of chemical structures successfully extracted from a set of patents, using SciFinder as our reference, 59 and 51 % were also found in our comparison in SureChEMBL and IBM SIIP, respectively. When performing this comparison with compounds as starting point, i.e. establishing if for a list of compounds the databases provide the links between chemical structures and patents they appear in, we obtained similar results. SureChEMBL and IBM SIIP found 62 and 59 %, respectively, of the compound-patent pairs obtained from Reaxys.In our comparison of automatically generated vs. manually curated patent chemistry databases, the former successfully provided approximately 60 % of links between chemical structure and patents. It needs to be stressed that only a very limited number of patents and compound-patent pairs were used for our comparison. Nevertheless, our results will hopefully help to manage expectations of users of patent chemistry databases of this type and provide a useful framework for more studies like ours as well as guide future developments of the workflows used for the automated extraction of chemical structures from patents. The challenges we have encountered whilst performing this study highlight that more needs to be done to make such assessments easier. Above all, more adequate, preferably open access to relevant 'gold standards' is required.</t>
  </si>
  <si>
    <t>2015-06-19</t>
  </si>
  <si>
    <t>26457120</t>
  </si>
  <si>
    <t>PMC4594083</t>
  </si>
  <si>
    <t>10.1186/s13321-015-0097-z</t>
  </si>
  <si>
    <t>Managing expectations: assessment of chemistry databases generated by automated extraction of chemical structures from patents.</t>
  </si>
  <si>
    <t>Senger S, Bartek L, Papadatos G, Gaulton A.</t>
  </si>
  <si>
    <t>BACKGROUND: There are presently hundreds of online databases hosting millions of chemical compounds and associated data. As a result of the number of cheminformatics software tools that can be used to produce the data, subtle differences between the various cheminformatics platforms, as well as the naivety of the software users, there are a myriad of issues that can exist with chemical structure representations online. In order to help facilitate validation and standardization of chemical structure datasets from various sources we have delivered a freely available internet-based platform to the community for the processing of chemical compound datasets. RESULTS: The chemical validation and standardization platform (CVSP) both validates and standardizes chemical structure representations according to sets of systematic rules. The chemical validation algorithms detect issues with submitted molecular representations using pre-defined or user-defined dictionary-based molecular patterns that are chemically suspicious or potentially requiring manual review. Each identified issue is assigned one of three levels of severity - Information, Warning, and Error - in order to conveniently inform the user of the need to browse and review subsets of their data. The validation process includes validation of atoms and bonds (e.g., making aware of query atoms and bonds), valences, and stereo. The standard form of submission of collections of data, the SDF file, allows the user to map the data fields to predefined CVSP fields for the purpose of cross-validating associated SMILES and InChIs with the connection tables contained within the SDF file. This platform has been applied to the analysis of a large number of data sets prepared for deposition to our ChemSpider database and in preparation of data for the Open PHACTS project. In this work we review the results of the automated validation of the DrugBank dataset, a popular drug and drug target database utilized by the community, and ChEMBL 17 data set. CVSP web site is located at http://cvsp.chemspider.com/. CONCLUSION: A platform for the validation and standardization of chemical structure representations of various formats has been developed and made available to the community to assist and encourage the processing of chemical structure files to produce more homogeneous compound representations for exchange and interchange between online databases. While the CVSP platform is designed with flexibility inherent to the rules that can be used for processing the data we have produced a recommended rule set based on our own experiences with the large data sets such as DrugBank, ChEMBL, and data sets from ChemSpider.</t>
  </si>
  <si>
    <t>GlaxoSmithKline, Stevenage, Hertfordshire SG1 2NY UK.</t>
  </si>
  <si>
    <t>https://dx.doi.org/10.1186/s13321-015-0097-z</t>
  </si>
  <si>
    <t>26155308</t>
  </si>
  <si>
    <t>PMC4494041</t>
  </si>
  <si>
    <t>10.1186/s13321-015-0072-8</t>
  </si>
  <si>
    <t>The Chemical Validation and Standardization Platform (CVSP): large-scale automated validation of chemical structure datasets.</t>
  </si>
  <si>
    <t>Karapetyan K, Batchelor C, Sharpe D, Tkachenko V, Williams AJ.</t>
  </si>
  <si>
    <t>5-6</t>
  </si>
  <si>
    <t>The ever-growing availability of large-scale open data and its maturation is having a significant impact on industrial drug-discovery, as well as on academic and non-profit research. As industry is changing to an 'open innovation' business concept, precompetitive initiatives and strong public-private partnerships including academic research cooperation partners are gaining more and more importance. Now, the bioinformatics and cheminformatics communities are seeking for web tools which allow the integration of this large volume of life science datasets available in the public domain. Such a data exploitation tool would ideally be able to answer complex biological questions by formulating only one search query. In this short review/perspective, we outline the use of semantic web approaches for data and knowledge integration. Further, we discuss strengths and current limitations of public available data retrieval tools and integrated platforms.</t>
  </si>
  <si>
    <t>Royal Society of Chemistry, US Office, 904 Tamaras Circle, Wake Forest, NC 27587 USA.</t>
  </si>
  <si>
    <t>2015-07-11</t>
  </si>
  <si>
    <t>https://dx.doi.org/10.1186/s13321-015-0072-8</t>
  </si>
  <si>
    <t>23226167</t>
  </si>
  <si>
    <t>PMC3507005</t>
  </si>
  <si>
    <t>10.1002/minf.201200014</t>
  </si>
  <si>
    <t>Taking Open Innovation to the Molecular Level - Strengths and Limitations.</t>
  </si>
  <si>
    <t>Zdrazil B, Blomberg N, Ecker GF.</t>
  </si>
  <si>
    <t>Retrieval of congeneric and consistent SAR data sets for protein targets of interest is still a laborious task to do if no appropriate in-house data set is available. However, combining integrated open data sources (such as the Open PHACTS Discovery Platform) with workflow tools now offers the possibility of querying across multiple domains and tailoring the search to the given research question. Starting from two phylogenetically related protein targets of interest (the human serotonin and dopamine transporters), the whole chemical compound space was explored by implementing a scaffold-based clustering of compounds possessing biological measurements for both targets. In addition, potential hERG blocking liabilities were included. The workflow allowed studying the selectivity trends of scaffold series, identifying potentially harmful compound series, and performing SAR, docking studies and molecular dynamics (MD) simulations for a consistent data set of 56 cathinones. This delivered useful insights into driving determinants for hDAT selectivity over hSERT. With respect to the scaffold-based analyses it should be noted that the cathinone data set could be retrieved only when Murcko scaffold analyses were combined with similarity searches such as a common substructure search.</t>
  </si>
  <si>
    <t>University of Vienna, Department of Medicinal Chemistry, Pharmacoinformatics Research Group Althanstrasse 14, 1090 Vienna, Austria.</t>
  </si>
  <si>
    <t>2012-12-10</t>
  </si>
  <si>
    <t>https://dx.doi.org/10.1002/minf.201200014</t>
  </si>
  <si>
    <t>27891211</t>
  </si>
  <si>
    <t>PMC5100691</t>
  </si>
  <si>
    <t>10.1039/c6md00207b</t>
  </si>
  <si>
    <t>From linked open data to molecular interaction: studying selectivity trends for ligands of the human serotonin and dopamine transporter.</t>
  </si>
  <si>
    <t>Zdrazil B, Hellsberg E, Viereck M, Ecker GF.</t>
  </si>
  <si>
    <t>MedChemComm</t>
  </si>
  <si>
    <t>Medchemcomm</t>
  </si>
  <si>
    <t>101531525</t>
  </si>
  <si>
    <t>2040-2503</t>
  </si>
  <si>
    <t>2040-2511</t>
  </si>
  <si>
    <t>High-throughput experimental methods such as medical sequencing and genome-wide association studies (GWAS) identify increasingly large numbers of potential relations between genetic variants and diseases. Both biological complexity (millions of potential gene-disease associations) and the accelerating rate of data production necessitate computational approaches to prioritize and rationalize potential gene-disease relations. Here, we use concept profile technology to expose from the biomedical literature both explicitly stated gene-disease relations (the explicitome) and a much larger set of implied gene-disease associations (the implicitome). Implicit relations are largely unknown to, or are even unintended by the original authors, but they vastly extend the reach of existing biomedical knowledge for identification and interpretation of gene-disease associations. The implicitome can be used in conjunction with experimental data resources to rationalize both known and novel associations. We demonstrate the usefulness of the implicitome by rationalizing known and novel gene-disease associations, including those from GWAS. To facilitate the re-use of implicit gene-disease associations, we publish our data in compliance with FAIR Data Publishing recommendations [https://www.force11.org/group/fairgroup] using nanopublications. An online tool (http://knowledge.bio) is available to explore established and potential gene-disease associations in the context of other biomedical relations.</t>
  </si>
  <si>
    <t>Department of Pharmaceutical Chemistry , Pharmacoinformatics Research Group , University of Vienna , Althanstraße 14 , A-1090 , Austria . Email: barbara.zdrazil@univie.ac.at ; ; Tel: +43 1 4277 55110.</t>
  </si>
  <si>
    <t>https://dx.doi.org/10.1039/c6md00207b</t>
  </si>
  <si>
    <t>26919047</t>
  </si>
  <si>
    <t>PMC4769089</t>
  </si>
  <si>
    <t>10.1371/journal.pone.0149621</t>
  </si>
  <si>
    <t>The Implicitome: A Resource for Rationalizing Gene-Disease Associations.</t>
  </si>
  <si>
    <t>Hettne KM, Thompson M, van Haagen HH, van der Horst E, Kaliyaperumal R, Mina E, Tatum Z, Laros JF, van Mulligen EM, Schuemie M, Aten E, Li TS, Bruskiewich R, Good BM, Su AI, Kors JA, den Dunnen J, van Ommen GJ, Roos M, 't Hoen PA, Mons B, Schultes EA.</t>
  </si>
  <si>
    <t>Data from high throughput experiments often produce far more results than can ever appear in the main text or tables of a single research article. In these cases, the majority of new associations are often archived either as supplemental information in an arbitrary format or in publisher-independent databases that can be difficult to find. These data are not only lost from scientific discourse, but are also elusive to automated search, retrieval and processing. Here, we use the nanopublication model to make scientific assertions that were concluded from a workflow analysis of Huntington's Disease data machine-readable, interoperable, and citable. We followed the nanopublication guidelines to semantically model our assertions as well as their provenance metadata and authorship. We demonstrate interoperability by linking nanopublication provenance to the Research Object model. These results indicate that nanopublications can provide an incentive for researchers to expose data that is interoperable and machine-readable for future use and preservation for which they can get credits for their effort. Nanopublications can have a leading role into hypotheses generation offering opportunities to produce large-scale data integration.</t>
  </si>
  <si>
    <t>Department of Human Genetics, Leiden University Medical Center, Leiden, The Netherlands.</t>
  </si>
  <si>
    <t>2016-02-27</t>
  </si>
  <si>
    <t>2013-06-18</t>
  </si>
  <si>
    <t>https://dx.doi.org/10.1371/journal.pone.0149621</t>
  </si>
  <si>
    <t>26464783</t>
  </si>
  <si>
    <t>PMC4603842</t>
  </si>
  <si>
    <t>10.1186/2041-1480-6-5</t>
  </si>
  <si>
    <t>Nanopublications for exposing experimental data in the life-sciences: a Huntington's Disease case study.</t>
  </si>
  <si>
    <t>Mina E, Thompson M, Kaliyaperumal R, Zhao J, der Horst vE, Tatum Z, Hettne KM, Schultes EA, Mons B, Roos M.</t>
  </si>
  <si>
    <t>Publicly open databases of small compounds have become an indispensable tool for chemoinformaticians for collection and preparation of datasets suitable for drug discovery questions. Since these databases comprise compounds coming from structure-activity relationship (SAR) studies performed by different research groups, they are very diverse with respect to the biological assays used. In the present study we analyzed the applicability of a thoroughly curated dataset gathered from open sources for ligand-based studies, using the transient receptor potential vanilloid type 1 (TRPV1) as use case. Thorough curation of compounds according to the biological assay type and conditions led to a dataset of comparable bioactive chemicals. Subsequent exhaustive analysis of the obtained dataset using classification algorithms demonstrated that the models obtained in most of the cases possess reliable quality. Analysis of constantly misclassified compounds showed that they belong to local SAR series, where small changes in structure lead to different class labels. These small structural differences could not be captured by the classification algorithms. However application of the 3D alignment-independent QSAR technique GRIND for local, structurally related series overcomes this problem.</t>
  </si>
  <si>
    <t>Department of Human Genetics, Leiden University Medical Center, PO Box 9600, 2300 RC Leiden, The Netherlands.</t>
  </si>
  <si>
    <t>2016-02-04</t>
  </si>
  <si>
    <t>https://dx.doi.org/10.1186/2041-1480-6-5</t>
  </si>
  <si>
    <t>23956804</t>
  </si>
  <si>
    <t>PMC3743172</t>
  </si>
  <si>
    <t>10.1002/minf.201300019</t>
  </si>
  <si>
    <t>How Far Could We Go with Open Data - A Case Study for TRPV1 Antagonists.</t>
  </si>
  <si>
    <t>Tsareva DA, Ecker GF.</t>
  </si>
  <si>
    <t>Department of Medicinal Chemistry, University of Vienna Althanstr. 14, 1090 Vienna, Austria phone: +43-1-4277-55110.</t>
  </si>
  <si>
    <t>https://dx.doi.org/10.1002/minf.201300019</t>
  </si>
  <si>
    <t>The human ATP binding cassette transporters Breast Cancer Resistance Protein (BCRP) and Multidrug Resistance Protein 1 (P-gp) are co-expressed in many tissues and barriers, especially at the blood-brain barrier and at the hepatocyte canalicular membrane. Understanding their interplay in affecting the pharmacokinetics of drugs is of prime interest. In silico tools to predict inhibition and substrate profiles towards BCRP and P-gp might serve as early filters in the drug discovery and development process. However, to build such models, pharmacological data must be collected for both targets, which is a tedious task, often involving manual and poorly reproducible steps.Compounds with inhibitory activity measured against BCRP and/or P-gp were retrieved by combining Open Data and manually curated data from literature using a KNIME workflow. After determination of compound overlap, machine learning approaches were used to establish multi-label classification models for BCRP/P-gp. Different ways of addressing multi-label problems are explored and compared: label-powerset, binary relevance and classifiers chain. Label-powerset revealed important molecular features for selective or polyspecific inhibitory activity. In our dataset, only two descriptors (the numbers of hydrophobic and aromatic atoms) were sufficient to separate selective BCRP inhibitors from selective P-gp inhibitors. Also, dual inhibitors share properties with both groups of selective inhibitors. Binary relevance and classifiers chain allow improving the predictivity of the models.The KNIME workflow proved a useful tool to merge data from diverse sources. It could be used for building multi-label datasets of any set of pharmacological targets for which there is data available either in the open domain or in-house. By applying various multi-label learning algorithms, important molecular features driving transporter selectivity could be retrieved. Finally, using the dataset with missing annotations, predictive models can be derived in cases where no accurate dense dataset is available (not enough data overlap or no well balanced class distribution).Graphical abstract.</t>
  </si>
  <si>
    <t>26855674</t>
  </si>
  <si>
    <t>PMC4743411</t>
  </si>
  <si>
    <t>10.1186/s13321-016-0121-y</t>
  </si>
  <si>
    <t>Selectivity profiling of BCRP versus P-gp inhibition: from automated collection of polypharmacology data to multi-label learning.</t>
  </si>
  <si>
    <t>Montanari F, Zdrazil B, Digles D, Ecker GF.</t>
  </si>
  <si>
    <t>Phenotypic screening is in a renaissance phase and is expected by many academic and industry leaders to accelerate the discovery of new drugs for new biology. Given that phenotypic screening is per definition target agnostic, the emphasis of in silico and in vitro follow-up work is on the exploration of possible molecular mechanisms and efficacy targets underlying the biological processes interrogated by the phenotypic screening experiments. Herein, we present six exemplar computational protocols for the interpretation of cellular phenotypic screens based on the integration of compound, target, pathway, and disease data established by the IMI Open PHACTS project. The protocols annotate phenotypic hit lists and allow follow-up experiments and mechanistic conclusions. The annotations included are from ChEMBL, ChEBI, GO, WikiPathways and DisGeNET. Also provided are protocols which select from the IUPHAR/BPS Guide to PHARMACOLOGY interaction file selective compounds to probe potential targets and a correlation robot which systematically aims to identify an overlap of active compounds in both the phenotypic as well as any kinase assay. The protocols are applied to a phenotypic pre-lamin A/C splicing assay selected from the ChEMBL database to illustrate the process. The computational protocols make use of the Open PHACTS API and data and are built within the Pipeline Pilot and KNIME workflow tools.</t>
  </si>
  <si>
    <t>Pharmacoinformatics Research Group, Department of Pharmaceutical Chemistry, University of Vienna, Althanstraße 14, 1090 Vienna, Austria.</t>
  </si>
  <si>
    <t>https://dx.doi.org/10.1186/s13321-016-0121-y</t>
  </si>
  <si>
    <t>27774140</t>
  </si>
  <si>
    <t>PMC5063042</t>
  </si>
  <si>
    <t>10.1039/c6md00065g</t>
  </si>
  <si>
    <t>Open PHACTS computational protocols for in silico target validation of cellular phenotypic screens: knowing the knowns.</t>
  </si>
  <si>
    <t>Digles D, Zdrazil B, Neefs JM, Van Vlijmen H, Herhaus C, Caracoti A, Brea J, Roibás B, Loza MI, Queralt-Rosinach N, Furlong LI, Gaulton A, Bartek L, Senger S, Chichester C, Engkvist O, Evelo CT, Franklin NI, Marren D, Ecker GF, Jacoby E.</t>
  </si>
  <si>
    <t>Department of Pharmaceutical Chemistry , University of Vienna , Pharmacoinformatics Research Group , Althanstraße 14 , 1090 Wien , Austria . Email: daniela.digles@univie.ac.at.</t>
  </si>
  <si>
    <t>2016-10-24</t>
  </si>
  <si>
    <t>https://dx.doi.org/10.1039/c6md00065g</t>
  </si>
  <si>
    <t>Reproducing the results from a scientific paper can be challenging due to the absence of data and the computational tools required for their analysis. In addition, details relating to the procedures used to obtain the published results can be difficult to discern due to the use of natural language when reporting how experiments have been performed. The Investigation/Study/Assay (ISA), Nanopublications (NP), and Research Objects (RO) models are conceptual data modelling frameworks that can structure such information from scientific papers. Computational workflow platforms can also be used to reproduce analyses of data in a principled manner. We assessed the extent by which ISA, NP, and RO models, together with the Galaxy workflow system, can capture the experimental processes and reproduce the findings of a previously published paper reporting on the development of SOAPdenovo2, a de novo genome assembler.Executable workflows were developed using Galaxy, which reproduced results that were consistent with the published findings. A structured representation of the information in the SOAPdenovo2 paper was produced by combining the use of ISA, NP, and RO models. By structuring the information in the published paper using these data and scientific workflow modelling frameworks, it was possible to explicitly declare elements of experimental design, variables, and findings. The models served as guides in the curation of scientific information and this led to the identification of inconsistencies in the original published paper, thereby allowing its authors to publish corrections in the form of an errata.SOAPdenovo2 scripts, data, and results are available through the GigaScience Database: http://dx.doi.org/10.5524/100044; the workflows are available from GigaGalaxy: http://galaxy.cbiit.cuhk.edu.hk; and the representations using the ISA, NP, and RO models are available through the SOAPdenovo2 case study website http://isa-tools.github.io/soapdenovo2/.philippe.rocca-serra@oerc.ox.ac.uk and susanna-assunta.sansone@oerc.ox.ac.uk.</t>
  </si>
  <si>
    <t>2014-10-04</t>
  </si>
  <si>
    <t>2013-11-22</t>
  </si>
  <si>
    <t>26154165</t>
  </si>
  <si>
    <t>PMC4495984</t>
  </si>
  <si>
    <t>10.1371/journal.pone.0127612</t>
  </si>
  <si>
    <t>From Peer-Reviewed to Peer-Reproduced in Scholarly Publishing: The Complementary Roles of Data Models and Workflows in Bioinformatics.</t>
  </si>
  <si>
    <t>González-Beltrán A, Li P, Zhao J, Avila-Garcia MS, Roos M, Thompson M, van der Horst E, Kaliyaperumal R, Luo R, Lee TL, Lam TW, Edmunds SC, Sansone SA, Rocca-Serra P.</t>
  </si>
  <si>
    <t>BACKGROUND: One of the main challenges for biomedical research lies in the computer-assisted integrative study of large and increasingly complex combinations of data in order to understand molecular mechanisms. The preservation of the materials and methods of such computational experiments with clear annotations is essential for understanding an experiment, and this is increasingly recognized in the bioinformatics community. Our assumption is that offering means of digital, structured aggregation and annotation of the objects of an experiment will provide necessary meta-data for a scientist to understand and recreate the results of an experiment. To support this we explored a model for the semantic description of a workflow-centric Research Object (RO), where an RO is defined as a resource that aggregates other resources, e.g., datasets, software, spreadsheets, text, etc. We applied this model to a case study where we analysed human metabolite variation by workflows. RESULTS: We present the application of the workflow-centric RO model for our bioinformatics case study. Three workflows were produced following recently defined Best Practices for workflow design. By modelling the experiment as an RO, we were able to automatically query the experiment and answer questions such as "which particular data was input to a particular workflow to test a particular hypothesis?", and "which particular conclusions were drawn from a particular workflow?". CONCLUSIONS: Applying a workflow-centric RO model to aggregate and annotate the resources used in a bioinformatics experiment, allowed us to retrieve the conclusions of the experiment in the context of the driving hypothesis, the executed workflows and their input data. The RO model is an extendable reference model that can be used by other systems as well. AVAILABILITY: The Research Object is available at http://www.myexperiment.org/packs/428 The Wf4Ever Research Object Model is available at http://wf4ever.github.io/ro.</t>
  </si>
  <si>
    <t>Oxford e-Research Centre, University of Oxford, 7 Keble Road, OX1 3QG, United Kingdom.</t>
  </si>
  <si>
    <t>2014-09-28</t>
  </si>
  <si>
    <t>https://dx.doi.org/10.1371/journal.pone.0127612</t>
  </si>
  <si>
    <t>25276335</t>
  </si>
  <si>
    <t>PMC4177597</t>
  </si>
  <si>
    <t>10.1186/2041-1480-5-41</t>
  </si>
  <si>
    <t>Structuring research methods and data with the research object model: genomics workflows as a case study.</t>
  </si>
  <si>
    <t>Hettne KM, Dharuri H, Zhao J, Wolstencroft K, Belhajjame K, Soiland-Reyes S, Mina E, Thompson M, Cruickshank D, Verdes-Montenegro L, Garrido J, de Roure D, Corcho O, Klyne G, van Schouwen R, 't Hoen PA, Bechhofer S, Goble C, Roos M.</t>
  </si>
  <si>
    <t>BACKGROUND: Provenance is a critical ingredient for establishing trust of published scientific content. This is true whether we are considering a data set, a computational workflow, a peer-reviewed publication or a simple scientific claim with supportive evidence. Existing vocabularies such as Dublin Core Terms (DC Terms) and the W3C Provenance Ontology (PROV-O) are domain-independent and general-purpose and they allow and encourage for extensions to cover more specific needs. In particular, to track authoring and versioning information of web resources, PROV-O provides a basic methodology but not any specific classes and properties for identifying or distinguishing between the various roles assumed by agents manipulating digital artifacts, such as author, contributor and curator. RESULTS: We present the Provenance, Authoring and Versioning ontology (PAV, namespace http://purl.org/pav/): a lightweight ontology for capturing "just enough" descriptions essential for tracking the provenance, authoring and versioning of web resources. We argue that such descriptions are essential for digital scientific content. PAV distinguishes between contributors, authors and curators of content and creators of representations in addition to the provenance of originating resources that have been accessed, transformed and consumed. We explore five projects (and communities) that have adopted PAV illustrating their usage through concrete examples. Moreover, we present mappings that show how PAV extends the W3C PROV-O ontology to support broader interoperability. METHOD: The initial design of the PAV ontology was driven by requirements from the AlzSWAN project with further requirements incorporated later from other projects detailed in this paper. The authors strived to keep PAV lightweight and compact by including only those terms that have demonstrated to be pragmatically useful in existing applications, and by recommending terms from existing ontologies when plausible. DISCUSSION: We analyze and compare PAV with related approaches, namely Provenance Vocabulary (PRV), DC Terms and BIBFRAME. We identify similarities and analyze differences between those vocabularies and PAV, outlining strengths and weaknesses of our proposed model. We specify SKOS mappings that align PAV with DC Terms. We conclude the paper with general remarks on the applicability of PAV.</t>
  </si>
  <si>
    <t>2014-10-03</t>
  </si>
  <si>
    <t>https://dx.doi.org/10.1186/2041-1480-5-41</t>
  </si>
  <si>
    <t>24267948</t>
  </si>
  <si>
    <t>PMC4177195</t>
  </si>
  <si>
    <t>10.1186/2041-1480-4-37</t>
  </si>
  <si>
    <t>PAV ontology: provenance, authoring and versioning.</t>
  </si>
  <si>
    <t>Ciccarese P, Soiland-Reyes S, Belhajjame K, Gray AJ, Goble C, Clark T.</t>
  </si>
  <si>
    <t>Department of Neurology, Massachusetts General Hospital, 55 Fruit Street, Boston, MA 02114, USA. paolo.ciccarese@gmail.com.</t>
  </si>
  <si>
    <t>https://dx.doi.org/10.1186/2041-1480-4-37</t>
  </si>
  <si>
    <t>23548981</t>
  </si>
  <si>
    <t>PMC3573647</t>
  </si>
  <si>
    <t>10.1002/minf.201200070</t>
  </si>
  <si>
    <t>PharmaTrek: A Semantic Web Explorer for Open Innovation in Multitarget Drug Discovery.</t>
  </si>
  <si>
    <t>Carrascosa MC, Massaguer OL, Mestres J.</t>
  </si>
  <si>
    <t>Research Programme on Biomedical Informatics (GRIB), IMIM Hospital del Mar Research Institute and University Pompeu Fabra , Parc de Recerca Biomèdica, Doctor Aiguader 88, 08003 Barcelona, Catalonia, Spain.</t>
  </si>
  <si>
    <t>2013-04-03</t>
  </si>
  <si>
    <t>https://dx.doi.org/10.1002/minf.201200070</t>
  </si>
  <si>
    <t>Chimeric RNA transcripts are generated by different mechanisms including pre-mRNA trans-splicing, chromosomal translocations and/or gene fusions. It was shown recently that at least some of chimeric transcripts can be translated into functional chimeric proteins.To gain a better understanding of the design principles underlying chimeric proteins, we have analyzed 7,424 chimeric RNAs from humans. We focused on the specific domains present in these proteins, comparing their permutations with those of known human proteins. Our method uses genomic alignments of the chimeras, identification of the gene-gene junction sites and prediction of the protein domains. We found that chimeras contain complete protein domains significantly more often than in random data sets. Specifically, we show that eight different types of domains are over-represented among all chimeras as well as in those chimeras confirmed by RNA-seq experiments. Moreover, we discovered that some chimeras potentially encode proteins with novel and unique domain combinations. Given the observed prevalence of entire protein domains in chimeras, we predict that certain putative chimeras that lack activation domains may actively compete with their parental proteins, thereby exerting dominant negative effects. More generally, the production of chimeric transcripts enables a combinatorial increase in the number of protein products available, which may disturb the function of parental genes and influence their protein-protein interaction network.our scripts are available upon request.</t>
  </si>
  <si>
    <t>The Semanticscience Integrated Ontology (SIO) is an ontology to facilitate biomedical knowledge discovery. SIO features a simple upper level comprised of essential types and relations for the rich description of arbitrary (real, hypothesized, virtual, fictional) objects, processes and their attributes. SIO specifies simple design patterns to describe and associate qualities, capabilities, functions, quantities, and informational entities including textual, geometrical, and mathematical entities, and provides specific extensions in the domains of chemistry, biology, biochemistry, and bioinformatics. SIO provides an ontological foundation for the Bio2RDF linked data for the life sciences project and is used for semantic integration and discovery for SADI-based semantic web services. SIO is freely available to all users under a creative commons by attribution license. See website for further information: http://sio.semanticscience.org.</t>
  </si>
  <si>
    <t>Resource description framework (RDF) is an emerging technology for describing, publishing and linking life science data. As a major provider of bioinformatics data and services, the European Bioinformatics Institute (EBI) is committed to making data readily accessible to the community in ways that meet existing demand. The EBI RDF platform has been developed to meet an increasing demand to coordinate RDF activities across the institute and provides a new entry point to querying and exploring integrated resources available at the EBI.</t>
  </si>
  <si>
    <t>ChEMBL is an open large-scale bioactivity database (https://www.ebi.ac.uk/chembl), previously described in the 2012 and 2014 Nucleic Acids Research Database Issues. Since then, alongside the continued extraction of data from the medicinal chemistry literature, new sources of bioactivity data have also been added to the database. These include: deposited data sets from neglected disease screening; crop protection data; drug metabolism and disposition data and bioactivity data from patents. A number of improvements and new features have also been incorporated. These include the annotation of assays and targets using ontologies, the inclusion of targets and indications for clinical candidates, addition of metabolic pathways for drugs and calculation of structural alerts. The ChEMBL data can be accessed via a web-interface, RDF distribution, data downloads and RESTful web-services.</t>
  </si>
  <si>
    <t>2016-11-28</t>
  </si>
  <si>
    <t>22689780</t>
  </si>
  <si>
    <t>PMC3371848</t>
  </si>
  <si>
    <t>10.1093/bioinformatics/bts216</t>
  </si>
  <si>
    <t>Novel domain combinations in proteins encoded by chimeric transcripts.</t>
  </si>
  <si>
    <t>Frenkel-Morgenstern M, Valencia A.</t>
  </si>
  <si>
    <t>The information about the genetic basis of human diseases lies at the heart of precision medicine and drug discovery. However, to realize its full potential to support these goals, several problems, such as fragmentation, heterogeneity, availability and different conceptualization of the data must be overcome. To provide the community with a resource free of these hurdles, we have developed DisGeNET (http://www.disgenet.org), one of the largest available collections of genes and variants involved in human diseases. DisGeNET integrates data from expert curated repositories, GWAS catalogues, animal models and the scientific literature. DisGeNET data are homogeneously annotated with controlled vocabularies and community-driven ontologies. Additionally, several original metrics are provided to assist the prioritization of genotype-phenotype relationships. The information is accessible through a web interface, a Cytoscape App, an RDF SPARQL endpoint, scripts in several programming languages and an R package. DisGeNET is a versatile platform that can be used for different research purposes including the investigation of the molecular underpinnings of specific human diseases and their comorbidities, the analysis of the properties of disease genes, the generation of hypothesis on drug therapeutic action and drug adverse effects, the validation of computationally predicted disease genes and the evaluation of text-mining methods performance.</t>
  </si>
  <si>
    <t>Structural Biology and BioComputing Program, Spanish National Cancer Research Centre (CNIO), 28029 Madrid, Spain.</t>
  </si>
  <si>
    <t>2012-06-01</t>
  </si>
  <si>
    <t>https://dx.doi.org/10.1093/bioinformatics/bts216</t>
  </si>
  <si>
    <t>24602174</t>
  </si>
  <si>
    <t>PMC4015691</t>
  </si>
  <si>
    <t>10.1186/2041-1480-5-14</t>
  </si>
  <si>
    <t>The Semanticscience Integrated Ontology (SIO) for biomedical research and knowledge discovery.</t>
  </si>
  <si>
    <t>Dumontier M, Baker CJ, Baran J, Callahan A, Chepelev L, Cruz-Toledo J, Del Rio NR, Duck G, Furlong LI, Keath N, Klassen D, McCusker JP, Queralt-Rosinach N, Samwald M, Villanueva-Rosales N, Wilkinson MD, Hoehndorf R.</t>
  </si>
  <si>
    <t>WikiPathways (http://www.wikipathways.org) is an open, collaborative platform for capturing and disseminating models of biological pathways for data visualization and analysis. Since our last NAR update, 4 years ago, WikiPathways has experienced massive growth in content, which continues to be contributed by hundreds of individuals each year. New aspects of the diversity and depth of the collected pathways are described from the perspective of researchers interested in using pathway information in their studies. We provide updates on extensions and services to support pathway analysis and visualization via popular standalone tools, i.e. PathVisio and Cytoscape, web applications and common programming environments. We introduce the Quick Edit feature for pathway authors and curators, in addition to new means of publishing pathways and maintaining custom pathway collections to serve specific research topics and communities. In addition to the latest milestones in our pathway collection and curation effort, we also highlight the latest means to access the content as publishable figures, as standard data files, and as linked data, including bulk and programmatic access.</t>
  </si>
  <si>
    <t>Center for Biomedical Informatics Research, Stanford University, Stanford, California, USA. michel.dumontier@stanford.edu.</t>
  </si>
  <si>
    <t>2014-04-02</t>
  </si>
  <si>
    <t>2015-10-19</t>
  </si>
  <si>
    <t>https://dx.doi.org/10.1186/2041-1480-5-14</t>
  </si>
  <si>
    <t>24413672</t>
  </si>
  <si>
    <t>PMC3998127</t>
  </si>
  <si>
    <t>10.1093/bioinformatics/btt765</t>
  </si>
  <si>
    <t>The EBI RDF platform: linked open data for the life sciences.</t>
  </si>
  <si>
    <t>Jupp S, Malone J, Bolleman J, Brandizi M, Davies M, Garcia L, Gaulton A, Gehant S, Laibe C, Redaschi N, Wimalaratne SM, Martin M, Le Novère N, Parkinson H, Birney E, Jenkinson AM.</t>
  </si>
  <si>
    <t>European Molecular Biology Laboratory, European Bioinformatics Institute (EMBL-EBI), Wellcome Trust Genome Campus, Hinxton, Cambridge CB10 1SD, UK and SIB Swiss Institute of Bioinformatics, Centre Medical Universitaire, 1211 Geneve, Switzerland.</t>
  </si>
  <si>
    <t>2014-04-25</t>
  </si>
  <si>
    <t>https://dx.doi.org/10.1093/bioinformatics/btt765</t>
  </si>
  <si>
    <t>27899562</t>
  </si>
  <si>
    <t>PMC5210557</t>
  </si>
  <si>
    <t>10.1093/nar/gkw1074</t>
  </si>
  <si>
    <t>The ChEMBL database in 2017.</t>
  </si>
  <si>
    <t>Gaulton A, Hersey A, Nowotka M, Bento AP, Chambers J, Mendez D, Mutowo P, Atkinson F, Bellis LJ, Cibrián-Uhalte E, Davies M, Dedman N, Karlsson A, Magariños MP, Overington JP, Papadatos G, Smit I, Leach AR.</t>
  </si>
  <si>
    <t>To make full use of research data, the bioscience community needs to adopt technologies and reward mechanisms that support interoperability and promote the growth of an open 'data commoning' culture. Here we describe the prerequisites for data commoning and present an established and growing ecosystem of solutions using the shared 'Investigation-Study-Assay' framework to support that vision.</t>
  </si>
  <si>
    <t>European Molecular Biology Laboratory, European Bioinformatics Institute, Wellcome Genome Campus, Hinxton, Cambridgeshire CB10 1SD, UK.</t>
  </si>
  <si>
    <t>2012-01-27</t>
  </si>
  <si>
    <t>https://dx.doi.org/10.1093/nar/gkw1074</t>
  </si>
  <si>
    <t>27924018</t>
  </si>
  <si>
    <t>PMC5210640</t>
  </si>
  <si>
    <t>10.1093/nar/gkw943</t>
  </si>
  <si>
    <t>DisGeNET: a comprehensive platform integrating information on human disease-associated genes and variants.</t>
  </si>
  <si>
    <t>Piñero J, Bravo À, Queralt-Rosinach N, Gutiérrez-Sacristán A, Deu-Pons J, Centeno E, García-García J, Sanz F, Furlong LI.</t>
  </si>
  <si>
    <t>The FANTOM5 project investigates transcription initiation activities in more than 1,000 human and mouse primary cells, cell lines and tissues using CAGE. Based on manual curation of sample information and development of an ontology for sample classification, we assemble the resulting data into a centralized data resource (http://fantom.gsc.riken.jp/5/). This resource contains web-based tools and data-access points for the research community to search and extract data related to samples, genes, promoter activities, transcription factors and enhancers across the FANTOM5 atlas.</t>
  </si>
  <si>
    <t>Research Programme on Biomedical Informatics (GRIB), Hospital del Mar Medical Research Institute (IMIM), Department of Experimental and Health Sciences (DCEXS), Universitat Pompeu Fabra (UPF), C/Dr Aiguader 88, E-08003 Barcelona, Spain.</t>
  </si>
  <si>
    <t>https://dx.doi.org/10.1093/nar/gkw943</t>
  </si>
  <si>
    <t>26481357</t>
  </si>
  <si>
    <t>PMC4702772</t>
  </si>
  <si>
    <t>10.1093/nar/gkv1024</t>
  </si>
  <si>
    <t>WikiPathways: capturing the full diversity of pathway knowledge.</t>
  </si>
  <si>
    <t>Kutmon M, Riutta A, Nunes N, Hanspers K, Willighagen EL, Bohler A, Mélius J, Waagmeester A, Sinha SR, Miller R, Coort SL, Cirillo E, Smeets B, Evelo CT, Pico AR.</t>
  </si>
  <si>
    <t>Department of Bioinformatics - BiGCaT, NUTRIM, Maastricht University, Maastricht, 6229 ER Maastricht, The Netherlands Maastricht Centre for Systems Biology (MaCSBio), Maastricht University, Maastricht, 6229 ER Maastricht, The Netherlands martina.kutmon@maastrichtuniversity.nl.</t>
  </si>
  <si>
    <t>https://dx.doi.org/10.1093/nar/gkv1024</t>
  </si>
  <si>
    <t>22281772</t>
  </si>
  <si>
    <t>PMC3428019</t>
  </si>
  <si>
    <t>10.1038/ng.1054</t>
  </si>
  <si>
    <t>Toward interoperable bioscience data.</t>
  </si>
  <si>
    <t>Sansone SA, Rocca-Serra P, Field D, Maguire E, Taylor C, Hofmann O, Fang H, Neumann S, Tong W, Amaral-Zettler L, Begley K, Booth T, Bougueleret L, Burns G, Chapman B, Clark T, Coleman LA, Copeland J, Das S, de Daruvar A, de Matos P, Dix I, Edmunds S, Evelo CT, Forster MJ, Gaudet P, Gilbert J, Goble C, Griffin JL, Jacob D, Kleinjans J, Harland L, Haug K, Hermjakob H, Ho Sui SJ, Laederach A, Liang S, Marshall S, McGrath A, Merrill E, Reilly D, Roux M, Shamu CE, Shang CA, Steinbeck C, Trefethen A, Williams-Jones B, Wolstencroft K, Xenarios I, Hide W.</t>
  </si>
  <si>
    <t>Oxford e-Research Centre, University of Oxford, Oxford, UK. susanna-assunta.sansone@oerc.ox.ac.uk</t>
  </si>
  <si>
    <t>https://dx.doi.org/10.1038/ng.1054</t>
  </si>
  <si>
    <t>25723102</t>
  </si>
  <si>
    <t>PMC4310165</t>
  </si>
  <si>
    <t>10.1186/s13059-014-0560-6</t>
  </si>
  <si>
    <t>Gateways to the FANTOM5 promoter level mammalian expression atlas.</t>
  </si>
  <si>
    <t>Lizio M, Harshbarger J, Shimoji H, Severin J, Kasukawa T, Sahin S, Abugessaisa I, Fukuda S, Hori F, Ishikawa-Kato S, Mungall CJ, Arner E, Baillie JK, Bertin N, Bono H, de Hoon M, Diehl AD, Dimont E, Freeman TC, Fujieda K, Hide W, Kaliyaperumal R, Katayama T, Lassmann T, Meehan TF, Nishikata K, Ono H, Rehli M, Sandelin A, Schultes EA, 't Hoen PA, Tatum Z, Thompson M, Toyoda T, Wright DW, Daub CO, Itoh M, Carninci P, Hayashizaki Y, Forrest AR, Kawaji H, FANTOM consortium.</t>
  </si>
  <si>
    <t>2015-02-28</t>
  </si>
  <si>
    <t>https://dx.doi.org/10.1186/s13059-014-0560-6</t>
  </si>
  <si>
    <t>https://www.imi.europa.eu/projects-results/project-factsheets/orbito</t>
  </si>
  <si>
    <t>ORBITO</t>
  </si>
  <si>
    <t>Oral biopharmaceutics tools</t>
  </si>
  <si>
    <t>8 975 392</t>
  </si>
  <si>
    <t>12 360 856</t>
  </si>
  <si>
    <t>3 938 426</t>
  </si>
  <si>
    <t>Most drugs are taken orally, as tablets or capsules for example. However, designing these pharmaceutical products in such a way that the active ingredient is absorbed at an appropriate rate and extent by the gut is far from easy. The ORBITO project aims to enhance our understanding of how orally-administered drugs are taken up from the gastrointestinal tract into the body, and apply this knowledge to create new laboratory tests and computer models that will better predict the performance of these drugs in patients.
Predicting performanceThe majority of drug products are administered orally, yet designing oral formulations and determining dosages involves a lot of trial and error. Current laboratory tests do not mimic accurately the highly variable and dynamic environment of the human gut, and so their ability to predict the performance of an orally-administered drug in the human body is limited. As a result, researchers rely heavily on tests in animals and clinical studies in humans to verify drug performance, rendering the entire process rather lengthy and expensive. The issue is likely to become even more pressing in the future as new drug discovery technologies are increasingly delivering active drugs that are very hard to put into simple oral formulations, for example because they are hydrophobic, have low aqueous solubility, and/or variable uptake in large intestine.There is therefore an urgent need for improved tools to predict the performance of orally-administered drugs.From trial and error to rational modelsThe ORBITO project aims to tackle this problem at all levels, beginning with improving our fundamental understanding of the gastro-intestinal absorption process. This information will be integrated into the development of new (or refinement of existing) laboratory tests and computer-based methods that will deliver more accurate predictions of drug product behaviour in real life. The new methods will be validated with the use of industrial data and material. Crucially, the project will set up a framework to guide the use of these new tools in drug development.What sets ORBITO apart from other projects is the way it will integrate data from many existing studies while also initiating new studies that will generate better data. By combining existing data with new data, and by bringing together so many different partners, it has a good chance of achieving its goals.Ultimately, the project will help to facilitate and speed up the formulation development process and significantly reduce the need for animal experiments in this area as well as for human clinical studies in the future.For patients, the main benefit will be in the form of high quality medicines where the dose required is well calculated and is released in a way that consistently provides an optimal clinical effect.</t>
  </si>
  <si>
    <t>Abbvie Deutschland GMBH &amp; Co Kg, Wiesbaden, GermanyAstrazeneca AB, Södertälje, SwedenBayer Aktiengesellschaft, Leverkusen, GermanyBoehringer Ingelheim Internationalgmbh, Ingelheim, GermanyBristol-Myers Squibb Company Corp, Princeton, NJ, United States Glaxosmithkline Research And Development LTD., Brentford, Middlesex, United KingdomH. Lundbeck As, Valby, DenmarkJanssen Pharmaceutica Nv, Beerse, BelgiumMerck Sharp &amp; Dohme Corp, Whitehouse Station, New Jersey, United States Novartis Pharma AG, Basel, SwitzerlandOrion Oyj, Espoo, FinlandPfizer Limited, Sandwich, Kent , United KingdomSanofi-Aventis Recherche &amp; Developpement, Chilly Mazarin, France</t>
  </si>
  <si>
    <t>29072917</t>
  </si>
  <si>
    <t>PMC5735376</t>
  </si>
  <si>
    <t>10.1021/acs.molpharmaceut.7b00869</t>
  </si>
  <si>
    <t>Dual Level Statistical Investigation of Equilibrium Solubility in Simulated Fasted and Fed Intestinal Fluid.</t>
  </si>
  <si>
    <t>Ainousah BE, Perrier J, Dunn C, Khadra I, Wilson CG, Halbert G.</t>
  </si>
  <si>
    <t>The oral route is the preferred option for drug administration but contains the inherent issue of drug absorption from the gastro-intestinal tract (GIT) in order to elicit systemic activity. A prerequisite for absorption is drug dissolution, which is dependent upon drug solubility in the variable milieu of GIT fluid, with poorly soluble drugs presenting a formulation and biopharmaceutical challenge. Multiple factors within GIT fluid influence solubility ranging from pH to the concentration and ratio of amphiphilic substances, such as phospholipid, bile salt, monoglyceride, and cholesterol. To aid in vitro investigation simulated intestinal fluids (SIF) covering the fasted and fed state have been developed. SIF media is complex and statistical design of experiment (DoE) investigations have revealed the range of solubility values possible within each state due to physiological variability along with the media factors and factor interactions which influence solubility. However, these studies require large numbers of experiments (&gt;60) and are not feasible or sensible within a drug development setting. In the current study a smaller dual level, reduced experimental number (20) DoE providing three arms covering the fasted and fed states along with a combined analysis has been investigated. The results indicate that this small scale investigation is feasible and provides solubility ranges that encompass published data in human and simulated fasted and fed fluids. The measured fasted and fed solubility ranges are in agreement with published large scale DoE results in around half of the cases, with the differences due to changes in media composition between studies. Indicating that drug specific behaviors are being determined and that careful media factor and concentration level selection is required in order to determine a physiologically relevant solubility range. The study also correctly identifies the major single factor or factors which influence solubility but it is evident that lower significance factors (for example bile salt) are not picked up due to the lower sample number employed. A similar issue is present with factor interactions with only a limited number available for study and generally not determined to have a significant solubility impact due to the lower statistical power of the study. The study indicates that a reduced experimental number DoE is feasible, will provide solubility range results with identification of major solubility factors however statistical limitations restrict the analysis. The approach therefore represents a useful initial screening tool that can guide further in depth analysis of a drug's behavior in gastrointestinal fluids.</t>
  </si>
  <si>
    <t>Strathclyde Institute of Pharmacy and Biomedical Sciences, University of Strathclyde , 161 Cathedral Street, Glasgow G4 0RE, United Kingdom.</t>
  </si>
  <si>
    <t>2017-10-27</t>
  </si>
  <si>
    <t>https://dx.doi.org/10.1021/acs.molpharmaceut.7b00869</t>
  </si>
  <si>
    <t>28987539</t>
  </si>
  <si>
    <t>PMC5710999</t>
  </si>
  <si>
    <t>10.1016/j.ejps.2017.10.007</t>
  </si>
  <si>
    <t>Statistical investigation of the full concentration range of fasted and fed simulated intestinal fluid on the equilibrium solubility of oral drugs.</t>
  </si>
  <si>
    <t>Perrier J, Zhou Z, Dunn C, Khadra I, Wilson CG, Halbert G.</t>
  </si>
  <si>
    <t>European journal of pharmaceutical sciences : official journal of the European Federation for Pharmaceutical Sciences</t>
  </si>
  <si>
    <t>Eur J Pharm Sci</t>
  </si>
  <si>
    <t>9317982</t>
  </si>
  <si>
    <t>0928-0987</t>
  </si>
  <si>
    <t>1879-0720</t>
  </si>
  <si>
    <t>Upon oral administration the solubility of a drug in intestinal fluid is a key property influencing bioavailability. It is also recognised that simple aqueous solubility does not reflect intestinal solubility and to optimise in vitro investigations simulated intestinal media systems have been developed. Simulated intestinal media which can mimic either the fasted or fed state consists of multiple components each of which either singly or in combination may influence drug solubility, a property that can be investigated by a statistical design of experiment technique. In this study a design of experiment covering the full range from the lower limit of fasted to the upper limit of fed parameters and using a small number of experiments has been performed. The measured equilibrium solubility values are comparable with literature values for simulated fasted and fed intestinal fluids as well as human fasted and fed intestinal fluids. The equilibrium solubility data range is statistically equivalent to a combination of published fasted and fed design of experiment data in six (indomethacin, phenytoin, zafirlukast, carvedilol, fenofibrate and probucol) drugs with three (aprepitant, tadalafil and felodipine) drugs not equivalent. In addition the measured equilibrium solubility data sets were not normally distributed. Further studies will be required to determine the reasons for these results however it implies that a single solubility measurement without knowledge of the solubility distribution will be of limited value. The statistically significant media factors which promote equilibrium solubility (pH, sodium oleate and bile salt) were in agreement with published results but the number of determined significant factors and factor interactions was fewer in this study, lecithin for example did not influence solubility. This may be due to the reduction in statistical sensitivity from the lower number of experimental data points or the fact that using the full range will examine media parameters ratios that are not biorelevant. Overall the approach will provide an estimate of the solubility range and the most important media factors but will not be equivalent to larger scale focussed studies. Further investigations will be required to determine why some drugs do not produce equivalent DoE solubility distributions, for example combined fasted and fed DoE, but this simply may be due to the complexity and individuality of the interactions between a drug and the media components.</t>
  </si>
  <si>
    <t>Strathclyde Institute of Pharmacy and Biomedical Sciences, University of Strathclyde, 161 Cathedral Street, Glasgow G4 0RE, United Kingdom.</t>
  </si>
  <si>
    <t>https://dx.doi.org/10.1016/j.ejps.2017.10.007</t>
  </si>
  <si>
    <t>28799773</t>
  </si>
  <si>
    <t>PMC5836143</t>
  </si>
  <si>
    <t>10.1021/acs.molpharmaceut.7b00397</t>
  </si>
  <si>
    <t>Molecular Structuring and Phase Transition of Lipid-Based Formulations upon Water Dispersion: A Coarse-Grained Molecular Dynamics Simulation Approach.</t>
  </si>
  <si>
    <t>Larsson P, Alskär LC, Bergström CAS.</t>
  </si>
  <si>
    <t>The internal molecular structure of lipid-based formulations (LBFs) is poorly understood. In this work we aimed at establishing coarse-grained molecular dynamics simulations as a tool for rapid screening and investigation of the internal environment of these formulations. In order to study complex LBFs composed of different kinds of lipids we simulated a number of systems containing either medium-chain or long-chain lipids with varying proportions of tri-, di-, and monoglycerides. Structural and dynamic measurements and analyses identified that the internal environment in a mixture of lipids was locally ordered even in the absence of water, which might explain some of the previously reported effects on drug solubility in these systems. Further, phase changes occurring upon water dispersion are well captured with coarse-grained simulations. Based on these simulations we conclude that the coarse-grained methodology is a promising in silico approach for rapid screening of structures formed in complex formulations. More importantly it facilitates molecular understanding of interactions between excipients and water at a feasible time scale and, hence, opens up for future virtual drug formulation studies.</t>
  </si>
  <si>
    <t>Department of Pharmacy, Uppsala University, Uppsala Biomedical Center , P.O. Box 580, SE-751 23 Uppsala, Sweden.</t>
  </si>
  <si>
    <t>https://dx.doi.org/10.1021/acs.molpharmaceut.7b00397</t>
  </si>
  <si>
    <t>28749696</t>
  </si>
  <si>
    <t>PMC5717620</t>
  </si>
  <si>
    <t>10.1021/acs.molpharmaceut.7b00354</t>
  </si>
  <si>
    <t>Influence of Physiological Gastrointestinal Surfactant Ratio on the Equilibrium Solubility of BCS Class II Drugs Investigated Using a Four Component Mixture Design.</t>
  </si>
  <si>
    <t>Zhou Z, Dunn C, Khadra I, Wilson CG, Halbert GW.</t>
  </si>
  <si>
    <t>The absorption of poorly water-soluble drugs is influenced by the luminal gastrointestinal fluid content and composition, which control solubility. Simulated intestinal fluids have been introduced into dissolution testing including endogenous amphiphiles and digested lipids at physiological levels; however, in vivo individual variation exists in the concentrations of these components, which will alter drug absorption through an effect on solubility. The use of a factorial design of experiment and varying media by introducing different levels of bile, lecithin, and digested lipids has been previously reported, but here we investigate the solubility variation of poorly soluble drugs through more complex biorelevant amphiphile interactions. A four-component mixture design was conducted to understand the solubilization capacity and interactions of bile salt, lecithin, oleate, and monoglyceride with a constant total concentration (11.7 mM) but varying molar ratios. The equilibrium solubility of seven low solubility acidic (zafirlukast), basic (aprepitant, carvedilol), and neutral (fenofibrate, felodipine, griseofulvin, and spironolactone) drugs was investigated. Solubility results are comparable with literature values and also our own previously published design of experiment studies. Results indicate that solubilization is not a sum accumulation of individual amphiphile concentrations, but a drug specific effect through interactions of mixed amphiphile compositions with the drug. This is probably due to a combined interaction of drug characteristics; for example, lipophilicity, molecular shape, and ionization with amphiphile components, which can generate specific drug-micelle affinities. The proportion of each component can have a remarkable influence on solubility with, in some cases, the highest and lowest points close to each other. A single-point solubility measurement in a fixed composition simulated media or human intestinal fluid sample will therefore provide a value without knowledge of the surrounding solubility topography meaning that variability may be overlooked. This study has demonstrated how the amphiphile ratios influence drug solubility and highlights the importance of the envelope of physiological variation when simulating in vivo drug behavior.</t>
  </si>
  <si>
    <t>2017-08-22</t>
  </si>
  <si>
    <t>https://dx.doi.org/10.1021/acs.molpharmaceut.7b00354</t>
  </si>
  <si>
    <t>28620887</t>
  </si>
  <si>
    <t>PMC5533823</t>
  </si>
  <si>
    <t>10.1007/s11095-017-2188-1</t>
  </si>
  <si>
    <t>Controlled Suspensions Enable Rapid Determinations of Intrinsic Dissolution Rate and Apparent Solubility of Poorly Water-Soluble Compounds.</t>
  </si>
  <si>
    <t>Andersson SBE, Alvebratt C, Bergström CAS.</t>
  </si>
  <si>
    <t>To develop a small-scale set-up to rapidly and accurately determine the intrinsic dissolution rate (IDR) and apparent solubility of poorly water-soluble compounds.The IDR and apparent solubility (Sapp) were measured in fasted state simulated intestinal fluid (FaSSIF) for six model compounds using wet-milled controlled suspensions (1.0% (w/w) PVP and 0.2% (w/w) SDS) and the μDISS Profiler. Particle size distribution was measured using a Zetasizer and the total surface area was calculated making use of the density of the compound. Powder and disc dissolution were performed and compared to the IDR of the controlled suspensions.The IDR values obtained from the controlled suspensions were in excellent agreement with IDR from disc measurements. The method used low amount of compound (μg-scale) and the experiments were completed within a few minutes. The IDR values ranged from 0.2-70.6 μg/min/cm2 and the IDR/Sapp ratio ranged from 0.015 to 0.23. This ratio was used to indicate particle size sensitivity on intestinal concentrations reached for poorly water-soluble compounds.The established method is a new, desirable tool that provides the means for rapid and highly accurate measurements of the IDR and apparent solubility in biorelevant dissolution media. The IDR/Sapp is proposed as a measure of particle size sensitivity when significant solubilization may occur.</t>
  </si>
  <si>
    <t>Department of Pharmacy, Uppsala University, P.O. Box 580, SE-751 23, Uppsala, Sweden.</t>
  </si>
  <si>
    <t>2017-06-17</t>
  </si>
  <si>
    <t>https://dx.doi.org/10.1007/s11095-017-2188-1</t>
  </si>
  <si>
    <t>26667356</t>
  </si>
  <si>
    <t>PMC4779109</t>
  </si>
  <si>
    <t>10.1208/s12248-015-9849-y</t>
  </si>
  <si>
    <t>Deconvolution and IVIVC: Exploring the Role of Rate-Limiting Conditions.</t>
  </si>
  <si>
    <t>Margolskee A, Darwich AS, Galetin A, Rostami-Hodjegan A, Aarons L.</t>
  </si>
  <si>
    <t>In vitro-in vivo correlations (IVIVCs) play an important role in formulation development and drug approval. At the heart of IVIVC is deconvolution, the method of deriving an in vivo "dissolution profile" for comparison with in vitro dissolution data. IVIVCs are generally believed to be possible for highly permeable and highly soluble compounds with release/dissolution as the rate-limiting step. In this manuscript, we apply the traditional deconvolution methods, Wagner-Nelson and numerical deconvolution, to profiles simulated using a simplified small intestine absorption and transit model. Small intestinal transit, dissolution, and absorption rate constants are varied across a range of values approximately covering those observed in the literature. IVIVC plots and their corresponding correlation coefficients are analyzed for each combination of parameters to determine the applicability of the deconvolution methods under a range of rate-limiting conditions. For highly absorbed formulations, the correlation coefficients obtained during IVIVC are comparable for both methods and steadily decline with decreasing dissolution rate and increasing transit rate. The applicability of numerical deconvolution to IVIVC is not greatly affected by absorption rate, whereas the applicability of Wagner-Nelson falls when dissolution rate overcomes absorption rate and absorption becomes the rate-limiting step. The discrepancy between the expected and deconvolved input arises from the violation of a key assumption of deconvolution that the unknown input and unit impulse enter the system in the same location.</t>
  </si>
  <si>
    <t>Centre for Applied Pharmacokinetic Research, Manchester Pharmacy School, The University of Manchester, Manchester, UK. alison.margolskee@manchester.ac.uk.</t>
  </si>
  <si>
    <t>https://dx.doi.org/10.1208/s12248-015-9849-y</t>
  </si>
  <si>
    <t>27940083</t>
  </si>
  <si>
    <t>PMC5312627</t>
  </si>
  <si>
    <t>10.1016/j.ejps.2016.12.008</t>
  </si>
  <si>
    <t>Statistical investigation of simulated fed intestinal media composition on the equilibrium solubility of oral drugs.</t>
  </si>
  <si>
    <t>Gastrointestinal fluid is a complex milieu and it is recognised that gut drug solubility is different to that observed in simple aqueous buffers. Simulated gastrointestinal media have been developed covering fasted and fed states to facilitate in vitro prediction of gut solubility and product dissolution. However, the combination of bile salts, phospholipids, fatty acids and proteins in an aqueous buffered system creates multiple phases and drug solubility is therefore a complex interaction between these components, which may create unique environments for each API. The impact on solubility can be assessed through a statistical design of experiment (DoE) approach, to determine the influence and relationships between factors. In this paper DoE has been applied to fed simulated gastrointestinal media consisting of eight components (pH, bile salt, lecithin, sodium oleate, monoglyceride, buffer, salt and pancreatin) using a two level D-optimal design with forty-four duplicate measurements and four centre points. The equilibrium solubility of a range of poorly soluble acidic (indomethacin, ibuprofen, phenytoin, valsartan, zafirlukast), basic (aprepitant, carvedilol, tadalafil, bromocriptine) and neutral (fenofibrate, felodipine, probucol, itraconazole) drugs was investigated. Results indicate that the DoE provides equilibrium solubility values that are comparable to literature results for other simulated fed gastrointestinal media systems or human intestinal fluid samples. For acidic drugs the influence of pH predominates but other significant factors related to oleate and bile salt or interactions between them are present. For basic drugs pH, oleate and bile salt have equal significance along with interactions between pH and oleate and lecithin and oleate. Neutral drugs show diverse effects of the media components particularly with regard to oleate, bile salt, pH and lecithin but the presence of monoglyceride, pancreatin and buffer have significant but smaller effects on solubility. There are fourteen significant interactions between factors mainly related to the surfactant components and pH, indicating that the solubility of neutral drugs in fed simulated media is complex. The results also indicate that the equilibrium solubility of each drug can exhibit individualistic behaviour associated with the drug's chemical structure, physicochemical properties and interaction with media components. The utility of DoE for fed simulated media has been demonstrated providing equilibrium solubility values comparable with similar in vitro systems whilst also providing greater information on the influence of media factors and their interactions. The determination of a drug's gastrointestinal solubility envelope provides useful limits that can potentially be applied to in silico modelling and in vivo experiments.</t>
  </si>
  <si>
    <t>Strathclyde Institute of Pharmacy and Biomedical Sciences, University of Strathclyde, 161 Cathedral Street, Glasgow, G4 0RE, United Kingdom.</t>
  </si>
  <si>
    <t>2016-12-13</t>
  </si>
  <si>
    <t>https://dx.doi.org/10.1016/j.ejps.2016.12.008</t>
  </si>
  <si>
    <t>https://www.imi.europa.eu/projects-results/project-factsheets/periscope</t>
  </si>
  <si>
    <t>PERISCOPE</t>
  </si>
  <si>
    <t>PERtussIS COrrelates of Protection Europe</t>
  </si>
  <si>
    <t>01/03/2016</t>
  </si>
  <si>
    <t>21 000 000</t>
  </si>
  <si>
    <t>7 125 114</t>
  </si>
  <si>
    <t>1 801 568</t>
  </si>
  <si>
    <t>Vaccines have helped to cut cases of pertussis (whooping cough) worldwide. However, recent years have seen a rise in cases and the disease remains a leading cause of infant mortality around the world. The PERISCOPE project is working to better understand how the currently available vaccines work, and to aid the development and licensing of the next generation of improved pertussis vaccines. The multi-disciplinary team will focus on three major areas. Firstly, they will set up a comprehensive clinical research programme to study the immune response of people of all ages to pertussis infection and vaccination. Secondly, they will establish tools (clinical and pre-clinical models) to study pertussis infection. Finally, they will develop a battery of state-of-the-art tests, to help reveal the markers of an effective and long-lasting immune response to pertussis infection. PERISCOPE will also seek to study immunisation in pregnancy to gain a better understanding of the impact of maternal antibodies on the infant’s immune responses to pertussis.</t>
  </si>
  <si>
    <t>GlaxoSmithKline Biologicals, Rixensart, BelgiumSanofi Pasteur SA, Lyon, France</t>
  </si>
  <si>
    <t>30115990</t>
  </si>
  <si>
    <t>PMC6095854</t>
  </si>
  <si>
    <t>10.1038/s41598-018-30896-7</t>
  </si>
  <si>
    <t>In vivo imaging of bacterial colonization of the lower respiratory tract in a baboon model of Bordetella pertussis infection and transmission.</t>
  </si>
  <si>
    <t>Naninck T, Coutte L, Mayet C, Contreras V, Locht C, Le Grand R, Chapon C.</t>
  </si>
  <si>
    <t>Recent whooping cough (pertussis) outbreaks in many countries highlight the crucial need for a better understanding of the pathogenesis of Bordetella pertussis infection of the respiratory tract. The baboon is a recently described preclinical model for the study of B. pertussis infection and may be ideal for the evaluation of new pertussis vaccines. However, many pathophysiological aspects, including bacterial localization and interactions, have yet to be described in this model. Here, we used a baboon model of infection with a fluorescent GFP-expressing B. pertussis strain, derived from European clinical isolate B1917. Juvenile baboons were used to evaluate susceptibility to infection and transmission. Non-invasive in vivo imaging procedures, using probe-based confocal endomicroscopy coupled with bronchoscopy, were developed to track fluorescent bacterial localization and cellular interactions with host cells in the lower respiratory tract of infected animals. All B1917-GFP-challenged animals developed classical pertussis symptoms, including paroxysmal cough, nasopharyngeal colonization, and leukocytosis. In vivo co-localization with antigen presenting cells and progressive bacterial colonization of the lower airways were also assessed by imaging during the first weeks of infection. Our results demonstrate that in vivo imaging can be used to assess bacterial colonization and to point out interactions in a baboon model of pertussis.</t>
  </si>
  <si>
    <t>CEA - Université Paris Sud 11 - INSERM U1184, Immunology of Viral Infections and Autoimmune Diseases, IDMIT Department, IBFJ, Fontenay-aux-Roses &amp; Le Kremlin-Bicêtre, France.</t>
  </si>
  <si>
    <t>https://dx.doi.org/10.1038/s41598-018-30896-7</t>
  </si>
  <si>
    <t>30105030</t>
  </si>
  <si>
    <t>PMC6077268</t>
  </si>
  <si>
    <t>10.3389/fimmu.2018.01764</t>
  </si>
  <si>
    <t>Azithromycin Clears Bordetella pertussis Infection in Mice but Also Modulates Innate and Adaptive Immune Responses and T Cell Memory.</t>
  </si>
  <si>
    <t>Borkner L, Misiak A, Wilk MM, Mills KHG.</t>
  </si>
  <si>
    <t>Treatment with the macrolide antibiotic azithromycin (AZM) is an important intervention for controlling infection of children with Bordetella pertussis and as a prophylaxis for preventing transmission to family members. However, antibiotics are known to have immunomodulatory effects independent of their antimicrobial activity. Here, we used a mouse model to examine the effects of AZM treatment on clearance of B. pertussis and induction of innate and adaptive immunity. We found that treatment of mice with AZM either 7 or 14 days post challenge effectively cleared the bacteria from the lungs. The numbers of innate immune cells in the lungs were significantly reduced in antibiotic-treated mice. Furthermore, AZM reduced the activation status of macrophages and dendritic cells, but only in mice treated on day 7. Early treatment with antibiotics also reduced the frequency of tissue-resident T cells and IL-17-producing cells in the lungs. To assess the immunomodulatory effects of AZM independent of its antimicrobial activity, mice were antibiotic treated during immunization with a whole cell pertussis (wP) vaccine. Protection against B. pertussis induced by immunization with wP was slightly reduced in AZM-treated mice. Antibiotic-treated wP-immunized mice had reduced numbers of lung-resident memory CD4 T cells and IL-17-production and reduced CD49d expression on splenic CD4 T cells after challenge, suggestive of impaired CD4 T cell memory. Taken together these results suggest that AZM can modulate the induction of memory CD4 T cells during B. pertussis infection, but this may in part be due to the clearance of B. pertussis and resulting loss of components that stimulate innate and adaptive immune response.</t>
  </si>
  <si>
    <t>Immune Regulation Research Group, School of Biochemistry and Immunology, Trinity Biomedical Sciences Institute, Trinity College Dublin, Dublin, Ireland.</t>
  </si>
  <si>
    <t>https://dx.doi.org/10.3389/fimmu.2018.01764</t>
  </si>
  <si>
    <t>29025851</t>
  </si>
  <si>
    <t>PMC5652574</t>
  </si>
  <si>
    <t>10.1136/bmjopen-2017-018594</t>
  </si>
  <si>
    <t>Investigating Bordetella pertussis colonisation and immunity: protocol for an inpatient controlled human infection model.</t>
  </si>
  <si>
    <t>de Graaf H, Gbesemete D, Gorringe AR, Diavatopoulos DA, Kester KE, Faust SN, Read RC.</t>
  </si>
  <si>
    <t>We summarise an ethically approved protocol for the development of an experimental human challenge colonisation model. Globally Bordetella pertussis is one of the leading causes of vaccine-preventable death. Many countries have replaced whole cell vaccines with acellular vaccines over the last 20 years during which pertussis appears to be resurgent in a number of countries in the developed world that boast high immunisation coverage. The acellular vaccine provides relatively short-lived immunity and, in contrast to whole cell vaccines, may be less effective against colonisation and subsequent transmission. To improve vaccine strategies, a greater understanding of human B. pertussis colonisation is required. This article summarises a protocol and does not contain any results.A controlled human colonisation model will be developed over two phases. In phase A, a low dose of the inoculum will be given intranasally to healthy participants. This dose will be escalated or de-escalated until colonisation is achieved in approximately 70% (95% CI 47% to 93%) of the exposed volunteers without causing disease. The colonisation period, shedding and exploratory immunology will be assessed during a 17-day inpatient stay and follow-up over 1 year. The dose of inoculum that achieves 70% colonisation will then be confirmed in phase B, comparing healthy participants exposed to B. pertussis with a control group receiving a sham inoculum.This study has been approved by the ethical committee reference: 17/SC/0006, 24 February 2017. Findings will be published in peer-reviewed open access journals as soon as possible.</t>
  </si>
  <si>
    <t>Faculty of Medicine, University Hospital Southampton NHS Foundation Trust, Southampton, UK.</t>
  </si>
  <si>
    <t>https://dx.doi.org/10.1136/bmjopen-2017-018594</t>
  </si>
  <si>
    <t>https://www.imi.europa.eu/projects-results/project-factsheets/phago</t>
  </si>
  <si>
    <t>PHAGO</t>
  </si>
  <si>
    <t>Inflammation and AD: modulating microglia function - focussing on TREM2 and CD33</t>
  </si>
  <si>
    <t>01/11/2016</t>
  </si>
  <si>
    <t>31/10/2021</t>
  </si>
  <si>
    <t>8 838 000</t>
  </si>
  <si>
    <t>9 092 496</t>
  </si>
  <si>
    <t>17 930 496</t>
  </si>
  <si>
    <t>Clumps of proteins in the brain called amyloid plaques are a hallmark of Alzheimer’s disease, and very often specialised immune cells cluster around these plaques. Recent research has shown that two genes involved in the immune system, TREM2 and CD33, appear to be involved in this immune response to Alzheimer’s disease and could therefore be targets for drugs. However, their exact role in the disease is still poorly understood. The PHAGO project aims to develop tools and methods to study the workings of these genes. The project results will therefore pave the way for the development of novel drugs that could tackle Alzheimer’s disease via this route.</t>
  </si>
  <si>
    <t>30297984</t>
  </si>
  <si>
    <t>PMC6161539</t>
  </si>
  <si>
    <t>10.3389/fncel.2018.00313</t>
  </si>
  <si>
    <t>Effective Knockdown of Gene Expression in Primary Microglia With siRNA and Magnetic Nanoparticles Without Cell Death or Inflammation.</t>
  </si>
  <si>
    <t>Carrillo-Jimenez A, Puigdellívol M, Vilalta A, Venero JL, Brown GC, StGeorge-Hyslop P, Burguillos MA.</t>
  </si>
  <si>
    <t>Frontiers in Cellular Neuroscience</t>
  </si>
  <si>
    <t>Microglia, the resident immune cells of the brain, have multiple functions in physiological and pathological conditions, including Alzheimer's disease (AD). The use of primary microglial cell cultures has proved to be a valuable tool to study microglial biology under various conditions. However, more advanced transfection methodologies for primary cultured microglia are still needed, as current methodologies provide low transfection efficiency and induce cell death and/or inflammatory activation of the microglia. Here, we describe an easy, and effective method based on the Glial-Mag method (OZ Biosciences) using magnetic nanoparticles and a magnet to successfully transfect primary microglia cells with different small interfering RNAs (siRNAs). This method does not require specialist facilities or specific training and does not induce cell toxicity or inflammatory activation. We demonstrate that this protocol successfully decreases the expression of two key genes associated with AD, the triggering receptor expressed in myeloid cells 2 (TREM2) and CD33, in primary microglia cell cultures.</t>
  </si>
  <si>
    <t>Departamento de Bioquímica y Biología Molecular, Facultad de Farmacia, Universidad de Sevilla, Seville, Spain.</t>
  </si>
  <si>
    <t>https://dx.doi.org/10.3389/fncel.2018.00313</t>
  </si>
  <si>
    <t>28855301</t>
  </si>
  <si>
    <t>PMC5623839</t>
  </si>
  <si>
    <t>10.15252/emmm.201707673</t>
  </si>
  <si>
    <t>TREM2 shedding by cleavage at the H157-S158 bond is accelerated for the Alzheimer's disease-associated H157Y variant.</t>
  </si>
  <si>
    <t>Thornton P, Sevalle J, Deery MJ, Fraser G, Zhou Y, Ståhl S, Franssen EH, Dodd RB, Qamar S, Gomez Perez-Nievas B, Nicol LS, Eketjäll S, Revell J, Jones C, Billinton A, St George-Hyslop PH, Chessell I, Crowther DC.</t>
  </si>
  <si>
    <t>We have characterised the proteolytic cleavage events responsible for the shedding of triggering receptor expressed on myeloid cells 2 (TREM2) from primary cultures of human macrophages, murine microglia and TREM2-expressing human embryonic kidney (HEK293) cells. In all cell types, a soluble 17 kDa N-terminal cleavage fragment was shed into the conditioned media in a constitutive process that is inhibited by G1254023X and metalloprotease inhibitors and siRNA targeting ADAM10. Inhibitors of serine proteases and matrix metalloproteinases 2/9, and ADAM17 siRNA did not block TREM2 shedding. Peptidomimetic protease inhibitors highlighted a possible cleavage site, and mass spectrometry confirmed that shedding occurred predominantly at the H157-S158 peptide bond for both wild-type and H157Y human TREM2 and for the wild-type murine orthologue. Crucially, we also show that the Alzheimer's disease-associated H157Y TREM2 variant was shed more rapidly than wild type from HEK293 cells, possibly by a novel, batimastat- and ADAM10-siRNA-independent, sheddase activity. These insights offer new therapeutic targets for modulating the innate immune response in Alzheimer's and other neurological diseases.</t>
  </si>
  <si>
    <t>Neuroscience, Innovative Medicines and Early Development, AstraZeneca Granta Park, Cambridge, UK.</t>
  </si>
  <si>
    <t>https://dx.doi.org/10.15252/emmm.201707673</t>
  </si>
  <si>
    <t>https://www.imi.europa.eu/projects-results/project-factsheets/pharma-cog</t>
  </si>
  <si>
    <t>Pharma-Cog</t>
  </si>
  <si>
    <t>Prediction of cognitive properties of new drug candidates for neurodegenerative diseases in early clinical development</t>
  </si>
  <si>
    <t>31/12/2015</t>
  </si>
  <si>
    <t>9 658 388</t>
  </si>
  <si>
    <t>11 690 333</t>
  </si>
  <si>
    <t>9 366 835</t>
  </si>
  <si>
    <t>​​​​​​​When it comes to Alzheimer’s disease (AD), most potential drug candidates fail during clinical trials, resulting in significant setbacks in the development of effective treatments. IMI’s Pharma-Cog project set out to change that. The project developed a matrix of biomarkers which can be used to study the effect of a drug candidate both in animals and humans, and has the potential to more accurately predict the success of future drugs in early stages of drug development. Pharma-Cog scientists also found a better way to stratify patients with early signs of Alzheimer’s disease, which may lead to more definitive clinical trials. All this has the potential to help pharmaceutical companies conduct more efficient and more precise clinical trials in the future, speeding up the development of AD drugs. At least one biotech company is already using the results of Pharma-Cog to test a promising new drug candidate.A challenging diseaseOver 4 million Europeans suffer from Alzheimer’s disease (AD), and the cost of the disease in the EU amounted to more than 100 billion in 2008. Currently approved drugs for patients with Alzheimer's disease only treat symptoms (symptomatic approach) and their effect is limited or absent in many patients. No drugs have been approved yet that can actually slow the progression of the disease (disease modifying approach). Trials with candidate drugs take years and cost tens of millions of euros. Furthermore, a number of AD drugs which showed promise in the laboratory didn’t translate into success in the clinic, resulting in a high number of costly drug failures.The Pharma-Cog project aimed to develop and validate new tools to test candidate drugs for the treatment of symptoms and disease in a faster and more sensitive way. By bringing together results from blood tests, electroencephalography (EEG) recording of brain activity, magnetic resonance imaging (MRI) scans, and behavioural tests, the scientists set out to develop a more comprehensive matrix of clues (biomarkers) that may give more accurate information on the progression of the disease and the effect of candidate drugs than current approaches. The project worked in three core areas: preclinical work with animal models; experimental medicine work involving healthy volunteers that undergo a challenge, such as sleep deprivation; and patients with mild cognitive impairment (MCI), an early sign of Alzheimer’s.Improving translatability between animals, healthy volunteers and patientsIn order to find biomarkers which could help predict the effectiveness of a new drug candidate in the early stages of drug development, Pharma-Cog scientists measured the effect of known Alzheimer’s drugs in all three core areas above. By cross-checking the results, they identified and validated a matrix of biomarkers, such as EEG recordings of brain activity and MRI scans, which could help predict the effect of drugs more accurately. For example, they demonstrated that some changes in the rhythm of brain activity observed via EEG are a good marker to detect the effect of a new drug in early studies involving both human and animal models. This important discovery could help pharmaceutical companies make better decisions on which drugs are worth pursuing in clinical trials, and do this much earlier, before starting the more costly studies in patients. A French biotechnology small and medium-sized enterprise (SME) is already using some of these findings to evaluate a promising new AD drug candidate.Improving stratification of patientsAn important part of the project was a study involving more than 150 patients with MCI. MCI is one of the early signs of Alzheimer’s but not all patients who have it will go on to develop the disease. In clinical studies involving MCI patients, the effect of a potential drug candidate can be masked by this variability among patients.By monitoring a group of MCI patients over a longer period of time, and taking measurements such as EEG readings, MRI scans and blood tests, Pharma-Cog scientists were able to identify a set of biomarkers which signal whether a patient is likely to progress to Alzheimer’s or not. This important discovery has the potential to improve the stratification of AD patients in future clinical trials, making it more sensitive and effective.Other achievementsIn addition to improving translatability between animal and human studies, and improving the stratification of patients, the project recorded a number of other achievements, including:Reconciling the symptomatic and disease modifying approaches to AD therapy, and highlighting the need for improved symptomatic drugs despite the emphasis on disease modification.Building a large database which contains data on the effect of AD drugs on a matrix of biomarkers. As some studies are still ongoing, this database is currently open to only Pharma-Cog partners, but it will eventually be opened up to other researchers.Demonstration that healthy humans and animals who have been sleep-deprived for one night show some of the same changes in brain activity as AD patients, and can be used in early studies to predict the effectiveness of new drug candidates.Thanks to Pharma-Cog, a French SME was able to validate a diagnostic kit for AD, which they had developed before the project. The kit contains inflammatory proteins which show correlation with the worsening of the disease. A patent application is pending.As the European Medicines Agency was a full partner in the project, the findings could have an impact on the revision of EMA guidelines on medicines for Alzheimer’s. Discussions with the agency are still ongoing.Strengthening collaboration between key players in the Alzheimer’s disease field, including industry, academia and SMEs. The collaboration is continuing and could result in future projects.For the benefit of industry, academia, and patientsThe academic partners benefited from the project by gaining international visibility, strengthening their collaboration with industry and learning more about the drug development process, including the high standards of robustness and rigour of data that industry requires before further investment into novel drugs or technologies. Many publications and communications have also resulted from the project.The industry also benefited from the collaboration with academia, SMEs and other industry partners. In the long term, the outputs of Pharma-Cog could help pharmaceutical companies make better decisions on which drugs are worth pursuing in clinical trials, saving them money and resources. Additionally, the stratification of patients devised in Pharma-Cog could make clinical trials more sensitive.But it will be the patients who will benefit the most. Thanks to Pharma-Cog, future clinical trials may require smaller sample sizes and shorter duration, which could speed up the development of new AD drugs for the benefit of patients.Thanks to the participation of a patient organisation, Alzheimer Europe, as a full partner in the project, Pharma-Cog also enabled patients to gain a better understanding of the drug development process and the challenges of predicting the safety and efficacy of new molecules.What’s next?Even though the project has officially ended, several studies are still ongoing and further publications are anticipated. Furthermore, some of the partners within the project are continuing to collaborate and apply for new projects.Read the interview with project coordinators</t>
  </si>
  <si>
    <t>Astrazeneca AB, Södertälje, SwedenBoehringer Ingelheim Internationalgmbh, Ingelheim, GermanyEisai LimitedEli Lilly and Company Limited, Basingstoke, United KingdomF. Hoffmann-La Roche AG, Basel, SwitzerlandGlaxosmithkline Research And Development LTD., Brentford, Middlesex, United KingdomH. Lundbeck As, Valby, DenmarkInstitut De Recherches Servier, Suresnes, FranceJanssen Pharmaceutica Nv, Beerse, BelgiumMerck Kommanditgesellschaft Auf Aktien, Darmstadt, GermanyNovartis Pharma AG, Basel, SwitzerlandUCB Biopharma SPRL, Brussels, Belgium</t>
  </si>
  <si>
    <t>29921865</t>
  </si>
  <si>
    <t>PMC6008461</t>
  </si>
  <si>
    <t>10.1038/s41598-018-27502-1</t>
  </si>
  <si>
    <t>Adaptability and reproducibility of a memory disruption rTMS protocol in the PharmaCog IMI European project.</t>
  </si>
  <si>
    <t>Martin-Trias P, Lanteaume L, Solana E, Cassé-Perrot C, Fernández-Cabello S, Babiloni C, Marzano N, Junqué C, Rossini PM, Micallef J, Truillet R, Charles E, Jouve E, Bordet R, Santamaria J, Jovicich J, Rossi S, Pascual-Leone A, Blin O, Richardson J, Bartrés-Faz D.</t>
  </si>
  <si>
    <t>Transcranial magnetic stimulation (TMS) can interfere with cognitive processes, such as transiently impairing memory. As part of a multi-center European project, we investigated the adaptability and reproducibility of a previously published TMS memory interfering protocol in two centers using EEG or fMRI scenarios. Participants were invited to attend three experimental sessions on different days, with sham repetitive TMS (rTMS) applied on day 1 and real rTMS on days 2 and 3. Sixty-eight healthy young men were included. On each experimental day, volunteers were instructed to remember visual pictures while receiving neuronavigated rTMS trains (20 Hz, 900 ms) during picture encoding at the left dorsolateral prefrontal cortex (L-DLPFC) and the vertex. Mixed ANOVA model analyses were performed. rTMS to the L-DLPFC significantly disrupted recognition memory on experimental day 2. No differences were found between centers or between fMRI and EEG recordings. Subjects with lower baseline memory performances were more susceptible to TMS disruption. No stability of TMS-induced memory interference could be demonstrated on day 3. Our data suggests that adapted cognitive rTMS protocols can be implemented in multi-center studies incorporating standardized experimental procedures. However, our center and modality effects analyses lacked sufficient statistical power, hence highlighting the need to conduct further studies with larger samples. In addition, inter and intra-subject variability in response to TMS might limit its application in crossover or longitudinal studies.</t>
  </si>
  <si>
    <t>Medical Psychology Unit, Department of Medicine, Faculty of Medicine and Health Sciences, University of Barcelona, Barcelona, Spain.</t>
  </si>
  <si>
    <t>2018-06-27</t>
  </si>
  <si>
    <t>https://dx.doi.org/10.1038/s41598-018-27502-1</t>
  </si>
  <si>
    <t>28922421</t>
  </si>
  <si>
    <t>PMC5602634</t>
  </si>
  <si>
    <t>10.1371/journal.pone.0184822</t>
  </si>
  <si>
    <t>Effects of acute administration of donepezil or memantine on sleep-deprivation-induced spatial memory deficit in young and aged non-human primate grey mouse lemurs (Microcebus murinus).</t>
  </si>
  <si>
    <t>Rahman A, Lamberty Y, Schenker E, Cella M, Languille S, Bordet R, Richardson J, Pifferi F, Aujard F.</t>
  </si>
  <si>
    <t>The development of novel therapeutics to prevent cognitive decline of Alzheimer's disease (AD) is facing paramount difficulties since the translational efficacy of rodent models did not resulted in better clinical results. Currently approved treatments, including the acetylcholinesterase inhibitor donepezil (DON) and the N-methyl-D-aspartate antagonist memantine (MEM) provide marginal therapeutic benefits to AD patients. There is an urgent need to develop a predictive animal model that is phylogenetically proximal to humans to achieve better translation. The non-human primate grey mouse lemur (Microcebus murinus) is increasingly used in aging research, but there is no published results related to the impact of known pharmacological treatments on age-related cognitive impairment observed in this primate. In the present study we investigated the effects of DON and MEM on sleep-deprivation (SD)-induced memory impairment in young and aged male mouse lemurs. In particular, spatial memory impairment was evaluated using a circular platform task after 8 h of total SD. Acute single doses of DON or MEM (0.1 and 1mg/kg) or vehicle were administered intraperitoneally 3 h before the cognitive task during the SD procedure. Results indicated that both doses of DON were able to prevent the SD-induced deficits in retrieval of spatial memory as compared to vehicle-treated animals, both in young and aged animals Likewise, MEM show a similar profile at 1 mg/kg but not at 0.1mg/kg. Taken together, these results indicate that two widely used drugs for mitigating cognitive deficits in AD were partially effective in sleep deprived mouse lemurs, which further support the translational potential of this animal model. Our findings demonstrate the utility of this primate model for further testing cognitive enhancing drugs in development for AD or other neuropsychiatric conditions.</t>
  </si>
  <si>
    <t>UMR 7179 Centre National de la Recherche Scientifique, Muséum National d'Histoire Naturelle, Brunoy, France.</t>
  </si>
  <si>
    <t>2017-09-18</t>
  </si>
  <si>
    <t>https://dx.doi.org/10.1371/journal.pone.0184822</t>
  </si>
  <si>
    <t>28039490</t>
  </si>
  <si>
    <t>PMC5310663</t>
  </si>
  <si>
    <t>10.18632/aging.101148</t>
  </si>
  <si>
    <t>Impaired fasting blood glucose is associated to cognitive impairment and cerebral atrophy in middle-aged non-human primates.</t>
  </si>
  <si>
    <t>Djelti F, Dhenain M, Terrien J, Picq JL, Hardy I, Champeval D, Perret M, Schenker E, Epelbaum J, Aujard F.</t>
  </si>
  <si>
    <t>Aging</t>
  </si>
  <si>
    <t>Aging (Albany NY)</t>
  </si>
  <si>
    <t>101508617</t>
  </si>
  <si>
    <t>1945-4589</t>
  </si>
  <si>
    <t>Age-associated cognitive impairment is a major health and social issue because of increasing aged population. Cognitive decline is not homogeneous in humans and the determinants leading to differences between subjects are not fully understood. In middle-aged healthy humans, fasting blood glucose levels in the upper normal range are associated with memory impairment and cerebral atrophy. Due to a close evolutional similarity to Man, non-human primates may be useful to investigate the relationships between glucose homeostasis, cognitive deficits and structural brain alterations. In the grey mouse lemur, Microcebus murinus, spatial memory deficits have been associated with age and cerebral atrophy but the origin of these alterations have not been clearly identified. Herein, we showed that, on 28 female grey mouse lemurs (age range 2.4-6.1 years-old), age correlated with impaired fasting blood glucose (rs=0.37) but not with impaired glucose tolerance or insulin resistance. In middle-aged animals (4.1-6.1 years-old), fasting blood glucose was inversely and closely linked with spatial memory performance (rs=0.56) and hippocampus (rs=-0.62) or septum (rs=-0.55) volumes. These findings corroborate observations in humans and further support the grey mouse lemur as a natural model to unravel mechanisms which link impaired glucose homeostasis, brain atrophy and cognitive processes.</t>
  </si>
  <si>
    <t>MECADEV UMR 7179, Centre National de la Recherche Scientifique, Muséum National d'Histoire Naturelle, 91800 Brunoy, France.</t>
  </si>
  <si>
    <t>2015-01-09</t>
  </si>
  <si>
    <t>https://dx.doi.org/10.18632/aging.101148</t>
  </si>
  <si>
    <t>25620921</t>
  </si>
  <si>
    <t>PMC4288241</t>
  </si>
  <si>
    <t>10.3389/fnbeh.2014.00446</t>
  </si>
  <si>
    <t>Deficits of psychomotor and mnesic functions across aging in mouse lemur primates.</t>
  </si>
  <si>
    <t>Languille S, Liévin-Bazin A, Picq JL, Louis C, Dix S, De Barry J, Blin O, Richardson J, Bordet R, Schenker E, Djelti F, Aujard F.</t>
  </si>
  <si>
    <t>Owing to a similar cerebral neuro-anatomy, non-human primates are viewed as the most valid models for understanding cognitive deficits. This study evaluated psychomotor and mnesic functions of 41 young to old mouse lemurs (Microcebus murinus). Psychomotor capacities and anxiety-related behaviors decreased abruptly from middle to late adulthood. However, mnesic functions were not affected in the same way with increasing age. While results of the spontaneous alternation task point to a progressive and widespread age-related decline of spatial working memory, both spatial reference and novel object recognition (NOR) memory tasks did not reveal any tendency due to large inter-individual variability in the middle-aged and old animals. Indeed, some of the aged animals performed as well as younger ones, whereas some others had bad performances in the Barnes maze and in the object recognition test. Hierarchical cluster analysis revealed that declarative-like memory was strongly impaired only in 7 out of 25 middle-aged/old animals. These results suggest that this analysis allows to distinguish elder populations of good and bad performers in this non-human primate model and to closely compare this to human aging.</t>
  </si>
  <si>
    <t>UMR 7179, Centre National de la Recherche Scientifique, Muséum National d'Histoire Naturelle France Brunoy, France.</t>
  </si>
  <si>
    <t>2015-01-26</t>
  </si>
  <si>
    <t>https://dx.doi.org/10.3389/fnbeh.2014.00446</t>
  </si>
  <si>
    <t>https://www.imi.europa.eu/projects-results/project-factsheets/precisesads</t>
  </si>
  <si>
    <t>PRECISESADS</t>
  </si>
  <si>
    <t>Molecular reclassification to find clinically useful biomarkers for systemic autoimmune diseases</t>
  </si>
  <si>
    <t>9 999 323</t>
  </si>
  <si>
    <t>9 892 425</t>
  </si>
  <si>
    <t>3 206 544</t>
  </si>
  <si>
    <t> 
Inflammatory autoimmune diseases such as rheumatoid arthritis and lupus affect 1-3% of the population, and while treatments exist, these are costly and have a number of serious side effects. There is growing evidence that many of these conditions may be incorrectly classified. The PRECISESADS project will study 2 500 people with various autoimmune diseases, gathering data on the molecular causes of their disease as well as their clinical symptoms. Using this information, they will pave the way for a new classification of these diseases, something that will allow doctors to offer patients more personalised treatments at an earlier stage of their disease.
Chronic inflammatory autoimmune disorders like systemic lupus erythematosus (SLE) and rheumatoid arthritis (RA) are found in 1-3% of the general population. They are particularly prevalent in women, with SLE affecting nine times more women than men. Symptoms of these diseases can be severe, and patients need regular check-ups. For example, symptoms of lupus include painful, swollen joints, fever, rashes, fatigue, and sensitivity to the sun. There are few treatments available for these diseases; most receive steroids, which are associated with serious side effects including an increased propensity to infections, osteoporosis, and cardiovascular disease.In addition, these diseases are difficult to diagnose early enough in the disease process to prevent severe or even fatal outcomes. In some cases, it can take – six to eight years from the onset of symptoms to arrive at a diagnosis. This can also have a significant impact on the psychological well-being of the patient.New and promising biological treatments are being developed for SLE, but it is not always clear which lupus patients will benefit from which treatment, plus separate disease classification means that they cannot be used to treat other autoimmune diseases which researchers believe share a similar molecular basis. In fact, the pharmaceutical companies face major problems in trying to identify tests to determine the usefulness of drugs in clinical trials. A new classification of inflammatory diseasesBy establishing a Europe-wide, large-scale team, PRECISESADS will provide new data to offer a more appropriate classification of these patients. The project will analyse in great detail blood and urine samples of 2 500 people with a range of systemic autoimmune diseases, as well as patients with suspected autoimmune disease who don’t have a diagnosis because they do not fulfil current clinical criteria for any of the systemic autoimmune diseases. Through the analysis of these patients’ data, the project hopes to be able to define clusters of individuals who share similar molecular pathways for their disease and so could be treated in a targeted and personalised way. By evaluating the molecular and clinical data using the latest technology, the project will deliver new biomarkers for use in more targeted clinical trials. Clinicians can then tailor therapies according to the specific molecular pathways found in individual cases. In short, treatments will become more personalised.Towards targeted treatmentsA personalised approach to the treatment of autoimmune diseases would allow patients to receive an earlier and more accurate diagnosis. Since the new data will reveal the molecular mechanisms specific different groups of diseases, a tailored approach to clinical therapy can be identified and the precise molecular pathway can then be targeted. What’s more, earlier detection and more effective treatments will mean that the damaging effects of a late diagnosis can be avoided, and the patient’s disease progression can be better controlled. Sharing data to move forwardPRECISESADS brings together industry experience with academic and clinical expertise in the fields of genetics, metabolomics, mass spectrometry, rheumatology, and autoimmunology. The project will provide an advantage for the European pharmaceutical industry through the unique possibility of sharing new and existing data and findings on an unprecedented scale for these diseases. The expertise of the pharmaceutical industry is essential, as they have important knowledge of prior failures in this disease area and understand the urgent need to overcome the problem of the inappropriate classification of patients.By pooling existing data and using cutting-edge technologies, the project will help to pave the way for more effective and earlier treatment of these debilitating and dangerous autoimmune diseases. The research being undertaken has always been seen as necessary but sufficient funding and a collaborative model has only now become possible through IMI. This is a unique research project will directly benefit from advances in technology and will ultimately deliver results at the patient’s bedside. </t>
  </si>
  <si>
    <t>Bayer Aktiengesellschaft, Leverkusen, GermanyEli Lilly and Company Limited, Basingstoke, United KingdomInstitut De Recherches Internationales Servier, Suresnes, FranceSanofi-Aventis Recherche &amp; Developpement, Chilly Mazarin, FranceUcb Biopharma Sprl, Brussels, Belgium</t>
  </si>
  <si>
    <t>27998935</t>
  </si>
  <si>
    <t>PMC5870801</t>
  </si>
  <si>
    <t>10.1093/bioinformatics/btw707</t>
  </si>
  <si>
    <t>CymeR: cytometry analysis using KNIME, docker and R.</t>
  </si>
  <si>
    <t>Muchmore B, Alarcón-Riquelme ME.</t>
  </si>
  <si>
    <t>Summary:Here we present open-source software for the analysis of high-dimensional cytometry data using state of the art algorithms. Importantly, use of the software requires no programming ability, and output files can either be interrogated directly in CymeR or they can be used downstream with any other cytometric data analysis platform. Also, because we use Docker to integrate the multitude of components that form the basis of CymeR, we have additionally developed a proof-of-concept of how future open-source bioinformatic programs with graphical user interfaces could be developed. Availability and Implementation:CymeR is open-source software that ties several components into a single program that is perhaps best thought of as a self-contained data analysis operating system. Please see https://github.com/bmuchmore/CymeR/wiki for detailed installation instructions. Contact:brian.muchmore@genyo.es or marta.alarcon@genyo.es.</t>
  </si>
  <si>
    <t>Centre for Genomics and Oncological Research (GENYO), Area of Genomic Medicine, Genetics of Complex Diseases, Pfizer-University of Granada-Andalusian Regional Government, Health Sciences Technology Park, Granada 18016, Spain.</t>
  </si>
  <si>
    <t>https://dx.doi.org/10.1093/bioinformatics/btw707</t>
  </si>
  <si>
    <t>28473999</t>
  </si>
  <si>
    <t>PMC5405760</t>
  </si>
  <si>
    <t>10.1212/NXI.0000000000000350</t>
  </si>
  <si>
    <t>Gene variants of adhesion molecules act as modifiers of disease severity in MS.</t>
  </si>
  <si>
    <t>Dardiotis E, Panayiotou E, Provatas A, Christodoulou K, Hadjisavvas A, Antoniades A, Lourbopoulos A, Pantzaris M, Grigoriadis N, Hadjigeorgiou GM, Kyriakides T.</t>
  </si>
  <si>
    <t>Neurology(R) neuroimmunology &amp; neuroinflammation</t>
  </si>
  <si>
    <t>Neurol Neuroimmunol Neuroinflamm</t>
  </si>
  <si>
    <t>101636388</t>
  </si>
  <si>
    <t>2332-7812</t>
  </si>
  <si>
    <t>To assess the potential effect of variants in genes encoding molecules that are implicated in leukocyte trafficking into the CNS on the clinical phenotype of multiple sclerosis (MS).A total of 389 Greek MS cases and 336 controls were recruited in 3 MS centers from Cyprus and Greece. We genotyped 147 tagging single nucleotide polymorphisms (SNPs) in 9 genes encoding for P-selectin (SELP), integrins (ITGA4, ITGB1, and ITGB7), adhesion molecules (ICAM1, VCAM1, and MADCAM1), fibronectin 1 (FN1), and osteopontin (SPP1) involved in lymphocyte adhesion and trafficking into the CNS. Clinical end points of the study were age at MS onset and MS severity as measured by the Multiple Sclerosis Severity Score. Permutation testing was applied to all analyses.SNPs rs6721763 of the ITGA4 and rs6532040 of the SPP1 were found to significantly influence disease severity (permutation p values: 3.00e-06 and 0.009884, respectively). SNP rs1250249 of the FN1 had a dose-dependent effect on age at disease onset (permutation p value: 0.0002).This study provides evidence implicating variants encoding adhesion molecules, responsible for lymphocyte adhesion and trafficking within the CNS, as modifiers of MS disease severity. These genetic biomarkers, which can be available at the time of diagnosis, may be used to assess the biological aggressiveness of the disease and thus guide decisions on treatment.</t>
  </si>
  <si>
    <t>The Cyprus Institute of Neurology and Genetics (E.D., E.P., K.C., A.H., M.P., T.K.), Nicosia, Cyprus; Department of Neurology (E.D., A.P., G.M.H.), Laboratory of Neurogenetics, University of Thessaly, University Hospital of Larissa; Head of Research and Developments (A.A.), Stremble Ventures LTD, Limassol, Cyprus; and 2nd Department of Neurology (A.L., N.G.), AHEPA University Hospital, Aristotle University of Thessaloniki, Greece.</t>
  </si>
  <si>
    <t>https://dx.doi.org/10.1212/NXI.0000000000000350</t>
  </si>
  <si>
    <t>27111665</t>
  </si>
  <si>
    <t>PMC5530728</t>
  </si>
  <si>
    <t>10.1002/art.39730</t>
  </si>
  <si>
    <t>Brief Report: IRF4 Newly Identified as a Common Susceptibility Locus for Systemic Sclerosis and Rheumatoid Arthritis in a Cross-Disease Meta-Analysis of Genome-Wide Association Studies.</t>
  </si>
  <si>
    <t>López-Isac E, Martín JE, Assassi S, Simeón CP, Carreira P, Ortego-Centeno N, Freire M, Beltrán E, Narváez J, Alegre-Sancho JJ, Spanish Scleroderma Group, Fernández-Gutiérrez B, Balsa A, Ortiz AM, González-Gay MA, Beretta L, Santaniello A, Bellocchi C, Lunardi C, Moroncini G, Gabrielli A, Witte T, Hunzelmann N, Distler JH, Riekemasten G, van der Helm-van Mil AH, de Vries-Bouwstra J, Magro-Checa C, Voskuyl AE, Vonk MC, Molberg Ø, Merriman T, Hesselstrand R, Nordin A, Padyukov L, Herrick A, Eyre S, Koeleman BP, Denton CP, Fonseca C, Radstake TR, Worthington J, Mayes MD, Martín J.</t>
  </si>
  <si>
    <t>Systemic sclerosis (SSc) and rheumatoid arthritis (RA) are autoimmune diseases that have similar clinical and immunologic characteristics. To date, several shared SSc-RA genetic loci have been identified independently. The aim of the current study was to systematically search for new common SSc-RA loci through an interdisease meta-genome-wide association (meta-GWAS) strategy.The study was designed as a meta-analysis combining GWAS data sets of patients with SSc and patients with RA, using a strategy that allowed identification of loci with both same-direction and opposite-direction allelic effects. The top single-nucleotide polymorphisms were followed up in independent SSc and RA case-control cohorts. This allowed an increase in the sample size to a total of 8,830 patients with SSc, 16,870 patients with RA, and 43,393 healthy controls.This cross-disease meta-analysis of the GWAS data sets identified several loci with nominal association signals (P &lt; 5 × 10(-6) ) that also showed evidence of association in the disease-specific GWAS scans. These loci included several genomic regions not previously reported as shared loci, as well as several risk factors that were previously found to be associated with both diseases. Follow-up analyses of the putatively new SSc-RA loci identified IRF4 as a shared risk factor for these 2 diseases (Pcombined  = 3.29 × 10(-12) ). Analysis of the biologic relevance of the known SSc-RA shared loci identified the type I interferon and interleukin-12 signaling pathways as the main common etiologic factors.This study identified a novel shared locus, IRF4, for the risk of SSc and RA, and highlighted the usefulness of a cross-disease GWAS meta-analysis strategy in the identification of common risk loci.</t>
  </si>
  <si>
    <t>Institute of Parasitology and Biomedicine López-Neyra CSIC, Granada, Spain.</t>
  </si>
  <si>
    <t>https://dx.doi.org/10.1002/art.39730</t>
  </si>
  <si>
    <t>26379672</t>
  </si>
  <si>
    <t>PMC4549647</t>
  </si>
  <si>
    <t>10.3389/fimmu.2015.00437</t>
  </si>
  <si>
    <t>An in silico Approach Reveals Associations between Genetic and Epigenetic Factors within Regulatory Elements in B Cells from Primary Sjögren's Syndrome Patients.</t>
  </si>
  <si>
    <t>Konsta OD, Le Dantec C, Charras A, Brooks WH, Arleevskaya MI, Bordron A, Renaudineau Y.</t>
  </si>
  <si>
    <t>Recent advances in genetics have highlighted several regions and candidate genes associated with primary Sjögren's syndrome (SS), a systemic autoimmune epithelitis that combines exocrine gland dysfunctions, and focal lymphocytic infiltrations. In addition to genetic factors, it is now clear that epigenetic deregulations are present during SS and restricted to specific cell type subsets, such as lymphocytes and salivary gland epithelial cells. In this study, 72 single nucleotide polymorphisms (SNPs) associated with 43 SS gene risk factors were selected from publicly available and peer reviewed literature for further in silico analysis. SS risk variant location was tested revealing a broad distribution in coding sequences (5.6%), intronic sequences (55.6%), upstream/downstream genic regions (30.5%), and intergenic regions (8.3%). Moreover, a significant enrichment of regulatory motifs (promoter, enhancer, insulator, DNAse peak, and expression quantitative trait loci) characterizes SS risk variants (94.4%). Next, screening SNPs in high linkage disequilibrium (r (2) ≥ 0.8 in Caucasians) revealed 645 new variants including 5 SNPs with missense mutations, and indicated an enrichment of transcriptionally active motifs according to the cell type (B cells &gt; monocytes &gt; T cells ≫ A549). Finally, we looked at SS risk variants for histone markers in B cells (GM12878), monocytes (CD14(+)) and epithelial cells (A548). Active histone markers were associated with SS risk variants at both promoters and enhancers in B cells, and within enhancers in monocytes. In conclusion and based on the obtained in silico results that need further confirmation, associations were observed between SS genetic risk factors and epigenetic factors and these associations predominate in B cells, such as those observed at the FAM167A-BLK locus.</t>
  </si>
  <si>
    <t>INSERM ESPRI, ERI29/EA2216, SFR ScInBioS, LabEx IGO "Immunotherapy Graft Oncology", Innovative Medicines Initiative PRECISESADS, Réseau épigénétique et réseau canaux ioniques du Cancéropole Grand Ouest, European University of Brittany , Brest , France.</t>
  </si>
  <si>
    <t>https://dx.doi.org/10.3389/fimmu.2015.00437</t>
  </si>
  <si>
    <t>25972485</t>
  </si>
  <si>
    <t>PMC4458437</t>
  </si>
  <si>
    <t>10.4049/jimmunol.1402736</t>
  </si>
  <si>
    <t>Concordance of increased B1 cell subset and lupus phenotypes in mice and humans is dependent on BLK expression levels.</t>
  </si>
  <si>
    <t>Wu YY, Georg I, Díaz-Barreiro A, Varela N, Lauwerys B, Kumar R, Bagavant H, Castillo-Martín M, El Salem F, Marañón C, Alarcón-Riquelme ME.</t>
  </si>
  <si>
    <t>194</t>
  </si>
  <si>
    <t>Polymorphisms in the B lymphoid tyrosine kinase (BLK) gene have been associated with autoimmune diseases, including systemic lupus erythematosus, with risk correlating with reduced expression of BLK. How reduced expression of BLK causes autoimmunity is unknown. Using Blk(+/+) , Blk(+/-) , and Blk(-/-) mice, we show that aged female Blk(+/-) and Blk(-/-) mice produced higher anti-dsDNA IgG Abs and developed immune complex-mediated glomerulonephritis, compared with Blk(+/+) mice. Starting at young age, Blk(+/-) and Blk(-/-) mice accumulated increased numbers of splenic B1a cells, which differentiated into class-switched CD138(+) IgG-secreting B1a cells. Increased infiltration of B1a-like cells into the kidneys was also observed in aged Blk(+/-) and Blk(-/-) mice. In humans, we found that healthy individuals had BLK genotype-dependent levels of anti-dsDNA IgG Abs as well as increased numbers of a B1-like cell population, CD19(+)CD3(-)CD20(+)CD43(+)CD27(+), in peripheral blood. Furthermore, we describe the presence of B1-like cells in the tubulointerstitial space of human lupus kidney biopsies. Taken together, our study reveals a previously unappreciated role of reduced BLK expression on extraperitoneal accumulation of B1a cells in mice, as well as the presence of IgG autoantibodies and B1-like cells in humans.</t>
  </si>
  <si>
    <t>Arthritis and Clinical Immunology Program, Oklahoma Medical Research Foundation, Oklahoma City, OK 73104; ying-yu-wu@omrf.org alarconm@omrf.org.</t>
  </si>
  <si>
    <t>2015-06-06</t>
  </si>
  <si>
    <t>https://dx.doi.org/10.4049/jimmunol.1402736</t>
  </si>
  <si>
    <t>https://www.imi.europa.eu/projects-results/project-factsheets/predect</t>
  </si>
  <si>
    <t>Predect</t>
  </si>
  <si>
    <t>New models for preclinical evaluation of drug efficacy in common solid tumours</t>
  </si>
  <si>
    <t>01/02/2011</t>
  </si>
  <si>
    <t>30/04/2016</t>
  </si>
  <si>
    <t>8 756 641</t>
  </si>
  <si>
    <t>9 661 201</t>
  </si>
  <si>
    <t>2 602 918</t>
  </si>
  <si>
    <t>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t>
  </si>
  <si>
    <t>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t>
  </si>
  <si>
    <t>30358171</t>
  </si>
  <si>
    <t>PMC5947161</t>
  </si>
  <si>
    <t>10.1002/cjp2.119</t>
  </si>
  <si>
    <t>Combined epithelial marker analysis of tumour budding in stage II colorectal cancer.</t>
  </si>
  <si>
    <t>Slik K, Blom S, Turkki R, Välimäki K, Kurki S, Mustonen H, Haglund C, Carpén O, Kallioniemi O, Korkeila E, Sundström J, Pellinen T.</t>
  </si>
  <si>
    <t>245</t>
  </si>
  <si>
    <t>The journal of pathology. Clinical research</t>
  </si>
  <si>
    <t>J Pathol Clin Res</t>
  </si>
  <si>
    <t>101658534</t>
  </si>
  <si>
    <t>2056-4538</t>
  </si>
  <si>
    <t>Tumour budding predicts survival of stage II colorectal cancer (CRC) and has been suggested to be associated with epithelial-to-mesenchymal transition (EMT). However, the underlying molecular changes of tumour budding remain poorly understood. Here, we performed multiplex immunohistochemistry (mIHC) to phenotypically profile tumours using known EMT-associated markers: E-cadherin (adherence junctions), integrin β4 (ITGB4; basement membrane), ZO-1 (tight junctions), and pan-cytokeratin. A subpopulation of patients showed high ITGB4 expression in tumour buds, and this coincided with a switch of ITGB4 localisation from the basal membrane of intact epithelium to the cytoplasm of budding cells. Digital image analysis demonstrated that tumour budding with high ITGB4 expression in tissue microarray (TMA) cores correlated with tumour budding assessed from haematoxylin and eosin (H&amp;E) whole sections and independently predicted poor disease-specific survival in two independent stage II CRC cohorts (hazard ratio [HR] = 4.50 (95% confidence interval [CI] = 1.50-13.5), n = 232; HR = 3.52 (95% CI = 1.30-9.53), n = 72). Furthermore, digitally obtained ITGB4-high bud count in random TMA cores was better associated with survival outcome than visual tumour bud count in corresponding H&amp;E-stained samples. In summary, the mIHC-based phenotypic profiling of human tumour tissue shows strong potential for the molecular characterisation of tumour biology and for the discovery of novel prognostic biomarkers.</t>
  </si>
  <si>
    <t>Department of Pathology, University of Turku and Turku University Hospital, Turku, Finland.</t>
  </si>
  <si>
    <t>https://dx.doi.org/10.1002/cjp2.119</t>
  </si>
  <si>
    <t>29443392</t>
  </si>
  <si>
    <t>PMC5697359</t>
  </si>
  <si>
    <t>10.1002/path.5059</t>
  </si>
  <si>
    <t>Spatial aspects of oncogenic signalling determine the response to combination therapy in slice explants from Kras-driven lung tumours.</t>
  </si>
  <si>
    <t>Närhi K, Nagaraj AS, Parri E, Turkki R, van Duijn PW, Hemmes A, Lahtela J, Uotinen V, Mäyränpää MI, Salmenkivi K, Räsänen J, Linder N, Trapman J, Rannikko A, Kallioniemi O, Af Hällström TM, Lundin J, Sommergruber W, Anders S, Verschuren EW.</t>
  </si>
  <si>
    <t>The Journal of pathology</t>
  </si>
  <si>
    <t>J. Pathol.</t>
  </si>
  <si>
    <t>J Pathol</t>
  </si>
  <si>
    <t>0204634</t>
  </si>
  <si>
    <t>0022-3417</t>
  </si>
  <si>
    <t>1096-9896</t>
  </si>
  <si>
    <t>A key question in precision medicine is how functional heterogeneity in solid tumours informs therapeutic sensitivity. We demonstrate that spatial characteristics of oncogenic signalling and therapy response can be modelled in precision-cut slices from Kras-driven non-small-cell lung cancer with varying histopathologies. Unexpectedly, profiling of in situ tumours demonstrated that signalling stratifies mostly according to histopathology, showing enhanced AKT and SRC activity in adenosquamous carcinoma, and mitogen-activated protein kinase (MAPK) activity in adenocarcinoma. In addition, high intertumour and intratumour variability was detected, particularly of MAPK and mammalian target of rapamycin (mTOR) complex 1 activity. Using short-term treatment of slice explants, we showed that cytotoxic responses to combination MAPK and phosphoinositide 3-kinase-mTOR inhibition correlate with the spatially defined activities of both pathways. Thus, whereas genetic drivers determine histopathology spectra, histopathology-associated and spatially variable signalling activities determine drug sensitivity. Our study is in support of spatial aspects of signalling heterogeneity being considered in clinical diagnostic settings, particularly to guide the selection of drug combinations. © 2018 The Authors. The Journal of Pathology published by John Wiley &amp; Sons Ltd on behalf of Pathological Society of Great Britain and Ireland.</t>
  </si>
  <si>
    <t>Institute for Molecular Medicine Finland (FIMM), HiLIFE, University of Helsinki, Helsinki, Finland.</t>
  </si>
  <si>
    <t>2018-04-02</t>
  </si>
  <si>
    <t>https://dx.doi.org/10.1002/path.5059</t>
  </si>
  <si>
    <t>29160867</t>
  </si>
  <si>
    <t>PMC4914349</t>
  </si>
  <si>
    <t>10.1038/sdata.2017.170</t>
  </si>
  <si>
    <t>Protocols and characterization data for 2D, 3D, and slice-based tumor models from the PREDECT project.</t>
  </si>
  <si>
    <t>de Hoogt R, Estrada MF, Vidic S, Davies EJ, Osswald A, Barbier M, Santo VE, Gjerde K, van Zoggel HJAA, Blom S, Dong M, Närhi K, Boghaert E, Brito C, Chong Y, Sommergruber W, van der Kuip H, van Weerden WM, Verschuren EW, Hickman J, Graeser R.</t>
  </si>
  <si>
    <t>Scientific data</t>
  </si>
  <si>
    <t>Sci Data</t>
  </si>
  <si>
    <t>101640192</t>
  </si>
  <si>
    <t>2052-4463</t>
  </si>
  <si>
    <t>Two-dimensional (2D) culture of cancer cells in vitro does not recapitulate the three-dimensional (3D) architecture, heterogeneity and complexity of human tumors. More representative models are required that better reflect key aspects of tumor biology. These are essential studies of cancer biology and immunology as well as for target validation and drug discovery. The Innovative Medicines Initiative (IMI) consortium PREDECT (www.predect.eu) characterized in vitro models of three solid tumor types with the goal to capture elements of tumor complexity and heterogeneity. 2D culture and 3D mono- and stromal co-cultures of increasing complexity, and precision-cut tumor slice models were established. Robust protocols for the generation of these platforms are described. Tissue microarrays were prepared from all the models, permitting immunohistochemical analysis of individual cells, capturing heterogeneity. 3D cultures were also characterized using image analysis. Detailed step-by-step protocols, exemplary datasets from the 2D, 3D, and slice models, and refined analytical methods were established and are presented.</t>
  </si>
  <si>
    <t>Janssen Pharmaceutica N.V., Turnhoutseweg 30, Beerse 2340, Belgium.</t>
  </si>
  <si>
    <t>https://dx.doi.org/10.1038/sdata.2017.170</t>
  </si>
  <si>
    <t>26909606</t>
  </si>
  <si>
    <t>PMC5686230</t>
  </si>
  <si>
    <t>10.18632/oncotarget.7534</t>
  </si>
  <si>
    <t>Absent and abundant MET immunoreactivity is associated with poor prognosis of patients with oral and oropharyngeal squamous cell carcinoma.</t>
  </si>
  <si>
    <t>De Herdt MJ, Willems SM, van der Steen B, Noorlag R, Verhoef EI, van Leenders GJ, van Es RJ, KoljenoviÄ S, Baatenburg de Jong RJ, Looijenga LH.</t>
  </si>
  <si>
    <t>Although the receptor tyrosine kinase (RTK) MET is widely expressed in head and neck squamous cell carcinoma (HNSCC), its prognostic value remains unclear. This might be due to the use of a variety of antibodies and scoring systems. Here, the reliability of five commercial C-terminal MET antibodies (D1C2, CVD13, SP44, C-12 and C-28) was evaluated before examining the prognostic value of MET immunoreactivity in HNSCC. Using cancer cell lines, it was shown that D1C2 and CVD13 specifically detect MET under reducing, native and formalin-fixed paraffin-embedded (FFPE) conditions. Immunohistochemical staining of routinely FFPE oral SCC with D1C2 and CVD13 demonstrated that D1C2 is most sensitive in the detection of membranous MET. Examination of membranous D1C2 immunoreactivity with 179 FFPE oral and oropharyngeal SCC - represented in a tissue microarray - illustrated that staining is either uniform (negative or positive) across tumors or differs between a tumor's center and periphery. Ultimately, statistical analysis revealed that D1C2 uniform staining is significantly associated with poor 5-year overall and disease free survival of patients lacking vasoinvasive growth (HR = 3.019, p &lt; 0.001; HR = 2.559, p &lt; 0.001). These findings might contribute to reliable stratification of patients eligible for treatment with biologicals directed against MET.</t>
  </si>
  <si>
    <t>Department of Othorhinolaryngology and Head and Neck Surgery, Erasmus MC, University Medical Center Rotterdam, Rotterdam, The Netherlands.</t>
  </si>
  <si>
    <t>2017-11-14</t>
  </si>
  <si>
    <t>https://dx.doi.org/10.18632/oncotarget.7534</t>
  </si>
  <si>
    <t>29138507</t>
  </si>
  <si>
    <t>PMC5465593</t>
  </si>
  <si>
    <t>10.1038/s41598-017-15798-4</t>
  </si>
  <si>
    <t>Systems pathology by multiplexed immunohistochemistry and whole-slide digital image analysis.</t>
  </si>
  <si>
    <t>Blom S, Paavolainen L, Bychkov D, Turkki R, Mäki-Teeri P, Hemmes A, Välimäki K, Lundin J, Kallioniemi O, Pellinen T.</t>
  </si>
  <si>
    <t>The paradigm of molecular histopathology is shifting from a single-marker immunohistochemistry towards multiplexed detection of markers to better understand the complex pathological processes. However, there are no systems allowing multiplexed IHC (mIHC) with high-resolution whole-slide tissue imaging and analysis, yet providing feasible throughput for routine use. We present an mIHC platform combining fluorescent and chromogenic staining with automated whole-slide imaging and integrated whole-slide image analysis, enabling simultaneous detection of six protein markers and nuclei, and automatic quantification and classification of hundreds of thousands of cells in situ in formalin-fixed paraffin-embedded tissues. In the first proof-of-concept, we detected immune cells at cell-level resolution (n = 128,894 cells) in human prostate cancer, and analysed T cell subpopulations in different tumour compartments (epithelium vs. stroma). In the second proof-of-concept, we demonstrated an automatic classification of epithelial cell populations (n = 83,558) and glands (benign vs. cancer) in prostate cancer with simultaneous analysis of androgen receptor (AR) and alpha-methylacyl-CoA (AMACR) expression at cell-level resolution. We conclude that the open-source combination of 8-plex mIHC detection, whole-slide image acquisition and analysis provides a robust tool allowing quantitative, spatially resolved whole-slide tissue cytometry directly in formalin-fixed human tumour tissues for improved characterization of histology and the tumour microenvironment.</t>
  </si>
  <si>
    <t>Institute for Molecular Medicine Finland FIMM, University of Helsinki, Helsinki, Finland.</t>
  </si>
  <si>
    <t>2017-11-16</t>
  </si>
  <si>
    <t>2017-06-08</t>
  </si>
  <si>
    <t>https://dx.doi.org/10.1038/s41598-017-15798-4</t>
  </si>
  <si>
    <t>28595619</t>
  </si>
  <si>
    <t>PMC4745780</t>
  </si>
  <si>
    <t>10.1186/s13287-017-0590-6</t>
  </si>
  <si>
    <t>Cytokine treatment optimises the immunotherapeutic effects of umbilical cord-derived MSC for treatment of inflammatory liver disease.</t>
  </si>
  <si>
    <t>de Witte SFH, Merino AM, Franquesa M, Strini T, van Zoggel JAA, Korevaar SS, Luk F, Gargesha M, O'Flynn L, Roy D, Elliman SJ, Newsome PN, Baan CC, Hoogduijn MJ.</t>
  </si>
  <si>
    <t>Mesenchymal stromal cells (MSC) possess immunomodulatory properties and low immunogenicity, both crucial properties for their development into an effective cellular immunotherapy. They have shown benefit in clinical trials targeting liver diseases; however the efficacy of MSC therapy will benefit from improvement of the immunomodulatory and immunogenic properties of MSC.MSC derived from human umbilical cords (ucMSC) were treated for 3 days in vitro with various inflammatory factors, interleukins, vitamins and serum deprivation. Their immunogenicity and immunomodulatory capacity were examined by gene-expression analysis, surface-marker expressions, IDO activity, PGE2 secretion and inhibition of T cell proliferation and IFNγ production. Furthermore, their activation of NK cell cytotoxicity was investigated via CD107a expression on NK cells. The immunomodulatory capacity, biodistribution and survival of pre-treated ucMSC were investigated in a CCl4-induced liver disease mouse model. In addition, capacity of pre-treated MSC to ameliorate liver inflammation was examined in an ex vivo liver inflammation co-culture model.IFN-γ and a multiple cytokine cocktail (MC) consisting of IFN-γ, TGFβ and retinoic acid upregulated the expression of immunomodulatory factor PD-L1 and IDO activity. Subsequently, both treatments enhanced the capacity of ucMSC to inhibit CD4 and CD8 T cell proliferation and IFN-γ production. The susceptibility of ucMSC for NK cell lysis was decreased by IFN-β, TGFβ and MC treatment. In vivo, no immunomodulation was observed by the ucMSC. Four hours after intravenous infusion in mice with CCl4-induced inflammatory liver injury, the majority of ucMSC were trapped in the lungs. Rapid clearance of ucMSC(VitB6), ucMSC(Starv + VitB6) and ucMSC(MC) and altered bio-distribution of ucMSC(TGFβ) compared to untreated ucMSC was observed. In the ex vivo co-culture system with inflammatory liver slices ucMSC(MC) showed significantly enhanced modulatory capacity compared to untreated ucMSC.The present study demonstrates the responsiveness of ucMSC to in vitro optimisation treatment. The observed improvements in immunomodulatory capacity as well as immunogenicity after MC treatment may improve the efficacy of ucMSC as immunotherapy targeted towards liver inflammation.</t>
  </si>
  <si>
    <t>Nephrology and Transplantation, Department of Internal Medicine, Erasmus MC, Postbus 2040, 3000 CA, Rotterdam, The Netherlands. s.dewitte@erasmusmc.nl.</t>
  </si>
  <si>
    <t>2017-06-10</t>
  </si>
  <si>
    <t>https://dx.doi.org/10.1186/s13287-017-0590-6</t>
  </si>
  <si>
    <t>26375443</t>
  </si>
  <si>
    <t>PMC5396460</t>
  </si>
  <si>
    <t>10.18632/oncotarget.5046</t>
  </si>
  <si>
    <t>Automated tracking of tumor-stroma morphology in microtissues identifies functional targets within the tumor microenvironment for therapeutic intervention.</t>
  </si>
  <si>
    <t>Åkerfelt M, Bayramoglu N, Robinson S, Toriseva M, Schukov HP, Härmä V, Virtanen J, Sormunen R, Kaakinen M, Kannala J, Eklund L, Heikkilä J, Nees M.</t>
  </si>
  <si>
    <t>Cancer-associated fibroblasts (CAFs) constitute an important part of the tumor microenvironment and promote invasion via paracrine functions and physical impact on the tumor. Although the importance of including CAFs into three-dimensional (3D) cell cultures has been acknowledged, computational support for quantitative live-cell measurements of complex cell cultures has been lacking. Here, we have developed a novel automated pipeline to model tumor-stroma interplay, track motility and quantify morphological changes of 3D co-cultures, in real-time live-cell settings. The platform consists of microtissues from prostate cancer cells, combined with CAFs in extracellular matrix that allows biochemical perturbation. Tracking of fibroblast dynamics revealed that CAFs guided the way for tumor cells to invade and increased the growth and invasiveness of tumor organoids. We utilized the platform to determine the efficacy of inhibitors in prostate cancer and the associated tumor microenvironment as a functional unit. Interestingly, certain inhibitors selectively disrupted tumor-CAF interactions, e.g. focal adhesion kinase (FAK) inhibitors specifically blocked tumor growth and invasion concurrently with fibroblast spreading and motility. This complex phenotype was not detected in other standard in vitro models. These results highlight the advantage of our approach, which recapitulates tumor histology and can significantly improve cancer target validation in vitro.</t>
  </si>
  <si>
    <t>VTT Technical Research Centre of Finland, Turku, FI-20521, Finland.</t>
  </si>
  <si>
    <t>2016-02-24</t>
  </si>
  <si>
    <t>https://dx.doi.org/10.18632/oncotarget.5046</t>
  </si>
  <si>
    <t>28025748</t>
  </si>
  <si>
    <t>PMC4646551</t>
  </si>
  <si>
    <t>10.1007/s10555-016-9653-x</t>
  </si>
  <si>
    <t>Patient-derived xenograft (PDX) models in basic and translational breast cancer research.</t>
  </si>
  <si>
    <t>Dobrolecki LE, Airhart SD, Alferez DG, Aparicio S, Behbod F, Bentires-Alj M, Brisken C, Bult CJ, Cai S, Clarke RB, Dowst H, Ellis MJ, Gonzalez-Suarez E, Iggo RD, Kabos P, Li S, Lindeman GJ, Marangoni E, McCoy A, Meric-Bernstam F, Piwnica-Worms H, Poupon MF, Reis-Filho J, Sartorius CA, Scabia V, Sflomos G, Tu Y, Vaillant F, Visvader JE, Welm A, Wicha MS, Lewis MT.</t>
  </si>
  <si>
    <t>Cancer metastasis reviews</t>
  </si>
  <si>
    <t>Cancer Metastasis Rev.</t>
  </si>
  <si>
    <t>Cancer Metastasis Rev</t>
  </si>
  <si>
    <t>8605731</t>
  </si>
  <si>
    <t>0167-7659</t>
  </si>
  <si>
    <t>1573-7233</t>
  </si>
  <si>
    <t>Patient-derived xenograft (PDX) models of a growing spectrum of cancers are rapidly supplanting long-established traditional cell lines as preferred models for conducting basic and translational preclinical research. In breast cancer, to complement the now curated collection of approximately 45 long-established human breast cancer cell lines, a newly formed consortium of academic laboratories, currently from Europe, Australia, and North America, herein summarizes data on over 500 stably transplantable PDX models representing all three clinical subtypes of breast cancer (ER+, HER2+, and "Triple-negative" (TNBC)). Many of these models are well-characterized with respect to genomic, transcriptomic, and proteomic features, metastatic behavior, and treatment response to a variety of standard-of-care and experimental therapeutics. These stably transplantable PDX lines are generally available for dissemination to laboratories conducting translational research, and contact information for each collection is provided. This review summarizes current experiences related to PDX generation across participating groups, efforts to develop data standards for annotation and dissemination of patient clinical information that does not compromise patient privacy, efforts to develop complementary data standards for annotation of PDX characteristics and biology, and progress toward "credentialing" of PDX models as surrogates to represent individual patients for use in preclinical and co-clinical translational research. In addition, this review highlights important unresolved questions, as well as current limitations, that have hampered more efficient generation of PDX lines and more rapid adoption of PDX use in translational breast cancer research.</t>
  </si>
  <si>
    <t>The Lester and Sue Smith Breast Center, Departments of Molecular and Cellular Biology and Radiology, Baylor College of Medicine, Houston,, TX, 77030, USA.</t>
  </si>
  <si>
    <t>https://dx.doi.org/10.1007/s10555-016-9653-x</t>
  </si>
  <si>
    <t>26601007</t>
  </si>
  <si>
    <t>PMC4929472</t>
  </si>
  <si>
    <t>10.1364/BOE.6.004447</t>
  </si>
  <si>
    <t>SPIM-fluid: open source light-sheet based platform for high-throughput imaging.</t>
  </si>
  <si>
    <t>Gualda EJ, Pereira H, Vale T, Estrada MF, Brito C, Moreno N.</t>
  </si>
  <si>
    <t>Biomedical optics express</t>
  </si>
  <si>
    <t>Biomed Opt Express</t>
  </si>
  <si>
    <t>101540630</t>
  </si>
  <si>
    <t>2156-7085</t>
  </si>
  <si>
    <t>Light sheet fluorescence microscopy has recently emerged as the technique of choice for obtaining high quality 3D images of whole organisms/embryos with low photodamage and fast acquisition rates. Here we present an open source unified implementation based on Arduino and Micromanager, which is capable of operating Light Sheet Microscopes for automatized 3D high-throughput imaging on three-dimensional cell cultures and model organisms like zebrafish, oriented to massive drug screening.</t>
  </si>
  <si>
    <t>Advance Imaging Lab, Instituto Gulbenkian de Ciência, Rua da Quinta Grande 6,Oeiras 2780-156, Portugal.</t>
  </si>
  <si>
    <t>2015-11-25</t>
  </si>
  <si>
    <t>2015-05-12</t>
  </si>
  <si>
    <t>https://dx.doi.org/10.1364/BOE.6.004447</t>
  </si>
  <si>
    <t>27364600</t>
  </si>
  <si>
    <t>PMC4673528</t>
  </si>
  <si>
    <t>10.1038/srep28951</t>
  </si>
  <si>
    <t>Capturing tumor complexity in vitro: Comparative analysis of 2D and 3D tumor models for drug discovery.</t>
  </si>
  <si>
    <t>Stock K, Estrada MF, Vidic S, Gjerde K, Rudisch A, Santo VE, Barbier M, Blom S, Arundkar SC, Selvam I, Osswald A, Stein Y, Gruenewald S, Brito C, van Weerden W, Rotter V, Boghaert E, Oren M, Sommergruber W, Chong Y, de Hoogt R, Graeser R.</t>
  </si>
  <si>
    <t>Two-dimensional (2D) cell cultures growing on plastic do not recapitulate the three dimensional (3D) architecture and complexity of human tumors. More representative models are required for drug discovery and validation. Here, 2D culture and 3D mono- and stromal co-culture models of increasing complexity have been established and cross-comparisons made using three standard cell carcinoma lines: MCF7, LNCaP, NCI-H1437. Fluorescence-based growth curves, 3D image analysis, immunohistochemistry and treatment responses showed that end points differed according to cell type, stromal co-culture and culture format. The adaptable methodologies described here should guide the choice of appropriate simple and complex in vitro models.</t>
  </si>
  <si>
    <t>Bayer Pharma AG, Muellerstr. 178, 13353 Berlin, Germany.</t>
  </si>
  <si>
    <t>https://dx.doi.org/10.1038/srep28951</t>
  </si>
  <si>
    <t>26647838</t>
  </si>
  <si>
    <t>PMC4489295</t>
  </si>
  <si>
    <t>10.1038/srep17187</t>
  </si>
  <si>
    <t>Capturing complex tumour biology in vitro: histological and molecular characterisation of precision cut slices.</t>
  </si>
  <si>
    <t>Davies EJ, Dong M, Gutekunst M, Närhi K, van Zoggel HJ, Blom S, Nagaraj A, Metsalu T, Oswald E, Erkens-Schulze S, Delgado San Martin JA, Turkki R, Wedge SR, af Hällström TM, Schueler J, van Weerden WM, Verschuren EW, Barry ST, van der Kuip H, Hickman JA.</t>
  </si>
  <si>
    <t>Precision-cut slices of in vivo tumours permit interrogation in vitro of heterogeneous cells from solid tumours together with their native microenvironment. They offer a low throughput but high content in vitro experimental platform. Using mouse models as surrogates for three common human solid tumours, we describe a standardised workflow for systematic comparison of tumour slice cultivation methods and a tissue microarray-based method to archive them. Cultivated slices were compared to their in vivo source tissue using immunohistochemical and transcriptional biomarkers, particularly of cellular stress. Mechanical slicing induced minimal stress. Cultivation of tumour slices required organotypic support materials and atmospheric oxygen for maintenance of integrity and was associated with significant temporal and loco-regional changes in protein expression, for example HIF-1α. We recommend adherence to the robust workflow described, with recognition of temporal-spatial changes in protein expression before interrogation of tumour slices by pharmacological or other means.</t>
  </si>
  <si>
    <t>Oncology iMed, Bioscience, AstraZeneca, Alderley Park, Macclesfield, SK10 4TG, United Kingdom.</t>
  </si>
  <si>
    <t>https://dx.doi.org/10.1038/srep17187</t>
  </si>
  <si>
    <t>25969447</t>
  </si>
  <si>
    <t>10.1093/nar/gkv468</t>
  </si>
  <si>
    <t>ClustVis: a web tool for visualizing clustering of multivariate data using Principal Component Analysis and heatmap.</t>
  </si>
  <si>
    <t>Metsalu T, Vilo J.</t>
  </si>
  <si>
    <t>The Principal Component Analysis (PCA) is a widely used method of reducing the dimensionality of high-dimensional data, often followed by visualizing two of the components on the scatterplot. Although widely used, the method is lacking an easy-to-use web interface that scientists with little programming skills could use to make plots of their own data. The same applies to creating heatmaps: it is possible to add conditional formatting for Excel cells to show colored heatmaps, but for more advanced features such as clustering and experimental annotations, more sophisticated analysis tools have to be used. We present a web tool called ClustVis that aims to have an intuitive user interface. Users can upload data from a simple delimited text file that can be created in a spreadsheet program. It is possible to modify data processing methods and the final appearance of the PCA and heatmap plots by using drop-down menus, text boxes, sliders etc. Appropriate defaults are given to reduce the time needed by the user to specify input parameters. As an output, users can download PCA plot and heatmap in one of the preferred file formats. This web server is freely available at http://biit.cs.ut.ee/clustvis/.</t>
  </si>
  <si>
    <t>Institute of Computer Science, University of Tartu, J. Liivi 2, 50409, Tartu, Estonia.</t>
  </si>
  <si>
    <t>https://dx.doi.org/10.1093/nar/gkv468</t>
  </si>
  <si>
    <t>https://www.imi.europa.eu/projects-results/project-factsheets/predict-tb</t>
  </si>
  <si>
    <t>PreDiCT-TB</t>
  </si>
  <si>
    <t>Model-based preclinical development of anti-tuberculosis drug combinations</t>
  </si>
  <si>
    <t>01/05/2012</t>
  </si>
  <si>
    <t>14 778 855</t>
  </si>
  <si>
    <t>9 296 106</t>
  </si>
  <si>
    <t>4 478 125</t>
  </si>
  <si>
    <t>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t>
  </si>
  <si>
    <t>Glaxosmithkline Investigacion Y Desarrollo SL, Tres Cantos, SpainJanssen Pharmaceutica Nv, Beerse, BelgiumSanofi-Aventis Recherche &amp; Developpement, Chilly Mazarin, France</t>
  </si>
  <si>
    <t>PMC6214320</t>
  </si>
  <si>
    <t>10.1186/s40658-018-0218-7</t>
  </si>
  <si>
    <t>A spatially heterogeneous network-based metapopulation software model applied to the simulation of a pulmonary tuberculosis infection.</t>
  </si>
  <si>
    <t>Pitcher MJ, Bowness R, Dobson S, Gillespie SH.</t>
  </si>
  <si>
    <t>Applied network science</t>
  </si>
  <si>
    <t>Appl Netw Sci</t>
  </si>
  <si>
    <t>101732938</t>
  </si>
  <si>
    <t>2197-7364</t>
  </si>
  <si>
    <t>2364-8228</t>
  </si>
  <si>
    <t>Tuberculosis (TB) is an ancient disease that, although curable, still accounts for over 1 million deaths worldwide. Shortening treatment time is an important area of research but is hampered by the lack of models that mimic the full range of human pathology. TB shows distinct localisations during different stages of infection, the reasons for which are poorly understood. Greater understanding of how heterogeneity within the human lung influences disease progression may hold the key to improving treatment efficiency and reducing treatment times.In this work, we present a novel in silico software model which uses a networked metapopulation incorporating both spatial heterogeneity and dissemination possibilities to simulate a TB infection over the whole lung and associated lymphatics. The entire population of bacteria and immune cells is split into a network of patches: members interact within patches and are able to move between them. Patches and edges of the lung network include their own environmental attributes which influence the dynamics of interactions between the members of the subpopulations of the patches and the translocation of members along edges.In this work, we detail the initial findings of a whole-organ model that incorporates distinct spatial heterogeneity features which are not present in standard differential equation approaches to tuberculosis modelling. We show that the inclusion of heterogeneity within the lung landscape when modelling TB disease progression has significant outcomes on the bacterial load present: a greater differential of oxygen, perfusion and ventilation between the apices and the basal regions of the lungs creates micro-environments at the apex that are more preferential for bacteria, due to increased oxygen availability and reduced immune activity, leading to a greater overall bacterial load present once latency is established.These findings suggest that further whole-organ modelling incorporating more sophisticated heterogeneities within the environment and complex lung topologies will provide more insight into the environments in which TB bacteria persist and thus help develop new treatments which are factored towards these environmental conditions.Electronic supplementary materialThe online version of this article (10.1007/s41109-018-0091-2) contains supplementary material, which is available to authorized users.</t>
  </si>
  <si>
    <t>10000 0001 0721 1626grid.11914.3cSchool of Computer Science, University of St Andrews, North Haugh, St Andrews, UK</t>
  </si>
  <si>
    <t>https://dx.doi.org/10.1186/s40658-018-0218-7</t>
  </si>
  <si>
    <t>29956037</t>
  </si>
  <si>
    <t>PMC6023806</t>
  </si>
  <si>
    <t>10.1016/j.jtbi.2018.03.006</t>
  </si>
  <si>
    <t>Abstracts of the Total Body PET conference 2018 : Ghent, Belgium. 30 June - 2 July 2018.</t>
  </si>
  <si>
    <t>Bowness R, Chaplain MAJ, Powathil GG, Gillespie SH.</t>
  </si>
  <si>
    <t>EJNMMI physics</t>
  </si>
  <si>
    <t>EJNMMI Phys</t>
  </si>
  <si>
    <t>101658952</t>
  </si>
  <si>
    <t>0022-5193</t>
  </si>
  <si>
    <t>If improvements are to be made in tuberculosis (TB) treatment, an increased understanding of disease in the lung is needed. Studies have shown that bacteria in a less metabolically active state, associated with the presence of lipid bodies, are less susceptible to antibiotics, and recent results have highlighted the disparity in concentration of different compounds into lesions. Treatment success therefore depends critically on the responses of the individual bacteria that constitute the infection. We propose a hybrid, individual-based approach that analyses spatio-temporal dynamics at the cellular level, linking the behaviour of individual bacteria and host cells with the macroscopic behaviour of the microenvironment. The individual elements (bacteria, macrophages and T cells) are modelled using cellular automaton (CA) rules, and the evolution of oxygen, drugs and chemokine dynamics are incorporated in order to study the effects of the microenvironment in the pathological lesion. We allow bacteria to switch states depending on oxygen concentration, which affects how they respond to treatment. This is the first multiscale model of its type to consider both oxygen-driven phenotypic switching of the Mycobacterium tuberculosis and antibiotic treatment. Using this model, we investigate the role of bacterial cell state and of initial bacterial location on treatment outcome. We demonstrate that when bacteria are located further away from blood vessels, less favourable outcomes are more likely, i.e. longer time before infection is contained/cleared, treatment failure or later relapse. We also show that in cases where bacteria remain at the end of simulations, the organisms tend to be slower-growing and are often located within granulomas, surrounded by caseous material.</t>
  </si>
  <si>
    <t>School of Medicine, University of St Andrews, North Haugh, St Andrews KY16 9TF, UK. Electronic address: rec9@st-andrews.ac.uk.</t>
  </si>
  <si>
    <t>2018-06-30</t>
  </si>
  <si>
    <t>https://dx.doi.org/10.1016/j.jtbi.2018.03.006</t>
  </si>
  <si>
    <t>29524441</t>
  </si>
  <si>
    <t>PMC5901892</t>
  </si>
  <si>
    <t>10.1164/rccm.201705-1048LE</t>
  </si>
  <si>
    <t>Modelling the effects of bacterial cell state and spatial location on tuberculosis treatment: Insights from a hybrid multiscale cellular automaton model.</t>
  </si>
  <si>
    <t>Rosser A, Pareek M, Turapov O, Wiselka MJ, Mukamolova GV.</t>
  </si>
  <si>
    <t>446</t>
  </si>
  <si>
    <t>Journal of theoretical biology</t>
  </si>
  <si>
    <t>J. Theor. Biol.</t>
  </si>
  <si>
    <t>J Theor Biol</t>
  </si>
  <si>
    <t>0376342</t>
  </si>
  <si>
    <t>1095-8541</t>
  </si>
  <si>
    <t>Mycobacterium tuberculosis Beijing strains are associated with lower treatment success rates in tuberculosis (TB) patients. In contrast, laboratory strains such as H37Rv are often used in preclinical tuberculosis models. Therefore, we explored the impact of using a clinical Beijing strain on treatment outcome in our mouse tuberculosis model. Additionally, the predictive value of bactericidal activity on treatment outcome was assessed. BALB/c mice were infected with a Beijing strain and treated with one of 10 different combinations of conventional anti-TB drugs. Bactericidal activity was assessed by determining reductions in mycobacterial load after 7, 14, and 28 days and after 2, 3, and 6 months of treatment. Treatment outcome was evaluated after a 6-month treatment course and was based on lung culture status 3 months posttreatment. None of the anti-TB drug regimens tested could achieve 100% treatment success. Treatment outcome depended critically on rifampin. Four non-rifampin-containing regimens showed 0% treatment success compared to success rates between 81 and 95% for six rifampin-containing regimens. Bactericidal activity was predictive only for treatment outcome after 3 months of treatment. Our data advocate the use of multiple mycobacterial strains, including a Beijing strain, to increase the translational value of mouse TB models evaluating treatment outcome. Additionally, our findings support the notion that bactericidal activity in the first 2 months of treatment, as measured in clinical phase IIa/b trials, has limited predictive value for tuberculosis treatment outcome, thus emphasizing the need for better parameters to guide future phase IIII trials.</t>
  </si>
  <si>
    <t>1 University of Leicester Leicester, United Kingdom and.</t>
  </si>
  <si>
    <t>https://dx.doi.org/10.1164/rccm.201705-1048LE</t>
  </si>
  <si>
    <t>28880570</t>
  </si>
  <si>
    <t>PMC5855069</t>
  </si>
  <si>
    <t>10.1128/aac.00696-17</t>
  </si>
  <si>
    <t>Differentially Culturable Tubercule Bacilli Are Generated during Nonpulmonary Tuberculosis Infection.</t>
  </si>
  <si>
    <t>Mourik BC, de Knegt GJ, Verbon A, Mouton JW, Bax HI, de Steenwinkel JEM.</t>
  </si>
  <si>
    <t>197</t>
  </si>
  <si>
    <t>A systematic review of early clinical outcomes in tuberculosis was undertaken to determine ranking of efficacy of drugs and combinations, define variability of these measures on different endpoints, and to establish the relationships between them.Studies were identified by searching PubMed, Medline, Embase, LILACS (Latin American and Caribbean Health Sciences Literature), and reference lists of included studies. Outcomes were early bactericidal activity results over 2, 7, and 14 days, and the proportion of patients with negative culture at 8 weeks.One hundred thirty-three trials reporting phase 2A (early bactericidal activity) and phase 2B (culture conversion at 2 months) outcomes were identified. Only 9 drug combinations were assessed on &gt;1 phase 2A endpoint and only 3 were assessed in both phase 2A and 2B trials.The existing evidence base supporting phase 2 methodology in tuberculosis is highly incomplete. In future, a broader range of drugs and combinations should be more consistently studied across a greater range of phase 2 endpoints.</t>
  </si>
  <si>
    <t>Department of Medical Microbiology and Infectious Diseases, Erasmus University Medical Center, Rotterdam, the Netherlands.</t>
  </si>
  <si>
    <t>https://dx.doi.org/10.1128/aac.00696-17</t>
  </si>
  <si>
    <t>28739784</t>
  </si>
  <si>
    <t>PMC5610537</t>
  </si>
  <si>
    <t>10.1093/cid/cix247</t>
  </si>
  <si>
    <t>Assessment of Bactericidal Drug Activity and Treatment Outcome in a Mouse Tuberculosis Model Using a Clinical Beijing Strain.</t>
  </si>
  <si>
    <t>Bonnett LJ, Ken-Dror G, Koh GCKW, Davies GR.</t>
  </si>
  <si>
    <t>Tuberculosis is an infection that requires at least 6 months of chemotherapy in order to clear the bacteria from the patient's lungs. Usually, therapeutic monitoring is dependent on smear microscopy where a decline in acid-fast bacilli is observed. However, this might not be indicative of the actual decline of bacterial load and thus other tools such as culture and molecular assays are required for patient management.Here, we report the case of a 12-year-old Black African boy co-infected with tuberculosis and human immunodeficiency virus who remained smear culture positive and liquid culture negative for a prolonged period of time following chemotherapy. In order to determine whether there was any live bacteria present in his specimens, we applied the newly developed molecular bacterial load assay that detects the presence of 16S ribosomal ribonucleic acid derived from the bacteria. Using this methodology, we were able to quantify his bacterial load and inform the management of his treatment in order to reduce the disease burden. Following this intervention he went on to make a complete recovery.This case report highlights the value of improved biomarkers for monitoring the treatment of tuberculosis and the role of molecular assays such as the molecular bacterial load assay applied here. The molecular bacterial load assay detects bacterial ribonucleic acid which corresponds closely with the number of live bacilli as compared with polymerase chain reaction that detects deoxyribonucleic acid and may include dead bacteria.</t>
  </si>
  <si>
    <t>Department of Biostatistics, University of Liverpool, Liverpool, UK.</t>
  </si>
  <si>
    <t>2017-02-26</t>
  </si>
  <si>
    <t>https://dx.doi.org/10.1093/cid/cix247</t>
  </si>
  <si>
    <t>28402396</t>
  </si>
  <si>
    <t>PMC5850317</t>
  </si>
  <si>
    <t>10.1186/s13256-017-1222-6</t>
  </si>
  <si>
    <t>Comparing the Efficacy of Drug Regimens for Pulmonary Tuberculosis: Meta-analysis of Endpoints in Early-Phase Clinical Trials.</t>
  </si>
  <si>
    <t>Evangelopoulos D, Whittaker E, Honeyborne I, McHugh TD, Klein N, Shingadia D.</t>
  </si>
  <si>
    <t>1752-1947</t>
  </si>
  <si>
    <t>In most well-studied rod-shaped bacteria, peptidoglycan is primarily crosslinked by penicillin-binding proteins (PBPs). However, in mycobacteria, crosslinks formed by L,D-transpeptidases (LDTs) are highly abundant. To elucidate the role of these unusual crosslinks, we characterized Mycobacterium smegmatis cells lacking all LDTs. We find that crosslinks generate by LDTs are required for rod shape maintenance specifically at sites of aging cell wall, a byproduct of polar elongation. Asymmetric polar growth leads to a non-uniform distribution of these two types of crosslinks in a single cell. Consequently, in the absence of LDT-mediated crosslinks, PBP-catalyzed crosslinks become more important. Because of this, Mycobacterium tuberculosis (Mtb) is more rapidly killed using a combination of drugs capable of PBP- and LDT- inhibition. Thus, knowledge about the spatial and genetic relationship between drug targets can be exploited to more effectively treat this pathogen.</t>
  </si>
  <si>
    <t>Present address: Laboratory of Mycobacterial Metabolism and Antibiotic Research, The Francis Crick Institute, London, NW1 1AT, UK. dimitrios.evangelopoulos@crick.ac.uk.</t>
  </si>
  <si>
    <t>2017-04-13</t>
  </si>
  <si>
    <t>https://dx.doi.org/10.1186/s13256-017-1222-6</t>
  </si>
  <si>
    <t>28236807</t>
  </si>
  <si>
    <t>PMC5326674</t>
  </si>
  <si>
    <t>10.7554/eLife.37516</t>
  </si>
  <si>
    <t>Pediatric tuberculosis-human immunodeficiency virus co-infection in the United Kingdom highlights the need for better therapy monitoring tools: a case report.</t>
  </si>
  <si>
    <t>Baranowski C, Welsh MA, Sham LT, Eskandarian HA, Lim HC, Kieser KJ, Wagner JC, McKinney JD, Fantner GE, Ioerger TR, Walker S, Bernhardt TG, Rubin EJ, Rego EH.</t>
  </si>
  <si>
    <t>Journal of medical case reports</t>
  </si>
  <si>
    <t>J Med Case Rep</t>
  </si>
  <si>
    <t>101293382</t>
  </si>
  <si>
    <t>Preclinical treatment outcome evaluation of tuberculosis (TB) occurs primarily in mice. Current designs compare relapse rates of different regimens at selected time points, but lack information about the correlation between treatment length and treatment outcome, which is required to efficiently estimate a regimens' treatment-shortening potential. Therefore we developed a new approach. BALB/c mice were infected with a Mycobacterium tuberculosis Beijing genotype strain and were treated with rifapentine-pyrazinamide-isoniazid-ethambutol (RpZHE), rifampicin-pyrazinamide-moxifloxacin-ethambutol (RZME) or rifampicin-pyrazinamide-moxifloxacin-isoniazid (RZMH). Treatment outcome was assessed in n = 3 mice after 9 different treatment lengths between 2-6 months. Next, we created a mathematical model that best fitted the observational data and used this for inter-regimen comparison. The observed data were best described by a sigmoidal Emax model in favor over linear or conventional Emax models. Estimating regimen-specific parameters showed significantly higher curative potentials for RZME and RpZHE compared to RZMH. In conclusion, we provide a new design for treatment outcome evaluation in a mouse TB model, which (i) provides accurate tools for assessment of the relationship between treatment length and predicted cure, (ii) allows for efficient comparison between regimens and (iii) adheres to the reduction and refinement principles of laboratory animal use.</t>
  </si>
  <si>
    <t>Department of Immunology and Infectious Disease, Harvard TH Chan School of Public Health, Boston, United States.</t>
  </si>
  <si>
    <t>https://dx.doi.org/10.7554/eLife.37516</t>
  </si>
  <si>
    <t>30324906</t>
  </si>
  <si>
    <t>PMC6231781</t>
  </si>
  <si>
    <t>10.1038/s41598-018-24067-x</t>
  </si>
  <si>
    <t>Maturing Mycobacterium smegmatis peptidoglycan requires non-canonical crosslinks to maintain shape.</t>
  </si>
  <si>
    <t>Mourik BC, Svensson RJ, de Knegt GJ, Bax HI, Verbon A, Simonsson USH, de Steenwinkel JEM.</t>
  </si>
  <si>
    <t>During active TB in humans a spectrum of pulmonary granulomas with central necrosis and hypoxia exists. BALB/c mice, predominantly used in TB drug development, do not reproduce this complex pathology thereby inaccurately predicting clinical outcome. We found that Nos2 -/- mice incapable of NO-production in immune cells as microbial defence uniformly develop hypoxic necrotizing lung lesions, widely observed in human TB. To study the impact of hypoxic necrosis on the efficacy of antimycobacterials and drug candidates, we subjected Nos2 -/- mice with TB to monotherapy before or after establishment of human-like pathology. Isoniazid induced a drug-tolerant persister population only when necrotic lesions were present. Rifapentine was more potent than rifampin prior to development of human-like pathology and equally potent thereafter, in agreement with recent clinical trials. Pretomanid, delamanid and the pre-clinical candidate BTZ043 were bactericidal independent of pulmonary pathology. Linezolid was bacteriostatic in TB-infected Nos2 -/- mice but significantly improved lung pathology. Hypoxic necrotizing lesions rendered moxifloxacin less active. In conclusion, Nos2 -/- mice are a predictive TB drug development tool owing to their consistent development of human-like pathology.</t>
  </si>
  <si>
    <t>Department of Medical Microbiology &amp; Infectious Diseases, Erasmus University Medical Center, Rotterdam, The Netherlands.</t>
  </si>
  <si>
    <t>https://dx.doi.org/10.1038/s41598-018-24067-x</t>
  </si>
  <si>
    <t>29632372</t>
  </si>
  <si>
    <t>PMC5890284</t>
  </si>
  <si>
    <t>10.1038/s41598-017-09177-2</t>
  </si>
  <si>
    <t>Improving treatment outcome assessment in a mouse tuberculosis model.</t>
  </si>
  <si>
    <t>Gengenbacher M, Duque-Correa MA, Kaiser P, Schuerer S, Lazar D, Zedler U, Reece ST, Nayyar A, Cole ST, Makarov V, Barry Iii CE, Dartois V, Kaufmann SHE.</t>
  </si>
  <si>
    <t>Fixed-dose combination formulations where several drugs are included in one tablet are important for the implementation of many long-term multidrug therapies. The selection of optimal dose ratios and tablet content of a fixed-dose combination and the design of individualized dosing regimens is a complex task, requiring multiple simultaneous considerations.In this work, a methodology for the rational design of a fixed-dose combination was developed and applied to the case of a three-drug pediatric anti-tuberculosis formulation individualized on body weight. The optimization methodology synthesizes information about the intended use population, the pharmacokinetic properties of the drugs, therapeutic targets, and practical constraints. A utility function is included to penalize deviations from the targets; a sequential estimation procedure was developed for stable estimation of break-points for individualized dosing. The suggested optimized pediatric anti-tuberculosis fixed-dose combination was compared with the recently launched World Health Organization-endorsed formulation.The optimized fixed-dose combination included 15, 36, and 16% higher amounts of rifampicin, isoniazid, and pyrazinamide, respectively. The optimized fixed-dose combination is expected to result in overall less deviation from the therapeutic targets based on adult exposure and substantially fewer children with underexposure (below half the target).The development of this design tool can aid the implementation of evidence-based formulations, integrating available knowledge and practical considerations, to optimize drug exposures and thereby treatment outcomes.</t>
  </si>
  <si>
    <t>Max Planck Institute for Infection Biology, Department of Immunology, Berlin, Germany. mg1435@njms.rutgers.edu.</t>
  </si>
  <si>
    <t>2018-04-11</t>
  </si>
  <si>
    <t>https://dx.doi.org/10.1038/s41598-017-09177-2</t>
  </si>
  <si>
    <t>28821804</t>
  </si>
  <si>
    <t>PMC5562869</t>
  </si>
  <si>
    <t>10.1007/s40262-017-0577-6</t>
  </si>
  <si>
    <t>NOS2-deficient mice with hypoxic necrotizing lung lesions predict outcomes of tuberculosis chemotherapy in humans.</t>
  </si>
  <si>
    <t>Svensson EM, Yngman G, Denti P, McIlleron H, Kjellsson MC, Karlsson MO.</t>
  </si>
  <si>
    <t>0312-5963</t>
  </si>
  <si>
    <t>The aim of this study was to investigate pharmacodynamic (PD) interactions in mice infected with Mycobacterium tuberculosis using population pharmacokinetics (PKs), the Multistate Tuberculosis Pharmacometric (MTP) model, and the General Pharmacodynamic Interaction (GPDI) model. Rifampicin, isoniazid, ethambutol, or pyrazinamide were administered in monotherapy for 4 weeks. Rifampicin and isoniazid showed effects in monotherapy, whereas the animals became moribund after 7 days with ethambutol or pyrazinamide alone. No PD interactions were observed against fast-multiplying bacteria. Interactions between rifampicin and isoniazid on killing slow and non-multiplying bacteria were identified, which led to an increase of 0.86 log10 colony-forming unit (CFU)/lungs at 28 days after treatment compared to expected additivity (i.e., antagonism). An interaction between rifampicin and ethambutol on killing non-multiplying bacteria was quantified, which led to a decrease of 2.84 log10 CFU/lungs at 28 days after treatment (i.e., synergism). These results show the value of pharmacometrics to quantitatively assess PD interactions in preclinical tuberculosis drug development.</t>
  </si>
  <si>
    <t>Department of Pharmaceutical Biosciences, Uppsala University, Uppsala, Sweden. elin.svensson@farmbio.uu.se.</t>
  </si>
  <si>
    <t>2017-08-20</t>
  </si>
  <si>
    <t>https://dx.doi.org/10.1007/s40262-017-0577-6</t>
  </si>
  <si>
    <t>28779464</t>
  </si>
  <si>
    <t>PMC5904239</t>
  </si>
  <si>
    <t>10.1002/psp4.12226</t>
  </si>
  <si>
    <t>Evidence-Based Design of Fixed-Dose Combinations: Principles and Application to Pediatric Anti-Tuberculosis Therapy.</t>
  </si>
  <si>
    <t>Chen C, Wicha SG, de Knegt GJ, Ortega F, Alameda L, Sousa V, de Steenwinkel JEM, Simonsson USH.</t>
  </si>
  <si>
    <t>Clinical pharmacokinetics</t>
  </si>
  <si>
    <t>Clin Pharmacokinet</t>
  </si>
  <si>
    <t>7606849</t>
  </si>
  <si>
    <t>1179-1926</t>
  </si>
  <si>
    <t>Drug resistance to tuberculosis (TB) has become more widespread over the past decade. As such, understanding the emergence and fitness of antibiotic-resistant subpopulations is crucial for the development of new interventions. Here we use a simple mathematical model to explain the differences in the response to isoniazid (INH) of Mycobacterium tuberculosis cells cultured under two growth rates in a chemostat. We obtain posterior distributions of model parameters consistent with data using a Markov chain Monte Carlo (MCMC) method. We explore the dynamics of diverse INH-resistant subpopulations consistent with these data in a multi-population model. We find that the simple model captures the qualitative behaviour of the cultures under both dilution rates and also present testable predictions about how diversity is maintained in such cultures.</t>
  </si>
  <si>
    <t>2017-08-06</t>
  </si>
  <si>
    <t>https://dx.doi.org/10.1002/psp4.12226</t>
  </si>
  <si>
    <t>28657202</t>
  </si>
  <si>
    <t>PMC5702905</t>
  </si>
  <si>
    <t>10.1098/rsif.2016.0745</t>
  </si>
  <si>
    <t>Assessing Pharmacodynamic Interactions in Mice Using the Multistate Tuberculosis Pharmacometric and General Pharmacodynamic Interaction Models.</t>
  </si>
  <si>
    <t>Ayabina D, Hendon-Dunn C, Bacon J, Colijn C.</t>
  </si>
  <si>
    <t>1742-5689</t>
  </si>
  <si>
    <t>Current methods for assessing the drug susceptibility of Mycobacterium tuberculosis are lengthy and do not capture information about viable organisms that are not immediately culturable under standard laboratory conditions as a result of antibiotic exposure. We have developed a rapid dual-fluorescence flow cytometry method using markers for cell viability and death. We show that the fluorescent marker calcein violet with an acetoxy-methyl ester group (CV-AM) can differentiate between populations of M. tuberculosis growing at different rates, while Sytox green (SG) can differentiate between live and dead mycobacteria. M. tuberculosis was exposed to isoniazid or rifampin at different concentrations over time and either dual stained with CV-AM and SG and analyzed by flow cytometry or plated to determine the viability of the cells. Although similar trends in the loss of viability were observed when the results of flow cytometry and the plate counting methods were compared, there was a lack of correlation between these two approaches, as the flow cytometry analysis potentially captured information about cell populations that were unable to grow under standard conditions. The flow cytometry approach had an additional advantage in that it could provide insights into the mode of action of the drug: antibiotics targeting the cell wall gave a flow cytometry profile distinct from those inhibiting intracellular processes. This rapid drug susceptibility testing method could identify more effective antimycobacterials, provide information about their potential mode of action, and accelerate their progress to the clinic.</t>
  </si>
  <si>
    <t>Department of Mathematics, Imperial College London, South Kensington Campus, London SW7 2AZ, UK d.ayabina14@imperial.ac.uk.</t>
  </si>
  <si>
    <t>2017-03-03</t>
  </si>
  <si>
    <t>https://dx.doi.org/10.1098/rsif.2016.0745</t>
  </si>
  <si>
    <t>27807274</t>
  </si>
  <si>
    <t>PMC5134024</t>
  </si>
  <si>
    <t>10.1128/AAC.02712-15</t>
  </si>
  <si>
    <t>Diverse drug-resistant subpopulations of Mycobacterium tuberculosis are sustained in continuous culture.</t>
  </si>
  <si>
    <t>Hendon-Dunn CL, Doris KS, Thomas SR, Allnutt JC, Marriott AA, Hatch KA, Watson RJ, Bottley G, Marsh PD, Taylor SC, Bacon J.</t>
  </si>
  <si>
    <t>Journal of the Royal Society, Interface</t>
  </si>
  <si>
    <t>J R Soc Interface</t>
  </si>
  <si>
    <t>101217269</t>
  </si>
  <si>
    <t>1742-5662</t>
  </si>
  <si>
    <t>Tuberculosis relapse is a barrier to shorter treatment. It is thought that lipid rich cells, phenotypically resistant to antibiotics, may play a major role. Most studies investigating relapse use sputum samples although tissue bacteria may play an important role. We developed a non-destructive, label-free technique combining wavelength modulated Raman (WMR) spectroscopy and fluorescence detection (Nile Red staining) to interrogate Mycobacterium tuberculosis cell state. This approach could differentiate single "dormant" (lipid rich, LR) and "non-dormant" (lipid poor, LP) cells with high sensitivity and specificity. We applied this to experimentally infected guinea pig lung sections and were able to distinguish both cell types showing that the LR phenotype dominates in infected tissue. Both in-vitro and ex-vivo spectra correlated well, showing for the first time that Mycobacterium tuberculosis, likely to be phenotypically resistant to antibiotics, are present in large numbers in tissue. This is an important step in understanding the pathology of relapse supporting the idea that they may be caused by M. tuberculosis cells with lipid inclusions.</t>
  </si>
  <si>
    <t>Public Health England, National Infection Service, Porton Down, Salisbury, Wiltshire, United Kingdom.</t>
  </si>
  <si>
    <t>2016-11-04</t>
  </si>
  <si>
    <t>https://dx.doi.org/10.1128/AAC.02712-15</t>
  </si>
  <si>
    <t>26902767</t>
  </si>
  <si>
    <t>PMC4914659</t>
  </si>
  <si>
    <t>10.1038/s41598-017-10234-z</t>
  </si>
  <si>
    <t>A Flow Cytometry Method for Rapidly Assessing Mycobacterium tuberculosis Responses to Antibiotics with Different Modes of Action.</t>
  </si>
  <si>
    <t>Baron VO, Chen M, Clark SO, Williams A, Hammond RJH, Dholakia K, Gillespie SH.</t>
  </si>
  <si>
    <t>The demand for new anti-TB drugs is high, but development programmes are long and costly. Consequently there is a need for new strategies capable of accelerating this process.To explore the power to find statistically significant drug effects using a model-based pharmacokinetic-pharmacodynamic approach in comparison with the methods commonly used for analysing TB Phase IIa trials.Phase IIa studies of four hypothetical anti-TB drugs (labelled A, B, C and D), each with a different mechanism of action, were simulated using the multistate TB pharmacometric (MTP) model. cfu data were simulated over 14 days for patients taking once-daily monotherapy at four different doses per drug and a reference (10 mg/kg rifampicin). The simulated data were analysed using t -test, ANOVA, mono- and bi-exponential models and a pharmacokinetic-pharmacodynamic model approach (MTP model) to establish their respective power to find a drug effect at the 5% significance level.For the pharmacokinetic-pharmacodynamic model approach, t -test, ANOVA, mono-exponential model and bi-exponential model, the sample sizes needed to achieve 90% power were: 10, 30, 75, 20 and 30 (drug A); 30, 75, 245, 75 and 105 (drug B); 70, &gt;1250, 315, &gt;1250 and &gt;1250 (drug C); and 30, 110, 710, 170 and 185 (drug D), respectively.A model-based design and analysis using a pharmacokinetic-pharmacodynamic approach can reduce the number of patients required to determine a drug effect at least 2-fold compared with current methodologies. This could significantly accelerate early-phase TB drug development.</t>
  </si>
  <si>
    <t>School of Medicine, University of St Andrews, St Andrews, KY16 9TF, UK.</t>
  </si>
  <si>
    <t>https://dx.doi.org/10.1038/s41598-017-10234-z</t>
  </si>
  <si>
    <t>28852109</t>
  </si>
  <si>
    <t>PMC5575044</t>
  </si>
  <si>
    <t>10.1093/jac/dkx129</t>
  </si>
  <si>
    <t>Label-free optical vibrational spectroscopy to detect the metabolic state of M. tuberculosis cells at the site of disease.</t>
  </si>
  <si>
    <t>Svensson RJ, Gillespie SH, Simonsson USH.</t>
  </si>
  <si>
    <t>Identification of pharmacodynamic interactions is not reasonable to carry out in a clinical setting for many reasons. The aim of this work was to develop a model-informed preclinical approach for prediction of clinical pharmacodynamic drug interactions in order to inform early anti-TB drug development.In vitro time-kill experiments were performed with Mycobacterium tuberculosis using rifampicin, isoniazid or ethambutol alone as well as in different combinations at clinically relevant concentrations. The multistate TB pharmacometric (MTP) model was used to characterize the natural growth and exposure-response relationships of each drug after mono exposure. Pharmacodynamic interactions during combination exposure were characterized by linking the MTP model to the general pharmacodynamic interaction (GPDI) model with successful separation of the potential effect on each drug's potency (EC50) by the combining drug(s).All combinations showed pharmacodynamic interactions at cfu level, where all combinations, except isoniazid plus ethambutol, showed more effect (synergy) than any of the drugs alone. Using preclinical information, the MTP-GPDI modelling approach was shown to correctly predict clinically observed pharmacodynamic interactions, as deviations from expected additivity.With the ability to predict clinical pharmacodynamic interactions, using preclinical information, the MTP-GPDI model approach outlined in this study constitutes groundwork for model-informed input to the development of new and enhancement of existing anti-TB combination regimens.</t>
  </si>
  <si>
    <t>2015-11-14</t>
  </si>
  <si>
    <t>https://dx.doi.org/10.1093/jac/dkx129</t>
  </si>
  <si>
    <t>28520930</t>
  </si>
  <si>
    <t>PMC5890728</t>
  </si>
  <si>
    <t>10.1093/jac/dkx380</t>
  </si>
  <si>
    <t>Improved power for TB Phase IIa trials using a model-based pharmacokinetic-pharmacodynamic approach compared with commonly used analysis methods.</t>
  </si>
  <si>
    <t>Clewe O, Wicha SG, de Vogel CP, de Steenwinkel JEM, Simonsson USH.</t>
  </si>
  <si>
    <t>The ability to identify and characterise individual cells of the immune system under label-free conditions would be a significant advantage in biomedical and clinical studies where untouched and unmodified cells are required. We present a multi-modal system capable of simultaneously acquiring both single point Raman spectra and digital holographic images of single cells. We use this combined approach to identify and discriminate between immune cell populations CD4+ T cells, B cells and monocytes. We investigate several approaches to interpret the phase images including signal intensity histograms and texture analysis. Both modalities are independently able to discriminate between cell subsets and dual-modality may therefore be used a means for validation. We demonstrate here sensitivities achieved in the range of 86.8% to 100%, and specificities in the range of 85.4% to 100%. Additionally each modality provides information not available from the other providing both a molecular and a morphological signature of each cell.</t>
  </si>
  <si>
    <t>https://dx.doi.org/10.1093/jac/dkx380</t>
  </si>
  <si>
    <t>29136155</t>
  </si>
  <si>
    <t>PMC5890720</t>
  </si>
  <si>
    <t>10.1038/srep43631</t>
  </si>
  <si>
    <t>A model-informed preclinical approach for prediction of clinical pharmacodynamic interactions of anti-TB drug combinations.</t>
  </si>
  <si>
    <t>McReynolds N, Cooke FG, Chen M, Powis SJ, Dholakia K.</t>
  </si>
  <si>
    <t>Accumulating evidence suggests that increasing doses of rifampicin may shorten tuberculosis treatment. The PanACEA HIGHRIF1 trial assessed safety, pharmacokinetics, and antimycobacterial activity of rifampicin at doses up to 40 mg/kg. Eighty-three pulmonary tuberculosis patients received 10, 20, 25, 30, 35, or 40 mg/kg rifampicin daily over 2 weeks, supplemented with standard doses of isoniazid, pyrazinamide, and ethambutol in the second week. This study aimed at characterizing rifampicin pharmacokinetics observed in HIGHRIF1 using nonlinear mixed effects modeling. The final population pharmacokinetic model included an enzyme turnover model accounting for time-dependent elimination due to autoinduction, concentration-dependent clearance, and dose-dependent bioavailability. The relationship between clearance and concentration was characterized by a Michaelis-Menten relationship. The relationship between bioavailability and dose was described using an Emax relationship. The model will be key in determining exposure-response relationships for rifampicin and should be considered when designing future trials and when treating future patients with high-dose rifampicin.</t>
  </si>
  <si>
    <t>SUPA, School of Physics and Astronomy, University of St Andrews, Fife, KY16 9SS, United Kingdom.</t>
  </si>
  <si>
    <t>https://dx.doi.org/10.1038/srep43631</t>
  </si>
  <si>
    <t>28256551</t>
  </si>
  <si>
    <t>PMC5335250</t>
  </si>
  <si>
    <t>10.1002/cpt.778</t>
  </si>
  <si>
    <t>Multimodal discrimination of immune cells using a combination of Raman spectroscopy and digital holographic microscopy.</t>
  </si>
  <si>
    <t>Svensson RJ, Aarnoutse RE, Diacon AH, Dawson R, Gillespie SH, Boeree MJ, Simonsson USH.</t>
  </si>
  <si>
    <t>Currently, the most effective tuberculosis control method involves case finding and 6 months of chemotherapy. There is a need to improve our understanding about drug interactions, combination activities, and the ability to remove persistent bacteria using the current regimens, particularly in relation to relapse. We aimed to investigate the therapeutic effects of three main components, rifampin (RMP), isoniazid (INH), and pyrazinamide (PZA), in current drug regimens using a modified version of the Cornell mouse model. We evaluated the posttreatment levels of persistent Mycobacterium tuberculosis in the organs of mice using culture filtrate derived from M. tuberculosis strain H37Rv. When RMP was combined with INH, PZA, or INH-PZA, significant additive activities were observed compared to each of the single-drug treatments. However, the combination of INH and PZA showed a less significant additive effect than either of the drugs used on their own. Apparent culture negativity of mouse organs was achieved at 14 weeks of treatment with RMP-INH, RMP-PZA, and RMP-INH-PZA, but not with INH-PZA, when conventional tests, namely, culture on solid agar and in liquid broth, indicated that the organs were negative for bacteria. The relapse rates for RMP-containing regimens were not significantly different from a 100% relapse rate at the numbers of mice examined in this study. In parallel, we examined the organs for the presence of culture filtrate-dependent persistent bacilli after 14 weeks of treatment. Culture filtrate treatment of the organs revealed persistent M. tuberculosis Modeling of mycobacterial elimination rates and evaluation of culture filtrate-dependent organisms showed promise as surrogate methods for efficient factorial evaluation of drug combinations in tuberculosis in mouse models and should be further evaluated against relapse. The presence of culture filtrate-dependent persistent M. tuberculosis is the likely cause of disease relapse in this modified Cornell mouse model.</t>
  </si>
  <si>
    <t>2016-05-17</t>
  </si>
  <si>
    <t>https://dx.doi.org/10.1002/cpt.778</t>
  </si>
  <si>
    <t>28653479</t>
  </si>
  <si>
    <t>PMC5888114</t>
  </si>
  <si>
    <t>10.1128/AAC.02548-15</t>
  </si>
  <si>
    <t>A Population Pharmacokinetic Model Incorporating Saturable Pharmacokinetics and Autoinduction for High Rifampicin Doses.</t>
  </si>
  <si>
    <t>Hu Y, Pertinez H, Ortega-Muro F, Alameda-Martin L, Liu Y, Schipani A, Davies G, Coates A.</t>
  </si>
  <si>
    <t>103</t>
  </si>
  <si>
    <t>Tuberculosis (TB) remains a major killer amongst the infectious diseases. Current treatment involves a four-drug regimen for at least 6 months. New drugs and regimens are required to shorten treatment duration, reduce toxicity and combat drug resistance, but the optimal methodology to define the critical path for novel regimens is not well defined. We undertook a systematic review to summarise outcomes reported in Phase II trials of patients with newly diagnosed pulmonary TB to assess the need for a core outcome set. A systematic search of databases (PubMed, MEDLINE, EMBASE and LILACs) was conducted on 1 May 2015 to retrieve relevant peer-reviewed articles. Reference lists of included studies were also searched. This systematic review considered all reported outcomes. Risk of bias was considered via sequence generation, allocation concealment, blinding, reasons for exclusions, and selective reporting. Of 55 included studies, 20 were Phase IIB studies based on culture conversion, 32 were Phase IIA studies based on quantitative bacteriology, and three considered alternative outcomes. Large variation in reported outcomes and trial characteristics was observed across the included studies. Bacteriological results were as often expressed in terms of positivity as negativity, with varying definitions of culture conversion. Variation in reporting was particularly marked for Phase IIA studies, where multiple time intervals were typically selected for analysis and sometimes resulted in differing interpretations of the efficacy of drugs or regimens. Within both Phase IIA and IIB studies, there was variation in the time points at which the study participants were sampled, as well as in the bacteriological media and methods used. For successful future meta-analysis of early-phase studies, the findings of this review suggest that development of a core outcome set would be desirable. This would enable trial results to be more easily compared and combined, potentially leading to more effective development of new treatment strategies for patients with TB. Pending development of, and agreement on, such a core outcome set, we suggest some interim recommendations for reporting of future phase II studies of pulmonary tuberculosis.</t>
  </si>
  <si>
    <t>Institute for Infection and Immunity, St. George's, University of London, London, United Kingdom ymhu@sgul.ac.uk.</t>
  </si>
  <si>
    <t>https://dx.doi.org/10.1128/AAC.02548-15</t>
  </si>
  <si>
    <t>27216065</t>
  </si>
  <si>
    <t>PMC4958161</t>
  </si>
  <si>
    <t>10.1186/s13063-015-1050-1</t>
  </si>
  <si>
    <t>Investigation of Elimination Rate, Persistent Subpopulation Removal, and Relapse Rates of Mycobacterium tuberculosis by Using Combinations of First-Line Drugs in a Modified Cornell Mouse Model.</t>
  </si>
  <si>
    <t>Bonnett LJ, Davies GR.</t>
  </si>
  <si>
    <t>Bedaquiline has been shown to reduce time to sputum culture conversion (SCC) and increase cure rates in patients with drug-resistant TB, but the influence of drug exposure remains uncharacterized.To investigate whether an exposure-response relationship could be characterized by making better use of the existing information on pharmacokinetics and longitudinal measurements of mycobacterial load.Quantitative culture data in the form of time to positivity (TTP) in mycobacterial growth indicator tubes obtained from a randomized placebo-controlled Phase IIb registration trial were examined using non-linear mixed-effects methodology. The link to individual bedaquiline exposures and other patient characteristics was evaluated.The developed model included three simultaneously fitted components: a longitudinal representation of mycobacterial load in patients, a probabilistic component for bacterial presence in sputum samples, and a time-to-event model for TTP. Data were described adequately, and time to SCC was well predicted. Individual bedaquiline exposure was found to significantly affect the decline in mycobacterial load. Consequently, the proportion of patients without SCC at week 20 is expected to decrease from 25% (95% CI 20%-31%) without bedaquiline to 17% (95% CI 13%-21%), 12% (95% CI 8%-16%) and 7% (95% CI 4%-11%), respectively, with half the median, median and double the median bedaquiline exposure observed in patients with standard dosing. Baseline bacterial load and level of drug resistance were other important predictors.To our knowledge, this is the first successful description of bedaquiline's exposure-response relationship and may be used when considering dose optimization. Characterization of this relationship was possible by integrating quantitative information in existing clinical data using novel models.</t>
  </si>
  <si>
    <t>Department of Clinical Infection, Microbiology, &amp; Immunology, University of Liverpool, Ronald Ross Building, 8 West Derby Street, Liverpool, L69 7BE, UK. L.J.Bonnett@liv.ac.uk.</t>
  </si>
  <si>
    <t>2016-05-25</t>
  </si>
  <si>
    <t>https://dx.doi.org/10.1186/s13063-015-1050-1</t>
  </si>
  <si>
    <t>26566930</t>
  </si>
  <si>
    <t>PMC4644328</t>
  </si>
  <si>
    <t>10.1093/jac/dkx317</t>
  </si>
  <si>
    <t>Quality of outcome reporting in phase II studies in pulmonary tuberculosis.</t>
  </si>
  <si>
    <t>Tuberculosis (TB) treatment is long and complex, typically involving a combination of drugs taken for 6 months. Improved drug regimens to shorten and simplify treatment are urgently required, however a major challenge to TB drug development is the lack of predictive pre-clinical tools. To address this deficiency, we have adopted a new high-content imaging-based approach capable of defining the killing kinetics of first line anti-TB drugs against intracellular Mycobacterium tuberculosis (Mtb) residing inside macrophages. Through use of this pharmacokinetic-pharmacodynamic (PK-PD) approach we demonstrate that the killing dynamics of the intracellular Mtb sub-population is critical to predicting clinical TB treatment duration. Integrated modelling of intracellular Mtb killing alongside conventional extracellular Mtb killing data, generates the biphasic responses typical of those described clinically. Our model supports the hypothesis that the use of higher doses of rifampicin (35 mg/kg) will significantly reduce treatment duration. Our described PK-PD approach offers a much needed decision making tool for the identification and prioritisation of new therapies which have the potential to reduce TB treatment duration.</t>
  </si>
  <si>
    <t>Department of Pharmaceutical Biosciences, Uppsala University, PO Box 591, 751 24 Uppsala, Sweden.</t>
  </si>
  <si>
    <t>2015-11-20</t>
  </si>
  <si>
    <t>https://dx.doi.org/10.1093/jac/dkx317</t>
  </si>
  <si>
    <t>28961790</t>
  </si>
  <si>
    <t>PMC5890768</t>
  </si>
  <si>
    <t>10.1038/s41598-017-00529-6</t>
  </si>
  <si>
    <t>Modelling of mycobacterial load reveals bedaquiline's exposure-response relationship in patients with drug-resistant TB.</t>
  </si>
  <si>
    <t>Aljayyoussi G, Jenkins VA, Sharma R, Ardrey A, Donnellan S, Ward SA, Biagini GA.</t>
  </si>
  <si>
    <t>Albumin concentration and body weight are altered in patients with multidrug-resistant tuberculosis (MDR-TB) and change during the long treatment period, potentially affecting drug disposition. We here describe the pharmacokinetics (PKs) of the novel anti-TB drug bedaquiline and its metabolite M2 in 335 patients with MDR-TB receiving 24 weeks of bedaquiline on top of a longer individualized background regimen. Semiphysiological models were developed to characterize the changes in weight and albumin over time. Bedaquiline and M2 disposition were well described by three and one-compartment models, respectively. Weight and albumin were correlated, typically increasing after the start of treatment, and significantly affected bedaquiline and M2 plasma disposition. Additionally, age and race were significant covariates, whereas concomitant human immunodeficiency virus (HIV) infection, sex, or having extensively drug-resistant TB was not. This is the first population model simultaneously characterizing bedaquiline and M2 PKs in its intended use population. The developed model will be used for efficacy and safety exposure-response analyses.</t>
  </si>
  <si>
    <t>Research Centre for Drugs and Diagnostics, Liverpool School of Tropical Medicine, Liverpool, L3 5QA, UK.</t>
  </si>
  <si>
    <t>https://dx.doi.org/10.1038/s41598-017-00529-6</t>
  </si>
  <si>
    <t>28356552</t>
  </si>
  <si>
    <t>PMC5428680</t>
  </si>
  <si>
    <t>10.1002/psp4.12147</t>
  </si>
  <si>
    <t>Pharmacokinetic-Pharmacodynamic modelling of intracellular Mycobacterium tuberculosis growth and kill rates is predictive of clinical treatment duration.</t>
  </si>
  <si>
    <t>Svensson EM, Dosne AG, Karlsson MO.</t>
  </si>
  <si>
    <t>This is the first clinical implementation of the Multistate Tuberculosis Pharmacometric (MTP) model describing fast-, slow-, and nonmultiplying bacterial states of Mycobacterium tuberculosis. Colony forming unit data from 19 patients treated with rifampicin were analyzed. A previously developed rifampicin population pharmacokinetic (PK) model was linked to the MTP model previously developed using in vitro data. Drug effect was implemented as exposure-response relationships tested at several effect sites, both alone and in combination. All MTP model parameters were fixed to in vitro estimates except Bmax . Drug effect was described by an on/off effect inhibiting growth of fast-multiplying bacteria in addition to linear increase of the stimulation of the death rate of slow- and nonmultiplying bacteria with increasing drug exposure. Clinical trial simulations predicted well three retrospective clinical trials using the final model that confirmed the potential utility of the MTP model in antitubercular drug development.</t>
  </si>
  <si>
    <t>Pharmaceutical Biosciences, Uppsala University, Uppsala, Sweden.</t>
  </si>
  <si>
    <t>2014-11-10</t>
  </si>
  <si>
    <t>https://dx.doi.org/10.1002/psp4.12147</t>
  </si>
  <si>
    <t>27863179</t>
  </si>
  <si>
    <t>PMC5192973</t>
  </si>
  <si>
    <t>10.1002/psp4.12079</t>
  </si>
  <si>
    <t>Population Pharmacokinetics of Bedaquiline and Metabolite M2 in Patients With Drug-Resistant Tuberculosis: The Effect of Time-Varying Weight and Albumin.</t>
  </si>
  <si>
    <t>Svensson RJ, Simonsson U.</t>
  </si>
  <si>
    <t>The ability of Mycobacterium tuberculosis to establish a latent infection (LTBI) in humans confounds the treatment of tuberculosis. Consequently, there is a need to discover new therapeutic agents that can kill M. tuberculosis both during active disease and LTBI. The streptomycin-dependent strain of M. tuberculosis, 18b, provides a useful tool for this purpose since upon removal of streptomycin (STR) it enters a non-replicating state that mimics latency both in vitro and in animal models.The 4.41 Mb genome sequence of M. tuberculosis 18b was determined and this revealed the strain to belong to clade 3 of the ancient ancestral lineage of the Beijing family. STR-dependence was attributable to insertion of a single cytosine in the 530 loop of the 16S rRNA and to a single amino acid insertion in the N-terminal domain of initiation factor 3. RNA-seq was used to understand the genetic programme activated upon STR-withdrawal and hence to gain insight into LTBI. This revealed reconfiguration of gene expression and metabolic pathways showing strong similarities between non-replicating 18b and M. tuberculosis residing within macrophages, and with the core stationary phase and microaerophilic responses.The findings of this investigation confirm the validity of 18b as a model for LTBI, and provide insight into both the evolution of tubercle bacilli and the functioning of the ribosome.</t>
  </si>
  <si>
    <t>https://dx.doi.org/10.1002/psp4.12079</t>
  </si>
  <si>
    <t>27299939</t>
  </si>
  <si>
    <t>PMC4873565</t>
  </si>
  <si>
    <t>10.1186/s12864-016-2528-2</t>
  </si>
  <si>
    <t>Application of the Multistate Tuberculosis Pharmacometric Model in Patients With Rifampicin-Treated Pulmonary Tuberculosis.</t>
  </si>
  <si>
    <t>Benjak A, Uplekar S, Zhang M, Piton J, Cole ST, Sala C.</t>
  </si>
  <si>
    <t>Pharmacokinetic drug-drug interactions (DDIs) can lead to undesired drug exposure, resulting in insufficient efficacy or aggravated toxicity. Accurate quantification of DDIs is therefore crucial but may be difficult when full concentration-time profiles are problematic to obtain. We have compared non-compartmental analysis (NCA) and model-based predictions of DDIs for long half-life drugs by conducting simulation studies and reviewing published trials, using antituberculosis drug bedaquiline (BDQ) as a model compound. Furthermore, different DDI study designs were evaluated. A sequential design mimicking conducted trials and a population pharmacokinetic (PK) model of BDQ and the M2 metabolite were utilized in the simulations where five interaction scenarios from strong inhibition (clearance fivefold decreased) to strong induction (clearance fivefold increased) were evaluated. In trial simulations, NCA systematically under-predicted the DDIs’ impact. The bias in average exposure was 29–96% for BDQ and 20–677% for M2. The model-based analysis generated unbiased predictions, and simultaneous fitting of metabolite data increased precision in DDI predictions. The discrepancy between the methods was also apparent for conducted trials, e.g., lopinavir/ritonavir was predicted to increased BDQ exposure 22% by NCA and 188% by model-based methods. In the design evaluation, studies with parallel designs were considered and shown to generally be inferior to sequential/cross-over designs. However, in the case of low inter-individual variability and no informative metabolite data, a prolonged parallel design could be favored. Model-based analysis for DDI assessments is preferable over NCA for victim drugs with a long half-life and should always be used when incomplete concentration-time profiles are part of the analysis.</t>
  </si>
  <si>
    <t>Global Health Institute, Ecole Polytechnique Fédérale de Lausanne, 1015, Lausanne, Switzerland. andrej.benjak@epfl.ch.</t>
  </si>
  <si>
    <t>https://dx.doi.org/10.1186/s12864-016-2528-2</t>
  </si>
  <si>
    <t>26944551</t>
  </si>
  <si>
    <t>PMC4779234</t>
  </si>
  <si>
    <t>10.1208/s12248-015-9829-2</t>
  </si>
  <si>
    <t>Genomic and transcriptomic analysis of the streptomycin-dependent Mycobacterium tuberculosis strain 18b.</t>
  </si>
  <si>
    <t>Svensson EM, Acharya C, Clauson B, Dooley KE, Karlsson MO.</t>
  </si>
  <si>
    <t>New treatment options are needed to maintain and improve therapy for tuberculosis, which caused the death of 1.5 million people in 2013 despite potential for an 86 % treatment success rate. A greater understanding of Mycobacterium tuberculosis (M.tb) bacilli that persist through drug therapy will aid drug development programs. Predictive biomarkers for treatment efficacy are also a research priority.Genome-wide transcriptional profiling was used to map the mRNA signatures of M.tb from the sputa of 15 patients before and 3, 7 and 14 days after the start of standard regimen drug treatment. The mRNA profiles of bacilli through the first 2 weeks of therapy reflected drug activity at 3 days with transcriptional signatures at days 7 and 14 consistent with reduced M.tb metabolic activity similar to the profile of pre-chemotherapy bacilli. These results suggest that a pre-existing drug-tolerant M.tb population dominates sputum before and after early drug treatment, and that the mRNA signature at day 3 marks the killing of a drug-sensitive sub-population of bacilli. Modelling patient indices of disease severity with bacterial gene expression patterns demonstrated that both microbiological and clinical parameters were reflected in the divergent M.tb responses and provided evidence that factors such as bacterial load and disease pathology influence the host-pathogen interplay and the phenotypic state of bacilli. Transcriptional signatures were also defined that predicted measures of early treatment success (rate of decline in bacterial load over 3 days, TB test positivity at 2 months, and bacterial load at 2 months).This study defines the transcriptional signature of M.tb bacilli that have been expectorated in sputum after two weeks of drug therapy, characterizing the phenotypic state of bacilli that persist through treatment. We demonstrate that variability in clinical manifestations of disease are detectable in bacterial sputa signatures, and that the changing M.tb mRNA profiles 0-2 weeks into chemotherapy predict the efficacy of treatment 6 weeks later. These observations advocate assaying dynamic bacterial phenotypes through drug therapy as biomarkers for treatment success.</t>
  </si>
  <si>
    <t>Centre for Clinical Microbiology, University College London, London, NW3 2PF, UK.</t>
  </si>
  <si>
    <t>2014-08-11</t>
  </si>
  <si>
    <t>https://dx.doi.org/10.1208/s12248-015-9829-2</t>
  </si>
  <si>
    <t>26463060</t>
  </si>
  <si>
    <t>PMC4706279</t>
  </si>
  <si>
    <t>10.1186/s12916-016-0609-3</t>
  </si>
  <si>
    <t>Pharmacokinetic Interactions for Drugs with a Long Half-Life—Evidence for the Need of Model-Based Analysis.</t>
  </si>
  <si>
    <t>Honeyborne I, McHugh TD, Kuittinen I, Cichonska A, Evangelopoulos D, Ronacher K, van Helden PD, Gillespie SH, Fernandez-Reyes D, Walzl G, Rousu J, Butcher PD, Waddell SJ.</t>
  </si>
  <si>
    <t>Tuberculosis is a major infectious disease that requires prolonged chemotherapy with a combination of four drugs. Here we present data suggesting that treatment of Mycobacterium tuberculosis, the causative agent of tuberculosis, and Mycobacterium smegmatis, a model organism widely used for the screening of antituberculosis agents, with first-line drugs resulted in the generation of substantial populations that could be recovered only by the addition of a culture supernatant from growing mycobacteria. These bacilli failed to grow in standard media, resulting in significant underestimation of the numbers of viable mycobacteria in treated samples. We generated M. smegmatis strains overexpressing M. tuberculosis resuscitation-promoting factors (Rpfs) and demonstrated their application for the detection of Rpf-dependent mycobacteria generated after drug exposure. Our data offer novel opportunities for validation of the sterilizing activity of antituberculosis agents.</t>
  </si>
  <si>
    <t>Department of Infection, Immunity, and Inflammation, University of Leicester, Leicester, United Kingdom.</t>
  </si>
  <si>
    <t>2013-04-09</t>
  </si>
  <si>
    <t>https://dx.doi.org/10.1186/s12916-016-0609-3</t>
  </si>
  <si>
    <t>27055815</t>
  </si>
  <si>
    <t>PMC4825072</t>
  </si>
  <si>
    <t>10.1128/AAC.00518-16</t>
  </si>
  <si>
    <t>Profiling persistent tubercule bacilli from patient sputa during therapy predicts early drug efficacy.</t>
  </si>
  <si>
    <t>Loraine J, Pu F, Turapov O, Mukamolova GV.</t>
  </si>
  <si>
    <t>Tuberculous sputum contains multipleMycobacterium tuberculosispopulations with different requirements for isolationin vitro These include cells that form colonies on solid media (plateableM. tuberculosis), cells requiring standard liquid medium for growth (nonplateableM. tuberculosis), and cells requiring supplementation of liquid medium with culture supernatant (SN) for growth (SN-dependentM. tuberculosis). Here, we describe protocols for the cryopreservation and direct assessment of antimicrobial tolerance of theseM. tuberculosispopulations within sputum. Our results show that first-line drugs achieved only modest bactericidal effects on all three populations over 7 days (1 to 2.5 log10reductions), and SN-dependentM. tuberculosiswas more tolerant to streptomycin and isoniazid than the plateable and nonplateableM. tuberculosisstrains. Susceptibility of plateableM. tuberculosisto bactericidal drugs was significantly increased after passagein vitro; thus, tolerance observed in the sputum samples from the population groups was likely associated with mycobacterial adaptation to the host environment at some time prior to expectoration. Our findings support the use of a simpleex vivosystem for testing drug efficacies against mycobacteria that have phenotypically adapted during tuberculosis infection.</t>
  </si>
  <si>
    <t>Department of Infection, Immunity and Inflammation, University of Leicester, Leicester, United Kingdom.</t>
  </si>
  <si>
    <t>2016-04-08</t>
  </si>
  <si>
    <t>https://dx.doi.org/10.1128/AAC.00518-16</t>
  </si>
  <si>
    <t>27503641</t>
  </si>
  <si>
    <t>PMC5038329</t>
  </si>
  <si>
    <t>10.1128/AAC.01380-15</t>
  </si>
  <si>
    <t>Development of an In Vitro Assay for Detection of Drug-Induced Resuscitation-Promoting-Factor-Dependent Mycobacteria.</t>
  </si>
  <si>
    <t>Turapov O, O'Connor BD, Sarybaeva AA, Williams C, Patel H, Kadyrov AS, Sarybaev AS, Woltmann G, Barer MR, Mukamolova GV.</t>
  </si>
  <si>
    <t>The translational value of zebrafish high-throughput screens can be improved when more knowledge is available on uptake characteristics of potential drugs. We investigated reference antibiotics and 15 preclinical compounds in a translational zebrafish-rodent screening system for tuberculosis. As a major advance, we have developed a new tool for testing drug uptake in the zebrafish model. This is important, because despite the many applications of assessing drug efficacy in zebrafish research, the current methods for measuring uptake using mass spectrometry do not take into account the possible adherence of drugs to the larval surface. Our approach combines nanoliter sampling from the yolk using a microneedle, followed by mass spectrometric analysis. To date, no single physicochemical property has been identified to accurately predict compound uptake; our method offers a great possibility to monitor how any novel compound behaves within the system. We have correlated the uptake data with high-throughput drug-screening data from Mycobacterium marinum-infected zebrafish larvae. As a result, we present an improved zebrafish larva drug-screening platform which offers new insights into drug efficacy and identifies potential false negatives and drugs that are effective in zebrafish and rodents. We demonstrate that this improved zebrafish drug-screening platform can complement conventional models of in vivo Mycobacterium tuberculosis-infected rodent assays. The detailed comparison of two vertebrate systems, fish and rodent, may give more predictive value for efficacy of drugs in humans.</t>
  </si>
  <si>
    <t>IBL, Leiden University, Leiden, The Netherlands.</t>
  </si>
  <si>
    <t>2016-08-10</t>
  </si>
  <si>
    <t>https://dx.doi.org/10.1128/AAC.01380-15</t>
  </si>
  <si>
    <t>26883695</t>
  </si>
  <si>
    <t>PMC4808147</t>
  </si>
  <si>
    <t>10.1128/aac.03588-14</t>
  </si>
  <si>
    <t>Phenotypically Adapted Mycobacterium tuberculosis Populations from Sputum Are Tolerant to First-Line Drugs.</t>
  </si>
  <si>
    <t>Ordas A, Raterink RJ, Cunningham F, Jansen HJ, Wiweger MI, Jong-Raadsen S, Bos S, Bates RH, Barros D, Meijer AH, Vreeken RJ, Ballell-Pages L, Dirks RP, Hankemeier T, Spaink HP.</t>
  </si>
  <si>
    <t>Although high-dose rifampicin holds promise for improving tuberculosis control by potentially shortening treatment duration, these effects attributed to eradication of persistent bacteria are unclear. The presence of persistent Mycobacterium tuberculosis was examined using resuscitation promoting factors (RPFs) in both in vitro hypoxia and in vivo murine tuberculosis models before and after treatment with incremental doses of rifampicin. Pharmacokinetic parameters and dose-dependent profile of rifampicin in the murine model were determined. The Cornell mouse model was used to test efficacy of high-dose rifampicin in combination with isoniazid and pyrazinamide and to measure relapse rate. There were large numbers of RPF-dependent persisters in vitro and in vivo. Stationary phase cultures were tolerant to rifampicin while higher concentrations of rifampicin eradicated plate count positive but not RPF-dependent persistent bacteria. In murine infection model, incremental doses of rifampicin exhibited a dose-dependent eradication of RPF-dependent persisters. Increasing the dose of rifampicin significantly reduced the risk of antibiotic resistance emergence. In Cornell model, mice treated with high-dose rifampicin regimen resulted in faster visceral clearance; organs were M. tuberculosis free 8 weeks post-treatment compared to 14 weeks with standard-dose rifampicin regimen. Organ sterility, plate count and RPF-dependent persister negative, was achieved. There was no disease relapse compared to the standard dose regimen (87.5%). High-dose rifampicin therapy results in eradication of RPF-dependent persisters, allowing shorter treatment duration without disease relapse. Optimizing rifampicin to its maximal efficacy with acceptable side-effect profiles will provide valuable information in human studies and can potentially improve current tuberculosis chemotherapy.</t>
  </si>
  <si>
    <t>Institute for Infection and Immunity, St George's, University of London London, UK.</t>
  </si>
  <si>
    <t>https://dx.doi.org/10.1128/aac.03588-14</t>
  </si>
  <si>
    <t>25385118</t>
  </si>
  <si>
    <t>PMC4335901</t>
  </si>
  <si>
    <t>10.3389/fmicb.2015.00641</t>
  </si>
  <si>
    <t>Testing tuberculosis drug efficacy in a zebrafish high-throughput translational medicine screen.</t>
  </si>
  <si>
    <t>Hu Y, Liu A, Ortega-Muro F, Alameda-Martin L, Mitchison D, Coates A.</t>
  </si>
  <si>
    <t>Bedaquiline is the first drug of a new class approved for the treatment of TB in decades. Bedaquiline is metabolized by cytochrome P450 (CYP) 3A4 to a less-active M2 metabolite. Its terminal half-life is extremely long (5-6 months), complicating evaluations of drug-drug interactions. Rifampicin and rifapentine, two anti-TB drugs now being optimized to shorten TB treatment duration, are potent inducers of CYP3A4. This analysis aimed to predict the effect of repeated doses of rifampicin or rifapentine on the steady-state pharmacokinetics of bedaquiline and its M2 metabolite from single-dose data using a model-based approach.Pharmacokinetic data for bedaquiline and M2 were obtained from a Phase I study involving 32 individuals each receiving two doses of bedaquiline, alone or together with multiple-dose rifampicin or rifapentine. Sampling was performed over 14 days following each bedaquiline dose. Pharmacokinetic analyses were performed using non-linear mixed-effects modelling. Models were used to simulate potential dose adjustments.Rifamycin co-administration increased bedaquiline clearance substantially: 4.78-fold [relative standard error (RSE) 9.10%] with rifampicin and 3.96-fold (RSE 5.00%) with rifapentine. Induction of M2 clearance was equally strong. Average steady-state concentrations of bedaquiline and M2 are predicted to decrease by 79% and 75% when given with rifampicin or rifapentine, respectively. Simulations indicated that increasing the bedaquiline dosage to mitigate the interaction would yield elevated M2 concentrations during the first treatment weeks.Rifamycin antibiotics reduce bedaquiline concentrations substantially. In line with current treatment guidelines for drug-susceptible TB, concomitant use is not recommended, even with dose adjustment.</t>
  </si>
  <si>
    <t>Department of Pharmaceutical Biosciences, Uppsala University, PO Box 591, 751 24 Uppsala, Sweden elin.svensson@farmbio.uu.se.</t>
  </si>
  <si>
    <t>2015-08-01</t>
  </si>
  <si>
    <t>https://dx.doi.org/10.3389/fmicb.2015.00641</t>
  </si>
  <si>
    <t>26157437</t>
  </si>
  <si>
    <t>PMC4477163</t>
  </si>
  <si>
    <t>10.1093/jac/dku504</t>
  </si>
  <si>
    <t>High-dose rifampicin kills persisters, shortens treatment duration, and reduces relapse rate in vitro and in vivo.</t>
  </si>
  <si>
    <t>Svensson EM, Murray S, Karlsson MO, Dooley KE.</t>
  </si>
  <si>
    <t>Concomitant treatment of tuberculosis (TB) and HIV is recommended and improves outcomes. Bedaquiline is a novel drug for the treatment of multidrug-resistant (MDR) TB; combined use with antiretroviral drugs, nevirapine, or ritonavir-boosted lopinavir (LPV/r) is anticipated, but no clinical data from coinfected patients are available. Plasma concentrations of bedaquiline and its M2 metabolite after single doses were obtained from interaction studies with nevirapine or LPV/r in healthy volunteers. The antiretrovirals' effects on bedaquiline and M2 pharmacokinetics were assessed by nonlinear mixed-effects modeling. Potential dose adjustments were evaluated with simulations. No significant effects of nevirapine on bedaquiline pharmacokinetics were identified. LPV/r decreased bedaquiline and M2 clearances to 35% (relative standard error [RSE], 9.2%) and 58% (RSE, 8.4%), respectively, of those without comedication. As almost 3-fold (bedaquiline) and 2-fold (M2) increases in exposures during chronic treatment with LPV/r are expected, dose adjustments are suggested for evaluation. Efficacious, safe bedaquiline dosing for MDR-TB patients receiving antiretrovirals is important. Modeling results suggest that bedaquiline can be coadministered with nevirapine without dose adjustments. The predicted elevation of bedaquiline and M2 levels during LPV/r coadministration may be a safety concern, and careful monitoring is recommended. Further data are being collected in coinfected patients to determine whether dose adjustments are needed. (These studies have been registered at ClinicalTrials.gov under registration numbers NCT00828529 [study C110] and NCT00910806 [study C117].).</t>
  </si>
  <si>
    <t>Department of Pharmaceutical Biosciences, Uppsala University, Uppsala, Sweden elin.svensson@farmbio.uu.se.</t>
  </si>
  <si>
    <t>https://dx.doi.org/10.1093/jac/dku504</t>
  </si>
  <si>
    <t>25535219</t>
  </si>
  <si>
    <t>PMC4356204</t>
  </si>
  <si>
    <t>10.1128/AAC.03246-14</t>
  </si>
  <si>
    <t>Rifampicin and rifapentine significantly reduce concentrations of bedaquiline, a new anti-TB drug.</t>
  </si>
  <si>
    <t>Svensson EM, Dooley KE, Karlsson MO.</t>
  </si>
  <si>
    <t>70</t>
  </si>
  <si>
    <t>https://dx.doi.org/10.1128/AAC.03246-14</t>
  </si>
  <si>
    <t>25114140</t>
  </si>
  <si>
    <t>PMC4249405</t>
  </si>
  <si>
    <t>Impact of lopinavir-ritonavir or nevirapine on bedaquiline exposures and potential implications for patients with tuberculosis-HIV coinfection.</t>
  </si>
  <si>
    <t>58</t>
  </si>
  <si>
    <t>Safe, effective concomitant treatment regimens for tuberculosis (TB) and HIV infection are urgently needed. Bedaquiline (BDQ) is a promising new anti-TB drug, and efavirenz (EFV) is a commonly used antiretroviral. Due to EFV's induction of cytochrome P450 3A4, the metabolic enzyme responsible for BDQ biotransformation, the drugs are expected to interact. Based on data from a phase I, single-dose pharmacokinetic study, a nonlinear mixed-effects model characterizing BDQ pharmacokinetics and interaction with multiple-dose EFV was developed. BDQ pharmacokinetics were best described by a 3-compartment disposition model with absorption through a dynamic transit compartment model. Metabolites M2 and M3 were described by 2-compartment models with clearance of BDQ and M2, respectively, as input. Impact of induction was described as an instantaneous change in clearance 1 week after initialization of EFV treatment and estimated for all compounds. The model predicts average steady-state concentrations of BDQ and M2 to be reduced by 52% (relative standard error [RSE], 3.7%) with chronic coadministration. A range of models with alternative structural assumptions regarding onset of induction effect and fraction metabolized resulted in similar estimates of the typical reduction and did not offer a markedly better fit to data. Simulations to investigate alternative regimens mitigating the estimated interaction effect were performed. The results suggest that simple adjustments of the standard regimen during EFV coadministration can prevent reduced exposure to BDQ without increasing exposures to M2. However, exposure to M3 would increase. Evaluation in clinical trials of adjusted regimens is necessary to ensure appropriate dosing for HIV-infected TB patients on an EFV-based regimen.</t>
  </si>
  <si>
    <t>Uppsala University, Uppsala, Sweden.</t>
  </si>
  <si>
    <t>2014-10-17</t>
  </si>
  <si>
    <t>10.1128/AAC.00191-13</t>
  </si>
  <si>
    <t>Svensson EM, Aweeka F, Park JG, Marzan F, Dooley KE, Karlsson MO.</t>
  </si>
  <si>
    <t>https://dx.doi.org/10.1128/AAC.00191-13</t>
  </si>
  <si>
    <t>23571542</t>
  </si>
  <si>
    <t>PMC3716161</t>
  </si>
  <si>
    <t>Model-based estimates of the effects of efavirenz on bedaquiline pharmacokinetics and suggested dose adjustments for patients coinfected with HIV and tuberculosis.</t>
  </si>
  <si>
    <t>https://www.imi.europa.eu/projects-results/project-factsheets/prefer</t>
  </si>
  <si>
    <t>PREFER</t>
  </si>
  <si>
    <t>Patient Preferences in benefit risk assessments during the drug life cycle</t>
  </si>
  <si>
    <t>6 000 000</t>
  </si>
  <si>
    <t>Patient perspective is important in all medical research and particularly in drug development. The PREFER project aims to assess when and how patient preferences on benefits and risks should be incorporated into decisions on medicinal products. While industry, regulatory authorities, health technology assessment bodies, reimbursement agencies and patient organisations all agree that patient preferences are very valuable, there is little guidance on conducting and using such studies. The goal of PREFER will be to provide a set of systematic methodologies and recommendations to assess, engage and include patient perspectives during the development, approval, and post-approval of new therapies. PREFER brings together experts from academic research institutions, pharmaceutical companies, patient organisations, a health technology assessment body, and small and medium-sized enterprises. In addition the consortium has set up stakeholder advisory groups to work closely with patients, regulators, health technology assessment (HTA) bodies and payers, to ensure that recommendations are evidence based, relevant and useful.</t>
  </si>
  <si>
    <t>PMC1492606</t>
  </si>
  <si>
    <t>10.1111/j.1525-1497.2004.S1006_5.x</t>
  </si>
  <si>
    <t>SCIENTIFIC ABSTRACTS.</t>
  </si>
  <si>
    <t>2013-04-27</t>
  </si>
  <si>
    <t>https://dx.doi.org/10.1111/j.1525-1497.2004.S1006_5.x</t>
  </si>
  <si>
    <t>https://www.imi.europa.eu/projects-results/project-factsheets/prism</t>
  </si>
  <si>
    <t>PRISM</t>
  </si>
  <si>
    <t>Psychiatric Ratings using Intermediate Stratified Markers: providing quantitative biological measures to facilitate the discovery and development of new treatments for social and cognitive deficits in AD, SZ, and MD</t>
  </si>
  <si>
    <t>01/04/2016</t>
  </si>
  <si>
    <t>8 080 000</t>
  </si>
  <si>
    <t>9 019 551</t>
  </si>
  <si>
    <t>Social withdrawal is a common early symptom of many neurological disorders, including schizophrenia, Alzheimer’s disease, and major depressive disorder. However, the underlying, biological causes of this symptom are still poorly understood and may differ from one disease to another. The PRISM project will carry out a range of tests, including blood tests, brain scans, and measures of behaviour, on patients with these all too common diseases in a bid to determine which biological parameters correlate with specific clinical symptoms, like social withdrawal. The hope is that the project’s findings will shed new light on the causes of mental illness and their symptoms and facilitate the development of much-needed new treatments.</t>
  </si>
  <si>
    <t>Boehringer Ingelheim Internationalgmbh, Ingelheim, GermanyEli Lilly and Company Limited, Basingstoke, United KingdomF. Hoffmann-La Roche AG, Basel, SwitzerlandJanssen Pharmaceutica Nv, Beerse, BelgiumNovartis Pharma AG, Basel, SwitzerlandPfizer Limited, Sandwich, Kent , United KingdomTakeda Development Centre Europe LTD., London, United Kingdom</t>
  </si>
  <si>
    <t>29093492</t>
  </si>
  <si>
    <t>PMC5665946</t>
  </si>
  <si>
    <t>10.1038/s41537-017-0036-2</t>
  </si>
  <si>
    <t>The association between gene variants and longitudinal structural brain changes in psychosis: a systematic review of longitudinal neuroimaging genetics studies.</t>
  </si>
  <si>
    <t>Harari JH, Díaz-Caneja CM, Janssen J, Martínez K, Arias B, Arango C.</t>
  </si>
  <si>
    <t>NPJ schizophrenia</t>
  </si>
  <si>
    <t>NPJ Schizophr</t>
  </si>
  <si>
    <t>101657919</t>
  </si>
  <si>
    <t>2334-265X</t>
  </si>
  <si>
    <t>Evidence suggests that genetic variation might influence structural brain alterations in psychotic disorders. Longitudinal genetic neuroimaging (G-NI) studies are designed to assess the association between genetic variants, disease progression and brain changes. There is a paucity of reviews of longitudinal G-NI studies in psychotic disorders. A systematic search of PubMed from inception until November 2016 was conducted to identify longitudinal G-NI studies examining the link between Magnetic Resonance Imaging (MRI) and Diffusion Tensor Imaging (DTI)-based brain measurements and specific gene variants (SNPs, microsatellites, haplotypes) in patients with psychosis. Eleven studies examined seven genes: BDNF, COMT, NRG1, DISC1, CNR1, GAD1, and G72. Eight of these studies reported at least one association between a specific gene variant and longitudinal structural brain changes. Genetic variants associated with longitudinal brain volume or cortical thickness loss included a 4-marker haplotype in G72, a microsatellite and a SNP in NRG1, and individual SNPs in DISC1, CNR1, BDNF, COMT and GAD1. Associations between genotype and progressive brain changes were most frequently observed in frontal regions, with five studies reporting significant interactions. Effect sizes for significant associations were generally of small or intermediate magnitude (Cohen's d &lt; 0.8). Only two genes (BDNF and NRG1) were assessed in more than one study, with great heterogeneity of the results. Replication studies and studies exploring additional genetic variants identified by large-scale genetic analysis are warranted to further ascertain the role of genetic variants in longitudinal brain changes in psychosis.</t>
  </si>
  <si>
    <t>University of Wisconsin School of Medicine and Public Health, Madison, WI, USA.</t>
  </si>
  <si>
    <t>2017-11-03</t>
  </si>
  <si>
    <t>https://dx.doi.org/10.1038/s41537-017-0036-2</t>
  </si>
  <si>
    <t>28767127</t>
  </si>
  <si>
    <t>PMC5601295</t>
  </si>
  <si>
    <t>10.1111/acps.12774</t>
  </si>
  <si>
    <t>Social functioning in patients with depressive and anxiety disorders.</t>
  </si>
  <si>
    <t>Saris IMJ, Aghajani M, van der Werff SJA, van der Wee NJA, Penninx BWJH.</t>
  </si>
  <si>
    <t>Acta psychiatrica Scandinavica</t>
  </si>
  <si>
    <t>Acta Psychiatr Scand</t>
  </si>
  <si>
    <t>0370364</t>
  </si>
  <si>
    <t>0001-690X</t>
  </si>
  <si>
    <t>1600-0447</t>
  </si>
  <si>
    <t>Adaptive social functioning is severely impeded in depressive and anxiety disorders, even after remission. However, a comprehensive overview is still lacking.Using data from the Netherlands Study of Depression and Anxiety (NESDA), behavioural (network size, social activities, social support) and affective (loneliness, affiliation, perceived social disability) indicators of social functioning were analyzed in patients with anxiety (N = 540), depressive (N = 393), comorbid anxiety and depressive disorders ('comorbid', N = 748), remitted participants (N = 621), and healthy control subjects (N = 650).Analyses revealed an increasing trend of social dysfunction among patient groups, in patients with comorbid anxiety and depressive disorders, showing the most severe impairments, followed by depressed and anxious patients (P's &lt; 0.001 for all social functioning indicators). Affective indicators showed the largest effect sizes (Cohen's d range from 0.13 to 1.76). We also found impairments in social functioning among remitted patients. Furthermore, perceived social disability among patients was predictive of still having a depressive and/or anxiety diagnosis 2 years later (P &lt; 0.01).Behavioural but especially affective indicators of social functioning are impaired in patients with anxiety or depressive disorders and most in patients with comorbid disorders. After remission of affective psychopathology, residual impairments tend to remain, while social dysfunction in patients seems predictive of future psychopathology.</t>
  </si>
  <si>
    <t>Department of Psychiatry, Amsterdam Neuroscience and Amsterdam Public Health Research Institute, VU University Medical Center and GGZ inGeest, Amsterdam, the Netherlands.</t>
  </si>
  <si>
    <t>https://dx.doi.org/10.1111/acps.12774</t>
  </si>
  <si>
    <t>28507316</t>
  </si>
  <si>
    <t>PMC5984081</t>
  </si>
  <si>
    <t>10.1038/mp.2017.98</t>
  </si>
  <si>
    <t>Autism spectrum disorders and autistic traits share genetics and biology.</t>
  </si>
  <si>
    <t>Bralten J, van Hulzen KJ, Martens MB, Galesloot TE, Arias Vasquez A, Kiemeney LA, Buitelaar JK, Muntjewerff JW, Franke B, Poelmans G.</t>
  </si>
  <si>
    <t>Autism spectrum disorders (ASDs) and autistic traits in the general population may share genetic susceptibility factors. In this study, we investigated such potential overlap based on common genetic variants. We developed and validated a self-report questionnaire of autistic traits in adults. We then conducted genome-wide association studies (GWASs) of six trait scores derived from the questionnaire through exploratory factor analysis in 1981 adults from the general population. Using the results from the Psychiatric Genomics Consortium GWAS of ASDs, we observed genetic sharing between ASDs and the autistic traits 'childhood behavior', 'rigidity' and 'attention to detail'. Gene-set analysis subsequently identified 'rigidity' to be significantly associated with a network of ASD gene-encoded proteins that regulates neurite outgrowth. Gene-wide association with the well-established ASD gene MET reached significance. Taken together, our findings provide evidence for an overlapping genetic and biological etiology underlying ASDs and autistic population traits, which suggests that genetic studies in the general population may yield novel ASD genes.</t>
  </si>
  <si>
    <t>https://dx.doi.org/10.1038/mp.2017.98</t>
  </si>
  <si>
    <t>28355185</t>
  </si>
  <si>
    <t>PMC5383507</t>
  </si>
  <si>
    <t>10.1038/nature21693</t>
  </si>
  <si>
    <t>Myeloid progenitor cluster formation drives emergency and leukaemic myelopoiesis.</t>
  </si>
  <si>
    <t>Hérault A, Binnewies M, Leong S, Calero-Nieto FJ, Zhang SY, Kang YA, Wang X, Pietras EM, Chu SH, Barry-Holson K, Armstrong S, Göttgens B, Passegué E.</t>
  </si>
  <si>
    <t>7648</t>
  </si>
  <si>
    <t>544</t>
  </si>
  <si>
    <t>Although many aspects of blood production are well understood, the spatial organization of myeloid differentiation in the bone marrow remains unknown. Here we use imaging to track granulocyte/macrophage progenitor (GMP) behaviour in mice during emergency and leukaemic myelopoiesis. In the steady state, we find individual GMPs scattered throughout the bone marrow. During regeneration, we observe expanding GMP patches forming defined GMP clusters, which, in turn, locally differentiate into granulocytes. The timed release of important bone marrow niche signals (SCF, IL-1β, G-CSF, TGFβ and CXCL4) and activation of an inducible Irf8 and β-catenin progenitor self-renewal network control the transient formation of regenerating GMP clusters. In leukaemia, we show that GMP clusters are constantly produced owing to persistent activation of the self-renewal network and a lack of termination cytokines that normally restore haematopoietic stem-cell quiescence. Our results uncover a previously unrecognized dynamic behaviour of GMPs in situ, which tunes emergency myelopoiesis and is hijacked in leukaemia.</t>
  </si>
  <si>
    <t>The Eli and Edythe Broad Center of Regeneration Medicine and Stem Cell Research, Department of Medicine, Division of Hematology/Oncology, University of California San Francisco, San Francisco, California 94143, USA.</t>
  </si>
  <si>
    <t>https://dx.doi.org/10.1038/nature21693</t>
  </si>
  <si>
    <t>29249358</t>
  </si>
  <si>
    <t>PMC5786505</t>
  </si>
  <si>
    <t>10.1016/j.cell.2017.11.036</t>
  </si>
  <si>
    <t>Initiation of Antiviral B Cell Immunity Relies on Innate Signals from Spatially Positioned NKT Cells.</t>
  </si>
  <si>
    <t>Gaya M, Barral P, Burbage M, Aggarwal S, Montaner B, Warren Navia A, Aid M, Tsui C, Maldonado P, Nair U, Ghneim K, Fallon PG, Sekaly RP, Barouch DH, Shalek AK, Bruckbauer A, Strid J, Batista FD.</t>
  </si>
  <si>
    <t>B cells constitute an essential line of defense from pathogenic infections through the generation of class-switched antibody-secreting cells (ASCs) in germinal centers. Although this process is known to be regulated by follicular helper T (TfH) cells, the mechanism by which B cells initially seed germinal center reactions remains elusive. We found that NKT cells, a population of innate-like T lymphocytes, are critical for the induction of B cell immunity upon viral infection. The positioning of NKT cells at the interfollicular areas of lymph nodes facilitates both their direct priming by resident macrophages and the localized delivery of innate signals to antigen-experienced B cells. Indeed, NKT cells secrete an early wave of IL-4 and constitute up to 70% of the total IL-4-producing cells during the initial stages of infection. Importantly, the requirement of this innate immunity arm appears to be evolutionarily conserved because early NKT and IL-4 gene signatures also positively correlate with the levels of neutralizing antibodies in Zika-virus-infected macaques. In conclusion, our data support a model wherein a pre-TfH wave of IL-4 secreted by interfollicular NKT cells triggers the seeding of germinal center cells and serves as an innate link between viral infection and B cell immunity.</t>
  </si>
  <si>
    <t>Ragon Institute of MGH, MIT and Harvard, Cambridge, MA 02139, USA; The Francis Crick Institute, London NW1A 1AT, UK. Electronic address: contact@maurogaya.com.</t>
  </si>
  <si>
    <t>https://dx.doi.org/10.1016/j.cell.2017.11.036</t>
  </si>
  <si>
    <t>https://www.imi.europa.eu/projects-results/project-factsheets/pro-active</t>
  </si>
  <si>
    <t>PRO-active</t>
  </si>
  <si>
    <t xml:space="preserve">Physical Activity as a Crucial Patient Reported Outcome in COPD </t>
  </si>
  <si>
    <t>31/05/2016</t>
  </si>
  <si>
    <t>6 767 597</t>
  </si>
  <si>
    <t>7 221 617</t>
  </si>
  <si>
    <t>1 761 866</t>
  </si>
  <si>
    <t>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
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t>
  </si>
  <si>
    <t>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t>
  </si>
  <si>
    <t>29666801</t>
  </si>
  <si>
    <t>PMC5890037</t>
  </si>
  <si>
    <t>10.21037/atm.2017.10.29</t>
  </si>
  <si>
    <t>Current therapeutic landscape for advanced gastroesophageal cancers.</t>
  </si>
  <si>
    <t>Lopez A, Harada K, Mizrak Kaya D, Ajani JA.</t>
  </si>
  <si>
    <t>Annals of translational medicine</t>
  </si>
  <si>
    <t>Ann Transl Med</t>
  </si>
  <si>
    <t>101617978</t>
  </si>
  <si>
    <t>2305-5839</t>
  </si>
  <si>
    <t>2305-5847</t>
  </si>
  <si>
    <t>Treatment of advanced gastroesophageal cancers remains challenging for clinicians, patients, and caregivers alike. Despite considerable research, the therapeutic armamentarium is restricted and hardly personalized. In the first-line setting, trastuzumab with a fluoropyrimidine and platinum agent is the standard-of-care in patients with HER2-positive tumor. For the others, a platinum-based doublet (preferably with oxaliplatin) is recommended. Three-drug cytotoxic regimens should be reserved for exceptional cases where patients have good performance status. Triple combinations produce higher toxicity and provide marginal advantage. In the second line setting, the combination of paclitaxel and ramucirumab is preferred over all others. Currently, nothing is approved in the 3rd or later line. Nivolumab has resulted in an improved benefit in an Asian trial. Early trials of TAS-102, STAT3 inhibitors, anti-claudin 18.2 and other immune checkpoint inhibitors (alone or in combination) are ongoing. However, development of reproducible biomarkers for patient enrichment is critical for future progress.</t>
  </si>
  <si>
    <t>Department of Gastrointestinal Medical Oncology, University of Texas MD Anderson Cancer Center, Houston, TX, USA.</t>
  </si>
  <si>
    <t>2016-03-03</t>
  </si>
  <si>
    <t>https://dx.doi.org/10.21037/atm.2017.10.29</t>
  </si>
  <si>
    <t>26938743</t>
  </si>
  <si>
    <t>PMC4777290</t>
  </si>
  <si>
    <t>10.1371/journal.ppat.1005459</t>
  </si>
  <si>
    <t>When Parasites Are Good for Health: Cestode Parasitism Increases Resistance to Arsenic in Brine Shrimps.</t>
  </si>
  <si>
    <t>Sánchez MI, Pons I, Martínez-Haro M, Taggart MA, Lenormand T, Green AJ.</t>
  </si>
  <si>
    <t>PLoS pathogens</t>
  </si>
  <si>
    <t>PLoS Pathog.</t>
  </si>
  <si>
    <t>PLoS Pathog</t>
  </si>
  <si>
    <t>101238921</t>
  </si>
  <si>
    <t>1553-7366</t>
  </si>
  <si>
    <t>1553-7374</t>
  </si>
  <si>
    <t>Parasites and pollutants can both affect any living organism, and their interactions can be very important. To date, repeated studies have found that parasites and heavy metals or metalloids both have important negative effects on the health of animals, often in a synergistic manner. Here, we show for the first time that parasites can increase host resistance to metalloid arsenic, focusing on a clonal population of brine shrimp from the contaminated Odiel and Tinto estuary in SW Spain. We studied the effect of cestodes on the response of Artemia to arsenic (acute toxicity tests, 24h LC50) and found that infection consistently reduced mortality across a range of arsenic concentrations. An increase from 25°C to 29°C, simulating the change in mean temperature expected under climate change, increased arsenic toxicity, but the benefits of infection persisted. Infected individuals showed higher levels of catalase and glutathione reductase activity, antioxidant enzymes with a very important role in the protection against oxidative stress. Levels of TBARS were unaffected by parasites, suggesting that infection is not associated with oxidative damage. Moreover, infected Artemia had a higher number of carotenoid-rich lipid droplets which may also protect the host through the "survival of the fattest" principle and the antioxidant potential of carotenoids. This study illustrates the need to consider the multi-stress context (contaminants and temperature increase) in which host-parasite interactions occur.</t>
  </si>
  <si>
    <t>Department of Wetland Ecology, Estación Biológica de Doñana, (EBD-CSIC), Seville, Spain.</t>
  </si>
  <si>
    <t>2016-03-04</t>
  </si>
  <si>
    <t>https://dx.doi.org/10.1371/journal.ppat.1005459</t>
  </si>
  <si>
    <t>27354787</t>
  </si>
  <si>
    <t>PMC4910613</t>
  </si>
  <si>
    <t>10.2147/copd.s101459</t>
  </si>
  <si>
    <t>Depression symptoms reduce physical activity in COPD patients: a prospective multicenter study.</t>
  </si>
  <si>
    <t>Dueñas-Espín I, Demeyer H, Gimeno-Santos E, Polkey MI, Hopkinson NS, Rabinovich RA, Dobbels F, Karlsson N, Troosters T, Garcia-Aymerich J.</t>
  </si>
  <si>
    <t>International journal of chronic obstructive pulmonary disease</t>
  </si>
  <si>
    <t>Int J Chron Obstruct Pulmon Dis</t>
  </si>
  <si>
    <t>101273481</t>
  </si>
  <si>
    <t>1176-9106</t>
  </si>
  <si>
    <t>1178-2005</t>
  </si>
  <si>
    <t>The role of anxiety and depression in the physical activity (PA) of patients with COPD is controversial. We prospectively assessed the effect of symptoms of anxiety and depression on PA in COPD patients.We evaluated anxiety and depression (Hospital Anxiety and Depression Scale [HADS]), PA (Dynaport(®) accelerometer), and other relevant characteristics in 220 COPD patients from five European countries at baseline and at 6 and 12 months of follow-up. HADS score was categorized as: no symptoms (score 0-7), suggested (8-10), and probable (&gt;11) anxiety or depression. We estimated the association between anxiety and depression at t (baseline and 6 months) and PA at t+1 (6 and 12 months) using regression models with a repeated measures approach.Patients had a mean (standard deviation) age of 67 (8) years, forced expiratory volume in 1 second 57 (20)% predicted. At baseline, the prevalence of probable anxiety and depression was 10% and 5%, respectively. In multivariable models adjusted by confounders and previous PA, patients performed 81 fewer steps/day (95% confidence interval, -149 to -12, P=0.02) per extra point in HADS-depression score. HADS-anxiety symptoms were not associated with PA.In COPD patients, symptoms of depression are prospectively associated with a measurable reduction in PA 6 months later.</t>
  </si>
  <si>
    <t>ISGlobal, Centre for Research in Environmental Epidemiology (CREAL), Barcelona, Spain; Universitat Pompeu Fabra (UPF), Barcelona, Spain; CIBEREpidemiología y Salud Pública (CIBERESP), Barcelona, Spain; Secretaría Nacional de Educación Superior, Ciencia, Tecnología e Innovación del Ecuador (SENESCYT), Quito, Ecuador; Institut d'investigacions Biomèdiques August Pi i Sunyer (IDIBAPS), Barcelona, Spain.</t>
  </si>
  <si>
    <t>2014-07-17</t>
  </si>
  <si>
    <t>https://dx.doi.org/10.2147/copd.s101459</t>
  </si>
  <si>
    <t>25034563</t>
  </si>
  <si>
    <t>PMC4216453</t>
  </si>
  <si>
    <t>10.1183/09031936.00004814</t>
  </si>
  <si>
    <t>The PROactive innovative conceptual framework on physical activity.</t>
  </si>
  <si>
    <t>Dobbels F, de Jong C, Drost E, Elberse J, Feridou C, Jacobs L, Rabinovich R, Frei A, Puhan MA, de Boer WI, van der Molen T, Williams K, Pinnock H, Troosters T, Karlsson N, Kulich K, Rüdell K, PROactive consortium, PROactive consortium.</t>
  </si>
  <si>
    <t>The European respiratory journal</t>
  </si>
  <si>
    <t>Eur. Respir. J.</t>
  </si>
  <si>
    <t>Eur Respir J</t>
  </si>
  <si>
    <t>8803460</t>
  </si>
  <si>
    <t>0903-1936</t>
  </si>
  <si>
    <t>1399-3003</t>
  </si>
  <si>
    <t>Although physical activity is considered an important therapeutic target in chronic obstructive pulmonary disease (COPD), what "physical activity" means to COPD patients and how their perspective is best measured is poorly understood. We designed a conceptual framework, guiding the development and content validation of two patient reported outcome (PRO) instruments on physical activity (PROactive PRO instruments). 116 patients from four European countries with diverse demographics and COPD phenotypes participated in three consecutive qualitative studies (63% male, age mean±sd 66±9 years, 35% Global Initiative for Chronic Obstructive Lung Disease stage III-IV). 23 interviews and eight focus groups (n = 54) identified the main themes and candidate items of the framework. 39 cognitive debriefings allowed the clarity of the items and instructions to be optimised. Three themes emerged, i.e. impact of COPD on amount of physical activity, symptoms experienced during physical activity, and adaptations made to facilitate physical activity. The themes were similar irrespective of country, demographic or disease characteristics. Iterative rounds of appraisal and refinement of candidate items resulted in 30 items with a daily recall period and 34 items with a 7-day recall period. For the first time, our approach provides comprehensive insight on physical activity from the COPD patients' perspective. The PROactive PRO instruments' content validity represents the pivotal basis for empirically based item reduction and validation.</t>
  </si>
  <si>
    <t>Health Services and Nursing Research, University of Leuven, Leuven, Belgium fabienne.dobbels@med.kuleuven.be.</t>
  </si>
  <si>
    <t>2014-11-01</t>
  </si>
  <si>
    <t>2012-03-13</t>
  </si>
  <si>
    <t>https://dx.doi.org/10.1183/09031936.00004814</t>
  </si>
  <si>
    <t>22414164</t>
  </si>
  <si>
    <t>PMC3349541</t>
  </si>
  <si>
    <t>10.1186/1477-7525-10-28</t>
  </si>
  <si>
    <t>Patient-reported physical activity questionnaires: a systematic review of content and format.</t>
  </si>
  <si>
    <t>Williams K, Frei A, Vetsch A, Dobbels F, Puhan MA, Rüdell K.</t>
  </si>
  <si>
    <t>BACKGROUND: Many patients with chronic illness are limited in their physical activities. This systematic review evaluates the content and format of patient-reported outcome (PRO) questionnaires that measure physical activity in elderly and chronically ill populations. METHODS: Questionnaires were identified by a systematic literature search of electronic databases (Medline, Embase, PsychINFO &amp; CINAHL), hand searches (reference sections and PROQOLID database) and expert input. A qualitative analysis was conducted to assess the content and format of the questionnaires and a Venn diagram was produced to illustrate this. Each stage of the review process was conducted by at least two independent reviewers. RESULTS: 104 questionnaires fulfilled our criteria. From these, 182 physical activity domains and 1965 items were extracted. Initial qualitative analysis of the domains found 11 categories. Further synthesis of the domains found 4 broad categories: 'physical activity related to general activities and mobility', 'physical activity related to activities of daily living', 'physical activity related to work, social or leisure time activities', and '(disease-specific) symptoms related to physical activity'. The Venn diagram showed that no questionnaires covered all 4 categories and that the '(disease-specific) symptoms related to physical activity' category was often not combined with the other categories. CONCLUSIONS: A large number of questionnaires with a broad range of physical activity content were identified. Although the content could be broadly organised, there was no consensus on the content and format of physical activity PRO questionnaires in elderly and chronically ill populations. Nevertheless, this systematic review will help investigators to select a physical activity PRO questionnaire that best serves their research question and context.</t>
  </si>
  <si>
    <t>Patient Reported Outcomes Centre of Excellence, Global Market Access, Primary Care Business Unit, Pfizer Ltd, Walton Oaks, Surrey, UK.</t>
  </si>
  <si>
    <t>2012-05-11</t>
  </si>
  <si>
    <t>2015-05-28</t>
  </si>
  <si>
    <t>https://dx.doi.org/10.1186/1477-7525-10-28</t>
  </si>
  <si>
    <t>26022965</t>
  </si>
  <si>
    <t>PMC4589432</t>
  </si>
  <si>
    <t>10.1183/09031936.00183014</t>
  </si>
  <si>
    <t>The PROactive instruments to measure physical activity in patients with chronic obstructive pulmonary disease.</t>
  </si>
  <si>
    <t>Gimeno-Santos E, Raste Y, Demeyer H, Louvaris Z, de Jong C, Rabinovich RA, Hopkinson NS, Polkey MI, Vogiatzis I, Tabberer M, Dobbels F, Ivanoff N, de Boer WI, van der Molen T, Kulich K, Serra I, Basagaña X, Troosters T, Puhan MA, Karlsson N, Garcia-Aymerich J, PROactive consortium.</t>
  </si>
  <si>
    <t>No current patient-centred instrument captures all dimensions of physical activity in chronic obstructive pulmonary disease (COPD). Our objective was item reduction and initial validation of two instruments to measure physical activity in COPD.Physical activity was assessed in a 6-week, randomised, two-way cross-over, multicentre study using PROactive draft questionnaires (daily and clinical visit versions) and two activity monitors. Item reduction followed an iterative process including classical and Rasch model analyses, and input from patients and clinical experts.236 COPD patients from five European centres were included. Results indicated the concept of physical activity in COPD had two domains, labelled "amount" and "difficulty". After item reduction, the daily PROactive instrument comprised nine items and the clinical visit contained 14. Both demonstrated good model fit (person separation index &gt;0.7). Confirmatory factor analysis supported the bidimensional structure. Both instruments had good internal consistency (Cronbach's α&gt;0.8), test-retest reliability (intraclass correlation coefficient ≥0.9) and exhibited moderate-to-high correlations (r&gt;0.6) with related constructs and very low correlations (r&lt;0.3) with unrelated constructs, providing evidence for construct validity.Daily and clinical visit "PROactive physical activity in COPD" instruments are hybrid tools combining a short patient-reported outcome questionnaire and two activity monitor variables which provide simple, valid and reliable measures of physical activity in COPD patients.</t>
  </si>
  <si>
    <t>Centre for Research in Environmental Epidemiology (CREAL), Barcelona, Spain Centro de Investigación Biomédica en Red de Epidemiología y Salud Pública (CIBERESP), Barcelona, Spain Universitat Pompeu Fabra (UPF), Barcelona, Spain FCS Blanquerna, Research Group in Physiotherapy (GReFis), Universitat Ramon Llull, Barcelona, Spain.</t>
  </si>
  <si>
    <t>https://dx.doi.org/10.1183/09031936.00183014</t>
  </si>
  <si>
    <t>24229341</t>
  </si>
  <si>
    <t>PMC4176094</t>
  </si>
  <si>
    <t>10.1186/1465-9921-14-115</t>
  </si>
  <si>
    <t>Improving physical activity in COPD: towards a new paradigm.</t>
  </si>
  <si>
    <t>Troosters T, van der Molen T, Polkey M, Rabinovich RA, Vogiatzis I, Weisman I, Kulich K.</t>
  </si>
  <si>
    <t>Respiratory research</t>
  </si>
  <si>
    <t>Respir. Res.</t>
  </si>
  <si>
    <t>Respir Res</t>
  </si>
  <si>
    <t>101090633</t>
  </si>
  <si>
    <t>1465-9921</t>
  </si>
  <si>
    <t>1465-993X</t>
  </si>
  <si>
    <t>Chronic obstructive pulmonary disease (COPD) is a debilitating disease affecting patients in daily life, both physically and emotionally. Symptoms such as dyspnea and muscle fatigue, lead to exercise intolerance, which, together with behavioral issues, trigger physical inactivity, a key feature of COPD. Physical inactivity is associated with adverse clinical outcomes, including hospitalization and all-cause mortality. Increasing activity levels is crucial for effective management strategies and could lead to improved long-term outcomes. In this review we summarize objective and subjective instruments for evaluating physical activity and focus on interventions such as pulmonary rehabilitation or bronchodilators aimed at increasing activity levels. To date, only limited evidence exists to support the effectiveness of these interventions. We suggest that a multimodal approach comprising pulmonary rehabilitation, pharmacotherapy, and counselling programs aimed at addressing emotional and behavioural aspects of COPD may be an effective way to increase physical activity and improve health status in the long term.</t>
  </si>
  <si>
    <t>Pulmonary Rehabilitation and Respiratory Division, UZ Gasthuisberg, Herestraat 49, B3000 Leuven, Belgium. Thierry.Troosters@med.kuleuven.be.</t>
  </si>
  <si>
    <t>2014-02-20</t>
  </si>
  <si>
    <t>https://dx.doi.org/10.1186/1465-9921-14-115</t>
  </si>
  <si>
    <t>24603844</t>
  </si>
  <si>
    <t>PMC4122275</t>
  </si>
  <si>
    <t>10.1378/chest.13-1968</t>
  </si>
  <si>
    <t>Standardizing the analysis of physical activity in patients with COPD following a pulmonary rehabilitation program.</t>
  </si>
  <si>
    <t>Demeyer H, Burtin C, Van Remoortel H, Hornikx M, Langer D, Decramer M, Gosselink R, Janssens W, Troosters T.</t>
  </si>
  <si>
    <t>146</t>
  </si>
  <si>
    <t>Chest</t>
  </si>
  <si>
    <t>0231335</t>
  </si>
  <si>
    <t>0012-3692</t>
  </si>
  <si>
    <t>1931-3543</t>
  </si>
  <si>
    <t>There is a wide variability in measurement methodology of physical activity. This study investigated the effect of different analysis techniques on the statistical power of physical activity outcomes after pulmonary rehabilitation.Physical activity was measured with an activity monitor armband in 57 patients with COPD (mean ± SD age, 66 ± 7 years; FEV1, 46 ± 17% predicted) before and after 3 months of pulmonary rehabilitation. The choice of the outcome (daily number of steps [STEPS], time spent in at least moderate physical activity [TMA], mean metabolic equivalents of task level [METS], and activity time [ACT]), impact of weekends, number of days of assessment, postprocessing techniques, and influence of duration of daylight time (DT) on the sample size to achieve a power of 0.8 were investigated.The STEPS and ACT (1.6-2.3 metabolic equivalents of task) were the most sensitive outcomes. Excluding weekends decreased the sample size for STEPS (83 vs 56), TMA (160 vs 148), and METS (251 vs 207). Using 4 weekdays (STEPS and TMA) or 5 weekdays (METS) rendered the lowest sample size. Excluding days with &lt; 8 h wearing time reduced the sample size for STEPS (56 vs 51). Differences in DT were an important confounder.Changes in physical activity following pulmonary rehabilitation are best measured for 4 weekdays, including only days with at least 8 h of wearing time (during waking hours) and considering the difference in DT as a covariate in the analysis.ClinicalTrials.gov; No.: NCT00948623; URL: www.clinicaltrials.gov.</t>
  </si>
  <si>
    <t>Faculty of Kinesiology and Rehabilitation Sciences, Department of Rehabilitation Sciences, KU Leuven, Leuven, Belgium; Respiratory Rehabilitation and Respiratory Division, University Hospital Leuven, Leuven, Belgium.</t>
  </si>
  <si>
    <t>2014-08-06</t>
  </si>
  <si>
    <t>2012-07-09</t>
  </si>
  <si>
    <t>https://dx.doi.org/10.1378/chest.13-1968</t>
  </si>
  <si>
    <t>24558112</t>
  </si>
  <si>
    <t>PMC4112490</t>
  </si>
  <si>
    <t>10.1136/thoraxjnl-2013-204763</t>
  </si>
  <si>
    <t>Determinants and outcomes of physical activity in patients with COPD: a systematic review.</t>
  </si>
  <si>
    <t>Gimeno-Santos E, Frei A, Steurer-Stey C, de Batlle J, Rabinovich RA, Raste Y, Hopkinson NS, Polkey MI, van Remoortel H, Troosters T, Kulich K, Karlsson N, Puhan MA, Garcia-Aymerich J, PROactive consortium.</t>
  </si>
  <si>
    <t>Thorax</t>
  </si>
  <si>
    <t>0417353</t>
  </si>
  <si>
    <t>0040-6376</t>
  </si>
  <si>
    <t>1468-3296</t>
  </si>
  <si>
    <t>BACKGROUND: The relationship between physical activity, disease severity, health status and prognosis in patients with COPD has not been systematically assessed. Our aim was to identify and summarise studies assessing associations between physical activity and its determinants and/or outcomes in patients with COPD and to develop a conceptual model for physical activity in COPD. METHODS: We conducted a systematic search of four databases (Medline, Embase, CINAHL and Psychinfo) prior to November 2012. Teams of two reviewers independently selected articles, extracted data and used the Grading of Recommendations Assessment, Development, and Evaluation (GRADE) to assess quality of evidence. RESULTS: 86 studies were included: 59 were focused on determinants, 23 on outcomes and 4 on both. Hyperinflation, exercise capacity, dyspnoea, previous exacerbations, gas exchange, systemic inflammation, quality of life and self-efficacy were consistently related to physical activity, but often based on cross-sectional studies and low-quality evidence. Results from studies of pharmacological and non-pharmacological treatments were inconsistent and the quality of evidence was low to very low. As outcomes, COPD exacerbations and mortality were consistently associated with low levels of physical activity based on moderate quality evidence. Physical activity was associated with other outcomes such as dyspnoea, health-related quality of life, exercise capacity and FEV1 but based on cross-sectional studies and low to very low quality evidence. CONCLUSIONS: Physical activity level in COPD is consistently associated with mortality and exacerbations, but there is poor evidence about determinants of physical activity, including the impact of treatment.</t>
  </si>
  <si>
    <t>Center for Research in Environmental Epidemiology (CREAL), Barcelona, Spain CIBER Epidemiología y Salud Pública (CIBERESP), Barcelona, Spain Universitat Pompeu Fabra (UPF), Barcelona, Spain FCS Blanquerna, Research Group in Physiotherapy (GReFis), Universitat Ramon Llull, Barcelona, Spain.</t>
  </si>
  <si>
    <t>2014-07-09</t>
  </si>
  <si>
    <t>https://dx.doi.org/10.1136/thoraxjnl-2013-204763</t>
  </si>
  <si>
    <t>22776399</t>
  </si>
  <si>
    <t>PMC3464146</t>
  </si>
  <si>
    <t>10.1186/1479-5868-9-84</t>
  </si>
  <si>
    <t>Validity of activity monitors in health and chronic disease: a systematic review.</t>
  </si>
  <si>
    <t>Van Remoortel H, Giavedoni S, Raste Y, Burtin C, Louvaris Z, Gimeno-Santos E, Langer D, Glendenning A, Hopkinson NS, Vogiatzis I, Peterson BT, Wilson F, Mann B, Rabinovich R, Puhan MA, Troosters T, PROactive consortium.</t>
  </si>
  <si>
    <t>The international journal of behavioral nutrition and physical activity</t>
  </si>
  <si>
    <t>Int J Behav Nutr Phys Act</t>
  </si>
  <si>
    <t>101217089</t>
  </si>
  <si>
    <t>1479-5868</t>
  </si>
  <si>
    <t>The assessment of physical activity in healthy populations and in those with chronic diseases is challenging. The aim of this systematic review was to identify whether available activity monitors (AM) have been appropriately validated for use in assessing physical activity in these groups. Following a systematic literature search we found 134 papers meeting the inclusion criteria; 40 conducted in a field setting (validation against doubly labelled water), 86 in a laboratory setting (validation against a metabolic cart, metabolic chamber) and 8 in a field and laboratory setting. Correlation coefficients between AM outcomes and energy expenditure (EE) by the criterion method (doubly labelled water and metabolic cart/chamber) and percentage mean differences between EE estimation from the monitor and EE measurement by the criterion method were extracted. Random-effects meta-analyses were performed to pool the results across studies where possible. Types of devices were compared using meta-regression analyses. Most validation studies had been performed in healthy adults (n=118), with few carried out in patients with chronic diseases (n=16). For total EE, correlation coefficients were statistically significantly lower in uniaxial compared to multisensor devices. For active EE, correlations were slightly but not significantly lower in uniaxial compared to triaxial and multisensor devices. Uniaxial devices tended to underestimate TEE (-12.07 (95%CI; -18.28 to -5.85) %) compared to triaxial (-6.85 (95%CI; -18.20 to 4.49) %, p=0.37) and were statistically significantly less accurate than multisensor devices (-3.64 (95%CI; -8.97 to 1.70) %, p&lt;0.001). TEE was underestimated during slow walking speeds in 69% of the lab validation studies compared to 37%, 30% and 37% of the studies during intermediate, fast walking speed and running, respectively. The high level of heterogeneity in the validation studies is only partly explained by the type of activity monitor and the activity monitor outcome. Triaxial and multisensor devices tend to be more valid monitors. Since activity monitors are less accurate at slow walking speeds and information about validated activity monitors in chronic disease populations is lacking, proper validation studies in these populations are needed prior to their inclusion in clinical trials.</t>
  </si>
  <si>
    <t>Faculty of Kinesiology and Rehabilitation Sciences, Department of Rehabilitation Sciences, Katholieke Universiteit Leuven, Leuven, Belgium.</t>
  </si>
  <si>
    <t>https://dx.doi.org/10.1186/1479-5868-9-84</t>
  </si>
  <si>
    <t>https://www.imi.europa.eu/projects-results/project-factsheets/protect</t>
  </si>
  <si>
    <t>PROTECT</t>
  </si>
  <si>
    <t>Pharmacoepidemiological research on outcomes of therapeutics by a European consortium</t>
  </si>
  <si>
    <t>30/04/2015</t>
  </si>
  <si>
    <t>11 009 715</t>
  </si>
  <si>
    <t>10 864 491</t>
  </si>
  <si>
    <t>6 743 176</t>
  </si>
  <si>
    <t>The PROTECT project was designed based on an in-depth analysis of knowledge gaps and data needs that represent barriers to product development and continuous benefit-risk
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t>
  </si>
  <si>
    <t>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t>
  </si>
  <si>
    <t>29664233</t>
  </si>
  <si>
    <t>PMC5890755</t>
  </si>
  <si>
    <t>10.1002/pds.4433</t>
  </si>
  <si>
    <t>Positive predictive value of a register-based algorithm using the Danish National Registries to identify suicidal events.</t>
  </si>
  <si>
    <t>Gasse C, Danielsen AA, Pedersen MG, Pedersen CB, Mors O, Christensen J.</t>
  </si>
  <si>
    <t>PURPOSE:It is not possible to fully assess intention of self-harm and suicidal events using information from administrative databases. We conducted a validation study of intention of suicide attempts/self-harm contacts identified by a commonly applied Danish register-based algorithm (DK-algorithm) based on hospital discharge diagnosis and emergency room contacts. METHODS:Of all 101 530 people identified with an incident suicide attempt/self-harm contact at Danish hospitals between 1995 and 2012 using the DK-algorithm, we selected a random sample of 475 people. We validated the DK-algorithm against medical records applying the definitions and terminology of the Columbia Classification Algorithm of Suicide Assessment of suicidal events, nonsuicidal events, and indeterminate or potentially suicidal events. We calculated positive predictive values (PPVs) of the DK-algorithm to identify suicidal events overall, by gender, age groups, and calendar time. RESULTS:We retrieved medical records for 357 (75%) people. The PPV of the DK-algorithm to identify suicidal events was 51.5% (95% CI: 46.4-56.7) overall, 42.7% (95% CI: 35.2-50.5) in males, and 58.5% (95% CI: 51.6-65.1) in females. The PPV varied further across age groups and calendar time. After excluding cases identified via the DK-algorithm by unspecific codes of intoxications and injury, the PPV improved slightly (56.8% [95% CI: 50.0-63.4]). CONCLUSIONS:The DK-algorithm can reliably identify self-harm with suicidal intention in 52% of the identified cases of suicide attempts/self-harm. The PPVs could be used for quantitative bias analysis and implemented as weights in future studies to estimate the proportion of suicidal events among cases identified via the DK-algorithm.</t>
  </si>
  <si>
    <t>National Centre for Register-based Research, Aarhus University, Aarhus, Denmark.</t>
  </si>
  <si>
    <t>2018-10-18</t>
  </si>
  <si>
    <t>https://dx.doi.org/10.1002/pds.4433</t>
  </si>
  <si>
    <t>28859440</t>
  </si>
  <si>
    <t>PMC6028560</t>
  </si>
  <si>
    <t>10.1093/jac/dkx183</t>
  </si>
  <si>
    <t>Quantification of the risk of liver injury associated with flucloxacillin: a UK population-based cohort study.</t>
  </si>
  <si>
    <t>Wing K, Bhaskaran K, Pealing L, Root A, Smeeth L, van Staa TP, Klungel OH, Reynolds RF, Douglas I.</t>
  </si>
  <si>
    <t>Background:Flucloxacillin is an established cause of liver injury. Despite this, there are a lack of published data on both the strength of association after adjusting for potential confounders, and the absolute incidence among different subgroups of patients. Objectives:To assess the relative and absolute risks of liver injury following exposure to flucloxacillin and identify subgroups at potentially increased risk. Methods:A cohort study between 1 January 2000 and 1 January 2012 using the UK Clinical Practice Research Datalink, including 1 046 699 people with a first prescription for flucloxacillin (861 962) or oxytetracycline (184 737). Absolute risks of experiencing both symptom-defined (jaundice) and laboratory-confirmed liver injury within 1-45 and 46-90 days of antibiotic initiation were estimated. Multivariable logistic regression was used to estimate 1-45 day relative effects. Results:There were 183 symptom-defined cases (160 prescribed flucloxacillin) and 108 laboratory-confirmed cases (102 flucloxacillin). The 1-45 day adjusted risk ratio for laboratory-confirmed injury was 5.22 (95% CI 1.64-16.62) comparing flucloxacillin with oxytetracycline use. The 1-45 day risk of laboratory-confirmed liver injury was 8.47 per 100 000 people prescribed flucloxacillin (95% CI 6.64-10.65). People who received consecutive flucloxacillin prescriptions had a 1-45 day risk of jaundice of 39.00 per 100 000 (95% CI 26.85-54.77), while those aged &gt;70 receiving consecutive prescriptions had a risk of 110.57 per 100 000 (95% CI 70.86-164.48). Conclusions:The short-term risk of laboratory-confirmed liver injury was &gt;5-fold higher after a flucloxacillin prescription than an oxytetracycline prescription. The risk of flucloxacillin-induced liver injury is particularly high within those aged &gt;70 and those who receive multiple flucloxacillin prescriptions. The stratified risk estimates from this study could help guide clinical care.</t>
  </si>
  <si>
    <t>Department of Non-communicable Disease Epidemiology, Faculty of Epidemiology and Population Health, London School of Hygiene and Tropical Medicine, London, UK.</t>
  </si>
  <si>
    <t>2017-09-02</t>
  </si>
  <si>
    <t>https://dx.doi.org/10.1093/jac/dkx183</t>
  </si>
  <si>
    <t>29997576</t>
  </si>
  <si>
    <t>PMC5341347</t>
  </si>
  <si>
    <t>10.3389/fendo.2018.00349</t>
  </si>
  <si>
    <t>Short Body Height and Pre-pregnancy Overweight for Increased Risk of Gestational Diabetes Mellitus: A Population-Based Cohort Study.</t>
  </si>
  <si>
    <t>Li J, Wang P, Zhang C, Leng J, Li N, Wang L, Li W, Liu H, Yu Z, Hu G, Chan JCN, Yang X.</t>
  </si>
  <si>
    <t>Frontiers in endocrinology</t>
  </si>
  <si>
    <t>Front Endocrinol (Lausanne)</t>
  </si>
  <si>
    <t>101555782</t>
  </si>
  <si>
    <t>1664-2392</t>
  </si>
  <si>
    <t>Background: Short height is associated with gestational diabetes mellitus (GDM) but the underlying mechanism remains unknown. This study aims to explore whether short height has a synergistic effect with pre-pregnancy overweight/obesity and undue weight gain on the risk of GDM. Methods: We recruited 19,962 singleton pregnant women from their first antenatal care visit in urban Tianjin, China, between October 2010 to August 2012. At 24-28 weeks of gestation, women underwent a 50-g 1-h glucose challenge test (GCT) followed by a 75-g 2-h oral glucose tolerance test (OGTT) if the GCT result was ≥7.8 mmol/L. GDM was defined by the International Association of Diabetes and Pregnancy Study Group's cut-points. Univariable and multivariable logistic regression analyses were performed to obtain odds ratios (ORs) and 95% confidence intervals (CIs). Restricted cubic spline (RCS) analysis nested in the logistic regression analysis was used to identify a cutoff point of height for GDM. Additive interaction was used to test interactions between short height, pregnancy overweight/obesity and undue weight gain. Results: A total of 1,517 (or 7.6%) women developed GDM. The risk of GDM increased rapidly with a decreasing height from 158 cm and downwards. Using height ≥158 cm as the reference group, women with &lt; 158 cm of height were at increased GDM risk (adjusted OR: 1.44, 95%CI: 1.18-1.75). Maternal overweight/obesity at the first antenatal care visit greatly enhanced the OR of short height for GDM (adjusted OR: 3.78, 95%CI: 2.84-5.03) with significant additive interaction (P &lt; 0.05). However, the interaction between short height and undue weight gain was non-significant (P &gt; 0.05). Conclusions: In Chinese pregnant women in urban Tianjin, height &lt; 158 cm had a synergistic effect with pre-pregnancy overweight/obesity on the risk of GDM.</t>
  </si>
  <si>
    <t>Department of Epidemiology and Biostatistics, School of Public Health &amp; National Demonstration Center for Experimental Preventive Medicine Education, Tianjin Medical University, Tianjin, China.</t>
  </si>
  <si>
    <t>https://dx.doi.org/10.3389/fendo.2018.00349</t>
  </si>
  <si>
    <t>28270184</t>
  </si>
  <si>
    <t>PMC4869218</t>
  </si>
  <si>
    <t>10.1186/s13063-017-1859-x</t>
  </si>
  <si>
    <t>Methods of defining the non-inferiority margin in randomized, double-blind controlled trials: a systematic review.</t>
  </si>
  <si>
    <t>Althunian TA, de Boer A, Klungel OH, Insani WN, Groenwold RH.</t>
  </si>
  <si>
    <t>There is no consensus on the preferred method for defining the non-inferiority margin in non-inferiority trials, and previous studies showed that the rationale for its choice is often not reported. This study investigated how the non-inferiority margin is defined in the published literature, and whether its reporting has changed over time.A systematic PubMed search was conducted for all published randomized, double-blind, non-inferiority trials from January 1, 1966, to February 6, 2015. The primary outcome was the number of margins that were defined by methods other than the historical evidence of the active comparator. This was evaluated for a time trend. We also assessed the under-reporting of the methods of defining the margin as a secondary outcome, and whether this changed over time. Both outcomes were analyzed using a Poisson log-linear model. Predictors for better reporting of the methods, and the use of the fixed-margin method (one of the historical evidence methods) were also analyzed using logistic regression.Two hundred seventy-three articles were included, which account for 273 non-inferiority margins. There was no statistically significant difference in the number of margins that were defined by other methods compared to those defined based on the historical evidence (ratio 2.17, 95% CI 0.86 to 5.82, p = 0.11), and this did not change over time. The number of margins for which methods were unreported was similar to those with reported methods (ratio 1.35, 95% CI 0.76 to 2.43, p = 0.31), with no change over time. The method of defining the margin was less often reported in journals with low-impact factors compared to journals with high-impact factors (OR 0.20; 95% CI 0.10 to 0.37, p &lt; 0.0001). The publication of the FDA draft guidance in 2010 was associated with increased reporting of the fixed-margin method (after versus before 2010) (OR 3.54; 95% CI 1.12 to 13.35, p = 0.04).Non-inferiority margins are not commonly defined based on the historical evidence of the active comparator, and they are poorly reported. Authors, reviewers, and editors need to take notice of reporting this critical information to allow for better judgment of non-inferiority trials.</t>
  </si>
  <si>
    <t>Division of Pharmacoepidemiology and Clinical Pharmacology, Utrecht Institute of Pharmaceutical Sciences, Utrecht University, PO Box 80082, 3408 TB, Utrecht, The Netherlands.</t>
  </si>
  <si>
    <t>https://dx.doi.org/10.1186/s13063-017-1859-x</t>
  </si>
  <si>
    <t>27227148</t>
  </si>
  <si>
    <t>PMC4428117</t>
  </si>
  <si>
    <t>10.2196/publichealth.5366</t>
  </si>
  <si>
    <t>An International Study of the Ability and Cost-Effectiveness of Advertising Methods to Facilitate Study Participant Self-Enrolment Into a Pilot Pharmacovigilance Study During Early Pregnancy.</t>
  </si>
  <si>
    <t>Richardson JL, Stephens S, Thomas SHL, Jamry-Dziurla A, de Jong-van den Berg L, Zetstra-van der Woude P, Laursen M, Hliva V, Mt-Isa S, Bourke A, Dreyer NA, Blackburn SC.</t>
  </si>
  <si>
    <t>JMIR public health and surveillance</t>
  </si>
  <si>
    <t>JMIR Public Health Surveill</t>
  </si>
  <si>
    <t>101669345</t>
  </si>
  <si>
    <t>2369-2960</t>
  </si>
  <si>
    <t>Knowledge of the fetal effects of maternal medication use in pregnancy is often inadequate and current pregnancy pharmacovigilance (PV) surveillance methods have important limitations. Patient self-reporting may be able to mitigate some of these limitations, providing an adequately sized study sample can be recruited.To compare the ability and cost-effectiveness of several direct-to-participant advertising methods for the recruitment of pregnant participants into a study of self-reported gestational exposures and pregnancy outcomes.The Pharmacoepidemiological Research on Outcomes of Therapeutics by a European Consortium (PROTECT) pregnancy study is a non-interventional, prospective pilot study of self-reported medication use and obstetric outcomes provided by a cohort of pregnant women that was conducted in Denmark, the Netherlands, Poland, and the United Kingdom. Direct-to-participant advertisements were provided via websites, emails, leaflets, television, and social media platforms.Over a 70-week recruitment period direct-to-participant advertisements engaged 43,234 individuals with the study website or telephone system; 4.78% (2065/43,234) of which were successfully enrolled and provided study data. Of these 90.4% (1867/2065) were recruited via paid advertising methods, 23.0% (475/2065) of whom were in the first trimester of pregnancy. The overall costs per active recruited participant were lowest for email (€23.24) and website (€24.41) advertisements and highest for leaflet (€83.14) and television (€100.89). Website adverts were substantially superior in their ability to recruit participants during their first trimester of pregnancy (317/668, 47.5%) in comparison with other advertising methods (P&lt;.001). However, we identified international variations in both the cost-effectiveness of the various advertisement methods used and in their ability to recruit participants in early pregnancy.Recruitment of a pregnant cohort using direct-to-participant advertisement methods is feasible, but the total costs incurred are not insubstantial. Future research is needed to identify advertising strategies capable of recruiting large numbers of demographically representative pregnant women, preferentially in early pregnancy.</t>
  </si>
  <si>
    <t>Institute of Cellular MedicineNewcastle UniversityNewcastle upon TyneUnited Kingdom.</t>
  </si>
  <si>
    <t>2016-05-26</t>
  </si>
  <si>
    <t>2015-05-06</t>
  </si>
  <si>
    <t>https://dx.doi.org/10.2196/publichealth.5366</t>
  </si>
  <si>
    <t>25943421</t>
  </si>
  <si>
    <t>PMC5484349</t>
  </si>
  <si>
    <t>10.1186/s12890-015-0051-x</t>
  </si>
  <si>
    <t>Prescribing of long-acting beta-2-agonists/inhaled corticosteroids after the SMART trial.</t>
  </si>
  <si>
    <t>Rottenkolber M, Fischer R, Ibáñez L, Fortuny J, Reynolds R, Amelio J, Gerlach R, Tauscher M, Thürmann P, Hasford J, Schmiedl S.</t>
  </si>
  <si>
    <t>BMC pulmonary medicine</t>
  </si>
  <si>
    <t>BMC Pulm Med</t>
  </si>
  <si>
    <t>100968563</t>
  </si>
  <si>
    <t>1471-2466</t>
  </si>
  <si>
    <t>After the SMART trial evaluating the safety of salmeterol (long-acting beta-2-agonist (LABA)) in asthma patients, regulatory actions were taken to promote a guideline-adherent prescribing of LABA only to patients receiving inhaled corticosteroids (ICS). We aim to analyse LABA- and ICS-related prescription patterns after the SMART trial in Germany.Patients documented in the Bavarian Association of Statutory Health Insurance Physicians database (approximately 10.5 million people) were included if they had a diagnosis of asthma and at least one prescription of LABA and/or ICS between 2004 and 2008. Annual period prevalence rates (PPRs) were estimated and Cochrane Armitage tests were used for time trend analyses.Highest annual PPRs were found for budesonide and the fixed combination of salmeterol/fluticasone. The proportion of "concomitant LABA and ICS users" increased from 52.0 to 57.6% within the study period, whereas for "LABA users without ICS" a slight decrease from 6.5 to 5.4% was found. In 2008, the proportion of patients with at least one quarter with a LABA prescription without concomitant ICS was highest in elderly, male patients (≈20%). In the majority of these patients, a concomitant diagnosis of COPD (i.e. asthma-COPD overlap syndrome [ACOS]) was present.Between 2004 and 2008, we found a moderate increase in guideline-adherent LABA prescribing in a representative German population. Elderly men received a significant number of LABA prescriptions without concomitant ICS probably due to ACOS.</t>
  </si>
  <si>
    <t>Institute for Medical Information Sciences, Biometry, and Epidemiology, Ludwig-Maximilians-Universitaet, Marchioninistr. 15, D-81377, Munich, Germany. marietta.rottenkolber@med.uni-muenchen.de.</t>
  </si>
  <si>
    <t>https://dx.doi.org/10.1186/s12890-015-0051-x</t>
  </si>
  <si>
    <t>28220974</t>
  </si>
  <si>
    <t>PMC5020862</t>
  </si>
  <si>
    <t>10.1002/pds.4181</t>
  </si>
  <si>
    <t>Advancing regulatory science, advancing regulatory practice.</t>
  </si>
  <si>
    <t>Kurz X.</t>
  </si>
  <si>
    <t>We aimed to create a 'multidatabase' algorithm for identification of cholestatic liver injury using multiple linked UK databases, before (1) assessing the improvement in case ascertainment compared to using a single database and (2) developing a new single-database case-definition algorithm, validated against the multidatabase algorithm.Method development for case ascertainment.Three UK population-based electronic health record databases: the UK Clinical Practice Research Datalink (CPRD), the UK Hospital Episodes Statistics (HES) database and the UK Office of National Statistics (ONS) mortality database.16 040 people over the age of 18 years with linked CPRD-HES records indicating potential cholestatic liver injury between 1 January 2000 and 1 January 2013.(1) The number of cases of cholestatic liver injury detected by the multidatabase algorithm. (2) The relative contribution of each data source to multidatabase case status. (3) The ability of the new single-database algorithm to discriminate multidatabase algorithm case status.Within the multidatabase case identification algorithm, 4033 of 16 040 potential cases (25%) were identified as definite cases based on CPRD data. HES data allowed possible cases to be discriminated from unlikely cases (947 of 16 040, 6%), but only facilitated identification of 1 definite case. ONS data did not contribute to case definition. The new single-database (CPRD-only) algorithm had a very good ability to discriminate multidatabase case status (area under the receiver operator characteristic curve 0.95).CPRD-HES-ONS linkage confers minimal improvement in cholestatic liver injury case ascertainment compared to using CPRD data alone, and a multidatabase algorithm provides little additional information for validation of a CPRD-only algorithm. The availability of laboratory test results within CPRD but not HES means that algorithms based on CPRD-HES-linked data may not always be merited for studies of liver injury, or for other outcomes relying primarily on laboratory test results.</t>
  </si>
  <si>
    <t>European Medicines Agency, Department Pharmacovigilance and Epidemiology, London, UK.</t>
  </si>
  <si>
    <t>2017-07-14</t>
  </si>
  <si>
    <t>2016-09-02</t>
  </si>
  <si>
    <t>https://dx.doi.org/10.1002/pds.4181</t>
  </si>
  <si>
    <t>27591023</t>
  </si>
  <si>
    <t>PMC4628133</t>
  </si>
  <si>
    <t>10.1136/bmjopen-2016-012102</t>
  </si>
  <si>
    <t>Optimising case detection within UK electronic health records: use of multiple linked databases for detecting liver injury.</t>
  </si>
  <si>
    <t>Wing K, Bhaskaran K, Smeeth L, van Staa TP, Klungel OH, Reynolds RF, Douglas I.</t>
  </si>
  <si>
    <t>Monitoring the use of antibiotics is relevant due to the public health impact of microbial resistance, adverse effects, and costs. We present data on the consumption of macrolides, lincosamides, streptogramins and amoxicillin/clavulanate (AMC) between 2007 and 2010 in the in-and outpatient healthcare setting in 10 European countries provided by IMS Health. Antibiotics were classified according to the anatomical therapeutic chemical classification and consumption was expressed in defined daily doses/1000 inhabitants/day (DIDs). We analysed the number of prescriptions by diagnostic codes between 2008 and 2010, based on the International Classification of Diseases, 10th revision (ICD-10). These ICD-10 codes were grouped into four main categories: respiratory infections, genitourinary infections, other infections and other diagnoses. In 2010, the consumption of macrolides and lincosamides ranged from 0.45 DIDs (Sweden) to 5.46 DIDs (Italy), and from 0.04 DIDs (Denmark) to 1.00 DID (Germany), respectively. Streptogramins were available in France, Germany, Italy, Norway, Spain and United Kingdom with a consumption of &lt;0.001 DID exclusively in the hospital setting. The consumption of AMC ranged from &lt;0.001 DIDs (Norway) to 11.67 DIDs (Spain). During the study period, the consumption of macrolides decreased, the consumption of AMC increased in most of European countries, and lincosamides varied very slightly. Macrolides and AMC were mainly prescribed for respiratory infections in all countries but United Kingdom, where most of the prescriptions were assigned to diagnostic codes not clearly related with an infection. Lincosamides were prescribed for the respiratory infections and other infections groups. There was a wide inter-country variability in the percentage of the prescriptions assigned to each of the diagnostic categories. The inter-country differences in the consumption of these antibiotics and their prescription by diagnostic categories point to an inappropriate use of antibiotics.</t>
  </si>
  <si>
    <t>Department of Non-communicable Disease Epidemiology, London School of Hygiene and Tropical Medicine, London, UK.</t>
  </si>
  <si>
    <t>2016-09-04</t>
  </si>
  <si>
    <t>2015-10-15</t>
  </si>
  <si>
    <t>https://dx.doi.org/10.1136/bmjopen-2016-012102</t>
  </si>
  <si>
    <t>26543747</t>
  </si>
  <si>
    <t>PMC4916501</t>
  </si>
  <si>
    <t>10.1186/s40064-015-1398-4</t>
  </si>
  <si>
    <t>Sales of macrolides, lincosamides, streptogramins, and amoxicillin/clavulanate in the in- and outpatient setting in 10 European countries, 2007-2010.</t>
  </si>
  <si>
    <t>Ferrer P, Sabaté M, Ballarín E, Fortuny J, Rottenkolber M, Schmiedl S, Laporte JR, Ibáñez L.</t>
  </si>
  <si>
    <t>SpringerPlus</t>
  </si>
  <si>
    <t>Springerplus</t>
  </si>
  <si>
    <t>101597967</t>
  </si>
  <si>
    <t>2193-1801</t>
  </si>
  <si>
    <t>The aims of this study were two-fold: (i) to investigate the effect of exposure to antibiotic agents on the risk of acute liver injury using a self-controlled case series and case-crossover study and (ii) to compare the results between the case-only studies.For the self-controlled case series study relative incidence ratios (IRR) were calculated by dividing the rate of acute liver injury experienced during patients' periods of exposure to antibiotics to patients' rate of events during non-exposed time using conditional Poisson regression. For the case-crossover analysis we calculated Odds Ratios (OR) using conditional logistic regression by comparing exposure during 14- and 30-day risk windows with exposure during control moments.Using the self-controlled case series approach, the IRR was highest during the first 7 days after receipt of a prescription (10.01, 95% CI 6.59-15.18). Omitting post-exposure washout periods lowered the IRR to 7.2. The highest estimate in the case-crossover analysis was found when two 30-day control periods 1 year prior to the 30-day ALI risk period were retained in the analysis: OR = 6.5 (95% CI, 3.95-10.71). The lowest estimate was found when exposure in the 14-day risk period was compared to exposure in four consecutive 14-day control periods immediately prior to the risk period (OR = 3.05, 95% CI, 2.06-4.53).An increased relative risk of acute liver injury was consistently observed using both self-controlled case series and case-crossover designs. Case-only designs can be used as a viable alternative study design to study the risk of acute liver injury, albeit with some limitations.</t>
  </si>
  <si>
    <t>Fundació Institut Català de Farmacologia, Pg Vall d'Hebron 119-129, 08029 Barcelona, Spain.</t>
  </si>
  <si>
    <t>2015-11-06</t>
  </si>
  <si>
    <t>2015-11-08</t>
  </si>
  <si>
    <t>2015-08-06</t>
  </si>
  <si>
    <t>https://dx.doi.org/10.1186/s40064-015-1398-4</t>
  </si>
  <si>
    <t>26248609</t>
  </si>
  <si>
    <t>PMC4949640</t>
  </si>
  <si>
    <t>10.1002/pds.3846</t>
  </si>
  <si>
    <t>The risk of acute liver injury among users of antibiotic medications: a comparison of case-only studies.</t>
  </si>
  <si>
    <t>Brauer R, Ruigómez A, Klungel O, Reynolds R, Feudjo Tepie M, Smeeth L, Douglas I.</t>
  </si>
  <si>
    <t>25 Suppl 1</t>
  </si>
  <si>
    <t>The case-crossover (CXO) and self-controlled case series (SCCS) designs are increasingly used in pharmacoepidemiology. In both, relative risk estimates are obtained within persons, implicitly controlling for time-fixed confounding variables.To examine the consistency of relative risk estimates of hip/femur fractures (HFF) associated with the use of benzodiazepines (BZD) across case-only designs in two databases (DBs), when a common protocol was applied.CXO and SCCS studies were conducted in BIFAP (Spain) and CPRD (UK). Exposure to BZD was divided into non-use, current, recent and past use. For CXO, odds ratios (OR; 95%CI) of current use versus non-use/past were estimated using conditional logistic regression adjusted for co-medications (AOR). For the SCCS, conditional Poisson regression was used to estimate incidence rate ratios (IRR; 95%CI) of current use versus non/past-use, adjusted for age. To investigate possible event-exposure dependence the relative risk in the 30 days prior to first BZD exposure was also evaluated.In the CXO current use of BZD was associated with an increased risk of HFF in both DBs, AORBIFAP = 1.47 (1.29-1.67) and AORCPRD = 1.55 (1.41-1.70). In the SCCS, IRRs for current exposure was 0.79 (0.72-0.86) in BIFAP and 1.21 (1.13-1.30) in CPRD. However, when we considered separately the 30-day pre-exposure period, the IRR for current period was 1.43 (1.31-1.57) in BIFAP and 1.37 (1.27-1.47) in CPRD.CXO designs yielded consistent results across DBs, while initial SCCS analyses did not. Accounting for event-exposure dependence, estimates derived from SCCS were more consistent across DBs and designs.</t>
  </si>
  <si>
    <t>Faculty of Epidemiology and Population Health, London School of Hygiene and Tropical Medicine, London, United Kingdom.</t>
  </si>
  <si>
    <t>2015-06-26</t>
  </si>
  <si>
    <t>https://dx.doi.org/10.1002/pds.3846</t>
  </si>
  <si>
    <t>26112821</t>
  </si>
  <si>
    <t>PMC5564890</t>
  </si>
  <si>
    <t>10.1002/pds.3822</t>
  </si>
  <si>
    <t>Do case-only designs yield consistent results across design and different databases? A case study of hip fractures and benzodiazepines.</t>
  </si>
  <si>
    <t>Requena G, Logie J, Martin E, Boudiaf N, González González R, Huerta C, Alvarez A, Webb D, Bate A, García Rodríguez LA, Reynolds R, Schlienger R, Gardarsdottir H, de Groot M, Klungel OH, de Abajo F, Douglas IJ.</t>
  </si>
  <si>
    <t>The lower bound of the 95% confidence interval of measures of disproportionality (Lower95CI) is widely used in signal detection. Masking is a statistical issue by which true signals of disproportionate reporting are hidden by the presence of other medicines. The primary objective of our study is to develop and validate a mathematical framework for assessing the masking effect of Lower95CI.We have developed our new algorithm based on the masking ratio (MR) developed for the measures of disproportionality. A MR for the Lower95CI (MRCI) is proposed. A simulation study to validate this algorithm was also conducted.We have established the existence of a very close mathematical relation between MR and MRCI. For a given drug-event pair, the same product will be responsible for the highest masking effect with the measure of disproportionality and its Lower95CI. The extent of masking is likely to be very similar across the two methods. An important proportion of identical drug-event associations affected by the presence of an important masking effect is revealed by the unmasking exercise, whether the proportional reporting ratio (PRR) or its confidence interval are used.The detection of the masking effect of Lower95CI can be automated. The real benefits of this unmasking in terms of new true-positive signals (rate of true-positive/false-positive) or time gained by the revealing of signals using this method have not been fully assessed. These benefits should be demonstrated in the context of prospective studies.</t>
  </si>
  <si>
    <t>Pharmacology Unit, Department of Biomedical Sciences, School of Medicine, University of Alcalá, Madrid, Spain.</t>
  </si>
  <si>
    <t>https://dx.doi.org/10.1002/pds.3822</t>
  </si>
  <si>
    <t>28845231</t>
  </si>
  <si>
    <t>PMC4008312</t>
  </si>
  <si>
    <t>10.1177/2042098617704143</t>
  </si>
  <si>
    <t>A mathematical framework to quantify the masking effect associated with the confidence intervals of measures of disproportionality.</t>
  </si>
  <si>
    <t>Maignen F, Hauben M, Dogné JM.</t>
  </si>
  <si>
    <t>Therapeutic advances in drug safety</t>
  </si>
  <si>
    <t>Ther Adv Drug Saf</t>
  </si>
  <si>
    <t>101549074</t>
  </si>
  <si>
    <t>2042-0986</t>
  </si>
  <si>
    <t>2042-0994</t>
  </si>
  <si>
    <t>The assessment of the benefit-risk of medicines needs careful consideration concerning their patterns of utilization. Systems for the monitoring of medicines consumption have been established in many European countries, and several international groups have identified and described them. No other compilation of European working groups has been published. As part of the PROTECT project, as a first step in searching for European data sources on the consumption of five selected groups of medicines, we aimed to identify and describe the main characteristics of the existing collaborative European working groups.Google and bibliographic searches (PubMed) of articles containing information on databases and other sources of drug consumption data were conducted. For each working group the main characteristics were recorded.Nineteen selected groups were identified, focusing on: a) general drug utilisation (DU) research (EuroDURG, CNC, ISPE'S SIG-DUR, EURO-MED-STAT, PIPERSKA Group, NorPEN, ENCePP, DURQUIM), b) specific DU research: b.1) antimicrobial drugs (ARPAC, ESAC, ARPEC, ESGAP, HAPPY AUDIT), b.2) cardiovascular disease (ARITMO, EUROASPIRE), b.3) paediatrics (TEDDY), and b.4) mental health/central nervous system effects (ESEMeD, DRUID, TUPP/EUPoMMe). Information on their aims, methods and activities is presented.We assembled and updated information on European working groups in DU research and in the utilisation of five selected groups of drugs for the PROTECT project. This information should be useful for academic researchers, regulatory and health authorities, and pharmaceutical companies conducting and interpreting post-authorisation and safety studies. European health authorities should encourage national research and collaborations in this important field for public health.</t>
  </si>
  <si>
    <t>Office of Health Economics, Southside, 105 Victoria Street, London SW1E 6QT, UK.</t>
  </si>
  <si>
    <t>2017-08-28</t>
  </si>
  <si>
    <t>2017-08-31</t>
  </si>
  <si>
    <t>https://dx.doi.org/10.1177/2042098617704143</t>
  </si>
  <si>
    <t>24625054</t>
  </si>
  <si>
    <t>PMC3540466</t>
  </si>
  <si>
    <t>10.1186/1756-0500-7-143</t>
  </si>
  <si>
    <t>A compilation of research working groups on drug utilisation across Europe.</t>
  </si>
  <si>
    <t>Sabaté M, Pacheco JF, Ballarín E, Ferrer P, Petri H, Hasford J, Schoonen MW, Rottenkolber M, Fortuny J, Laporte JR, Ibáñez L, PROTECT Work Package 2.</t>
  </si>
  <si>
    <t>Signal detection in pharmacovigilance should take into account all terms related to a medical concept rather than a single term. We built an OWL-DL file with formal definitions of MedDRA and SNOMED-CT concepts and performed two queries, Query 1 and 2, to retrieve narrow and broad terms within the Standard MedDRA Query (SMQ) related to 'anaphylactic shock' and the terms from the High Level Term (HLT) grouping related to 'anaphylaxis'. We compared values of the EB05 (EBGM) statistical test for disproportionality with 50 active ingredients randomly selected in the public version of the FDA pharmacovigilance database. Coefficient of correlation was R(2) = 1.00 between Query 1 and HLT; R(2) = 0.98 between Query 1 and SMQ narrow; R(2) = 0.89 between Query 2 and SMQ Narrow+Broad. Generating automated groupings of terms for signal detection is feasible but requires additional efforts in modeling MedDRA terms in order to improve precision and recall of these groupings.</t>
  </si>
  <si>
    <t>INSERM U872, Eq. 20, Paris, France.</t>
  </si>
  <si>
    <t>2014-03-17</t>
  </si>
  <si>
    <t>2012-11-03</t>
  </si>
  <si>
    <t>https://dx.doi.org/10.1186/1756-0500-7-143</t>
  </si>
  <si>
    <t>23304363</t>
  </si>
  <si>
    <t>PMC4869223</t>
  </si>
  <si>
    <t>10.2196/publichealth.4939</t>
  </si>
  <si>
    <t>Evaluation of automated term groupings for detecting anaphylactic shock signals for drugs.</t>
  </si>
  <si>
    <t>Souvignet J, Declerck G, Trombert B, Rodrigues JM, Jaulent MC, Bousquet C.</t>
  </si>
  <si>
    <t>Little is known about the effects of human fetal exposure when a new drug is authorized unless it was specifically developed for use in pregnancy. Since many factors may contribute to adverse fetal effects, having comprehensive information about in utero exposures will enhance our ability to make correct determinations about causality.The objective of the study was to assess the extent to which women, recruited without the intervention of health care professionals (HCPs), will provide information, suitable for research purposes, via the Internet or by phone on some potential risk factors in pregnancy.To pilot direct-to-patient research for pharmacovigilance, we conducted a prospective, noninterventional study of medication use and lifestyle factors as part of the Pharmacoepidemiological Research on Outcomes of Therapeutics by a European ConsorTium (PROTECT) Consortium. Consenting women who self-identified as pregnant and residing in the United Kingdom (UK), Denmark (DK), The Netherlands, or Poland were recruited and could then choose to provide data every 2 or 4 weeks via the Internet or a telephonic interactive voice response system (IVRS). Self-reported drug use was compared with pharmacy register data in DK and with electronic health records in the UK.Recruited women were on average older and more highly educated than the general population. Most respondents chose a frequency of every 4 weeks (56.99%, 1177/2065). Only 29.83% (464/1555) of women with due dates occurring during the study provided information on pregnancy outcome. For those responding by Internet, over 90.00% (1915/2065) reported using &gt;1 pregnancy-related medication, 83.34% (1721/2065) reported using &gt;1 other medicine, and 23.53% (486/2065) reported only over-the-counter medications, not counting herbals and dietary supplements. Some respondents (7.16%, 148/2065) reported that they chose not to take a prescribed medication (mostly medicines for pain or inflammation, and for depression) and 1.30% (27/2065) reported using medicines that had been prescribed to a friend or family member (oxycodone, paracetamol, and medications for acid-related problems). Relatively few respondents reported using fish oil (4.60%, 95/2065), other dietary supplements (1.88%, 39/2065), herbal products (7.07%, 146/2065), or homeopathic products (1.16%, 24/2065). Most medications for chronic conditions that were listed in the Danish prescription registry were also self-reported (83.3%, 145/174 agreement), with larger discrepancies for medications indicated for short-term use (54.0%, 153/283 agreement) and pregnancy-related medications (66.1%, 78/118).Self-reported information on medication use as well as other potential teratogenic factors can be collected via the Internet, although recruitment costs are not insubstantial and maintaining follow-up is challenging. Direct data collection from consumers adds detail, but clinical input may be needed to fully understand patients' medical histories and capture birth outcomes.</t>
  </si>
  <si>
    <t>Quintiles Real-World &amp; Late Phase Research Cambridge, MA United States.</t>
  </si>
  <si>
    <t>2013-01-10</t>
  </si>
  <si>
    <t>https://dx.doi.org/10.2196/publichealth.4939</t>
  </si>
  <si>
    <t>27227140</t>
  </si>
  <si>
    <t>PMC4414957</t>
  </si>
  <si>
    <t>10.2196/medinform.3937</t>
  </si>
  <si>
    <t>Direct-to-Patient Research: Piloting a New Approach to Understanding Drug Safety During Pregnancy.</t>
  </si>
  <si>
    <t>Dreyer NA, Blackburn SC, Mt-Isa S, Richardson JL, Thomas S, Laursen M, Zetstra-van der Woude P, Jamry-Dziurla A, Hliva V, Bourke A, de Jong-van den Berg L.</t>
  </si>
  <si>
    <t>2291-9694</t>
  </si>
  <si>
    <t>Obtaining data without the intervention of a health care provider represents an opportunity to expand understanding of the safety of medications used in difficult-to-study situations, like the first trimester of pregnancy when women may not present for medical care. While it is widely agreed that personal data, and in particular medical data, needs to be protected from unauthorized use, data protection requirements for population-based studies vary substantially by country. For public-private partnerships, the complexities are enhanced. The objective of this viewpoint paper is to illustrate the challenges related to data protection based on our experiences when performing relatively straightforward direct-to-patient noninterventional research via the Internet or telephone in four European countries. Pregnant women were invited to participate via the Internet or using an automated telephone response system in Denmark, the Netherlands, Poland, and the United Kingdom. Information was sought on medications, other factors that may cause birth defects, and pregnancy outcome. Issues relating to legal controllership of data were most problematic; assuring compliance with data protection requirements took about two years. There were also inconsistencies in the willingness to accept nonwritten informed consent. Nonetheless, enrollment and data collection have been completed, and analysis is in progress. Using direct reporting from consumers to study the safety of medicinal products allows researchers to address a myriad of research questions relating to everyday clinical practice, including treatment heterogeneity in population subgroups not traditionally included in clinical trials, like pregnant women, children, and the elderly. Nonetheless, there are a variety of administrative barriers relating to data protection and informed consent, particularly within the structure of a public-private partnership.</t>
  </si>
  <si>
    <t>Quintiles Real-World &amp; Late-Phase Research, Scientific Affairs, Cambridge, MA, United States. nancy.dreyer@quintiles.com.</t>
  </si>
  <si>
    <t>2016-05-29</t>
  </si>
  <si>
    <t>https://dx.doi.org/10.2196/medinform.3937</t>
  </si>
  <si>
    <t>25881627</t>
  </si>
  <si>
    <t>PMC4918309</t>
  </si>
  <si>
    <t>10.1002/pds.3831</t>
  </si>
  <si>
    <t>Balancing the interests of patient data protection and medication safety monitoring in a public-private partnership.</t>
  </si>
  <si>
    <t>Dreyer NA, Blackburn S, Hliva V, Mt-Isa S, Richardson J, Jamry-Dziurla A, Bourke A, Johnson R.</t>
  </si>
  <si>
    <t>JMIR medical informatics</t>
  </si>
  <si>
    <t>JMIR Med Inform</t>
  </si>
  <si>
    <t>101645109</t>
  </si>
  <si>
    <t>There is widespread concern about increases in antibiotic use, but comparative data from different European countries on rates of use are lacking. This study was designed to measure and understand the variation in antibiotic utilization across five European countries.Seven European healthcare databases with access to primary care data from Denmark, Germany, the Netherlands, Spain and the UK were used to measure and compare the point and 1-year-period prevalence of antibiotic use between 2004 and 2009. Descriptive analyses were stratified by gender, age and type of antibiotic. Separate analyses were performed to measure the most common underlying indications leading to the prescription of an antibiotic.The average yearly period prevalence of antibiotic use varied from 15 (Netherlands) to 30 (Spain) users per 100 patients. A higher prevalence of antibiotic use by female patients, the very young (0-9 years) and old (80+ years), was observed in all databases. The lowest point prevalence was recorded in June and September and ranged from 0.51 (Netherlands) to 1.47 (UK) per 100 patients per day. Twelve percent (Netherlands) to forty-nine (Spain) percent of all users were diagnosed with a respiratory tract infection, and the most common type of antibiotic prescribed were penicillin.Using identical methodology in seven EU databases to assess antibiotic use allowed us to compare drug usage patterns across Europe. Our results contribute quantitatively to the true understanding of similarities and differences in the use of antibiotic agents in different EU countries.</t>
  </si>
  <si>
    <t>Faculty of Epidemiology and Population Health, London School of Hygiene and Tropical Medicine, London, UK.</t>
  </si>
  <si>
    <t>2015-04-17</t>
  </si>
  <si>
    <t>2015-05-09</t>
  </si>
  <si>
    <t>https://dx.doi.org/10.1002/pds.3831</t>
  </si>
  <si>
    <t>26152658</t>
  </si>
  <si>
    <t>PMC4302222</t>
  </si>
  <si>
    <t>10.1007/s40264-014-0251-y</t>
  </si>
  <si>
    <t>Prevalence of antibiotic use: a comparison across various European health care data sources.</t>
  </si>
  <si>
    <t>Brauer R, Ruigómez A, Downey G, Bate A, Garcia Rodriguez LA, Huerta C, Gil M, de Abajo F, Requena G, Alvarez Y, Slattery J, de Groot M, Souverein P, Hesse U, Rottenkolber M, Schmiedl S, de Vries F, Tepie MF, Schlienger R, Smeeth L, Douglas I, Reynolds R, Klungel O.</t>
  </si>
  <si>
    <t>Pharmacovigilance signal detection largely relies on individual case reports, but longitudinal health data are being explored as complementary information sources. Research to date has focused on the ability of epidemiological methods to distinguish established adverse drug reactions (ADRs) from unrelated adverse events.The aim of this study was to evaluate a process for structured clinical and epidemiological assessment of temporally associated drugs and medical events in electronic medical records.Pairs of drugs and medical events were selected for review on the basis of their temporal association according to a calibrated self-controlled cohort analysis in The Health Improvement Network. Six assessors trained in pharmacovigilance and/or epidemiology evaluated seven drugs each, with up to 20 medical events per drug. A pre-specified questionnaire considered aspects related to the nature of the temporal pattern, demographic features of the cohort, concomitant medicines, earlier signs and symptoms, and possible confounding by underlying disease. This informed a classification of drug-event pairs as known ADRs, meriting further evaluation, or dismissed.The number of temporally associated medical events per drug ranged from 11 to 307 (median 50) for the 42 selected drugs. Out of the 509 relevant drug-event combinations subjected to the assessment, 127 (25 %) were classified as known ADRs. Ninety-one (24 %) of the remaining pairs were classified as potential signals meriting further evaluation and 291 (76 %) were dismissed. Suggestive temporal patterns and lack of clear alternative explanations were the most common reasons that drug-event pairs were classified as meriting further evaluation. Earlier signs and symptoms and confounding by the underlying disease were the most common reasons that drug-event pairs were dismissed.Exploratory analysis of electronic medical records can detect important potential safety signals. However, effective signal detection requires that statistical signal detection be combined with clinical and epidemiological review to achieve an acceptable false positive rate.</t>
  </si>
  <si>
    <t>Uppsala Monitoring Centre, WHO Collaborating Centre for International Drug Monitoring, Box 1051, SE-75140, Uppsala, Sweden.</t>
  </si>
  <si>
    <t>https://dx.doi.org/10.1007/s40264-014-0251-y</t>
  </si>
  <si>
    <t>25539877</t>
  </si>
  <si>
    <t>PMC4231586</t>
  </si>
  <si>
    <t>10.1111/1475-6773.12152</t>
  </si>
  <si>
    <t>Structured assessment for prospective identification of safety signals in electronic medical records: evaluation in the health improvement network.</t>
  </si>
  <si>
    <t>Cederholm S, Hill G, Asiimwe A, Bate A, Bhayat F, Persson Brobert G, Bergvall T, Ansell D, Star K, Norén GN.</t>
  </si>
  <si>
    <t>0017-9124</t>
  </si>
  <si>
    <t>In their recent Health Services Research article titled "Squeezing the Balloon: Propensity Scores and Unmeasured Covariate Balance," Brooks and Ohsfeldt (2013) addressed an important topic on the balancing property of the propensity score (PS) with respect to unmeasured covariates. They concluded that PS methods that balance measured covariates between treated and untreated subjects exacerbate imbalance in unmeasured covariates that are unrelated to measured covariates. Furthermore, they emphasized that for PS algorithms, an imbalance on unmeasured covariates between treatment and untreated subjects is a necessary condition to achieve balance on measured covariates between the groups. We argue that these conclusions are the results of their assumptions on the mechanism of treatment allocation. In addition, we discuss the underlying assumptions of PS methods, their advantages compared with multivariate regression methods, as well as the interpretation of the effect estimates from PS methods.</t>
  </si>
  <si>
    <t>Division of Pharmacoepidemiology and Clinical Pharmacology, Utrecht Institute for Pharmaceutical Sciences, University of Utrecht, Utrecht, The Netherlands.</t>
  </si>
  <si>
    <t>https://dx.doi.org/10.1111/1475-6773.12152</t>
  </si>
  <si>
    <t>24461192</t>
  </si>
  <si>
    <t>PMC3834162</t>
  </si>
  <si>
    <t>10.1007/s40264-013-0114-y</t>
  </si>
  <si>
    <t>Propensity score methods and unobserved covariate imbalance: comments on "squeezing the balloon".</t>
  </si>
  <si>
    <t>Ali MS, Groenwold RH, Klungel OH.</t>
  </si>
  <si>
    <t>Health services research</t>
  </si>
  <si>
    <t>Health Serv Res</t>
  </si>
  <si>
    <t>0053006</t>
  </si>
  <si>
    <t>1475-6773</t>
  </si>
  <si>
    <t>Little is known about the relation of adverse drug reactions (ADRs) to self-use of medications.The aim of this study was to determine the frequency and severity of ADRs related to self-medication (ADR-SM) among emergency department (ED) patients and to describe their main characteristics.A prospective, cross-sectional, observational study was conducted over a period of 8 weeks (1 March to 20 April 2010), in the ED of 11 French academic hospitals. Adult patients presenting to the ED during randomization periods were included, with the exception of cases of self-drug poisoning, inability to complete self-medication questionnaire, or refusal. Clinical outcomes were assessed as well as history of self-medication behaviours and all drugs taken. All doubtful files and those related to ADR-SM were systematically reviewed by an expert committee.A total of 3,027 of 4,661 patients presenting to the ED met the inclusion criteria. Of these, 84.4 % declared a self-medication behaviour, 63.7 % took at least one non-prescribed drug during the previous 2 weeks and 59.9 % took a prescribed medication. A total of 296 patients experienced an ADR (9.78 %), of which 52 (1.72 %) were related to self-medication. Those ADRs related to self-medication included prescribed drugs (n = 19), non-prescribed drugs (n = 17), treatment discontinuation (n = 14), and interactions between non-prescribed and prescribed drugs (n = 2). The ADRs attributed to non-prescribed drugs represented 1 % of all patients taking non-prescribed drugs (n = 1,927). ADR severity was significantly lower for those related to self-medication (p = .032).Self-medication is frequent; its potential toxicity should not be neglected, taking into account the rate of adverse drug reactions in about 1 % of ED patient.</t>
  </si>
  <si>
    <t>EA 3826, Faculté de Médecine, 1 rue Gaston Veil, 44035, Nantes, France, nathalie.asseray@chu-nantes.fr.</t>
  </si>
  <si>
    <t>2013-02-11</t>
  </si>
  <si>
    <t>https://dx.doi.org/10.1007/s40264-013-0114-y</t>
  </si>
  <si>
    <t>24163273</t>
  </si>
  <si>
    <t>PMC4404491</t>
  </si>
  <si>
    <t>10.1093/eurheartj/ehu263</t>
  </si>
  <si>
    <t>Frequency and severity of adverse drug reactions due to self-medication: a cross-sectional multicentre survey in emergency departments.</t>
  </si>
  <si>
    <t>Asseray N, Ballereau F, Trombert-Paviot B, Bouget J, Foucher N, Renaud B, Roulet L, Kierzek G, Armand-Perroux A, Potel G, Schmidt J, Carpentier F, Queneau P.</t>
  </si>
  <si>
    <t>Antipsychotics increase the risk of stroke. Their effect on myocardial infarction remains uncertain because people prescribed and not prescribed antipsychotic drugs differ in their underlying vascular risk making between-person comparisons difficult to interpret. The aim of our study was to investigate this association using the self-controlled case series design that eliminates between-person confounding effects.All the patients with a first recorded myocardial infarction and prescription for an antipsychotic identified in the Clinical Practice Research Datalink linked to the Myocardial Ischaemia National Audit Project were selected for the self-controlled case series. The incidence ratio of myocardial infarction during risk periods following the initiation of antipsychotic use relative to unexposed periods was estimated within individuals. A classical case-control study was undertaken for comparative purposes comparing antipsychotic exposure among cases and matched controls. We identified 1546 exposed cases for the self-controlled case series and found evidence of an association during the first 30 days after the first prescription of an antipsychotic, for first-generation agents [incidence rate ratio (IRR) 2.82, 95% confidence interval (CI) 2.0-3.99] and second-generation agents (IRR: 2.5, 95% CI: 1.18-5.32). Similar results were found for the case-control study for new users of first- (OR: 3.19, 95% CI: 1.9-5.37) and second-generation agents (OR: 2.55, 95% CI: 0.93-7.01) within 30 days of their myocardial infarction.We found an increased risk of myocardial infarction in the period following the initiation of antipsychotics that was not attributable to differences between people prescribed and not prescribed antipsychotics.</t>
  </si>
  <si>
    <t>Department of Non-Communicable Disease Epidemiology, Faculty of Epidemiology and Population Health, London School of Hygiene and Tropical Medicine, Keppel Street, London WC1E 7HT, UK ruth.brauer@lshtm.ac.uk.</t>
  </si>
  <si>
    <t>2013-12-01</t>
  </si>
  <si>
    <t>https://dx.doi.org/10.1093/eurheartj/ehu263</t>
  </si>
  <si>
    <t>25005706</t>
  </si>
  <si>
    <t>PMC3602256</t>
  </si>
  <si>
    <t>10.1503/cmaj.120592</t>
  </si>
  <si>
    <t>Antipsychotic drugs and risks of myocardial infarction: a self-controlled case series study.</t>
  </si>
  <si>
    <t>Brauer R, Smeeth L, Anaya-Izquierdo K, Timmis A, Denaxas SC, Farrington CP, Whitaker H, Hemingway H, Douglas I.</t>
  </si>
  <si>
    <t>0820-3946</t>
  </si>
  <si>
    <t>Alkylating agents are a first-line therapy for the treatment of several aggressive cancers, including pediatric glioblastoma, a lethal tumor in children. Unfortunately, many tumors are resistant to this therapy. We sought to identify ways of sensitizing tumor cells to alkylating agents while leaving normal cells unharmed, increasing therapeutic response while minimizing toxicity. Using an siRNA screen targeting over 240 DNA damage response genes, we identified novel sensitizers to alkylating agents. In particular, the base excision repair (BER) pathway, including 3-methylpurine-DNA glycosylase (MPG), as well as ataxia telangiectasia mutated (ATM), were identified in our screen. Interestingly, we identified MPG as a direct novel substrate of ATM. ATM-mediated phosphorylation of MPG was required for enhanced MPG function. Importantly, combined inhibition or loss of MPG and ATM resulted in increased alkylating agent-induced cytotoxicity in vitro and prolonged survival in vivo. The discovery of the ATM-MPG axis will lead to improved treatment of alkylating agent-resistant tumors.Inhibition of ATM and MPG-mediated BER cooperate to sensitize tumor cells to alkylating agents, impairing tumor growth in vitro and in vivo with no toxicity to normal cells, providing an ideal therapeutic window.</t>
  </si>
  <si>
    <t>Utrecht Institute for Pharmaceutical Sciences, Utrecht University, Utrecht, the Netherlands. r.h.h.groenwold@umcutrecht.nl</t>
  </si>
  <si>
    <t>2014-07-10</t>
  </si>
  <si>
    <t>2011-07-28</t>
  </si>
  <si>
    <t>https://dx.doi.org/10.1503/cmaj.120592</t>
  </si>
  <si>
    <t>23401401</t>
  </si>
  <si>
    <t>PMC4184920</t>
  </si>
  <si>
    <t>10.1158/2159-8290.CD-14-0157</t>
  </si>
  <si>
    <t>Adjustment for continuous confounders: an example of how to prevent residual confounding.</t>
  </si>
  <si>
    <t>Groenwold RH, Klungel OH, Altman DG, van der Graaf Y, Hoes AW, Moons KG, PROTECT WP2 (Pharmacoepidemiological Research on Outcomes of Therapeutics by a European Consortium, Work Programme 2 [Framework for pharmacoepidemiology studies]).</t>
  </si>
  <si>
    <t>185</t>
  </si>
  <si>
    <t>CMAJ : Canadian Medical Association journal = journal de l'Association medicale canadienne</t>
  </si>
  <si>
    <t>CMAJ</t>
  </si>
  <si>
    <t>9711805</t>
  </si>
  <si>
    <t>1488-2329</t>
  </si>
  <si>
    <t>Over a period of 5 years, the Innovative Medicines Initiative PROTECT (Pharmacoepidemiological Research on Outcomes of Therapeutics by a European ConsorTium) project has addressed key research questions relevant to the science of safety signal detection. The results of studies conducted into quantitative signal detection in spontaneous reporting, clinical trial and electronic health records databases are summarised and 39 recommendations have been formulated, many based on comparative analyses across a range of databases (e.g. regulatory, pharmaceutical company). The recommendations point to pragmatic steps that those working in the pharmacovigilance community can take to improve signal detection practices, whether in a national or international agency or in a pharmaceutical company setting. PROTECT has also pointed to areas of potentially fruitful future research and some areas where further effort is likely to yield less.</t>
  </si>
  <si>
    <t>Arthur and Sonia Labatt Brain Tumour Research Centre, The Hospital for Sick Children, Toronto, Canada.</t>
  </si>
  <si>
    <t>2013-03-19</t>
  </si>
  <si>
    <t>2014-03-26</t>
  </si>
  <si>
    <t>https://dx.doi.org/10.1158/2159-8290.CD-14-0157</t>
  </si>
  <si>
    <t>25100205</t>
  </si>
  <si>
    <t>PMC4871909</t>
  </si>
  <si>
    <t>10.1007/s40264-016-0405-1</t>
  </si>
  <si>
    <t>ATM regulates 3-methylpurine-DNA glycosylase and promotes therapeutic resistance to alkylating agents.</t>
  </si>
  <si>
    <t>Agnihotri S, Burrell K, Buczkowicz P, Remke M, Golbourn B, Chornenkyy Y, Gajadhar A, Fernandez NA, Clarke ID, Barszczyk MS, Pajovic S, Ternamian C, Head R, Sabha N, Sobol RW, Taylor MD, Rutka JT, Jones C, Dirks PB, Zadeh G, Hawkins C.</t>
  </si>
  <si>
    <t>In observational studies, selection of confounding variables for adjustment is often based on observed baseline incomparability. The aim of this study was to evaluate this selection strategy. We used clinical data on the effects of inhaled long-acting beta-agonist (LABA) use on the risk of mortality among patients with obstructive pulmonary disease to illustrate the impact of selection of confounding variables for adjustment based on baseline comparisons. Among 2,394 asthma and COPD patients included in the analyses, the LABA ever-users were considerably older than never-users, but cardiovascular co-morbidity was equally prevalent (19.9% vs. 19.9%). Adjustment for cardiovascular co-morbidity status did not affect the crude risk ratio (RR) for mortality: crude RR 1.19 (95% CI 0.93-1.51) versus RR 1.19 (95% CI 0.94-1.50) after adjustment for cardiovascular co-morbidity. However, after adjustment for age (RR 0.95, 95% CI 0.76-1.19), additional adjustment for cardiovascular co-morbidity status did affect the association between LABA use and mortality (RR 1.01, 95% CI 0.80-1.26). Confounding variables should not be discarded based on balanced distributions among exposure groups, because residual confounding due to the omission of confounding variables from the adjustment model can be relevant.</t>
  </si>
  <si>
    <t>AstraZeneca, Macclesfield, UK. antoni.wisniewski@astrazeneca.com.</t>
  </si>
  <si>
    <t>2014-10-02</t>
  </si>
  <si>
    <t>https://dx.doi.org/10.1007/s40264-016-0405-1</t>
  </si>
  <si>
    <t>26951233</t>
  </si>
  <si>
    <t>PMC3168755</t>
  </si>
  <si>
    <t>10.1007/s10654-011-9606-1</t>
  </si>
  <si>
    <t>Good Signal Detection Practices: Evidence from IMI PROTECT.</t>
  </si>
  <si>
    <t>Wisniewski AF, Bate A, Bousquet C, Brueckner A, Candore G, Juhlin K, Macia-Martinez MA, Manlik K, Quarcoo N, Seabroke S, Slattery J, Southworth H, Thakrar B, Tregunno P, Van Holle L, Kayser M, Norén GN.</t>
  </si>
  <si>
    <t>0393-2990</t>
  </si>
  <si>
    <t>Observational pharmacoepidemiological (PE) studies on drug safety have produced discrepant results that may be due to differences in design, conduct and analysis.The pharmacoepidemiology work-package (WP2) of the Pharmacoepidemiological Research on Outcomes of Therapeutics by a European ConsorTium (PROTECT) project aims at developing, testing and disseminating methodological standards for design, conduct and analysis of pharmacoepidemiological studies applicable to different safety issues using different databases across European countries. This article describes the selection of the safety issues and the description of the databases to be systematically studied.Based on two consensus meetings and a literature search, we selected five drug-adverse event (AE) pairs to be evaluated in different databases. This selection was done according to pre-defined criteria such as regulatory and public health impact, and the potential to investigate a broad range of methodological issues.The selected drug-AE pairs are: 1) inhaled long-acting beta-2 agonists and acute myocardial infarction; 2) antimicrobials and acute liver injury; 3) antidepressants and/or benzodiazepines and hip fracture; 4) anticonvulsants and suicide/suicide attempts; and 5) calcium channel blockers and malignancies. Six European databases, that will be used to evaluate the drug-AE pairs retrospectively, are also described.The selected drug-AE pairs will be evaluated in PE studies using common protocols. Based on consistencies and discrepancies of these studies, a framework for guiding methodological choices will be developed. This will increase the usefulness and reliability of PE studies for benefit-risk assessment and decision-making.</t>
  </si>
  <si>
    <t>Department of Pharmacoepidemiology and Clinical Pharmacology, Utrecht Institute for Pharmaceutical Sciences, University of Utrecht, The Netherlands, r.h.h.groenwold@umcutrecht.nl</t>
  </si>
  <si>
    <t>https://dx.doi.org/10.1007/s10654-011-9606-1</t>
  </si>
  <si>
    <t>21796419</t>
  </si>
  <si>
    <t>PMC4083447</t>
  </si>
  <si>
    <t>10.2174/1574884708666131111211802</t>
  </si>
  <si>
    <t>Selection of confounding variables should not be based on observed associations with exposure.</t>
  </si>
  <si>
    <t>Groenwold RH, Klungel OH, Grobbee DE, Hoes AW.</t>
  </si>
  <si>
    <t>European journal of epidemiology</t>
  </si>
  <si>
    <t>Eur. J. Epidemiol.</t>
  </si>
  <si>
    <t>Eur J Epidemiol</t>
  </si>
  <si>
    <t>8508062</t>
  </si>
  <si>
    <t>1574-8847</t>
  </si>
  <si>
    <t>1573-7284</t>
  </si>
  <si>
    <t>2011-09-08</t>
  </si>
  <si>
    <t>https://dx.doi.org/10.2174/1574884708666131111211802</t>
  </si>
  <si>
    <t>24218995</t>
  </si>
  <si>
    <t>Bridging differences in outcomes of pharmacoepidemiological studies: design and first results of the PROTECT project.</t>
  </si>
  <si>
    <t>Abbing-Karahagopian V, Kurz X, de Vries F, van Staa TP, Alvarez Y, Hesse U, Hasford J, Dijk Lv, de Abajo FJ, Weil JG, Grimaldi-Bensouda L, Egberts AC, Reynolds RF, Klungel OH.</t>
  </si>
  <si>
    <t>Current clinical pharmacology</t>
  </si>
  <si>
    <t>Curr Clin Pharmacol</t>
  </si>
  <si>
    <t>101273158</t>
  </si>
  <si>
    <t>2212-3938</t>
  </si>
  <si>
    <t>https://www.imi.europa.eu/projects-results/project-factsheets/quic-concept</t>
  </si>
  <si>
    <t xml:space="preserve">Quic-Concept </t>
  </si>
  <si>
    <t xml:space="preserve">Quantative imaging in cancer:connecting cellular process with therapy </t>
  </si>
  <si>
    <t>01/09/2011</t>
  </si>
  <si>
    <t>7 000 000</t>
  </si>
  <si>
    <t>6 602 606</t>
  </si>
  <si>
    <t>1 903 309</t>
  </si>
  <si>
    <t>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
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t>
  </si>
  <si>
    <t>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t>
  </si>
  <si>
    <t>30166626</t>
  </si>
  <si>
    <t>PMC6117310</t>
  </si>
  <si>
    <t>10.1038/s41598-018-31474-7</t>
  </si>
  <si>
    <t>Groupwise image registration based on a total correlation dissimilarity measure for quantitative MRI and dynamic imaging data.</t>
  </si>
  <si>
    <t>Guyader JM, Huizinga W, Poot DHJ, van Kranenburg M, Uitterdijk A, Niessen WJ, Klein S.</t>
  </si>
  <si>
    <t>The most widespread technique used to register sets of medical images consists of selecting one image as fixed reference, to which all remaining images are successively registered. This pairwise scheme requires one optimization procedure per pair of images to register. Pairwise mutual information is a common dissimilarity measure applied to a large variety of datasets. Alternative methods, called groupwise registrations, have been presented to register two or more images in a single optimization procedure, without the need of a reference image. Given the success of mutual information in pairwise registration, we adapt one of its multivariate versions, called total correlation, in a groupwise context. We justify the choice of total correlation among other multivariate versions of mutual information, and provide full implementation details. The resulting total correlation measure is remarkably close to measures previously proposed by Huizinga et al. based on principal component analysis. Our experiments, performed on five quantitative imaging datasets and on a dynamic CT imaging dataset, show that total correlation yields registration results that are comparable to Huizinga's methods. Total correlation has the advantage of being theoretically justified, while the measures of Huizinga et al. were designed empirically. Additionally, total correlation offers an alternative to pairwise mutual information on quantitative imaging datasets.</t>
  </si>
  <si>
    <t>Biomedical Imaging Group Rotterdam, Departments of Radiology and Medical Informatics, Erasmus MC - University Medical Centre Rotterdam, Rotterdam, The Netherlands. jeanmarie.guyader@gmail.com.</t>
  </si>
  <si>
    <t>https://dx.doi.org/10.1038/s41598-018-31474-7</t>
  </si>
  <si>
    <t>29794225</t>
  </si>
  <si>
    <t>PMC6167530</t>
  </si>
  <si>
    <t>10.2967/jnumed.118.209304</t>
  </si>
  <si>
    <t>Depicting Changes in Tumor Biology in Response to Cetuximab Monotherapy or Combination Therapy by Apoptosis and Proliferation Imaging Using 18F-ICMT-11 and 18F-FLT PET.</t>
  </si>
  <si>
    <t>Heinzmann K, Nguyen QD, Honess D, Smith DM, Stribbling S, Brickute D, Barnes C, Griffiths J, Aboagye E.</t>
  </si>
  <si>
    <t>Journal of nuclear medicine : official publication, Society of Nuclear Medicine</t>
  </si>
  <si>
    <t>J. Nucl. Med.</t>
  </si>
  <si>
    <t>J Nucl Med</t>
  </si>
  <si>
    <t>0217410</t>
  </si>
  <si>
    <t>0161-5505</t>
  </si>
  <si>
    <t>1535-5667</t>
  </si>
  <si>
    <t>Imaging biomarkers must demonstrate their value in monitoring treatment. Two PET tracers, the caspase-3/7-specific isatin-5-sulfonamide 18F-ICMT-11 (18F-(S)-1-((1-(2-fluoroethyl)-1H-[1,2,3]-triazol-4-yl)methyl)-5-(2(2,4-difluoro-phenoxymethyl)-pyrrolidine-1-sulfonyl)isatin) and 18F-FLT (3'-deoxy-3'-18F-fluorothymidine), were used to detect early treatment-induced changes in tumor biology and determine whether any of these changes indicate a response to cetuximab, administered as monotherapy or combination therapy with gemcitabine. Methods: In mice bearing cetuximab-sensitive H1975 tumors (non-small lung cancer), the effects of single or repeated doses of the antiepidermal growth factor receptor antibody cetuximab (10 mg/kg on day 1 only or on days 1 and 2) or a single dose of gemcitabine (125 mg/kg on day 2) were investigated by 18F-ICMT-11 or 18F-FLT on day 3. Imaging was also performed after 2 doses of cetuximab (days 1 and 2) in mice bearing cetuximab-insensitive HCT116 tumors (colorectal cancer). For imaging-histology comparison, tumors were evaluated for proliferation (Ki-67 and thymidine kinase 1 [TK1]), cell death (cleaved caspase-3 and terminal deoxynucleotidyl transferase-mediated deoxyuridine triphosphate nick-end labeling [TUNEL]), and target engagement (epidermal growth factor receptor expression) by immunohistochemistry, immunofluorescence, and immunoblotting, respectively. Tumor and plasma were analyzed for thymidine and gemcitabine metabolites by liquid chromatography-mass spectrometry. Results: Retention of both tracers was sensitive to cetuximab in H1975 tumors. 18F-ICMT-11 uptake and ex vivo cleaved caspase-3 staining notably increased in tumors treated with repeated doses of cetuximab (75%) and combination treatment (46%). Although a single dose of cetuximab was insufficient to induce apoptosis, it did affect proliferation. Significant reductions in tumor 18F-FLT uptake (44%-50%; P &lt; 0.001) induced by cetuximab monotherapy and combination therapy were paralleled by a clear decrease in proliferation (Ki-67 decrease, 72%-95%; P &lt; 0.0001), followed by a marked tumor growth delay. TK1 expression and tumor thymidine concentrations were profoundly reduced. Neither imaging tracer depicted the gemcitabine-induced tumor changes. However, cleaved caspase-3 and Ki-67 staining did not significantly differ after gemcitabine treatment whereas TK1 expression and thymidine concentrations increased. No cetuximab-induced modulation of the imaging tracers or other response markers was detected in the insensitive model of HCT116. Conclusion: 18F-ICMT-11 and 18F-FLT are valuable tools to assess cetuximab sensitivity depicting distinct and time-variant aspects of treatment response.</t>
  </si>
  <si>
    <t>Department of Surgery and Cancer, Imperial College London, London, United Kingdom; and.</t>
  </si>
  <si>
    <t>2018-05-26</t>
  </si>
  <si>
    <t>https://dx.doi.org/10.2967/jnumed.118.209304</t>
  </si>
  <si>
    <t>29594931</t>
  </si>
  <si>
    <t>PMC5874225</t>
  </si>
  <si>
    <t>10.1186/s13550-018-0376-6</t>
  </si>
  <si>
    <t>Validation of [18F]FLT as a perfusion-independent imaging biomarker of tumour response in EGFR-mutated NSCLC patients undergoing treatment with an EGFR tyrosine kinase inhibitor.</t>
  </si>
  <si>
    <t>Iqbal R, Kramer GM, Frings V, Smit EF, Hoekstra OS, Boellaard R, QuIC-ConCePT Consortium.</t>
  </si>
  <si>
    <t>EJNMMI research</t>
  </si>
  <si>
    <t>EJNMMI Res</t>
  </si>
  <si>
    <t>101560946</t>
  </si>
  <si>
    <t>2191-219X</t>
  </si>
  <si>
    <t>3'-Deoxy-3'-[18F]fluorothymidine ([18F]FLT) was proposed as an imaging biomarker for the assessment of in vivo cellular proliferation with positron emission tomography (PET). The current study aimed to validate [18F]FLT as a perfusion-independent PET tracer, by gaining insight in the intra-tumoural relationship between [18F]FLT uptake and perfusion in non-small cell lung cancer (NSCLC) patients undergoing treatment with a tyrosine kinase inhibitor (TKI). Six patients with metastatic NSCLC, having an activating epidermal growth factor receptor (EGFR) mutation, were included in this study. Patients underwent [15O]H2O and [18F]FLT PET/CT scans at three time points: before treatment and 7 and 28 days after treatment with a TKI (erlotinib or gefitinib). Parametric analyses were performed to generate quantitative 3D images of both perfusion measured with [15O]H2O and proliferation measured with [18F]FLT volume of distribution (V T ). A multiparametric classification was performed by classifying voxels as low and high perfusion and/or low and high [18F]FLT V T using a single global threshold for all scans and subjects. By combining these initial classifications, voxels were allocated to four categories (low perfusion-low V T , low perfusion-high V T , high perfusion-low V T and high perfusion-high V T ).A total of 17 perfusion and 18 [18F]FLT PET/CT scans were evaluated. The average tumour values across all lesions were 0.53 ± 0.26 mL cm- 3 min- 1 and 4.25 ± 1.71 mL cm- 3 for perfusion and [18F]FLT V T , respectively. Multiparametric analysis suggested a shift in voxel distribution, particularly regarding the V T : from an average of ≥ 77% voxels classified in the "high V T category" to ≥ 85% voxels classified in the "low V T category". The shift was most prominent 7 days after treatment and remained relatively similar afterwards. Changes in perfusion and its spatial distribution were minimal.The present study suggests that [18F]FLT might be a perfusion-independent PET tracer for measuring tumour response as parametric changes in [18F]FLT uptake occurred independent from changes in perfusion.Nederlands Trial Register (NTR), NTR3557 . Registered 2 August 2012.</t>
  </si>
  <si>
    <t>Department of Radiology &amp; Nuclear Medicine, VU University Medical Center, PO Box 7057, 1007, MB, Amsterdam, The Netherlands. r.iqbal@vumc.nl.</t>
  </si>
  <si>
    <t>https://dx.doi.org/10.1186/s13550-018-0376-6</t>
  </si>
  <si>
    <t>25932353</t>
  </si>
  <si>
    <t>PMC4409618</t>
  </si>
  <si>
    <t>10.1186/s13550-015-0102-6</t>
  </si>
  <si>
    <t>Metabolically active tumour volume segmentation from dynamic [(18)F]FLT PET studies in non-small cell lung cancer.</t>
  </si>
  <si>
    <t>Hoyng LL, Frings V, Hoekstra OS, Kenny LM, Aboagye EO, Boellaard R.</t>
  </si>
  <si>
    <t>BACKGROUND: Positron emission tomography (PET) with (18)F-3'-deoxy-3'-fluorothymidine ([(18)F]FLT) can be used to assess tumour proliferation. A kinetic-filtering (KF) classification algorithm has been suggested for segmentation of tumours in dynamic [(18)F]FLT PET data. The aim of the present study was to evaluate KF segmentation and its test-retest performance in [(18)F]FLT PET in non-small cell lung cancer (NSCLC) patients. METHODS: Nine NSCLC patients underwent two 60-min dynamic [(18)F]FLT PET scans within 7 days prior to treatment. Dynamic scans were reconstructed with filtered back projection (FBP) as well as with ordered subsets expectation maximisation (OSEM). Twenty-eight lesions were identified by an experienced physician. Segmentation was performed using KF applied to the dynamic data set and a source-to-background corrected 50% threshold (A50%) was applied to the sum image of the last three frames (45- to 60-min p.i.). Furthermore, several adaptations of KF were tested. Both for KF and A50% test-retest (TRT) variability of metabolically active tumour volume and standard uptake value (SUV) were evaluated. RESULTS: KF performed better on OSEM- than on FBP-reconstructed PET images. The original KF implementation segmented 15 out of 28 lesions, whereas A50% segmented each lesion. Adapted KF versions, however, were able to segment 26 out of 28 lesions. In the best performing adapted versions, metabolically active tumour volume and SUV TRT variability was similar to those of A50%. KF misclassified certain tumour areas as vertebrae or liver tissue, which was shown to be related to heterogeneous [(18)F]FLT uptake areas within the tumour. CONCLUSIONS: For [(18)F]FLT PET studies in NSCLC patients, KF and A50% show comparable tumour volume segmentation performance. The KF method needs, however, a site-specific optimisation. The A50% is therefore a good alternative for tumour segmentation in NSCLC [(18)F]FLT PET studies in multicentre studies. Yet, it was observed that KF has the potential to subsegment lesions in high and low proliferative areas.</t>
  </si>
  <si>
    <t>Department of Radiology &amp; Nuclear Medicine, VU University Medical Center (VUmc), P.O. Box 7057, 1007 MB Amsterdam, The Netherlands.</t>
  </si>
  <si>
    <t>2015-05-03</t>
  </si>
  <si>
    <t>https://dx.doi.org/10.1186/s13550-015-0102-6</t>
  </si>
  <si>
    <t>29494598</t>
  </si>
  <si>
    <t>PMC5832210</t>
  </si>
  <si>
    <t>10.1371/journal.pone.0192859</t>
  </si>
  <si>
    <t>18F-fluorodeoxyglucose positron-emission tomography (FDG-PET)-Radiomics of metastatic lymph nodes and primary tumor in non-small cell lung cancer (NSCLC) - A prospective externally validated study.</t>
  </si>
  <si>
    <t>Carvalho S, Leijenaar RTH, Troost EGC, van Timmeren JE, Oberije C, van Elmpt W, de Geus-Oei LF, Bussink J, Lambin P.</t>
  </si>
  <si>
    <t>Lymph node stage prior to treatment is strongly related to disease progression and poor prognosis in non-small cell lung cancer (NSCLC). However, few studies have investigated metabolic imaging features derived from pre-radiotherapy 18F-fluorodeoxyglucose (FDG) positron-emission tomography (PET) of metastatic hilar/mediastinal lymph nodes (LNs). We hypothesized that these would provide complementary prognostic information to FDG-PET descriptors to only the primary tumor (tumor).Two independent cohorts of 262 and 50 node-positive NSCLC patients were used for model development and validation. Image features (i.e. Radiomics) including shape and size, first order statistics, texture, and intensity-volume histograms (IVH) (http://www.radiomics.io/) were evaluated by univariable Cox regression on the development cohort. Prognostic modeling was conducted with a 10-fold cross-validated least absolute shrinkage and selection operator (LASSO), automatically selecting amongst FDG-PET-Radiomics descriptors from (1) tumor, (2) LNs or (3) both structures. Performance was assessed with the concordance-index. Development data are publicly available at www.cancerdata.org and Dryad (doi:10.5061/dryad.752153b).Common SUV descriptors (maximum, peak, and mean) were significantly related to overall survival when extracted from LNs, as were LN volume and tumor load (summed tumor and LNs' volumes), though this was not true for either SUV metrics or tumor's volume. Feature selection exclusively from imaging information based on FDG-PET-Radiomics, exhibited performances of (1) 0.53 -external 0.54, when derived from the tumor, (2) 0.62 -external 0.56 from LNs, and (3) 0.62 -external 0.59 from both structures, including at least one feature from each sub-category, except IVH.Combining imaging information based on FDG-PET-Radiomics features from tumors and LNs is desirable to achieve a higher prognostic discriminative power for NSCLC.</t>
  </si>
  <si>
    <t>Department of Radiation Oncology (MAASTRO), GROW-School for Oncology and Developmental Biology, Maastricht University Medical Center (MUMC +), Maastricht, the Netherlands.</t>
  </si>
  <si>
    <t>https://dx.doi.org/10.1371/journal.pone.0192859</t>
  </si>
  <si>
    <t>27957730</t>
  </si>
  <si>
    <t>PMC5153396</t>
  </si>
  <si>
    <t>10.1186/s40658-016-0167-y</t>
  </si>
  <si>
    <t>Pharmacokinetic modeling of a novel hypoxia PET tracer [18F]HX4 in patients with non-small cell lung cancer.</t>
  </si>
  <si>
    <t>Verwer EE, Zegers CM, van Elmpt W, Wierts R, Windhorst AD, Mottaghy FM, Lambin P, Boellaard R.</t>
  </si>
  <si>
    <t>[18F]HX4 is a promising new PET tracer developed to identify hypoxic areas in tumor tissue. This study analyzes [18F]HX4 kinetics and assesses the performance of simplified methods for quantification of [18F]HX4 uptake. To this end, eight patients with non-small cell lung cancer received dynamic PET scans at three different time points (0, 120, and 240 min) after injection of 426 ± 72 MBq [18F]HX4, each lasting 30 min. Several compartment models were fitted to time activity curves (TAC) derived from various areas within tumor tissue using image-derived input functions.Best fits were obtained using the reversible two-tissue compartment model with blood volume parameter (2T4k+VB). Simplified measures correlated well with VT estimates (tumor-to-blood ratio (TBr) R 2 = 0.96, tumor-to-muscle ratio R 2 = 0.94, standardized uptake value R 2 = 0.89).[18F]HX4 shows reversible kinetics in tumor tissue: 2T4k+VB. TBr based on static imaging at 2 or 4 h can be used for quantification of [18F]HX4 uptake.</t>
  </si>
  <si>
    <t>Department of Nuclear Medicine &amp; Molecular Imaging, Massachusetts General Hospital, Harvard Medical School, Boston, USA.</t>
  </si>
  <si>
    <t>2016-12-12</t>
  </si>
  <si>
    <t>https://dx.doi.org/10.1186/s40658-016-0167-y</t>
  </si>
  <si>
    <t>30042967</t>
  </si>
  <si>
    <t>PMC6037932</t>
  </si>
  <si>
    <t>10.18383/j.tom.2016.00208</t>
  </si>
  <si>
    <t>Test-Retest Data for Radiomics Feature Stability Analysis: Generalizable or Study-Specific?</t>
  </si>
  <si>
    <t>van Timmeren JE, Leijenaar RTH, van Elmpt W, Wang J, Zhang Z, Dekker A, Lambin P.</t>
  </si>
  <si>
    <t>Tomography (Ann Arbor, Mich.)</t>
  </si>
  <si>
    <t>Tomography</t>
  </si>
  <si>
    <t>101671170</t>
  </si>
  <si>
    <t>2379-1381</t>
  </si>
  <si>
    <t>Radiomics is an objective method for extracting quantitative information from medical images. However, in radiomics, standardization, overfitting, and generalization are major challenges to be overcome. Test-retest experiments can be used to select robust radiomic features that have minimal variation. Currently, it is unknown whether they should be identified for each disease (disease specific) or are only imaging device-specific (computed tomography [CT]-specific). Here, we performed a test-retest analysis on CT scans of 40 patients with rectal cancer in a clinical setting. Correlation between radiomic features was assessed using the concordance correlation coefficient (CCC). In total, only 9/542 features have a CCC &gt; 0.85. Furthermore, results were compared with the test-retest results on CT scans of 27 patients with lung cancer with a 15-minute interval. Results show that 446/542 features have a higher CCC for the test-retest analysis of the data set of patients with lung cancer than for patients with rectal cancer. The importance of controlling factors such as scanners, imaging protocol, reconstruction methods, and time points in a radiomics analysis is shown. Moreover, the results imply that test-retest analyses should be performed before each radiomics study. More research is required to independently evaluate the effect of each factor.</t>
  </si>
  <si>
    <t>Department of Radiation Oncology (MAASTRO), GROW-School for Oncology and Developmental Biology, Maastricht University Medical Centre (MUMC), Maastricht, The Netherlands.</t>
  </si>
  <si>
    <t>2018-01-23</t>
  </si>
  <si>
    <t>https://dx.doi.org/10.18383/j.tom.2016.00208</t>
  </si>
  <si>
    <t>29362858</t>
  </si>
  <si>
    <t>PMC5915500</t>
  </si>
  <si>
    <t>10.1007/s00259-017-3923-x</t>
  </si>
  <si>
    <t>Repeatability of quantitative 18F-FLT uptake measurements in solid tumors: an individual patient data multi-center meta-analysis.</t>
  </si>
  <si>
    <t>Kramer GM, Liu Y, de Langen AJ, Jansma EP, Trigonis I, Asselin MC, Jackson A, Kenny L, Aboagye EO, Hoekstra OS, Boellaard R, QuIC-ConCePT consortium.</t>
  </si>
  <si>
    <t>European journal of nuclear medicine and molecular imaging</t>
  </si>
  <si>
    <t>Eur. J. Nucl. Med. Mol. Imaging</t>
  </si>
  <si>
    <t>Eur J Nucl Med Mol Imaging</t>
  </si>
  <si>
    <t>101140988</t>
  </si>
  <si>
    <t>1619-7070</t>
  </si>
  <si>
    <t>1619-7089</t>
  </si>
  <si>
    <t>INTRODUCTION:3'-deoxy-3'-[18F]fluorothymidine (18F-FLT) positron emission tomography (PET) provides a non-invasive method to assess cellular proliferation and response to antitumor therapy. Quantitative 18F-FLT uptake metrics are being used for evaluation of proliferative response in investigational setting, however multi-center repeatability needs to be established. The aim of this study was to determine the repeatability of 18F-FLT tumor uptake metrics by re-analyzing individual patient data from previously published reports using the same tumor segmentation method and repeatability metrics across cohorts. METHODS:A systematic search in PubMed, EMBASE.com and the Cochrane Library from inception-October 2016 yielded five 18F-FLT repeatability cohorts in solid tumors. 18F-FLT avid lesions were delineated using a 50% isocontour adapted for local background on test and retest scans. SUVmax, SUVmean, SUVpeak,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RESULTS:Images from four cohorts containing 30 patients with 52 lesions were obtained and analyzed (ten in breast cancer, nine in head and neck squamous cell carcinoma, and 33 in non-small cell lung cancer patients). A good correlation was found between test-retest data for all 18F-FLT uptake metrics (R2 ≥ 0.93; ICC ≥ 0.96). Best repeatability was found for SUVpeak (RC: 23.1%), without significant differences in RC between different SUV metrics. Repeatability of proliferative volume (RC: 36.0%) and TLU (RC: 36.4%) was worse than SUV. Lesion selection methods based on SUVmax ≥ 4.0 improved the repeatability of volumetric metrics (RC: 26-28%), but did not affect the repeatability of SUV metrics. CONCLUSIONS:In multi-center studies, differences ≥ 25% in 18F-FLT SUV metrics likely represent a true change in tumor uptake. Larger differences are required for FLT metrics comprising volume estimates when no lesion selection criteria are applied.</t>
  </si>
  <si>
    <t>Department of Radiology and Nuclear Medicine, VU University Medical Center, PO Box 7057, 1007 MB, Amsterdam, Netherlands. ge.kramer@vumc.nl.</t>
  </si>
  <si>
    <t>https://dx.doi.org/10.1007/s00259-017-3923-x</t>
  </si>
  <si>
    <t>27600280</t>
  </si>
  <si>
    <t>PMC5121177</t>
  </si>
  <si>
    <t>10.1007/s00259-016-3498-y</t>
  </si>
  <si>
    <t>[18F]FDG PET/CT-based response assessment of stage IV non-small cell lung cancer treated with paclitaxel-carboplatin-bevacizumab with or without nitroglycerin patches.</t>
  </si>
  <si>
    <t>de Jong EE, van Elmpt W, Leijenaar RT, Hoekstra OS, Groen HJ, Smit EF, Boellaard R, van der Noort V, Troost EG, Lambin P, Dingemans AC.</t>
  </si>
  <si>
    <t>Nitroglycerin (NTG) is a vasodilating drug, which increases tumor blood flow and consequently decreases hypoxia. Therefore, changes in [18F] fluorodeoxyglucose positron emission tomography ([18F]FDG PET) uptake pattern may occur. In this analysis, we investigated the feasibility of [18F]FDG PET for response assessment to paclitaxel-carboplatin-bevacizumab (PCB) treatment with and without NTG patches. And we compared the [18F]FDG PET response assessment to RECIST response assessment and survival.A total of 223 stage IV non-small cell lung cancer (NSCLC) patients were included in a phase II study (NCT01171170) randomizing between PCB treatment with or without NTG patches. For 60 participating patients, a baseline and a second [18F]FDG PET/computed tomography (CT) scan, performed between day 22 and 24 after the start of treatment, were available. Tumor response was defined as a 30 % decrease in CT and PET parameters, and was compared to RECIST response at week 6. The predictive value of these assessments for progression free survival (PFS) and overall survival (OS) was assessed with and without NTG.A 30 % decrease in SUVpeak assessment identified more patients as responders compared to a 30 % decrease in CT diameter assessment (73 % vs. 18 %), however, this was not correlated to OS (SUVpeak30 p = 0.833; CTdiameter30 p = 0.557). Changes in PET parameters between the baseline and the second scan were not significantly different for the NTG group compared to the control group (p value range 0.159-0.634). The CT-based (part of the [18F]FDG PET/CT) parameters showed a significant difference between the baseline and the second scan for the NTG group compared to the control group (CT diameter decrease of 7 ± 23 % vs. 19 ± 14 %, p = 0.016, respectively).The decrease in tumoral FDG uptake in advanced NSCLC patients treated with chemotherapy with and without NTG did not differ between both treatment arms. Early PET-based response assessment showed more tumor responders than CT-based response assessment (part of the [18F]FDG PET/CT); this was not correlated to survival. This might be due to timing of the [18F]FDG PET shortly after the bevacizumab infusion.</t>
  </si>
  <si>
    <t>Department of Radiation Oncology (MAASTRO), GROW-School for Oncology and Developmental Biology, Maastricht University Medical Centre, Maastricht, Netherlands. evelyn.dejong@maastro.nl.</t>
  </si>
  <si>
    <t>2016-09-07</t>
  </si>
  <si>
    <t>2015-07-23</t>
  </si>
  <si>
    <t>https://dx.doi.org/10.1007/s00259-016-3498-y</t>
  </si>
  <si>
    <t>26204105</t>
  </si>
  <si>
    <t>PMC4512673</t>
  </si>
  <si>
    <t>10.1371/journal.pone.0132554</t>
  </si>
  <si>
    <t>The Accuracy of ADC Measurements in Liver Is Improved by a Tailored and Computationally Efficient Local-Rigid Registration Algorithm.</t>
  </si>
  <si>
    <t>Ragheb H, Thacker NA, Guyader JM, Klein S, deSouza NM, Jackson A.</t>
  </si>
  <si>
    <t>1049</t>
  </si>
  <si>
    <t>This study describes post-processing methodologies to reduce the effects of physiological motion in measurements of apparent diffusion coefficient (ADC) in the liver. The aims of the study are to improve the accuracy of ADC measurements in liver disease to support quantitative clinical characterisation and reduce the number of patients required for sequential studies of disease progression and therapeutic effects. Two motion correction methods are compared, one based on non-rigid registration (NRA) using freely available open source algorithms and the other a local-rigid registration (LRA) specifically designed for use with diffusion weighted magnetic resonance (DW-MR) data. Performance of these methods is evaluated using metrics computed from regional ADC histograms on abdominal image slices from healthy volunteers. While the non-rigid registration method has the advantages of being applicable on the whole volume and in a fully automatic fashion, the local-rigid registration method is faster while maintaining the integrity of the biological structures essential for analysis of tissue heterogeneity. Our findings also indicate that the averaging commonly applied to DW-MR images as part of the acquisition protocol should be avoided if possible.</t>
  </si>
  <si>
    <t>Centre for Imaging Sciences, Faculty of Medical and Human Sciences, University of Manchester, Manchester, United Kingdom.</t>
  </si>
  <si>
    <t>2015-07-24</t>
  </si>
  <si>
    <t>2015-07-29</t>
  </si>
  <si>
    <t>2015-03-19</t>
  </si>
  <si>
    <t>https://dx.doi.org/10.1371/journal.pone.0132554</t>
  </si>
  <si>
    <t>25790061</t>
  </si>
  <si>
    <t>PMC4628478</t>
  </si>
  <si>
    <t>10.1259/bjr.20140717</t>
  </si>
  <si>
    <t>Development of a diffusion-weighted MRI protocol for multicentre abdominal imaging and evaluation of the effects of fasting on measurement of apparent diffusion coefficients (ADCs) in healthy liver.</t>
  </si>
  <si>
    <t>Winfield JM, Papoutsaki MV, Ragheb H, Morris DM, Heerschap A, ter Voert EG, Kuijer JP, Pieters IC, Douglas NH, Orton M, de Souza NM, QuIC-ConCePT Consortium.</t>
  </si>
  <si>
    <t>88</t>
  </si>
  <si>
    <t>The British journal of radiology</t>
  </si>
  <si>
    <t>Br J Radiol</t>
  </si>
  <si>
    <t>0373125</t>
  </si>
  <si>
    <t>0007-1285</t>
  </si>
  <si>
    <t>1748-880X</t>
  </si>
  <si>
    <t>To assess the effect of fasting and eating on estimates of apparent diffusion coefficient (ADC) in the livers of healthy volunteers using a diffusion-weighted MRI protocol with b-values of 100, 500 and 900 s mm(-2) in a multicentre study at 1.5 T.20 volunteers were scanned using 4 clinical 1.5-T MR scanners. Volunteers were scanned after fasting for at least 4 h and after eating a meal; the scans were repeated on a subsequent day. Median ADC estimates were calculated from all pixels in three slices near the centre of the liver. Analysis of variance (ANOVA) was used to assess the difference between ADC estimates in fasted and non-fasted states and between ADC estimates on different days.ANOVA showed no difference between ADC estimates in fasted and non-fasted states (p = 0.8) nor between ADC estimates on different days (p = 0.8). The repeatability of the measurements was good, with coefficients of variation of 5.1% and 4.6% in fasted and non-fasted states, respectively.There was no significant difference in ADC estimates between fasted and non-fasted measurements, indicating that the perfusion sensitivity of ADC estimates obtained from b-values of 100, 500 and 900 s mm(-2) is sufficiently low that changes in blood flow in the liver after eating are undetectable beyond the variability in the measurements.Assessment of the effect of prandial state on ADC estimates is critical, in order to determine the appropriate patient preparation for biological validation in clinical trials.</t>
  </si>
  <si>
    <t>1 Cancer Research UK Cancer Imaging Centre, Division of Radiotherapy and Imaging, Institute of Cancer Research, London, UK.</t>
  </si>
  <si>
    <t>https://dx.doi.org/10.1259/bjr.20140717</t>
  </si>
  <si>
    <t>26923459</t>
  </si>
  <si>
    <t>PMC4770595</t>
  </si>
  <si>
    <t>10.1038/srep22198</t>
  </si>
  <si>
    <t>In vivo optical imaging of MMP2 immuno protein antibody: tumor uptake is associated with MMP2 activity.</t>
  </si>
  <si>
    <t>Panth KM, van den Beucken T, Biemans R, Lieuwes NG, Weber M, Losen M, Yaromina A, Dubois LJ, Lambin P.</t>
  </si>
  <si>
    <t>Matrix metalloproteinase-2 (MMP2) is important in tumorigenesis, angiogenesis and tumor invasion. In this study, we investigated if the Cy5-tagged small immuno protein targeting the catalytic domain of human MMP2 (aMMP2-SIP) detects MMP2 in tumors non-invasively. For this purpose, we generated MMP2 expressing (empty vector EV) and knock-down (KD) HT1080, U373 and U87 cells, which were injected subcutaneously in the lateral flank of NMRI-nu mice. Optical imaging (Optix MX2) performed at 0.5, 2, 4, 8, 24 and 48 hour post injection (h.p.i.) of Cy5 tagged aMMP2-SIP, indicated significantly lower tumor to background ratios at both 24 (P = 0.0090) and 48 h.p.i. (P &lt; 0.0001) for the U87 MMP2-KD compared to control tumors. No differences were found for HT1080 and U373 models. U87 MMP2-KD tumors had significantly lower MMP2 activity (P &lt; 0.0001) than EV tumors as determined by gelatin zymography in tumor sections and lysates, while no differences were observed between EV and MMP2-KD in HT1080 and U373. In line with these data, only U87 MMP2-KD tumors had a reduced tumor growth compared to control tumors (P = 0.0053). aMMP2-SIP uptake correlates with MMP2 activity and might therefore be a potential non-invasive imaging biomarker for the evaluation of MMP2 activity in tumors.</t>
  </si>
  <si>
    <t>Department of Radiation Oncology (MAASTRO), GROW, MUMC, Maastricht, the Netherlands.</t>
  </si>
  <si>
    <t>https://dx.doi.org/10.1038/srep22198</t>
  </si>
  <si>
    <t>28042315</t>
  </si>
  <si>
    <t>PMC5196884</t>
  </si>
  <si>
    <t>10.7150/thno.16676</t>
  </si>
  <si>
    <t>Preclinical Applications of 3'-Deoxy-3'-[18F]Fluorothymidine in Oncology - A Systematic Review.</t>
  </si>
  <si>
    <t>Schelhaas S, Heinzmann K, Bollineni VR, Kramer GM, Liu Y, Waterton JC, Aboagye EO, Shields AF, Soloviev D, Jacobs AH.</t>
  </si>
  <si>
    <t>Theranostics</t>
  </si>
  <si>
    <t>101552395</t>
  </si>
  <si>
    <t>1838-7640</t>
  </si>
  <si>
    <t>The positron emission tomography (PET) tracer 3'-deoxy-3'-[18F]fluorothymidine ([18F]FLT) has been proposed to measure cell proliferation non-invasively in vivo. Hence, it should provide valuable information for response assessment to tumor therapies. To date, [18F]FLT uptake has found limited use as a response biomarker in clinical trials in part because a better understanding is needed of the determinants of [18F]FLT uptake and therapy-induced changes of its retention in the tumor. In this systematic review of preclinical [18F]FLT studies, comprising 174 reports, we identify the factors governing [18F]FLT uptake in tumors, among which thymidine kinase 1 plays a primary role. The majority of publications (83 %) report that decreased [18F]FLT uptake reflects the effects of anticancer therapies. 144 times [18F]FLT uptake was related to changes in proliferation as determined by ex vivo analyses. Of these approaches, 77 % describe a positive relation, implying a good concordance of tracer accumulation and tumor biology. These preclinical data indicate that [18F]FLT uptake holds promise as an imaging biomarker for response assessment in clinical studies. Understanding of the parameters which influence cellular [18F]FLT uptake and retention as well as the mechanism of changes induced by therapy is essential for successful implementation of this PET tracer. Hence, our systematic review provides the background for the use of [18F]FLT in future clinical studies.</t>
  </si>
  <si>
    <t>European Institute for Molecular Imaging (EIMI), Westfälische Wilhelms-Universität (WWU) Münster, Münster, Germany.</t>
  </si>
  <si>
    <t>https://dx.doi.org/10.7150/thno.16676</t>
  </si>
  <si>
    <t>26012876</t>
  </si>
  <si>
    <t>PMC5968828</t>
  </si>
  <si>
    <t>10.1002/jmri.24955</t>
  </si>
  <si>
    <t>Apparent diffusion coefficient is highly reproducible on preclinical imaging systems: Evidence from a seven-center multivendor study.</t>
  </si>
  <si>
    <t>Doblas S, Almeida GS, Blé FX, Garteiser P, Hoff BA, McIntyre DJ, Wachsmuth L, Chenevert TL, Faber C, Griffiths JR, Jacobs AH, Morris DM, O'Connor JP, Robinson SP, Van Beers BE, Waterton JC.</t>
  </si>
  <si>
    <t>Journal of magnetic resonance imaging : JMRI</t>
  </si>
  <si>
    <t>J Magn Reson Imaging</t>
  </si>
  <si>
    <t>9105850</t>
  </si>
  <si>
    <t>1053-1807</t>
  </si>
  <si>
    <t>1522-2586</t>
  </si>
  <si>
    <t>To evaluate between-site agreement of apparent diffusion coefficient (ADC) measurements in preclinical magnetic resonance imaging (MRI) systems.A miniaturized thermally stable ice-water phantom was devised. ADC (mean and interquartile range) was measured over several days, on 4.7T, 7T, and 9.4T Bruker, Agilent, and Magnex small-animal MRI systems using a common protocol across seven sites. Day-to-day repeatability was expressed as percent variation of mean ADC between acquisitions. Cross-site reproducibility was expressed as 1.96 × standard deviation of percent deviation of ADC values.ADC measurements were equivalent across all seven sites with a cross-site ADC reproducibility of 6.3%. Mean day-to-day repeatability of ADC measurements was 2.3%, and no site was identified as presenting different measurements than others (analysis of variance [ANOVA] P = 0.02, post-hoc test n.s.). Between-slice ADC variability was negligible and similar between sites (P = 0.15). Mean within-region-of-interest ADC variability was 5.5%, with one site presenting a significantly greater variation than the others (P = 0.0013).Absolute ADC values in preclinical studies are comparable between sites and equipment, provided standardized protocols are employed.</t>
  </si>
  <si>
    <t>Laboratory of imaging biomarkers, UMR 1149 - CRI, Inserm, Paris Diderot University, Paris, France.</t>
  </si>
  <si>
    <t>2016-08-17</t>
  </si>
  <si>
    <t>https://dx.doi.org/10.1002/jmri.24955</t>
  </si>
  <si>
    <t>27965472</t>
  </si>
  <si>
    <t>PMC5354801</t>
  </si>
  <si>
    <t>10.18632/oncotarget.13910</t>
  </si>
  <si>
    <t>Quantitative assessment of Zirconium-89 labeled cetuximab using PET/CT imaging in patients with advanced head and neck cancer: a theragnostic approach.</t>
  </si>
  <si>
    <t>Even AJ, Hamming-Vrieze O, van Elmpt W, Winnepenninckx VJ, Heukelom J, Tesselaar ME, Vogel WV, Hoeben A, Zegers CM, Vugts DJ, van Dongen GA, Bartelink H, Mottaghy FM, Hoebers F, Lambin P.</t>
  </si>
  <si>
    <t>Biomarkers predicting treatment response to the monoclonal antibody cetuximab in locally advanced head and neck squamous cell carcinomas (LAHNSCC) are lacking. We hypothesize that tumor accessibility is an important factor in treatment success of the EGFR targeting drug. We quantified uptake of cetuximab labeled with Zirconium-89 (89Zr) using PET/CT imaging.Seventeen patients with stage III-IV LAHNSCC received a loading dose unlabeled cetuximab, followed by 10 mg 54.5±9.6 MBq 89Zr-cetuximab. PET/CT images were acquired either 3 and 6 or 4 and 7 days post-injection. 89Zr-cetuximab uptake was quantified using standardized uptake value (SUV) and tumor-to-background ratio (TBR), and correlated to EGFR immunohistochemistry. TBR was compared between scan days to determine optimal timing.Uptake of 89Zr-cetuximab varied between patients (day 6-7: SUVpeak range 2.5-6.2). TBR increased significantly (49±28%, p &lt; 0.01) between first (1.1±0.3) and second scan (1.7±0.6). Between groups with a low and high EGFR expression a significant difference in SUVmean (2.1 versus 3.0) and SUVpeak (3.2 versus 4.7) was found, however, not in TBR. Data is available at www.cancerdata.org (DOI: 10.17195/candat.2016.11.1).In conclusion, 89Zr-cetuximab PET imaging shows large inter-patient variety in LAHNSCC and provides additional information over FDG-PET and EGFR expression. Validation of the predictive value is recommended with scans acquired 6-7 days post-injection.</t>
  </si>
  <si>
    <t>Department of Radiation Oncology (MAASTRO), GROW-School for Oncology and Developmental Biology, Maastricht University Medical Center, Maastricht, The Netherlands.</t>
  </si>
  <si>
    <t>https://dx.doi.org/10.18632/oncotarget.13910</t>
  </si>
  <si>
    <t>27535748</t>
  </si>
  <si>
    <t>PMC4989456</t>
  </si>
  <si>
    <t>10.1186/s12885-016-2709-z</t>
  </si>
  <si>
    <t>A phase 1 'window-of-opportunity' trial testing evofosfamide (TH-302), a tumour-selective hypoxia-activated cytotoxic prodrug, with preoperative chemoradiotherapy in oesophageal adenocarcinoma patients.</t>
  </si>
  <si>
    <t>Larue RT, Van De Voorde L, Berbée M, van Elmpt WJ, Dubois LJ, Panth KM, Peeters SG, Claessens A, Schreurs WM, Nap M, Warmerdam FA, Erdkamp FL, Sosef MN, Lambin P.</t>
  </si>
  <si>
    <t>Neo-adjuvant chemoradiotherapy followed by surgery is the standard treatment with curative intent for oesophageal cancer patients, with 5-year overall survival rates up to 50 %. However, patients' quality of life is severely compromised by oesophagectomy, and eventually many patients die due to metastatic disease. Most solid tumours, including oesophageal cancer, contain hypoxic regions that are more resistant to chemoradiotherapy. The hypoxia-activated prodrug evofosfamide works as a DNA-alkylating agent under these hypoxic conditions, which directly kills hypoxic cancer cells and potentially minimizes resistance to conventional therapy. This drug has shown promising results in several clinical studies when combined with chemotherapy. Therefore, in this phase I study we investigate the safety of evofosfamide added to the chemoradiotherapy treatment of oesophageal cancer.A phase I, non-randomized, single-centre, open-label, 3 + 3 trial with repeated hypoxia PET imaging, will test the safety of evofosfamide in combination with neo-adjuvant chemoradiotherapy in potentially resectable oesophageal adenocarcinoma patients. Investigated dose levels range from 120 mg/m2 to 340 mg/m2. Evofosfamide will be administered one week before the start of chemoradiotherapy (CROSS-regimen) and repeated weekly up to a total of six doses. PET/CT acquisitions with hypoxia tracer (18)F-HX4 will be made before and after the first administration of evofosfamide, allowing early assessment of changes in hypoxia, accompanied with blood sampling to measure hypoxia blood biomarkers. Oesophagectomy will be performed according to standard clinical practice. Higher grade and uncommon non-haematological, haematological, and post-operative toxicities are the primary endpoints according to the CTCAEv4.0 and Clavien-Dindo classifications. Secondary endpoints are reduction in hypoxic fraction based on (18)F-HX4 imaging, pathological complete response, histopathological negative circumferential resection margin (R0) rate, local and distant recurrence rate, and progression free and overall survival.This is the first clinical trial testing evofosfamide in combination with chemoradiotherapy. The primary objective is to determine the dose limiting toxicity of this combined treatment and herewith to define the maximum tolerated dose and recommended phase 2 dose for future clinical studies. The addition of non-invasive repeated hypoxia imaging ('window-of-opportunity') enables us to identify the biologically effective dose. We believe this approach could also be used for other hypoxia targeted drugs.ClinicalTrials.gov Identifier: NCT02598687 .</t>
  </si>
  <si>
    <t>Department of Radiation Oncology (MAASTRO), GROW-School for Oncology and Developmental Biology, Maastricht University Medical Centre, Maastricht, The Netherlands.</t>
  </si>
  <si>
    <t>https://dx.doi.org/10.1186/s12885-016-2709-z</t>
  </si>
  <si>
    <t>27515446</t>
  </si>
  <si>
    <t>PMC4980847</t>
  </si>
  <si>
    <t>10.1186/s13550-016-0218-3</t>
  </si>
  <si>
    <t>The relationship between endogenous thymidine concentrations and [(18)F]FLT uptake in a range of preclinical tumour models.</t>
  </si>
  <si>
    <t>Heinzmann K, Honess DJ, Lewis DY, Smith DM, Cawthorne C, Keen H, Heskamp S, Schelhaas S, Witney TH, Soloviev D, Williams KJ, Jacobs AH, Aboagye EO, Griffiths JR, Brindle KM.</t>
  </si>
  <si>
    <t>Recent studies have shown that 3'-deoxy-3'-[(18)F] fluorothymidine ([(18)F]FLT)) uptake depends on endogenous tumour thymidine concentration. The purpose of this study was to investigate tumour thymidine concentrations and whether they correlated with [(18)F]FLT uptake across a broad spectrum of murine cancer models. A modified liquid chromatography-mass spectrometry (LC-MS/MS) method was used to determine endogenous thymidine concentrations in plasma and tissues of tumour-bearing and non-tumour bearing mice and rats. Thymidine concentrations were determined in 22 tumour models, including xenografts, syngeneic and spontaneous tumours, from six research centres, and a subset was compared for [(18)F]FLT uptake, described by the maximum and mean tumour-to-liver uptake ratio (TTL) and SUV.The LC-MS/MS method used to measure thymidine in plasma and tissue was modified to improve sensitivity and reproducibility. Thymidine concentrations determined in the plasma of 7 murine strains and one rat strain were between 0.61 ± 0.12 μM and 2.04 ± 0.64 μM, while the concentrations in 22 tumour models ranged from 0.54 ± 0.17 μM to 20.65 ± 3.65 μM. TTL at 60 min after [(18)F]FLT injection, determined in 14 of the 22 tumour models, ranged from 1.07 ± 0.16 to 5.22 ± 0.83 for the maximum and 0.67 ± 0.17 to 2.10 ± 0.18 for the mean uptake. TTL did not correlate with tumour thymidine concentrations.Endogenous tumour thymidine concentrations alone are not predictive of [(18)F]FLT uptake in murine cancer models.</t>
  </si>
  <si>
    <t>Cancer Research UK Cambridge Institute, University of Cambridge, Cambridge, UK.</t>
  </si>
  <si>
    <t>2016-08-13</t>
  </si>
  <si>
    <t>https://dx.doi.org/10.1186/s13550-016-0218-3</t>
  </si>
  <si>
    <t>28396997</t>
  </si>
  <si>
    <t>PMC6175053</t>
  </si>
  <si>
    <t>10.1007/s00330-017-4828-6</t>
  </si>
  <si>
    <t>Diffusion-weighted (DW) MRI in lung cancers: ADC test-retest repeatability.</t>
  </si>
  <si>
    <t>Weller A, Papoutsaki MV, Waterton JC, Chiti A, Stroobants S, Kuijer J, Blackledge M, Morgan V, deSouza NM.</t>
  </si>
  <si>
    <t>European radiology</t>
  </si>
  <si>
    <t>Eur Radiol</t>
  </si>
  <si>
    <t>9114774</t>
  </si>
  <si>
    <t>0938-7994</t>
  </si>
  <si>
    <t>1432-1084</t>
  </si>
  <si>
    <t>PURPOSE:To determine the test-retest repeatability of Apparent Diffusion Coefficient (ADC) measurements across institutions and MRI vendors, plus investigate the effect of post-processing methodology on measurement precision. METHODS:Thirty malignant lung lesions &gt;2 cm in size (23 patients) were scanned on two occasions, using echo-planar-Diffusion-Weighted (DW)-MRI to derive whole-tumour ADC (b = 100, 500 and 800smm-2). Scanning was performed at 4 institutions (3 MRI vendors). Whole-tumour volumes-of-interest were copied from first visit onto second visit images and from one post-processing platform to an open-source platform, to assess ADC repeatability and cross-platform reproducibility. RESULTS:Whole-tumour ADC values ranged from 0.66-1.94x10-3mm2s-1 (mean = 1.14). Within-patient coefficient-of-variation (wCV) was 7.1% (95% CI 5.7-9.6%), limits-of-agreement (LoA) -18.0 to 21.9%. Lesions &gt;3 cm had improved repeatability: wCV 3.9% (95% CI 2.9-5.9%); and LoA -10.2 to 11.4%. Variability for lesions &lt;3 cm was 2.46 times higher. ADC reproducibility across different post-processing platforms was excellent: Pearson's R2 = 0.99; CoV 2.8% (95% CI 2.3-3.4%); and LoA -7.4 to 8.0%. CONCLUSION:A free-breathing DW-MRI protocol for imaging malignant lung tumours achieved satisfactory within-patient repeatability and was robust to changes in post-processing software, justifying its use in multi-centre trials. For response evaluation in individual patients, a change in ADC &gt;21.9% will reflect treatment-related change. KEY POINTS:• In lung cancer, free-breathing DWI-MRI produces acceptable images with evaluable ADC measurement. • ADC repeatability coefficient-of-variation is 7.1% for lung tumours &gt;2 cm. • ADC repeatability coefficient-of-variation is 3.9% for lung tumours &gt;3 cm. • ADC measurement precision is unaffected by the post-processing software used. • In multicentre trials, 22% increase in ADC indicates positive treatment response.</t>
  </si>
  <si>
    <t>CRUK Cancer Imaging Centre, Institute of Cancer Research and Royal Marsden NHS Foundation Trust, Downs Road, Surrey, SM2 5PT, UK. alex.weller@icr.ac.uk.</t>
  </si>
  <si>
    <t>https://dx.doi.org/10.1007/s00330-017-4828-6</t>
  </si>
  <si>
    <t>27251643</t>
  </si>
  <si>
    <t>PMC5047929</t>
  </si>
  <si>
    <t>10.1007/s00259-016-3429-y</t>
  </si>
  <si>
    <t>Evaluation of tumour hypoxia during radiotherapy using [18F]HX4 PET imaging and blood biomarkers in patients with head and neck cancer.</t>
  </si>
  <si>
    <t>Zegers CM, Hoebers FJ, van Elmpt W, Bons JA, Öllers MC, Troost EG, Eekers D, Balmaekers L, Arts-Pechtold M, Mottaghy FM, Lambin P.</t>
  </si>
  <si>
    <t>Increased tumour hypoxia is associated with a worse overall survival in patients with head and neck squamous cell carcinoma (HNSCC). The aims of this study were to evaluate treatment-associated changes in [18F]HX4-PET, hypoxia-related blood biomarkers, and their interdependence.[18F]HX4-PET/CT scans of 20 patients with HNSCC were acquired at baseline and after ±20Gy of radiotherapy. Within the gross-tumour-volumes (GTV; primary and lymph nodes), mean and maximum standardized uptake values, the hypoxic fraction (HF) and volume (HV) were calculated. Also, the changes in spatial uptake pattern were evaluated using [18F]HX4-PET/CT imaging. For all patients, the plasma concentration of CAIX, osteopontin and VEGF was assessed.At baseline, tumour hypoxia was detected in 69 % (22/32) of the GTVs. During therapy, we observed a significant decrease in all image parameters. The HF decreased from 21.7 ± 19.8 % (baseline) to 3.6 ± 10.0 % (during treatment; P &lt; 0.001). Only two patients had a HV &gt; 1 cm3 during treatment, which was located for &gt;98 % within the baseline HV. During treatment, no significant changes in plasma CAIX or VEGF were observed, while osteopontin was increased.[18F]HX4-PET/CT imaging allows monitoring changes in hypoxia during (chemo)radiotherapy whereas the blood biomarkers were not able to detect a treatment-associated decrease in hypoxia.</t>
  </si>
  <si>
    <t>Department of Radiation Oncology (MAASTRO), GROW - School for Oncology and Developmental Biology, Maastricht University Medical Centre, Maastro Clinic, Dr. Tanslaan 12, 6229ET, Maastricht, The Netherlands. karen.zegers@maastro.nl.</t>
  </si>
  <si>
    <t>https://dx.doi.org/10.1007/s00259-016-3429-y</t>
  </si>
  <si>
    <t>28731408</t>
  </si>
  <si>
    <t>PMC5590809</t>
  </si>
  <si>
    <t>10.7554/eLife.23421</t>
  </si>
  <si>
    <t>Defining the biological basis of radiomic phenotypes in lung cancer.</t>
  </si>
  <si>
    <t>Grossmann P, Stringfield O, El-Hachem N, Bui MM, Rios Velazquez E, Parmar C, Leijenaar RT, Haibe-Kains B, Lambin P, Gillies RJ, Aerts HJ.</t>
  </si>
  <si>
    <t>Medical imaging can visualize characteristics of human cancer noninvasively. Radiomics is an emerging field that translates these medical images into quantitative data to enable phenotypic profiling of tumors. While radiomics has been associated with several clinical endpoints, the complex relationships of radiomics, clinical factors, and tumor biology are largely unknown. To this end, we analyzed two independent cohorts of respectively 262 North American and 89 European patients with lung cancer, and consistently identified previously undescribed associations between radiomic imaging features, molecular pathways, and clinical factors. In particular, we found a relationship between imaging features, immune response, inflammation, and survival, which was further validated by immunohistochemical staining. Moreover, a number of imaging features showed predictive value for specific pathways; for example, intra-tumor heterogeneity features predicted activity of RNA polymerase transcription (AUC = 0.62, p=0.03) and intensity dispersion was predictive of the autodegration pathway of a ubiquitin ligase (AUC = 0.69, p&lt;10-4). Finally, we observed that prognostic biomarkers performed highest when combining radiomic, genetic, and clinical information (CI = 0.73, p&lt;10-9) indicating complementary value of these data. In conclusion, we demonstrate that radiomic approaches permit noninvasive assessment of both molecular and clinical characteristics of tumors, and therefore have the potential to advance clinical decision-making by systematically analyzing standard-of-care medical images.</t>
  </si>
  <si>
    <t>Department of Radiation Oncology, Dana-Farber Cancer Institute, Brigham and Women's Hospital, Harvard Medical School, Boston, United States.</t>
  </si>
  <si>
    <t>https://dx.doi.org/10.7554/eLife.23421</t>
  </si>
  <si>
    <t>24309199</t>
  </si>
  <si>
    <t>PMC5228341</t>
  </si>
  <si>
    <t>10.1016/j.radonc.2013.11.001</t>
  </si>
  <si>
    <t>International data-sharing for radiotherapy research: an open-source based infrastructure for multicentric clinical data mining.</t>
  </si>
  <si>
    <t>Roelofs E, Dekker A, Meldolesi E, van Stiphout RGPM, Valentini V, Lambin P.</t>
  </si>
  <si>
    <t>Radiotherapy and oncology : journal of the European Society for Therapeutic Radiology and Oncology</t>
  </si>
  <si>
    <t>Radiother Oncol</t>
  </si>
  <si>
    <t>8407192</t>
  </si>
  <si>
    <t>0167-8140</t>
  </si>
  <si>
    <t>1879-0887</t>
  </si>
  <si>
    <t>Extensive, multifactorial data sharing is a crucial prerequisite for current and future (radiotherapy) research. However, the cost, time and effort to achieve this are often a roadblock. We present an open-source based data-sharing infrastructure between two radiotherapy departments, allowing seamless exchange of de-identified, automatically translated clinical and biomedical treatment data.</t>
  </si>
  <si>
    <t>Department of Radiation Oncology (MAASTRO), GROW-School for Oncology and Developmental Biology, Maastricht University Medical Center (MUMC+), The Netherlands.</t>
  </si>
  <si>
    <t>2013-12-07</t>
  </si>
  <si>
    <t>https://dx.doi.org/10.1016/j.radonc.2013.11.001</t>
  </si>
  <si>
    <t>24346241</t>
  </si>
  <si>
    <t>PMC3866632</t>
  </si>
  <si>
    <t>10.1038/srep03529</t>
  </si>
  <si>
    <t>Volumetric CT-based segmentation of NSCLC using 3D-Slicer.</t>
  </si>
  <si>
    <t>Velazquez ER, Parmar C, Jermoumi M, Mak RH, van Baardwijk A, Fennessy FM, Lewis JH, De Ruysscher D, Kikinis R, Lambin P, Aerts HJ.</t>
  </si>
  <si>
    <t>Accurate volumetric assessment in non-small cell lung cancer (NSCLC) is critical for adequately informing treatments. In this study we assessed the clinical relevance of a semiautomatic computed tomography (CT)-based segmentation method using the competitive region-growing based algorithm, implemented in the free and public available 3D-Slicer software platform. We compared the 3D-Slicer segmented volumes by three independent observers, who segmented the primary tumour of 20 NSCLC patients twice, to manual slice-by-slice delineations of five physicians. Furthermore, we compared all tumour contours to the macroscopic diameter of the tumour in pathology, considered as the "gold standard". The 3D-Slicer segmented volumes demonstrated high agreement (overlap fractions &gt; 0.90), lower volume variability (p = 0.0003) and smaller uncertainty areas (p = 0.0002), compared to manual slice-by-slice delineations. Furthermore, 3D-Slicer segmentations showed a strong correlation to pathology (r = 0.89, 95%CI, 0.81-0.94). Our results show that semiautomatic 3D-Slicer segmentations can be used for accurate contouring and are more stable than manual delineations. Therefore, 3D-Slicer can be employed as a starting point for treatment decisions or for high-throughput data mining research, such as Radiomics, where manual delineating often represent a time-consuming bottleneck.</t>
  </si>
  <si>
    <t>1] Department of Radiation Oncology, Dana-Farber Cancer Institute, Brigham and Women's Hospital, Harvard Medical School, Boston, MA, USA [2] Department of Radiation Oncology (MAASTRO), GROW Research Institute, Maastricht University, Maastricht, the Netherlands [3].</t>
  </si>
  <si>
    <t>https://dx.doi.org/10.1038/srep03529</t>
  </si>
  <si>
    <t>26242464</t>
  </si>
  <si>
    <t>PMC4525145</t>
  </si>
  <si>
    <t>10.1038/srep11075</t>
  </si>
  <si>
    <t>The effect of SUV discretization in quantitative FDG-PET Radiomics: the need for standardized methodology in tumor texture analysis.</t>
  </si>
  <si>
    <t>Leijenaar RT, Nalbantov G, Carvalho S, van Elmpt WJ, Troost EG, Boellaard R, Aerts HJ, Gillies RJ, Lambin P.</t>
  </si>
  <si>
    <t>FDG-PET-derived textural features describing intra-tumor heterogeneity are increasingly investigated as imaging biomarkers. As part of the process of quantifying heterogeneity, image intensities (SUVs) are typically resampled into a reduced number of discrete bins. We focused on the implications of the manner in which this discretization is implemented. Two methods were evaluated: (1) R(D), dividing the SUV range into D equally spaced bins, where the intensity resolution (i.e. bin size) varies per image; and (2) R(B), maintaining a constant intensity resolution B. Clinical feasibility was assessed on 35 lung cancer patients, imaged before and in the second week of radiotherapy. Forty-four textural features were determined for different D and B for both imaging time points. Feature values depended on the intensity resolution and out of both assessed methods, R(B) was shown to allow for a meaningful inter- and intra-patient comparison of feature values. Overall, patients ranked differently according to feature values–which was used as a surrogate for textural feature interpretation–between both discretization methods. Our study shows that the manner of SUV discretization has a crucial effect on the resulting textural features and the interpretation thereof, emphasizing the importance of standardized methodology in tumor texture analysis.</t>
  </si>
  <si>
    <t>Department of Radiation Oncology (MAASTRO), GROW-School for Oncology and Developmental Biology, Maastricht University Medical Centre (MUMC+), Maastricht, the Netherlands.</t>
  </si>
  <si>
    <t>https://dx.doi.org/10.1038/srep11075</t>
  </si>
  <si>
    <t>27725679</t>
  </si>
  <si>
    <t>PMC5378302</t>
  </si>
  <si>
    <t>10.1038/nrclinonc.2016.162</t>
  </si>
  <si>
    <t>Imaging biomarker roadmap for cancer studies.</t>
  </si>
  <si>
    <t>O'Connor JP, Aboagye EO, Adams JE, Aerts HJ, Barrington SF, Beer AJ, Boellaard R, Bohndiek SE, Brady M, Brown G, Buckley DL, Chenevert TL, Clarke LP, Collette S, Cook GJ, deSouza NM, Dickson JC, Dive C, Evelhoch JL, Faivre-Finn C, Gallagher FA, Gilbert FJ, Gillies RJ, Goh V, Griffiths JR, Groves AM, Halligan S, Harris AL, Hawkes DJ, Hoekstra OS, Huang EP, Hutton BF, Jackson EF, Jayson GC, Jones A, Koh DM, Lacombe D, Lambin P, Lassau N, Leach MO, Lee TY, Leen EL, Lewis JS, Liu Y, Lythgoe MF, Manoharan P, Maxwell RJ, Miles KA, Morgan B, Morris S, Ng T, Padhani AR, Parker GJ, Partridge M, Pathak AP, Peet AC, Punwani S, Reynolds AR, Robinson SP, Shankar LK, Sharma RA, Soloviev D, Stroobants S, Sullivan DC, Taylor SA, Tofts PS, Tozer GM, van Herk M, Walker-Samuel S, Wason J, Williams KJ, Workman P, Yankeelov TE, Brindle KM, McShane LM, Jackson A, Waterton JC.</t>
  </si>
  <si>
    <t>Nature reviews. Clinical oncology</t>
  </si>
  <si>
    <t>Nat Rev Clin Oncol</t>
  </si>
  <si>
    <t>101500077</t>
  </si>
  <si>
    <t>1759-4774</t>
  </si>
  <si>
    <t>1759-4782</t>
  </si>
  <si>
    <t>Imaging biomarkers (IBs) are integral to the routine management of patients with cancer. IBs used daily in oncology include clinical TNM stage, objective response and left ventricular ejection fraction. Other CT, MRI, PET and ultrasonography biomarkers are used extensively in cancer research and drug development. New IBs need to be established either as useful tools for testing research hypotheses in clinical trials and research studies, or as clinical decision-making tools for use in healthcare, by crossing 'translational gaps' through validation and qualification. Important differences exist between IBs and biospecimen-derived biomarkers and, therefore, the development of IBs requires a tailored 'roadmap'. Recognizing this need, Cancer Research UK (CRUK) and the European Organisation for Research and Treatment of Cancer (EORTC) assembled experts to review, debate and summarize the challenges of IB validation and qualification. This consensus group has produced 14 key recommendations for accelerating the clinical translation of IBs, which highlight the role of parallel (rather than sequential) tracks of technical (assay) validation, biological/clinical validation and assessment of cost-effectiveness; the need for IB standardization and accreditation systems; the need to continually revisit IB precision; an alternative framework for biological/clinical validation of IBs; and the essential requirements for multicentre studies to qualify IBs for clinical use.</t>
  </si>
  <si>
    <t>CRUK and EPSRC Cancer Imaging Centre in Cambridge and Manchester, University of Manchester, Manchester, UK.</t>
  </si>
  <si>
    <t>https://dx.doi.org/10.1038/nrclinonc.2016.162</t>
  </si>
  <si>
    <t>24047337</t>
  </si>
  <si>
    <t>PMC4533992</t>
  </si>
  <si>
    <t>10.3109/0284186X.2013.812798</t>
  </si>
  <si>
    <t>Stability of FDG-PET Radiomics features: an integrated analysis of test-retest and inter-observer variability.</t>
  </si>
  <si>
    <t>Leijenaar RT, Carvalho S, Velazquez ER, van Elmpt WJ, Parmar C, Hoekstra OS, Hoekstra CJ, Boellaard R, Dekker AL, Gillies RJ, Aerts HJ, Lambin P.</t>
  </si>
  <si>
    <t>Acta oncologica (Stockholm, Sweden)</t>
  </si>
  <si>
    <t>Acta Oncol</t>
  </si>
  <si>
    <t>8709065</t>
  </si>
  <si>
    <t>0284-186X</t>
  </si>
  <si>
    <t>1651-226X</t>
  </si>
  <si>
    <t>Besides basic measurements as maximum standardized uptake value (SUV)max or SUVmean derived from 18F-FDG positron emission tomography (PET) scans, more advanced quantitative imaging features (i.e. "Radiomics" features) are increasingly investigated for treatment monitoring, outcome prediction, or as potential biomarkers. With these prospected applications of Radiomics features, it is a requisite that they provide robust and reliable measurements. The aim of our study was therefore to perform an integrated stability analysis of a large number of PET-derived features in non-small cell lung carcinoma (NSCLC), based on both a test-retest and an inter-observer setup.Eleven NSCLC patients were included in the test-retest cohort. Patients underwent repeated PET imaging within a one day interval, before any treatment was delivered. Lesions were delineated by applying a threshold of 50% of the maximum uptake value within the tumor. Twenty-three NSCLC patients were included in the inter-observer cohort. Patients underwent a diagnostic whole body PET-computed tomography (CT). Lesions were manually delineated based on fused PET-CT, using a standardized clinical delineation protocol. Delineation was performed independently by five observers, blinded to each other. Fifteen first order statistics, 39 descriptors of intensity volume histograms, eight geometric features and 44 textural features were extracted. For every feature, test-retest and inter-observer stability was assessed with the intra-class correlation coefficient (ICC) and the coefficient of variability, normalized to mean and range. Similarity between test-retest and inter-observer stability rankings of features was assessed with Spearman's rank correlation coefficient.Results showed that the majority of assessed features had both a high test-retest (71%) and inter-observer (91%) stability in terms of their ICC. Overall, features more stable in repeated PET imaging were also found to be more robust against inter-observer variability.Results suggest that further research of quantitative imaging features is warranted with respect to more advanced applications of PET imaging as being used for treatment monitoring, outcome prediction or imaging biomarkers.</t>
  </si>
  <si>
    <t>Department of Radiation Oncology (MAASTRO), GROW-School for Oncology and Developmental Biology, Maastricht University Medical Center (MUMC+) , Maastricht , The Netherlands.</t>
  </si>
  <si>
    <t>2013-09-19</t>
  </si>
  <si>
    <t>2012-01-16</t>
  </si>
  <si>
    <t>https://dx.doi.org/10.3109/0284186X.2013.812798</t>
  </si>
  <si>
    <t>25746350</t>
  </si>
  <si>
    <t>PMC4400248</t>
  </si>
  <si>
    <t>10.1016/j.radonc.2015.02.015</t>
  </si>
  <si>
    <t>CT-based radiomic signature predicts distant metastasis in lung adenocarcinoma.</t>
  </si>
  <si>
    <t>Coroller TP, Grossmann P, Hou Y, Rios Velazquez E, Leijenaar RT, Hermann G, Lambin P, Haibe-Kains B, Mak RH, Aerts HJ.</t>
  </si>
  <si>
    <t>Radiomics provides opportunities to quantify the tumor phenotype non-invasively by applying a large number of quantitative imaging features. This study evaluates computed-tomography (CT) radiomic features for their capability to predict distant metastasis (DM) for lung adenocarcinoma patients.We included two datasets: 98 patients for discovery and 84 for validation. The phenotype of the primary tumor was quantified on pre-treatment CT-scans using 635 radiomic features. Univariate and multivariate analysis was performed to evaluate radiomics performance using the concordance index (CI).Thirty-five radiomic features were found to be prognostic (CI&gt;0.60, FDR&lt;5%) for DM and twelve for survival. It is noteworthy that tumor volume was only moderately prognostic for DM (CI=0.55, p-value=2.77×10(-5)) in the discovery cohort. A radiomic-signature had strong power for predicting DM in the independent validation dataset (CI=0.61, p-value=1.79×10(-17)). Adding this radiomic-signature to a clinical model resulted in a significant improvement of predicting DM in the validation dataset (p-value=1.56×10(-11)).Although only basic metrics are routinely quantified, this study shows that radiomic features capturing detailed information of the tumor phenotype can be used as a prognostic biomarker for clinically-relevant factors such as DM. Moreover, the radiomic-signature provided additional information to clinical data.</t>
  </si>
  <si>
    <t>Department of Radiation Oncology, Dana-Farber Cancer Institute, Brigham and Women's Hospital, Harvard Medical School, Boston, USA; Department of Radiation Oncology (MAASTRO), GROW Research Institute, Maastricht University, The Netherlands. Electronic address: tcoroller@lroc.harvard.edu.</t>
  </si>
  <si>
    <t>https://dx.doi.org/10.1016/j.radonc.2015.02.015</t>
  </si>
  <si>
    <t>22257792</t>
  </si>
  <si>
    <t>PMC4533986</t>
  </si>
  <si>
    <t>10.1016/j.ejca.2011.11.036</t>
  </si>
  <si>
    <t>Radiomics: extracting more information from medical images using advanced feature analysis.</t>
  </si>
  <si>
    <t>Lambin P, Rios-Velazquez E, Leijenaar R, Carvalho S, van Stiphout RG, Granton P, Zegers CM, Gillies R, Boellard R, Dekker A, Aerts HJ.</t>
  </si>
  <si>
    <t>European journal of cancer (Oxford, England : 1990)</t>
  </si>
  <si>
    <t>Eur. J. Cancer</t>
  </si>
  <si>
    <t>Eur J Cancer</t>
  </si>
  <si>
    <t>9005373</t>
  </si>
  <si>
    <t>0959-8049</t>
  </si>
  <si>
    <t>1879-0852</t>
  </si>
  <si>
    <t>Solid cancers are spatially and temporally heterogeneous. This limits the use of invasive biopsy based molecular assays but gives huge potential for medical imaging, which has the ability to capture intra-tumoural heterogeneity in a non-invasive way. During the past decades, medical imaging innovations with new hardware, new imaging agents and standardised protocols, allows the field to move towards quantitative imaging. Therefore, also the development of automated and reproducible analysis methodologies to extract more information from image-based features is a requirement. Radiomics--the high-throughput extraction of large amounts of image features from radiographic images--addresses this problem and is one of the approaches that hold great promises but need further validation in multi-centric settings and in the laboratory.</t>
  </si>
  <si>
    <t>Department of Radiation Oncology, Maastricht University Medical Center, Maastricht, The Netherlands. philippe.lambin@maastro.nl</t>
  </si>
  <si>
    <t>2012-02-17</t>
  </si>
  <si>
    <t>https://dx.doi.org/10.1016/j.ejca.2011.11.036</t>
  </si>
  <si>
    <t>https://www.imi.europa.eu/projects-results/project-factsheets/radar-cns</t>
  </si>
  <si>
    <t>RADAR-CNS</t>
  </si>
  <si>
    <t>Remote Assessment of Disease and Relapse in Central Nervous System Disorders</t>
  </si>
  <si>
    <t>31/03/2021</t>
  </si>
  <si>
    <t>11 000 000</t>
  </si>
  <si>
    <t>13 580 029</t>
  </si>
  <si>
    <t>1 132 081</t>
  </si>
  <si>
    <t>The RADAR-CNS project aims to develop new ways of monitoring major depressive disorder, epilepsy, and multiple sclerosis using wearable devices and smartphone technology. The key goal of the project is to improve patients’ symptoms and quality of life and also to change how these and other chronic disorders are treated.Epilepsy, depression, and multiple sclerosis are distinct disorders that affect 400 million people worldwide, with different causes and symptoms, all of which can be severely detrimental to patients’ quality of life and life expectancy. For all three disorders, patients often experience periods where their symptoms are manageable, followed by periods of deterioration and acute illness (relapse). Patient surveys have repeatedly highlighted the need to predict when relapses will happen and to improve the treatments which are available to stop them from occurring. Continuous remote assessment using smartphones and wearable devices provides a complete picture of a patient’s condition at a level of detail which was previously unachievable. Moreover, it could potentially allow treatment to begin before a patient’s health deteriorates, preventing the patient relapsing or becoming more ill before they seek treatment.</t>
  </si>
  <si>
    <t>Biogen Idec Limited, Maidenhead, Berkshire, United KingdomH. Lundbeck As, Valby, DenmarkJanssen Pharmaceutica Nv, Beerse, BelgiumMsd It Global Innovation Center Sro, Prague, Czech RepublicUcb Biopharma Sprl, Brussels, Belgium</t>
  </si>
  <si>
    <t>29347967</t>
  </si>
  <si>
    <t>PMC5774093</t>
  </si>
  <si>
    <t>10.1186/s13643-018-0673-1</t>
  </si>
  <si>
    <t>Data quality and feasibility of the Experience Sampling Method across the spectrum of severe psychiatric disorders: a protocol for a systematic review and meta-analysis.</t>
  </si>
  <si>
    <t>Vachon H, Rintala A, Viechtbauer W, Myin-Germeys I.</t>
  </si>
  <si>
    <t>Systematic reviews</t>
  </si>
  <si>
    <t>Syst Rev</t>
  </si>
  <si>
    <t>101580575</t>
  </si>
  <si>
    <t>2046-4053</t>
  </si>
  <si>
    <t>BACKGROUND:Due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METHODS:We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DISCUSSION:Our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SYSTEMATIC REVIEW REGISTRATION:The protocol for this systematic review was registered on PROSPERO (PROSPERO 2017: CRD42017060322 ) and is available in full on the University of York website ( http://www.crd.york.ac.uk/PROSPERO/display_record.asp?ID=CRD42017060322 ).</t>
  </si>
  <si>
    <t>Department of Neurosciences, Center for Contextual Psychiatry, KU Leuven, Kapucijnenvoer 33 blok I, 3000, Leuven, Belgium. hugo.vachon@kuleuven.be.</t>
  </si>
  <si>
    <t>https://dx.doi.org/10.1186/s13643-018-0673-1</t>
  </si>
  <si>
    <t>27817747</t>
  </si>
  <si>
    <t>PMC5098283</t>
  </si>
  <si>
    <t>10.1186/s12916-016-0727-y</t>
  </si>
  <si>
    <t>It's a long shot, but it just might work! Perspectives on the future of medicine.</t>
  </si>
  <si>
    <t>Wicks P, Hotopf M, Narayan VA, Basch E, Weatherall J, Gray M.</t>
  </si>
  <si>
    <t>What does the future of medicine hold? We asked six researchers to share their most ambitious and optimistic views of the future, grounded in the present but looking out a decade or more from now to consider what's possible. They paint a picture of a connected and data-driven world in which patient value, patient feedback, and patient empowerment shape a continually learning system that ensures each patient's experience contributes to the improved outcome of every patient like them, whether it be through clinical trials, data from consumer devices, hacking their medical devices, or defining value in thoughtful new ways.</t>
  </si>
  <si>
    <t>PatientsLikeMe, 10 John Street, London, WC1N 2EB, UK. pwicks@patientslikeme.com.</t>
  </si>
  <si>
    <t>2016-11-07</t>
  </si>
  <si>
    <t>https://dx.doi.org/10.1186/s12916-016-0727-y</t>
  </si>
  <si>
    <t>30001997</t>
  </si>
  <si>
    <t>PMC6062692</t>
  </si>
  <si>
    <t>10.2196/10480</t>
  </si>
  <si>
    <t>Barriers to and Facilitators of Engagement With Remote Measurement Technology for Managing Health: Systematic Review and Content Analysis of Findings.</t>
  </si>
  <si>
    <t>Simblett S, Greer B, Matcham F, Curtis H, Polhemus A, Ferrão J, Gamble P, Wykes T.</t>
  </si>
  <si>
    <t>Journal of medical Internet research</t>
  </si>
  <si>
    <t>J. Med. Internet Res.</t>
  </si>
  <si>
    <t>J Med Internet Res</t>
  </si>
  <si>
    <t>100959882</t>
  </si>
  <si>
    <t>1439-4456</t>
  </si>
  <si>
    <t>1438-8871</t>
  </si>
  <si>
    <t>Remote measurement technology refers to the use of mobile health technology to track and measure change in health status in real time as part of a person's everyday life. With accurate measurement, remote measurement technology offers the opportunity to augment health care by providing personalized, precise, and preemptive interventions that support insight into patterns of health-related behavior and self-management. However, for successful implementation, users need to be engaged in its use.Our objective was to systematically review the literature to update and extend the understanding of the key barriers to and facilitators of engagement with and use of remote measurement technology, to guide the development of future remote measurement technology resources.We conducted a systematic review using the Preferred Reporting Items for Systematic Reviews and Meta-Analyses guidelines involving original studies dating back to the last systematic review published in 2014. We included studies if they met the following entry criteria: population (people using remote measurement technology approaches to aid management of health), intervention (remote measurement technology system), comparison group (no comparison group specified), outcomes (qualitative or quantitative evaluation of the barriers to and facilitators of engagement with this system), and study design (randomized controlled trials, feasibility studies, and observational studies). We searched 5 databases (MEDLINE, IEEE Xplore, EMBASE, Web of Science, and the Cochrane Library) for articles published from January 2014 to May 2017. Articles were independently screened by 2 researchers. We extracted study characteristics and conducted a content analysis to define emerging themes to synthesize findings. Formal quality assessments were performed to address risk of bias.A total of 33 studies met inclusion criteria, employing quantitative, qualitative, or mixed-methods designs. Studies were conducted in 10 countries, included male and female participants, with ages ranging from 8 to 95 years, and included both active and passive remote monitoring systems for a diverse range of physical and mental health conditions. However, they were relatively short and had small sample sizes, and reporting of usage statistics was inconsistent. Acceptability of remote measurement technology according to the average percentage of time used (64%-86.5%) and dropout rates (0%-44%) was variable. The barriers and facilitators from the content analysis related to health status, perceived utility and value, motivation, convenience and accessibility, and usability.The results of this review highlight gaps in the design of studies trialing remote measurement technology, including the use of quantitative assessment of usage and acceptability. Several processes that could facilitate engagement with this technology have been identified and may drive the development of more person-focused remote measurement technology. However, these factors need further testing through carefully designed experimental studies.International Prospective Register of Systematic Reviews (PROSPERO) CRD42017060644; https://www.crd.york.ac.uk/PROSPERO/display_record.php?RecordID=60644 (Archived by WebCite at http://www.webcitation.org/70K4mThTr).</t>
  </si>
  <si>
    <t>Institute of Psychiatry, Psychology and Neuroscience, Psychology, King's College London, London, United Kingdom.</t>
  </si>
  <si>
    <t>2018-07-14</t>
  </si>
  <si>
    <t>2018-07-29</t>
  </si>
  <si>
    <t>https://dx.doi.org/10.2196/10480</t>
  </si>
  <si>
    <t>https://www.imi.europa.eu/projects-results/project-factsheets/rapp-id</t>
  </si>
  <si>
    <t>RAPP-ID</t>
  </si>
  <si>
    <t xml:space="preserve">Development of rapid point-of-care test platforms for infectious diseases </t>
  </si>
  <si>
    <t>30/09/2016</t>
  </si>
  <si>
    <t>6 828 438</t>
  </si>
  <si>
    <t>6 379 048</t>
  </si>
  <si>
    <t>2 719 814</t>
  </si>
  <si>
    <t>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t>
  </si>
  <si>
    <t>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t>
  </si>
  <si>
    <t>30067760</t>
  </si>
  <si>
    <t>PMC6070214</t>
  </si>
  <si>
    <t>10.1371/journal.pone.0200531</t>
  </si>
  <si>
    <t>Matching diagnostics development to clinical need: Target product profile development for a point of care test for community-acquired lower respiratory tract infection.</t>
  </si>
  <si>
    <t>Gal M, Francis NA, Hood K, Villacian J, Goossens H, Watkins A, Butler CC, RAPP-ID consortium.</t>
  </si>
  <si>
    <t>Point of care tests (POCTs) are increasingly being promoted for guiding the primary medical care of community acquired lower respiratory tract infections (CA-LRTI). POCT development has seldom been guided by explicitly identified clinical need and requirements of the intended users. Approaches for identifying POCT priorities and developing target product profiles (TPPs) for POCTs in primary medical care are not well developed, and there is no published TPP for a CA-LRTI POCT aimed at developed countries.We conducted workshops with expert stakeholders and a survey with primary care clinicians to produce a target product profile (TPP) to guide the development of a clinically relevant and technologically feasible POCT for CA-LRTI.Participants with clinical, academic, industrial, technological and basic scientific backgrounds contributed to four expert workshops, and 45 practicing primary care clinicians responded to an online survey and prioritised community-acquired pneumonia (CAP) as the CA-LRTI where a new POCT was most urgently needed. Consensus was reached on a TPP document that included information on the intended niche in the clinical pathway in primary medical care; diagnostic product specification (intended use statement and test concept), and minimum and ideal user specifications. Clinicians minimum requirements of a CA-LRTI POCT included the use of minimally invasive samples, a result in less than 30 minutes, no more than a single preparation step, minimum operational requirements, and detection of common respiratory pathogens and their resistance to commonly prescribed antibiotics.This multidisciplinary, multistage partnership approach generated a clinically-driven TPP for guiding the development of a new POCT, and this approach as well as the TPP itself may be useful to others developing a new POCT.</t>
  </si>
  <si>
    <t>Division of Population Medicine, Medical School, Cardiff University, Cardiff, United Kingdom.</t>
  </si>
  <si>
    <t>https://dx.doi.org/10.1371/journal.pone.0200531</t>
  </si>
  <si>
    <t>29440632</t>
  </si>
  <si>
    <t>PMC5811446</t>
  </si>
  <si>
    <t>10.1038/s41467-017-02714-7</t>
  </si>
  <si>
    <t>Detecting RNA base methylations in single cells by in situ hybridization.</t>
  </si>
  <si>
    <t>Ranasinghe RT, Challand MR, Ganzinger KA, Lewis BW, Softley C, Schmied WH, Horrocks MH, Shivji N, Chin JW, Spencer J, Klenerman D.</t>
  </si>
  <si>
    <t>Methylated bases in tRNA, rRNA and mRNA control a variety of cellular processes, including protein synthesis, antimicrobial resistance and gene expression. Currently, bulk methods that report the average methylation state of ~104-107 cells are used to detect these modifications, obscuring potentially important biological information. Here, we use in situ hybridization of Molecular Beacons for single-cell detection of three methylations (m62A, m1G and m3U) that destabilize Watson-Crick base pairs. Our method-methylation-sensitive RNA fluorescence in situ hybridization-detects single methylations of rRNA, quantifies antibiotic-resistant bacteria in mixtures of cells and simultaneously detects multiple methylations using multicolor fluorescence imaging.</t>
  </si>
  <si>
    <t>Department of Chemistry, University of Cambridge, Lensfield Road, Cambridge, CB2 1EW, UK. rr360@cam.ac.uk.</t>
  </si>
  <si>
    <t>https://dx.doi.org/10.1038/s41467-017-02714-7</t>
  </si>
  <si>
    <t>27444649</t>
  </si>
  <si>
    <t>PMC4956691</t>
  </si>
  <si>
    <t>10.1007/s10544-016-0097-4</t>
  </si>
  <si>
    <t>Acoustic micro-vortexing of fluids, particles and cells in disposable microfluidic chips.</t>
  </si>
  <si>
    <t>Iranmanesh I, Ohlin M, Ramachandraiah H, Ye S, Russom A, Wiklund M.</t>
  </si>
  <si>
    <t>Biomedical microdevices</t>
  </si>
  <si>
    <t>Biomed Microdevices</t>
  </si>
  <si>
    <t>100887374</t>
  </si>
  <si>
    <t>1387-2176</t>
  </si>
  <si>
    <t>1572-8781</t>
  </si>
  <si>
    <t>We demonstrate an acoustic platform for micro-vortexing in disposable polymer microfluidic chips with small-volume (20 μl) reaction chambers. The described method is demonstrated for a variety of standard vortexing functions, including mixing of fluids, re-suspension of a pellet of magnetic beads collected by a magnet placed on the chip, and lysis of cells for DNA extraction. The device is based on a modified Langevin-type ultrasonic transducer with an exponential horn for efficient coupling into the microfluidic chip, which is actuated by a low-cost fixed-frequency electronic driver board. The transducer is optimized by numerical modelling, and different demonstrated vortexing functions are realized by actuating the transducer for varying times; from fractions of a second for fluid mixing, to half a minute for cell lysis and DNA extraction. The platform can be operated during 1 min below physiological temperatures with the help of a PC fan, a Peltier element and an aluminum heat sink acting as the chip holder. As a proof of principle for sample preparation applications, we demonstrate on-chip cell lysis and DNA extraction within 25 s. The method is of interest for automating and chip-integrating sample preparation procedures in various biological assays.</t>
  </si>
  <si>
    <t>Department of Applied Physics, Royal Institute of Technology, KTH-Albanova, SE-106 91, Stockholm, Sweden.</t>
  </si>
  <si>
    <t>2017-12-13</t>
  </si>
  <si>
    <t>2017-01-04</t>
  </si>
  <si>
    <t>https://dx.doi.org/10.1007/s10544-016-0097-4</t>
  </si>
  <si>
    <t>24489460</t>
  </si>
  <si>
    <t>PMC3904809</t>
  </si>
  <si>
    <t>10.2147/DDDT.S52446</t>
  </si>
  <si>
    <t>Significant roadblocks exist in developing sputum sample libraries for clinical validation of novel in vitro diagnostics.</t>
  </si>
  <si>
    <t>Dollow JM, Green JA.</t>
  </si>
  <si>
    <t>With the continuing rise of multiresistant pathogens, reliable, cost-effective, and novel diagnostics are urgently required by clinicians and clinical trialists to diagnose conditions such as respiratory tract infections to enable rational antimicrobial choice and enhance clinical outcomes. However, during product development, validation of these in vitro diagnostic devices, a key regulatory hurdle, requires sputum samples in large numbers. The Rapid Point-of-Care test Platform for Infectious Diseases (RAPP-ID) consortium is tasked with producing point of care test (POCT) platforms for rapid diagnosis of lower respiratory tract infections, including tuberculosis and blood stream infections. Validation of diagnostic platforms would ideally use well-characterized samples in a sputum library taken from a range of clinical settings to allow for a wide panel of pathogens to be assessed. These samples would be stored in specific stable conditions (monitored temperature, specific medium) until required for validation. Therefore we reviewed the current literature for details of storage conditions of sputum samples and for previous validation studies of other diagnostic tests using this methodology. However, we conclude that little data exists, and thus the acquisition and successful storage of good quality clinical samples are major roadblocks in the validation of novel POCT platforms, and that while not without limitations, spiked sputum samples appear the best solution until sputum library laboratory techniques allowing careful preservation of pathogens are improved.</t>
  </si>
  <si>
    <t>GlaxoSmithKline, Uxbridge, UK.</t>
  </si>
  <si>
    <t>2014-02-03</t>
  </si>
  <si>
    <t>2012-05-29</t>
  </si>
  <si>
    <t>https://dx.doi.org/10.2147/DDDT.S52446</t>
  </si>
  <si>
    <t>28374278</t>
  </si>
  <si>
    <t>PMC5378755</t>
  </si>
  <si>
    <t>10.1007/s10544-017-0157-4</t>
  </si>
  <si>
    <t>MicroBubble activated acoustic cell sorting.</t>
  </si>
  <si>
    <t>Faridi MA, Ramachandraiah H, Iranmanesh I, Grishenkov D, Wiklund M, Russom A.</t>
  </si>
  <si>
    <t>Acoustophoresis, the ability to acoustically manipulate particles and cells inside a microfluidic channel, is a critical enabling technology for cell-sorting applications. However, one of the major impediments for routine use of acoustophoresis at clinical laboratory has been the reliance on the inherent physical properties of cells for separation. Here, we present a microfluidic-based microBubble-Activated Acoustic Cell Sorting (BAACS) method that rely on the specific binding of target cells to microbubbles conjugated with specific antibodies on their surface for continuous cell separation using ultrasonic standing wave. In acoustophoresis, cells being positive acoustic contrast particles migrate to pressure nodes. On the contrary, air-filled polymer-shelled microbubbles being strong negative acoustic contrast particles migrate to pressure antinodes and can be used to selectively migrate target cells. As a proof of principle, we demonstrate the separation of cancer cell line in a suspension with better than 75% efficiency. Moreover, 100% of the microbubble-cell conjugates migrated to the anti-node. Hence a better upstream affinity-capture has the potential to provide higher sorting efficiency. The BAACS technique expands the acoustic cell manipulation possibilities and offers cell-sorting solutions suited for applications at point of care.</t>
  </si>
  <si>
    <t>Division of Proteomics and Nanobiotechnology, Science for Life Laboratory, KTH Royal Institute of Technology, Stockholm, Sweden.</t>
  </si>
  <si>
    <t>2017-04-05</t>
  </si>
  <si>
    <t>https://dx.doi.org/10.1007/s10544-017-0157-4</t>
  </si>
  <si>
    <t>28052769</t>
  </si>
  <si>
    <t>PMC5210221</t>
  </si>
  <si>
    <t>10.1186/s12951-016-0235-4</t>
  </si>
  <si>
    <t>Elasto-inertial microfluidics for bacteria separation from whole blood for sepsis diagnostics.</t>
  </si>
  <si>
    <t>Faridi MA, Ramachandraiah H, Banerjee I, Ardabili S, Zelenin S, Russom A.</t>
  </si>
  <si>
    <t>Journal of nanobiotechnology</t>
  </si>
  <si>
    <t>J Nanobiotechnology</t>
  </si>
  <si>
    <t>101152208</t>
  </si>
  <si>
    <t>1477-3155</t>
  </si>
  <si>
    <t>Bloodstream infections (BSI) remain a major challenge with high mortality rate, with an incidence that is increasing worldwide. Early treatment with appropriate therapy can reduce BSI-related morbidity and mortality. However, despite recent progress in molecular based assays, complex sample preparation steps have become critical roadblock for a greater expansion of molecular assays. Here, we report a size based, label-free, bacteria separation from whole blood using elasto-inertial microfluidics.In elasto-inertial microfluidics, the viscoelastic flow enables size based migration of blood cells into a non-Newtonian solution, while smaller bacteria remain in the streamline of the blood sample entrance and can be separated. We first optimized the flow conditions using particles, and show continuous separation of 5 μm particles from 2 μm at a yield of 95% for 5 µm particle and 93% for 2 µm particles at respective outlets. Next, bacteria were continuously separated at an efficiency of 76% from undiluted whole blood sample.We demonstrate separation of bacteria from undiluted while blood using elasto-inertial microfluidics. The label-free, passive bacteria preparation method has a great potential for downstream phenotypic and molecular analysis of bacteria.</t>
  </si>
  <si>
    <t>Division of Proteomics &amp; Nano-biotechnology, School of Biotechnology, Royal Institute of Technology KTH, SciLifeLab Tomtebodavägen 23, 17165, Solna, Sweden.</t>
  </si>
  <si>
    <t>https://dx.doi.org/10.1186/s12951-016-0235-4</t>
  </si>
  <si>
    <t>22647543</t>
  </si>
  <si>
    <t>PMC3580598</t>
  </si>
  <si>
    <t>10.1186/cc11202</t>
  </si>
  <si>
    <t>Bench-to-bedside review: Rapid molecular diagnostics for bloodstream infection--a new frontier?</t>
  </si>
  <si>
    <t>Afshari A, Schrenzel J, Ieven M, Harbarth S.</t>
  </si>
  <si>
    <t>Critical care (London, England)</t>
  </si>
  <si>
    <t>Crit Care</t>
  </si>
  <si>
    <t>9801902</t>
  </si>
  <si>
    <t>1364-8535</t>
  </si>
  <si>
    <t>1466-609X</t>
  </si>
  <si>
    <t>Among critically ill patients, the diagnosis of bloodstream infection poses a major challenge. Current standard bacterial identification based on blood culture platforms is intrinsically time-consuming and slow. The continuous evolvement of molecular techniques has the potential of providing a faster, more sensitive and direct identification of causative pathogens without prior need for cultivation. This may ultimately impact clinical decision-making and antimicrobial treatment. This review summarises the currently available technologies, their strengths and limitations and the obstacles that have to be overcome in order to develop a satisfactory bedside point-of-care diagnostic tool for detection of bloodstream infection.</t>
  </si>
  <si>
    <t>https://dx.doi.org/10.1186/cc11202</t>
  </si>
  <si>
    <t>https://www.imi.europa.eu/projects-results/project-factsheets/resceu</t>
  </si>
  <si>
    <t>RESCEU</t>
  </si>
  <si>
    <t>Respiratory syncytial virus consortium in Europe</t>
  </si>
  <si>
    <t>14 498 125</t>
  </si>
  <si>
    <t>14 673 665</t>
  </si>
  <si>
    <t>29 171 790</t>
  </si>
  <si>
    <t>Respiratory syncytial virus (RSV) is not well known outside medical circles, yet most people have probably suffered from it in childhood, as it is the most common cause of severe respiratory illness in infants and children worldwide. The elderly and people with weakened immune systems are also vulnerable to RSV infection. While most people’s symptoms are mild, it can result in pneumonia and 3.4 million cases annually require hospitalisation. There is no specific treatment or vaccine for RSV. The goal of the RESCEU project is to gather information on the scale of RSV infection in Europe and its economic impacts. It will then use this information to design best practice guidelines to improve the way RSV cases are monitored in Europe, and to shape future vaccination programmes. The team will also gather and analyse patient samples to identify biological markers associated with severe RSV infection. This information could aid in diagnosis and facilitate the development of new treatments and vaccines.</t>
  </si>
  <si>
    <t>30319615</t>
  </si>
  <si>
    <t>PMC6170629</t>
  </si>
  <si>
    <t>10.3389/fimmu.2018.02147</t>
  </si>
  <si>
    <t>Epidemiology and Immune Pathogenesis of Viral Sepsis.</t>
  </si>
  <si>
    <t>Lin GL, McGinley JP, Drysdale SB, Pollard AJ.</t>
  </si>
  <si>
    <t>Sepsis is a life-threatening organ dysfunction caused by a dysregulated host response to infection. Sepsis can be caused by a broad range of pathogens; however, bacterial infections represent the majority of sepsis cases. Up to 42% of sepsis presentations are culture negative, suggesting a non-bacterial cause. Despite this, diagnosis of viral sepsis remains very rare. Almost any virus can cause sepsis in vulnerable patients (e.g., neonates, infants, and other immunosuppressed groups). The prevalence of viral sepsis is not known, nor is there enough information to make an accurate estimate. The initial standard of care for all cases of sepsis, even those that are subsequently proven to be culture negative, is the immediate use of broad-spectrum antibiotics. In the absence of definite diagnostic criteria for viral sepsis, or at least to exclude bacterial sepsis, this inevitably leads to unnecessary antimicrobial use, with associated consequences for antimicrobial resistance, effects on the host microbiome and excess healthcare costs. It is important to understand non-bacterial causes of sepsis so that inappropriate treatment can be minimised, and appropriate treatments can be developed to improve outcomes. In this review, we summarise what is known about viral sepsis, its most common causes, and how the immune responses to severe viral infections can contribute to sepsis. We also discuss strategies to improve our understanding of viral sepsis, and ways we can integrate this new information into effective treatment.</t>
  </si>
  <si>
    <t>Oxford Vaccine Group, Department of Paediatrics, University of Oxford, Oxford, United Kingdom.</t>
  </si>
  <si>
    <t>https://dx.doi.org/10.3389/fimmu.2018.02147</t>
  </si>
  <si>
    <t>30292456</t>
  </si>
  <si>
    <t>PMC6203811</t>
  </si>
  <si>
    <t>10.1016/j.vaccine.2018.09.056</t>
  </si>
  <si>
    <t>Antigenic and sequence variability of the human respiratory syncytial virus F glycoprotein compared to related viruses in a comprehensive dataset.</t>
  </si>
  <si>
    <t>Mas V, Nair H, Campbell H, Melero JA, Williams TC.</t>
  </si>
  <si>
    <t>Vaccine</t>
  </si>
  <si>
    <t>8406899</t>
  </si>
  <si>
    <t>0264-410X</t>
  </si>
  <si>
    <t>1873-2518</t>
  </si>
  <si>
    <t>A comprehensive analysis of sequence variation was carried out comparing the fusion (F) protein of human respiratory syncytial viruses (hRSV) from antigenic groups A and B with the prototype sequence of the A2 strain, also belonging to antigenic group A. The limited number of full bovine RSV F sequences available were included, as well as an extensive set of F sequences from the related human metapneumovirus (hMPV). The results were analysed in the context of the recently determined three dimensional F protein structures, with antigenic sites mapped to these. Although a high degree of sequence conservation in hRSV F exists, and sequence changes did not correlate with location of antigenic sites, preferential accumulation of amino acid changes in certain antigenic sites was noted. When the analysis was extended to hMPV F, a high number of changes was noticed, in agreement with the limited degree of sequence conservation. However, some conserved regions were noted, which may account for the limited number of cross-reactive monoclonal antibodies described between hRSV F and hMPV F. These results provide information about the degree of sequence and antigenic variation currently found in the F protein of circulating viruses. They highlight the importance of establishing a baseline dataset to monitor for future changes that might evolve should preventative immunological measures be made widely available.</t>
  </si>
  <si>
    <t>Centro Nacional de Microbiología and CIBER de Enfermedades Respiratorias, Instituto de Salud Carlos III, Madrid, Spain.</t>
  </si>
  <si>
    <t>https://dx.doi.org/10.1016/j.vaccine.2018.09.056</t>
  </si>
  <si>
    <t>29302319</t>
  </si>
  <si>
    <t>PMC5735780</t>
  </si>
  <si>
    <t>10.7189/jogh.07.020413</t>
  </si>
  <si>
    <t>The burden of respiratory syncytial virus (RSV) associated acute lower respiratory infections in children with Down syndrome: A systematic review and meta-analysis.</t>
  </si>
  <si>
    <t>Chan M, Park JJ, Shi T, Martinón-Torres F, Bont L, Nair H, Respiratory Syncytial Virus Network (ReSViNET).</t>
  </si>
  <si>
    <t>Journal of global health</t>
  </si>
  <si>
    <t>J Glob Health</t>
  </si>
  <si>
    <t>101578780</t>
  </si>
  <si>
    <t>2047-2978</t>
  </si>
  <si>
    <t>2047-2986</t>
  </si>
  <si>
    <t>Acute lower respiratory tract infections (ALRIs) caused by respiratory syncytial virus (RSV) are a leading cause of hospitalization in infants. Numerous risk factors have been identified in the aetiology of severe RSV-associated ALRI necessitating hospitalisation, including prematurity and congenital heart disease. Down syndrome (DS), a common genetic disorder associated with congenital and dysmorphic features, has recently been identified as an independent risk factor for RSV-associated ALRI requiring hospitalisation; however, the disease burden of RSV-associated ALRI in this population has not yet been established. Similarly, the impact of DS as an independent risk factor has not yet been quantified. We aimed therefore to estimate the incidence of admissions in children with DS, and by comparing this with unaffected children, to quantify the risk of DS independent of other risk factors.A systematic review of the existing literature published between 1995 and March 1, 2017 was performed to quantify the incidence of hospitalisation due to RSV-associated ALRI in children with DS. Meta-analyses were performed on extracted data using STATA statistical software, and hospitalisation rates for children with and without DS under the age of 2 were calculated.5 articles were ultimately deemed eligible for analyses. Analyses were limited to children under the age of 2 years. We calculated the hospitalisation rate for children with DS in this age group to be 117.6 per 1000 child-years (95% CI 67.4-205.2), vs a rate of 15.2 per 1000 child-years (95% CI 8.3-27.6) in unaffected children. This indicates DS contributes to a 6.8 (95% CI 5.5-8.4) fold increase in the relative risk of hospitalisation for RSV-associated ALRI.Though limited by a small number of articles, this review found sufficient evidence to conclude DS was a significant independent risk factor for the development of severe RSV-associated ALRI requiring hospitalisation. Further studies are needed to define the impact of DS in conjunction with other comorbidities on the risk of severe RSV infection. Determining benefits of immunoprophylaxis or future vaccines against RSV in this at-risk population is warranted.</t>
  </si>
  <si>
    <t>Usher Institute of Population Health Sciences and Informatics, University of Edinburgh, UK.</t>
  </si>
  <si>
    <t>2018-01-06</t>
  </si>
  <si>
    <t>2017-07-31</t>
  </si>
  <si>
    <t>https://dx.doi.org/10.7189/jogh.07.020413</t>
  </si>
  <si>
    <t>28804787</t>
  </si>
  <si>
    <t>PMC5541134</t>
  </si>
  <si>
    <t>10.1016/S2468-2667(17)30103-2</t>
  </si>
  <si>
    <t>Burden of paediatric respiratory syncytial virus disease and potential effect of different immunisation strategies: a modelling and cost-effectiveness analysis for England.</t>
  </si>
  <si>
    <t>Cromer D, van Hoek AJ, Newall AT, Pollard AJ, Jit M.</t>
  </si>
  <si>
    <t>10098</t>
  </si>
  <si>
    <t>The lancet. Public health</t>
  </si>
  <si>
    <t>Lancet Public Health</t>
  </si>
  <si>
    <t>101699003</t>
  </si>
  <si>
    <t>2468-2667</t>
  </si>
  <si>
    <t>Vaccines and prophylactic antibodies against respiratory syncytial virus (RSV) are in development and likely to be available in the next 5-10 years. The most efficient way to use these products when they become available is an important consideration for public health decision makers.We performed a multivariate regression analysis to estimate the burden of RSV in children younger than 5 years in England (UK), a representative high-income temperate country, and used these results to assess the potential effect of different RSV immunisation strategies (targeting vaccination for infants, or pregnant women, or prophylactic antibodies for neonates). We did a cost-effectiveness analysis for these strategies, implemented either separately or concurrently, and assessed the effect of restricting vaccination to certain months of the year.We estimated that RSV is responsible for 12 primary care consultations (95% CI 11·9-12·1) and 0·9 admissions to hospital annually per 100 children younger than 5 years (95% CI 0·89-0·90), with the major burden occurring in infants younger than 6 months. The most cost-effective strategy was to selectively immunise all children born before the start of the RSV season (maximum price of £220 [95% uncertainty interval (UI) 208-232] per vaccine, for an incremental cost-effectiveness ratio of £20 000 per quality-adjusted life-year). The maximum price per fully protected person that should be paid for the infant, newborn, and maternal strategies without seasonal restrictions was £192 (95% UI 168-219), £81 (76-86), and £54 (51-57), respectively.Nearly double the number of primary care consultations, and nearly five times the number of admissions to hospital occurred with RSV compared with influenza. RSV vaccine and antibody strategies are likely to be cost-effective if they can be priced below around £200 per fully protected person. A seasonal vaccination strategy is likely to provide the most direct benefits. Herd effects might render a year-round infant vaccination strategy more appealing, although it is currently unclear whether such a programme would induce herd effects.UK National Institute for Health Research.</t>
  </si>
  <si>
    <t>Kirby Institute for Infection and Immunity in Society, University of New South Wales, Sydney, NSW, Australia.</t>
  </si>
  <si>
    <t>2017-08-15</t>
  </si>
  <si>
    <t>https://dx.doi.org/10.1016/S2468-2667(17)30103-2</t>
  </si>
  <si>
    <t>28689664</t>
  </si>
  <si>
    <t>PMC5592248</t>
  </si>
  <si>
    <t>10.1016/S0140-6736(17)30938-8</t>
  </si>
  <si>
    <t>Global, regional, and national disease burden estimates of acute lower respiratory infections due to respiratory syncytial virus in young children in 2015: a systematic review and modelling study.</t>
  </si>
  <si>
    <t>Shi T, McAllister DA, O'Brien KL, Simoes EAF, Madhi SA, Gessner BD, Polack FP, Balsells E, Acacio S, Aguayo C, Alassani I, Ali A, Antonio M, Awasthi S, Awori JO, Azziz-Baumgartner E, Baggett HC, Baillie VL, Balmaseda A, Barahona A, Basnet S, Bassat Q, Basualdo W, Bigogo G, Bont L, Breiman RF, Brooks WA, Broor S, Bruce N, Bruden D, Buchy P, Campbell S, Carosone-Link P, Chadha M, Chipeta J, Chou M, Clara W, Cohen C, de Cuellar E, Dang DA, Dash-Yandag B, Deloria-Knoll M, Dherani M, Eap T, Ebruke BE, Echavarria M, de Freitas Lázaro Emediato CC, Fasce RA, Feikin DR, Feng L, Gentile A, Gordon A, Goswami D, Goyet S, Groome M, Halasa N, Hirve S, Homaira N, Howie SRC, Jara J, Jroundi I, Kartasasmita CB, Khuri-Bulos N, Kotloff KL, Krishnan A, Libster R, Lopez O, Lucero MG, Lucion F, Lupisan SP, Marcone DN, McCracken JP, Mejia M, Moisi JC, Montgomery JM, Moore DP, Moraleda C, Moyes J, Munywoki P, Mutyara K, Nicol MP, Nokes DJ, Nymadawa P, da Costa Oliveira MT, Oshitani H, Pandey N, Paranhos-Baccalà G, Phillips LN, Picot VS, Rahman M, Rakoto-Andrianarivelo M, Rasmussen ZA, Rath BA, Robinson A, Romero C, Russomando G, Salimi V, Sawatwong P, Scheltema N, Schweiger B, Scott JAG, Seidenberg P, Shen K, Singleton R, Sotomayor V, Strand TA, Sutanto A, Sylla M, Tapia MD, Thamthitiwat S, Thomas ED, Tokarz R, Turner C, Venter M, Waicharoen S, Wang J, Watthanaworawit W, Yoshida LM, Yu H, Zar HJ, Campbell H, Nair H, RSV Global Epidemiology Network.</t>
  </si>
  <si>
    <t>390</t>
  </si>
  <si>
    <t>&lt;label&gt;BACKGROUND&lt;/label&gt;We have previously estimated that respiratory syncytial virus (RSV) was associated with 22% of all episodes of (severe) acute lower respiratory infection (ALRI) resulting in 55 000 to 199 000 deaths in children younger than 5 years in 2005. In the past 5 years, major research activity on RSV has yielded substantial new data from developing countries. With a considerably expanded dataset from a large international collaboration, we aimed to estimate the global incidence, hospital admission rate, and mortality from RSV-ALRI episodes in young children in 2015.&lt;label&gt;METHODS&lt;/label&gt;We estimated the incidence and hospital admission rate of RSV-associated ALRI (RSV-ALRI) in children younger than 5 years stratified by age and World Bank income regions from a systematic review of studies published between Jan 1, 1995, and Dec 31, 2016, and unpublished data from 76 high quality population-based studies. We estimated the RSV-ALRI incidence for 132 developing countries using a risk factor-based model and 2015 population estimates. We estimated the in-hospital RSV-ALRI mortality by combining in-hospital case fatality ratios with hospital admission estimates from hospital-based (published and unpublished) studies. We also estimated overall RSV-ALRI mortality by identifying studies reporting monthly data for ALRI mortality in the community and RSV activity.&lt;label&gt;FINDINGS&lt;/label&gt;We estimated that globally in 2015, 33·1 million (uncertainty range [UR] 21·6-50·3) episodes of RSV-ALRI, resulted in about 3·2 million (2·7-3·8) hospital admissions, and 59 600 (48 000-74 500) in-hospital deaths in children younger than 5 years. In children younger than 6 months, 1·4 million (UR 1·2-1·7) hospital admissions, and 27 300 (UR 20 700-36 200) in-hospital deaths were due to RSV-ALRI. We also estimated that the overall RSV-ALRI mortality could be as high as 118 200 (UR 94 600-149 400). Incidence and mortality varied substantially from year to year in any given population.&lt;label&gt;INTERPRETATION&lt;/label&gt;Globally, RSV is a common cause of childhood ALRI and a major cause of hospital admissions in young children, resulting in a substantial burden on health-care services. About 45% of hospital admissions and in-hospital deaths due to RSV-ALRI occur in children younger than 6 months. An effective maternal RSV vaccine or monoclonal antibody could have a substantial effect on disease burden in this age group.&lt;label&gt;FUNDING&lt;/label&gt;The Bill &amp; Melinda Gates Foundation.</t>
  </si>
  <si>
    <t>Centre for Global Health Research, Usher Institute of Population Health Sciences and Informatics, University of Edinburgh, Edinburgh, Scotland, UK.</t>
  </si>
  <si>
    <t>https://dx.doi.org/10.1016/S0140-6736(17)30938-8</t>
  </si>
  <si>
    <t>https://www.imi.europa.eu/projects-results/project-factsheets/rhapsody</t>
  </si>
  <si>
    <t>RHAPSODY</t>
  </si>
  <si>
    <t>Assessing risk and progression of prediabetes and type 2 diabetes to enable disease modification</t>
  </si>
  <si>
    <t>31/03/2020</t>
  </si>
  <si>
    <t>8 130 000</t>
  </si>
  <si>
    <t>6 882 049</t>
  </si>
  <si>
    <t>2 189 500</t>
  </si>
  <si>
    <t>Improving diabetes prevention and treatment is the ultimate goal of the RHAPSODY project. Type 2 diabetes affects 285 million people globally and that number is rising fast. RHAPSODY brings together experts from universities, large pharmaceutical companies and biotechs. Their goal is to add to our understanding of the factors that drive the progression of pre-diabetes to diabetes, and the deterioration of the condition of people with diabetes. RHAPSODY aims to develop novel biological markers that will aid in the diagnosis of type 2 diabetes, and the identification of different sub-groups of patients. This information will also help to inform clinical trial design and the development of new strategies to prevent and treat diabetes.</t>
  </si>
  <si>
    <t>Institut De Recherches Servier, Suresnes, FranceJanssen Pharmaceutica Nv, Beerse, BelgiumNovo Nordisk A/S, Bagsvaerd, DenmarkSanofi-Aventis Deutschland GMBH, Frankfurt / Main, Germany</t>
  </si>
  <si>
    <t>30247717</t>
  </si>
  <si>
    <t>PMC6212784</t>
  </si>
  <si>
    <t>10.1093/nar/gky839</t>
  </si>
  <si>
    <t>Pancreatic β-cell tRNA hypomethylation and fragmentation link TRMT10A deficiency with diabetes.</t>
  </si>
  <si>
    <t>Cosentino C, Toivonen S, Diaz Villamil E, Atta M, Ravanat JL, Demine S, Schiavo AA, Pachera N, Deglasse JP, Jonas JC, Balboa D, Otonkoski T, Pearson ER, Marchetti P, Eizirik DL, Cnop M, Igoillo-Esteve M.</t>
  </si>
  <si>
    <t>Transfer RNAs (tRNAs) are non-coding RNA molecules essential for protein synthesis. Post-transcriptionally they are heavily modified to improve their function, folding and stability. Intronic polymorphisms in CDKAL1, a tRNA methylthiotransferase, are associated with increased type 2 diabetes risk. Loss-of-function mutations in TRMT10A, a tRNA methyltransferase, are a monogenic cause of early onset diabetes and microcephaly. Here we confirm the role of TRMT10A as a guanosine 9 tRNA methyltransferase, and identify tRNAGln and tRNAiMeth as two of its targets. Using RNA interference and induced pluripotent stem cell-derived pancreatic β-like cells from healthy controls and TRMT10A-deficient patients we demonstrate that TRMT10A deficiency induces oxidative stress and triggers the intrinsic pathway of apoptosis in β-cells. We show that tRNA guanosine 9 hypomethylation leads to tRNAGln fragmentation and that 5'-tRNAGln fragments mediate TRMT10A deficiency-induced β-cell death. This study unmasks tRNA hypomethylation and fragmentation as a hitherto unknown mechanism of pancreatic β-cell demise relevant to monogenic and polygenic forms of diabetes.</t>
  </si>
  <si>
    <t>ULB Center for Diabetes Research, Université Libre de Bruxelles, 1070 Brussels, Belgium.</t>
  </si>
  <si>
    <t>https://dx.doi.org/10.1093/nar/gky839</t>
  </si>
  <si>
    <t>29615972</t>
  </si>
  <si>
    <t>PMC5868129</t>
  </si>
  <si>
    <t>10.3389/fendo.2018.00082</t>
  </si>
  <si>
    <t>Prediction of Glucose Tolerance without an Oral Glucose Tolerance Test.</t>
  </si>
  <si>
    <t>Babbar R, Heni M, Peter A, Hrabě de Angelis M, Häring HU, Fritsche A, Preissl H, Schölkopf B, Wagner R.</t>
  </si>
  <si>
    <t>Impaired glucose tolerance (IGT) is diagnosed by a standardized oral glucose tolerance test (OGTT). However, the OGTT is laborious, and when not performed, glucose tolerance cannot be determined from fasting samples retrospectively. We tested if glucose tolerance status is reasonably predictable from a combination of demographic, anthropometric, and laboratory data assessed at one time point in a fasting state.Given a set of 22 variables selected upon clinical feasibility such as sex, age, height, weight, waist circumference, blood pressure, fasting glucose, HbA1c, hemoglobin, mean corpuscular volume, serum potassium, fasting levels of insulin, C-peptide, triglyceride, non-esterified fatty acids (NEFA), proinsulin, prolactin, cholesterol, low-density lipoprotein, HDL, uric acid, liver transaminases, and ferritin, we used supervised machine learning to estimate glucose tolerance status in 2,337 participants of the TUEF study who were recruited before 2012. We tested the performance of 10 different machine learning classifiers on data from 929 participants in the test set who were recruited after 2012. In addition, reproducibility of IGT was analyzed in 78 participants who had 2 repeated OGTTs within 1 year.The most accurate prediction of IGT was reached with the recursive partitioning method (accuracy = 0.78). For all classifiers, mean accuracy was 0.73 ± 0.04. The most important model variable was fasting glucose in all models. Using mean variable importance across all models, fasting glucose was followed by NEFA, triglycerides, HbA1c, and C-peptide. The accuracy of predicting IGT from a previous OGTT was 0.77.Machine learning methods yield moderate accuracy in predicting glucose tolerance from a wide set of clinical and laboratory variables. A substitution of OGTT does not currently seem to be feasible. An important constraint could be the limited reproducibility of glucose tolerance status during a subsequent OGTT.</t>
  </si>
  <si>
    <t>Department of Empirical Inference, Max Planck Institute for Intelligent Systems, Tübingen, Germany.</t>
  </si>
  <si>
    <t>2018-04-08</t>
  </si>
  <si>
    <t>https://dx.doi.org/10.3389/fendo.2018.00082</t>
  </si>
  <si>
    <t>29472102</t>
  </si>
  <si>
    <t>PMC5985229</t>
  </si>
  <si>
    <t>10.1016/j.molmet.2018.02.002</t>
  </si>
  <si>
    <t>Modeling human pancreatic beta cell dedifferentiation.</t>
  </si>
  <si>
    <t>Diedisheim M, Oshima M, Albagli O, Huldt CW, Ahlstedt I, Clausen M, Menon S, Aivazidis A, Andreasson AC, Haynes WG, Marchetti P, Marselli L, Armanet M, Chimienti F, Scharfmann R.</t>
  </si>
  <si>
    <t>Molecular metabolism</t>
  </si>
  <si>
    <t>Mol Metab</t>
  </si>
  <si>
    <t>101605730</t>
  </si>
  <si>
    <t>2212-8778</t>
  </si>
  <si>
    <t>Dedifferentiation could explain reduced functional pancreatic β-cell mass in type 2 diabetes (T2D).Here we model human β-cell dedifferentiation using growth factor stimulation in the human β-cell line, EndoC-βH1, and human pancreatic islets.Fibroblast growth factor 2 (FGF2) treatment reduced expression of β-cell markers, (INS, MAFB, SLC2A2, SLC30A8, and GCK) and activated ectopic expression of MYC, HES1, SOX9, and NEUROG3. FGF2-induced dedifferentiation was time- and dose-dependent and reversible upon wash-out. Furthermore, FGF2 treatment induced expression of TNFRSF11B, a decoy receptor for RANKL and protected β-cells against RANKL signaling. Finally, analyses of transcriptomic data revealed increased FGF2 expression in ductal, endothelial, and stellate cells in pancreas from T2D patients, whereas FGFR1, SOX,9 and HES1 expression increased in islets from T2D patients.We thus developed an FGF2-induced model of human β-cell dedifferentiation, identified new markers of dedifferentiation, and found evidence for increased pancreatic FGF2, FGFR1, and β-cell dedifferentiation in T2D.</t>
  </si>
  <si>
    <t>INSERM U1016, Institut Cochin, Université Paris Descartes, 123 Boulevard de Port-Royal, 75014 Paris, France.</t>
  </si>
  <si>
    <t>https://dx.doi.org/10.1016/j.molmet.2018.02.002</t>
  </si>
  <si>
    <t>28951826</t>
  </si>
  <si>
    <t>PMC5605732</t>
  </si>
  <si>
    <t>10.1016/j.molmet.2017.06.001</t>
  </si>
  <si>
    <t>Endoplasmic reticulum stress and eIF2α phosphorylation: The Achilles heel of pancreatic β cells.</t>
  </si>
  <si>
    <t>Cnop M, Toivonen S, Igoillo-Esteve M, Salpea P.</t>
  </si>
  <si>
    <t>&lt;label&gt;BACKGROUND&lt;/label&gt;Pancreatic β cell dysfunction and death are central in the pathogenesis of most if not all forms of diabetes. Understanding the molecular mechanisms underlying β cell failure is important to develop β cell protective approaches.&lt;label&gt;SCOPE OF REVIEW&lt;/label&gt;Here we review the role of endoplasmic reticulum stress and dysregulated endoplasmic reticulum stress signaling in β cell failure in monogenic and polygenic forms of diabetes. There is substantial evidence for the presence of endoplasmic reticulum stress in β cells in type 1 and type 2 diabetes. Direct evidence for the importance of this stress response is provided by an increasing number of monogenic forms of diabetes. In particular, mutations in the PERK branch of the unfolded protein response provide insight into its importance for human β cell function and survival. The knowledge gained from different rodent models is reviewed. More disease- and patient-relevant models, using human induced pluripotent stem cells differentiated into β cells, will further advance our understanding of pathogenic mechanisms. Finally, we review the therapeutic modulation of endoplasmic reticulum stress and signaling in β cells.&lt;label&gt;MAJOR CONCLUSIONS&lt;/label&gt;Pancreatic β cells are sensitive to excessive endoplasmic reticulum stress and dysregulated eIF2α phosphorylation, as indicated by transcriptome data, monogenic forms of diabetes and pharmacological studies. This should be taken into consideration when devising new therapeutic approaches for diabetes.</t>
  </si>
  <si>
    <t>ULB Center for Diabetes Research, Faculty of Medicine, Université Libre de Bruxelles, Brussels, Belgium.</t>
  </si>
  <si>
    <t>2017-09-28</t>
  </si>
  <si>
    <t>https://dx.doi.org/10.1016/j.molmet.2017.06.001</t>
  </si>
  <si>
    <t>https://www.imi.europa.eu/projects-results/project-factsheets/roadmap</t>
  </si>
  <si>
    <t>ROADMAP</t>
  </si>
  <si>
    <t>Real world outcomes across the AD spectrum for better care: multi-modal data access platform</t>
  </si>
  <si>
    <t>31/10/2018</t>
  </si>
  <si>
    <t>3 998 250</t>
  </si>
  <si>
    <t>4 210 843</t>
  </si>
  <si>
    <t>1 288</t>
  </si>
  <si>
    <t>Alzheimer’s disease is on the rise in our ageing population, and new, effective treatments are urgently needed. Currently, the safety and benefits to patients of potential treatments are assessed in strictly-controlled clinical trials. However, clinical trials do not provide information on the health benefits for patients in their daily lives in the ‘real world’. The ROADMAP project aims to deliver a series of methods and tools that will allow the scalable, transferable integration of data on patient outcomes in the real world. The tools will be developed and tested through pilot projects and will lay the foundations for a Europe-wide platform on real world evidence in Alzheimer’s disease. The project will also deliver tools for patient engagement and address the ethical, legal and social implications of adopting a real world evidence approach to Alzheimer’s disease.The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t>
  </si>
  <si>
    <t>Ac Immune SA, Lausanne, SwitzerlandBiogen Idec Limited, Maidenhead, Berkshire, United KingdomEli Lilly and Company Limited, Basingstoke, United KingdomF. Hoffmann-La Roche AG, Basel, SwitzerlandGe Healthcare Limited, Little Chalfont, United KingdomH. Lundbeck As, Valby, DenmarkJanssen Pharmaceutica Nv, Beerse, BelgiumNovartis Pharma AG, Basel, SwitzerlandTakeda Development Centre Europe LTD., London, United Kingdom</t>
  </si>
  <si>
    <t>30467744</t>
  </si>
  <si>
    <t>PMC6009454</t>
  </si>
  <si>
    <t>10.1007/s40263-018-0581-x</t>
  </si>
  <si>
    <t>Regulatory and Health Technology Assessment Considerations for Disease-Modifying Drugs in Alzheimer's Disease.</t>
  </si>
  <si>
    <t>Bouvy JC, Jonsson P, O'Rourke D, Chadha AS, Hedberg N, Makady A, Xoxi E, Wied CG, Schiel A, Long R, Gallacher J.</t>
  </si>
  <si>
    <t>CNS drugs</t>
  </si>
  <si>
    <t>CNS Drugs</t>
  </si>
  <si>
    <t>9431220</t>
  </si>
  <si>
    <t>1172-7047</t>
  </si>
  <si>
    <t>1179-1934</t>
  </si>
  <si>
    <t>Although there are a growing number of well-reported, late-stage clinical trial failures in Alzheimer's disease, the introduction of a disease-modifying therapy within the next 5 years may be anticipated. These treatments are likely to target Alzheimer's disease in the earlier disease stages, unlike drugs that are currently available that treat symptoms of moderate-to-severe dementia. Therefore, there is a need to establish a consensus on regulatory and health technology assessment requirements for Alzheimer's disease, as a new drug will need to undergo regulatory and health technology assessments before it becomes available to patients. This article reports the discussions and activities of the regulatory and health technology assessment expert advisory group of the 2-year ROADMAP (real-world outcomes across the Alzheimer's disease spectrum: a multimodal data access platform) project. The expert advisory group discussions identified a lack of consensus on validated outcomes in the earliest Alzheimer's disease stages, the need for filling gaps between outcomes used across clinical trials and real-world settings, and the role that real-world evidence might have in characterising the impact of a possible disease-modifying therapy on caregivers, resource use and long-term outcomes.</t>
  </si>
  <si>
    <t>Science, Policy and Research Programme, National Institute for Health and Care Excellence, 10 Spring Gardens, London, SW1A 2BU, UK. Jacoline.bouvy@nice.org.uk.</t>
  </si>
  <si>
    <t>2018-11-23</t>
  </si>
  <si>
    <t>https://dx.doi.org/10.1007/s40263-018-0581-x</t>
  </si>
  <si>
    <t>29884696</t>
  </si>
  <si>
    <t>PMC5884378</t>
  </si>
  <si>
    <t>10.1136/bmjopen-2017-020638</t>
  </si>
  <si>
    <t>Systematic literature review of methodologies and data sources of existing economic models across the full spectrum of Alzheimer's disease and dementia from apparently healthy through disease progression to end of life care: a systematic review protocol.</t>
  </si>
  <si>
    <t>Karagiannidou M, Wittenberg R, Landeiro FIT, Park AL, Fry A, Knapp M, Gray AM, Tockhorn-Heidenreich A, Castro Sanchez AY, Ghinai I, Handels R, Lecomte P, Wolstenholme J, ROADMAP Group.</t>
  </si>
  <si>
    <t>Dementia is one of the greatest health challenges the world will face in the coming decades, as it is one of the principal causes of disability and dependency among older people. Economic modelling is used widely across many health conditions to inform decisions on health and social care policy and practice. The aim of this literature review is to systematically identify, review and critically evaluate existing health economics models in dementia. We included the full spectrum of dementia, including Alzheimer's disease (AD), from preclinical stages through to severe dementia and end of life. This review forms part of the Real world Outcomes across the Alzheimer's Disease spectrum for better care: multimodal data Access Platform (ROADMAP) project.Electronic searches were conducted in Medical Literature Analysis and Retrieval System Online, Excerpta Medica dataBASE, Economic Literature Database, NHS Economic Evaluation Database, Cochrane Central Register of Controlled Trials, Cost-Effectiveness Analysis Registry, Research Papers in Economics, Database of Abstracts of Reviews of Effectiveness, Science Citation Index, Turning Research Into Practice and Open Grey for studies published between January 2000 and the end of June 2017. Two reviewers will independently assess each study against predefined eligibility criteria. A third reviewer will resolve any disagreement. Data will be extracted using a predefined data extraction form following best practice. Study quality will be assessed using the Phillips checklist for decision analytic modelling. A narrative synthesis will be used.The results will be made available in a scientific peer-reviewed journal paper, will be presented at relevant conferences and will also be made available through the ROADMAP project.CRD42017073874.</t>
  </si>
  <si>
    <t>Personal Social Services Research Unit, Department of Health Policy, London School of Economics and Political Science, London, UK.</t>
  </si>
  <si>
    <t>https://dx.doi.org/10.1136/bmjopen-2017-020638</t>
  </si>
  <si>
    <t>29602838</t>
  </si>
  <si>
    <t>PMC5988053</t>
  </si>
  <si>
    <t>10.1136/bmjopen-2017-019082</t>
  </si>
  <si>
    <t>Measuring quality of life of people with predementia and dementia and their caregivers: a systematic review protocol.</t>
  </si>
  <si>
    <t>Landeiro F, Walsh K, Ghinai I, Mughal S, Nye E, Wace H, Roberts N, Lecomte P, Wittenberg R, Wolstenholme J, Handels R, Roncancio-Diaz E, Potashman MH, Tockhorn-Heidenreich A, Gray AM, ROADMAP Group.</t>
  </si>
  <si>
    <t>Dementia is the fastest growing major cause of disability globally and may have a profound impact on the health-related quality of life (HRQoL) of both the patient with dementia and those who care for them. This review aims to systematically identify and synthesise the measurements of HRQoL for people with, and their caregivers across the full spectrum of, dementia from its preceding stage of predementia to end of life.A systematic literature review was conducted in Medical Literature Analysis and Retrieval System Online , ExcerptaMedicadataBASE, Cochrane Database of Systematic Reviews , Cochrane Central Register of Controlled Trials, Database of Abstracts of Reviews of Effect, National Health Service Economic Evaluation Database and PsycINFO between January 1990 and the end of April 2017. Two reviewers will independently assess each study for inclusion and disagreements will be resolved by a third reviewer. Data will be extracted using a predefined data extraction form following best practice. Study quality will be assessed with the Effective Public Health Practice Project quality assessment tool. HRQoL measurements will be presented separately for people with dementia and caregivers by instrument used and, when possible, HRQoL will be reported by disease type and stage of the disease. Descriptive statistics of the results will be provided. A narrative synthesis of studies will also be provided discussing differences in HRQoL measurements by instrument used to estimate it, type of dementia and disease severity.This systematic literature review is exempt from ethics approval because the work is carried out on published documents. The findings of the review will be disseminated in a related peer-reviewed journal and presented at conferences. They will also contribute to the work developed in the Real World Outcomes across the Alzheimer's disease spectrum for better care: multimodal data access platform (ROADMAP).CRD42017071416.</t>
  </si>
  <si>
    <t>Health Economics Research Centre, Nuffield Department of Population Health, University of Oxford, Oxford, UK.</t>
  </si>
  <si>
    <t>https://dx.doi.org/10.1136/bmjopen-2017-019082</t>
  </si>
  <si>
    <t>29362261</t>
  </si>
  <si>
    <t>10.1136/bmjopen-2017-019060</t>
  </si>
  <si>
    <t>Resource utilisation and costs in predementia and dementia: a systematic review protocol.</t>
  </si>
  <si>
    <t>Landeiro F, Wace H, Ghinai I, Nye E, Mughal S, Walsh K, Roberts N, Lecomte P, Wittenberg R, Wolstenholme J, Handels R, Roncancio-Diaz E, Potashman MH, Tockhorn-Heidenreich A, Gray AM, ROADMAP Group.</t>
  </si>
  <si>
    <t>Dementia is the fastest growing major cause of disability globally with a mounting social and financial impact for patients and their families but also to health and social care systems. This review aims to systematically synthesise evidence on the utilisation of resources and costs incurred by patients and their caregivers and by health and social care services across the full spectrum of dementia, from its preceding preclinical stage to end of life. The main drivers of resources used and costs will also be identified.A systematic literature review was conducted in MEDLINE, EMBASE, CDSR, CENTRAL, DARE, EconLit, CEA Registry, TRIP, NHS EED, SCI, RePEc and OpenGrey between January 2000 and beginning of May 2017. Two reviewers will independently assess each study for inclusion and disagreements will be resolved by a third reviewer. Data will be extracted using a predefined data extraction form following best practice. Study quality will be assessed with the Effective Public Health Practice Project quality assessment tool. The reporting of costing methodology will be assessed using the British Medical Journal checklist. A narrative synthesis of all studies will be presented for resources used and costs incurred, by level of disease severity when available. If feasible, the data will be synthesised using appropriate statistical techniques.Included articles will be reviewed for an ethics statement. The findings of the review will be disseminated in a related peer-reviewed journal and presented at conferences. They will also contribute to the work developed in the Real World Outcomes across the Alzheimer's disease spectrum for better care: multi-modal data access platform (ROADMAP).CRD42017071413.</t>
  </si>
  <si>
    <t>Nuffield Department of Population Health, Health Economics Research Centre, University of Oxford, Oxford, UK.</t>
  </si>
  <si>
    <t>https://dx.doi.org/10.1136/bmjopen-2017-019060</t>
  </si>
  <si>
    <t>https://www.imi.europa.eu/projects-results/project-factsheets/rtcure</t>
  </si>
  <si>
    <t>RTCure</t>
  </si>
  <si>
    <t>Rheuma Tolerance for Cure</t>
  </si>
  <si>
    <t>6 625 000</t>
  </si>
  <si>
    <t>1 221 866</t>
  </si>
  <si>
    <t>Rheumatoid arthritis (RA) occurs when the immune system attacks the joints. Symptoms include painful, swollen joints, stiffness, and fatigue, all of which affect patients’ quality of life. Although RA treatments exist, many patients still struggle to keep their condition under control and many experience unpleasant and sometimes serious side effects of their treatment. Furthermore, there are currently no approved drugs for the early phases of RA.The RTCure project aims to develop knowledge and tools to aid in the development of treatments for people in the earliest stages of the disease as well as those at risk of developing it. As such, the team will develop and validate new methods to identify people at high risk for RA and tools to monitor the progress of the disease. They will also validate methods to monitor immune tolerance treatments; highly-targeted medicines that stop the immune system’s attacks on the joints while ensuring the immune system remains able to fight off infections.In the long term, the project hopes that its findings will deliver treatments capable of preventing the disease in those at risk of RA, and curing it in people who are still in the early stages of the disease.</t>
  </si>
  <si>
    <t>https://www.imi.europa.eu/projects-results/project-factsheets/safe-t</t>
  </si>
  <si>
    <t>SAFE-T</t>
  </si>
  <si>
    <t>Safer and Faster Evidence-based Translation</t>
  </si>
  <si>
    <t>15/06/2009</t>
  </si>
  <si>
    <t>14/06/2015</t>
  </si>
  <si>
    <t>13 901 971</t>
  </si>
  <si>
    <t>18 326 521</t>
  </si>
  <si>
    <t>4 198 802</t>
  </si>
  <si>
    <t>One of the key challenges in drug development is improving patient safety: many drug side effects are not adequately predictable and are detected too late, when the risk for serious outcomes is high. The scientists of the SAFE-T project developed improved tools for prediction, detection, and monitoring of drug-induced injuries to the kidney, liver, and vascular system, using markers in patients’ blood and/or urine. Application of SAFE-T biomarkers will make drugs safer, reduce the number of drugs that have to be abandoned in late stages of development, and improve diagnosis and management of acute and chronic diseases relevant to public health not only in Europe, but globally.
Adverse drug reactions: significant cost to societyIt is estimated that 197 000 deaths per year in the EU are caused by adverse drug reactions and that the total cost to society in the EU is €79 million. Among the side effects most challenging to drug developers and prescribers alike are drug-induced injuries to the kidney, liver and vascular system. By bringing together pharmaceutical companies, academic centres, and SMEs, SAFE-T has made a significant contribution to detecting such adverse reactions as early and accurately as possible during drug development, through the extensive characterisation of new markers in patients’ blood and/or urine (biomarkers). As well as having great potential to improve drug safety, these biomarkers could in the future also be applied to non-drug related diseases of the liver, kidney, and vascular system.Letters of support from regulatory agenciesThe project generated a vast amount of data on 105 initial biomarker candidates, of which more than 20 showed promising performance. The data on some of these biomarkers has been submitted to the European Medicines Agency (EMA) and the US Food and Drug Administration (FDA) and the agencies recently issued letters of support. The letters of support indicate that the new biomarkers have the potential for use in drug development, and that additional exploration and data generation is warranted. As such, the letters are designed to encourage scientists to collect additional data from nonclinical and exploratory clinical trials. Other achievements: biobank and databaseWhile the characterisation of the biomarkers is the most significant project achievement, SAFE-T also contributed to the field in other ways:The team defined and published a scientific strategy for the qualification of biomarkers, which will help improve the efficacy of future qualification efforts.The project created a biobank with serum, plasma and urine samples from more than 11 000 patients across 19 different populations. The biobank can now be used by other researchers for the qualification of additional safety biomarker candidates.The project set up a database with comprehensive data on 105 new biomarkers. The database will support further research on drug-induced kidney, liver and vascular injuries.Read the interview with the project's coordinators</t>
  </si>
  <si>
    <t>Amgen, Brussels, BelgiumAstrazeneca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KingdomLaboratorios Almirall S.A., Barcelona, SpainNovartis Pharma AG, Basel, SwitzerlandPfizer Limited, Sandwich, Kent , United KingdomSanofi-Aventis Recherche &amp; Developpement, Chilly Mazarin, FranceTakeda Development Centre Europe LTD., London, United Kingdom</t>
  </si>
  <si>
    <t>15107043</t>
  </si>
  <si>
    <t>PMC1492602</t>
  </si>
  <si>
    <t>10.1111/j.1525-1497.2004.S1006_1.x</t>
  </si>
  <si>
    <t>Abstracts of the 27th Annual Meeting of the Society of General Internal Medicine. Chicago, Illinois, USA, 12-15 May, 2004.</t>
  </si>
  <si>
    <t>Agúndez JA, Del Barrio J, Padró T, Stephens C, Farré M, Andrade RJ, Badimon L, García-Martín E, Vilahur G, Lucena MI.</t>
  </si>
  <si>
    <t>19 Suppl 1</t>
  </si>
  <si>
    <t>In this paper we discuss the consensus view on the use of qualifying biomarkers in drug safety, raised within the frame of the XXIV meeting of the Spanish Society of Clinical Pharmacology held in Málaga (Spain) in October, 2011. The widespread use of biomarkers as surrogate endpoints is a goal that scientists have long been pursuing. Thirty years ago, when molecular pharmacogenomics evolved, we anticipated that these genetic biomarkers would soon obviate the routine use of drug therapies in a way that patients should adapt to the therapy rather than the opposite. This expected revolution in routine clinical practice never took place as quickly nor with the intensity as initially expected. The concerted action of operating multicenter networks holds great promise for future studies to identify biomarkers related to drug toxicity and to provide better insight into the underlying pathogenesis. Today some pharmacogenomic advances are already widely accepted, but pharmacogenomics still needs further development to elaborate more precise algorithms and many barriers to implementing individualized medicine exist. We briefly discuss our view about these barriers and we provide suggestions and areas of focus to advance in the field.</t>
  </si>
  <si>
    <t>Department of Pharmacology, University of Extremadura Cáceres, Spain.</t>
  </si>
  <si>
    <t>2004-04-27</t>
  </si>
  <si>
    <t>2012-01-19</t>
  </si>
  <si>
    <t>https://dx.doi.org/10.1111/j.1525-1497.2004.S1006_1.x</t>
  </si>
  <si>
    <t>22294980</t>
  </si>
  <si>
    <t>PMC3261432</t>
  </si>
  <si>
    <t>10.3389/fphar.2012.00002</t>
  </si>
  <si>
    <t>Trends in qualifying biomarkers in drug safety. Consensus of the 2011 meeting of the spanish society of clinical pharmacology.</t>
  </si>
  <si>
    <t>Eakins R, Walsh J, Randle L, Jenkins RE, Schuppe-Koistinen I, Rowe C, Starkey Lewis P, Vasieva O, Prats N, Brillant N, Auli M, Bayliss M, Webb S, Rees JA, Kitteringham NR, Goldring CE, Park BK.</t>
  </si>
  <si>
    <t>Acetaminophen overdose is the leading cause of acute liver failure. One dose of 10-15 g causes severe liver damage in humans, whereas repeated exposure to acetaminophen in humans and animal models results in autoprotection. Insight of this process is limited to select proteins implicated in acetaminophen toxicity and cellular defence. Here we investigate hepatic adaptation to acetaminophen toxicity from a whole proteome perspective, using quantitative mass spectrometry. In a rat model, we show the response to acetaminophen involves the expression of 30% of all proteins detected in the liver. Genetic ablation of a master regulator of cellular defence, NFE2L2, has little effect, suggesting redundancy in the regulation of adaptation. We show that adaptation to acetaminophen has a spatial component, involving a shift in regionalisation of CYP2E1, which may prevent toxicity thresholds being reached. These data reveal unexpected complexity and dynamic behaviour in the biological response to drug-induced liver injury.</t>
  </si>
  <si>
    <t>MRC Centre for Drug Safety Science, University of Liverpool, Liverpool L69 3GE, UK.</t>
  </si>
  <si>
    <t>2012-02-01</t>
  </si>
  <si>
    <t>https://dx.doi.org/10.3389/fphar.2012.00002</t>
  </si>
  <si>
    <t>26607827</t>
  </si>
  <si>
    <t>PMC4660393</t>
  </si>
  <si>
    <t>10.1038/srep16423</t>
  </si>
  <si>
    <t>Adaptation to acetaminophen exposure elicits major changes in expression and distribution of the hepatic proteome.</t>
  </si>
  <si>
    <t>Mikus M, Drobin K, Gry M, Bachmann J, Lindberg J, Yimer G, Aklillu E, Makonnen E, Aderaye G, Roach J, Fier I, Kampf C, Göpfert J, Perazzo H, Poynard T, Stephens C, Andrade RJ, Lucena MI, Arber N, Uhlén M, Watkins PB, Schwenk JM, Nilsson P, Schuppe-Koistinen I.</t>
  </si>
  <si>
    <t>The occurrence of drug-induced liver injury (DILI) is a major issue in all phases of drug development. To identify novel biomarker candidates associated with DILI, we utilised an affinity proteomics strategy, where antibody suspension bead arrays were applied to profile plasma and serum samples from human DILI cases and controls.An initial screening was performed using 4594 randomly selected antibodies, representing 3450 human proteins. Resulting candidate proteins together with proposed DILI biomarker candidates generated a DILI array of 251 proteins for subsequent target analysis and verifications. In total, 1196 samples from 241 individuals across four independent cohorts were profiled: healthy volunteers receiving acetaminophen, patients with human immunodeficiency virus and/or tuberculosis receiving treatment, DILI cases originating from a wide spectrum of drugs, and healthy volunteers receiving heparins.We observed elevated levels of cadherin 5, type 2 (CDH5) and fatty acid-binding protein 1 (FABP1) in DILI cases. In the two longitudinal cohorts, CDH5 was elevated already at baseline. FABP1 was elevated after treatment initiation and seemed to respond more rapidly than alanine aminotransferase (ALT). The elevations were verified in the DILI cases treated with various drugs. In the heparin cohort, CDH5 was stable over time whereas FABP1 was elevated.These results suggest that CDH5 may have value as a susceptibility marker for DILI. FABP1 was identified as a biomarker candidate with superior characteristics regarding tissue distribution and kinetics compared to ALT but likely with limited predictive value for the development of severe DILI. Further studies are needed to determine the clinical utility of the proposed markers.</t>
  </si>
  <si>
    <t>Affinity proteomics, SciLifeLab, School of Biotechnology, KTH-Royal Institute of Technology, Stockholm, Sweden.</t>
  </si>
  <si>
    <t>2016-06-22</t>
  </si>
  <si>
    <t>https://dx.doi.org/10.1038/srep16423</t>
  </si>
  <si>
    <t>27224670</t>
  </si>
  <si>
    <t>PMC5215406</t>
  </si>
  <si>
    <t>10.1111/liv.13174</t>
  </si>
  <si>
    <t>Elevated levels of circulating CDH5 and FABP1 in association with human drug-induced liver injury.</t>
  </si>
  <si>
    <t>Liver international : official journal of the International Association for the Study of the Liver</t>
  </si>
  <si>
    <t>Liver Int.</t>
  </si>
  <si>
    <t>Liver Int</t>
  </si>
  <si>
    <t>101160857</t>
  </si>
  <si>
    <t>1478-3223</t>
  </si>
  <si>
    <t>1478-3231</t>
  </si>
  <si>
    <t>https://dx.doi.org/10.1111/liv.13174</t>
  </si>
  <si>
    <t>https://www.imi.europa.eu/projects-results/project-factsheets/safescimet</t>
  </si>
  <si>
    <t>SafeSciMET</t>
  </si>
  <si>
    <t>European Modular Education and Training Programme in Safety Sciences for Medicines</t>
  </si>
  <si>
    <t>2 374 904</t>
  </si>
  <si>
    <t>3 607 540</t>
  </si>
  <si>
    <t>513</t>
  </si>
  <si>
    <t>By bringing together top institutes for drug safety education as well as pharmaceutical industry leaders, IMI’s SafeSciMET project established a comprehensive education and training programme in safety sciences for medicines in Europe. More than 800 scientists have already been trained through this new programme, which has the potential to speed up biopharmaceutical innovation and may eventually lead to a cost reduction in drug development.Drug safety is an extremely important part of the drug development process. Yet, prior to the launch of IMI’s SafeSciMET project in 2010, educational and training programmes in drug safety science in Europe were scarce. IMI’s SafeSciMET project addressed this gap successfully.By bringing together 16 academic institutions and 14 pharmaceutical companies, the project developed a curriculum of 20 courses which cover topics along the whole trajectory of drug safety sciences, from developing a drug candidate, through testing it in laboratory studies, and all the way to bringing it to the patient. Professionals can follow single courses in safety sciences or selected subsets of courses, and be accredited for continuing professional development. Furthermore, students successfully completing the full training programme, including a master’s thesis, get awarded with an accredited master’s degree from the University of Konstanz in Germany, one of the project partners.The SafeSciMET courses are open to scientists from industry, academia and regulatory agencies, and encompass the safety, ethical, regulatory and societal aspects of drug discovery and development. About 800 students have been trained so far: about 40% of them came from the pharmaceutical industry, 35% from academia and 10% from regulatory offices.Courses adapted to real-life industry needsEach course has a course leader from industry and academia, and in addition to the theoretical knowledge, contains real-life case studies from industry partners. Thanks to this public-private collaboration, the project created a unique pan-European training network of more than 200 course leaders and teachers from both industry and academia.SafeSciMET training is already leading to a new generation of safety specialists with strong competences in the application of novel technologies in risk assessment. The hope is that thanks to this unique programme, they will be able to perform reliable evaluations of the safety of drug candidates and new medicines in a more effective way. This could in turn speed up biopharmaceutical innovation and may eventually lead to a cost reduction in drug development.For the benefit of industry and academiaThanks to the SafeSciMET programme, the pharmaceutical industry got access to a new breed of trained professionals who are better positioned to address challenges in drug development and safety.The academic partners benefited from the pharmaceutical companies’ expertise in drug safety sciences, which helped them design courses that are more in tune with the real-life needs of the industry. As a result, students trained through this programme have been getting easier access to jobs in the industry.Both industry and academic project partners are also benefiting from the pan-European network of safety science educators and experts which was established through this project.What’s next?During the course of the project, three course cycles were held. After the end of the project, the project partners managed to set up a short-term sustainability plan thanks to which a fourth course will run in 2017 and 2018. This and future course cycles are coordinated and managed by the University of Konstanz. Read the interview with project coordinators</t>
  </si>
  <si>
    <t>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KingdomH. Lundbeck As, Valby, DenmarkLaboratorios Almirall S.A., Barcelona, SpainMerck Kommanditgesellschaft Auf Aktien, Darmstadt, GermanyNovartis Pharma AG, Basel, SwitzerlandNovo Nordisk A/S, Bagsvaerd, DenmarkOrion Oyj, Espoo, FinlandSanofi-Aventis Recherche &amp; Developpement, Chilly Mazarin, FranceUcb Biopharma Sprl, Brussels, Belgium</t>
  </si>
  <si>
    <t>29362863</t>
  </si>
  <si>
    <t>PMC5818581</t>
  </si>
  <si>
    <t>10.1007/s00204-018-2152-9</t>
  </si>
  <si>
    <t>Innovative organotypic in vitro models for safety assessment: aligning with regulatory requirements and understanding models of the heart, skin, and liver as paradigms.</t>
  </si>
  <si>
    <t>Pridgeon CS, Schlott C, Wong MW, Heringa MB, Heckel T, Leedale J, Launay L, Gryshkova V, Przyborski S, Bearon RN, Wilkinson EL, Ansari T, Greenman J, Hendriks DFG, Gibbs S, Sidaway J, Sison-Young RL, Walker P, Cross MJ, Park BK, Goldring CEP.</t>
  </si>
  <si>
    <t>The development of improved, innovative models for the detection of toxicity of drugs, chemicals, or chemicals in cosmetics is crucial to efficiently bring new products safely to market in a cost-effective and timely manner. In addition, improvement in models to detect toxicity may reduce the incidence of unexpected post-marketing toxicity and reduce or eliminate the need for animal testing. The safety of novel products of the pharmaceutical, chemical, or cosmetics industry must be assured; therefore, toxicological properties need to be assessed. Accepted methods for gathering the information required by law for approval of substances are often animal methods. To reduce, refine, and replace animal testing, innovative organotypic in vitro models have emerged. Such models appear at different levels of complexity ranging from simpler, self-organized three-dimensional (3D) cell cultures up to more advanced scaffold-based co-cultures consisting of multiple cell types. This review provides an overview of recent developments in the field of toxicity testing with in vitro models for three major organ types: heart, skin, and liver. This review also examines regulatory aspects of such models in Europe and the UK, and summarizes best practices to facilitate the acceptance and appropriate use of advanced in vitro models.</t>
  </si>
  <si>
    <t>Department of Molecular and Clinical Pharmacology, University of Liverpool, Liverpool, L69 3GE, UK.</t>
  </si>
  <si>
    <t>https://dx.doi.org/10.1007/s00204-018-2152-9</t>
  </si>
  <si>
    <t>29302362</t>
  </si>
  <si>
    <t>PMC5677988</t>
  </si>
  <si>
    <t>10.1038/s41536-017-0029-9</t>
  </si>
  <si>
    <t>Preclinical imaging methods for assessing the safety and efficacy of regenerative medicine therapies.</t>
  </si>
  <si>
    <t>Scarfe L, Brillant N, Kumar JD, Ali N, Alrumayh A, Amali M, Barbellion S, Jones V, Niemeijer M, Potdevin S, Roussignol G, Vaganov A, Barbaric I, Barrow M, Burton NC, Connell J, Dazzi F, Edsbagge J, French NS, Holder J, Hutchinson C, Jones DR, Kalber T, Lovatt C, Lythgoe MF, Patel S, Patrick PS, Piner J, Reinhardt J, Ricci E, Sidaway J, Stacey GN, Starkey Lewis PJ, Sullivan G, Taylor A, Wilm B, Poptani H, Murray P, Goldring CEP, Park BK.</t>
  </si>
  <si>
    <t>NPJ Regenerative medicine</t>
  </si>
  <si>
    <t>NPJ Regen Med</t>
  </si>
  <si>
    <t>101699846</t>
  </si>
  <si>
    <t>2057-3995</t>
  </si>
  <si>
    <t>Regenerative medicine therapies hold enormous potential for a variety of currently incurable conditions with high unmet clinical need. Most progress in this field to date has been achieved with cell-based regenerative medicine therapies, with over a thousand clinical trials performed up to 2015. However, lack of adequate safety and efficacy data is currently limiting wider uptake of these therapies. To facilitate clinical translation, non-invasive in vivo imaging technologies that enable careful evaluation and characterisation of the administered cells and their effects on host tissues are critically required to evaluate their safety and efficacy in relevant preclinical models. This article reviews the most common imaging technologies available and how they can be applied to regenerative medicine research. We cover details of how each technology works, which cell labels are most appropriate for different applications, and the value of multi-modal imaging approaches to gain a comprehensive understanding of the responses to cell therapy in vivo.</t>
  </si>
  <si>
    <t>Department of Cellular and Molecular Physiology, University of Liverpool, Liverpool, UK.</t>
  </si>
  <si>
    <t>2017-10-19</t>
  </si>
  <si>
    <t>https://dx.doi.org/10.1038/s41536-017-0029-9</t>
  </si>
  <si>
    <t>25722427</t>
  </si>
  <si>
    <t>PMC4367503</t>
  </si>
  <si>
    <t>10.5966/sctm.2014-0110</t>
  </si>
  <si>
    <t>Concise review: workshop review: understanding and assessing the risks of stem cell-based therapies.</t>
  </si>
  <si>
    <t>Heslop JA, Hammond TG, Santeramo I, Tort Piella A, Hopp I, Zhou J, Baty R, Graziano EI, Proto Marco B, Caron A, Sköld P, Andrews PW, Baxter MA, Hay DC, Hamdam J, Sharpe ME, Patel S, Jones DR, Reinhardt J, Danen EH, Ben-David U, Stacey G, Björquist P, Piner J, Mills J, Rowe C, Pellegrini G, Sethu S, Antoine DJ, Cross MJ, Murray P, Williams DP, Kitteringham NR, Goldring CE, Park BK.</t>
  </si>
  <si>
    <t>Stem cells translational medicine</t>
  </si>
  <si>
    <t>The field of stem cell therapeutics is moving ever closer to widespread application in the clinic. However, despite the undoubted potential held by these therapies, the balance between risk and benefit remains difficult to predict. As in any new field, a lack of previous application in man and gaps in the underlying science mean that regulators and investigators continue to look for a balance between minimizing potential risk and ensuring therapies are not needlessly kept from patients. Here, we attempt to identify the important safety issues, assessing the current advances in scientific knowledge and how they may translate to clinical therapeutic strategies in the identification and management of these risks. We also investigate the tools and techniques currently available to researchers during preclinical and clinical development of stem cell products, their utility and limitations, and how these tools may be strategically used in the development of these therapies. We conclude that ensuring safety through cutting-edge science and robust assays, coupled with regular and open discussions between regulators and academic/industrial investigators, is likely to prove the most fruitful route to ensuring the safest possible development of new products.</t>
  </si>
  <si>
    <t>Medical Research Council Centre for Drug Safety Science, Division of Molecular &amp; Clinical Pharmacology, Institute of Translational Medicine, and Institute of Integrative Biology, University of Liverpool, Liverpool, U.K.; Division of Molecular and Systems Toxicology, Department of Pharmaceutical Sciences, Pharmazentrum, University of Basel, Basel, Switzerland; Laboratorios Almirall, S.A. Laurea Miro, Sant Feliu de Llobregat, Spain; SANOFI-Research &amp; Development, Disposition, Safety and Animal Research, Alfortville, France; Uppsala Biomedicinska Centrum BMC, Husarg, Uppsala University, Uppsala, Sweden; Centre for Stem Cell Biology, Department of Biomedical Science, University of Sheffield, Sheffield, U.K.; Developmental &amp; Regenerative Biomedicine, School of Biomedicine, Faculty of Human and Medical Sciences, University of Manchester, Manchester, U.K.; Medical Research Council Centre for Regenerative Medicine, University of Edinburgh, Edinburgh, U.K.; Department of Gastroenterology, Hepatology and Infectious Diseases, Heinrich-Heine University Düsseldorf, Düsseldorf, Germany; OakMore Solutions Ltd., Faversham, U.K.; ReNeuron Limited, Guildford, U.K.; Medicines and Healthcare Products Regulatory Agency, London, U.K.; Paul Ehrlich Institut, Langen, Germany; Faculty of Science, Leiden Academic Centre for Drug Research, Toxicology, Leiden, The Netherlands; Stem Cell Unit, Department of Genetics, Institute of Life Sciences, Hebrew University of Jerusalem, Givat-Ram, Jerusalem, Israel; U.K. Stem Cell Bank, National Institute for Biological Standards and Control, Medicines and Healthcare Products Regulatory Agency, Potters Bar, U.K.; Cellectis AB, Göteborg, Sweden; GSK, David Jack Centre for Research &amp; Development, Ware, U.K.; Personalised Healthcare and Biomarkers, AstraZeneca, Macclesfield, U.K.; CN-bio Innovations Limited, Centre for Innovation &amp; Enterprise, Begbroke, U.K.; Institute of Veterinary Pathology, University of Zurich, Zurich, Switzerland; School of Bio Scien</t>
  </si>
  <si>
    <t>2015-03-21</t>
  </si>
  <si>
    <t>https://dx.doi.org/10.5966/sctm.2014-0110</t>
  </si>
  <si>
    <t>https://www.imi.europa.eu/projects-results/project-factsheets/sprintt</t>
  </si>
  <si>
    <t>SPRINTT</t>
  </si>
  <si>
    <t>Sarcopenia and physical frailty in older people: multi‐component treatment strategies</t>
  </si>
  <si>
    <t>01/07/2014</t>
  </si>
  <si>
    <t>23 999 439</t>
  </si>
  <si>
    <t>23 454 392</t>
  </si>
  <si>
    <t>6 400 760</t>
  </si>
  <si>
    <t>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
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t>
  </si>
  <si>
    <t>Glaxosmithkline Research And Development LTD., Brentford, Middlesex, United KingdomInstitut De Recherches Internationales Servier, Suresnes, FranceNovartis Pharma AG, Basel, SwitzerlandSanofi-Aventis Recherche &amp; Developpement, Chilly Mazarin, France</t>
  </si>
  <si>
    <t>29868589</t>
  </si>
  <si>
    <t>PMC5966530</t>
  </si>
  <si>
    <t>10.3389/fmed.2018.00136</t>
  </si>
  <si>
    <t>Body Weight Loss and Tissue Wasting in Late Middle-Aged Mice on Slightly Imbalanced Essential/Non-essential Amino Acids Diet.</t>
  </si>
  <si>
    <t>Corsetti G, Pasini E, Romano C, Calvani R, Picca A, Marzetti E, Flati V, Dioguardi FS.</t>
  </si>
  <si>
    <t>Objective: Inadequate protein intake can impair protein balance thus leading to skeletal muscle atrophy, impaired body growth, and functional decline. Foods provide both non-essential (NEAAs) and essential amino acids (EAAs) that may convey different metabolic stimuli to specific organs and tissues. In this study, we sought to evaluate the impact of six diets, with various EAA/NEAA blends, on body composition and the risk of developing tissue wasting in late middle-aged male mice. Methods: Six groups of late middle-aged male mice were fed for 35 days with iso-nutrients, iso-caloric, and iso-nitrogenous special diets containing different EAA/NEAA ratios ranging from 100/0% to 0/100%. One group fed with standard laboratory rodent diet (StD) served as control. Preliminarily, we verified the palatability of the diets by recording the mice preference, and by making accessible all diets simultaneously, in comparison to StD. Body weight, food and water consumption were measured every 3 days. Blood and urine samples, as well as heart, kidneys, liver, spleen, triceps surae, retroperitoneal WAT, and BAT were harvested and weighed. Results: Mice consuming NEAA-based diets, although showing increased food and calorie intake, suffered the most severe weight loss. Interestingly, the diet containing a EAA/NEAA-imbalance, with moderate NEAAs prevalence, was able to induce catabolic stimuli, generalized body wasting, and systemic metabolic alterations comparable to those observed with diet containing NEAA alone. In addition, complete depletion of retroperitoneal white adipose tissue and a severe loss (&gt;75%) of brown adipose tissue were observed together with muscle wasting. Conversely, EAA-containing diets induced significant decreases in body weight by reducing primarily fat reserves, but at the same time they improved the clinical parameters. On these basis we can deduce that tissue wasting was caused by altered AA quality, independent of reduced nitrogen or caloric intake. Conclusion: Our results indicate that diets containing an optimized balance of AA composition is necessary for preserving overall body energy status. These findings are particularly relevant in the context of aging and may be exploited for contrasting its negative correlates, including body wasting.</t>
  </si>
  <si>
    <t>Division of Human Anatomy and Physiopathology, Department of Clinical and Experimental Sciences, University of Brescia, Brescia, Italy.</t>
  </si>
  <si>
    <t>https://dx.doi.org/10.3389/fmed.2018.00136</t>
  </si>
  <si>
    <t>29158487</t>
  </si>
  <si>
    <t>PMC5696534</t>
  </si>
  <si>
    <t>10.1038/s41598-017-13475-0</t>
  </si>
  <si>
    <t>Genetic variants associated with physical performance and anthropometry in old age: a genome-wide association study in the ilSIRENTE cohort.</t>
  </si>
  <si>
    <t>Heckerman D, Traynor BJ, Picca A, Calvani R, Marzetti E, Hernandez D, Nalls M, Arepali S, Ferrucci L, Landi F.</t>
  </si>
  <si>
    <t>Unraveling the complexity of aging is crucial for understanding its mechanisms and its role as a risk factor for most chronic conditions. Advancements marked by genome-wide association studies (GWASs) have sparked interest in gene cataloguing in the context of aging and age-related conditions. Here, we used GWAS to explore whether single nucleotide polymorphisms (SNPs) were associated with functional and anthropometric parameters in a cohort of old community-dwellers enrolled in the ilSIRENTE study. Analyses were carried out in men and women aged 80+ years enrolled in the ilSIRENTE study (n = 286) and replicated in the inCHIANTI study (n = 1055). Genotyping was accomplished on Infinium Human610-QUAD version 1. In the ilSIRENTE population, genetic variants in ZNF295 and C2CD2 (rs928874 and rs1788355) on chromosome 21q22.3, were significantly associated with the 4-meter gait speed (rs928874, p = 5.61 × 10-8; rs1788355, p = 5.73 × 10-8). This association was not replicated in the inCHIANTI population. Our findings suggest that specific SNPs may be associated with a key measure of physical performance in older adults. GWASs using larger samples are needed to confirm these preliminary results to enhance our comprehension of complex age-associated phenomena.</t>
  </si>
  <si>
    <t>Microsoft Research, Los Angeles, California, USA.</t>
  </si>
  <si>
    <t>https://dx.doi.org/10.1038/s41598-017-13475-0</t>
  </si>
  <si>
    <t>28901590</t>
  </si>
  <si>
    <t>PMC5849488</t>
  </si>
  <si>
    <t>10.1002/hec.3563</t>
  </si>
  <si>
    <t>The wear and tear on health: What is the role of occupation?</t>
  </si>
  <si>
    <t>Ravesteijn B, Kippersluis HV, Doorslaer EV.</t>
  </si>
  <si>
    <t>Health economics</t>
  </si>
  <si>
    <t>Health Econ</t>
  </si>
  <si>
    <t>9306780</t>
  </si>
  <si>
    <t>1057-9230</t>
  </si>
  <si>
    <t>1099-1050</t>
  </si>
  <si>
    <t>Health is well known to show a clear gradient by occupation. Although it may appear evident that occupation can affect health, there are multiple possible sources of selection that can generate a strong association, other than simply a causal effect of occupation on health. We link job characteristics to German panel data spanning 29 years to characterize occupations by their physical and psychosocial burden. Employing a dynamic model to control for factors that simultaneously affect health and selection into occupation, we find that selection into occupation accounts for at least 60% of the association. The effects of occupational characteristics such as physical strain and low job control are negative and increase with age: late-career exposure to 1 year of high physical strain and low job control is comparable to the average health decline from ageing 16 and 6 months, respectively.</t>
  </si>
  <si>
    <t>Erasmus School of Economics, Erasmus University Rotterdam, Rotterdam, the Netherlands.</t>
  </si>
  <si>
    <t>2017-09-13</t>
  </si>
  <si>
    <t>https://dx.doi.org/10.1002/hec.3563</t>
  </si>
  <si>
    <t>28190149</t>
  </si>
  <si>
    <t>PMC5343081</t>
  </si>
  <si>
    <t>10.1007/s40520-016-0711-6</t>
  </si>
  <si>
    <t>Possibilities of ICT-supported services in the clinical management of older adults.</t>
  </si>
  <si>
    <t>Vollenbroek-Hutten M, Jansen-Kosterink S, Tabak M, Feletti LC, Zia G, N'dja A, Hermens H, SPRINTT Consortium.</t>
  </si>
  <si>
    <t>Aging clinical and experimental research</t>
  </si>
  <si>
    <t>Aging Clin Exp Res</t>
  </si>
  <si>
    <t>101132995</t>
  </si>
  <si>
    <t>1594-0667</t>
  </si>
  <si>
    <t>1720-8319</t>
  </si>
  <si>
    <t>Services making use of information and communication technology (ICT) are of potential interest to face the challenges of our aging society. Aim of this article is to describe the possible field of application for ICT-supported services in the management of older adults, in particular those with functional impairment. The current status of ICT-supported services is described and examples of how these services can be implemented in everyday practice are given. Upcoming technical solutions and future directions are also addressed. An ICT-supported service is not only the technological tool, but its combination with clinical purposes for which it is used and the way it is implemented in everyday care. Patient's satisfaction with ICT-supported services is moderate to good. Actual use of patients is higher than those of professionals but very variable. Frequency of use is positively related to clinical outcome. ICT offers a variety of opportunities for the treatment and prevention of frailty and functional decline. Future challenges are related to the intelligence of the systems and making the technologies even more unobtrusive and intuitive.</t>
  </si>
  <si>
    <t>Ziekenhuis Groep Twente, Almelo, The Netherlands. m.m.r.hutten@utwente.nl.</t>
  </si>
  <si>
    <t>2017-02-12</t>
  </si>
  <si>
    <t>2017-02-11</t>
  </si>
  <si>
    <t>https://dx.doi.org/10.1007/s40520-016-0711-6</t>
  </si>
  <si>
    <t>29686533</t>
  </si>
  <si>
    <t>PMC5893006</t>
  </si>
  <si>
    <t>10.1155/2018/7026198</t>
  </si>
  <si>
    <t>Gut Dysbiosis and Muscle Aging: Searching for Novel Targets against Sarcopenia.</t>
  </si>
  <si>
    <t>Picca A, Fanelli F, Calvani R, Mulè G, Pesce V, Sisto A, Pantanelli C, Bernabei R, Landi F, Marzetti E.</t>
  </si>
  <si>
    <t>Advanced age is characterized by several changes, one of which is the impairment of the homeostasis of intestinal microbiota. These alterations critically influence host health and have been associated with morbidity and mortality in older adults. "Inflammaging," an age-related chronic inflammatory process, is a common trait of several conditions, including sarcopenia. Interestingly, imbalanced intestinal microbial community has been suggested to contribute to inflammaging. Changes in gut microbiota accompanying sarcopenia may be attenuated by supplementation with pre- and probiotics. Although muscle aging has been increasingly recognized as a biomarker of aging, the pathophysiology of sarcopenia is to date only partially appreciated. Due to its development in the context of the age-related inflammatory milieu, several studies favor the hypothesis of a tight connection between sarcopenia and inflammaging. However, conclusive evidence describing the signaling pathways involved has not yet been produced. Here, we review the current knowledge of the changes in intestinal microbiota that occur in advanced age with a special emphasis on findings supporting the idea of a modulation of muscle physiology through alterations in gut microbial composition and activity.</t>
  </si>
  <si>
    <t>Department of Geriatrics, Neurosciences and Orthopedics, Catholic University of the Sacred Heart, Rome, Italy.</t>
  </si>
  <si>
    <t>https://dx.doi.org/10.1155/2018/7026198</t>
  </si>
  <si>
    <t>27897412</t>
  </si>
  <si>
    <t>PMC5326820</t>
  </si>
  <si>
    <t>10.1002/jcsm.12134</t>
  </si>
  <si>
    <t>Systemic inflammation, body composition, and physical performance in old community-dwellers.</t>
  </si>
  <si>
    <t>Calvani R, Marini F, Cesari M, Buford TW, Manini TM, Pahor M, Leeuwenburgh C, Bernabei R, Landi F, Marzetti E.</t>
  </si>
  <si>
    <t>Journal of cachexia, sarcopenia and muscle</t>
  </si>
  <si>
    <t>J Cachexia Sarcopenia Muscle</t>
  </si>
  <si>
    <t>101552883</t>
  </si>
  <si>
    <t>2190-5991</t>
  </si>
  <si>
    <t>2190-6009</t>
  </si>
  <si>
    <t>Chronic inflammation, changes in body composition, and declining physical function are hallmarks of the ageing process. The aim of the present study was to provide a preliminary characterisation of the relationship among these age-related phenomena via multivariate modelling.Thirty-five old adults (OAs) and 17 young adults (YAs) were enrolled. The volume of skeletal muscle, subcutaneous adipose tissue (SAT), and intermuscular adipose tissue (IMAT) of the thigh was quantified by three-dimensional magnetic resonance imaging. Muscle strength was measured by knee extension strength testing. In OAs, physical performance was further assessed via the Short Physical Performance Battery (SPPB). Multi-block partial least squares-discriminant analysis (PLS-DA) was employed to explore the relationship among inflammatory profiles and functional and imaging parameters. Double cross-validation procedures were used to validate the predictive ability of the PLS-DA model.The optimal complexity of the PLS-DA model was found to be two latent variables. The proportion of correct classification was 92.3% in calibration (94.1% in YAs and 91.4% in OAs), 84.6% in internal validation (95.3% in YAs and 78.5% in OAs), and 82.6% in external validation (94% in YAs and 76.9% in OAs). Relative to YAs, OAs were characterised by smaller muscle volume, greater IMAT volume, lower muscle strength, and higher levels of myeloperoxidase, P-selectin, soluble intercellular adhesion molecule 1, and vascular cell adhesion molecule 1. Compared with OAs with SPPB &gt;8, those scoring ≤8 were characterised by smaller muscle volume, greater SAT volume, lower muscle strength, and higher levels of interleukin 1 beta, 6, 10, 12, 13, tumour necrosis factor alpha, and granulocyte-macrophage colony-stimulating factor.Multi-block PLS-DA identified distinct patterns of relationships among circulating cytokines and functional and imaging parameters in persons of different ages and varying levels of physical performance. The longitudinal implementation of such an innovative strategy could allow for the tracking of health status over time, the early detection of deviations in health trajectories, and the monitoring of response to treatments.</t>
  </si>
  <si>
    <t>Department of Geriatrics, Neurosciences, and Orthopaedics, Catholic University of the Sacred Heart, Rome, Italy.</t>
  </si>
  <si>
    <t>2016-08-08</t>
  </si>
  <si>
    <t>https://dx.doi.org/10.1002/jcsm.12134</t>
  </si>
  <si>
    <t>28452964</t>
  </si>
  <si>
    <t>PMC5454846</t>
  </si>
  <si>
    <t>10.3390/ijms18050933</t>
  </si>
  <si>
    <t>Fueling Inflamm-Aging through Mitochondrial Dysfunction: Mechanisms and Molecular Targets.</t>
  </si>
  <si>
    <t>Picca A, Lezza AMS, Leeuwenburgh C, Pesce V, Calvani R, Landi F, Bernabei R, Marzetti E.</t>
  </si>
  <si>
    <t>Among the complex determinants of aging, mitochondrial dysfunction has been in the spotlight for a long time. As the hub for many cellular functions, the maintenance of an adequate pool of functional mitochondria is crucial for tissue homeostasis. Their unique role in energy supply makes these organelles essential, especially in those tissues strictly dependent on oxidative metabolism. Mitochondrial quality control (MQC) is ensured by pathways related to protein folding and degradation as well as by processes involving the entire organelle, such as biogenesis, dynamics, and mitophagy. Dysfunctional MQC, oxidative stress and inflammation are hallmarks of senescence and chronic degenerative diseases. One of the consequences of age-related failing MQC and oxidative stress is the release of mitochondria-derived damage-associated molecular patterns (DAMPs). Through their bacterial ancestry, these molecules contribute to mounting an inflammatory response by interacting with receptors similar to those involved in pathogen-associated responses. Mitochondrial DAMPs, especially cell-free mitochondrial DNA, have recently become the subject of intensive research because of their possible involvement in conditions associated with inflammation, such as aging and degenerative diseases. Here, we review the contribution of mitochondrial DAMPs to inflammation and discuss some of the mechanisms at the basis of their generation.</t>
  </si>
  <si>
    <t>Department of Geriatrics, Neuroscience and Orthopedics, Catholic University of the Sacred Heart School of Medicine, 00168 Rome, Italy. anna.picca1@gmail.com.</t>
  </si>
  <si>
    <t>https://dx.doi.org/10.3390/ijms18050933</t>
  </si>
  <si>
    <t>26693163</t>
  </si>
  <si>
    <t>PMC4675469</t>
  </si>
  <si>
    <t>10.1155/2017/2672435</t>
  </si>
  <si>
    <t>Innovative Medicines Initiative: The SPRINTT Project.</t>
  </si>
  <si>
    <t>Marzetti E, Calvani R, Landi F, Hoogendijk EO, Fougère B, Vellas B, Pahor M, Bernabei R, Cesari M, SPRINTT Consortium.</t>
  </si>
  <si>
    <t>The Journal of frailty &amp; aging</t>
  </si>
  <si>
    <t>J Frailty Aging</t>
  </si>
  <si>
    <t>101604797</t>
  </si>
  <si>
    <t>2260-1341</t>
  </si>
  <si>
    <t>2273-4309</t>
  </si>
  <si>
    <t>Sarcopenia, the age-dependent loss of muscle mass and function/strength, is increasingly recognized as a major risk factor for adverse outcomes in frail older people. As such, the skeletal muscle is a relevant target for interventions aimed at preventing or postponing the occurrence of negative health-related events in late life. The association among physical inactivity, insufficient intake of energy and protein, and poor muscle health in older adults suggests that physical exercise and targeted nutritional supplementation may offer substantial therapeutic gain against sarcopenia and its negative correlates. This view is supported by observational studies as well as by small-scale clinical trials. In this review, we summarize the available evidence on the beneficial effects of behavioral interventions on sarcopenia. We also briefly describe how the knowledge gathered so far has been used to design the "Sarcopenia and Physical fRailty IN older people: multicomponenT Treatment strategies" (SPRINTT) project. The randomized clinical trial conducted within SPRINTT will provide robust evidence on the effectiveness of exercise and nutrition at preventing negative outcomes associated with sarcopenia and physical frailty.</t>
  </si>
  <si>
    <t>Department of Geriatrics, Neurosciences, and Orthopedics, Catholic University of the Sacred Heart, Rome, Italy.</t>
  </si>
  <si>
    <t>https://dx.doi.org/10.1155/2017/2672435</t>
  </si>
  <si>
    <t>28421192</t>
  </si>
  <si>
    <t>PMC5379082</t>
  </si>
  <si>
    <t>10.3390/nu8050295</t>
  </si>
  <si>
    <t>Exercise and Protein Intake: A Synergistic Approach against Sarcopenia.</t>
  </si>
  <si>
    <t>Martone AM, Marzetti E, Calvani R, Picca A, Tosato M, Santoro L, Di Giorgio A, Nesci A, Sisto A, Santoliquido A, Landi F.</t>
  </si>
  <si>
    <t>The provision of sufficient amounts of dietary proteins is central to muscle health as it ensures the supply of essential amino acids and stimulates protein synthesis. Older persons, in particular, are at high risk of insufficient protein ingestion. Furthermore, the current recommended dietary allowance for protein (0.8 g/kg/day) might be inadequate for maintaining muscle health in older adults, probably as a consequence of "anabolic resistance" in aged muscle. Older individuals therefore need to ingest a greater quantity of protein to maintain muscle function. The quality of protein ingested is also essential to promoting muscle health. Given the role of leucine as the master dietary regulator of muscle protein turnover, the ingestion of protein sources enriched with this essential amino acid, or its metabolite β-hydroxy β-methylbutyrate, is thought to offer the greatest benefit in terms of preservation of muscle mass and function in old age.</t>
  </si>
  <si>
    <t>2017-04-19</t>
  </si>
  <si>
    <t>2016-05-14</t>
  </si>
  <si>
    <t>https://dx.doi.org/10.3390/nu8050295</t>
  </si>
  <si>
    <t>27187465</t>
  </si>
  <si>
    <t>PMC4882708</t>
  </si>
  <si>
    <t>10.3390/nu8020069</t>
  </si>
  <si>
    <t>Protein Intake and Muscle Health in Old Age: From Biological Plausibility to Clinical Evidence.</t>
  </si>
  <si>
    <t>Landi F, Calvani R, Tosato M, Martone AM, Ortolani E, Savera G, D'Angelo E, Sisto A, Marzetti E.</t>
  </si>
  <si>
    <t>Older people frequently fail to ingest adequate amount of food to meet their essential energy and nutrient requirements. Anorexia of aging, defined by decrease in appetite and/or food intake in old age, is a major contributing factor to under-nutrition and adverse health outcomes in the geriatric population. This disorder is indeed highly prevalent and is recognized as an independent predictor of morbidity and mortality in different clinical settings. Even though anorexia is not an unavoidable consequence of aging, advancing age often promotes its development through various mechanisms. Age-related changes in life-style, disease conditions, as well as social and environmental factors have the potential to directly affect dietary behaviors and nutritional status. In spite of their importance, problems related to food intake and, more generally, nutritional status are seldom attended to in clinical practice. While this may be the result of an "ageist" approach, it should be acknowledged that simple interventions, such as oral nutritional supplementation or modified diets, could meaningfully improve the health status and quality of life of older persons.</t>
  </si>
  <si>
    <t>Department of Geriatrics, Neurosciences and Orthopedics, Catholic University of the Sacred Heart, L.go F. Vito 8, Rome 00168, Italy. francesco.landi@rm.unicatt.it.</t>
  </si>
  <si>
    <t>2016-05-18</t>
  </si>
  <si>
    <t>2016-01-27</t>
  </si>
  <si>
    <t>https://dx.doi.org/10.3390/nu8020069</t>
  </si>
  <si>
    <t>26828516</t>
  </si>
  <si>
    <t>PMC4772033</t>
  </si>
  <si>
    <t>Anorexia of Aging: Risk Factors, Consequences, and Potential Treatments.</t>
  </si>
  <si>
    <t>Landi F, Calvani R, Tosato M, Martone AM, Ortolani E, Savera G, Sisto A, Marzetti E.</t>
  </si>
  <si>
    <t>Department of Geriatrics, Neurosciences and Orthopedics, Catholic University of the Sacred Heart, Rome 00168, Italy. francesco.landi@rm.unicatt.it.</t>
  </si>
  <si>
    <t>2016-02-02</t>
  </si>
  <si>
    <t>10.1002/jcsm.12051</t>
  </si>
  <si>
    <t>Physical frailty and sarcopenia are two common and largely overlapping geriatric conditions upstream of the disabling cascade. The lack of a unique operational definition for physical frailty and sarcopenia and the complex underlying pathophysiology make the development of biomarkers for these conditions extremely challenging. Indeed, the current definitional ambiguities of physical frailty and sarcopenia, together with their heterogeneous clinical manifestations, impact the accuracy, specificity, and sensitivity of individual biomarkers proposed so far. In this review, the current state of the art in the development of biomarkers for physical frailty and sarcopenia is presented. A novel approach for biomarker identification and validation is also introduced that moves from the 'one fits all' paradigm to a multivariate methodology.</t>
  </si>
  <si>
    <t>https://dx.doi.org/10.1002/jcsm.12051</t>
  </si>
  <si>
    <t>26675566</t>
  </si>
  <si>
    <t>PMC4670735</t>
  </si>
  <si>
    <t>Biomarkers for physical frailty and sarcopenia: state of the science and future developments.</t>
  </si>
  <si>
    <t>Calvani R, Marini F, Cesari M, Tosato M, Anker SD, von Haehling S, Miller RR, Bernabei R, Landi F, Marzetti E, SPRINTT consortium.</t>
  </si>
  <si>
    <t>Department of Geriatrics, Neurosciences and Orthopedics, Catholic University of the Sacred Heart Rome, Italy.</t>
  </si>
  <si>
    <t>https://www.imi.europa.eu/projects-results/project-factsheets/stembancc</t>
  </si>
  <si>
    <t>STEMBANCC</t>
  </si>
  <si>
    <t>Stem cells for biological assays of novel drugs and predictive toxicology</t>
  </si>
  <si>
    <t>26 000 000</t>
  </si>
  <si>
    <t>20 761 386</t>
  </si>
  <si>
    <t>8 249 094</t>
  </si>
  <si>
    <t>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
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t>
  </si>
  <si>
    <t>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t>
  </si>
  <si>
    <t>30250197</t>
  </si>
  <si>
    <t>PMC6155173</t>
  </si>
  <si>
    <t>10.1038/s41419-018-1053-4</t>
  </si>
  <si>
    <t>RIPK1 is a critical modulator of both tonic and TLR-responsive inflammatory and cell death pathways in human macrophage differentiation.</t>
  </si>
  <si>
    <t>Buchrieser J, Oliva-Martin MJ, Moore MD, Long JCD, Cowley SA, Perez-Simón JA, James W, Venero JL.</t>
  </si>
  <si>
    <t>Cell death &amp; disease</t>
  </si>
  <si>
    <t>Cell Death Dis</t>
  </si>
  <si>
    <t>101524092</t>
  </si>
  <si>
    <t>2041-4889</t>
  </si>
  <si>
    <t>In this study, we took advantage of human-induced pluripotent stem cells (hiPSC) and CRISPR/Cas9 technology to investigate the potential roles of RIPK1 in regulating hematopoiesis and macrophage differentiation, proinflammatory activation, and cell death pathways. Knock-out of RIPK1 in hiPSCs demonstrated that this protein is not required for erythro-myeloid differentiation. Using a well-established macrophage differentiation protocol, knock-out of RIPK1 did not block the differentiation of iPSC-derived macrophages, which displayed a similar phenotype to WT hiPSC-derived macrophages. However, knock-out of RIPK1 leads to a TNFα-dependent apoptotic death of differentiated hiPSC-derived macrophages (iPS-MΦ) and progressive loss of iPS-MΦ production irrespective of external pro-inflammatory stimuli. Live video analysis demonstrated that TLR3/4 activation of RIPK1 KO hiPSC-derived macrophages triggered TRIF and RIPK3-dependent necroptosis irrespective of caspase-8 activation. In contrast, TLR3/4 activation of WT macrophages-induced necroptosis only when caspases were inhibited, confirming the modulating effect of RIPK1 on RIPK3-mediated necroptosis through the FADD, Caspase-8 pathway. Activation of these inflammatory pathways required RIPK3 kinase activity while RIPK1 was dispensable. However, loss of RIPK1 sensitizes macrophages to activate RIPK3 in response to inflammatory stimuli, thereby exacerbating a potentially pathological inflammatory response. Taken together, these results reveal that RIPK1 has an important role in regulating the potent inflammatory pathways in authentic human macrophages that are poised to respond to external stimuli. Consequently, RIPK1 activity might be a valid target in the development of novel therapies for chronic inflammatory diseases.</t>
  </si>
  <si>
    <t>Sir William Dunn School of Pathology, University of Oxford, Oxford, OX1 3RE, UK.</t>
  </si>
  <si>
    <t>2018-09-24</t>
  </si>
  <si>
    <t>https://dx.doi.org/10.1038/s41419-018-1053-4</t>
  </si>
  <si>
    <t>30245212</t>
  </si>
  <si>
    <t>PMC6178242</t>
  </si>
  <si>
    <t>10.1016/j.stemcr.2018.08.013</t>
  </si>
  <si>
    <t>Reproducibility of Molecular Phenotypes after Long-Term Differentiation to Human iPSC-Derived Neurons: A Multi-Site Omics Study.</t>
  </si>
  <si>
    <t>Volpato V, Smith J, Sandor C, Ried JS, Baud A, Handel A, Newey SE, Wessely F, Attar M, Whiteley E, Chintawar S, Verheyen A, Barta T, Lako M, Armstrong L, Muschet C, Artati A, Cusulin C, Christensen K, Patsch C, Sharma E, Nicod J, Brownjohn P, Stubbs V, Heywood WE, Gissen P, De Filippis R, Janssen K, Reinhardt P, Adamski J, Royaux I, Peeters PJ, Terstappen GC, Graf M, Livesey FJ, Akerman CJ, Mills K, Bowden R, Nicholson G, Webber C, Cader MZ, Lakics V.</t>
  </si>
  <si>
    <t>Reproducibility in molecular and cellular studies is fundamental to scientific discovery. To establish the reproducibility of a well-defined long-term neuronal differentiation protocol, we repeated the cellular and molecular comparison of the same two iPSC lines across five distinct laboratories. Despite uncovering acceptable variability within individual laboratories, we detect poor cross-site reproducibility of the differential gene expression signature between these two lines. Factor analysis identifies the laboratory as the largest source of variation along with several variation-inflating confounders such as passaging effects and progenitor storage. Single-cell transcriptomics shows substantial cellular heterogeneity underlying inter-laboratory variability and being responsible for biases in differential gene expression inference. Factor analysis-based normalization of the combined dataset can remove the nuisance technical effects, enabling the execution of robust hypothesis-generating studies. Our study shows that multi-center collaborations can expose systematic biases and identify critical factors to be standardized when publishing novel protocols, contributing to increased cross-site reproducibility.</t>
  </si>
  <si>
    <t>Department of Physiology, Anatomy and Genetics, University of Oxford, Oxford OX1 3PT UK.</t>
  </si>
  <si>
    <t>https://dx.doi.org/10.1016/j.stemcr.2018.08.013</t>
  </si>
  <si>
    <t>29953534</t>
  </si>
  <si>
    <t>PMC6023242</t>
  </si>
  <si>
    <t>10.1371/journal.pone.0199996</t>
  </si>
  <si>
    <t>Human peptidergic nociceptive sensory neurons generated from human epidermal neural crest stem cells (hEPI-NCSC).</t>
  </si>
  <si>
    <t>Wilson R, Ahmmed AA, Poll A, Sakaue M, Laude A, Sieber-Blum M.</t>
  </si>
  <si>
    <t>Here we provide new technology for generating human peptidergic nociceptive sensory neurons in a straightforward and efficient way. The cellular source, human epidermal neural crest stem cells (hEPI-NCSC), consists of multipotent somatic stem cells that reside in the bulge of hair follicles. hEPI-NCSC and primary sensory neurons have a common origin, the embryonic neural crest. For directed differentiation, hEPI-NCSC were exposed to pertinent growth factors and small molecules in order to modulate master signalling networks involved in differentiation of neural crest cells into postmitotic peptidergic sensory neurons during embryonic development. The neuronal populations were homogenous in regard to antibody marker expression. Cells were immunoreactive for essential master regulatory genes, including NGN1/2, SOX10, and BRN3a among others, and for the pain-mediating genes substance P (SP), calcitonin gene related protein (CGRP) and the TRPV1 channel. Approximately 30% of total cells responded to capsaicin, indicating that they expressed an active TRPV1 channel. In summary, hEPI-NCSC are a biologically relevant and easily available source of somatic stem cells for generating human peptidergic nociceptive neurons without the need for genetic manipulation and cell purification. As no analgesics exist that specifically target TRPV1, a ready supply of high-quality human peptidergic nociceptive sensory neurons could open the way for new approaches, in a biologically relevant cellular context, to drug discovery and patient-specific disease modelling that is aimed at pain control, and as such is highly desirable.</t>
  </si>
  <si>
    <t>Institute of Genetic Medicine, Centre for Life, Newcastle University, Newcastle upon Tyne, United Kingdom.</t>
  </si>
  <si>
    <t>https://dx.doi.org/10.1371/journal.pone.0199996</t>
  </si>
  <si>
    <t>29944148</t>
  </si>
  <si>
    <t>PMC6001199</t>
  </si>
  <si>
    <t>10.1177/2055207616628802</t>
  </si>
  <si>
    <t>Corrigendum.</t>
  </si>
  <si>
    <t>Olmer R, Engels L, Usman A, Menke S, Malik MNH, Pessler F, Göhring G, Bornhorst D, Bolten S, Abdelilah-Seyfried S, Scheper T, Kempf H, Zweigerdt R, Martin U.</t>
  </si>
  <si>
    <t>Digital health</t>
  </si>
  <si>
    <t>Digit Health</t>
  </si>
  <si>
    <t>101690863</t>
  </si>
  <si>
    <t>2055-2076</t>
  </si>
  <si>
    <t>[This corrects the article DOI: 10.1177/2055207615605644.].</t>
  </si>
  <si>
    <t>Leibniz Research Laboratories for Biotechnology and Artificial Organs (LEBAO), Department of Cardiothoracic, Transplantation and Vascular Surgery (HTTG), Hannover Medical School, Carl-Neuberg-Str.1, 30625 Hannover, Germany; REBIRTH-Cluster of Excellence, Hannover Medical School, 30625 Hannover, Germany; Biomedical Research in Endstage and Obstructive Lung Disease Hannover (BREATH), German Center for Lung Research (DZL), 30625 Hannover, Germany.</t>
  </si>
  <si>
    <t>https://dx.doi.org/10.1177/2055207616628802</t>
  </si>
  <si>
    <t>29681541</t>
  </si>
  <si>
    <t>PMC5995343</t>
  </si>
  <si>
    <t>10.1016/j.stemcr.2018.03.017</t>
  </si>
  <si>
    <t>Differentiation of Human Pluripotent Stem Cells into Functional Endothelial Cells in Scalable Suspension Culture.</t>
  </si>
  <si>
    <t>Teare HJ, Morrison M, Whitley EA, Kaye J.</t>
  </si>
  <si>
    <t>Endothelial cells (ECs) are involved in a variety of cellular responses. As multifunctional components of vascular structures, endothelial (progenitor) cells have been utilized in cellular therapies and are required as an important cellular component of engineered tissue constructs and in vitro disease models. Although primary ECs from different sources are readily isolated and expanded, cell quantity and quality in terms of functionality and karyotype stability is limited. ECs derived from human induced pluripotent stem cells (hiPSCs) represent an alternative and potentially superior cell source, but traditional culture approaches and 2D differentiation protocols hardly allow for production of large cell numbers. Aiming at the production of ECs, we have developed a robust approach for efficient endothelial differentiation of hiPSCs in scalable suspension culture. The established protocol results in relevant numbers of ECs for regenerative approaches and industrial applications that show in vitro proliferation capacity and a high degree of chromosomal stability.</t>
  </si>
  <si>
    <t>HeLEX Centre, Nuffield Department of Population Health, University of Oxford, UK.</t>
  </si>
  <si>
    <t>https://dx.doi.org/10.1016/j.stemcr.2018.03.017</t>
  </si>
  <si>
    <t>29942545</t>
  </si>
  <si>
    <t>PMC6001239</t>
  </si>
  <si>
    <t>10.1177/2055207615605644</t>
  </si>
  <si>
    <t>Towards 'Engagement 2.0': Insights from a study of dynamic consent with biobank participants.</t>
  </si>
  <si>
    <t>Little D, Luft C, Mosaku O, Lorvellec M, Yao Z, Paillusson S, Kriston-Vizi J, Gandhi S, Abramov AY, Ketteler R, Devine MJ, Gissen P.</t>
  </si>
  <si>
    <t>Digital Health</t>
  </si>
  <si>
    <t>Web 2.0 technologies have enabled new methods of engagement, moving from static mono-directional sources of information to interactive user-led experiences. Use of Web 2.0 technologies for engagement is gaining momentum within the health sector however this is still in its infancy in biobanking research. This paper reports on findings from focus groups with biobank participants to gauge their views on a Web 2.0 dynamic consent interface. The findings from this study suggest that participants would welcome more interactive engagement with biobanks, and the opportunity to hear more about how their data and samples are being used in research. We propose that by adopting Web 2.0 tools for dynamic consent, we can move towards an 'Engagement 2.0' model whereby research participants have the opportunity for more interactive engagement with medical research, setting up a two-way communication channel between participants and researchers, for the benefit of both.</t>
  </si>
  <si>
    <t>MRC Laboratory for Molecular Cell Biology, University College London, Gower Street, London, United Kingdom. d.little@ucl.ac.uk.</t>
  </si>
  <si>
    <t>2015-09-28</t>
  </si>
  <si>
    <t>https://dx.doi.org/10.1177/2055207615605644</t>
  </si>
  <si>
    <t>29899557</t>
  </si>
  <si>
    <t>PMC5998042</t>
  </si>
  <si>
    <t>10.1038/s41598-018-27058-0</t>
  </si>
  <si>
    <t>A single cell high content assay detects mitochondrial dysfunction in iPSC-derived neurons with mutations in SNCA.</t>
  </si>
  <si>
    <t>Mitochondrial dysfunction is implicated in many neurodegenerative diseases including Parkinson's disease (PD). Induced pluripotent stem cells (iPSCs) provide a unique cell model for studying neurological diseases. We have established a high-content assay that can simultaneously measure mitochondrial function, morphology and cell viability in iPSC-derived dopaminergic neurons. iPSCs from PD patients with mutations in SNCA and unaffected controls were differentiated into dopaminergic neurons, seeded in 384-well plates and stained with the mitochondrial membrane potential dependent dye TMRM, alongside Hoechst-33342 and Calcein-AM. Images were acquired using an automated confocal screening microscope and single cells were analysed using automated image analysis software. PD neurons displayed reduced mitochondrial membrane potential and altered mitochondrial morphology compared to control neurons. This assay demonstrates that high content screening techniques can be applied to the analysis of mitochondria in iPSC-derived neurons. This technique could form part of a drug discovery platform to test potential new therapeutics for PD and other neurodegenerative diseases.</t>
  </si>
  <si>
    <t>2018-06-23</t>
  </si>
  <si>
    <t>https://dx.doi.org/10.1038/s41598-018-27058-0</t>
  </si>
  <si>
    <t>Meier F, Freyer N, Brzeszczynska J, Knöspel F, Armstrong L, Lako M, Greuel S, Damm G, Ludwig-Schwellinger E, Deschl U, Ross JA, Beilmann M, Zeilinger K.</t>
  </si>
  <si>
    <t>Boehringer Ingelheim Pharma GmbH and Co.KG, Nonclinical Drug Safety Germany, D-88397 Biberach an der Riss, Germany.</t>
  </si>
  <si>
    <t>29039463</t>
  </si>
  <si>
    <t>PMC5716452</t>
  </si>
  <si>
    <t>10.3892/ijmm.2017.3190</t>
  </si>
  <si>
    <t>Hepatic differentiation of human iPSCs in different 3D models: A comparative study.</t>
  </si>
  <si>
    <t>Ruderisch N, Schlatter D, Kuglstatter A, Guba W, Huber S, Cusulin C, Benz J, Rufer AC, Hoernschemeyer J, Schweitzer C, Bülau T, Gärtner A, Hoffmann E, Niewoehner J, Patsch C, Baumann K, Loetscher H, Kitas E, Freskgård PO.</t>
  </si>
  <si>
    <t>40</t>
  </si>
  <si>
    <t>International journal of molecular medicine</t>
  </si>
  <si>
    <t>Int. J. Mol. Med.</t>
  </si>
  <si>
    <t>Int J Mol Med</t>
  </si>
  <si>
    <t>9810955</t>
  </si>
  <si>
    <t>1107-3756</t>
  </si>
  <si>
    <t>1791-244X</t>
  </si>
  <si>
    <t>Human induced pluripotent stem cells (hiPSCs) are a promising source from which to derive distinct somatic cell types for in vitro or clinical use. Existent protocols for hepatic differentiation of hiPSCs are primarily based on 2D cultivation of the cells. In the present study, the authors investigated the generation of hiPSC-derived hepatocyte-like cells using two different 3D culture systems: A 3D scaffold-free microspheroid culture system and a 3D hollow-fiber perfusion bioreactor. The differentiation outcome in these 3D systems was compared with that in conventional 2D cultures, using primary human hepatocytes as a control. The evaluation was made based on specific mRNA expression, protein secretion, antigen expression and metabolic activity. The expression of α-fetoprotein was lower, while cytochrome P450 1A2 or 3A4 activities were higher in the 3D culture systems as compared with the 2D differentiation system. Cells differentiated in the 3D bioreactor showed an increased expression of albumin and hepatocyte nuclear factor 4α, as well as secretion of α-1-antitrypsin as compared with the 2D differentiation system, suggesting a higher degree of maturation. In contrast, the 3D scaffold-free microspheroid culture provides an easy and robust method to generate spheroids of a defined size for screening applications, while the bioreactor culture model provides an instrument for complex investigations under physiological-like conditions. In conclusion, the present study introduces two 3D culture systems for stem cell derived hepatic differentiation each demonstrating advantages for individual applications as well as benefits in comparison with 2D cultures.</t>
  </si>
  <si>
    <t>Pharma Research and Early Development (pRED), Neurodegeneration and Regeneration, Roche Innovation Center Basel, Switzerland.</t>
  </si>
  <si>
    <t>https://dx.doi.org/10.3892/ijmm.2017.3190</t>
  </si>
  <si>
    <t>28923680</t>
  </si>
  <si>
    <t>PMC5652008</t>
  </si>
  <si>
    <t>10.1016/j.ebiom.2017.09.004</t>
  </si>
  <si>
    <t>Potent and Selective BACE-1 Peptide Inhibitors Lower Brain Aβ Levels Mediated by Brain Shuttle Transport.</t>
  </si>
  <si>
    <t>Massai D, Bolesani E, Diaz DR, Kropp C, Kempf H, Halloin C, Martin U, Braniste T, Isu G, Harms V, Morbiducci U, Dräger G, Zweigerdt R.</t>
  </si>
  <si>
    <t>Therapeutic approaches to fight Alzheimer's disease include anti-Amyloidβ (Aβ) antibodies and secretase inhibitors. However, the blood-brain barrier (BBB) limits the brain exposure of biologics and the chemical space for small molecules to be BBB permeable. The Brain Shuttle (BS) technology is capable of shuttling large molecules into the brain. This allows for new types of therapeutic modalities engineered for optimal efficacy on the molecular target in the brain independent of brain penetrating properties. To this end, we designed BACE1 peptide inhibitors with varying lipid modifications with single-digit picomolar cellular potency. Secondly, we generated active-exosite peptides with structurally confirmed dual binding mode and improved potency. When fused to the BS via sortase coupling, these BACE1 inhibitors significantly reduced brain Aβ levels in mice after intravenous administration. In plasma, both BS and non-BS BACE1 inhibitor peptides induced a significant time- and dose-dependent decrease of Aβ. Our results demonstrate that the BS is essential for BACE1 peptide inhibitors to be efficacious in the brain and active-exosite design of BACE1 peptide inhibitors together with lipid modification may be of therapeutic relevance.</t>
  </si>
  <si>
    <t>REBIRTH-Cluster of Excellence, Hannover Medical School, Carl-Neuberg-Str. 1, 30625, Hannover, Germany.</t>
  </si>
  <si>
    <t>2017-09-20</t>
  </si>
  <si>
    <t>2018-06-18</t>
  </si>
  <si>
    <t>2017-09-07</t>
  </si>
  <si>
    <t>https://dx.doi.org/10.1016/j.ebiom.2017.09.004</t>
  </si>
  <si>
    <t>28638147</t>
  </si>
  <si>
    <t>PMC5479836</t>
  </si>
  <si>
    <t>10.1038/s41598-017-04158-x</t>
  </si>
  <si>
    <t>Sensitivity of human pluripotent stem cells to insulin precipitation induced by peristaltic pump-based medium circulation: considerations on process development.</t>
  </si>
  <si>
    <t>Bois FY, Gayraud G.</t>
  </si>
  <si>
    <t>Controlled large-scale production of human pluripotent stem cells (hPSCs) is indispensable for their envisioned clinical translation. Aiming at advanced process development in suspension culture, the sensitivity of hPSC media to continuous peristaltic pump-based circulation, a well-established technology extensively used in hydraulically-driven bioreactors, was investigated. Unexpectedly, conditioning of low protein media (i.e. E8 and TeSR-E8) in a peristaltic pump circuit induced severe viability loss of hPSCs cultured as aggregates in suspension. Optical, biochemical, and cytological analyses of the media revealed that the applied circulation mode resulted in the reduction of the growth hormone insulin by precipitation of micro-sized particles. Notably, in contrast to insulin depletion, individual withdrawal of other medium protein components (i.e. bFGF, TGFβ1 or transferrin) provoked minor reduction of hPSC viability, if any. Supplementation of the surfactant glycerol or the use of the insulin analogue Aspart did not overcome the issue of insulin precipitation. In contrast, the presence of bovine or human serum albumin (BSA or HSA, respectively) stabilized insulin rescuing its content, possibly by acting as molecular chaperone-like protein, ultimately supporting hPSC maintenance. This study highlights the potential and the requirement of media optimization for automated hPSC processing and has broad implications on media development and bioreactor-based technologies.</t>
  </si>
  <si>
    <t>1 Université de Technologie de Compiègne and Institut National de l'Environnement Industriel et des Risques, France .</t>
  </si>
  <si>
    <t>2017-06-22</t>
  </si>
  <si>
    <t>https://dx.doi.org/10.1038/s41598-017-04158-x</t>
  </si>
  <si>
    <t>25493547</t>
  </si>
  <si>
    <t>PMC4283061</t>
  </si>
  <si>
    <t>10.1089/cmb.2014.0175</t>
  </si>
  <si>
    <t>Probabilistic generation of random networks taking into account information on motifs occurrence.</t>
  </si>
  <si>
    <t>Ludtmann MHR, Angelova PR, Horrocks MH, Choi ML, Rodrigues M, Baev AY, Berezhnov AV, Yao Z, Little D, Banushi B, Al-Menhali AS, Ranasinghe RT, Whiten DR, Yapom R, Dolt KS, Devine MJ, Gissen P, Kunath T, Jaganjac M, Pavlov EV, Klenerman D, Abramov AY, Gandhi S.</t>
  </si>
  <si>
    <t>Because of the huge number of graphs possible even with a small number of nodes, inference on network structure is known to be a challenging problem. Generating large random directed graphs with prescribed probabilities of occurrences of some meaningful patterns (motifs) is also difficult. We show how to generate such random graphs according to a formal probabilistic representation, using fast Markov chain Monte Carlo methods to sample them. As an illustration, we generate realistic graphs with several hundred nodes mimicking a gene transcription interaction network in Escherichia coli.</t>
  </si>
  <si>
    <t>Department of Molecular Neuroscience, UCL Institute of Neurology, London, WC1N 3BG, UK.</t>
  </si>
  <si>
    <t>https://dx.doi.org/10.1089/cmb.2014.0175</t>
  </si>
  <si>
    <t>29895861</t>
  </si>
  <si>
    <t>PMC5997668</t>
  </si>
  <si>
    <t>10.1038/s41467-018-04422-2</t>
  </si>
  <si>
    <t>α-synuclein oligomers interact with ATP synthase and open the permeability transition pore in Parkinson's disease.</t>
  </si>
  <si>
    <t>Haenseler W, Zambon F, Lee H, Vowles J, Rinaldi F, Duggal G, Houlden H, Gwinn K, Wray S, Luk KC, Wade-Martins R, James WS, Cowley SA.</t>
  </si>
  <si>
    <t>Protein aggregation causes α-synuclein to switch from its physiological role to a pathological toxic gain of function. Under physiological conditions, monomeric α-synuclein improves ATP synthase efficiency. Here, we report that aggregation of monomers generates beta sheet-rich oligomers that localise to the mitochondria in close proximity to several mitochondrial proteins including ATP synthase. Oligomeric α-synuclein impairs complex I-dependent respiration. Oligomers induce selective oxidation of the ATP synthase beta subunit and mitochondrial lipid peroxidation. These oxidation events increase the probability of permeability transition pore (PTP) opening, triggering mitochondrial swelling, and ultimately cell death. Notably, inhibition of oligomer-induced oxidation prevents the pathological induction of PTP. Inducible pluripotent stem cells (iPSC)-derived neurons bearing SNCA triplication, generate α-synuclein aggregates that interact with the ATP synthase and induce PTP opening, leading to neuronal death. This study shows how the transition of α-synuclein from its monomeric to oligomeric structure alters its functional consequences in Parkinson's disease.</t>
  </si>
  <si>
    <t>James Martin Stem Cell Facility, Sir William Dunn School of Pathology, University of Oxford, South Parks Road, Oxford, OX1 3RE, UK. hwalther@gmx.ch.</t>
  </si>
  <si>
    <t>https://dx.doi.org/10.1038/s41467-018-04422-2</t>
  </si>
  <si>
    <t>28827786</t>
  </si>
  <si>
    <t>PMC5567139</t>
  </si>
  <si>
    <t>10.1038/s41598-017-09362-3</t>
  </si>
  <si>
    <t>Excess α-synuclein compromises phagocytosis in iPSC-derived macrophages.</t>
  </si>
  <si>
    <t>Beevers JE, Lai MC, Collins E, Booth HDE, Zambon F, Parkkinen L, Vowles J, Cowley SA, Wade-Martins R, Caffrey TM.</t>
  </si>
  <si>
    <t>To examine the pathogenic role of α-synuclein (αS) in Parkinson's Disease, we have generated induced Pluripotent Stem Cell lines from early onset Parkinson's Disease patients with SNCA A53T and SNCA Triplication mutations, and in this study have differentiated them to PSC-macrophages (pMac), which recapitulate many features of their brain-resident cousins, microglia. We show that SNCA Triplication pMac, but not A53T pMac, have significantly increased intracellular αS versus controls and release significantly more αS to the medium. SNCA Triplication pMac, but not A53T pMac, show significantly reduced phagocytosis capability and this can be phenocopied by adding monomeric αS to the cell culture medium of control pMac. Fibrillar αS is taken up by pMac by actin-rearrangement-dependent pathways, and monomeric αS by actin-independent pathways. Finally, pMac degrade αS and this can be arrested by blocking lysosomal and proteasomal pathways. Together, these results show that macrophages are capable of clearing αS, but that high levels of exogenous or endogenous αS compromise this ability, likely a vicious cycle scenario faced by microglia in Parkinson's disease.</t>
  </si>
  <si>
    <t>Department of Physiology, Anatomy and Genetics, University of Oxford, South Parks Road, Oxford OX1 3QX, UK.</t>
  </si>
  <si>
    <t>https://dx.doi.org/10.1038/s41598-017-09362-3</t>
  </si>
  <si>
    <t>28689993</t>
  </si>
  <si>
    <t>PMC5549835</t>
  </si>
  <si>
    <t>10.1016/j.stemcr.2017.06.005</t>
  </si>
  <si>
    <t>MAPT Genetic Variation and Neuronal Maturity Alter Isoform Expression Affecting Axonal Transport in iPSC-Derived Dopamine Neurons.</t>
  </si>
  <si>
    <t>Morrison M.</t>
  </si>
  <si>
    <t>The H1 haplotype of the microtubule-associated protein tau (MAPT) locus is genetically associated with neurodegenerative diseases, including Parkinson's disease (PD), and affects gene expression and splicing. However, the functional impact on neurons of such expression differences has yet to be fully elucidated. Here, we employ extended maturation phases during differentiation of induced pluripotent stem cells (iPSCs) into mature dopaminergic neuronal cultures to obtain cultures expressing all six adult tau protein isoforms. After 6 months of maturation, levels of exon 3+ and exon 10+ transcripts approach those of adult brain. Mature dopaminergic neuronal cultures display haplotype differences in expression, with H1 expressing 22% higher levels of MAPT transcripts than H2 and H2 expressing 2-fold greater exon 3+ transcripts than H1. Furthermore, knocking down adult tau protein variants alters axonal transport velocities in mature iPSC-derived dopaminergic neuronal cultures. This work links haplotype-specific MAPT expression with a biologically functional outcome relevant for PD.</t>
  </si>
  <si>
    <t>Centre for Health, Law and Emerging Technologies (HeLEX), Nuffield Department of Population Health, University of Oxford, Ewert House, Ewert Place, Banbury Road, Oxford, OX2 7DD, UK. michael.morrison@dph.ox.ac.uk.</t>
  </si>
  <si>
    <t>https://dx.doi.org/10.1016/j.stemcr.2017.06.005</t>
  </si>
  <si>
    <t>28474272</t>
  </si>
  <si>
    <t>PMC5418168</t>
  </si>
  <si>
    <t>10.1186/s40504-017-0053-y</t>
  </si>
  <si>
    <t>"A good collaboration is based on unique contributions from each side": assessing the dynamics of collaboration in stem cell science.</t>
  </si>
  <si>
    <t>Jara-Avaca M, Kempf H, Rückert M, Robles-Diaz D, Franke A, de la Roche J, Fischer M, Malan D, Sasse P, Solodenko W, Dräger G, Kirschning A, Martin U, Zweigerdt R.</t>
  </si>
  <si>
    <t>The rise of 'big biology' is bringing academic and industrial scientists together in large consortia to address translational challenges in the life sciences. In order to assess the impact of this change, this paper examines the existing norms and styles of collaboration in one high profile translational domain; stem cell research. Data is drawn from qualitative interviews with academic and industry scientists working in a large European stem cell research project. Respondents discussed what they perceived as the main benefits and risks of collaborative research, what styles of collaboration they were familiar with, and what collaborative work in stem cell science normally involves. A wide range of materials, data, and expertise can be exchanged during collaborative work. Informal collaborations are governed by an ethos of reciprocity and mediated by trust while formal project agreements can provide a safe space for sharing between unfamiliar partners. These characteristics make stem cell research well suited to pre-competitive public-private ventures but translation of new products to market may be more challenging.</t>
  </si>
  <si>
    <t>Leibniz Research Laboratories for Biotechnology and Artificial Organs (LEBAO), Department of Cardiothoracic, Transplantation and Vascular Surgery, REBIRTH-Cluster of Excellence, Hannover Medical School, Carl-Neuberg Straße 1, 30625 Hannover, Germany.</t>
  </si>
  <si>
    <t>2017-05-06</t>
  </si>
  <si>
    <t>https://dx.doi.org/10.1186/s40504-017-0053-y</t>
  </si>
  <si>
    <t>28089668</t>
  </si>
  <si>
    <t>PMC5311470</t>
  </si>
  <si>
    <t>10.1016/j.stemcr.2016.12.012</t>
  </si>
  <si>
    <t>EBIO Does Not Induce Cardiomyogenesis in Human Pluripotent Stem Cells but Modulates Cardiac Subtype Enrichment by Lineage-Selective Survival.</t>
  </si>
  <si>
    <t>Bezuidenhout LM, Morrison M.</t>
  </si>
  <si>
    <t>Subtype-specific human cardiomyocytes (CMs) are valuable for basic and applied research. Induction of cardiomyogenesis and enrichment of nodal-like CMs was described for mouse pluripotent stem cells (mPSCs) in response to 1-ethyl-2-benzimidazolinone (EBIO), a chemical modulator of small-/intermediate-conductance Ca2+-activated potassium channels (SKs 1-4). Investigating EBIO in human pluripotent stem cells (PSCs), we have applied three independent differentiation protocols of low to high cardiomyogenic efficiency. Equivalent to mPSCs, timed EBIO supplementation during hPSC differentiation resulted in dose-dependent enrichment of up to 80% CMs, including an increase in nodal- and atrial-like phenotypes. However, our study revealed extensive EBIO-triggered cell loss favoring cardiac progenitor preservation and, subsequently, CMs with shortened action potentials. Proliferative cells were generally more sensitive to EBIO, presumably via an SK-independent mechanism. Together, EBIO did not promote cardiogenic differentiation of PSCs, opposing previous findings, but triggered lineage-selective survival at a cardiac progenitor stage, which we propose as a pharmacological strategy to modulate CM subtype composition.</t>
  </si>
  <si>
    <t>Egenis Centre for the Study of the Life Sciences, University of Exeter, Byrne House St German's Road, Exeter, Devon, EX4 4PJ, UK.</t>
  </si>
  <si>
    <t>2017-01-17</t>
  </si>
  <si>
    <t>https://dx.doi.org/10.1016/j.stemcr.2016.12.012</t>
  </si>
  <si>
    <t>27184750</t>
  </si>
  <si>
    <t>PMC4869374</t>
  </si>
  <si>
    <t>10.1186/s12910-016-0112-6</t>
  </si>
  <si>
    <t>Between Scylla and Charybdis: reconciling competing data management demands in the life sciences.</t>
  </si>
  <si>
    <t>Iorga B, Schwanke K, Weber N, Wendland M, Greten S, Piep B, Dos Remedios CG, Martin U, Zweigerdt R, Kraft T, Brenner B.</t>
  </si>
  <si>
    <t>BMC medical ethics</t>
  </si>
  <si>
    <t>BMC Med Ethics</t>
  </si>
  <si>
    <t>101088680</t>
  </si>
  <si>
    <t>1472-6939</t>
  </si>
  <si>
    <t>The widespread sharing of biologicaConcluding Comments: Teaching Responsible Datal and biomedical data is recognised as a key element in facilitating translation of scientific discoveries into novel clinical applications and services. At the same time, twenty-first century states are increasingly concerned that this data could also be used for purposes of bioterrorism. There is thus a tension between the desire to promote the sharing of data, as encapsulated by the Open Data movement, and the desire to prevent this data from 'falling into the wrong hands' as represented by 'dual use' policies. Both frameworks posit a moral duty for life sciences researchers with respect to how they should make their data available. However, Open data and dual use concerns are rarely discussed in concert and their implementation can present scientists with potentially conflicting ethical requirements.Both dual use and Open data policies frame scientific data and data dissemination in particular, though different, ways. As such they contain implicit models for how data is translated. Both approaches are limited by a focus on abstract conceptions of data and data sharing. This works to impede consensus-building between the two ethical frameworks. As an alternative, this paper proposes that an ethics of responsible management of scientific data should be based on a more nuanced understanding of the everyday data practices of life scientists. Responsibility for these 'micromovements' of data must consider the needs and duties of scientists as individuals and as collectively-organised groups. Researchers in the life sciences are faced with conflicting ethical responsibilities to share data as widely as possible, but prevent it being used for bioterrorist purposes. In order to reconcile the responsibilities posed by the Open Data and dual use frameworks, approaches should focus more on the everyday practices of laboratory scientists and less on abstract conceptions of data.</t>
  </si>
  <si>
    <t>Department of Molecular and Cell Physiology, Hannover Medical School, Hannover, Germany.</t>
  </si>
  <si>
    <t>https://dx.doi.org/10.1186/s12910-016-0112-6</t>
  </si>
  <si>
    <t>29403388</t>
  </si>
  <si>
    <t>PMC5780405</t>
  </si>
  <si>
    <t>10.3389/fphys.2017.01111</t>
  </si>
  <si>
    <t>Differences in Contractile Function of Myofibrils within Human Embryonic Stem Cell-Derived Cardiomyocytes vs. Adult Ventricular Myofibrils Are Related to Distinct Sarcomeric Protein Isoforms.</t>
  </si>
  <si>
    <t>Kamarudin TA, Bojic S, Collin J, Yu M, Alharthi S, Buck H, Shortt A, Armstrong L, Figueiredo FC, Lako M.</t>
  </si>
  <si>
    <t>Characterizing the contractile function of human pluripotent stem cell-derived cardiomyocytes (hPSC-CMs) is key for advancing their utility for cellular disease models, promoting cell based heart repair, or developing novel pharmacological interventions targeting cardiac diseases. The aim of the present study was to understand whether steady-state and kinetic force parameters of β-myosin heavy chain (βMyHC) isoform-expressing myofibrils within human embryonic stem cell-derived cardiomyocytes (hESC-CMs) differentiated in vitro resemble those of human ventricular myofibrils (hvMFs) isolated from adult donor hearts. Contractile parameters were determined using the same micromechanical method and experimental conditions for both types of myofibrils. We identified isoforms and phosphorylation of main sarcomeric proteins involved in the modulation of force generation of both, chemically demembranated hESC-CMs (d-hESC-CMs) and hvMFs. Our results indicate that at saturating Ca2+ concentration, both human-derived contractile systems developed forces with similar rate constants (0.66 and 0.68 s-1), reaching maximum isometric force that was significantly smaller for d-hESC-CMs (42 kPa) than for hvMFs (94 kPa). At submaximal Ca2+-activation, where intact cardiomyocytes normally operate, contractile parameters of d-hESC-CMs and hvMFs exhibited differences. Ca2+ sensitivity of force was higher for d-hESC-CMs (pCa50 = 6.04) than for hvMFs (pCa50 = 5.80). At half-maximum activation, the rate constant for force redevelopment was significantly faster for d-hESC-CMs (0.51 s-1) than for hvMFs (0.28 s-1). During myofibril relaxation, kinetics of the slow force decay phase were significantly faster for d-hESC-CMs (0.26 s-1) than for hvMFs (0.21 s-1), while kinetics of the fast force decay were similar and ~20x faster. Protein analysis revealed that hESC-CMs had essentially no cardiac troponin-I, and partially non-ventricular isoforms of some other sarcomeric proteins, explaining the functional discrepancies. The sarcomeric protein isoform pattern of hESC-CMs had features of human cardiomyocytes at an early developmental stage. The study indicates that morphological and ultrastructural maturation of βMyHC isoform-expressing hESC-CMs is not necessarily accompanied by ventricular-like expression of all sarcomeric proteins. Our data suggest that hPSC-CMs could provide useful tools for investigating inherited cardiac diseases affecting contractile function during early developmental stages.</t>
  </si>
  <si>
    <t>Institute of Genetic Medicine, International Centre for Life, Newcastle University, Central Parkway, Newcastle upon Tyne, United Kingdom.</t>
  </si>
  <si>
    <t>https://dx.doi.org/10.3389/fphys.2017.01111</t>
  </si>
  <si>
    <t>29226476</t>
  </si>
  <si>
    <t>PMC5839253</t>
  </si>
  <si>
    <t>10.1002/stem.2750</t>
  </si>
  <si>
    <t>Differences in the Activity of Endogenous Bone Morphogenetic Protein Signaling Impact on the Ability of Induced Pluripotent Stem Cells to Differentiate to Corneal Epithelial-Like Cells.</t>
  </si>
  <si>
    <t>Christoffersson J, Meier F, Kempf H, Schwanke K, Coffee M, Beilmann M, Zweigerdt R, Mandenius CF.</t>
  </si>
  <si>
    <t>Stem cells (Dayton, Ohio)</t>
  </si>
  <si>
    <t>Stem Cells</t>
  </si>
  <si>
    <t>9304532</t>
  </si>
  <si>
    <t>1066-5099</t>
  </si>
  <si>
    <t>1549-4918</t>
  </si>
  <si>
    <t>Cornea is a clear outermost layer of the eye which enables transmission of light onto the retina. The transparent corneal epithelium is regenerated by limbal stem cells (LSCs), whose loss/dysfunction results in LSCs deficiency (LSCD). Ex vivo expansion of autologous LSCs obtained from patient's healthy eye followed by transplantation onto the LSCs damaged/deficient eye, has provided a successful treatment for unilateral LSCD. However, this is not applicable to patient with total bilateral LSCD, where LSCs are lost/damaged from both eyes. We investigated the potential of human induced pluripotent stem cell (hiPSC) to differentiate into corneal epithelial-like cells as a source of autologous stem cell treatment for patients with total bilateral LSCD. Our study showed that combined addition of bone morphogenetic protein 4 (BMP4), all trans-retinoic acid and epidermal growth factor for the first 9 days of differentiation followed by cell-replating on collagen-IV-coated surfaces with a corneal-specific-epithelial cell media for an additional 11 days, resulted in step wise differentiation of human embryonic stem cells (hESC) to corneal epithelial progenitors and mature corneal epithelial-like cells. We observed differences in the ability of hiPSC lines to undergo differentiation to corneal epithelial-like cells which were dependent on the level of endogenous BMP signaling and could be restored via the activation of this signaling pathway by a specific transforming growth factor β inhibitor (SB431542). Together our data reveal a differential ability of hiPSC lines to generate corneal epithelial cells which is underlined by the activity of endogenous BMP signaling pathway. Stem Cells 2018;36:337-348.</t>
  </si>
  <si>
    <t>Division of Biotechnology, Department of Physics, Chemistry and Biology (IFM), Linköping University, 58183 Linköping, Sweden. jonas.christoffersson@liu.se.</t>
  </si>
  <si>
    <t>https://dx.doi.org/10.1002/stem.2750</t>
  </si>
  <si>
    <t>29734702</t>
  </si>
  <si>
    <t>PMC6027518</t>
  </si>
  <si>
    <t>10.3390/bioengineering5020036</t>
  </si>
  <si>
    <t>A Cardiac Cell Outgrowth Assay for Evaluating Drug Compounds Using a Cardiac Spheroid-on-a-Chip Device.</t>
  </si>
  <si>
    <t>Kopljar I, De Bondt A, Vinken P, Teisman A, Damiano B, Goeminne N, Van den Wyngaert I, Gallacher DJ, Lu HR.</t>
  </si>
  <si>
    <t>Bioengineering (Basel, Switzerland)</t>
  </si>
  <si>
    <t>Bioengineering (Basel)</t>
  </si>
  <si>
    <t>101676056</t>
  </si>
  <si>
    <t>2306-5354</t>
  </si>
  <si>
    <t>Three-dimensional (3D) models with cells arranged in clusters or spheroids have emerged as valuable tools to improve physiological relevance in drug screening. One of the challenges with cells cultured in 3D, especially for high-throughput applications, is to quickly and non-invasively assess the cellular state in vitro. In this article, we show that the number of cells growing out from human induced pluripotent stem cell (hiPSC)-derived cardiac spheroids can be quantified to serve as an indicator of a drug&amp;rsquo;s effect on spheroids captured in a microfluidic device. Combining this spheroid-on-a-chip with confocal high content imaging reveals easily accessible, quantitative outgrowth data. We found that effects on outgrowing cell numbers correlate to the concentrations of relevant pharmacological compounds and could thus serve as a practical readout to monitor drug effects. Here, we demonstrate the potential of this semi-high-throughput &amp;ldquo;cardiac cell outgrowth assay&amp;rdquo; with six compounds at three concentrations applied to spheroids for 48 h. The image-based readout complements end-point assays or may be used as a non-invasive assay for quality control during long-term culture.</t>
  </si>
  <si>
    <t>Preclinical Development and Safety, Discovery Sciences, Janssen Research and Development, Janssen Pharmaceutica NV, Beerse, Belgium.</t>
  </si>
  <si>
    <t>https://dx.doi.org/10.3390/bioengineering5020036</t>
  </si>
  <si>
    <t>28094846</t>
  </si>
  <si>
    <t>PMC5647189</t>
  </si>
  <si>
    <t>10.1111/bph.13713</t>
  </si>
  <si>
    <t>Chronic drug-induced effects on contractile motion properties and cardiac biomarkers in human induced pluripotent stem cell-derived cardiomyocytes.</t>
  </si>
  <si>
    <t>Ramond C, Glaser N, Berthault C, Ameri J, Kirkegaard JS, Hansson M, Honoré C, Semb H, Scharfmann R.</t>
  </si>
  <si>
    <t>BACKGROUND AND PURPOSE:In the pharmaceutical industry risk assessments of chronic cardiac safety liabilities are mostly performed during late stages of preclinical drug development using in vivo animal models. Here, we explored the potential of human induced pluripotent stem cell-derived cardiomyocytes (hiPS-CMs) to detect chronic cardiac risks such as drug-induced cardiomyocyte toxicity. EXPERIMENTAL APPROACH:Video microscopy-based motion field imaging was applied to evaluate the chronic effect (over 72 h) of cardiotoxic drugs on the contractile motion of hiPS-CMs. In parallel, the release of cardiac troponin I (cTnI), heart fatty acid binding protein (FABP3) and N-terminal pro-brain natriuretic peptide (NT-proBNP) was analysed from cell medium, and transcriptional profiling of hiPS-CMs was done at the end of the experiment. KEY RESULTS:Different cardiotoxic drugs altered the contractile motion properties of hiPS-CMs together with increasing the release of cardiac biomarkers. FABP3 and cTnI were shown to be potential surrogates to predict cardiotoxicity in hiPS-CMs, whereas NT-proBNP seemed to be a less valuable biomarker. Furthermore, drug-induced cardiotoxicity produced by chronic exposure of hiPS-CMs to arsenic trioxide, doxorubicin or panobinostat was associated with different profiles of changes in contractile parameters, biomarker release and transcriptional expression. CONCLUSION AND IMPLICATIONS:We have shown that a parallel assessment of motion field imaging-derived contractile properties, release of biomarkers and transcriptional changes can detect diverse mechanisms of chronic drug-induced cardiac liabilities in hiPS-CMs. Hence, hiPS-CMs could potentially improve and accelerate cardiovascular de-risking of compounds at earlier stages of drug discovery. LINKED ARTICLES:This article is part of a themed section on New Insights into Cardiotoxicity Caused by Chemotherapeutic Agents. To view the other articles in this section visit http://onlinelibrary.wiley.com/doi/10.1111/bph.v174.21/issuetoc.</t>
  </si>
  <si>
    <t>https://dx.doi.org/10.1111/bph.13713</t>
  </si>
  <si>
    <t>28731406</t>
  </si>
  <si>
    <t>PMC5540466</t>
  </si>
  <si>
    <t>10.7554/eLife.27564</t>
  </si>
  <si>
    <t>Reconstructing human pancreatic differentiation by mapping specific cell populations during development.</t>
  </si>
  <si>
    <t>Melham K, Moraia LB, Mitchell C, Morrison M, Teare H, Kaye J.</t>
  </si>
  <si>
    <t>Information remains scarce on human development compared to animal models. Here, we reconstructed human fetal pancreatic differentiation using cell surface markers. We demonstrate that at 7weeks of development, the glycoprotein 2 (GP2) marks a multipotent cell population that will differentiate into the acinar, ductal or endocrine lineages. Development towards the acinar lineage is paralleled by an increase in GP2 expression. Conversely, a subset of the GP2+ population undergoes endocrine differentiation by down-regulating GP2 and CD142 and turning on NEUROG3, a marker of endocrine differentiation. Endocrine maturation progresses by up-regulating SUSD2 and lowering ECAD levels. Finally, in vitro differentiation of pancreatic endocrine cells derived from human pluripotent stem cells mimics key in vivo events. Our work paves the way to extend our understanding of the origin of mature human pancreatic cell types and how such lineage decisions are regulated.</t>
  </si>
  <si>
    <t>Department of Population Health, University of Oxford, Oxford, OX3 7LF, UK. karen.melham@admin.ox.ac.uk.</t>
  </si>
  <si>
    <t>2014-10-05</t>
  </si>
  <si>
    <t>https://dx.doi.org/10.7554/eLife.27564</t>
  </si>
  <si>
    <t>26573981</t>
  </si>
  <si>
    <t>PMC4512976</t>
  </si>
  <si>
    <t>10.1186/s40504-014-0016-5</t>
  </si>
  <si>
    <t>The evolution of withdrawal: negotiating research relationships in biobanking.</t>
  </si>
  <si>
    <t>Nissenbaum J, Bar-Nur O, Ben-David E, Benvenisty N.</t>
  </si>
  <si>
    <t>The right to withdraw from research, along with the necessity of adequately informed consent, is at the heart of the post-Nuremburg code of ethical safeguards in biomedical research on human participants. As biomedical research moves away from direct interventional studies towards research using networks of linked human tissue samples and data, however, questions arise about what withdrawal can and should mean in these new contexts. Some of the more expansive traditional understandings, such as the right to withdraw from a study 'at any time' are limited in practice by the nature of biobank- supported research, particularly where it makes possible widespread dissemination and ongoing reuse of data. It is time for a more nuanced, granular arrangement for withdrawal, appropriate to the ongoing relationships between participants and long-term biobanking enterprises.</t>
  </si>
  <si>
    <t>Stem Cell Unit, Institute of Life Sciences, The Hebrew University of Jerusalem, Israel ; Department of Genetics, Institute of Life Sciences, The Hebrew University of Jerusalem, Israel.</t>
  </si>
  <si>
    <t>2015-11-18</t>
  </si>
  <si>
    <t>2013-12-12</t>
  </si>
  <si>
    <t>https://dx.doi.org/10.1186/s40504-014-0016-5</t>
  </si>
  <si>
    <t>24371806</t>
  </si>
  <si>
    <t>PMC3871396</t>
  </si>
  <si>
    <t>10.1016/j.stemcr.2013.11.007</t>
  </si>
  <si>
    <t>Global indiscriminate methylation in cell-specific gene promoters following reprogramming into human induced pluripotent stem cells.</t>
  </si>
  <si>
    <t>Heman-Ackah SM, Manzano R, Hoozemans JJM, Scheper W, Flynn R, Haerty W, Cowley SA, Bassett AR, Wood MJA.</t>
  </si>
  <si>
    <t>Molecular reprogramming of somatic cells into human induced pluripotent stem cells (iPSCs) is accompanied by extensive changes in gene expression patterns and epigenetic marks. To better understand the link between gene expression and DNA methylation, we have profiled human somatic cells from different embryonic cell types (endoderm, mesoderm, and parthenogenetic germ cells) and the iPSCs generated from them. We show that reprogramming is accompanied by extensive DNA methylation in CpG-poor promoters, sparing CpG-rich promoters. Intriguingly, methylation in CpG-poor promoters occurred not only in downregulated genes, but also in genes that are not expressed in the parental somatic cells or their respective iPSCs. These genes are predominantly tissue-specific genes of other cell types from different lineages. Our results suggest a role of DNA methylation in the silencing of the somatic cell identity by global nonspecific methylation of tissue-specific genes from all lineages, regardless of their expression in the parental somatic cells.</t>
  </si>
  <si>
    <t>Department of Physiology, Anatomy and Genetics, University of Oxford, Oxford OX1 3QX, UK.</t>
  </si>
  <si>
    <t>2013-12-27</t>
  </si>
  <si>
    <t>2016-03-31</t>
  </si>
  <si>
    <t>https://dx.doi.org/10.1016/j.stemcr.2013.11.007</t>
  </si>
  <si>
    <t>28973645</t>
  </si>
  <si>
    <t>PMC5886237</t>
  </si>
  <si>
    <t>10.1093/hmg/ddx331</t>
  </si>
  <si>
    <t>Alpha-synuclein induces the unfolded protein response in Parkinson's disease SNCA triplication iPSC-derived neurons.</t>
  </si>
  <si>
    <t>Kopljar I, Gallacher DJ, De Bondt A, Cougnaud L, Vlaminckx E, Van den Wyngaert I, Lu HR.</t>
  </si>
  <si>
    <t>Human molecular genetics</t>
  </si>
  <si>
    <t>Hum. Mol. Genet.</t>
  </si>
  <si>
    <t>Hum Mol Genet</t>
  </si>
  <si>
    <t>9208958</t>
  </si>
  <si>
    <t>0964-6906</t>
  </si>
  <si>
    <t>1460-2083</t>
  </si>
  <si>
    <t>The recent generation of induced pluripotent stem cells (iPSCs) from a patient with Parkinson's disease (PD) resulting from triplication of the α-synuclein (SNCA) gene locus allows unprecedented opportunities to explore its contribution to the molecular pathogenesis of PD. We used the double-nicking CRISPR/Cas9 system to conduct site-specific mutagenesis of SNCA in these cells, generating an isogenic iPSC line with normalized SNCA gene dosage. Comparative gene expression analysis of neuronal derivatives from these iPSCs revealed an ER stress phenotype, marked by induction of the IRE1α/XBP1 axis of the unfolded protein response (UPR) and culminating in terminal UPR activation. Neuropathological analysis of post-mortem brain tissue demonstrated that pIRE1α is expressed in PD brains within neurons containing elevated levels of α-synuclein or Lewy bodies. Having used this pair of isogenic iPSCs to define this phenotype, these cells can be further applied in UPR-targeted drug discovery towards the development of disease-modifying therapeutics.</t>
  </si>
  <si>
    <t>Discovery Sciences, Janssen Research and Development, Janssen Pharmaceutica, Beerse, Belgium ikopljar@its.jnj.com.</t>
  </si>
  <si>
    <t>https://dx.doi.org/10.1093/hmg/ddx331</t>
  </si>
  <si>
    <t>27034410</t>
  </si>
  <si>
    <t>PMC4835253</t>
  </si>
  <si>
    <t>10.5966/sctm.2015-0279</t>
  </si>
  <si>
    <t>Functional and Transcriptional Characterization of Histone Deacetylase Inhibitor-Mediated Cardiac Adverse Effects in Human Induced Pluripotent Stem Cell-Derived Cardiomyocytes.</t>
  </si>
  <si>
    <t>Brownjohn PW, Smith J, Portelius E, Serneels L, Kvartsberg H, De Strooper B, Blennow K, Zetterberg H, Livesey FJ.</t>
  </si>
  <si>
    <t>Histone deacetylase (HDAC) inhibitors possess therapeutic potential to reverse aberrant epigenetic changes associated with cancers, neurological diseases, and immune disorders. Unfortunately, clinical studies with some HDAC inhibitors displayed delayed cardiac adverse effects, such as atrial fibrillation and ventricular tachycardia. However, the underlying molecular mechanism(s) of HDAC inhibitor-mediated cardiotoxicity remains poorly understood and is difficult to detect in the early stages of preclinical drug development because of a delayed onset of effects. In the present study, we show for the first time in human induced pluripotent stem cell-derived cardiomyocytes (hiPS-CMs) that HDAC inhibitors (dacinostat, panobinostat, vorinostat, entinostat, and tubastatin-a) induce delayed dose-related cardiac dysfunction at therapeutic concentrations associated with cardiac adverse effects in humans. HDAC inhibitor-mediated delayed effects on the beating properties of hiPS-CMs developed after 12 hours by decreasing the beat rate, shortening the field potential duration, and inducing arrhythmic behavior under form of sustained contractions and fibrillation-like patterns. Transcriptional changes that are common between the cardiotoxic HDAC inhibitors but different from noncardiotoxic treatments identified cardiac-specific genes and pathways related to structural and functional changes in cardiomyocytes. Combining the functional data with epigenetic changes in hiPS-CMs allowed us to identify molecular targets that might explain HDAC inhibitor-mediated cardiac adverse effects in humans. Therefore, hiPS-CMs represent a valuable translational model to assess HDAC inhibitor-mediated cardiotoxicity and support identification of better HDAC inhibitors with an improved benefit-risk profile.Histone deacetylase (HDAC) inhibitors are a promising class of drugs to treat certain cancers, autoimmune, and neurodegenerative diseases. However, treated patients can experience various cardiac adverse events such as hearth rhythm disorders. This study found that human induced pluripotent stem cell-derived cardiomyocytes (hiPS-CMs) can predict cardiac adverse events in patients caused by HDAC inhibitors. Furthermore, transcriptional changes at the level of gene expression supported the effects on the beating properties of hiPS-CMs and highlight targets that might cause these cardiac adverse effects. hiPS-CMs represent a valuable translational model to assess HDAC inhibitor-mediated cardiotoxicity and to support development of safer HDAC inhibitors.</t>
  </si>
  <si>
    <t>The Gurdon Institute and Department of Biochemistry, University of Cambridge, Cambridge CB2 1QN, UK.</t>
  </si>
  <si>
    <t>2014-03-21</t>
  </si>
  <si>
    <t>https://dx.doi.org/10.5966/sctm.2015-0279</t>
  </si>
  <si>
    <t>28285880</t>
  </si>
  <si>
    <t>PMC5390098</t>
  </si>
  <si>
    <t>10.1016/j.stemcr.2017.02.006</t>
  </si>
  <si>
    <t>Phenotypic Screening Identifies Modulators of Amyloid Precursor Protein Processing in Human Stem Cell Models of Alzheimer's Disease.</t>
  </si>
  <si>
    <t>van de Bunt M, Lako M, Barrett A, Gloyn AL, Hansson M, McCarthy MI, Beer NL, Honoré C.</t>
  </si>
  <si>
    <t>Human stem cell models have the potential to provide platforms for phenotypic screens to identify candidate treatments and cellular pathways involved in the pathogenesis of neurodegenerative disorders. Amyloid precursor protein (APP) processing and the accumulation of APP-derived amyloid β (Aβ) peptides are key processes in Alzheimer's disease (AD). We designed a phenotypic small-molecule screen to identify modulators of APP processing in trisomy 21/Down syndrome neurons, a complex genetic model of AD. We identified the avermectins, commonly used as anthelmintics, as compounds that increase the relative production of short Aβ peptides at the expense of longer, potentially more toxic peptides. Further studies demonstrated that this effect is not due to an interaction with the core γ-secretase responsible for Aβ production. This study demonstrates the feasibility of phenotypic drug screening in human stem cell models of Alzheimer-type dementia, and points to possibilities for indirectly modulating APP processing, independently of γ-secretase modulation.</t>
  </si>
  <si>
    <t>a Wellcome Trust Centre for Human Genetics, University of Oxford , Oxford , United Kingdom.</t>
  </si>
  <si>
    <t>2017-03-14</t>
  </si>
  <si>
    <t>https://dx.doi.org/10.1016/j.stemcr.2017.02.006</t>
  </si>
  <si>
    <t>27246810</t>
  </si>
  <si>
    <t>PMC4987020</t>
  </si>
  <si>
    <t>10.1080/19382014.2016.1182276</t>
  </si>
  <si>
    <t>Insights into islet development and biology through characterization of a human iPSC-derived endocrine pancreas model.</t>
  </si>
  <si>
    <t>Morrison M, Klein C, Clemann N, Collier DA, Hardy J, Heisserer B, Cader MZ, Graf M, Kaye J.</t>
  </si>
  <si>
    <t>Islets</t>
  </si>
  <si>
    <t>101495366</t>
  </si>
  <si>
    <t>1938-2014</t>
  </si>
  <si>
    <t>1938-2022</t>
  </si>
  <si>
    <t>Directed differentiation of stem cells offers a scalable solution to the need for human cell models recapitulating islet biology and T2D pathogenesis. We profiled mRNA expression at 6 stages of an induced pluripotent stem cell (iPSC) model of endocrine pancreas development from 2 donors, and characterized the distinct transcriptomic profiles associated with each stage. Established regulators of endodermal lineage commitment, such as SOX17 (log2 fold change [FC] compared to iPSCs = 14.2, p-value = 4.9 × 10(-5)) and the pancreatic agenesis gene GATA6 (log2 FC = 12.1, p-value = 8.6 × 10(-5)), showed transcriptional variation consistent with their known developmental roles. However, these analyses highlighted many other genes with stage-specific expression patterns, some of which may be novel drivers or markers of islet development. For example, the leptin receptor gene, LEPR, was most highly expressed in published data from in vivo-matured cells compared to our endocrine pancreas-like cells (log2 FC = 5.5, p-value = 2.0 × 10(-12)), suggesting a role for the leptin pathway in the maturation process. Endocrine pancreas-like cells showed significant stage-selective expression of adult islet genes, including INS, ABCC8, and GLP1R, and enrichment of relevant GO-terms (e.g. "insulin secretion"; odds ratio = 4.2, p-value = 1.9 × 10(-3)): however, principal component analysis indicated that in vitro-differentiated cells were more immature than adult islets. Integration of the stage-specific expression information with genetic data from T2D genome-wide association studies revealed that 46 of 82 T2D-associated loci harbor genes present in at least one developmental stage, facilitating refinement of potential effector transcripts. Together, these data show that expression profiling in an iPSC islet development model can further understanding of islet biology and T2D pathogenesis.</t>
  </si>
  <si>
    <t>HeLEX - Centre for Health, Law and Emerging Technologies, Department of Public Health, University of Oxford, Old Road Campus, Oxford, OX3 7LF, UK, michael.morrison@dph.ox.ac.uk.</t>
  </si>
  <si>
    <t>https://dx.doi.org/10.1080/19382014.2016.1182276</t>
  </si>
  <si>
    <t>26024842</t>
  </si>
  <si>
    <t>PMC4561067</t>
  </si>
  <si>
    <t>10.1007/s12015-015-9599-3</t>
  </si>
  <si>
    <t>StemBANCC: Governing Access to Material and Data in a Large Stem Cell Research Consortium.</t>
  </si>
  <si>
    <t>Clark AJ, Kaller MS, Galino J, Willison HJ, Rinaldi S, Bennett DLH.</t>
  </si>
  <si>
    <t>Stem cell reviews</t>
  </si>
  <si>
    <t>Stem Cell Rev</t>
  </si>
  <si>
    <t>101255952</t>
  </si>
  <si>
    <t>1550-8943</t>
  </si>
  <si>
    <t>1558-6804</t>
  </si>
  <si>
    <t>This paper makes the case for implementing an internal governance framework for sharing materials and data in stem cell research consortia. A governance framework can facilitate a transparent and accountable system while building trust among partner institutions. However, avoiding excessive bureaucracy is essential. The development and implementation of a governance framework for materials and data access in the Stem cells for Biological Assays of Novel drugs and prediCtive toxiCology (StemBANCC) consortium is presented as a practical example. The StemBANCC project is a multi-partner European research consortium, which aims to build a resource of 1,500 well characterised induced pluripotent stem cell (iPSC) lines for in vitro disease modelling and toxicology studies. The project governance framework was developed in two stages. A small working group identified key components of a framework and translated the project legal agreements into a draft policy document. The second phase allowed input from all consortium partners to shape the iterative development of a final policy document that could be agreed by all parties. Careful time management strategies were needed to manage the duration of this component. This part of the process also served as an exploratory space where different options could be proposed, potential gaps in planning identified, and project co-ordination activities specified.</t>
  </si>
  <si>
    <t>Nuffield Department of Clinical Neurosciences, West Wing, John Radcliffe Hospital, Oxford, UK.</t>
  </si>
  <si>
    <t>https://dx.doi.org/10.1007/s12015-015-9599-3</t>
  </si>
  <si>
    <t>28334857</t>
  </si>
  <si>
    <t>PMC5637940</t>
  </si>
  <si>
    <t>10.1093/brain/awx012</t>
  </si>
  <si>
    <t>Co-cultures with stem cell-derived human sensory neurons reveal regulators of peripheral myelination.</t>
  </si>
  <si>
    <t>Lee H, James WS, Cowley SA.</t>
  </si>
  <si>
    <t>See Saporta and Shy (doi:10.1093/awx048) for a scientific commentary on this article.Effective bidirectional signalling between axons and Schwann cells is essential for both the development and maintenance of peripheral nerve function. We have established conditions by which human induced pluripotent stem cell-derived sensory neurons can be cultured with rat Schwann cells, and have produced for the first time long-term and stable myelinating co-cultures with human neurons. These cultures contain the specialized domains formed by axonal interaction with myelinating Schwann cells, such as clustered voltage-gated sodium channels at the node of Ranvier and Shaker-type potassium channel (Kv1.2) at the juxtaparanode. Expression of type III neuregulin-1 (TIIINRG1) in induced pluripotent stem cell-derived sensory neurons strongly enhances myelination, while conversely pharmacological blockade of the NRG1-ErbB pathway prevents myelination, providing direct evidence for the ability of this pathway to promote the myelination of human sensory axons. The β-secretase, BACE1 is a protease needed to generate active NRG1 from the full-length form. Due to the fact that it also cleaves amyloid precursor protein, BACE1 is a therapeutic target in Alzheimer's disease, however, consistent with its role in NRG1 processing we find that BACE1 inhibition significantly impairs myelination in our co-culture system. In order to exploit co-cultures to address other clinically relevant problems, they were exposed to anti-disialosyl ganglioside antibodies, including those derived from a patient with a sensory predominant, inflammatory neuropathy with mixed axonal and demyelinating electrophysiology. The co-cultures reveal that both mouse and human disialosyl antibodies target the nodal axolemma, induce acute axonal degeneration in the presence of complement, and impair myelination. The human, neuropathy-associated IgM antibody is also shown to induce complement-independent demyelination. Myelinating co-cultures using human induced pluripotent stem cell-derived sensory neurons thus provide insights into the cellular and molecular specialization of axoglial signalling, how pharmacological agents may promote or impede such signalling and the pathogenic effects of ganglioside antibodies.awx012media15372351982001.</t>
  </si>
  <si>
    <t>Sir William Dunn School of Pathology, University of Oxford, South Parks Road, Oxford OX1 3RE, U.K. heyne.lee@path.ox.ac.uk.</t>
  </si>
  <si>
    <t>2015-07-14</t>
  </si>
  <si>
    <t>https://dx.doi.org/10.1093/brain/awx012</t>
  </si>
  <si>
    <t>28202666</t>
  </si>
  <si>
    <t>PMC5652224</t>
  </si>
  <si>
    <t>10.1042/BST20160262</t>
  </si>
  <si>
    <t>LRRK2 in peripheral and central nervous system innate immunity: its link to Parkinson's disease.</t>
  </si>
  <si>
    <t>Schwanke K, Merkert S, Kempf H, Hartung S, Jara-Avaca M, Templin C, Göhring G, Haverich A, Martin U, Zweigerdt R.</t>
  </si>
  <si>
    <t>Biochemical Society transactions</t>
  </si>
  <si>
    <t>Biochem. Soc. Trans.</t>
  </si>
  <si>
    <t>Biochem Soc Trans</t>
  </si>
  <si>
    <t>7506897</t>
  </si>
  <si>
    <t>0300-5127</t>
  </si>
  <si>
    <t>1470-8752</t>
  </si>
  <si>
    <t>Mutations in the leucine-rich repeat kinase 2 (LRRK2) gene are found in familial and idiopathic cases of Parkinson's disease (PD), but are also associated with immune-related disorders, notably Crohn's disease and leprosy. Although the physiological function of LRRK2 protein remains largely elusive, increasing evidence suggests that it plays a role in innate immunity, a process that also has been implicated in neurodegenerative diseases, including PD. Innate immunity involves macrophages and microglia, in which endogenous LRRK2 expression is precisely regulated and expression is strongly up-regulated upon cell activation. This brief report discusses the current understanding of the involvement of LRRK2 in innate immunity particularly in relation to PD, critically examining its role in myeloid cells, particularly macrophages and microglia.</t>
  </si>
  <si>
    <t>1 Leibniz Research Laboratories for Biotechnology and Artificial Organs (LEBAO) , Department of Cardiac, Thoracic, Transplantation, and Vascular Surgery, 30625 Hannover, Germany .</t>
  </si>
  <si>
    <t>https://dx.doi.org/10.1042/BST20160262</t>
  </si>
  <si>
    <t>24483184</t>
  </si>
  <si>
    <t>PMC3992007</t>
  </si>
  <si>
    <t>10.1089/hgtb.2012.248</t>
  </si>
  <si>
    <t>Fast and efficient multitransgenic modification of human pluripotent stem cells.</t>
  </si>
  <si>
    <t>Sakaue M, Sieber-Blum M.</t>
  </si>
  <si>
    <t>Human gene therapy methods</t>
  </si>
  <si>
    <t>Hum Gene Ther Methods</t>
  </si>
  <si>
    <t>101573202</t>
  </si>
  <si>
    <t>1946-6536</t>
  </si>
  <si>
    <t>1946-6544</t>
  </si>
  <si>
    <t>Human pluripotent stem cells (hPSCs) represent a prime cell source for pharmacological research and regenerative therapies because of their extensive expansion potential and their ability to differentiate into essentially all somatic lineages in vitro. Improved methods to stably introduce multiple transgenes into hPSCs will promote, for example, their preclinical testing by facilitating lineage differentiation and purification in vitro and the subsequent in vivo monitoring of respective progenies after their transplantation into relevant animal models. To date, the establishment of stable transgenic hPSC lines is still laborious and time-consuming. Current limitations include the low transfection efficiency of hPSCs via nonviral methods, the inefficient recovery of genetically engineered clones, and the silencing of transgene expression. Here we describe a fast, electroporation-based method for the generation of multitransgenic hPSC lines by overcoming the need for any preadaptation of conventional hPSC cultures to feeder-free conditions before genetic manipulation. We further show that the selection for a single antibiotic resistance marker encoded on one plasmid allowed for the stable genomic (co-)integration of up to two additional, independent expression plasmids. The method thereby enables the straightforward, nonviral generation of valuable multitransgenic hPSC lines in a single step. Practical applicability of the method is demonstrated for antibiotic-based lineage enrichment in vitro and for sodium iodide symporter transgene-based in situ cell imaging after intramyocardial cell infusion into explanted pig hearts.</t>
  </si>
  <si>
    <t>Institute of Genetic Medicine, Newcastle University, Centre for Life, Newcastle upon Tyne NE1 3BZ, UK.</t>
  </si>
  <si>
    <t>https://dx.doi.org/10.1089/hgtb.2012.248</t>
  </si>
  <si>
    <t>26251357</t>
  </si>
  <si>
    <t>PMC4582175</t>
  </si>
  <si>
    <t>10.1242/dev.123034</t>
  </si>
  <si>
    <t>Human epidermal neural crest stem cells as a source of Schwann cells.</t>
  </si>
  <si>
    <t>Kempf H, Olmer R, Haase A, Franke A, Bolesani E, Schwanke K, Robles-Diaz D, Coffee M, Göhring G, Dräger G, Pötz O, Joos T, Martinez-Hackert E, Haverich A, Buettner FF, Martin U, Zweigerdt R.</t>
  </si>
  <si>
    <t>142</t>
  </si>
  <si>
    <t>Development (Cambridge, England)</t>
  </si>
  <si>
    <t>Development</t>
  </si>
  <si>
    <t>8701744</t>
  </si>
  <si>
    <t>0950-1991</t>
  </si>
  <si>
    <t>1477-9129</t>
  </si>
  <si>
    <t>We show that highly pure populations of human Schwann cells can be derived rapidly and in a straightforward way, without the need for genetic manipulation, from human epidermal neural crest stem cells [hEPI-NCSC(s)] present in the bulge of hair follicles. These human Schwann cells promise to be a useful tool for cell-based therapies, disease modelling and drug discovery. Schwann cells are glia that support axons of peripheral nerves and are direct descendants of the embryonic neural crest. Peripheral nerves are damaged in various conditions, including through trauma or tumour-related surgery, and Schwann cells are required for their repair and regeneration. Schwann cells also promise to be useful for treating spinal cord injuries. Ex vivo expansion of hEPI-NCSC isolated from hair bulge explants, manipulating the WNT, sonic hedgehog and TGFβ signalling pathways, and exposure of the cells to pertinent growth factors led to the expression of the Schwann cell markers SOX10, KROX20 (EGR2), p75NTR (NGFR), MBP and S100B by day 4 in virtually all cells, and maturation was completed by 2 weeks of differentiation. Gene expression profiling demonstrated expression of transcripts for neurotrophic and angiogenic factors, as well as JUN, all of which are essential for nerve regeneration. Co-culture of hEPI-NCSC-derived human Schwann cells with rodent dorsal root ganglia showed interaction of the Schwann cells with axons, providing evidence of Schwann cell functionality. We conclude that hEPI-NCSCs are a biologically relevant source for generating large and highly pure populations of human Schwann cells.</t>
  </si>
  <si>
    <t>Leibniz Research Laboratories for Biotechnology and Artificial Organs (LEBAO), Department of Cardiothoracic, Transplantation and Vascular Surgery (HTTG), Hannover Medical School, 30625 Hannover, Germany.</t>
  </si>
  <si>
    <t>2015-09-23</t>
  </si>
  <si>
    <t>https://dx.doi.org/10.1242/dev.123034</t>
  </si>
  <si>
    <t>27934856</t>
  </si>
  <si>
    <t>PMC5155150</t>
  </si>
  <si>
    <t>10.1038/ncomms13602</t>
  </si>
  <si>
    <t>Bulk cell density and Wnt/TGFbeta signalling regulate mesendodermal patterning of human pluripotent stem cells.</t>
  </si>
  <si>
    <t>Kropp C, Kempf H, Halloin C, Robles-Diaz D, Franke A, Scheper T, Kinast K, Knorpp T, Joos TO, Haverich A, Martin U, Zweigerdt R, Olmer R.</t>
  </si>
  <si>
    <t>In vitro differentiation of human pluripotent stem cells (hPSCs) recapitulates early aspects of human embryogenesis, but the underlying processes are poorly understood and controlled. Here we show that modulating the bulk cell density (BCD: cell number per culture volume) deterministically alters anteroposterior patterning of primitive streak (PS)-like priming. The BCD in conjunction with the chemical WNT pathway activator CHIR99021 results in distinct paracrine microenvironments codifying hPSCs towards definitive endoderm, precardiac or presomitic mesoderm within the first 24 h of differentiation, respectively. Global gene expression and secretome analysis reveals that TGFß superfamily members, antagonist of Nodal signalling LEFTY1 and CER1, are paracrine determinants restricting PS progression. These data result in a tangible model disclosing how hPSC-released factors deflect CHIR99021-induced lineage commitment over time. By demonstrating a decisive, functional role of the BCD, we show its utility as a method to control lineage-specific differentiation. Furthermore, these findings have profound consequences for inter-experimental comparability, reproducibility, bioprocess optimization and scale-up.</t>
  </si>
  <si>
    <t>Department of Cardiac, Thoracic, Transplantation, and Vascular Surgery, Leibniz Research Laboratories for Biotechnology and Artificial Organs, Hannover, Germany REBIRTH-Cluster of Excellence, Hannover Medical School, Hannover, Germany.</t>
  </si>
  <si>
    <t>2016-12-10</t>
  </si>
  <si>
    <t>https://dx.doi.org/10.1038/ncomms13602</t>
  </si>
  <si>
    <t>27369897</t>
  </si>
  <si>
    <t>PMC5031176</t>
  </si>
  <si>
    <t>10.5966/sctm.2015-0253</t>
  </si>
  <si>
    <t>Impact of Feeding Strategies on the Scalable Expansion of Human Pluripotent Stem Cells in Single-Use Stirred Tank Bioreactors.</t>
  </si>
  <si>
    <t>Dodsworth BT, Flynn R, Cowley SA.</t>
  </si>
  <si>
    <t>: The routine application of human pluripotent stem cells (hPSCs) and their derivatives in biomedicine and drug discovery will require the constant supply of high-quality cells by defined processes. Culturing hPSCs as cell-only aggregates in (three-dimensional [3D]) suspension has the potential to overcome numerous limitations of conventional surface-adherent (two-dimensional [2D]) cultivation. Utilizing single-use instrumented stirred-tank bioreactors, we showed that perfusion resulted in a more homogeneous culture environment and enabled superior cell densities of 2.85 × 106 cells per milliliter and 47% higher cell yields compared with conventional repeated batch cultures. Flow cytometry, quantitative reverse-transcriptase polymerase chain reaction, and global gene expression analysis revealed a high similarity across 3D suspension and 2D precultures, underscoring that matrix-free hPSC culture efficiently supports maintenance of pluripotency. Interestingly, physiological data and gene expression assessment indicated distinct changes of the cells' energy metabolism, suggesting a culture-induced switch from glycolysis to oxidative phosphorylation in the absence of hPSC differentiation. Our data highlight the plasticity of hPSCs' energy metabolism and provide clear physiological and molecular targets for process monitoring and further development. This study paves the way toward more efficient GMP-compliant cell production and underscores the enormous process development potential of hPSCs in suspension culture.Human pluripotent stem cells (hPSCs) are a unique source for the, in principle, unlimited production of functional human cell types in vitro, which are of high value for therapeutic and industrial applications. This study applied single-use, clinically compliant bioreactor technology to develop advanced, matrix-free, and more efficient culture conditions for the mass production of hPSCs in scalable suspension culture. Using extensive analytical tools to compare established conditions with this novel culture strategy, unexpected physiological features of hPSCs were discovered. These data allow a more rational process development, providing significant progress in the field of translational stem cell research and medicine.</t>
  </si>
  <si>
    <t>Sir William Dunn School of Pathology, University of Oxford, South Parks Road, Oxford, United Kingdom.</t>
  </si>
  <si>
    <t>https://dx.doi.org/10.5966/sctm.2015-0253</t>
  </si>
  <si>
    <t>26119873</t>
  </si>
  <si>
    <t>PMC4833179</t>
  </si>
  <si>
    <t>10.1002/stem.2085</t>
  </si>
  <si>
    <t>The Current State of Naïve Human Pluripotency.</t>
  </si>
  <si>
    <t>Handel AE, Chintawar S, Lalic T, Whiteley E, Vowles J, Giustacchini A, Argoud K, Sopp P, Nakanishi M, Bowden R, Cowley S, Newey S, Akerman C, Ponting CP, Cader MZ.</t>
  </si>
  <si>
    <t>Naïve or ground state pluripotency is a cellular state in vitro which resembles cells of the preimplantation epiblast in vivo. This state was first observed in mouse embryonic stem cells and is characterized by high rates of proliferation, the ability to differentiate widely, and global hypomethylation. Human pluripotent stem cells (hPSCs) correspond to a later or "primed" stage of embryonic development. The conversion of hPSCs to a naïve state is desirable as their features should facilitate techniques such as gene editing and more efficient differentiation. Here we review protocols which now allow derivation of naïve human pluripotent stem cells by transgene expression or the use of media formulations containing inhibitors and growth factors and correlate this with pathways involved. Maintenance of these ground state cells is possible using a combination of basic fibroblast growth factor and human leukemia inhibitory factor together with dual inhibition of glycogen synthase kinase 3 beta, and mitogen-activated protein kinase kinase (MEK). Close similarity between the ground state hPSC and the in vivo preimplantation epiblast have been shown both by demonstrating similar upregulation of endogenous retroviruses and correlation of global RNA-seq data. This suggests that the human naïve state is not an in vitro artifact.</t>
  </si>
  <si>
    <t>Department of Physiology, Anatomy and Genetics, University of Oxford, Oxford, Oxfordshire OX1 3QX, UK, Weatherall Institute of Molecular Medicine, University of Oxford, Oxford, Oxfordshire OX3 9DS, UK.</t>
  </si>
  <si>
    <t>https://dx.doi.org/10.1002/stem.2085</t>
  </si>
  <si>
    <t>26740550</t>
  </si>
  <si>
    <t>PMC4754051</t>
  </si>
  <si>
    <t>10.1093/hmg/ddv637</t>
  </si>
  <si>
    <t>Assessing similarity to primary tissue and cortical layer identity in induced pluripotent stem cell-derived cortical neurons through single-cell transcriptomics.</t>
  </si>
  <si>
    <t>Flynn R, Grundmann A, Renz P, Hänseler W, James WS, Cowley SA, Moore MD.</t>
  </si>
  <si>
    <t>Induced pluripotent stem cell (iPSC)-derived cortical neurons potentially present a powerful new model to understand corticogenesis and neurological disease. Previous work has established that differentiation protocols can produce cortical neurons, but little has been done to characterize these at cellular resolution. In particular, it is unclear to what extent in vitro two-dimensional, relatively disordered culture conditions recapitulate the development of in vivo cortical layer identity. Single-cell multiplex reverse transcriptase-quantitative polymerase chain reaction (RT-qPCR) was used to interrogate the expression of genes previously implicated in cortical layer or phenotypic identity in individual cells. Totally, 93.6% of single cells derived from iPSCs expressed genes indicative of neuronal identity. High proportions of single neurons derived from iPSCs expressed glutamatergic receptors and synaptic genes. And, 68.4% of iPSC-derived neurons expressing at least one layer marker could be assigned to a laminar identity using canonical cortical layer marker genes. We compared single-cell RNA-seq of our iPSC-derived neurons to available single-cell RNA-seq data from human fetal and adult brain and found that iPSC-derived cortical neurons closely resembled primary fetal brain cells. Unexpectedly, a subpopulation of iPSC-derived neurons co-expressed canonical fetal deep and upper cortical layer markers. However, this appeared to be concordant with data from primary cells. Our results therefore provide reassurance that iPSC-derived cortical neurons are highly similar to primary cortical neurons at the level of single cells but suggest that current layer markers, although effective, may not be able to disambiguate cortical layer identity in all cells.</t>
  </si>
  <si>
    <t>James Martin Stem Cell Facility, Sir William Dunn School of Pathology, University of Oxford, Oxford, United Kingdom; Sir William Dunn School of Pathology, University of Oxford, Oxford, United Kingdom.</t>
  </si>
  <si>
    <t>https://dx.doi.org/10.1093/hmg/ddv637</t>
  </si>
  <si>
    <t>26101162</t>
  </si>
  <si>
    <t>PMC4596252</t>
  </si>
  <si>
    <t>10.1016/j.exphem.2015.06.002</t>
  </si>
  <si>
    <t>CRISPR-mediated genotypic and phenotypic correction of a chronic granulomatous disease mutation in human iPS cells.</t>
  </si>
  <si>
    <t>Kempf H, Olmer R, Kropp C, Rückert M, Jara-Avaca M, Robles-Diaz D, Franke A, Elliott DA, Wojciechowski D, Fischer M, Roa Lara A, Kensah G, Gruh I, Haverich A, Martin U, Zweigerdt R.</t>
  </si>
  <si>
    <t>Experimental hematology</t>
  </si>
  <si>
    <t>Exp. Hematol.</t>
  </si>
  <si>
    <t>Exp Hematol</t>
  </si>
  <si>
    <t>0402313</t>
  </si>
  <si>
    <t>0301-472X</t>
  </si>
  <si>
    <t>1873-2399</t>
  </si>
  <si>
    <t>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</si>
  <si>
    <t>Leibniz Research Laboratories for Biotechnology and Artificial Organs (LEBAO), Department of Cardiothoracic, Transplantation, and Vascular Surgery (HTTG), Hannover Medical School, Carl-Neuberg-Straβe 1, 30625 Hannover, Germany; REBIRTH-Cluster of Excellence, Hannover Medical School, Carl-Neuberg-Straβe 1, 30625 Hannover, Germany.</t>
  </si>
  <si>
    <t>2015-10-03</t>
  </si>
  <si>
    <t>https://dx.doi.org/10.1016/j.exphem.2015.06.002</t>
  </si>
  <si>
    <t>25454631</t>
  </si>
  <si>
    <t>PMC4264033</t>
  </si>
  <si>
    <t>10.1016/j.stemcr.2014.09.017</t>
  </si>
  <si>
    <t>Controlling expansion and cardiomyogenic differentiation of human pluripotent stem cells in scalable suspension culture.</t>
  </si>
  <si>
    <t>Kaye J, Whitley EA, Lund D, Morrison M, Teare H, Melham K.</t>
  </si>
  <si>
    <t>To harness the potential of human pluripotent stem cells (hPSCs), an abundant supply of their progenies is required. Here, hPSC expansion as matrix-independent aggregates in suspension culture was combined with cardiomyogenic differentiation using chemical Wnt pathway modulators. A multiwell screen was scaled up to stirred Erlenmeyer flasks and subsequently to tank bioreactors, applying controlled feeding strategies (batch and cyclic perfusion). Cardiomyogenesis was sensitive to the GSK3 inhibitor CHIR99021 concentration, whereas the aggregate size was no prevailing factor across culture platforms. However, in bioreactors, the pattern of aggregate formation in the expansion phase dominated subsequent differentiation. Global profiling revealed a culture-dependent expression of BMP agonists/antagonists, suggesting their decisive role in cell-fate determination. Furthermore, metallothionein was discovered as a potentially stress-related marker in hPSCs. In 100 ml bioreactors, the production of 40 million predominantly ventricular-like cardiomyocytes (up to 85% purity) was enabled that were directly applicable to bioartificial cardiac tissue formation.</t>
  </si>
  <si>
    <t>Centre for Health, Law and Emerging Technologies (HeLEX), Nuffield Department of Population Health, University of Oxford, Oxford, UK.</t>
  </si>
  <si>
    <t>https://dx.doi.org/10.1016/j.stemcr.2014.09.017</t>
  </si>
  <si>
    <t>24801761</t>
  </si>
  <si>
    <t>PMC4130658</t>
  </si>
  <si>
    <t>10.1038/ejhg.2014.71</t>
  </si>
  <si>
    <t>Dynamic consent: a patient interface for twenty-first century research networks.</t>
  </si>
  <si>
    <t>Biomedical research is being transformed through the application of information technologies that allow ever greater amounts of data to be shared on an unprecedented scale. However, the methods for involving participants have not kept pace with changes in research capability. In an era when information is shared digitally at the global level, mechanisms of informed consent remain static, paper-based and organised around national boundaries and legal frameworks. Dynamic consent (DC) is both a specific project and a wider concept that offers a new approach to consent; one designed to meet the needs of the twenty-first century research landscape. At the heart of DC is a personalised, digital communication interface that connects researchers and participants, placing participants at the heart of decision making. The interface facilitates two-way communication to stimulate a more engaged, informed and scientifically literate participant population where individuals can tailor and manage their own consent preferences. The technical architecture of DC includes components that can securely encrypt sensitive data and allow participant consent preferences to travel with their data and samples when they are shared with third parties. In addition to improving transparency and public trust, this system benefits researchers by streamlining recruitment and enabling more efficient participant recontact. DC has mainly been developed in biobanking contexts, but it also has potential application in other domains for a variety of purposes.</t>
  </si>
  <si>
    <t>https://dx.doi.org/10.1038/ejhg.2014.71</t>
  </si>
  <si>
    <t>https://www.imi.europa.eu/projects-results/project-factsheets/summit</t>
  </si>
  <si>
    <t>SUMMIT</t>
  </si>
  <si>
    <t>Surrogate markers for micro- and macro-vascular hard endpoints for innovative diabetes tools</t>
  </si>
  <si>
    <t>01/11/2009</t>
  </si>
  <si>
    <t>31/10/2015</t>
  </si>
  <si>
    <t>14 654 559</t>
  </si>
  <si>
    <t>15 252 050</t>
  </si>
  <si>
    <t>4 905 472</t>
  </si>
  <si>
    <t>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
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t>
  </si>
  <si>
    <t>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t>
  </si>
  <si>
    <t>30288572</t>
  </si>
  <si>
    <t>PMC5809843</t>
  </si>
  <si>
    <t>10.1007/s00125-018-4741-9</t>
  </si>
  <si>
    <t>Serum kidney injury molecule 1 and β2-microglobulin perform as well as larger biomarker panels for prediction of rapid decline in renal function in type 2 diabetes.</t>
  </si>
  <si>
    <t>Colombo M, Looker HC, Farran B, Hess S, Groop L, Palmer CNA, Brosnan MJ, Dalton RN, Wong M, Turner C, Ahlqvist E, Dunger D, Agakov F, Durrington P, Livingstone S, Betteridge J, McKeigue PM, Colhoun HM, SUMMIT Investigators.</t>
  </si>
  <si>
    <t>AIMS/HYPOTHESIS:As part of the Surrogate Markers for Micro- and Macrovascular Hard Endpoints for Innovative Diabetes Tools (SUMMIT) programme we previously reported that large panels of biomarkers derived from three analytical platforms maximised prediction of progression of renal decline in type 2 diabetes. Here, we hypothesised that smaller (n ≤ 5), platform-specific combinations of biomarkers selected from these larger panels might achieve similar prediction performance when tested in three additional type 2 diabetes cohorts. METHODS:We used 657 serum samples, held under differing storage conditions, from the Scania Diabetes Registry (SDR) and Genetics of Diabetes Audit and Research Tayside (GoDARTS), and a further 183 nested case-control sample set from the Collaborative Atorvastatin in Diabetes Study (CARDS). We analysed 42 biomarkers measured on the SDR and GoDARTS samples by a variety of methods including standard ELISA, multiplexed ELISA (Luminex) and mass spectrometry. The subset of 21 Luminex biomarkers was also measured on the CARDS samples. We used the event definition of loss of &gt;20% of baseline eGFR during follow-up from a baseline eGFR of 30-75 ml min-1 [1.73 m]-2. A total of 403 individuals experienced an event during a median follow-up of 7 years. We used discrete-time logistic regression models with tenfold cross-validation to assess association of biomarker panels with loss of kidney function. RESULTS:Twelve biomarkers showed significant association with eGFR decline adjusted for covariates in one or more of the sample sets when evaluated singly. Kidney injury molecule 1 (KIM-1) and β2-microglobulin (B2M) showed the most consistent effects, with standardised odds ratios for progression of at least 1.4 (p &lt; 0.0003) in all cohorts. A combination of B2M and KIM-1 added to clinical covariates, including baseline eGFR and albuminuria, modestly improved prediction, increasing the area under the curve in the SDR, Go-DARTS and CARDS by 0.079, 0.073 and 0.239, respectively. Neither the inclusion of additional Luminex biomarkers on top of B2M and KIM-1 nor a sparse mass spectrometry panel, nor the larger multiplatform panels previously identified, consistently improved prediction further across all validation sets. CONCLUSIONS/INTERPRETATION:Serum KIM-1 and B2M independently improve prediction of renal decline from an eGFR of 30-75 ml min-1 [1.73 m]-2 in type 2 diabetes beyond clinical factors and prior eGFR and are robust to varying sample storage conditions. Larger panels of biomarkers did not improve prediction beyond these two biomarkers.</t>
  </si>
  <si>
    <t>Usher Institute of Population Health Sciences and Informatics, University of Edinburgh, Edinburgh, UK.</t>
  </si>
  <si>
    <t>2018-10-06</t>
  </si>
  <si>
    <t>https://dx.doi.org/10.1007/s00125-018-4741-9</t>
  </si>
  <si>
    <t>30178545</t>
  </si>
  <si>
    <t>PMC5679136</t>
  </si>
  <si>
    <t>10.1111/dom.13519</t>
  </si>
  <si>
    <t>Metformin is the key factor in elevated plasma growth differentiation factor-15 levels in type 2 diabetes: A nested, case-control study.</t>
  </si>
  <si>
    <t>Natali A, Nesti L, Venturi E, Shore AC, Khan F, Gooding K, Gates PE, Looker HC, Dove F, Goncalves I, Persson M, Nilsson J, SUMMIT consortium.</t>
  </si>
  <si>
    <t>266</t>
  </si>
  <si>
    <t>Produced as a tissue defence response to hypoxia and inflammation, growth differentiation factor-15 (GDF-15) is elevated in people receiving metformin treatment. To gain insight into the relationship of GDF-15 with metformin and major cardiovascular risk factors, we analysed the data from the SUMMIT cohort (n = 1438), a four-centre, nested, case-control study aimed at verifying whether biomarkers of atherosclerosis differ according to the presence of type 2 diabetes and cardiovascular disease. While in univariate analysis, major cardiovascular risk factors, with the exception of gender and cholesterol, increased similarly and linearly across GDF-15 quartiles, the independent variables associated with GDF-15, both in participants with and without diabetes, were age, plasma creatinine, N-terminal pro-brain natriuretic peptide, diuretic use, smoking exposure and glycated haemoglobin. In participants with diabetes, metformin treatment was associated with a 40% rise in GDF-15 level, which was independent of the other major factors, and largely explained their elevated GDF-15 levels. The relatively high GDF-15 bioavailability might partly explain the protective cardiovascular effects of metformin.</t>
  </si>
  <si>
    <t>Department of Clinical and Experimental Medicine, University of Pisa, Pisa, Italy.</t>
  </si>
  <si>
    <t>2018-09-03</t>
  </si>
  <si>
    <t>https://dx.doi.org/10.1111/dom.13519</t>
  </si>
  <si>
    <t>29433433</t>
  </si>
  <si>
    <t>PMC5473877</t>
  </si>
  <si>
    <t>10.1186/s12872-018-0770-z</t>
  </si>
  <si>
    <t>Epicardial adipose tissue is related to arterial stiffness and inflammation in patients with cardiovascular disease and type 2 diabetes.</t>
  </si>
  <si>
    <t>Al-Talabany S, Mordi I, Graeme Houston J, Colhoun HM, Weir-McCall JR, Matthew SZ, Looker HC, Levin D, Belch JJF, Dove F, Khan F, Lang CC.</t>
  </si>
  <si>
    <t>BMC cardiovascular disorders</t>
  </si>
  <si>
    <t>BMC Cardiovasc Disord</t>
  </si>
  <si>
    <t>100968539</t>
  </si>
  <si>
    <t>1471-2261</t>
  </si>
  <si>
    <t>Epicardial adipose tissue (EAT) is an emerging cardio-metabolic risk factor and has been shown to correlate with adverse cardiovascular (CV) outcome; however the underlying pathophysiology of this link is not well understood. The aim of this study was to evaluate the relationship between EAT and a comprehensive panel of cardiovascular risk biomarkers and pulse wave velocity (PWV) and indexed left ventricular mass (LVMI) in a cohort of patients with cardiovascular disease (CVD) and diabetes compared to controls.One hundred forty-five participants (mean age 63.9 ± 8.1 years; 61% male) were evaluated. All patients underwent cardiovascular magnetic resonance (CMR) examination and PWV. EAT measurements from CMR were performed on the 4-chamber view. Blood samples were taken and a range of CV biomarkers was evaluated.EAT measurements were significantly higher in the groups with CVD, with or without T2DM compared to patients without CVD or T2DM (group 1 EAT 15.9 ± 5.5 cm2 vs. group 4 EAT 11.8 ± 4.1 cm2, p = 0.001; group 3 EAT 15.1 ± 4.3 cm2 vs. group 4 EAT 11.8 ± 4.1 cm2, p = 0.024). EAT was independently associated with IL-6 (beta 0.2, p = 0.019). When added to clinical variables, both EAT (beta 0.16, p = 0.035) and IL-6 (beta 0.26, p = 0.003) were independently associated with PWV. EAT was significantly associated with LVMI in a univariable analysis but not when added to significant clinical variables.In patients with cardio-metabolic disease, EAT was independently associated with PWV. EAT may be associated with CVD risk due to an increase in systemic vascular inflammation. Whether targeting EAT may reduce inflammation and/or cardiovascular risk should be evaluated in prospective studies.</t>
  </si>
  <si>
    <t>Division of Molecular and Clinical Medicine, University of Dundee, Mailbox 2, Ninewells Hospital &amp; Medical School, Dundee, DD1 9SY, UK.</t>
  </si>
  <si>
    <t>https://dx.doi.org/10.1186/s12872-018-0770-z</t>
  </si>
  <si>
    <t>29040868</t>
  </si>
  <si>
    <t>PMC5033267</t>
  </si>
  <si>
    <t>10.1016/j.atherosclerosis.2017.09.031</t>
  </si>
  <si>
    <t>Identification of a novel proinsulin-associated SNP and demonstration that proinsulin is unlikely to be a causal factor in subclinical vascular remodelling using Mendelian randomisation.</t>
  </si>
  <si>
    <t>Strawbridge RJ, Silveira A, Hoed MD, Gustafsson S, Luan J, Rybin D, Dupuis J, Li-Gao R, Kavousi M, Dehghan A, Haljas K, Lahti J, Gådin JR, Bäcklund A, de Faire U, Gertow K, Giral P, Goel A, Humphries SE, Kurl S, Langenberg C, Lannfelt LL, Lind L, Lindgren CCM, Mannarino E, Mook-Kanamori DO, Morris AP, de Mutsert R, Rauramaa R, Saliba-Gustafsson P, Sennblad B, Smit AJ, Syvänen AC, Tremoli E, Veglia F, Zethelius B, Björck HM, Eriksson JG, Hofman A, Franco OH, Watkins H, Jukema JW, Florez JC, Wareham NJ, Meigs JB, Ingelsson E, Baldassarre D, Hamsten A, IMPROVE study group.</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</si>
  <si>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IMTmean and IMTmax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measures.We identified a novel proinsulin-associated locus and demonstrated that whilst proinsulin levels are associated with cIMT measures, proinsulin per se is unlikely to have a causative effect on cIMT.</t>
  </si>
  <si>
    <t>Cardiovascular Medicine Unit, Department of Medicine Solna, Karolinska Institutet, Stockholm, Sweden; Mental Health and Wellbeing, Institute of Mental Health and Wellbeing, University of Glasgow, Glasgow, UK. Electronic address: Rona.Strawbridge@ki.se.</t>
  </si>
  <si>
    <t>https://dx.doi.org/10.1016/j.atherosclerosis.2017.09.031</t>
  </si>
  <si>
    <t>28623250</t>
  </si>
  <si>
    <t>PMC4826543</t>
  </si>
  <si>
    <t>10.1038/s41598-017-03573-4</t>
  </si>
  <si>
    <t>ADAMTS-7 is associated with a high-risk plaque phenotype in human atherosclerosis.</t>
  </si>
  <si>
    <t>Bengtsson E, Hultman K, Dunér P, Asciutto G, Almgren P, Orho-Melander M, Melander O, Nilsson J, Hultgårdh-Nilsson A, Gonçalves I.</t>
  </si>
  <si>
    <t>Several large-scale genome-wide association studies have identified single-nucleotide polymorphisms in the genomic region of A Disintegrin And Metalloproteinase with ThromboSpondin type 1 repeats (ADAMTS)-7 and associations to coronary artery disease. Experimental studies have provided evidence for a functional role of ADAMTS-7 in both injury-induced vascular neointima formation and development of atherosclerotic lesions. However, whether ADAMTS-7 is associated with a specific plaque phenotype in humans has not been investigated. Carotid plaques (n = 206) from patients with and without cerebrovascular symptoms were analyzed for expression of ADAMTS-7 by immunohistochemistry and correlated to components associated with plaque vulnerability. Plaques from symptomatic patients showed increased levels of ADAMTS-7 compared with lesions from asymptomatic patients. High levels of ADAMTS-7 correlated with high levels of CD68-staining and lipid content, but with low smooth muscle cell and collagen content, which together are characteristics of a vulnerable plaque phenotype. ADAMTS-7 levels above median were associated with increased risk for postoperative cardiovascular events. Our data show that ADAMTS-7 is associated with a vulnerable plaque phenotype in human carotid lesions. These data support previous observations of a potential proatherogenic role of ADAMTS-7.</t>
  </si>
  <si>
    <t>Experimental Cardiovascular Research Unit, Department of Clinical Sciences, Malmö, Lund University, Malmö, Sweden. eva.bengtsson@med.lu.se.</t>
  </si>
  <si>
    <t>2017-06-16</t>
  </si>
  <si>
    <t>https://dx.doi.org/10.1038/s41598-017-03573-4</t>
  </si>
  <si>
    <t>27659228</t>
  </si>
  <si>
    <t>PMC4770697</t>
  </si>
  <si>
    <t>10.2337/db15-1333</t>
  </si>
  <si>
    <t>Soluble CD93 Is Involved in Metabolic Dysregulation but Does Not Influence Carotid Intima-Media Thickness.</t>
  </si>
  <si>
    <t>Strawbridge RJ, Hilding A, Silveira A, Österholm C, Sennblad B, McLeod O, Tsikrika P, Foroogh F, Tremoli E, Baldassarre D, Veglia F, Rauramaa R, Smit AJ, Giral P, Kurl S, Mannarino E, Grossi E, Syvänen AC, Humphries SE, de Faire U, Östenson CG, Maegdefessel L, Hamsten A, Bäcklund A, IMPROVE Study Group.</t>
  </si>
  <si>
    <t>Type 2 diabetes and cardiovascular disease are complex disorders involving metabolic and inflammatory mechanisms. Here we investigated whether sCD93, a group XIV c-type lectin of the endosialin family, plays a role in metabolic dysregulation or carotid intima-media thickness (IMT). Although no association was observed between sCD93 and IMT, sCD93 levels were significantly lower in subjects with type 2 diabetes (n = 901, mean ± SD 156.6 ± 40.0 ng/mL) compared with subjects without diabetes (n = 2,470, 164.1 ± 44.8 ng/mL, P &lt; 0.0001). Genetic variants associated with diabetes risk (DIAGRAM Consortium) did not influence sCD93 levels (individually or combined in a single nucleotide polymorphism score). In a prospective cohort, lower sCD93 levels preceded the development of diabetes. Consistent with this, a cd93-deficient mouse model (in addition to apoe deficiency) demonstrated no difference in atherosclerotic lesion development compared with apoe(-/-) cd93-sufficient littermates. However, cd93-deficient mice showed impaired glucose clearance and insulin sensitivity (compared with littermate controls) after eating a high-fat diet. The expression of cd93 was observed in pancreatic islets, and leaky vessels were apparent in cd93-deficient pancreases. We further demonstrated that stress-induced release of sCD93 is impaired by hyperglycemia. Therefore, we propose CD93 as an important component in glucometabolic regulation.</t>
  </si>
  <si>
    <t>Cardiovascular Medicine Unit, Department of Medicine Solna, Karolinska Institutet, Stockholm, Sweden rona.strawbridge@ki.se.</t>
  </si>
  <si>
    <t>2016-09-24</t>
  </si>
  <si>
    <t>https://dx.doi.org/10.2337/db15-1333</t>
  </si>
  <si>
    <t>27059896</t>
  </si>
  <si>
    <t>PMC5902134</t>
  </si>
  <si>
    <t>10.1186/s12859-016-1008-7</t>
  </si>
  <si>
    <t>A computational method for designing diverse linear epitopes including citrullinated peptides with desired binding affinities to intravenous immunoglobulin.</t>
  </si>
  <si>
    <t>Patro R, Norel R, Prill RJ, Saez-Rodriguez J, Lorenz P, Steinbeck F, Ziems B, Luštrek M, Barbarini N, Tiengo A, Bellazzi R, Thiesen HJ, Stolovitzky G, Kingsford C.</t>
  </si>
  <si>
    <t>Understanding the interactions between antibodies and the linear epitopes that they recognize is an important task in the study of immunological diseases. We present a novel computational method for the design of linear epitopes of specified binding affinity to Intravenous Immunoglobulin (IVIg).We show that the method, called Pythia-design can accurately design peptides with both high-binding affinity and low binding affinity to IVIg. To show this, we experimentally constructed and tested the computationally constructed designs. We further show experimentally that these designed peptides are more accurate that those produced by a recent method for the same task. Pythia-design is based on combining random walks with an ensemble of probabilistic support vector machines (SVM) classifiers, and we show that it produces a diverse set of designed peptides, an important property to develop robust sets of candidates for construction. We show that by combining Pythia-design and the method of (PloS ONE 6(8):23616, 2011), we are able to produce an even more accurate collection of designed peptides. Analysis of the experimental validation of Pythia-design peptides indicates that binding of IVIg is favored by epitopes that contain trypthophan and cysteine.Our method, Pythia-design, is able to generate a diverse set of binding and non-binding peptides, and its designs have been experimentally shown to be accurate.</t>
  </si>
  <si>
    <t>Department of Computer Science, Stony Brook, NY, USA.</t>
  </si>
  <si>
    <t>https://dx.doi.org/10.1186/s12859-016-1008-7</t>
  </si>
  <si>
    <t>26923316</t>
  </si>
  <si>
    <t>10.1186/s12880-016-0121-4</t>
  </si>
  <si>
    <t>Whole body cardiovascular magnetic resonance imaging to stratify symptomatic and asymptomatic atherosclerotic burden in patients with isolated cardiovascular disease.</t>
  </si>
  <si>
    <t>Weir-McCall JR, Duce SL, Gandy SJ, Matthew SZ, Martin P, Cassidy DB, McCormick L, Belch JJF, Struthers AD, Colhoun HM, Houston JG.</t>
  </si>
  <si>
    <t>BMC medical imaging</t>
  </si>
  <si>
    <t>BMC Med Imaging</t>
  </si>
  <si>
    <t>100968553</t>
  </si>
  <si>
    <t>1471-2342</t>
  </si>
  <si>
    <t>The aim of this study was to use whole body cardiovascular magnetic resonance imaging (WB CVMR) to assess the heart and arterial network in a single examination, so as to describe the burden of atherosclerosis and subclinical disease in participants with symptomatic single site vascular disease.64 patients with a history of symptomatic single site vascular disease (38 coronary artery disease (CAD), 9 cerebrovascular disease, 17 peripheral arterial disease (PAD)) underwent whole body angiogram and cardiac MR in a 3 T scanner. The arterial tree was subdivided into 31 segments and each scored according to the degree of stenosis. From this a standardised atheroma score (SAS) was calculated. Cine and late gadolinium enhancement images of the left ventricle were obtained.Asymptomatic atherosclerotic disease with greater than 50% stenosis in arteries other than that responsible for their presenting complain was detected in 37% of CAD, 33% of cerebrovascular and 47% of PAD patients. Unrecognised myocardial infarcts were observed in 29% of PAD patients. SAS was significantly higher in PAD patients 24 (17.5-30.5) compared to CAD 4 (2-11.25) or cerebrovascular disease patients 6 (2-10) (ANCOVA p &lt; 0.001). Standardised atheroma score positively correlated with age (β 0.36 p = 0.002), smoking status (β 0.34 p = 0.002), and LV mass (β -0.61 p = 0.001) on multiple linear regression.WB CVMR is an effective method for the stratification of cardiovascular disease. The high prevalence of asymptomatic arterial disease, and silent myocardial infarctions, particularly in the peripheral arterial disease group, demonstrates the importance of a systematic approach to the assessment of cardiovascular disease.</t>
  </si>
  <si>
    <t>Division of Cardiovascular and Diabetic Medicine, Level 7, Ninewells Hospital, Dundee, DD1 9SY, UK. j.weirmccall@dundee.ac.uk.</t>
  </si>
  <si>
    <t>https://dx.doi.org/10.1186/s12880-016-0121-4</t>
  </si>
  <si>
    <t>29555666</t>
  </si>
  <si>
    <t>PMC5597228</t>
  </si>
  <si>
    <t>10.1161/HYPERTENSIONAHA.117.10620</t>
  </si>
  <si>
    <t>Development and Validation of a Path Length Calculation for Carotid-Femoral Pulse Wave Velocity Measurement: A TASCFORCE, SUMMIT, and Caerphilly Collaborative Venture.</t>
  </si>
  <si>
    <t>Weir-McCall JR, Brown L, Summersgill J, Talarczyk P, Bonnici-Mallia M, Chin SC, Khan F, Struthers AD, Sullivan F, Colhoun HM, Shore AC, Aizawa K, Groop L, Nilsson J, Cockcroft JR, McEniery CM, Wilkinson IB, Ben-Shlomo Y, Houston JG.</t>
  </si>
  <si>
    <t>Hypertension (Dallas, Tex. : 1979)</t>
  </si>
  <si>
    <t>Hypertension</t>
  </si>
  <si>
    <t>7906255</t>
  </si>
  <si>
    <t>0194-911X</t>
  </si>
  <si>
    <t>1524-4563</t>
  </si>
  <si>
    <t>Current distance measurement techniques for pulse wave velocity (PWV) calculation are susceptible to intercenter variability. The aim of this study was to derive and validate a formula for this distance measurement. Based on carotid femoral distance in 1183 whole-body magnetic resonance angiograms, a formula was derived for calculating distance. This was compared with distance measurements in 128 whole-body magnetic resonance angiograms from a second study. The effects of recalculation of PWV using the new formula on association with risk factors, disease discrimination, and prediction of major adverse cardiovascular events were examined within 1242 participants from the multicenter SUMMIT study (Surrogate Markers of Micro- and Macrovascular Hard End-Points for Innovative Diabetes Tools) and 825 participants from the Caerphilly Prospective Study. The distance formula yielded a mean error of 7.8 mm (limits of agreement =-41.1 to 56.7 mm; P&lt;0.001) compared with the second whole-body magnetic resonance angiogram group. Compared with an external distance measurement, the distance formula did not change associations between PWV and age, blood pressure, or creatinine (P&lt;0.01) but did remove significant associations between PWV and body mass index (BMI). After accounting for differences in age, sex, and mean arterial pressure, intercenter differences in PWV persisted using the external distance measurement (F=4.6; P=0.004), whereas there was a loss of between center difference using the distance formula (F=1.4; P=0.24). PWV odds ratios for cardiovascular mortality remained the same using both the external distance measurement (1.14; 95% confidence interval, 1.06-1.24; P=0.001) and the distance formula (1.17; 95% confidence interval, 1.08-1.28; P&lt;0.001). A population-derived automatic distance calculation for PWV obtained from routinely collected clinical information is accurate and removes intercenter measurement variability without impacting the diagnostic utility of carotid-femoral PWV.</t>
  </si>
  <si>
    <t>From the Division of Molecular and Clinical Medicine, College of Medicine, University of Dundee, United Kingdom (J.R.W.-M., L.B., J.S., F.K., A.D.S., J.G.H.); NHS Tayside Clinical Radiology, Ninewells Hospital, Dundee, United Kingdom (P.T., M.B.-M., S.C.C.); Department of Research and Innovation, North York General Hospital, University of Toronto, Canada (F.S.); Centre for Genomic and Experimental Medicine, The University of Edinburgh, Western General Hospital, United Kingdom (H.M.C.); NIHR Exeter Clinical Research Facility, Royal Devon and Exeter Hospital and University of Exeter Medical School, United Kingdom (A.C.S., K.A.); Lund University Diabetes Centre, Lund University, Malmö, Sweden (L.G.); Department of Clinical Sciences Malmö, Lund University, Sweden (J.N.); Department of Cardiology, Wales Heart Research Institute, Cardiff, United Kingdom (J.R.C.); Division of Experimental Medicine &amp; Immunotherapeutics, University of Cambridge, United Kingdom (C.M.M., I.B.W.); and Population Health Sciences, University of Bristol, United Kingdom (Y.B.-S.).</t>
  </si>
  <si>
    <t>2018-03-21</t>
  </si>
  <si>
    <t>https://dx.doi.org/10.1161/HYPERTENSIONAHA.117.10620</t>
  </si>
  <si>
    <t>PMC5011869</t>
  </si>
  <si>
    <t>e1</t>
  </si>
  <si>
    <t>28902875</t>
  </si>
  <si>
    <t>PMC4609015</t>
  </si>
  <si>
    <t>10.1371/journal.pone.0184781</t>
  </si>
  <si>
    <t>Interferon-γ treatment in vitro elicits some of the changes in cathepsin S and antigen presentation characteristic of lacrimal glands and corneas from the NOD mouse model of Sjögren's Syndrome.</t>
  </si>
  <si>
    <t>Meng Z, Klinngam W, Edman MC, Hamm-Alvarez SF.</t>
  </si>
  <si>
    <t>Inflammation and impaired secretion by lacrimal and salivary glands are hallmarks of the autoimmune disease, Sjögren's Syndrome. These changes in the lacrimal gland promote dryness and inflammation of the ocular surface, causing pain, irritation and corneal damage. The changes that initiate and sustain autoimmune inflammation in the lacrimal gland are not well-established. Here we demonstrate that interferon-γ (IFN-γ) is significantly elevated in lacrimal gland and tears of the male NOD mouse, a model of autoimmune dacryoadenitis which exhibits many ocular characteristics of Sjögren's Syndrome, by 12 weeks of age early in lacrimal gland inflammation. Working either with primary cultured lacrimal gland acinar cells from BALB/c mice and/or rabbits, in vitro IFN-γ treatment for 48 hr decreased expression of Rab3D concurrent with increased expression of cathepsin S. Although total cellular cathepsin S activity was not commensurately increased, IFN-γ treated lacrimal gland acinar cells showed a significant increase in carbachol-stimulated secretion of cathepsin S similar to the lacrimal gland in disease. In vitro IFN-γ treatment did not increase the expression of most components of major histocompatibility complex (MHC) class II-mediated antigen presentation although antigen presentation was slightly but significantly stimulated in primary cultured lacrimal gland acinar cells. However, exposure of cultured human corneal epithelial cells to IFN-γ more robustly increased expression and activity of cathepsin S in parallel with increased expression and function of MHC class II-mediated antigen presentation. We propose that early elevations in IFN-γ contribute to specific features of ocular disease pathology in Sjögren's Syndrome.</t>
  </si>
  <si>
    <t>Department of Pharmacology and Pharmaceutical Sciences, School of Pharmacy, University of Southern California, Los Angeles, California, United States of America.</t>
  </si>
  <si>
    <t>https://dx.doi.org/10.1371/journal.pone.0184781</t>
  </si>
  <si>
    <t>27596252</t>
  </si>
  <si>
    <t>PMC3733910</t>
  </si>
  <si>
    <t>10.1186/s12872-016-0346-8</t>
  </si>
  <si>
    <t>Association between renin and atherosclerotic burden in subjects with and without type 2 diabetes.</t>
  </si>
  <si>
    <t>Gonçalves I, Edsfeldt A, Colhoun HM, Shore AC, Palombo C, Natali A, Fredrikson GN, Björkbacka H, Wigren M, Bengtsson E, Östling G, Aizawa K, Casanova F, Persson M, Gooding K, Gates P, Khan F, Looker HC, Adams F, Belch J, Pinnola S, Venturi E, Kozakova M, Gan LM, Schnecke V, Nilsson J, SUMMIT consortium.</t>
  </si>
  <si>
    <t>Activation of the renin-angiotensin-aldosterone-system (RAAS) has been proposed to contribute to development of vascular complications in type 2 diabetes (T2D). The aim of the present study was to determine if plasma renin levels are associated with the severity of vascular changes in subjects with and without T2D.Renin was analyzed by the Proximity Extension Assay in subjects with (n = 985) and without (n = 515) T2D participating in the SUMMIT (SUrrogate markers for Micro- and Macro-vascular hard endpoints for Innovative diabetes Tools) study and in 205 carotid endarterectomy patients. Vascular changes were assessed by determining ankle-brachial pressure index (ABPI), carotid intima-media thickness (IMT), carotid plaque area, pulse wave velocity (PWV) and the reactivity hyperemia index (RHI).Plasma renin was elevated in subjects with T2D and demonstrated risk factor-independent association with prevalent cardiovascular disease both in subjects with and without T2D. Renin levels increased with age, body mass index, HbA1c and correlated inversely with HDL. Subjects with T2D had more severe carotid disease, increased arterial stiffness, and impaired endothelial function. Risk factor-independent associations between renin and APBI, bulb IMT, carotid plaque area were observed in both T2D and non-T2D subjects. These associations were independent of treatment with RAAS inhibitors. Only weak associations existed between plasma renin and the expression of pro-inflammatory and fibrous components in plaques from 205 endarterectomy patients.Our findings provide clinical evidence for associations between systemic RAAS activation and atherosclerotic burden and suggest that this association is of particular importance in T2D.</t>
  </si>
  <si>
    <t>Department of Clinical Sciences Malmö, Lund University, Malmö, Sweden.</t>
  </si>
  <si>
    <t>2014-07-26</t>
  </si>
  <si>
    <t>https://dx.doi.org/10.1186/s12872-016-0346-8</t>
  </si>
  <si>
    <t>25064564</t>
  </si>
  <si>
    <t>PMC3439732</t>
  </si>
  <si>
    <t>10.1093/bioinformatics/btu495</t>
  </si>
  <si>
    <t>Compression and fast retrieval of SNP data.</t>
  </si>
  <si>
    <t>Sambo F, Di Camillo B, Toffolo G, Cobelli C.</t>
  </si>
  <si>
    <t>13 Suppl 14</t>
  </si>
  <si>
    <t>The increasing interest in rare genetic variants and epistatic genetic effects on complex phenotypic traits is currently pushing genome-wide association study design towards datasets of increasing size, both in the number of studied subjects and in the number of genotyped single nucleotide polymorphisms (SNPs). This, in turn, is leading to a compelling need for new methods for compression and fast retrieval of SNP data.We present a novel algorithm and file format for compressing and retrieving SNP data, specifically designed for large-scale association studies. Our algorithm is based on two main ideas: (i) compress linkage disequilibrium blocks in terms of differences with a reference SNP and (ii) compress reference SNPs exploiting information on their call rate and minor allele frequency. Tested on two SNP datasets and compared with several state-of-the-art software tools, our compression algorithm is shown to be competitive in terms of compression rate and to outperform all tools in terms of time to load compressed data.Our compression and decompression algorithms are implemented in a C++ library, are released under the GNU General Public License and are freely downloadable from http://www.dei.unipd.it/~sambofra/snpack.html.</t>
  </si>
  <si>
    <t>Department of Information Engineering, University of Padova, via Gradenigo 6/a, 35131 Padova, Italy.</t>
  </si>
  <si>
    <t>2014-10-18</t>
  </si>
  <si>
    <t>2016-02-21</t>
  </si>
  <si>
    <t>2013-08-04</t>
  </si>
  <si>
    <t>https://dx.doi.org/10.1093/bioinformatics/btu495</t>
  </si>
  <si>
    <t>23922490</t>
  </si>
  <si>
    <t>PMC4929882</t>
  </si>
  <si>
    <t>10.1186/1471-2105-13-S14-S6</t>
  </si>
  <si>
    <t>LDLR-/-ApoB100/100 mice with insulin-like growth factor II overexpression reveal a novel form of retinopathy with photoreceptor atrophy and altered morphology of the retina.</t>
  </si>
  <si>
    <t>Kinnunen K, Heinonen SE, Kalesnykas G, Laidinen S, Uusitalo-Järvinen H, Uusitalo H, Ylä-Herttuala S.</t>
  </si>
  <si>
    <t>Molecular vision</t>
  </si>
  <si>
    <t>Mol. Vis.</t>
  </si>
  <si>
    <t>Mol Vis</t>
  </si>
  <si>
    <t>9605351</t>
  </si>
  <si>
    <t>1090-0535</t>
  </si>
  <si>
    <t>PURPOSE: The aim of this study was to characterize the ocular morphology of low-density lipoprotein receptor-deficient apolipoprotein B-100-only mice, where overexpression of insulin-like growth factor II (IGF-II) has been shown to induce glucose intolerance and increase atherosclerotic lesion progression and calcification. METHODS: Fifteen-month-old mice were examined on a normal chow diet and after 3 months of a high-fat Western diet. IGF-II-negative LDLR(-/-)ApoB(100/100) littermates and C57Bl/6J mice served as controls. In vivo color images of the fundi were obtained, and eyes were processed either for retinal flat mounts for assessment of neovascularization or for paraffin-embedded samples for immunohistochemical analyses. RESULTS: IGF-II overexpression and the resulting prediabetic phenotype did not induce microvascular damage when assessed in fundus photographs and retinal whole mounts, and the number of capillaries in IGF-II/LDLR(-/-)ApoB(100/100) mice was not significantly different from LDLR(-/-)ApoB(100/100) mice. However, morphology of the inner nuclear, outer plexiform, and outer nuclear layers was altered in the IGF-II/LDLR(-/-)ApoB(100/100) mice. Moreover, photoreceptor atrophy and thinning of the outer nuclear layer were present. Caspase-3 staining was positive in the photoreceptor inner segment. In addition, retinas of the IGF-II/LDLR(-/-)ApoB(100/100) mice displayed reduced rhodopsin positivity, consistent with the decreased number of photoreceptor cells. CONCLUSIONS: This study reports a novel form of retinopathy with photoreceptor atrophy and abundant changes in retinal morphology in a mouse model of prediabetes and atherosclerosis.</t>
  </si>
  <si>
    <t>Department of Biotechnology and Molecular Medicine, A.I. Virtanen Institute for Molecular Sciences, University of Eastern Finland, Kuopio, Finland.</t>
  </si>
  <si>
    <t>2013-08-07</t>
  </si>
  <si>
    <t>2012-09-07</t>
  </si>
  <si>
    <t>https://dx.doi.org/10.1186/1471-2105-13-S14-S6</t>
  </si>
  <si>
    <t>23095471</t>
  </si>
  <si>
    <t>PMC3439675</t>
  </si>
  <si>
    <t>10.1038/ejhg.2015.165</t>
  </si>
  <si>
    <t>Hierarchical Naive Bayes for genetic association studies.</t>
  </si>
  <si>
    <t>Malovini A, Barbarini N, Bellazzi R, de Michelis F.</t>
  </si>
  <si>
    <t>Genome Wide Association Studies represent powerful approaches that aim at disentangling the genetic and molecular mechanisms underlying complex traits. The usual "one-SNP-at-the-time" testing strategy cannot capture the multi-factorial nature of this kind of disorders. We propose a Hierarchical Naïve Bayes classification model for taking into account associations in SNPs data characterized by Linkage Disequilibrium. Validation shows that our model reaches classification performances superior to those obtained by the standard Naïve Bayes classifier for simulated and real datasets.In the Hierarchical Naïve Bayes implemented, the SNPs mapping to the same region of Linkage Disequilibrium are considered as "details" or "replicates" of the locus, each contributing to the overall effect of the region on the phenotype. A latent variable for each block, which models the "population" of correlated SNPs, can be then used to summarize the available information. The classification is thus performed relying on the latent variables conditional probability distributions and on the SNPs data available.The developed methodology has been tested on simulated datasets, each composed by 300 cases, 300 controls and a variable number of SNPs. Our approach has been also applied to two real datasets on the genetic bases of Type 1 Diabetes and Type 2 Diabetes generated by the Wellcome Trust Case Control Consortium.The approach proposed in this paper, called Hierarchical Naïve Bayes, allows dealing with classification of examples for which genetic information of structurally correlated SNPs are available. It improves the Naïve Bayes performances by properly handling the within-loci variability.</t>
  </si>
  <si>
    <t>Department of Industrial and Information Engineering, University of Pavia, Pavia, 27100, Italy. alberto.malovini@unipv.it</t>
  </si>
  <si>
    <t>2012-10-25</t>
  </si>
  <si>
    <t>https://dx.doi.org/10.1038/ejhg.2015.165</t>
  </si>
  <si>
    <t>26306643</t>
  </si>
  <si>
    <t>PMC3392850</t>
  </si>
  <si>
    <t>10.1186/1471-2105-13-S14-S2</t>
  </si>
  <si>
    <t>Harmonising and linking biomedical and clinical data across disparate data archives to enable integrative cross-biobank research.</t>
  </si>
  <si>
    <t>Spjuth O, Krestyaninova M, Hastings J, Shen HY, Heikkinen J, Waldenberger M, Langhammer A, Ladenvall C, Esko T, Persson MÅ, Heggland J, Dietrich J, Ose S, Gieger C, Ried JS, Peters A, Fortier I, de Geus EJ, Klovins J, Zaharenko L, Willemsen G, Hottenga JJ, Litton JE, Karvanen J, Boomsma DI, Groop L, Rung J, Palmgren J, Pedersen NL, McCarthy MI, van Duijn CM, Hveem K, Metspalu A, Ripatti S, Prokopenko I, Harris JR.</t>
  </si>
  <si>
    <t>A wealth of biospecimen samples are stored in modern globally distributed biobanks. Biomedical researchers worldwide need to be able to combine the available resources to improve the power of large-scale studies. A prerequisite for this effort is to be able to search and access phenotypic, clinical and other information about samples that are currently stored at biobanks in an integrated manner. However, privacy issues together with heterogeneous information systems and the lack of agreed-upon vocabularies have made specimen searching across multiple biobanks extremely challenging. We describe three case studies where we have linked samples and sample descriptions in order to facilitate global searching of available samples for research. The use cases include the ENGAGE (European Network for Genetic and Genomic Epidemiology) consortium comprising at least 39 cohorts, the SUMMIT (surrogate markers for micro- and macro-vascular hard endpoints for innovative diabetes tools) consortium and a pilot for data integration between a Swedish clinical health registry and a biobank. We used the Sample avAILability (SAIL) method for data linking: first, created harmonised variables and then annotated and made searchable information on the number of specimens available in individual biobanks for various phenotypic categories. By operating on this categorised availability data we sidestep many obstacles related to privacy that arise when handling real values and show that harmonised and annotated records about data availability across disparate biomedical archives provide a key methodological advance in pre-analysis exchange of information between biobanks, that is, during the project planning phase.</t>
  </si>
  <si>
    <t>Department of Pharmaceutical Biosciences and Science for Life Laboratory, Uppsala University, Uppsala, Sweden.</t>
  </si>
  <si>
    <t>https://dx.doi.org/10.1186/1471-2105-13-S14-S2</t>
  </si>
  <si>
    <t>23095127</t>
  </si>
  <si>
    <t>PMC4744438</t>
  </si>
  <si>
    <t>10.1136/amiajnl-2011-000741</t>
  </si>
  <si>
    <t>Bag of Naïve Bayes: biomarker selection and classification from genome-wide SNP data.</t>
  </si>
  <si>
    <t>Sambo F, Trifoglio E, Di Camillo B, Toffolo GM, Cobelli C.</t>
  </si>
  <si>
    <t>Multifactorial diseases arise from complex patterns of interaction between a set of genetic traits and the environment. To fully capture the genetic biomarkers that jointly explain the heritability component of a disease, thus, all SNPs from a genome-wide association study should be analyzed simultaneously.In this paper, we present Bag of Naïve Bayes (BoNB), an algorithm for genetic biomarker selection and subjects classification from the simultaneous analysis of genome-wide SNP data. BoNB is based on the Naïve Bayes classification framework, enriched by three main features: bootstrap aggregating of an ensemble of Naïve Bayes classifiers, a novel strategy for ranking and selecting the attributes used by each classifier in the ensemble and a permutation-based procedure for selecting significant biomarkers, based on their marginal utility in the classification process. BoNB is tested on the Wellcome Trust Case-Control study on Type 1 Diabetes and its performance is compared with the ones of both a standard Naïve Bayes algorithm and HyperLASSO, a penalized logistic regression algorithm from the state-of-the-art in simultaneous genome-wide data analysis.The significantly higher classification accuracy obtained by BoNB, together with the significance of the biomarkers identified from the Type 1 Diabetes dataset, prove the effectiveness of BoNB as an algorithm for both classification and biomarker selection from genome-wide SNP data.Source code of the BoNB algorithm is released under the GNU General Public Licence and is available at http://www.dei.unipd.it/~sambofra/bonb.html.</t>
  </si>
  <si>
    <t>Department of Information Engineering, University of Padova, 35131 Padova, Italy.</t>
  </si>
  <si>
    <t>https://dx.doi.org/10.1136/amiajnl-2011-000741</t>
  </si>
  <si>
    <t>22534080</t>
  </si>
  <si>
    <t>PMC4504747</t>
  </si>
  <si>
    <t>10.1186/s12933-016-0340-6</t>
  </si>
  <si>
    <t>Stochastic model search with binary outcomes for genome-wide association studies.</t>
  </si>
  <si>
    <t>Russu A, Malovini A, Puca AA, Bellazzi R.</t>
  </si>
  <si>
    <t>The spread of case-control genome-wide association studies (GWASs) has stimulated the development of new variable selection methods and predictive models. We introduce a novel Bayesian model search algorithm, Binary Outcome Stochastic Search (BOSS), which addresses the model selection problem when the number of predictors far exceeds the number of binary responses.Our method is based on a latent variable model that links the observed outcomes to the underlying genetic variables. A Markov Chain Monte Carlo approach is used for model search and to evaluate the posterior probability of each predictor.BOSS is compared with three established methods (stepwise regression, logistic lasso, and elastic net) in a simulated benchmark. Two real case studies are also investigated: a GWAS on the genetic bases of longevity, and the type 2 diabetes study from the Wellcome Trust Case Control Consortium. Simulations show that BOSS achieves higher precisions than the reference methods while preserving good recall rates. In both experimental studies, BOSS successfully detects genetic polymorphisms previously reported to be associated with the analyzed phenotypes.BOSS outperforms the other methods in terms of F-measure on simulated data. In the two real studies, BOSS successfully detects biologically relevant features, some of which are missed by univariate analysis and the three reference techniques.The proposed algorithm is an advance in the methodology for model selection with a large number of features. Our simulated and experimental results showed that BOSS proves effective in detecting relevant markers while providing a parsimonious model.</t>
  </si>
  <si>
    <t>Department of Industrial and Information Engineering, University of Pavia, Pavia, Italy. alberto.russu@yahoo.it</t>
  </si>
  <si>
    <t>2012-07-13</t>
  </si>
  <si>
    <t>https://dx.doi.org/10.1186/s12933-016-0340-6</t>
  </si>
  <si>
    <t>26852231</t>
  </si>
  <si>
    <t>PMC4564522</t>
  </si>
  <si>
    <t>10.1111/dme.12763</t>
  </si>
  <si>
    <t>Type 2 diabetes enhances arterial uptake of choline in atherosclerotic mice: an imaging study with positron emission tomography tracer ¹⁸F-fluoromethylcholine.</t>
  </si>
  <si>
    <t>Hellberg S, Silvola JM, Kiugel M, Liljenbäck H, Metsälä O, Viljanen T, Metso J, Jauhiainen M, Saukko P, Nuutila P, Ylä-Herttuala S, Knuuti J, Roivainen A, Saraste A.</t>
  </si>
  <si>
    <t>Cardiovascular diabetology</t>
  </si>
  <si>
    <t>Cardiovasc Diabetol</t>
  </si>
  <si>
    <t>101147637</t>
  </si>
  <si>
    <t>1475-2840</t>
  </si>
  <si>
    <t>Diabetes is a risk factor for atherosclerosis associated with oxidative stress, inflammation and cell proliferation. The purpose of this study was to evaluate arterial choline uptake and its relationship to atherosclerotic inflammation in diabetic and non-diabetic hypercholesterolemic mice.Low-density lipoprotein-receptor deficient mice expressing only apolipoprotein B100, with or without type 2 diabetes caused by pancreatic overexpression of insulin-like growth factor II (IGF-II/LDLR(-/-)ApoB(100/100) and LDLR(-/-)ApoB(100/100)) were studied. Distribution kinetics of choline analogue (18)F-fluoromethylcholine ((18)F-FMCH) was assessed in vivo by positron emission tomography (PET) imaging. Then, aortic uptakes of (18)F-FMCH and glucose analogue (18)F-fluorodeoxyglucose ((18)F-FDG), were assessed ex vivo by gamma counting and autoradiography of tissue sections. The (18)F-FMCH uptake in atherosclerotic plaques was further compared with macrophage infiltration and the plasma levels of cytokines and metabolic markers.The aortas of all hypercholesterolemic mice showed large, macrophage-rich atherosclerotic plaques. The plaque burden and densities of macrophage subtypes were similar in diabetic and non-diabetic animals. The blood clearance of (18)F-FMCH was rapid. Both the absolute (18)F-FMCH uptake in the aorta and the aorta-to-blood uptake ratio were higher in diabetic than in non-diabetic mice. In autoradiography, the highest (18)F-FMCH uptake co-localized with macrophage-rich atherosclerotic plaques. (18)F-FMCH uptake in plaques correlated with levels of total cholesterol, insulin, C-peptide and leptin. In comparison with (18)F-FDG, (18)F-FMCH provided similar or higher plaque-to-background ratios in diabetic mice.Type 2 diabetes enhances the uptake of choline that reflects inflammation in atherosclerotic plaques in mice. PET tracer (18)F-FMCH is a potential tool to study vascular inflammation associated with diabetes.</t>
  </si>
  <si>
    <t>Turku PET Centre, University of Turku, Kiinamyllynkatu 4-8, 20520, Turku, Finland. saelhe@utu.fi.</t>
  </si>
  <si>
    <t>2015-04-13</t>
  </si>
  <si>
    <t>https://dx.doi.org/10.1111/dme.12763</t>
  </si>
  <si>
    <t>25819010</t>
  </si>
  <si>
    <t>PMC5603035</t>
  </si>
  <si>
    <t>10.1111/obr.12263</t>
  </si>
  <si>
    <t>Genetic risk factors affecting mitochondrial function are associated with kidney disease in people with Type 1 diabetes.</t>
  </si>
  <si>
    <t>Swan EJ, Salem RM, Sandholm N, Tarnow L, Rossing P, Lajer M, Groop PH, Maxwell AP, McKnight AJ, GENIE Consortium.</t>
  </si>
  <si>
    <t>Diabetic medicine : a journal of the British Diabetic Association</t>
  </si>
  <si>
    <t>Diabet. Med.</t>
  </si>
  <si>
    <t>Diabet Med</t>
  </si>
  <si>
    <t>8500858</t>
  </si>
  <si>
    <t>0742-3071</t>
  </si>
  <si>
    <t>1464-5491</t>
  </si>
  <si>
    <t>To evaluate the association with diabetic kidney disease of single nucleotide polymorphisms (SNPs) that may contribute to mitochondrial dysfunction.The mitochondrial genome and 1039 nuclear genes that are integral to mitochondrial function were investigated using a case (n = 823 individuals with diabetic kidney disease) vs. control (n = 903 individuals with diabetes and no renal disease) approach. All people included in the analysis were of white European origin and were diagnosed with Type 1 diabetes before the age of 31 years. Replication was conducted in 5093 people with similar phenotypes to those of the discovery collection. Association analyses were performed using the plink genetic analysis toolset, with adjustment for relevant covariates.A total of 25 SNPs were evaluated in the mitochondrial genome, but none were significantly associated with diabetic kidney disease or end-stage renal disease. A total of 38 SNPs in nuclear genes influencing mitochondrial function were nominally associated with diabetic kidney disease and 16 SNPS were associated with end-stage renal disease, secondary to diabetic kidney disease, with meta-analyses confirming the same direction of effect. Three independent signals (seven SNPs) were common to the replication data for both phenotypes with Type 1 diabetes and persistent proteinuria or end-stage renal disease.Our results suggest that SNPs in nuclear genes that influence mitochondrial function are significantly associated with diabetic kidney disease in a white European population.</t>
  </si>
  <si>
    <t>Centre for Public Health, Queen's University of Belfast, Belfast, UK.</t>
  </si>
  <si>
    <t>https://dx.doi.org/10.1111/obr.12263</t>
  </si>
  <si>
    <t>25752329</t>
  </si>
  <si>
    <t>PMC4383158</t>
  </si>
  <si>
    <t>10.1186/s12933-017-0594-7</t>
  </si>
  <si>
    <t>Is the adiposity-associated FTO gene variant related to all-cause mortality independent of adiposity? Meta-analysis of data from 169,551 Caucasian adults.</t>
  </si>
  <si>
    <t>Zimmermann E, Ängquist LH, Mirza SS, Zhao JH, Chasman DI, Fischer K, Qi Q, Smith AV, Thinggaard M, Jarczok MN, Nalls MA, Trompet S, Timpson NJ, Schmidt B, Jackson AU, Lyytikäinen LP, Verweij N, Mueller-Nurasyid M, Vikström M, Marques-Vidal P, Wong A, Meidtner K, Middelberg RP, Strawbridge RJ, Christiansen L, FTO-Mortality Collaborating Group, Kyvik KO, Hamsten A, Jääskeläinen T, Tjønneland A, Eriksson JG, Whitfield JB, Boeing H, Hardy R, Vollenweider P, Leander K, Peters A, van der Harst P, Kumari M, Lehtimäki T, Meirhaeghe A, Tuomilehto J, Jöckel KH, Ben-Shlomo Y, Sattar N, Baumeister SE, Smith GD, Casas JP, Houston DK, März W, Christensen K, Gudnason V, Hu FB, Metspalu A, Ridker PM, Wareham NJ, Loos RJF, Tiemeier H, Sonestedt E, Sørensen TIA.</t>
  </si>
  <si>
    <t>Obesity reviews : an official journal of the International Association for the Study of Obesity</t>
  </si>
  <si>
    <t>Obes Rev</t>
  </si>
  <si>
    <t>100897395</t>
  </si>
  <si>
    <t>1467-7881</t>
  </si>
  <si>
    <t>1467-789X</t>
  </si>
  <si>
    <t>Previously, a single nucleotide polymorphism (SNP), rs9939609, in the FTO gene showed a much stronger association with all-cause mortality than expected from its association with body mass index (BMI), body fat mass index (FMI) and waist circumference (WC). This finding implies that the SNP has strong pleiotropic effects on adiposity and adiposity-independent pathological pathways that leads to increased mortality. To investigate this further, we conducted a meta-analysis of similar data from 34 longitudinal studies including 169,551 adult Caucasians among whom 27,100 died during follow-up. Linear regression showed that the minor allele of the FTO SNP was associated with greater BMI (n = 169,551; 0.32 kg m(-2) ; 95% CI 0.28-0.32, P &lt; 1 × 10(-32) ), WC (n = 152,631; 0.76 cm; 0.68-0.84, P &lt; 1 × 10(-32) ) and FMI (n = 48,192; 0.17 kg m(-2) ; 0.13-0.22, P = 1.0 × 10(-13) ). Cox proportional hazard regression analyses for mortality showed that the hazards ratio (HR) for the minor allele of the FTO SNPs was 1.02 (1.00-1.04, P = 0.097), but the apparent excess risk was eliminated after adjustment for BMI and WC (HR: 1.00; 0.98-1.03, P = 0.662) and for FMI (HR: 1.00; 0.96-1.04, P = 0.932). In conclusion, this study does not support that the FTO SNP is associated with all-cause mortality independently of the adiposity phenotypes.</t>
  </si>
  <si>
    <t>Institute of Preventive Medicine, Bispebjerg and Frederiksberg Hospitals, The Capital Region, Copenhagen, Denmark.</t>
  </si>
  <si>
    <t>https://dx.doi.org/10.1186/s12933-017-0594-7</t>
  </si>
  <si>
    <t>28915818</t>
  </si>
  <si>
    <t>PMC4345079</t>
  </si>
  <si>
    <t>10.1155/2015/289734</t>
  </si>
  <si>
    <t>The impact of cardiovascular co-morbidities and duration of diabetes on the association between microvascular function and glycaemic control.</t>
  </si>
  <si>
    <t>Casanova F, Adingupu DD, Adams F, Gooding KM, Looker HC, Aizawa K, Dove F, Elyas S, Belch JJF, Gates PE, Littleford RC, Gilchrist M, Colhoun HM, Shore AC, Khan F, Strain WD.</t>
  </si>
  <si>
    <t>Good glycaemic control in type 2 diabetes (T2DM) protects the microcirculation. Current guidelines suggest glycaemic targets be relaxed in advanced diabetes. We explored whether disease duration or pre-existing macrovascular complications attenuated the association between hyperglycaemia and microvascular function.743 participants with T2DM (n = 222), cardiovascular disease (CVD = 183), both (n = 177) or neither (controls = 161) from two centres in the UK, underwent standard clinical measures and endothelial dependent (ACh) and independent (SNP) microvascular function assessment using laser Doppler imaging.People with T2DM and CVD had attenuated ACh and SNP responses compared to controls. This was additive in those with both (ANOVA p &lt; 0.001). In regression models, cardiovascular risk factors accounted for attenuated ACh and SNP responses in CVD, whereas HbA1c accounted for the effects of T2DM. HbA1c was associated with ACh and SNP response after adjustment for cardiovascular risk factors (adjusted standardised beta (β) -0.096, p = &lt;0.008 and -0.135, p &lt; 0.001, respectively). Pre-existing CVD did not modify this association (β -0.099; p = 0.006 and -0.138; p &lt; 0.001, respectively). Duration of diabetes accounted for the association between HbA1c and ACh (β -0.043; p = 0.3), but not between HbA1c and SNP (β -0.105; p = 0.02).In those with T2DM and CVD, good glycaemic control is still associated with better microvascular function, whereas in those with prolonged disease this association is lost. This suggests duration of diabetes may be a better surrogate for "advanced disease" than concomitant CVD, although this requires prospective validation.</t>
  </si>
  <si>
    <t>Diabetes and Vascular Medicine Research Centre, Institute of Biomedical and Clinical Science and NIHR Exeter Clinical Research Facility, University of Exeter Medical School, Barrack Rd, Exeter, EX2 5AX, UK.</t>
  </si>
  <si>
    <t>https://dx.doi.org/10.1155/2015/289734</t>
  </si>
  <si>
    <t>25874235</t>
  </si>
  <si>
    <t>PMC4574534</t>
  </si>
  <si>
    <t>10.1155/2015/404085</t>
  </si>
  <si>
    <t>Proteases and protease inhibitors of urinary extracellular vesicles in diabetic nephropathy.</t>
  </si>
  <si>
    <t>Musante L, Tataruch D, Gu D, Liu X, Forsblom C, Groop PH, Holthofer H.</t>
  </si>
  <si>
    <t>Diabetic nephropathy (DN) is one of the major complications of diabetes mellitus (DM), leads to chronic kidney disease (CKD), and, ultimately, is the main cause for end-stage kidney disease (ESKD). Beyond urinary albumin, no reliable biomarkers are available for accurate early diagnostics. Urinary extracellular vesicles (UEVs) have recently emerged as an interesting source of diagnostic and prognostic disease biomarkers. Here we used a protease and respective protease inhibitor array to profile urines of type 1 diabetes patients at different stages of kidney involvement. Urine samples were divided into groups based on the level of albuminuria and UEVs isolated by hydrostatic dialysis and screened for relative changes of 34 different proteases and 32 protease inhibitors, respectively. Interestingly, myeloblastin and its natural inhibitor elafin showed an increase in the normo- and microalbuminuric groups. Similarly, a characteristic pattern was observed in the array of protease inhibitors, with a marked increase of cystatin B, natural inhibitor of cathepsins L, H, and B as well as of neutrophil gelatinase-associated Lipocalin (NGAL) in the normoalbuminuric group. This study shows for the first time the distinctive alterations in comprehensive protease profiles of UEVs in diabetic nephropathy and uncovers intriguing mechanistic, prognostic, and diagnostic features of kidney damage in diabetes.</t>
  </si>
  <si>
    <t>Centre for Bioanalytical Sciences (CBAS), Dublin City University, Dublin 9, Ireland.</t>
  </si>
  <si>
    <t>2015-05-05</t>
  </si>
  <si>
    <t>2015-02-15</t>
  </si>
  <si>
    <t>https://dx.doi.org/10.1155/2015/404085</t>
  </si>
  <si>
    <t>25785279</t>
  </si>
  <si>
    <t>PMC3515907</t>
  </si>
  <si>
    <t>10.1186/s12933-015-0284-2</t>
  </si>
  <si>
    <t>Animal models of diabetic macrovascular complications: key players in the development of new therapeutic approaches.</t>
  </si>
  <si>
    <t>Heinonen SE, Genové G, Bengtsson E, Hübschle T, Åkesson L, Hiss K, Benardeau A, Ylä-Herttuala S, Jönsson-Rylander AC, Gomez MF.</t>
  </si>
  <si>
    <t>Diabetes mellitus is a lifelong, incapacitating metabolic disease associated with chronic macrovascular complications (coronary heart disease, stroke, and peripheral vascular disease) and microvascular disorders leading to damage of the kidneys (nephropathy) and eyes (retinopathy). Based on the current trends, the rising prevalence of diabetes worldwide will lead to increased cardiovascular morbidity and mortality. Therefore, novel means to prevent and treat these complications are needed. Under the auspices of the IMI (Innovative Medicines Initiative), the SUMMIT (SUrrogate markers for Micro- and Macrovascular hard end points for Innovative diabetes Tools) consortium is working on the development of novel animal models that better replicate vascular complications of diabetes and on the characterization of the available models. In the past years, with the high level of genomic information available and more advanced molecular tools, a very large number of models has been created. Selecting the right model for a specific study is not a trivial task and will have an impact on the study results and their interpretation. This review gathers information on the available experimental animal models of diabetic macrovascular complications and evaluates their pros and cons for research purposes as well as for drug development.</t>
  </si>
  <si>
    <t>Bioscience, Cardiovascular and Metabolic Diseases, Innovative Medicines and Early Development, AstraZeneca R&amp;D, 43183 Mölndal, Sweden.</t>
  </si>
  <si>
    <t>https://dx.doi.org/10.1186/s12933-015-0284-2</t>
  </si>
  <si>
    <t>26382729</t>
  </si>
  <si>
    <t>PMC4340644</t>
  </si>
  <si>
    <t>10.1155/2012/176162</t>
  </si>
  <si>
    <t>Cohort comparison study of cardiac disease and atherosclerotic burden in type 2 diabetic adults using whole body cardiovascular magnetic resonance imaging.</t>
  </si>
  <si>
    <t>Duce SL, Weir-McCall JR, Gandy SJ, Matthew SZ, Cassidy DB, McCormick L, Rauchhaus P, Looker H, Colhoun HM, Houston JG.</t>
  </si>
  <si>
    <t>Whole body cardiovascular MR (WB CVMR) combines whole body angiography and cardiac MR assessment. It is accepted that there is a high disease burden in patients with diabetes, however the quantification of the whole body atheroma burden in both arterial and cardiac disease has not been previously reported. In this study we compare the quantified atheroma burden in those individuals with and without diabetes by clinical cardiovascular disease (CVD) status.158 participants underwent WB CVMR, and were categorised into one of four groups: (1) type 2 diabetes mellitus (T2DM) with CVD; (2) T2DM without CVD; (3) CVD without T2DM; (4) healthy controls. The arterial tree was subdivided into 31 segments and each scored according to the degree of stenosis. From this a standardised atheroma score (SAS) was calculated. Cardiac MR and late gadolinium enhancement images of the left ventricle were obtained for assessment of mass, volume and myocardial scar assessment.148 participants completed the study protocol--61% male, with mean age of 64 ± 8.2 years. SAS was highest in those with cardiovascular disease without diabetes [10.1 (0-39.5)], followed by those with T2DM and CVD [4 (0-41.1)], then those with T2DM only [3.23 (0-19.4)] with healthy controls having the lowest atheroma score [2.4 (0-19.4)]. Both groups with a prior history of CVD had a higher SAS and left ventricular mass than those without (p &lt; 0.001 for both). However after accounting for known cardiovascular risk factors, only the SAS in the group with CVD without T2DM remained significantly elevated. 6% of the T2DM group had evidence of silent myocardial infarct, with this subcohort having a higher SAS than the remainder of the T2DM group [7.7 (4-19) vs. 2.8 (0-17), p = 0.024].Global atheroma burden was significantly higher in those with known cardiovascular disease and without diabetes but not in those with diabetes and cardiovascular disease suggesting that cardiovascular events may occur at a lower atheroma burden in diabetes.</t>
  </si>
  <si>
    <t>Division of Cardiovascular and Diabetes Medicine, Medical Research Institute, University of Dundee, Level 7, Ninewells Hospital, Dundee, DD1 9SY, UK. s.duce@dundee.ac.uk.</t>
  </si>
  <si>
    <t>2013-07-11</t>
  </si>
  <si>
    <t>2012-11-28</t>
  </si>
  <si>
    <t>https://dx.doi.org/10.1155/2012/176162</t>
  </si>
  <si>
    <t>23243415</t>
  </si>
  <si>
    <t>PMC5280020</t>
  </si>
  <si>
    <t>10.1016/j.atherosclerosis.2014.12.046</t>
  </si>
  <si>
    <t>Increased inflammation in atherosclerotic lesions of diabetic Akita-LDLr⁻/⁻ mice compared to nondiabetic LDLr⁻/⁻ mice.</t>
  </si>
  <si>
    <t>Engelbertsen D, To F, Dunér P, Kotova O, Söderberg I, Alm R, Gomez MF, Nilsson J, Bengtsson E.</t>
  </si>
  <si>
    <t>Experimental diabetes research</t>
  </si>
  <si>
    <t>Exp Diabetes Res</t>
  </si>
  <si>
    <t>101274844</t>
  </si>
  <si>
    <t>1687-5214</t>
  </si>
  <si>
    <t>1687-5303</t>
  </si>
  <si>
    <t>BACKGROUND: Diabetes is associated with increased cardiovascular disease, but the underlying cellular and molecular mechanisms are poorly understood. One proposed mechanism is that diabetes aggravates atherosclerosis by enhancing plaque inflammation. The Akita mouse has recently been adopted as a relevant model for microvascular complications of diabetes. Here we investigate the development of atherosclerosis and inflammation in vessels of Akita mice on LDLr⁻/⁻ background. METHODS AND RESULTS: Akita-LDLr⁻/⁻ and LDLr⁻/⁻ mice were fed high-fat diet from 6 to 24 weeks of age. Blood glucose levels were higher in both male and female Akita-LDLr⁻/⁻ mice (137% and 70%, resp.). Male Akita-LDLr⁻/⁻ mice had markedly increased plasma cholesterol and triglyceride levels, a three-fold increase in atherosclerosis, and enhanced accumulation of macrophages and T-cells in plaques. In contrast, female Akita-LDLr⁻/⁻ mice demonstrated a modest 29% increase in plasma cholesterol and no significant increase in triglycerides, atherosclerosis, or inflammatory cells in lesions. Male Akita-LDLr⁻/⁻ mice had increased levels of plasma IL-1β compared to nondiabetic mice, whereas no such difference was seen between female diabetic and nondiabetic mice. CONCLUSION: Akita-LDLr⁻/⁻ mice display considerable gender differences in the development of diabetic atherosclerosis. In addition, the increased atherosclerosis in male Akita-LDLr⁻/⁻ mice is associated with an increase in inflammatory cells in lesions.</t>
  </si>
  <si>
    <t>Department of Clinical Sciences Malmö, Skåne University Hospital, Lund University, CRC Entrance 72, 20502 Malmö, Sweden. daniel.engelbertsen@med.lu.se</t>
  </si>
  <si>
    <t>2012-12-17</t>
  </si>
  <si>
    <t>https://dx.doi.org/10.1016/j.atherosclerosis.2014.12.046</t>
  </si>
  <si>
    <t>25587992</t>
  </si>
  <si>
    <t>PMC3293892</t>
  </si>
  <si>
    <t>10.1681/asn.2016020231</t>
  </si>
  <si>
    <t>Plasma IL-5 concentration and subclinical carotid atherosclerosis.</t>
  </si>
  <si>
    <t>Silveira A, McLeod O, Strawbridge RJ, Gertow K, Sennblad B, Baldassarre D, Veglia F, Deleskog A, Persson J, Leander K, Gigante B, Kauhanen J, Rauramaa R, Smit AJ, Mannarino E, Giral P, Gustafsson S, Söderberg S, Öhrvik J, Humphries SE, Tremoli E, de Faire U, Hamsten A.</t>
  </si>
  <si>
    <t>Genetic variants robustly associated with coronary artery disease were reported in the vicinity of the interleukin (IL)-5 locus, and animal studies suggested a protective role for IL-5 in atherosclerosis. Therefore, we set this work to explore IL-5 as a plasma biomarker for early subclinical atherosclerosis, as determined by measures of baseline severity and change over time of carotid intima-media thickness (cIMT).We used biobank and databases of IMPROVE, a large European prospective cohort study of high-risk individuals (n = 3534) free of clinically overt cardiovascular disease at enrollment, in whom composite and segment-specific measures of cIMT were recorded at baseline and after 15 and 30 months. IL-5 was measured with an immunoassay in plasma samples taken at baseline.IL-5 levels were lower in women than in men, lower in the South than in North of Europe, and showed positive correlations with most established risk factors. IL-5 showed significant inverse relationships with cIMT change over time in the common carotid segment in women, but no significant relationships to baseline cIMT in either men or women.Our results suggest that IL-5 may be part of protective mechanisms operating in early atherosclerosis, at least in women. However, the relationships are weak and whereas IL-5 has been proposed as a potential molecular target to treat allergies, it is difficult to envisage such a scenario in coronary artery disease.</t>
  </si>
  <si>
    <t>Atherosclerosis Research Unit, Department of Medicine Solna, Karolinska Institutet, Stockholm, Sweden. Electronic address: Angela.Silveira@ki.se.</t>
  </si>
  <si>
    <t>2015-02-16</t>
  </si>
  <si>
    <t>https://dx.doi.org/10.1681/asn.2016020231</t>
  </si>
  <si>
    <t>27647854</t>
  </si>
  <si>
    <t>PMC4599454</t>
  </si>
  <si>
    <t>10.1371/journal.pone.0032200</t>
  </si>
  <si>
    <t>The Genetic Landscape of Renal Complications in Type 1 Diabetes.</t>
  </si>
  <si>
    <t>Sandholm N, Van Zuydam N, Ahlqvist E, Juliusdottir T, Deshmukh HA, Rayner NW, Di Camillo B, Forsblom C, Fadista J, Ziemek D, Salem RM, Hiraki LT, Pezzolesi M, Trégouët D, Dahlström E, Valo E, Oskolkov N, Ladenvall C, Marcovecchio ML, Cooper J, Sambo F, Malovini A, Manfrini M, McKnight AJ, Lajer M, Harjutsalo V, Gordin D, Parkkonen M, The FinnDiane Study Group, Tuomilehto J, Lyssenko V, McKeigue PM, Rich SS, Brosnan MJ, Fauman E, Bellazzi R, Rossing P, Hadjadj S, Krolewski A, Paterson AD, The DCCT/EDIC Study Group, Florez JC, Hirschhorn JN, Maxwell AP, GENIE Consortium, Dunger D, Cobelli C, Colhoun HM, Groop L, McCarthy MI, Groop PH, SUMMIT Consortium.</t>
  </si>
  <si>
    <t>Diabetes is the leading cause of ESRD. Despite evidence for a substantial heritability of diabetic kidney disease, efforts to identify genetic susceptibility variants have had limited success. We extended previous efforts in three dimensions, examining a more comprehensive set of genetic variants in larger numbers of subjects with type 1 diabetes characterized for a wider range of cross-sectional diabetic kidney disease phenotypes. In 2843 subjects, we estimated that the heritability of diabetic kidney disease was 35% (P=6.4×10-3). Genome-wide association analysis and replication in 12,540 individuals identified no single variants reaching stringent levels of significance and, despite excellent power, provided little independent confirmation of previously published associated variants. Whole-exome sequencing in 997 subjects failed to identify any large-effect coding alleles of lower frequency influencing the risk of diabetic kidney disease. However, sets of alleles increasing body mass index (P=2.2×10-5) and the risk of type 2 diabetes (P=6.1×10-4) associated with the risk of diabetic kidney disease. We also found genome-wide genetic correlation between diabetic kidney disease and failure at smoking cessation (P=1.1×10-4). Pathway analysis implicated ascorbate and aldarate metabolism (P=9.0×10-6), and pentose and glucuronate interconversions (P=3.0×10-6) in pathogenesis of diabetic kidney disease. These data provide further evidence for the role of genetic factors influencing diabetic kidney disease in those with type 1 diabetes and highlight some key pathways that may be responsible. Altogether these results reveal important biology behind the major cause of kidney disease.</t>
  </si>
  <si>
    <t>Folkhälsan Institute of Genetics, Folkhälsan Research Center, Helsinki, Finland.</t>
  </si>
  <si>
    <t>2016-09-21</t>
  </si>
  <si>
    <t>2012-03-05</t>
  </si>
  <si>
    <t>https://dx.doi.org/10.1371/journal.pone.0032200</t>
  </si>
  <si>
    <t>22403633</t>
  </si>
  <si>
    <t>PMC3141395</t>
  </si>
  <si>
    <t>10.1161/jaha.115.001853</t>
  </si>
  <si>
    <t>Effect of size and heterogeneity of samples on biomarker discovery: synthetic and real data assessment.</t>
  </si>
  <si>
    <t>Di Camillo B, Sanavia T, Martini M, Jurman G, Sambo F, Barla A, Squillario M, Furlanello C, Toffolo G, Cobelli C.</t>
  </si>
  <si>
    <t>MOTIVATION: The identification of robust lists of molecular biomarkers related to a disease is a fundamental step for early diagnosis and treatment. However, methodologies for the discovery of biomarkers using microarray data often provide results with limited overlap. These differences are imputable to 1) dataset size (few subjects with respect to the number of features); 2) heterogeneity of the disease; 3) heterogeneity of experimental protocols and computational pipelines employed in the analysis. In this paper, we focus on the first two issues and assess, both on simulated (through an in silico regulation network model) and real clinical datasets, the consistency of candidate biomarkers provided by a number of different methods. METHODS: We extensively simulated the effect of heterogeneity characteristic of complex diseases on different sets of microarray data. Heterogeneity was reproduced by simulating both intrinsic variability of the population and the alteration of regulatory mechanisms. Population variability was simulated by modeling evolution of a pool of subjects; then, a subset of them underwent alterations in regulatory mechanisms so as to mimic the disease state. RESULTS: The simulated data allowed us to outline advantages and drawbacks of different methods across multiple studies and varying number of samples and to evaluate precision of feature selection on a benchmark with known biomarkers. Although comparable classification accuracy was reached by different methods, the use of external cross-validation loops is helpful in finding features with a higher degree of precision and stability. Application to real data confirmed these results.</t>
  </si>
  <si>
    <t>Information Engineering Department, University of Padova, Padova, Italy.</t>
  </si>
  <si>
    <t>2012-03-09</t>
  </si>
  <si>
    <t>https://dx.doi.org/10.1161/jaha.115.001853</t>
  </si>
  <si>
    <t>26276317</t>
  </si>
  <si>
    <t>PMC3785274</t>
  </si>
  <si>
    <t>10.1186/1475-2840-10-59</t>
  </si>
  <si>
    <t>Sex-Specific Effects of Adiponectin on Carotid Intima-Media Thickness and Incident Cardiovascular Disease.</t>
  </si>
  <si>
    <t>Persson J, Strawbridge RJ, McLeod O, Gertow K, Silveira A, Baldassarre D, Van Zuydam N, Shah S, Fava C, Gustafsson S, Veglia F, Sennblad B, Larsson M, Sabater-Lleal M, Leander K, Gigante B, Tabak A, Kivimaki M, Kauhanen J, Rauramaa R, Smit AJ, Mannarino E, Giral P, Humphries SE, Tremoli E, de Faire U, Lind L, Ingelsson E, Hedblad B, Melander O, Kumari M, Hingorani A, Morris AD, Palmer CN, Lundman P, Öhrvik J, Söderberg S, Hamsten A, IMPROVE Study Group.</t>
  </si>
  <si>
    <t>Journal of the American Heart Association</t>
  </si>
  <si>
    <t>J Am Heart Assoc</t>
  </si>
  <si>
    <t>101580524</t>
  </si>
  <si>
    <t>2047-9980</t>
  </si>
  <si>
    <t>Plasma adiponectin levels have previously been inversely associated with carotid intima-media thickness (IMT), a marker of subclinical atherosclerosis. In this study, we used a sex-stratified Mendelian randomization approach to investigate whether adiponectin has a causal protective influence on IMT.Baseline plasma adiponectin concentration was tested for association with baseline IMT, IMT progression over 30 months, and occurrence of cardiovascular events within 3 years in 3430 participants (women, n=1777; men, n=1653) with high cardiovascular risk but no prevalent disease. Plasma adiponectin levels were inversely associated with baseline mean bifurcation IMT after adjustment for established risk factors (β=-0.018, P&lt;0.001) in men but not in women (β=-0.006, P=0.185; P for interaction=0.061). Adiponectin levels were inversely associated with progression of mean common carotid IMT in men (β=-0.0022, P=0.047), whereas no association was seen in women (0.0007, P=0.475; P for interaction=0.018). Moreover, we observed that adiponectin levels were inversely associated with coronary events in women (hazard ratio 0.57, 95% CI 0.37 to 0.87) but not in men (hazard ratio 0.82, 95% CI 0.54 to 1.25). A gene score of adiponectin-raising alleles in 6 loci, reported recently in a large multi-ethnic meta-analysis, was inversely associated with baseline mean bifurcation IMT in men (β=-0.0008, P=0.004) but not in women (β=-0.0003, P=0.522; P for interaction=0.007).This report provides some evidence for adiponectin protecting against atherosclerosis, with effects being confined to men; however, compared with established cardiovascular risk factors, the effect of plasma adiponectin was modest. Further investigation involving mechanistic studies is warranted.</t>
  </si>
  <si>
    <t>Division of Cardiovascular Medicine, Department of Clinical Sciences, Karolinska Institutet, Danderyd University Hospital, Stockholm, Sweden (J.P., B.G., P.L.).</t>
  </si>
  <si>
    <t>2011-06-30</t>
  </si>
  <si>
    <t>https://dx.doi.org/10.1186/1475-2840-10-59</t>
  </si>
  <si>
    <t>21718508</t>
  </si>
  <si>
    <t>PMC4038749</t>
  </si>
  <si>
    <t>10.1681/ASN.2012111122</t>
  </si>
  <si>
    <t>Left ventricular dysfunction with reduced functional cardiac reserve in diabetic and non-diabetic LDL-receptor deficient apolipoprotein B100-only mice.</t>
  </si>
  <si>
    <t>Heinonen SE, Merentie M, Hedman M, Mäkinen PI, Loponen E, Kholová I, Bosch F, Laakso M, Ylä-Herttuala S.</t>
  </si>
  <si>
    <t>BACKGROUND: Lack of suitable mouse models has hindered the studying of diabetic macrovascular complications. We examined the effects of type 2 diabetes on coronary artery disease and cardiac function in hypercholesterolemic low-density lipoprotein receptor-deficient apolipoprotein B100-only mice (LDLR-/-ApoB100/100). METHODS AND RESULTS: 18-month-old LDLR-/-ApoB100/100 (n = 12), diabetic LDLR-/-ApoB100/100 mice overexpressing insulin-like growth factor-II (IGF-II) in pancreatic beta cells (IGF-II/LDLR-/-ApoB100/100, n = 14) and age-matched C57Bl/6 mice (n = 15) were studied after three months of high-fat Western diet. Compared to LDLR-/-ApoB100/100 mice, diabetic IGF-II/LDLR-/-ApoB100/100 mice demonstrated more calcified atherosclerotic lesions in aorta. However, compensatory vascular enlargement was similar in both diabetic and non-diabetic mice with equal atherosclerosis (cross-sectional lesion area ~60%) and consequently the lumen area was preserved. In coronary arteries, both hypercholesterolemic models showed significant stenosis (~80%) despite positive remodeling. Echocardiography revealed severe left ventricular systolic dysfunction and anteroapical akinesia in both LDLR-/-ApoB100/100 and IGF-II/LDLR-/-ApoB100/100 mice. Myocardial scarring was not detected, cardiac reserve after dobutamine challenge was preserved and ultrasructural changes revealed ischemic yet viable myocardium, which together with coronary artery stenosis and slightly impaired myocardial perfusion suggest myocardial hibernation resulting from chronic hypoperfusion. CONCLUSIONS: LDLR-/-ApoB100/100 mice develop significant coronary atherosclerosis, severe left ventricular dysfunction with preserved but diminished cardiac reserve and signs of chronic myocardial hibernation. However, the cardiac outcome is not worsened by type 2 diabetes, despite more advanced aortic atherosclerosis in diabetic animals.</t>
  </si>
  <si>
    <t>Department of Biotechnology and Molecular Medicine at A.I. Virtanen Institute for Molecular Sciences, University of Eastern Finland, FI-70211 Kuopio, Finland.</t>
  </si>
  <si>
    <t>2011-07-22</t>
  </si>
  <si>
    <t>2013-09-12</t>
  </si>
  <si>
    <t>https://dx.doi.org/10.1681/ASN.2012111122</t>
  </si>
  <si>
    <t>24029427</t>
  </si>
  <si>
    <t>PMC3402313</t>
  </si>
  <si>
    <t>10.1016/S2213-8587(14)70050-6</t>
  </si>
  <si>
    <t>Chromosome 2q31.1 associates with ESRD in women with type 1 diabetes.</t>
  </si>
  <si>
    <t>Sandholm N, McKnight AJ, Salem RM, Brennan EP, Forsblom C, Harjutsalo V, Mäkinen VP, McKay GJ, Sadlier DM, Williams WW, Martin F, Panduru NM, Tarnow L, Tuomilehto J, Tryggvason K, Zerbini G, Comeau ME, Langefeld CD, FIND Consortium, Godson C, Hirschhorn JN, Maxwell AP, Florez JC, Groop PH, FinnDiane Study Group and the GENIE Consortium.</t>
  </si>
  <si>
    <t>Sex and genetic variation influence the risk of developing diabetic nephropathy and ESRD in patients with type 1 diabetes. We performed a genome-wide association study in a cohort of 3652 patients from the Finnish Diabetic Nephropathy (FinnDiane) Study with type 1 diabetes to determine whether sex-specific genetic risk factors for ESRD exist. A common variant, rs4972593 on chromosome 2q31.1, was associated with ESRD in women (P&lt;5×10(-8)) but not in men (P=0.77). This association was replicated in the meta-analysis of three independent type 1 diabetes cohorts (P=0.02) and remained significant for women (P&lt;5×10(-8); odds ratio, 1.81 [95% confidence interval, 1.47 to 2.24]) upon combined meta-analysis of the discovery and replication cohorts. rs4972593 is located between the genes that code for the Sp3 transcription factor, which interacts directly with estrogen receptor α and regulates the expression of genes linked to glomerular function and the pathogenesis of nephropathy, and the CDCA7 transcription factor, which regulates cell proliferation. Further examination revealed potential transcription factor-binding sites within rs4972593 and predicted eight estrogen-responsive elements within 5 kb of this locus. Moreover, we found sex-specific differences in the glomerular expression levels of SP3 (P=0.004). Overall, these results suggest that rs4972593 is a sex-specific genetic variant associated with ESRD in patients with type 1 diabetes and may underlie the sex-specific protection against ESRD.</t>
  </si>
  <si>
    <t>Folkhälsan Institute of Genetics, Folkhälsan Research Center, Helsinki, Finland;</t>
  </si>
  <si>
    <t>2014-03-19</t>
  </si>
  <si>
    <t>https://dx.doi.org/10.1016/S2213-8587(14)70050-6</t>
  </si>
  <si>
    <t>24731673</t>
  </si>
  <si>
    <t>10.2337/db11-0751</t>
  </si>
  <si>
    <t>Heritability of variation in glycaemic response to metformin: a genome-wide complex trait analysis.</t>
  </si>
  <si>
    <t>Zhou K, Donnelly L, Yang J, Li M, Deshmukh H, Van Zuydam N, Ahlqvist E, Wellcome Trust Case Control Consortium 2, Spencer CC, Groop L, Morris AD, Colhoun HM, Sham PC, McCarthy MI, Palmer CN, Pearson ER.</t>
  </si>
  <si>
    <t>The lancet. Diabetes &amp; endocrinology</t>
  </si>
  <si>
    <t>Lancet Diabetes Endocrinol</t>
  </si>
  <si>
    <t>101618821</t>
  </si>
  <si>
    <t>2213-8587</t>
  </si>
  <si>
    <t>2213-8595</t>
  </si>
  <si>
    <t>Metformin is a first-line oral agent used in the treatment of type 2 diabetes, but glycaemic response to this drug is highly variable. Understanding the genetic contribution to metformin response might increase the possibility of personalising metformin treatment. We aimed to establish the heritability of glycaemic response to metformin using the genome-wide complex trait analysis (GCTA) method.In this GCTA study, we obtained data about HbA1c concentrations before and during metformin treatment from patients in the Genetics of Diabetes Audit and Research in Tayside Scotland (GoDARTS) study, which includes a cohort of patients with type 2 diabetes and is linked to comprehensive clinical databases and genome-wide association study data. We applied the GCTA method to estimate heritability for four definitions of glycaemic response to metformin: absolute reduction in HbA1c; proportional reduction in HbA1c; adjusted reduction in HbA1c; and whether or not the target on-treatment HbA1c of less than 7% (53 mmol/mol) was achieved, with adjustment for baseline HbA1c and known clinical covariates. Chromosome-wise heritability estimation was used to obtain further information about the genetic architecture.5386 individuals were included in the final dataset, of whom 2085 had enough clinical data to define glycaemic response to metformin. The heritability of glycaemic response to metformin varied by response phenotype, with a heritability of 34% (95% CI 1-68; p=0·022) for the absolute reduction in HbA1c, adjusted for pretreatment HbA1c. Chromosome-wise heritability estimates suggest that the genetic contribution is probably from individual variants scattered across the genome, which each have a small to moderate effect, rather than from a few loci that each have a large effect.Glycaemic response to metformin is heritable, thus glycaemic response to metformin is, in part, intrinsic to individual biological variation. Further genetic analysis might enable us to make better predictions for stratified medicine and to unravel new mechanisms of metformin action.Wellcome Trust.</t>
  </si>
  <si>
    <t>Medical Research Institute, University of Dundee, Dundee, UK. Electronic address: k.zhou@dundee.ac.uk.</t>
  </si>
  <si>
    <t>2012-06-20</t>
  </si>
  <si>
    <t>https://dx.doi.org/10.2337/db11-0751</t>
  </si>
  <si>
    <t>22721967</t>
  </si>
  <si>
    <t>Association testing of previously reported variants in a large case-control meta-analysis of diabetic nephropathy.</t>
  </si>
  <si>
    <t>Williams WW, Salem RM, McKnight AJ, Sandholm N, Forsblom C, Taylor A, Guiducci C, McAteer JB, McKay GJ, Isakova T, Brennan EP, Sadlier DM, Palmer C, Söderlund J, Fagerholm E, Harjutsalo V, Lithovius R, Gordin D, Hietala K, Kytö J, Parkkonen M, Rosengård-Bärlund M, Thorn L, Syreeni A, Tolonen N, Saraheimo M, Wadén J, Pitkäniemi J, Sarti C, Tuomilehto J, Tryggvason K, Österholm AM, He B, Bain S, Martin F, Godson C, Hirschhorn JN, Maxwell AP, Groop PH, Florez JC, GENIE Consortium.</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</si>
  <si>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</si>
  <si>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Center for Human Genetic Research, Massachusetts General Hospital, Boston, Massachusetts, USA.</t>
  </si>
  <si>
    <t>2012-07-24</t>
  </si>
  <si>
    <t>https://www.imi.europa.eu/projects-results/project-factsheets/translocation</t>
  </si>
  <si>
    <t>TRANSLOCATION</t>
  </si>
  <si>
    <t>Molecular basis of the bacterial cell wall permeability</t>
  </si>
  <si>
    <t>15 984 203</t>
  </si>
  <si>
    <t>8 135 833</t>
  </si>
  <si>
    <t>5 634 118</t>
  </si>
  <si>
    <t>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
The AMR arms race – developing New Drugs for Bad Bugs
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
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
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
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t>
  </si>
  <si>
    <t>Astrazeneca AB, Södertälje, SwedenBasilea Pharmaceutica International AG, Basel, SwitzerlandGlaxosmithkline Research And Development LTD., Brentford, Middlesex, United KingdomJanssen Pharmaceutica Nv, Beerse, BelgiumSanofi-Aventis Recherche &amp; Developpement, Chilly Mazarin, France</t>
  </si>
  <si>
    <t>30008709</t>
  </si>
  <si>
    <t>PMC6034560</t>
  </si>
  <si>
    <t>10.3389/fmicb.2018.01422</t>
  </si>
  <si>
    <t>Interplay Between Membrane Permeability and Enzymatic Barrier Leads to Antibiotic-Dependent Resistance in Klebsiella Pneumoniae.</t>
  </si>
  <si>
    <t>Nicolas-Chanoine MH, Mayer N, Guyot K, Dumont E, Pagès JM.</t>
  </si>
  <si>
    <t>The interplay between membrane permeability alterations and the enzymatic barrier contributes to Klebsiella pneumoniae multidrug resistance. We assessed the specific effect of the efflux levels of the main efflux pumps (AcrAB and OqxAB), alone and associated with the loss of the main porins (OmpK35 and OMPK36), on the activity of various antibiotics by constructing a set of K. pneumoniae isogenic strains, including strains with plasmid-mediated β-lactamases (DHA-1, CTX-M-15, and OXA-48). The two pumps contributed to intrinsic chloramphenicol resistance and AcrAB to that of nalidixic acid and cefoxitin, whereas they had no impact on the activity of the other 11 antibiotics tested. We confirmed the expulsion of these three antibiotics by the two overproduced pumps and that of tigecycline by overproduced AcrAB, and showed that overproduced AcrAB also expelled ertapenem, piperacillin, ceftolozane, and ceftazidime. The sole loss of porins did not significantly affect the activity of the tested antibiotics, except ertapenem. The effect of efflux increases and porin loss on β-lactam activity was the highest in plasmid-mediated β-lactamase-producing strains. Thus, DHA-1-producing strains became non-susceptible (NS) to (i) ertapenem when there was an increase in efflux or porin loss, (ii) imipenem and ceftazidime+avibactam when the two mechanisms were associated, and (iii) temocillin when AcrAB was overproduced. The CTX-M-15-producing strains became NS to (i) ertapenem when there was no porin, (ii) ceftolozane+tazobactam when there was either overproduced OqxAB or porin loss, and (iii) temocillin when AcrAB was overproduced. OXA-48-producing strains known to be NS to temocillin were also NS to ceftolozane and they became NS to imipenem when the two pumps were overproduced or there was porin loss. Overall, this study shows that the balance between influx and efflux differentially modulates the activity of the tested antibiotics, an important point for evaluating the activity of future antibiotics or new combinations.</t>
  </si>
  <si>
    <t>Service de Microbiologie, Hôpital Beaujon, AP-HP, Clichy, France.</t>
  </si>
  <si>
    <t>https://dx.doi.org/10.3389/fmicb.2018.01422</t>
  </si>
  <si>
    <t>29910784</t>
  </si>
  <si>
    <t>PMC5992780</t>
  </si>
  <si>
    <t>10.3389/fmicb.2018.01144</t>
  </si>
  <si>
    <t>Molecular Determinants of the Promiscuity of MexB and MexY Multidrug Transporters of Pseudomonas aeruginosa.</t>
  </si>
  <si>
    <t>Ramaswamy VK, Vargiu AV, Malloci G, Dreier J, Ruggerone P.</t>
  </si>
  <si>
    <t>Secondary multidrug transporters of the resistance-nodulation-cell division (RND) superfamily contribute crucially to antibiotic resistance in Gram-negative bacteria. Compared to the most studied transporter AcrB of Escherichia coli, little is known about the molecular determinants of distinct polyspecificities of the most important RND transporters MexB and MexY of Pseudomonas aeruginosa. In an effort to add knowledge on this topic, we performed an exhaustive atomic-level comparison of the main putative recognition sites (access and deep binding pockets) in these two Mex transporters. We identified an underlying link between some structural, chemical and dynamical features of the binding pockets and the physicochemical nature of the corresponding substrates recognized by either one or both pumps. In particular, mosaic-like lipophilic and electrostatic surfaces of the binding pockets provide for both proteins several multifunctional sites for diffuse binding of diverse substrates. Specific lipophilicity signatures of the weakly conserved deep pocket suggest a key role of this site as a selectivity filter as in Acr transporters. Finally, the different dynamics of the bottom-loop in MexB and MexY support its possible role in binding of large substrates. Our work represents the first comparative study of the major RND transporters in P. aeruginosa and also the first structure-based study of MexY, for which no experimental structure is available yet.</t>
  </si>
  <si>
    <t>Department of Physics, University of Cagliari, Monserrato, Italy.</t>
  </si>
  <si>
    <t>https://dx.doi.org/10.3389/fmicb.2018.01144</t>
  </si>
  <si>
    <t>29867838</t>
  </si>
  <si>
    <t>PMC5952171</t>
  </si>
  <si>
    <t>10.3389/fmicb.2018.00928</t>
  </si>
  <si>
    <t>Changed Expression of Cytoskeleton Proteins During Lung Injury in a Mouse Model of Streptococcus pneumoniae Infection.</t>
  </si>
  <si>
    <t>Ferrer-Navarro M, Strehlitz A, Medina E, Vila J.</t>
  </si>
  <si>
    <t>Frontiers in Microbiology</t>
  </si>
  <si>
    <t>Infections by Streptococcus pneumoniae are a major cause of morbidity and mortality worldwide, often causing community-acquired pneumonia, otitis media and also bacteremia and meningitis. Studies on S. pneumoniae are mainly focused on its virulence or capacity to evade the host immune system, but little is known about the injury caused in lungs during a pneumococcal infection. Herein we investigated this issue comparing the proteome profile of lungs from S. pneumoniae-infected mice with control mice by means of difference gel electrophoresis (DIGE) technology. In order to obtain reliable results three biological replicas were used, and four technical replicas were carried out in each biological replica. Proteomic comparison was performed at two time points: 24 and 48 h post infection. A total of 91 proteins were identified with different abundance. We found important changes in the protein profiles during pneumococcal infection mainly associated with regulation of vesicle-mediated transport, wound healing, and cytoskeleton organization. In conclusion, the results obtained show that the cytoskeleton of the host cell is modified in S. pneumoniae infection.</t>
  </si>
  <si>
    <t>Instituto Salud Global, Barcelona Centre, International Health Research, Hospital Clínic-Universitat de Barcelona, Barcelona, Spain.</t>
  </si>
  <si>
    <t>https://dx.doi.org/10.3389/fmicb.2018.00928</t>
  </si>
  <si>
    <t>29743008</t>
  </si>
  <si>
    <t>PMC5944148</t>
  </si>
  <si>
    <t>10.1186/s12858-018-0093-9</t>
  </si>
  <si>
    <t>Identification and characterization of smallest pore-forming protein in the cell wall of pathogenic Corynebacterium urealyticum DSM 7109.</t>
  </si>
  <si>
    <t>Abdali N, Younas F, Mafakheri S, Pothula KR, Kleinekathöfer U, Tauch A, Benz R.</t>
  </si>
  <si>
    <t>BMC biochemistry</t>
  </si>
  <si>
    <t>BMC Biochem.</t>
  </si>
  <si>
    <t>BMC Biochem</t>
  </si>
  <si>
    <t>101084098</t>
  </si>
  <si>
    <t>1471-2091</t>
  </si>
  <si>
    <t>BACKGROUND:Corynebacterium urealyticum, a pathogenic, multidrug resistant member of the mycolata, is known as causative agent of urinary tract infections although it is a bacterium of the skin flora. This pathogenic bacterium shares with the mycolata the property of having an unusual cell envelope composition and architecture, typical for the genus Corynebacterium. The cell wall of members of the mycolata contains channel-forming proteins for the uptake of solutes. RESULTS:In this study, we provide novel information on the identification and characterization of a pore-forming protein in the cell wall of C. urealyticum DSM 7109. Detergent extracts of whole C. urealyticum cultures formed in lipid bilayer membranes slightly cation-selective pores with a single-channel conductance of 1.75 nS in 1 M KCl. Experiments with different salts and non-electrolytes suggested that the cell wall pore of C. urealyticum is wide and water-filled and has a diameter of about 1.8 nm. Molecular modelling and dynamics has been performed to obtain a model of the pore. For the search of the gene coding for the cell wall pore of C. urealyticum we looked in the known genome of C. urealyticum for a similar chromosomal localization of the porin gene to known porH and porA genes of other Corynebacterium strains. Three genes are located between the genes coding for GroEL2 and polyphosphate kinase (PKK2). Two of the genes (cur_1714 and cur_1715) were expressed in different constructs in C. glutamicum ΔporAΔporH and in porin-deficient BL21 DE3 Omp8 E. coli strains. The results suggested that the gene cur_1714 codes alone for the cell wall channel. The cell wall porin of C. urealyticum termed PorACur was purified to homogeneity using different biochemical methods and had an apparent molecular mass of about 4 kDa on tricine-containing sodium dodecyl sulfate polyacrylamide gel electrophoresis (SDS-PAGE). CONCLUSIONS:Biophysical characterization of the purified protein (PorACur) suggested indeed that cur_1714 is the gene coding for the pore-forming protein in C. urealyticum because the protein formed in lipid bilayer experiments the same pores as the detergent extract of whole cells. The study is the first report of a cell wall channel in the pathogenic C. urealyticum.</t>
  </si>
  <si>
    <t>Department of Life Sciences and Chemistry, Jacobs-University Bremen, Campusring 1, D-28759, Bremen, Germany.</t>
  </si>
  <si>
    <t>https://dx.doi.org/10.1186/s12858-018-0093-9</t>
  </si>
  <si>
    <t>29556218</t>
  </si>
  <si>
    <t>PMC5845390</t>
  </si>
  <si>
    <t>10.3389/fmicb.2018.00204</t>
  </si>
  <si>
    <t>Multiparametric Profiling for Identification of Chemosensitizers against Gram-Negative Bacteria.</t>
  </si>
  <si>
    <t>Lôme V, Brunel JM, Pagès JM, Bolla JM.</t>
  </si>
  <si>
    <t>Antibiotic resistance is now a worldwide therapeutic problem. Since the beginning of anti-infectious treatment bacteria have rapidly shown an incredible ability to develop and transfer resistance mechanisms. In the last decades, the design variation of pioneer bioactive molecules has strongly improved their activity and the pharmaceutical companies partly won the race against the clock. Since the 1980s, the new classes of antibiotics that emerged were mainly directed to Gram-positive bacteria. Thus, we are now facing to multidrug-resistant Gram-negative bacteria, with no therapeutic options to deal with them. These bacteria are mainly resistant because of their double membrane that conjointly impairs antibiotic accumulation and extrudes these molecules when entered. The main challenge is to allow antibiotics to cross the impermeable envelope and reach their targets. One promising solution would be to associate, in a combination therapy, a usual antibiotic with a non-antibiotic chemosensitizer. Nevertheless, for effective drug discovery, there is a prominent lack of tools required to understand the rules of permeation and accumulation into Gram-negative bacteria. By the use of a multidrug-resistant enterobacteria, we introduce a high-content screening procedure for chemosensitizers discovery by quantitative assessment of drug accumulation, alteration of barriers, and deduction of their activity profile. We assembled and analyzed a control chemicals library to perform the proof of concept. The analysis was based on real-time monitoring of the efflux alteration and measure of the influx increase in the presence of studied compounds in an automatized bio-assay. Then, synergistic activity of compounds with an antibiotic was studied and kinetic data reduction was performed which led to the calculation of a score for each barrier to be altered.</t>
  </si>
  <si>
    <t>UMR MD1, Aix-Marseille University, IRBA, TMCD2, Facultés de Médecine et de Pharmacie, Marseille, France.</t>
  </si>
  <si>
    <t>2018-02-19</t>
  </si>
  <si>
    <t>https://dx.doi.org/10.3389/fmicb.2018.00204</t>
  </si>
  <si>
    <t>29555629</t>
  </si>
  <si>
    <t>PMC5971595</t>
  </si>
  <si>
    <t>10.1128/aac.00097-18</t>
  </si>
  <si>
    <t>TonB-Dependent Receptor Repertoire of Pseudomonas aeruginosa for Uptake of Siderophore-Drug Conjugates.</t>
  </si>
  <si>
    <t>Luscher A, Moynié L, Auguste PS, Bumann D, Mazza L, Pletzer D, Naismith JH, Köhler T.</t>
  </si>
  <si>
    <t>The conjugation of siderophores to antimicrobial molecules is an attractive strategy to overcome the low outer membrane permeability of Gram-negative bacteria. In this Trojan horse approach, the transport of drug conjugates is redirected via TonB-dependent receptors (TBDR), which are involved in the uptake of essential nutrients, including iron. Previous reports have demonstrated the involvement of the TBDRs PiuA and PirA from Pseudomonas aeruginosa and their orthologues in Acinetobacter baumannii in the uptake of siderophore-beta-lactam drug conjugates. By in silico screening, we further identified a PiuA orthologue, termed PiuD, present in clinical isolates, including strain LESB58. The piuD gene in LESB58 is located at the same genetic locus as piuA in strain PAO1. PiuD has a similar crystal structure as PiuA and is involved in the transport of the siderophore-drug conjugates BAL30072, MC-1, and cefiderocol in strain LESB58. To screen for additional siderophore-drug uptake systems, we overexpressed 28 of the 34 TBDRs of strain PAO1 and identified PfuA, OptE, OptJ, and the pyochelin receptor FptA as novel TBDRs conferring increased susceptibility to siderophore-drug conjugates. The existence of a TBDR repertoire in P. aeruginosa able to transport siderophore-drug molecules potentially decreases the likelihood of resistance emergence during therapy.</t>
  </si>
  <si>
    <t>Service of Infectious Diseases, University Hospital Geneva, Geneva, Switzerland.</t>
  </si>
  <si>
    <t>2018-05-25</t>
  </si>
  <si>
    <t>https://dx.doi.org/10.1128/aac.00097-18</t>
  </si>
  <si>
    <t>29335469</t>
  </si>
  <si>
    <t>PMC5768706</t>
  </si>
  <si>
    <t>10.1038/s41467-017-02523-y</t>
  </si>
  <si>
    <t>Structural basis for chitin acquisition by marine Vibrio species.</t>
  </si>
  <si>
    <t>Aunkham A, Zahn M, Kesireddy A, Pothula KR, Schulte A, Baslé A, Kleinekathöfer U, Suginta W, van den Berg B.</t>
  </si>
  <si>
    <t>Chitin, an insoluble polymer of N-acetylglucosamine, is one of the most abundant biopolymers on Earth. By degrading chitin, chitinolytic bacteria such as Vibrio harveyi are critical for chitin recycling and maintenance of carbon and nitrogen cycles in the world's oceans. A decisive step in chitin degradation is the uptake of chito-oligosaccharides by an outer membrane protein channel named chitoporin (ChiP). Here, we report X-ray crystal structures of ChiP from V. harveyi in the presence and absence of chito-oligosaccharides. Structures without bound sugar reveal a trimeric assembly with an unprecedented closing of the transport pore by the N-terminus of a neighboring subunit. Substrate binding ejects the pore plug to open the transport channel. Together with molecular dynamics simulations, electrophysiology and in vitro transport assays our data provide an explanation for the exceptional affinity of ChiP for chito-oligosaccharides and point to an important role of the N-terminal gate in substrate transport.</t>
  </si>
  <si>
    <t>Biochemistry-Electrochemistry Research Unit, Institute of Science, Suranaree University of Technology, Nakhon Ratchasima, 30000, Thailand.</t>
  </si>
  <si>
    <t>2018-01-17</t>
  </si>
  <si>
    <t>https://dx.doi.org/10.1038/s41467-017-02523-y</t>
  </si>
  <si>
    <t>28751669</t>
  </si>
  <si>
    <t>PMC5532282</t>
  </si>
  <si>
    <t>10.1038/s41598-017-06503-6</t>
  </si>
  <si>
    <t>In-vivo loss of carbapenem resistance by extensively drug-resistant Klebsiella pneumoniae during treatment via porin expression modification.</t>
  </si>
  <si>
    <t>Bialek-Davenet S, Mayer N, Vergalli J, Duprilot M, Brisse S, Pagès JM, Nicolas-Chanoine MH.</t>
  </si>
  <si>
    <t>Klebsiella pneumoniae, an Enterobacteriaceae that mostly causes hospital-acquired infections, belongs to the recently published WHO's list of antibiotic-resistant pathogens that pose the greatest threat to human health. Indeed, K. pneumoniae is the enterobacterial species most concerned by both resistance to extended-spectrum cephalosporins, due to extended-spectrum β-lactamase (ESBL) production, and resistance to carbapenems, i.e. the β-lactams with the broadest activity. Carbapenem resistance is related not only to carbapenemase production, but also the production of ESBL or AmpC and the loss of general porins. Here, we characterized the mechanisms that deprived a urinary ESBL-producing, porin-deficient K. pneumoniae isolate, isolated 13 days after the end of a 40-day course of imipenem treatment, of its carbapenem resistance. These mechanisms were observed in two in-vivo derivatives of this isolate and consisted of mutations in genes encoding molecules that participate in the downregulation of the synthesis of PhoE, a porin specialized in phosphate transport. We obtained three new derivatives from one of the two original derivatives, following in-vitro antibiotic pressure, in which the carbapenem resistance was restored because of mutations in genes encoding molecules that participate in the upregulation of PhoE synthesis. Thus, we uncovered novel mechanisms of carbapenem resistance/susceptibility switching in K. pneumoniae.</t>
  </si>
  <si>
    <t>Faculté de Médecine Paris Diderot, Paris, France.</t>
  </si>
  <si>
    <t>https://dx.doi.org/10.1038/s41598-017-06503-6</t>
  </si>
  <si>
    <t>28955771</t>
  </si>
  <si>
    <t>PMC5614690</t>
  </si>
  <si>
    <t>10.1016/j.bbrep.2017.06.007</t>
  </si>
  <si>
    <t>Peptide translocation across MOMP, the major outer membrane channel from Campylobacter jejuni.</t>
  </si>
  <si>
    <t>Dhanasekar NN, Aliouane S, Winterhalter M, Pagès JM, Bolla JM.</t>
  </si>
  <si>
    <t>Biochemistry and biophysics reports</t>
  </si>
  <si>
    <t>Biochem Biophys Rep</t>
  </si>
  <si>
    <t>101660999</t>
  </si>
  <si>
    <t>2405-5808</t>
  </si>
  <si>
    <t>Here we report on translocation of short poly-arginines across the MOMP porin, the major outer membrane protein in the cell wall of Campylobacter jejuni. MOMP was purified to homogeneity from a pathogenic strain of C. jejuni. Its reconstitution in lipid membranes and measuring the ion-current revealed two main distinct populations of protein channels which we interpreted as mono and trimers. Addition of poly-arginines causes concentration and voltage dependent ion-current fluctuations. Increasing the transmembrane potential decreases the residence time of the peptide inside the channel indicating successful translocation. We conclude that poly-arginines can cross the outer membrane of Campylobacter through the MOMP channel.</t>
  </si>
  <si>
    <t>Department of Life Sciences and Chemistry, Jacobs University Bremen, 28719 Bremen, Germany.</t>
  </si>
  <si>
    <t>https://dx.doi.org/10.1016/j.bbrep.2017.06.007</t>
  </si>
  <si>
    <t>28834719</t>
  </si>
  <si>
    <t>PMC5567594</t>
  </si>
  <si>
    <t>10.1016/j.bpj.2017.07.004</t>
  </si>
  <si>
    <t>Conversion of OprO into an OprP-like Channel by Exchanging Key Residues in the Channel Constriction.</t>
  </si>
  <si>
    <t>Ganguly S, Kesireddy A, Bárcena-Uribarri I, Kleinekathöfer U, Benz R.</t>
  </si>
  <si>
    <t>Biophysical journal</t>
  </si>
  <si>
    <t>Biophys. J.</t>
  </si>
  <si>
    <t>Biophys J</t>
  </si>
  <si>
    <t>0370626</t>
  </si>
  <si>
    <t>0006-3495</t>
  </si>
  <si>
    <t>1542-0086</t>
  </si>
  <si>
    <t>Under phosphate-limiting conditions, the channels OprP and OprO are induced and expressed in the outer membrane of Pseudomonas aeruginosa. Despite their large homology, the phosphate-specific OprP and the diphosphate-specific OprO pores show structural differences in their binding sites situated in the constriction region. Previously, it was shown that the mutation of amino acids in OprP (Y62F and Y114D) led to an exchange in substrate specificity similar to OprO. To support the role of these key amino acids in the substrate sorting of these specific channels, the reverse mutants for OprO (F62Y, D114Y, and F62Y/D114Y) were created in this study. The phosphate and diphosphate binding of the generated channels was studied in planar lipid bilayers. Our results show that mutations of key residues indeed reverse the substrate specificity of OprO to OprP and support the view that just a few strategically positioned amino acids are mainly responsible for its substrate specificity.</t>
  </si>
  <si>
    <t>Department of Life Sciences and Chemistry, Jacobs University Bremen, Bremen, Germany. Electronic address: sonalliganguly@gmail.com.</t>
  </si>
  <si>
    <t>https://dx.doi.org/10.1016/j.bpj.2017.07.004</t>
  </si>
  <si>
    <t>28851902</t>
  </si>
  <si>
    <t>PMC5575017</t>
  </si>
  <si>
    <t>10.1038/s41598-017-08775-4</t>
  </si>
  <si>
    <t>Fluoroquinolone structure and translocation flux across bacterial membrane.</t>
  </si>
  <si>
    <t>Vergalli J, Dumont E, Cinquin B, Maigre L, Pajovic J, Bacqué E, Mourez M, Réfrégiers M, Pagès JM.</t>
  </si>
  <si>
    <t>Bacterial multidrug resistance is a worrying health issue. In Gram-negative antibacterial research, the challenge is to define the antibiotic permeation across the membranes. Passing through the membrane barrier to reach the inhibitory concentration inside the bacterium is a pivotal step for antibacterial molecules. A spectrofluorimetric methodology has been developed to detect fluoroquinolones in bacterial population and inside individual Gram-negative bacterial cells. In this work, we studied the antibiotic accumulation in cells expressing various levels of efflux pumps. The assays allow us to determine the intracellular concentration of the fluoroquinolones to study the relationships between the level of efflux activity and the antibiotic accumulation, and finally to evaluate the impact of fluoroquinolone structures in this process. This represents the first protocol to identify some structural parameters involved in antibiotic translocation and accumulation, and to illustrate the recently proposed "Structure Intracellular Concentration Activity Relationship" (SICAR) concept.</t>
  </si>
  <si>
    <t>UMR_MD1, Aix-Marseille Univ, IRBA, TMCD2, Marseille, France.</t>
  </si>
  <si>
    <t>https://dx.doi.org/10.1038/s41598-017-08775-4</t>
  </si>
  <si>
    <t>28428543</t>
  </si>
  <si>
    <t>PMC5430551</t>
  </si>
  <si>
    <t>10.1038/s41598-017-00945-8</t>
  </si>
  <si>
    <t>Microspectrofluorimetry to dissect the permeation of ceftazidime in Gram-negative bacteria.</t>
  </si>
  <si>
    <t>Allam A, Maigre L, Vergalli J, Dumont E, Cinquin B, Alves de Sousa R, Pajovic J, Pinet E, Smith N, Herbeuval JP, Réfrégiers M, Artaud I, Pagès JM.</t>
  </si>
  <si>
    <t>A main challenge in chemotherapy is to determine the in cellulo parameters modulating the drug concentration required for therapeutic action. It is absolutely urgent to understand membrane permeation and intracellular concentration of antibiotics in clinical isolates: passing the membrane barrier to reach the threshold concentration inside the bacterial periplasm or cytoplasm is the pivotal step of antibacterial activity. Ceftazidime (CAZ) is a key molecule of the combination therapy for treating resistant bacteria. We designed and synthesized different fluorescent CAZ derivatives (CAZ*, CAZ**) to dissect the early step of translocation-accumulation across bacterial membrane. Their activities were determined on E. coli strains and on selected clinical isolates overexpressing ß-lactamases. The accumulation of CAZ* and CAZ** were determined by microspectrofluorimetry and epifluorimetry. The derivatives were properly translocated to the periplasmic space when we permeabilize the outer membrane barrier. The periplasmic location of CAZ** was related to a significant antibacterial activity and with the outer membrane permeability. This study demonstrated the correlation between periplasmic accumulation and antibiotic activity. We also validated the method for approaching ß-lactam permeation relative to membrane permeability and paved the way for an original matrix for determining "Structure Intracellular Accumulation Activity Relationship" for the development of new therapeutic candidates.</t>
  </si>
  <si>
    <t>UMR8601, LCBPT, CNRS Université Paris Descartes, Paris, France.</t>
  </si>
  <si>
    <t>https://dx.doi.org/10.1038/s41598-017-00945-8</t>
  </si>
  <si>
    <t>27982032</t>
  </si>
  <si>
    <t>PMC5171871</t>
  </si>
  <si>
    <t>10.1038/ncomms13819</t>
  </si>
  <si>
    <t>Transport of lipophilic carboxylates is mediated by transmembrane helix 2 in multidrug transporter AcrB.</t>
  </si>
  <si>
    <t>Oswald C, Tam HK, Pos KM.</t>
  </si>
  <si>
    <t>The deployment of multidrug efflux pumps is a powerful defence mechanism for Gram-negative bacterial cells when exposed to antimicrobial agents. The major multidrug efflux transport system in Escherichia coli, AcrAB-TolC, is a tripartite system using the proton-motive force as an energy source. The polyspecific substrate-binding module AcrB uses various pathways to sequester drugs from the periplasm and outer leaflet of the inner membrane. Here we report the asymmetric AcrB structure in complex with fusidic acid at a resolution of 2.5 Å and mutational analysis of the putative fusidic acid binding site at the transmembrane domain. A groove shaped by the interface between transmembrane helix 1 (TM1) and TM2 specifically binds fusidic acid and other lipophilic carboxylated drugs. We propose that these bound drugs are actively displaced by an upward movement of TM2 towards the AcrB periplasmic porter domain in response to protonation events in the transmembrane domain.</t>
  </si>
  <si>
    <t>Institute of Biochemistry, Goethe University Frankfurt, Max-von-Laue-Strasse 9, D-60438 Frankfurt am Main, Germany.</t>
  </si>
  <si>
    <t>2016-12-17</t>
  </si>
  <si>
    <t>https://dx.doi.org/10.1038/ncomms13819</t>
  </si>
  <si>
    <t>27789287</t>
  </si>
  <si>
    <t>PMC5137507</t>
  </si>
  <si>
    <t>10.1016/j.bbrc.2016.10.083</t>
  </si>
  <si>
    <t>Effect of site-directed mutations in multidrug efflux pump AcrB examined by quantitative efflux assays.</t>
  </si>
  <si>
    <t>Kinana AD, Vargiu AV, Nikaido H.</t>
  </si>
  <si>
    <t>480</t>
  </si>
  <si>
    <t>Biochemical and biophysical research communications</t>
  </si>
  <si>
    <t>Biochem. Biophys. Res. Commun.</t>
  </si>
  <si>
    <t>Biochem Biophys Res Commun</t>
  </si>
  <si>
    <t>0372516</t>
  </si>
  <si>
    <t>0006-291X</t>
  </si>
  <si>
    <t>1090-2104</t>
  </si>
  <si>
    <t>The Resistance-Nodulation-Division (RND) family transporter AcrB plays a major role in the intrinsic and increased resistance of Escherichia coli to a large number of antibiotics. The distal binding pocket within this multidrug efflux transporter is very large, but the effort to define the roles of various residues facing this pocket through site-directed mutagenesis so far involved only the determination of minimal inhibitory concentrations of drugs in mutants.We measured in intact E. coli cells the kinetics of efflux of two substrates, nitrocefin (a cephalosporin) that is predicted mainly to bind to the upper, "groove" domain of the pocket, and L-alanyl-β-naphthylamide (Ala-Naph) that is likely to bind to the lower, "cave" domain, in a number of site-directed mutants of AcrB, where a hydrophobic or aromatic residue was changed into alanine.The efflux of nitrocefin became attenuated by some mutations in the groove domain, such as I278A and F178A, but in some experiments a mutation in the cave domain, F628A produced a similar result. In some cases an increased value of KM was detected. The efflux of Ala-Naph was increased by mutations in the cave domain, such as F136A and I626A, but also by those in the groove domain (I277A, I278A, F178A). In most cases the increased Vmax values appeared to be responsible. F610A mutation had a profound effect on the efflux of both substrates, as reported earlier.Our data show for the first time effects of various substrate-binding pocket mutations on the kinetics of efflux of two substrates by the AcrB pump. They also confirm interactions between substrates and drugs predicted by MD simulation studies, and also reveal areas that need future research.</t>
  </si>
  <si>
    <t>Department of Molecular and Cell Biology, University of California, Berkeley, CA 94720-3202, USA.</t>
  </si>
  <si>
    <t>https://dx.doi.org/10.1016/j.bbrc.2016.10.083</t>
  </si>
  <si>
    <t>28808284</t>
  </si>
  <si>
    <t>PMC5556075</t>
  </si>
  <si>
    <t>10.1038/s41598-017-08747-8</t>
  </si>
  <si>
    <t>Molecular Rationale behind the Differential Substrate Specificity of Bacterial RND Multi-Drug Transporters.</t>
  </si>
  <si>
    <t>Resistance-Nodulation-cell Division (RND) transporters AcrB and AcrD of Escherichia coli expel a wide range of substrates out of the cell in conjunction with AcrA and TolC, contributing to the onset of bacterial multidrug resistance. Despite sharing an overall sequence identity of ~66% (similarity ~80%), these RND transporters feature distinct substrate specificity patterns whose underlying basis remains elusive. We performed exhaustive comparative analyses of the putative substrate binding pockets considering crystal structures, homology models and conformations extracted from multi-copy μs-long molecular dynamics simulations of both AcrB and AcrD. The impact of physicochemical and topographical properties (volume, shape, lipophilicity, electrostatic potential, hydration and distribution of multi-functional sites) within the pockets on their substrate specificities was quantitatively assessed. Differences in the lipophilic and electrostatic potentials among the pockets were identified. In particular, the deep pocket of AcrB showed the largest lipophilicity convincingly pointing out its possible role as a lipophilicity-based selectivity filter. Furthermore, we identified dynamic features (not inferable from sequence analysis or static structures) such as different flexibilities of specific protein loops that could potentially influence the substrate recognition and transport profile. Our findings can be valuable for drawing structure (dynamics)-activity relationship to be employed in drug design.</t>
  </si>
  <si>
    <t>Department of Physics, University of Cagliari, Cittadella Universitaria, S.P. Monserrato-Sestu km 0.700, I-09042, Monserrato, CA, Italy.</t>
  </si>
  <si>
    <t>https://dx.doi.org/10.1038/s41598-017-08747-8</t>
  </si>
  <si>
    <t>28137795</t>
  </si>
  <si>
    <t>PMC5365723</t>
  </si>
  <si>
    <t>10.1128/AAC.02531-16</t>
  </si>
  <si>
    <t>Structure and Function of the PiuA and PirA Siderophore-Drug Receptors from Pseudomonas aeruginosa and Acinetobacter baumannii.</t>
  </si>
  <si>
    <t>Moynié L, Luscher A, Rolo D, Pletzer D, Tortajada A, Weingart H, Braun Y, Page MG, Naismith JH, Köhler T.</t>
  </si>
  <si>
    <t>The outer membrane of Gram-negative bacteria presents an efficient barrier to the permeation of antimicrobial molecules. One strategy pursued to circumvent this obstacle is to hijack transport systems for essential nutrients, such as iron. BAL30072 and MC-1 are two monobactams conjugated to a dihydroxypyridone siderophore that are active against Pseudomonas aeruginosa and Acinetobacter baumannii Here, we investigated the mechanism of action of these molecules in A. baumannii We identified two novel TonB-dependent receptors, termed Ab-PiuA and Ab-PirA, that are required for the antimicrobial activity of both agents. Deletion of either piuA or pirA in A. baumannii resulted in 4- to 8-fold-decreased susceptibility, while their overexpression in the heterologous host P. aeruginosa increased susceptibility to the two siderophore-drug conjugates by 4- to 32-fold. The crystal structures of PiuA and PirA from A. baumannii and their orthologues from P. aeruginosa were determined. The structures revealed similar architectures; however, structural differences between PirA and PiuA point to potential differences between their cognate siderophore ligands. Spontaneous mutants, selected upon exposure to BAL30072, harbored frameshift mutations in either the ExbD3 or the TonB3 protein of A. baumannii, forming the cytoplasmic-membrane complex providing the energy for the siderophore translocation process. The results of this study provide insight for the rational design of novel siderophore-drug conjugates against problematic Gram-negative pathogens.</t>
  </si>
  <si>
    <t>Biomedical Sciences Research Complex, University of St Andrews, St Andrews, United Kingdom.</t>
  </si>
  <si>
    <t>https://dx.doi.org/10.1128/AAC.02531-16</t>
  </si>
  <si>
    <t>27303401</t>
  </si>
  <si>
    <t>PMC4885826</t>
  </si>
  <si>
    <t>10.3389/fmicb.2016.00833</t>
  </si>
  <si>
    <t>Editorial: Bad Bugs in the XXIst Century: Resistance Mediated by Multi-Drug Efflux Pumps in Gram-Negative Bacteria.</t>
  </si>
  <si>
    <t>Vargiu AV, Pos KM, Poole K, Nikaido H.</t>
  </si>
  <si>
    <t>COG4313 proteins form a large and widespread family of outer membrane channels and have been implicated in the uptake of a variety of hydrophobic molecules. Structure-function studies of this protein family have so far been hampered by a lack of structural information. Here we present the X-ray crystal structure of Pput2725 from the biodegrader Pseudomonas putida F1, a COG4313 channel of unknown function, using data to 2.3 Å resolution. The structure shows a 12-stranded barrel with an N-terminal segment preceding the first β-strand occluding the lumen of the barrel. Single channel electrophysiology and liposome swelling experiments suggest that while the narrow channel visible in the crystal structure does allow passage of ions and certain small molecules in vitro, Pput2725 is unlikely to function as a channel for hydrophilic molecules. Instead, the presence of bound detergent molecules inside the barrel suggests that Pput2725 mediates uptake of hydrophobic molecules. Sequence alignments and the locations of highly conserved residues suggest the presence of a dynamic lateral opening through which hydrophobic molecules might gain entry into the cell. Our results provide the basis for structure-function studies of COG4313 family members with known function, such as the SphA sphingosine uptake channel of Pseudomonas aeruginosa.</t>
  </si>
  <si>
    <t>Department of Physics, University of Cagliari Monserrato, Italy.</t>
  </si>
  <si>
    <t>https://dx.doi.org/10.3389/fmicb.2016.00833</t>
  </si>
  <si>
    <t>26149193</t>
  </si>
  <si>
    <t>PMC4493636</t>
  </si>
  <si>
    <t>10.1038/srep11927</t>
  </si>
  <si>
    <t>Crystal structure of a COG4313 outer membrane channel.</t>
  </si>
  <si>
    <t>van den Berg B, Bhamidimarri SP, Winterhalter M.</t>
  </si>
  <si>
    <t>As active part of the major efflux system in E. coli bacteria, AcrB is responsible for the uptake and pumping of toxic substrates from the periplasm toward the extracellular space. In combination with the channel protein TolC and membrane fusion protein AcrA, this efflux pump is able to help the bacterium to survive different kinds of noxious compounds. With the present study we intend to enhance the understanding of the interactions between the domains and monomers, for example, the transduction of mechanical energy from the transmembrane domain into the porter domain, correlated motions of different subdomains within monomers, and cooperative effects between monomers. To this end, targeted molecular dynamics simulations have been employed either steering the whole protein complex or specific parts thereof. By forcing only parts of the complex towards specific conformational states, the risk for transient artificial conformations during the simulations is reduced. Distinct cooperative effects between the monomers in AcrB have been observed. Possible allosteric couplings have been identified providing microscopic insights that might be exploited to design more efficient inhibitors of efflux systems.</t>
  </si>
  <si>
    <t>Institute for Cell and Molecular Biosciences, The Medical School, Newcastle University, Newcastle upon Tyne, NE2 4HH, UK.</t>
  </si>
  <si>
    <t>https://dx.doi.org/10.1038/srep11927</t>
  </si>
  <si>
    <t>25685792</t>
  </si>
  <si>
    <t>PMC4313061</t>
  </si>
  <si>
    <t>10.1155/2015/487298</t>
  </si>
  <si>
    <t>Computational study of correlated domain motions in the AcrB efflux transporter.</t>
  </si>
  <si>
    <t>Schulz R, Vargiu AV, Ruggerone P, Kleinekathöfer U.</t>
  </si>
  <si>
    <t>To quantify the flow of small uncharged molecules into and across nanopores, one often uses ion currents. The respective ion-current fluctuations caused by the presence of the analyte make it possible to draw some conclusions about the direction and magnitude of the analyte flow. However, often this flow appears to be asymmetric with respect to the applied voltage. As a possible reason for this asymmetry, we identified the electroosmotic flow (EOF), which is the water transport associated with ions driven by the external transmembrane voltage. As an example, we quantify the contribution of the EOF through a nanopore by investigating the permeation of α-cyclodextrin through CymA, a cyclodextrin-specific channel from Klebsiella oxytoca. To understand the results from electrophysiology on a molecular level, all-atom molecular dynamics simulations are used to detail the effect of the EOF on substrate entry to and exit from a CymA channel in which the N-terminus has been deleted. The combined experimental and computational results strongly suggest that one needs to account for the significant contribution of the EOF when analyzing the penetration of cyclodextrins through the CymA pore. This example study at the same time points to the more general finding that the EOF needs to be considered in translocation studies of neutral molecules and, at least in many cases, should be able to help in discriminating between translocation and binding events.</t>
  </si>
  <si>
    <t>School of Engineering and Science, Jacobs University Bremen, Campus Ring 1, 28759 Bremen, Germany.</t>
  </si>
  <si>
    <t>https://dx.doi.org/10.1155/2015/487298</t>
  </si>
  <si>
    <t>26840725</t>
  </si>
  <si>
    <t>PMC4744173</t>
  </si>
  <si>
    <t>10.1016/j.bpj.2015.12.027</t>
  </si>
  <si>
    <t>Role of Electroosmosis in the Permeation of Neutral Molecules: CymA and Cyclodextrin as an Example.</t>
  </si>
  <si>
    <t>Bhamidimarri SP, Prajapati JD, van den Berg B, Winterhalter M, Kleinekathöfer U.</t>
  </si>
  <si>
    <t>7637</t>
  </si>
  <si>
    <t>Caulobacter crescentus is an oligotrophic bacterium that lives in dilute organic environments such as soil and freshwater. This bacterium represents an interesting model for cellular differentiation and regulation because daughter cells after division have different forms: one is motile while the other is non-motile and can adhere to surfaces. Interestingly, the known genome of C. crescentus does not contain genes predicted to code for outer membrane porins of the OmpF/C general diffusion type present in enteric bacteria or those coding for specific porins selective for classes of substrates. Instead, genes coding for 67 TonB-dependent outer membrane receptors have been identified, suggesting that active transport of specific nutrients may be the norm. Here, we report that high channel-forming activity was observed with crude outer membrane extracts of C. crescentus in lipid bilayer experiments, indicating that the outer membrane of C. crescentus contained an ion-permeable channel with a single-channel conductance of about 120 pS in 1M KCl. The channel-forming protein with an apparent molecular mass of about 20 kDa was purified to homogeneity. Partial protein sequencing of the protein indicated it was a member of the OmpW family of outer membrane proteins from Gram-negative bacteria. This channel was not observed in reconstitution experiments with crude outer membrane extracts of an OmpW deficient C. crescentus mutant. Biophysical analysis of the C. crescentus OmpW suggested that it has features that are special for general diffusion porins of Gram-negative outer membranes because it was not a wide aqueous channel. Furthermore, OmpW of C. crescentus seems to be different to known OmpW porins and has a preference for ions, in particular cations. A putative model for OmpW of C. crescentus was built on the basis of the known 3D-structures of OmpW of Escherichia coli and OprG of Pseudomonas aeruginosa using homology modeling. A comparison of the two known structures with the model of OmpW of C. crescentus suggested that it has a more hydrophilic interior and possibly a larger diameter.</t>
  </si>
  <si>
    <t>Department of Life Sciences and Chemistry, Jacobs University Bremen, Bremen, Germany.</t>
  </si>
  <si>
    <t>https://dx.doi.org/10.1016/j.bpj.2015.12.027</t>
  </si>
  <si>
    <t>26606672</t>
  </si>
  <si>
    <t>PMC4659666</t>
  </si>
  <si>
    <t>10.1371/journal.pone.0143557</t>
  </si>
  <si>
    <t>OmpW of Caulobacter crescentus Functions as an Outer Membrane Channel for Cations.</t>
  </si>
  <si>
    <t>Benz R, Jones MD, Younas F, Maier E, Modi N, Mentele R, Lottspeich F, Kleinekathöfer U, Smit J.</t>
  </si>
  <si>
    <t>The outer membrane (OM) of Gram-negative bacteria functions as a selective permeability barrier between cell and environment. For nutrient acquisition, the OM contains a number of channels that mediate uptake of small molecules by diffusion. Many of these channels are specific, i.e., they prefer certain substrates over others. In electrophysiological experiments, the OM channels OprP and OprO from Pseudomonas aeruginosa show a specificity for phosphate and diphosphate, respectively. In this study we use x-ray crystallography, free-energy molecular dynamics (MD) simulations, and electrophysiology to uncover the atomic basis for the different substrate specificity of these highly similar channels. A structural analysis of OprP and OprO revealed two crucial differences in the central constriction region. In OprP there are two tyrosine residues, Y62 and Y114, whereas the corresponding residues in OprO are phenylalanine F62 and aspartate D114. To probe the importance of these two residues in generating the different substrate specificities, the double mutants were generated in silico and in vitro. Applied-field MD simulations and electrophysiological experiments demonstrated that the double mutations interchange the phosphate and diphosphate specificities of OprP and OprO. Our findings outline a possible strategy to rationally design channel specificity by modification of a small number of residues that may be applicable to other pores as well.</t>
  </si>
  <si>
    <t>Rudolf-Virchow-Center, DFG-Research Center for Experimental Biomedicine, University of Würzburg, 97078, Würzburg, Germany.</t>
  </si>
  <si>
    <t>https://dx.doi.org/10.1371/journal.pone.0143557</t>
  </si>
  <si>
    <t>26445443</t>
  </si>
  <si>
    <t>PMC4601001</t>
  </si>
  <si>
    <t>10.1016/j.bpj.2015.07.035</t>
  </si>
  <si>
    <t>Structure, Dynamics, and Substrate Specificity of the OprO Porin from Pseudomonas aeruginosa.</t>
  </si>
  <si>
    <t>Modi N, Ganguly S, Bárcena-Uribarri I, Benz R, van den Berg B, Kleinekathöfer U.</t>
  </si>
  <si>
    <t>The Gram-negative organism Campylobacter jejuni is the major cause of food poisoning. Unlike Escherichia coli, which has two major porins, OmpC and OmpF, C. jejuni has one, termed major outer membrane protein (MOMP) through which nutrients and antibiotics transit. We report the 2.1-Å crystal structure of C. jejuni MOMP expressed in E. coli and a lower resolution but otherwise identical structure purified directly from C. jejuni. The 2.1-Å resolution structure of recombinant MOMP showed that although the protein has timeric arrangement similar to OmpC, it is an 18-stranded, not 16-stranded, β-barrel. The structure has identified a Ca2+ bound at the constriction zone, which is functionally significant as suggested by molecular dynamics and single-channel experiments. The water-filled channel of MOMP has a narrow constriction zone, and single-molecule studies show a monomeric conductivity of 0.7±0.2 nS and a trimeric conductance of 2.2±0.2 nS. The ion neutralizes negative charges at the constriction zone, reducing the transverse electric field and reversing ion selectivity. Modeling of the transit of ciprofloxacin, an antibiotic of choice for treating Campylobacter infection, through the pore of MOMP reveals a trajectory that is dependent upon the presence metal ion.</t>
  </si>
  <si>
    <t>Department of Physics and Earth Sciences, Jacobs University Bremen, Bremen, Germany.</t>
  </si>
  <si>
    <t>https://dx.doi.org/10.1016/j.bpj.2015.07.035</t>
  </si>
  <si>
    <t>27693650</t>
  </si>
  <si>
    <t>PMC5090048</t>
  </si>
  <si>
    <t>10.1016/j.jmb.2016.09.021</t>
  </si>
  <si>
    <t>MOMP from Campylobacter jejuni Is a Trimer of 18-Stranded β-Barrel Monomers with a Ca2+ Ion Bound at the Constriction Zone.</t>
  </si>
  <si>
    <t>Ferrara LGM, Wallat GD, Moynié L, Dhanasekar NN, Aliouane S, Acosta-Gutiérrez S, Pagès JM, Bolla JM, Winterhalter M, Ceccarelli M, Naismith JH.</t>
  </si>
  <si>
    <t>428</t>
  </si>
  <si>
    <t>Journal of molecular biology</t>
  </si>
  <si>
    <t>J. Mol. Biol.</t>
  </si>
  <si>
    <t>J Mol Biol</t>
  </si>
  <si>
    <t>2985088R</t>
  </si>
  <si>
    <t>0022-2836</t>
  </si>
  <si>
    <t>1089-8638</t>
  </si>
  <si>
    <t>The outer membrane (OM) of gram-negative bacteria forms a protective layer around the cell that serves as a permeability barrier to prevent unrestricted access of noxious substances. The permeability barrier of the OM results partly from the limited pore diameters of OM diffusion channels. As a consequence, there is an "OM size-exclusion limit," and the uptake of bulky molecules with molecular masses of more than ∼ 600 Da is thought to be mediated by TonB-dependent, active transporters. Intriguingly, the OM protein CymA from Klebsiella oxytoca does not depend on TonB but nevertheless mediates efficient OM passage of cyclodextrins with diameters of up to ∼ 15 Å. Here we show, by using X-ray crystallography, molecular dynamics simulations, and single-channel electrophysiology, that CymA forms a monomeric 14-stranded β-barrel with a large pore that is occluded on the periplasmic side by the N-terminal 15 residues of the protein. Representing a previously unidentified paradigm in OM transport, CymA mediates the passive diffusion of bulky molecules via an elegant transport mechanism in which a mobile element formed by the N terminus acts as a ligand-expelled gate to preserve the permeability barrier of the OM.</t>
  </si>
  <si>
    <t>Biomedical Sciences Research Complex, University of St Andrews, 09042 St Andrews, UK.</t>
  </si>
  <si>
    <t>2016-10-04</t>
  </si>
  <si>
    <t>https://dx.doi.org/10.1016/j.jmb.2016.09.021</t>
  </si>
  <si>
    <t>26015567</t>
  </si>
  <si>
    <t>PMC4466742</t>
  </si>
  <si>
    <t>10.1073/pnas.1424835112</t>
  </si>
  <si>
    <t>Outer-membrane translocation of bulky small molecules by passive diffusion.</t>
  </si>
  <si>
    <t>van den Berg B, Prathyusha Bhamidimarri S, Dahyabhai Prajapati J, Kleinekathöfer U, Winterhalter M.</t>
  </si>
  <si>
    <t>112</t>
  </si>
  <si>
    <t>Bacterial multidrug resistance is a significant health issue. A key challenge, particularly in Gram-negative antibacterial research, is to better understand membrane permeation of antibiotics in clinically relevant bacterial pathogens. Passing through the membrane barrier to reach the required concentration inside the bacterium is a pivotal step for most antibacterials. Spectrometric methodology has been developed to detect drugs inside bacteria and recent studies have focused on bacterial cell imaging. Ultimately, we seek to use this method to identify pharmacophoric groups which improve penetration, and therefore accumulation, of small-molecule antibiotics inside bacteria. We developed a method to quantify the time scale of antibiotic accumulation in living bacterial cells. Tunable ultraviolet excitation provided by DISCO beamline (synchrotron Soleil) combined with microscopy allows spectroscopic analysis of the antibiotic signal in individual bacterial cells. Robust controls and measurement of the crosstalk between fluorescence channels can provide real time quantification of drug. This technique represents a new method to assay drug translocation inside the cell and therefore incorporate rational drug design to impact antibiotic uptake.</t>
  </si>
  <si>
    <t>Institute for Cell and Molecular Biosciences, The Medical School, Newcastle University, Newcastle upon Tyne NE2 4HH, United Kingdom; bert.van-den-berg@ncl.ac.uk.</t>
  </si>
  <si>
    <t>2016-08-04</t>
  </si>
  <si>
    <t>https://dx.doi.org/10.1073/pnas.1424835112</t>
  </si>
  <si>
    <t>26656111</t>
  </si>
  <si>
    <t>PMC4675965</t>
  </si>
  <si>
    <t>10.1038/srep17968</t>
  </si>
  <si>
    <t>Microspectrometric insights on the uptake of antibiotics at the single bacterial cell level.</t>
  </si>
  <si>
    <t>Cinquin B, Maigre L, Pinet E, Chevalier J, Stavenger RA, Mills S, Réfrégiers M, Pagès JM.</t>
  </si>
  <si>
    <t>Efflux pumps of the resistance-nodulation division superfamily, such as AcrB, make a major contribution to multidrug resistance in Gram-negative bacteria. Inhibitors of such pumps would improve the efficacy of antibiotics, and ameliorate the crisis in health care caused by the prevalence of multidrug resistant Gram-negative pathogens. Phenylalanyl-arginine β-naphthylamide (PAβN), is a well-known inhibitor of AcrB and its homologs. However, its mechanism of inhibition is not clear. Because the hydrolysis of PAβN in Escherichia coli was nearly entirely dependent on an aminopeptidase, PepN, expression of PepN in periplasm allowed us to carry out a quantitative determination of PAβN efflux kinetics through the determination of its periplasmic concentrations by quantitation of the first hydrolysis product, phenylalanine, after a short period of treatment. We found that PAβN is efficiently pumped out by AcrB, with a sigmoidal kinetics. We also examined the behavior of PAβN homologs, Ala β-naphthylamide, Arg β-naphthylamide, and Phe β-naphthylamide, as substrates of AcrB and as modulators of nitrocefin efflux through AcrB. Furthermore, molecular dynamics simulations indicated that the mode of binding of these compounds to AcrB affects the modulatory activity on the efflux of other substrates. These results, and the finding that PAβN changes the nitrocefin kinetics into a sigmoidal one, suggested that PAβN inhibited the efflux of other drugs by binding to the bottom of the distal binding pocket, the so-called hydrophobic trap, and also by interfering with the binding of other drug substrates to the upper part of the binding pocket.</t>
  </si>
  <si>
    <t>DISCO beamline, Synchrotron Soleil, Saint-Aubin, France.</t>
  </si>
  <si>
    <t>https://dx.doi.org/10.1038/srep17968</t>
  </si>
  <si>
    <t>26787896</t>
  </si>
  <si>
    <t>PMC4747751</t>
  </si>
  <si>
    <t>10.1073/pnas.1525143113</t>
  </si>
  <si>
    <t>Aminoacyl β-naphthylamides as substrates and modulators of AcrB multidrug efflux pump.</t>
  </si>
  <si>
    <t>Kinana AD, Vargiu AV, May T, Nikaido H.</t>
  </si>
  <si>
    <t>The outer membrane (OM) of gram-negative bacteria is an unusual asymmetric bilayer with an external monolayer of lipopolysaccharide (LPS) and an inner layer of phospholipids. The LPS layer is rigid and stabilized by divalent cation cross-links between phosphate groups on the core oligosaccharide regions. This means that the OM is robust and highly impermeable to toxins and antibiotics. During their biogenesis, OM proteins (OMPs), which function as transporters and receptors, must integrate into this ordered monolayer while preserving its impermeability. Here we reveal the specific interactions between the trimeric porins of Enterobacteriaceae and LPS. Isolated porins form complexes with variable numbers of LPS molecules, which are stabilized by calcium ions. In earlier studies, two high-affinity sites were predicted to contain groups of positively charged side chains. Mutation of these residues led to the loss of LPS binding and, in one site, also prevented trimerization of the porin, explaining the previously observed effect of LPS mutants on porin folding. The high-resolution X-ray crystal structure of a trimeric porin-LPS complex not only helps to explain the mutagenesis results but also reveals more complex, subtle porin-LPS interactions and a bridging calcium ion.</t>
  </si>
  <si>
    <t>Department of Molecular and Cell Biology, University of California, Berkeley, CA 94720-3202;</t>
  </si>
  <si>
    <t>https://dx.doi.org/10.1073/pnas.1525143113</t>
  </si>
  <si>
    <t>27493217</t>
  </si>
  <si>
    <t>PMC5003275</t>
  </si>
  <si>
    <t>10.1073/pnas.1602382113</t>
  </si>
  <si>
    <t>Gram-negative trimeric porins have specific LPS binding sites that are essential for porin biogenesis.</t>
  </si>
  <si>
    <t>Arunmanee W, Pathania M, Solovyova AS, Le Brun AP, Ridley H, Baslé A, van den Berg B, Lakey JH.</t>
  </si>
  <si>
    <t>Infections caused by multidrug resistant (MDR) bacteria are a major concern worldwide. Changes in membrane permeability, including decreased influx and/or increased efflux of antibiotics, are known as key contributors of bacterial MDR. Therefore, it is of critical importance to understand molecular mechanisms that link membrane permeability to MDR in order to design new antimicrobial strategies. In this work, we describe genotype-phenotype correlations in Enterobacter aerogenes, a clinically problematic and antibiotic resistant bacterium. To do this, series of clinical isolates have been periodically collected from two patients during chemotherapy with imipenem. The isolates exhibited different levels of resistance towards multiple classes of antibiotics, consistently with the presence or the absence of porins and efflux pumps. Transport assays were used to characterize membrane permeability defects. Simultaneous genome-wide analysis allowed the identification of putative mutations responsible for MDR. The genome of the imipenem-susceptible isolate G7 was sequenced to closure and used as a reference for comparative genomics. This approach uncovered several loci that were specifically mutated in MDR isolates and whose products are known to control membrane permeability. These were omp35 and omp36, encoding the two major porins; rob, encoding a global AraC-type transcriptional activator; cpxA, phoQ and pmrB, encoding sensor kinases of the CpxRA, PhoPQ and PmrAB two-component regulatory systems, respectively. This report provides a comprehensive analysis of membrane alterations relative to mutational steps in the evolution of MDR of a recognized nosocomial pathogen.</t>
  </si>
  <si>
    <t>Institute for Cell and Molecular Biosciences, Newcastle University, Newcastle upon Tyne NE2 4HH, United Kingdom;</t>
  </si>
  <si>
    <t>https://dx.doi.org/10.1073/pnas.1602382113</t>
  </si>
  <si>
    <t>26398358</t>
  </si>
  <si>
    <t>PMC4580588</t>
  </si>
  <si>
    <t>10.1371/journal.pone.0138828</t>
  </si>
  <si>
    <t>In Vivo Evolution of Bacterial Resistance in Two Cases of Enterobacter aerogenes Infections during Treatment with Imipenem.</t>
  </si>
  <si>
    <t>Philippe N, Maigre L, Santini S, Pinet E, Claverie JM, Davin-Régli AV, Pagès JM, Masi M.</t>
  </si>
  <si>
    <t>Analysis of the genome sequence of Pseudomonas aeruginosa PA14 revealed the presence of an operon encoding an ABC-type transporter (NppA1A2BCD) showing homology to the Yej transporter of Escherichia coli. The Yej transporter is involved in the uptake of the peptide-nucleotide antibiotic microcin C, a translation inhibitor that targets the enzyme aspartyl-tRNA synthetase. Furthermore, it was recently shown that the Opp transporter from P. aeruginosa PAO1, which is identical to Npp, is required for uptake of the uridyl peptide antibiotic pacidamycin, which targets the enzyme translocase I (MraY), which is involved in peptidoglycan synthesis. We used several approaches to further explore the substrate specificity of the Npp transporter. Assays of growth in defined minimal medium containing peptides of various lengths and amino acid compositions as sole nitrogen sources, as well as Biolog Phenotype MicroArrays, showed that the Npp transporter is not required for di-, tri-, and oligopeptide uptake. Overexpression of the npp operon increased susceptibility not just to pacidamycin but also to nickel chloride and the peptidyl nucleoside antibiotic blasticidin S. Furthermore, heterologous expression of the npp operon in a yej-deficient mutant of E. coli resulted in increased susceptibility to albomycin, a naturally occurring sideromycin with a peptidyl nucleoside antibiotic. Additionally, heterologous expression showed that microcin C is recognized by the P. aeruginosa Npp system. Overall, these results suggest that the NppA1A2BCD transporter is involved in the uptake of peptidyl nucleoside antibiotics by P. aeruginosa PA14.One of the world's most serious health problems is the rise of antibiotic-resistant bacteria. There is a desperate need to find novel antibiotic therapeutics that either act on new biological targets or are able to bypass known resistance mechanisms. Bacterial ABC transporters play an important role in nutrient uptake from the environment. These uptake systems could also be exploited by a Trojan horse strategy to facilitate the transport of antibiotics into bacterial cells. Several natural antibiotics mimic substrates of peptide uptake routes. In this study, we analyzed an ABC transporter involved in the uptake of nucleoside peptidyl antibiotics. Our data might help to design drug conjugates that may hijack this uptake system to gain access to cells.</t>
  </si>
  <si>
    <t>UMR-MD1 -Transporteurs Membranaires, Chimiorésistance et Drug Design-Aix-Marseille Université et Institut de Recherche Biomédicale des Armées (IRBA), 27 Boulevard Jean Moulin, 13385 Marseille cedex 05, France.</t>
  </si>
  <si>
    <t>2015-09-24</t>
  </si>
  <si>
    <t>2015-10-02</t>
  </si>
  <si>
    <t>https://dx.doi.org/10.1371/journal.pone.0138828</t>
  </si>
  <si>
    <t>25917903</t>
  </si>
  <si>
    <t>PMC4455264</t>
  </si>
  <si>
    <t>10.1128/JB.00234-15</t>
  </si>
  <si>
    <t>The Pseudomonas aeruginosa PA14 ABC Transporter NppA1A2BCD Is Required for Uptake of Peptidyl Nucleoside Antibiotics.</t>
  </si>
  <si>
    <t>Pletzer D, Braun Y, Dubiley S, Lafon C, Köhler T, Page MGP, Mourez M, Severinov K, Weingart H.</t>
  </si>
  <si>
    <t>The human large intestine is populated by a high density of microorganisms, collectively termed the colonic microbiota, which has an important role in human health and nutrition. The survival of microbiota members from the dominant Gram-negative phylum Bacteroidetes depends on their ability to degrade dietary glycans that cannot be metabolized by the host. The genes encoding proteins involved in the degradation of specific glycans are organized into co-regulated polysaccharide utilization loci, with the archetypal locus sus (for starch utilisation system) encoding seven proteins, SusA-SusG. Glycan degradation mainly occurs intracellularly and depends on the import of oligosaccharides by an outer membrane protein complex composed of an extracellular SusD-like lipoprotein and an integral membrane SusC-like TonB-dependent transporter. The presence of the partner SusD-like lipoprotein is the major feature that distinguishes SusC-like proteins from previously characterized TonB-dependent transporters. Many sequenced gut Bacteroides spp. encode over 100 SusCD pairs, of which the majority have unknown functions and substrate specificities. The mechanism by which extracellular substrate binding by SusD proteins is coupled to outer membrane passage through their cognate SusC transporter is unknown. Here we present X-ray crystal structures of two functionally distinct SusCD complexes purified from Bacteroides thetaiotaomicron and derive a general model for substrate translocation. The SusC transporters form homodimers, with each β-barrel protomer tightly capped by SusD. Ligands are bound at the SusC-SusD interface in a large solvent-excluded cavity. Molecular dynamics simulations and single-channel electrophysiology reveal a 'pedal bin' mechanism, in which SusD moves away from SusC in a hinge-like fashion in the absence of ligand to expose the substrate-binding site to the extracellular milieu. These data provide mechanistic insights into outer membrane nutrient import by members of the microbiota, an area of major importance for understanding human-microbiota symbiosis.</t>
  </si>
  <si>
    <t>Jacobs University Bremen, Department of Life Sciences and Chemistry, Bremen, Germany.</t>
  </si>
  <si>
    <t>https://dx.doi.org/10.1128/JB.00234-15</t>
  </si>
  <si>
    <t>28077872</t>
  </si>
  <si>
    <t>PMC5497811</t>
  </si>
  <si>
    <t>10.1038/nature20828</t>
  </si>
  <si>
    <t>Structural basis for nutrient acquisition by dominant members of the human gut microbiota.</t>
  </si>
  <si>
    <t>Glenwright AJ, Pothula KR, Bhamidimarri SP, Chorev DS, Baslé A, Firbank SJ, Zheng H, Robinson CV, Winterhalter M, Kleinekathöfer U, Bolam DN, van den Berg B.</t>
  </si>
  <si>
    <t>541</t>
  </si>
  <si>
    <t>The Escherichia coli AcrAB-TolC efflux pump is the archetype of the resistance nodulation cell division (RND) exporters from Gram-negative bacteria. Overexpression of RND-type efflux pumps is a major factor in multidrug resistance (MDR), which makes these pumps important antibacterial drug discovery targets. We have recently developed novel pyranopyridine-based inhibitors of AcrB, which are orders of magnitude more powerful than the previously known inhibitors. However, further development of such inhibitors has been hindered by the lack of structural information for rational drug design. Although only the soluble, periplasmic part of AcrB binds and exports the ligands, the presence of the membrane-embedded domain in AcrB and its polyspecific binding behavior have made cocrystallization with drugs challenging. To overcome this obstacle, we have engineered and produced a soluble version of AcrB [AcrB periplasmic domain (AcrBper)], which is highly congruent in structure with the periplasmic part of the full-length protein, and is capable of binding substrates and potent inhibitors. Here, we describe the molecular basis for pyranopyridine-based inhibition of AcrB using a combination of cellular, X-ray crystallographic, and molecular dynamics (MD) simulations studies. The pyranopyridines bind within a phenylalanine-rich cage that branches from the deep binding pocket of AcrB, where they form extensive hydrophobic interactions. Moreover, the increasing potency of improved inhibitors correlates with the formation of a delicate protein- and water-mediated hydrogen bond network. These detailed insights provide a molecular platform for the development of novel combinational therapies using efflux pump inhibitors for combating multidrug resistant Gram-negative pathogens.</t>
  </si>
  <si>
    <t>Institute for Cell and Molecular Biosciences, The Medical School, Newcastle University, Newcastle upon Tyne NE2 4HH, UK.</t>
  </si>
  <si>
    <t>https://dx.doi.org/10.1038/nature20828</t>
  </si>
  <si>
    <t>26976576</t>
  </si>
  <si>
    <t>PMC4822567</t>
  </si>
  <si>
    <t>10.1073/pnas.1602472113</t>
  </si>
  <si>
    <t>Molecular basis for inhibition of AcrB multidrug efflux pump by novel and powerful pyranopyridine derivatives.</t>
  </si>
  <si>
    <t>Sjuts H, Vargiu AV, Kwasny SM, Nguyen ST, Kim HS, Ding X, Ornik AR, Ruggerone P, Bowlin TL, Nikaido H, Pos KM, Opperman TJ.</t>
  </si>
  <si>
    <t>Tripartite multidrug efflux systems of Gram-negative bacteria are composed of an inner membrane transporter, an outer membrane channel and a periplasmic adaptor protein. They are assumed to form ducts inside the periplasm facilitating drug exit across the outer membrane. Here we present the reconstitution of native Pseudomonas aeruginosa MexAB-OprM and Escherichia coli AcrAB-TolC tripartite Resistance Nodulation and cell Division (RND) efflux systems in a lipid nanodisc system. Single-particle analysis by electron microscopy reveals the inner and outer membrane protein components linked together via the periplasmic adaptor protein. This intrinsic ability of the native components to self-assemble also leads to the formation of a stable interspecies AcrA-MexB-TolC complex suggesting a common mechanism of tripartite assembly. Projection structures of all three complexes emphasize the role of the periplasmic adaptor protein as part of the exit duct with no physical interaction between the inner and outer membrane components.</t>
  </si>
  <si>
    <t>Institute of Biochemistry, Goethe University Frankfurt, D-60438 Frankfurt, Germany;</t>
  </si>
  <si>
    <t>2016-04-02</t>
  </si>
  <si>
    <t>2015-06-10</t>
  </si>
  <si>
    <t>https://dx.doi.org/10.1073/pnas.1602472113</t>
  </si>
  <si>
    <t>26867482</t>
  </si>
  <si>
    <t>PMC4754349</t>
  </si>
  <si>
    <t>10.1038/ncomms10731</t>
  </si>
  <si>
    <t>Tripartite assembly of RND multidrug efflux pumps.</t>
  </si>
  <si>
    <t>Daury L, Orange F, Taveau JC, Verchère A, Monlezun L, Gounou C, Marreddy RK, Picard M, Broutin I, Pos KM, Lambert O.</t>
  </si>
  <si>
    <t>Pseudomonas aeruginosa infections are becoming increasingly difficult to treat due to intrinsic antibiotic resistance and the propensity of this pathogen to accumulate diverse resistance mechanisms. Hyperexpression of eﬄux pumps of the Resistance-Nodulation-Cell Division (RND)-type multidrug eﬄux pumps (e.g., MexAB-OprM), chromosomally encoded by mexAB-oprM, mexCD-oprJ, mexEF-oprN, and mexXY (-oprA) is often detected in clinical isolates and contributes to worrying multi-drug resistance phenotypes. Not all antibiotics are affected to the same extent by the aforementioned RND eﬄux pumps. The impact of eﬄux on antibiotic activity varies not only between different classes of antibiotics but also between members of the same family of antibiotics. Subtle differences in physicochemical features of compound-pump and compound-solvent interactions largely determine how compounds are affected by eﬄux activity. The combination of different high-resolution techniques helps to gain insight into the functioning of these molecular machineries. This review discusses substrate recognition patterns based on experimental evidence and computer simulations with a focus on MexB, the pump subunit of the main RND transporter in P. aeruginosa.</t>
  </si>
  <si>
    <t>CNRS, CBMN UMR 5248, Pessac F-33600, France.</t>
  </si>
  <si>
    <t>https://dx.doi.org/10.1038/ncomms10731</t>
  </si>
  <si>
    <t>26217310</t>
  </si>
  <si>
    <t>PMC4495556</t>
  </si>
  <si>
    <t>10.3389/fmicb.2015.00660</t>
  </si>
  <si>
    <t>Interaction of antibacterial compounds with RND eﬄux pumps in Pseudomonas aeruginosa.</t>
  </si>
  <si>
    <t>Dreier J, Ruggerone P.</t>
  </si>
  <si>
    <t>Infectious diseases remain one of the principal causes of morbidity and mortality in the world. Relevant authorities including the WHO and CDC have expressed serious concern regarding the continued increase in the development of multidrug resistance among bacteria. They have also reaffirmed the urgent need for investment in the discovery and development of new antibiotics and therapeutic approaches to treat multidrug resistant (MDR) bacteria. The extensive use of antimicrobial compounds in diverse environments, including farming and healthcare, has been identified as one of the main causes for the emergence of MDR bacteria. Induced selective pressure has led bacteria to develop new strategies of defense against these chemicals. Bacteria can accomplish this by several mechanisms, including enzymatic inactivation of the target compound; decreased cell permeability; target protection and/or overproduction; altered target site/enzyme and increased efflux due to over-expression of efflux pumps. Efflux pumps can be specific for a single substrate or can confer resistance to multiple antimicrobials by facilitating the extrusion of a broad range of compounds including antibiotics, heavy metals, biocides and others, from the bacterial cell. To overcome antimicrobial resistance caused by active efflux, efforts are required to better understand the fundamentals of drug efflux mechanisms. There is also a need to elucidate how these mechanisms are regulated and how they respond upon exposure to antimicrobials. Understanding these will allow the development of combined therapies using efflux inhibitors together with antibiotics to act on Gram-negative bacteria, such as the emerging globally disseminated MDR pathogen Escherichia coli ST131 (O25:H4). This review will summarize the current knowledge on resistance-nodulation-cell division efflux mechanisms in E. coli, a bacteria responsible for community and hospital-acquired infections, as well as foodborne outbreaks worldwide.</t>
  </si>
  <si>
    <t>Basilea Pharmaceutica International Ltd., Basel, Switzerland.</t>
  </si>
  <si>
    <t>2015-07-31</t>
  </si>
  <si>
    <t>2014-09-19</t>
  </si>
  <si>
    <t>https://dx.doi.org/10.3389/fmicb.2015.00660</t>
  </si>
  <si>
    <t>26113845</t>
  </si>
  <si>
    <t>PMC4462101</t>
  </si>
  <si>
    <t>10.3389/fmicb.2015.00587</t>
  </si>
  <si>
    <t>The ins and outs of RND efflux pumps in Escherichia coli.</t>
  </si>
  <si>
    <t>Anes J, McCusker MP, Fanning S, Martins M.</t>
  </si>
  <si>
    <t>UCD Centre for Food Safety, School of Public Health, Physiotherapy and Population Science, UCD Centre for Molecular Innovation and Drug Discovery, University College Dublin Dublin, Ireland.</t>
  </si>
  <si>
    <t>2015-06-28</t>
  </si>
  <si>
    <t>https://dx.doi.org/10.3389/fmicb.2015.00587</t>
  </si>
  <si>
    <t>Membrane transporters of the RND superfamily confer multidrug resistance to pathogenic bacteria, and are essential for cholesterol metabolism and embryonic development in humans. We use high-resolution X-ray crystallography and computational methods to delineate the mechanism of the homotrimeric RND-type proton/drug antiporter AcrB, the active component of the major efflux system AcrAB-TolC in Escherichia coli, and one most complex and intriguing membrane transporters known to date. Analysis of wildtype AcrB and four functionally-inactive variants reveals an unprecedented mechanism that involves two remote alternating-access conformational cycles within each protomer, namely one for protons in the transmembrane region and another for drugs in the periplasmic domain, 50 Å apart. Each of these cycles entails two distinct types of collective motions of two structural repeats, coupled by flanking α-helices that project from the membrane. Moreover, we rationalize how the cross-talk among protomers across the trimerization interface might lead to a more kinetically efficient efflux system.</t>
  </si>
  <si>
    <t>25248080</t>
  </si>
  <si>
    <t>PMC4359379</t>
  </si>
  <si>
    <t>10.7554/eLife.03145</t>
  </si>
  <si>
    <t>Coupling of remote alternating-access transport mechanisms for protons and substrates in the multidrug efflux pump AcrB.</t>
  </si>
  <si>
    <t>Eicher T, Seeger MA, Anselmi C, Zhou W, Brandstätter L, Verrey F, Diederichs K, Faraldo-Gómez JD, Pos KM.</t>
  </si>
  <si>
    <t>Enterobacter aerogenes and E. cloacae have been reported as important opportunistic and multiresistant bacterial pathogens for humans during the last three decades in hospital wards. These Gram-negative bacteria have been largely described during several outbreaks of hospital-acquired infections in Europe and particularly in France. The dissemination of Enterobacter sp. is associated with the presence of redundant regulatory cascades that efficiently control the membrane permeability ensuring the bacterial protection and the expression of detoxifying enzymes involved in antibiotic degradation/inactivation. In addition, these bacterial species are able to acquire numerous genetic mobile elements that strongly contribute to antibiotic resistance. Moreover, this particular fitness help them to colonize several environments and hosts and rapidly and efficiently adapt their metabolism and physiology to external conditions and environmental stresses. Enterobacter is a versatile bacterium able to promptly respond to the antibiotic treatment in the colonized patient. The balance of the prevalence, E. aerogenes versus E. cloacae, in the reported hospital infections during the last period, questions about the horizontal transmission of mobile elements containing antibiotic resistance genes, e.g., the efficacy of the exchange of resistance genes Klebsiella pneumoniae to Enterobacter sp. It is also important to mention the possible role of antibiotic use in the treatment of bacterial infectious diseases in this E. aerogenes/E. cloacae evolution.</t>
  </si>
  <si>
    <t>Institute of Biochemistry, Goethe University, Frankfurt am Main, Germany.</t>
  </si>
  <si>
    <t>2015-03-17</t>
  </si>
  <si>
    <t>https://dx.doi.org/10.7554/eLife.03145</t>
  </si>
  <si>
    <t>26042091</t>
  </si>
  <si>
    <t>PMC4435039</t>
  </si>
  <si>
    <t>10.3389/fmicb.2015.00392</t>
  </si>
  <si>
    <t>Enterobacter aerogenes and Enterobacter cloacae; versatile bacterial pathogens confronting antibiotic treatment.</t>
  </si>
  <si>
    <t>Davin-Regli A, Pagès JM.</t>
  </si>
  <si>
    <t>Transporteurs Membranaires, Chimiorésistance et Drug Design, Facultés de Médecine et Pharmacie, UMR-MD1, IRBA - Aix-Marseille Université, Marseille France.</t>
  </si>
  <si>
    <t>2015-06-04</t>
  </si>
  <si>
    <t>https://dx.doi.org/10.3389/fmicb.2015.00392</t>
  </si>
  <si>
    <t>https://www.imi.europa.eu/projects-results/project-factsheets/transqst</t>
  </si>
  <si>
    <t>TransQST</t>
  </si>
  <si>
    <t>Translational quantitative systems toxicology to improve the understanding of the safety of medicines</t>
  </si>
  <si>
    <t>9 327 874</t>
  </si>
  <si>
    <t>17 327 874</t>
  </si>
  <si>
    <t>When developing a new medicine, determining whether or not it will be safe for patients to take remains a challenge, and adverse drug reactions (ADRs) remain a major issue for clinicians. Of particular concern is damage to vital organs such as the liver, kidney, cardiovascular and gastrointestinal systems. The TransQST project will gather together data (both new and existing) and develop tools that will make it easier to assess the safety profile of potential medicines. They will also work to add to our understanding of when results in animal tests can be reliably extrapolated to humans, and develop models to predict concentrations of medicines in tissues, an important element of safety assessments. Another project output will be improved methods to visualise and analyse complex datasets during decision making on drug safety.</t>
  </si>
  <si>
    <t>30319692</t>
  </si>
  <si>
    <t>PMC6168038</t>
  </si>
  <si>
    <t>10.3389/fgene.2018.00412</t>
  </si>
  <si>
    <t>Network, Transcriptomic and Genomic Features Differentiate Genes Relevant for Drug Response.</t>
  </si>
  <si>
    <t>Piñero J, Gonzalez-Perez A, Guney E, Aguirre-Plans J, Sanz F, Oliva B, Furlong LI.</t>
  </si>
  <si>
    <t>Understanding the mechanisms underlying drug therapeutic action and toxicity is crucial for the prevention and management of drug adverse reactions, and paves the way for a more efficient and rational drug design. The characterization of drug targets, drug metabolism proteins, and proteins associated to side effects according to their expression patterns, their tolerance to genomic variation and their role in cellular networks, is a necessary step in this direction. In this contribution, we hypothesize that different classes of proteins involved in the therapeutic effect of drugs and in their adverse effects have distinctive transcriptomics, genomics and network features. We explored the properties of these proteins within global and organ-specific interactomes, using multi-scale network features, evaluated their gene expression profiles in different organs and tissues, and assessed their tolerance to loss-of-function variants leveraging data from 60K subjects. We found that drug targets that mediate side effects are more central in cellular networks, more intolerant to loss-of-function variation, and show a wider breadth of tissue expression than targets not mediating side effects. In contrast, drug metabolizing enzymes and transporters are less central in the interactome, more tolerant to deleterious variants, and are more constrained in their tissue expression pattern. Our findings highlight distinctive features of proteins related to drug action, which could be applied to prioritize drugs with fewer probabilities of causing side effects.</t>
  </si>
  <si>
    <t>Integrative Biomedical Informatics Group, Research Programme on Biomedical Informatics, Hospital del Mar Medical Research Institute, Department of Experimental and Health Sciences, Universitat Pompeu Fabra, Barcelona, Spain.</t>
  </si>
  <si>
    <t>https://dx.doi.org/10.3389/fgene.2018.00412</t>
  </si>
  <si>
    <t>28782239</t>
  </si>
  <si>
    <t>PMC5702902</t>
  </si>
  <si>
    <t>10.1002/psp4.12230</t>
  </si>
  <si>
    <t>Integration of Genome Scale Metabolic Networks and Gene Regulation of Metabolic Enzymes With Physiologically Based Pharmacokinetics.</t>
  </si>
  <si>
    <t>Maldonado EM, Leoncikas V, Fisher CP, Moore JB, Plant NJ, Kierzek AM.</t>
  </si>
  <si>
    <t>The scope of physiologically based pharmacokinetic (PBPK) modeling can be expanded by assimilation of the mechanistic models of intracellular processes from systems biology field. The genome scale metabolic networks (GSMNs) represent a whole set of metabolic enzymes expressed in human tissues. Dynamic models of the gene regulation of key drug metabolism enzymes are available. Here, we introduce GSMNs and review ongoing work on integration of PBPK, GSMNs, and metabolic gene regulation. We demonstrate example models.</t>
  </si>
  <si>
    <t>School of Biosciences and Medicine, Faculty of Health and Medical Sciences, University of Surrey, Guildford, Surrey, UK.</t>
  </si>
  <si>
    <t>https://dx.doi.org/10.1002/psp4.12230</t>
  </si>
  <si>
    <t>28955244</t>
  </si>
  <si>
    <t>PMC5601077</t>
  </si>
  <si>
    <t>10.3389/fphys.2017.00668</t>
  </si>
  <si>
    <t>Human In Silico Drug Trials Demonstrate Higher Accuracy than Animal Models in Predicting Clinical Pro-Arrhythmic Cardiotoxicity.</t>
  </si>
  <si>
    <t>Passini E, Britton OJ, Lu HR, Rohrbacher J, Hermans AN, Gallacher DJ, Greig RJH, Bueno-Orovio A, Rodriguez B.</t>
  </si>
  <si>
    <t>Early prediction of cardiotoxicity is critical for drug development. Current animal models raise ethical and translational questions, and have limited accuracy in clinical risk prediction. Human-based computer models constitute a fast, cheap and potentially effective alternative to experimental assays, also facilitating translation to human. Key challenges include consideration of inter-cellular variability in drug responses and integration of computational and experimental methods in safety pharmacology. Our aim is to evaluate the ability of in silico drug trials in populations of human action potential (AP) models to predict clinical risk of drug-induced arrhythmias based on ion channel information, and to compare simulation results against experimental assays commonly used for drug testing. A control population of 1,213 human ventricular AP models in agreement with experimental recordings was constructed. In silico drug trials were performed for 62 reference compounds at multiple concentrations, using pore-block drug models (IC50/Hill coefficient). Drug-induced changes in AP biomarkers were quantified, together with occurrence of repolarization/depolarization abnormalities. Simulation results were used to predict clinical risk based on reports of Torsade de Pointes arrhythmias, and further evaluated in a subset of compounds through comparison with electrocardiograms from rabbit wedge preparations and Ca2+-transient recordings in human induced pluripotent stem cell-derived cardiomyocytes (hiPS-CMs). Drug-induced changes in silico vary in magnitude depending on the specific ionic profile of each model in the population, thus allowing to identify cell sub-populations at higher risk of developing abnormal AP phenotypes. Models with low repolarization reserve (increased Ca2+/late Na+ currents and Na+/Ca2+-exchanger, reduced Na+/K+-pump) are highly vulnerable to drug-induced repolarization abnormalities, while those with reduced inward current density (fast/late Na+ and Ca2+ currents) exhibit high susceptibility to depolarization abnormalities. Repolarization abnormalities in silico predict clinical risk for all compounds with 89% accuracy. Drug-induced changes in biomarkers are in overall agreement across different assays: in silico AP duration changes reflect the ones observed in rabbit QT interval and hiPS-CMs Ca2+-transient, and simulated upstroke velocity captures variations in rabbit QRS complex. Our results demonstrate that human in silico drug trials constitute a powerful methodology for prediction of clinical pro-arrhythmic cardiotoxicity, ready for integration in the existing drug safety assessment pipelines.</t>
  </si>
  <si>
    <t>Computational Cardiovascular Science Group, Department of Computer Science, University of OxfordOxford, United Kingdom.</t>
  </si>
  <si>
    <t>https://dx.doi.org/10.3389/fphys.2017.00668</t>
  </si>
  <si>
    <t>https://www.imi.europa.eu/projects-results/project-factsheets/tristan</t>
  </si>
  <si>
    <t>TRISTAN</t>
  </si>
  <si>
    <t>Imaging biomarkers (IBs) for safer drugs: validation of translational imaging methods in drug safety assessment</t>
  </si>
  <si>
    <t>12 000 000</t>
  </si>
  <si>
    <t>10 448 317</t>
  </si>
  <si>
    <t>192 733</t>
  </si>
  <si>
    <t>Imaging techniques such as positron emission tomography (PET), computed tomography (CT), and magnetic resonance imaging (MRI) are widely used in medicine to diagnose diseases and track how well a patient is responding to treatment. However, imaging biomarkers based on these techniques are not yet widely used in the drug discovery process, although their non-invasive nature means they offer high-resolution insights into toxicity issues early on in drug development. The TRISTAN project brings together academics, small biotechs, imaging and pharmaceutical companies with the goal of validating the use of imaging biomarkers to assess and predict the toxicity of potential medicines on the liver and lungs. It will also improve the use of imaging to avoid side-effects which arise when certain types of drugs, such as therapeutic antibodies, go to the wrong part of the body. The imaging biomarkers will help translate pre-clinical (animal) findings to healthy volunteers and patients, and clinical trial findings to real-world patients, improving the success of drug development.</t>
  </si>
  <si>
    <t>30460577</t>
  </si>
  <si>
    <t>PMC6209877</t>
  </si>
  <si>
    <t>10.1186/s40658-018-0226-7</t>
  </si>
  <si>
    <t>Feasibility of PET/CT system performance harmonisation for quantitative multicentre 89Zr studies.</t>
  </si>
  <si>
    <t>Kaalep A, Huisman M, Sera T, Vugts D, Boellaard R, EARL, EATRIS, TRISTAN Consortium (#IB4SD-116106).</t>
  </si>
  <si>
    <t>PURPOSE:The aim of this study was to investigate the variability in quantitative performance and feasibility of quantitative harmonisation in 89Zr PET/CT imaging. METHODS:Eight EANM EARL-accredited (Kaalep A et al., Eur J Nucl Med Mol Imaging 45:412-22, 2018) PET/CT systems were investigated using phantom acquisitions of uniform and NEMA NU2-2007 body phantoms. The phantoms were filled according to EANM EARL guidelines for [18F]FDG, but [18F]FDG solution was replaced by a 89Zr calibration mixture. For each system, standard uptake value (SUV) accuracy and recovery coefficients (RC) using SUVmean, SUVmax and SUVpeak metrics were determined. RESULTS:All eight investigated systems demonstrated similarly shaped RC curves, and five of them exhibited closely aligning recoveries when SUV bias correction was applied. From the evaluated metrics, SUVpeak was found to be least sensitive to noise and reconstruction differences among different systems. CONCLUSIONS:Harmonisation of PET/CT scanners for quantitative 89Zr studies is feasible when proper scanner-dose calibrator cross-calibration and harmonised image reconstruction procedures are followed. An accreditation programme for PET/CT scanners would facilitate multicentre 89Zr quantitative studies.</t>
  </si>
  <si>
    <t>Department of Medical Technology, North Estonia Medical Centre Foundation, J. Sutiste Str 19, 13419, Tallinn, Estonia. kaalep@gmail.com.</t>
  </si>
  <si>
    <t>https://dx.doi.org/10.1186/s40658-018-0226-7</t>
  </si>
  <si>
    <t>30326612</t>
  </si>
  <si>
    <t>10.3390/jcm7100356</t>
  </si>
  <si>
    <t>Drug-Induced Interstitial Lung Disease: A Systematic Review.</t>
  </si>
  <si>
    <t>Skeoch S, Weatherley N, Swift AJ, Oldroyd A, Johns C, Hayton C, Giollo A, Wild JM, Waterton JC, Buch M, Linton K, Bruce IN, Leonard C, Bianchi S, Chaudhuri N.</t>
  </si>
  <si>
    <t>Journal of clinical medicine</t>
  </si>
  <si>
    <t>J Clin Med</t>
  </si>
  <si>
    <t>101606588</t>
  </si>
  <si>
    <t>2077-0383</t>
  </si>
  <si>
    <t>BACKGROUND:Drug-induced interstitial lung disease (DIILD) occurs as a result of numerous agents, but the risk often only becomes apparent after the marketing authorisation of such agents. METHODS:In this PRISMA-compliant systematic review, we aimed to evaluate and synthesise the current literature on DIILD. RESULTS:Following a quality assessment, 156 full-text papers describing more than 6000 DIILD cases were included in the review. However, the majority of the papers were of low or very low quality in relation to the review question (78%). Thus, it was not possible to perform a meta-analysis, and descriptive review was undertaken instead. DIILD incidence rates varied between 4.1 and 12.4 cases/million/year. DIILD accounted for 3⁻5% of prevalent ILD cases. Cancer drugs, followed by rheumatology drugs, amiodarone and antibiotics, were the most common causes of DIILD. The radiopathological phenotype of DIILD varied between and within agents, and no typical radiological pattern specific to DIILD was identified. Mortality rates of over 50% were reported in some studies. Severity at presentation was the most reliable predictor of mortality. Glucocorticoids (GCs) were commonly used to treat DIILD, but no prospective studies examined their effect on outcome. CONCLUSIONS:Overall high-quality evidence in DIILD is lacking, and the current review will inform larger prospective studies to investigate the diagnosis and management of DIILD.</t>
  </si>
  <si>
    <t>Arthritis Research UK Centre for Epidemiology, Division of Musculoskeletal and Dermatological Sciences, School of Biological Sciences, Faculty of Biology Medicine &amp; Health, University of Manchester, Manchester Academic Health Sciences Centre, Manchester M13 9PL, UK. sarah.skeoch@manchester.ac.uk.</t>
  </si>
  <si>
    <t>https://dx.doi.org/10.3390/jcm7100356</t>
  </si>
  <si>
    <t>https://www.imi.europa.eu/projects-results/project-factsheets/u-biopred</t>
  </si>
  <si>
    <t>U-BIOPRED</t>
  </si>
  <si>
    <t>Unbiased biomarkers for the prediction of respiratory disease outcomes</t>
  </si>
  <si>
    <t>9 935 501</t>
  </si>
  <si>
    <t>14 574 652</t>
  </si>
  <si>
    <t>2 415 549</t>
  </si>
  <si>
    <t>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
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t>
  </si>
  <si>
    <t>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t>
  </si>
  <si>
    <t>30307629</t>
  </si>
  <si>
    <t>PMC6153688</t>
  </si>
  <si>
    <t>10.1111/all.13629</t>
  </si>
  <si>
    <t>Treatable traits in the European U-BIOPRED adult asthma cohorts.</t>
  </si>
  <si>
    <t>Simpson AJ, Hekking PP, Shaw DE, Fleming LJ, Roberts G, Riley JH, Bates S, Sousa AR, Bansal AT, Pandis I, Sun K, Bakke PS, Caruso M, Dahlén B, Dahlén SE, Horvath I, Krug N, Montuschi P, Sandstrom T, Singer F, Adcock IM, Wagers SS, Djukanovic R, Chung KF, Sterk PJ, Fowler SJ, U-BIOPRED Study Group.</t>
  </si>
  <si>
    <t>Allergy</t>
  </si>
  <si>
    <t>7804028</t>
  </si>
  <si>
    <t>0105-4538</t>
  </si>
  <si>
    <t>1398-9995</t>
  </si>
  <si>
    <t>BackgroundLung epithelial lining fluid (ELF)—sampled through sputum induction—is a medium rich in cells, proteins and lipids. However, despite its key role in maintaining lung function, homeostasis and defences, the composition and biology of ELF, especially in respect of lipids, remain incompletely understood.ObjectivesTo characterise the induced sputum lipidome of healthy adult individuals, and to examine associations between different ELF lipid phenotypes and the demographic characteristics within the study cohort.MethodsInduced sputum samples were obtained from 41 healthy non-smoking adults, and their lipid compositions analysed using a combination of untargeted shotgun and liquid chromatography mass spectrometry methods. Topological data analysis (TDA) was used to group subjects with comparable sputum lipidomes in order to identify distinct ELF phenotypes.ResultsThe induced sputum lipidome was diverse, comprising a range of different molecular classes, including at least 75 glycerophospholipids, 13 sphingolipids, 5 sterol lipids and 12 neutral glycerolipids. TDA identified two distinct phenotypes differentiated by a higher total lipid content and specific enrichments of diacyl-glycerophosphocholines, -inositols and -glycerols in one group, with enrichments of sterols, glycolipids and sphingolipids in the other. Subjects presenting the lipid-rich ELF phenotype also had significantly higher BMI, but did not differ in respect of other demographic characteristics such as age or gender.ConclusionsWe provide the first evidence that the ELF lipidome varies significantly between healthy individuals and propose that such differences are related to weight status, highlighting the potential impact of (over)nutrition on lung lipid metabolism.Electronic supplementary materialThe online version of this article (10.1007/s11306-018-1412-2) contains supplementary material, which is available to authorized users.</t>
  </si>
  <si>
    <t>University of Manchester, and Manchester University NHS Foundation Trust, Manchester Academic Health Science Centre, Manchester, UK.</t>
  </si>
  <si>
    <t>2018-11-13</t>
  </si>
  <si>
    <t>https://dx.doi.org/10.1111/all.13629</t>
  </si>
  <si>
    <t>10.1007/s11306-018-1412-2</t>
  </si>
  <si>
    <t>Lipid phenotyping of lung epithelial lining fluid in healthy human volunteers.</t>
  </si>
  <si>
    <t>Brandsma J, Goss VM, Yang X, Bakke PS, Caruso M, Chanez P, Dahlén S, Fowler SJ, Horvath I, Krug N, Montuschi P, Sanak M, Sandström T, Shaw DE, Chung KF, Singer F, Fleming LJ, Sousa AR, Pandis I, Bansal AT, Sterk PJ, Djukanović R, Postle AD.</t>
  </si>
  <si>
    <t>Metabolomics : Official journal of the Metabolomic Society</t>
  </si>
  <si>
    <t>Metabolomics</t>
  </si>
  <si>
    <t>101274889</t>
  </si>
  <si>
    <t>1573-3882</t>
  </si>
  <si>
    <t>1573-3890</t>
  </si>
  <si>
    <t>10000 0004 1936 9297grid.5491.9Clinical and Experimental Sciences, Faculty of Medicine, University of Southampton, Southampton, UK</t>
  </si>
  <si>
    <t>https://dx.doi.org/10.1007/s11306-018-1412-2</t>
  </si>
  <si>
    <t>PMC5944010</t>
  </si>
  <si>
    <t>BACKBROUND:COPD is a common, highly debilitating disease of the airways, primarily caused by smoking. Chronic inflammation and structural remodelling are key pathological features of this disease caused, in part, by the aberrant function of airway smooth muscle (ASM). We have previously demonstrated that hydrogen sulfide (H2S) can inhibit ASM cell proliferation and CXCL8 release, from cells isolated from non-smokers. METHODS:We examined the effect of H2S upon ASM cells from COPD patients. ASM cells were isolated from non-smokers, smokers and patients with COPD (n = 9). Proliferation and cytokine release (IL-6 and CXCL8) of ASM was induced by FCS, and measured by bromodeoxyuridine incorporation and ELISA, respectively. RESULTS:Exposure of ASM to H2S donors inhibited FCS-induced proliferation and cytokine release, but was less effective upon COPD ASM cells compared to the non-smokers and smokers. The mRNA and protein expression of the enzymes responsible for endogenous H2S production (cystathionine-β-synthase [CBS] and 3-mercaptopyruvate sulphur transferase [MPST]) were inhibited by H2S donors. Finally, we report that exogenous H2S inhibited FCS-stimulated phosphorylation of ERK-1/2 and p38 mitogen activated protein kinases (MAPKs), in the non-smoker and smoker ASM cells, with little effect in COPD cells. CONCLUSIONS:H2S production provides a novel mechanism for the repression of ASM proliferation and cytokine release. The ability of COPD ASM cells to respond to H2S is attenuated in COPD ASM cells despite the presence of the enzymes responsible for H2S production.</t>
  </si>
  <si>
    <t>29743070</t>
  </si>
  <si>
    <t>PMC5818078</t>
  </si>
  <si>
    <t>10.1186/s12931-018-0788-x</t>
  </si>
  <si>
    <t>The anti-proliferative and anti-inflammatory response of COPD airway smooth muscle cells to hydrogen sulfide.</t>
  </si>
  <si>
    <t>Perry MM, Tildy B, Papi A, Casolari P, Caramori G, Rempel KL, Halayko AJ, Adcock I, Chung KF.</t>
  </si>
  <si>
    <t>We previously identified dipeptidylpeptidase 10 (DPP10) on chromosome 2 as a human asthma susceptibility gene, through positional cloning. Initial association results were confirmed in many subsequent association studies but the functional role of DPP10 in asthma remains unclear. Using the MRC Harwell N-ethyl-N-nitrosourea (ENU) DNA archive, we identified a point mutation in Dpp10 that caused an amino acid change from valine to aspartic acid in the β-propeller region of the protein. Mice carrying this point mutation were recovered and a congenic line was established (Dpp10145D ). Macroscopic examination and lung histology revealed no significant differences between wild-type and Dpp10145D/145D mice. However, after house dust mite (HDM) treatment, Dpp10 mutant mice showed significantly increased airway resistance in response to 100 mg/ml methacholine. Total serum IgE levels and bronchoalveolar lavage (BAL) eosinophil counts were significantly higher in homozygotes than in control mice after HDM treatment. DPP10 protein is present in airway epithelial cells and altered expression is observed in both tissue from asthmatic patients and in mice following HDM challenge. Moreover, knockdown of DPP10 in human airway epithelial cells results in altered cytokine responses. These results show that a Dpp10 point mutation leads to increased airway responsiveness following allergen challenge and provide biological evidence to support previous findings from human genetic studies. This article has an associated First Person interview with the first author of the paper.</t>
  </si>
  <si>
    <t>School of Pharmacy &amp; Biomedical Sciences, University of Portsmouth, St. Michael's Building, White Swan Road, Portsmouth, PO1 2DT, UK. mark.perry@port.ac.uk.</t>
  </si>
  <si>
    <t>https://dx.doi.org/10.1186/s12931-018-0788-x</t>
  </si>
  <si>
    <t>29361513</t>
  </si>
  <si>
    <t>PMC3750999</t>
  </si>
  <si>
    <t>10.1242/dmm.031369</t>
  </si>
  <si>
    <t>Manipulation of dipeptidylpeptidase 10 in mouse and human in vivo and in vitro models indicates a protective role in asthma.</t>
  </si>
  <si>
    <t>Zhang Y, Poobalasingam T, Yates LL, Walker SA, Taylor MS, Chessum L, Harrison J, Tsaprouni L, Adcock IM, Lloyd CM, Cookson WO, Moffatt MF, Dean CH.</t>
  </si>
  <si>
    <t>Genomics Medicine Section, National Heart and Lung Institute, Imperial College London, London, SW3 6LY, UK y.zhang@imperial.ac.uk c.dean@imperial.ac.uk.</t>
  </si>
  <si>
    <t>https://dx.doi.org/10.1242/dmm.031369</t>
  </si>
  <si>
    <t>10.1186/1476-9255-10-S1-P21</t>
  </si>
  <si>
    <t>Poly I:C causes exacerbation in a murine allergic inflammation model driven by house dust mite in Freund's complete adjuvant.</t>
  </si>
  <si>
    <t>De Alba J, Otal R, Calama E, Gil F, Gozzard N, Miralpeix M.</t>
  </si>
  <si>
    <t>Journal of inflammation (London, England)</t>
  </si>
  <si>
    <t>J Inflamm (Lond)</t>
  </si>
  <si>
    <t>101232234</t>
  </si>
  <si>
    <t>1476-9255</t>
  </si>
  <si>
    <t>Chronic cough is associated with airway inflammation and remodelling. Abnormal airway smooth muscle cell (ASMC) function may underlie mechanisms of chronic cough. Our objective was to examine the transcriptome and focused secretome of ASMCs from chronic cough patients and healthy non-cough volunteers. ASMC gene expression profiling was performed at baseline and/or after stimulation with polyinosinic:polycytidylic acid (poly(I:C)) to mimic viral infection. Supernatants were collected for multiplex analysis. Our results showed no significant differentially expressed genes (DEGs, false discovery rate (FDR) &lt;0.05) between chronic cough and healthy non-cough ASMCs at baseline. Poly(I:C) stimulation resulted in 212 DEGs (&gt;1.5 fold-change, FDR &lt;0.05) in ASMCs from chronic cough patients compared with 1674 DEGs in healthy non-cough volunteers. The top up-regulated genes included chemokine (C-X-C motif) ligand (CXCL) 11 (CXCL11), CXCL10, chemokine (C-C motif) ligand (CCL) 5 (CCL5) and interferon-induced protein 44 like (IFI44L) corresponding with inflammation and innate immune response pathways. ASMCs from cough subjects had enhanced activation of viral response pathways in response to poly(I:C) compared with healthy non-cough subjects, reduced activation of pathways involved in chronic inflammation and equivalent activation of neuroregulatory genes. The poly(I:C)-induced release of inflammatory mediators, including CXCL8, interleukin (IL)-6 and CXCL1, from ASMCs from cough patients was significantly impaired compared with healthy non-cough subjects. Addition of fluticasone propionate (FP) to poly(I:C)-treated ASMCs resulted in greater gene expression changes in healthy non-cough ASMCs. FP had a differential effect on poly(I:C)-induced mediator release between chronic cough and healthy non-cough volunteers. In conclusion, altered innate immune and inflammatory gene profiles within ASMCs, rather than infiltrating cells or nerves, may drive the cough response following respiratory viral infection.</t>
  </si>
  <si>
    <t>Respiratory Therapeutic Area, Discovery, Almirall R&amp;D Centre, 08980 Barcelona, Spain</t>
  </si>
  <si>
    <t>2013-08-29</t>
  </si>
  <si>
    <t>2014-10-19</t>
  </si>
  <si>
    <t>2013-08-14</t>
  </si>
  <si>
    <t>https://dx.doi.org/10.1186/1476-9255-10-S1-P21</t>
  </si>
  <si>
    <t>PMC5902304</t>
  </si>
  <si>
    <t>29449426</t>
  </si>
  <si>
    <t>PMC5686396</t>
  </si>
  <si>
    <t>10.1183/13993003.01068-2017</t>
  </si>
  <si>
    <t>DNA methylation modules in airway smooth muscle are associated with asthma severity.</t>
  </si>
  <si>
    <t>Perry MM, Lavender P, Kuo CS, Galea F, Michaeloudes C, Flanagan JM, Fan Chung K, Adcock IM.</t>
  </si>
  <si>
    <t>Human Rhinovirus (HRV) is responsible for the majority of common colds and is frequently accompanied by secondary bacterial infections through poorly understood mechanisms. We investigated the effects of experimental human HRV serotype 16 infection on the upper respiratory tract microbiota.Six healthy volunteers were infected with HRV16. We performed 16S ribosomal RNA-targeted pyrosequencing on throat swabs taken prior, during and after infection. We compared overall community diversity, phylogenetic structure of the ecosystem and relative abundances of the different bacteria between time points.During acute infection strong trends towards increases in the relative abundances of Haemophilus parainfluenzae and Neisseria subflava were observed, as well as a weaker trend towards increases of Staphylococcus aureus. No major differences were observed between day-1 and day 60, whereas differences between subjects were very high.HRV16 infection is associated with the increase of three genera known to be associated with secondary infections following HRV infections. The observed changes of upper respiratory tract microbiota could help explain why HRV infection predisposes to bacterial otitis media, sinusitis and pneumonia.</t>
  </si>
  <si>
    <t>School of Pharmacy and Biomedical Sciences, University of Portsmouth, Portsmouth, UK.</t>
  </si>
  <si>
    <t>2018-02-17</t>
  </si>
  <si>
    <t>2018-04-21</t>
  </si>
  <si>
    <t>https://dx.doi.org/10.1183/13993003.01068-2017</t>
  </si>
  <si>
    <t>28842514</t>
  </si>
  <si>
    <t>10.1042/BSR20171090</t>
  </si>
  <si>
    <t>Impaired innate immune gene profiling in airway smooth muscle cells from chronic cough patients.</t>
  </si>
  <si>
    <t>Rossios C, Pavlidis S, Gibeon D, Mumby S, Durham A, Ojo O, Horowitz D, Loza M, Baribaud F, Rao N, Chung KF, Adcock IM.</t>
  </si>
  <si>
    <t>Bioscience reports</t>
  </si>
  <si>
    <t>Biosci. Rep.</t>
  </si>
  <si>
    <t>Biosci Rep</t>
  </si>
  <si>
    <t>8102797</t>
  </si>
  <si>
    <t>0144-8463</t>
  </si>
  <si>
    <t>1573-4935</t>
  </si>
  <si>
    <t>Airway Disease Section, National Heart and Lung Institute, Imperial College London, London.</t>
  </si>
  <si>
    <t>2017-08-27</t>
  </si>
  <si>
    <t>https://dx.doi.org/10.1042/BSR20171090</t>
  </si>
  <si>
    <t>PMC4659412</t>
  </si>
  <si>
    <t>26271750</t>
  </si>
  <si>
    <t>10.1186/s12879-015-1081-y</t>
  </si>
  <si>
    <t>Changes in microbiota during experimental human Rhinovirus infection.</t>
  </si>
  <si>
    <t>Hofstra JJ, Matamoros S, van de Pol MA, de Wever B, Tanck MW, Wendt-Knol H, Deijs M, van der Hoek L, Wolthers KC, Molenkamp R, Visser CE, Sterk PJ, Lutter R, de Jong MD.</t>
  </si>
  <si>
    <t>We propose an innovative, integrated, cost-effective health system to combat major non-communicable diseases (NCDs), including cardiovascular, chronic respiratory, metabolic, rheumatologic and neurologic disorders and cancers, which together are the predominant health problem of the 21st century. This proposed holistic strategy involves comprehensive patient-centered integrated care and multi-scale, multi-modal and multi-level systems approaches to tackle NCDs as a common group of diseases. Rather than studying each disease individually, it will take into account their intertwined gene-environment, socio-economic interactions and co-morbidities that lead to individual-specific complex phenotypes. It will implement a road map for predictive, preventive, personalized and participatory (P4) medicine based on a robust and extensive knowledge management infrastructure that contains individual patient information. It will be supported by strategic partnerships involving all stakeholders, including general practitioners associated with patient-centered care. This systems medicine strategy, which will take a holistic approach to disease, is designed to allow the results to be used globally, taking into account the needs and specificities of local economies and health systems.</t>
  </si>
  <si>
    <t>Department of Anaesthesiology, Academic Medical Centre, University of Amsterdam, Amsterdam, The Netherlands. j.j.hofstra@amc.uva.nl.</t>
  </si>
  <si>
    <t>https://dx.doi.org/10.1186/s12879-015-1081-y</t>
  </si>
  <si>
    <t>PMC3221551</t>
  </si>
  <si>
    <t>2011-07-06</t>
  </si>
  <si>
    <t>21745417</t>
  </si>
  <si>
    <t>10.1186/gm259</t>
  </si>
  <si>
    <t>Systems medicine and integrated care to combat chronic noncommunicable diseases.</t>
  </si>
  <si>
    <t>Bousquet J, Anto JM, Sterk PJ, Adcock IM, Chung KF, Roca J, Agusti A, Brightling C, Cambon-Thomsen A, Cesario A, Abdelhak S, Antonarakis SE, Avignon A, Ballabio A, Baraldi E, Baranov A, Bieber T, Bockaert J, Brahmachari S, Brambilla C, Bringer J, Dauzat M, Ernberg I, Fabbri L, Froguel P, Galas D, Gojobori T, Hunter P, Jorgensen C, Kauffmann F, Kourilsky P, Kowalski ML, Lancet D, Pen CL, Mallet J, Mayosi B, Mercier J, Metspalu A, Nadeau JH, Ninot G, Noble D, Oztürk M, Palkonen S, Préfaut C, Rabe K, Renard E, Roberts RG, Samolinski B, Schünemann HJ, Simon HU, Soares MB, Superti-Furga G, Tegner J, Verjovski-Almeida S, Wellstead P, Wolkenhauer O, Wouters E, Balling R, Brookes AJ, Charron D, Pison C, Chen Z, Hood L, Auffray C.</t>
  </si>
  <si>
    <t>Department of Respiratory Diseases, Arnaud de Villeneuve Hospital, CHU Montpellier, INSERM CESP U1018, Villejuif, France. jean.bousquet@inserm.fr.</t>
  </si>
  <si>
    <t>2011-07-13</t>
  </si>
  <si>
    <t>https://dx.doi.org/10.1186/gm259</t>
  </si>
  <si>
    <t>https://www.imi.europa.eu/projects-results/project-factsheets/ultra-dd</t>
  </si>
  <si>
    <t>ULTRA-DD</t>
  </si>
  <si>
    <t>Unrestricted leveraging of targets for research advancement and drug discovery</t>
  </si>
  <si>
    <t>21 200 000</t>
  </si>
  <si>
    <t>21 664 981</t>
  </si>
  <si>
    <t>7 204 092</t>
  </si>
  <si>
    <t>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
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t>
  </si>
  <si>
    <t>Bayer Pharma AG, Berlin, GermanyJanssen Pharmaceutica Nv, Beerse, BelgiumNovartis Pharma AG, Basel, SwitzerlandPfizer Limited, Sandwich, Kent , United Kingdom</t>
  </si>
  <si>
    <t>30417120</t>
  </si>
  <si>
    <t>PMC6214909</t>
  </si>
  <si>
    <t>10.1038/s42003-018-0196-2</t>
  </si>
  <si>
    <t>An asparagine/glycine switch governs product specificity of human N-terminal methyltransferase NTMT2.</t>
  </si>
  <si>
    <t>Dong C, Dong G, Li L, Zhu L, Tempel W, Liu Y, Huang R, Min J.</t>
  </si>
  <si>
    <t>Communications biology</t>
  </si>
  <si>
    <t>Commun Biol</t>
  </si>
  <si>
    <t>101719179</t>
  </si>
  <si>
    <t>2399-3642</t>
  </si>
  <si>
    <t>α-N-terminal methylation of proteins is an important post-translational modification that is catalyzed by two different N-terminal methyltransferases, namely NTMT1 and NTMT2. Previous studies have suggested that NTMT1 is a tri-methyltransferase, whereas NTMT2 is a mono-methyltransferase. Here, we report the first crystal structures, to our knowledge, of NTMT2 in binary complex with S-adenosyl-L-methionine as well as in ternary complex with S-adenosyl-L-homocysteine and a substrate peptide. Our structural observations combined with biochemical studies reveal that NTMT2 is also able to di-/tri-methylate the GPKRIA peptide and di-methylate the PPKRIA peptide, otherwise it is predominantly a mono-methyltransferase. The residue N89 of NTMT2 serves as a gatekeeper residue that regulates the binding of unmethylated versus monomethylated substrate peptide. Structural comparison of NTMT1 and NTMT2 prompts us to design a N89G mutant of NTMT2 that can profoundly alter its catalytic activities and product specificities.</t>
  </si>
  <si>
    <t>1Structural Genomics Consortium, University of Toronto, Toronto, M5G1L7 ON Canada.</t>
  </si>
  <si>
    <t>https://dx.doi.org/10.1038/s42003-018-0196-2</t>
  </si>
  <si>
    <t>30388443</t>
  </si>
  <si>
    <t>PMC6218659</t>
  </si>
  <si>
    <t>10.1016/j.cell.2018.10.037</t>
  </si>
  <si>
    <t>Structures of DPAGT1 Explain Glycosylation Disease Mechanisms and Advance TB Antibiotic Design.</t>
  </si>
  <si>
    <t>Dong YY, Wang H, Pike ACW, Cochrane SA, Hamedzadeh S, Wyszyński FJ, Bushell SR, Royer SF, Widdick DA, Sajid A, Boshoff HI, Park Y, Lucas R, Liu WM, Lee SS, Machida T, Minall L, Mehmood S, Belaya K, Liu WW, Chu A, Shrestha L, Mukhopadhyay SMM, Strain-Damerell C, Chalk R, Burgess-Brown NA, Bibb MJ, Barry Iii CE, Robinson CV, Beeson D, Davis BG, Carpenter EP.</t>
  </si>
  <si>
    <t>Protein N-glycosylation is a widespread post-translational modification. The first committed step in this process is catalysed by dolichyl-phosphate N-acetylglucosamine-phosphotransferase DPAGT1 (GPT/E.C. 2.7.8.15). Missense DPAGT1 variants cause congenital myasthenic syndrome and disorders of glycosylation. In addition, naturally-occurring bactericidal nucleoside analogues such as tunicamycin are toxic to eukaryotes due to DPAGT1 inhibition, preventing their clinical use. Our structures of DPAGT1 with the substrate UDP-GlcNAc and tunicamycin reveal substrate binding modes, suggest a mechanism of catalysis, provide an understanding of how mutations modulate activity (thus causing disease) and allow design of non-toxic "lipid-altered" tunicamycins. The structure-tuned activity of these analogues against several bacterial targets allowed the design of potent antibiotics for Mycobacterium tuberculosis, enabling treatment in vitro, in cellulo and in vivo, providing a promising new class of antimicrobial drug.</t>
  </si>
  <si>
    <t>Structural Genomics Consortium, University of Oxford, Oxford, OX3 7DQ, UK.</t>
  </si>
  <si>
    <t>2018-11-03</t>
  </si>
  <si>
    <t>https://dx.doi.org/10.1016/j.cell.2018.10.037</t>
  </si>
  <si>
    <t>30287839</t>
  </si>
  <si>
    <t>PMC6172212</t>
  </si>
  <si>
    <t>10.1038/s41598-018-33043-4</t>
  </si>
  <si>
    <t>Structural Analysis of Inhibitor Binding to CAMKK1 Identifies Features Necessary for Design of Specific Inhibitors.</t>
  </si>
  <si>
    <t>Santiago ADS, Couñago RM, Ramos PZ, Godoi PHC, Massirer KB, Gileadi O, Elkins JM.</t>
  </si>
  <si>
    <t>The calcium/calmodulin-dependent protein kinases (CAMKKs) are upstream activators of CAMK1 and CAMK4 signalling and have important functions in neural development, maintenance and signalling, as well as in other aspects of biology such as Ca2+ signalling in the cardiovascular system. To support the development of specific inhibitors of CAMKKs we have determined the crystal structure of CAMKK1 with two ATP-competitive inhibitors. The structures reveal small but exploitable differences between CAMKK1 and CAMKK2, despite the high sequence identity, which could be used in the generation of specific inhibitors. Screening of a kinase inhibitor library revealed molecules that bind potently to CAMKK1. Isothermal titration calorimetry revealed that the most potent inhibitors had binding energies largely dependent on favourable enthalpy. Together, the data provide a foundation for future inhibitor development activities.</t>
  </si>
  <si>
    <t>Structural Genomics Consortium, Universidade Estadual de Campinas, Cidade Universitária Zeferino Vaz, Av. Dr. André Tosello, 550, Barão Geraldo, Campinas, SP, 13083-886, Brazil.</t>
  </si>
  <si>
    <t>https://dx.doi.org/10.1038/s41598-018-33043-4</t>
  </si>
  <si>
    <t>30233362</t>
  </si>
  <si>
    <t>PMC6134841</t>
  </si>
  <si>
    <t>10.3389/fphar.2018.00914</t>
  </si>
  <si>
    <t>The Bone-Protecting Efficiency of Chinese Medicines Compared With Western Medicines in Rheumatoid Arthritis: A Systematic Review and Meta-Analysis of Comparative Studies.</t>
  </si>
  <si>
    <t>Cai X, Chen XM, Xia X, Bao K, Wang RR, Peng JH, Liu HJ, Yang QW, Yan JY, Wang MJ, Yu H, Lu JJ, Hu YJ, Jakobsson PJ, Wen ZH, Huang RY, Huang QC.</t>
  </si>
  <si>
    <t>Background: Rheumatoid Arthritis (RA) is a systemic autoimmune disease leading to joint destruction. The prevention of bone and cartilage destruction has received increased attention in recent years. Objective: To evaluate the current evidences regarding the bone-protecting efficacy of Chinese medicine or the combination of Chinese medicine and Western medicine for RA. Methods: We comprehensively searched PubMed, Embase, the Cochrane Library (www.thecochranelibrary.com), the China National Knowledge Infrastructure (CNKI), the Database for Chinese Technical Periodicals (VIP), and SinoMed. We then performed a systematic review and cumulative meta-analysis of all randomized controlled trials (RCTs) assessing the two therapy methods. Results: Sixteen studies including 1,171 patients were included in the final analysis. The results showed that Chinese medicine could significantly improve the bone mineral density (BMD) (mean difference [MD] = 0.05 /g·cm-2, 95% CI [0.03, 0.08], P &lt; 0.00001), and decrease the serum matrix metalloproteinase 3 (MMP-3) ([SMD] = -2.84, 95% CI [-4.22, -1.47], P &lt; 0.0001). Conclusions: Chinese medicine may provide an efficiently alternative choice for the treatment of RA in terms of the bone-protecting efficiency. Given the inherent limitations of the included studies, future well-designed RCTs are required to confirm and update the findings of this analysis.</t>
  </si>
  <si>
    <t>The Second Clinical College, Guangzhou University of Chinese Medicine, Guangdong Provincial Hospital of Chinese Medicine, Guangzhou, China.</t>
  </si>
  <si>
    <t>https://dx.doi.org/10.3389/fphar.2018.00914</t>
  </si>
  <si>
    <t>30216042</t>
  </si>
  <si>
    <t>PMC6198280</t>
  </si>
  <si>
    <t>10.1021/acschembio.8b00665</t>
  </si>
  <si>
    <t>Chemical Instability and Promiscuity of Arylmethylidenepyrazolinone-Based MDMX Inhibitors.</t>
  </si>
  <si>
    <t>Stefaniak J, Lewis AM, Conole D, Galan SRG, Bataille CJR, Wynne GM, Castaldi MP, Lundbäck T, Russell AJ, Huber KVM.</t>
  </si>
  <si>
    <t>ACS chemical biology</t>
  </si>
  <si>
    <t>ACS Chem. Biol.</t>
  </si>
  <si>
    <t>ACS Chem Biol</t>
  </si>
  <si>
    <t>101282906</t>
  </si>
  <si>
    <t>1554-8929</t>
  </si>
  <si>
    <t>1554-8937</t>
  </si>
  <si>
    <t>Targeting the protein-protein interaction between p53 and MDM2/MDMX (MDM4) represents an attractive anticancer strategy for the treatment of p53-competent tumors. Several selective and potent MDM2 inhibitors have been developed and entered the clinic; however, the repertoire of MDMX antagonists is still limited. The arylmethylidenepyrazolinone SJ-172550 has been reported as a selective MDMX antagonist; yet, uncertainties about its mechanism of action have raised doubts about its use as a chemical probe. Here, we show that, in addition to its unclear mode of action, SJ-172550 is unstable in aqueous buffers, giving rise to side products of unknown biological activity. Using an SJ-172550-derived affinity probe, we observed promiscuous binding to cellular proteins whereas cellular thermal shift assays did not reveal a stabilizing effect on MDMX. Overall, our results raise further questions about the interpretation of data using SJ-172550 and related compounds to investigate cellular phenotypes.</t>
  </si>
  <si>
    <t>Structural Genomics Consortium, Nuffield Department of Medicine , University of Oxford , Oxford , United Kingdom.</t>
  </si>
  <si>
    <t>https://dx.doi.org/10.1021/acschembio.8b00665</t>
  </si>
  <si>
    <t>30085668</t>
  </si>
  <si>
    <t>PMC6109843</t>
  </si>
  <si>
    <t>10.1021/acs.jmedchem.8b00782</t>
  </si>
  <si>
    <t>Novel Quinazolinone Inhibitors of ALK2 Flip between Alternate Binding Modes: Structure-Activity Relationship, Structural Characterization, Kinase Profiling, and Cellular Proof of Concept.</t>
  </si>
  <si>
    <t>Hudson L, Mui J, Vázquez S, Carvalho DM, Williams E, Jones C, Bullock AN, Hoelder S.</t>
  </si>
  <si>
    <t>Structure-activity relationship and crystallographic data revealed that quinazolinone-containing fragments flip between two distinct modes of binding to activin receptor-like kinase-2 (ALK2). We explored both binding modes to discover potent inhibitors and characterized the chemical modifications that triggered the flip in binding mode. We report kinase selectivity and demonstrate that compounds of this series modulate ALK2 in cancer cells. These inhibitors are attractive starting points for the discovery of more advanced ALK2 inhibitors.</t>
  </si>
  <si>
    <t>Institute of Cancer Research , 15 Cotswold Road , Sutton , Surrey SM2 5NG , United Kingdom.</t>
  </si>
  <si>
    <t>https://dx.doi.org/10.1021/acs.jmedchem.8b00782</t>
  </si>
  <si>
    <t>30026309</t>
  </si>
  <si>
    <t>PMC6120666</t>
  </si>
  <si>
    <t>10.15252/embj.201899372</t>
  </si>
  <si>
    <t>Small molecule inhibitors reveal an indispensable scaffolding role of RIPK2 in NOD2 signaling.</t>
  </si>
  <si>
    <t>Hrdinka M, Schlicher L, Dai B, Pinkas DM, Bufton JC, Picaud S, Ward JA, Rogers C, Suebsuwong C, Nikhar S, Cuny GD, Huber KV, Filippakopoulos P, Bullock AN, Degterev A, Gyrd-Hansen M.</t>
  </si>
  <si>
    <t>RIPK2 mediates inflammatory signaling by the bacteria-sensing receptors NOD1 and NOD2. Kinase inhibitors targeting RIPK2 are a proposed strategy to ameliorate NOD-mediated pathologies. Here, we reveal that RIPK2 kinase activity is dispensable for NOD2 inflammatory signaling and show that RIPK2 inhibitors function instead by antagonizing XIAP-binding and XIAP-mediated ubiquitination of RIPK2. We map the XIAP binding site on RIPK2 to the loop between β2 and β3 of the N-lobe of the kinase, which is in close proximity to the ATP-binding pocket. Through characterization of a new series of ATP pocket-binding RIPK2 inhibitors, we identify the molecular features that determine their inhibition of both the RIPK2-XIAP interaction, and of cellular and in vivoNOD2 signaling. Our study exemplifies how targeting of the ATP-binding pocket in RIPK2 can be exploited to interfere with the RIPK2-XIAP interaction for modulation of NOD signaling.</t>
  </si>
  <si>
    <t>Nuffield Department of Clinical Medicine, Ludwig Institute for Cancer Research, University of Oxford, Oxford, UK.</t>
  </si>
  <si>
    <t>https://dx.doi.org/10.15252/embj.201899372</t>
  </si>
  <si>
    <t>29891918</t>
  </si>
  <si>
    <t>PMC5995969</t>
  </si>
  <si>
    <t>10.1038/s41467-018-04735-2</t>
  </si>
  <si>
    <t>Structural basis for the regulation of human 5,10-methylenetetrahydrofolate reductase by phosphorylation and S-adenosylmethionine inhibition.</t>
  </si>
  <si>
    <t>Froese DS, Kopec J, Rembeza E, Bezerra GA, Oberholzer AE, Suormala T, Lutz S, Chalk R, Borkowska O, Baumgartner MR, Yue WW.</t>
  </si>
  <si>
    <t>The folate and methionine cycles are crucial for biosynthesis of lipids, nucleotides and proteins, and production of the methyl donor S-adenosylmethionine (SAM). 5,10-methylenetetrahydrofolate reductase (MTHFR) represents a key regulatory connection between these cycles, generating 5-methyltetrahydrofolate for initiation of the methionine cycle, and undergoing allosteric inhibition by its end product SAM. Our 2.5 Å resolution crystal structure of human MTHFR reveals a unique architecture, appending the well-conserved catalytic TIM-barrel to a eukaryote-only SAM-binding domain. The latter domain of novel fold provides the predominant interface for MTHFR homo-dimerization, positioning the N-terminal serine-rich phosphorylation region near the C-terminal SAM-binding domain. This explains how MTHFR phosphorylation, identified on 11 N-terminal residues (16 in total), increases sensitivity to SAM binding and inhibition. Finally, we demonstrate that the 25-amino-acid inter-domain linker enables conformational plasticity and propose it to be a key mediator of SAM regulation. Together, these results provide insight into the molecular regulation of MTHFR.</t>
  </si>
  <si>
    <t>Division of Metabolism and Children's Research Center, University Children's Hospital, CH-8032, Zürich, Switzerland. sean.froese@kispi.uzh.ch.</t>
  </si>
  <si>
    <t>https://dx.doi.org/10.1038/s41467-018-04735-2</t>
  </si>
  <si>
    <t>29804818</t>
  </si>
  <si>
    <t>PMC6021299</t>
  </si>
  <si>
    <t>10.1016/j.ebiom.2018.05.008</t>
  </si>
  <si>
    <t>Inhibition of Microsomal Prostaglandin E Synthase-1 in Cancer-Associated Fibroblasts Suppresses Neuroblastoma Tumor Growth.</t>
  </si>
  <si>
    <t>Kock A, Larsson K, Bergqvist F, Eissler N, Elfman LHM, Raouf J, Korotkova M, Johnsen JI, Jakobsson PJ, Kogner P.</t>
  </si>
  <si>
    <t>Despite recent progress in diagnosis and treatment, survival for children with high-risk metastatic neuroblastoma is still poor. Prostaglandin E2 (PGE2)-driven inflammation promotes tumor growth, immune suppression, angiogenesis and resistance to established cancer therapies. In neuroblastoma, cancer-associated fibroblasts (CAFs) residing in the tumor microenvironment are the primary source of PGE2. However, clinical targeting of PGE2 with current non-steroidal anti-inflammatory drugs or cyclooxygenase inhibitors has been limited due to risk of adverse side effects. By specifically targeting microsomal prostaglandin E synthase-1 (mPGES-1) activity with a small molecule inhibitor we could block CAF-derived PGE2 production leading to reduced tumor growth, impaired angiogenesis, inhibited CAF migration and infiltration, reduced tumor cell proliferation and a favorable shift in the M1/M2 macrophage ratio. In this study, we provide proof-of-principle of the benefits of targeting mPGES-1 in neuroblastoma, applicable to a wide variety of tumors. This non-toxic single drug treatment targeting infiltrating stromal cells opens up for combination treatment options with established cancer therapies.</t>
  </si>
  <si>
    <t>Childhood Cancer Research Unit, Dep. of Children's and Women's Health, Karolinska Institutet, Karolinska University Hospital, Stockholm, Sweden.</t>
  </si>
  <si>
    <t>https://dx.doi.org/10.1016/j.ebiom.2018.05.008</t>
  </si>
  <si>
    <t>29794150</t>
  </si>
  <si>
    <t>PMC6078402</t>
  </si>
  <si>
    <t>10.1242/dmm.033670</t>
  </si>
  <si>
    <t>ZMPSTE24 missense mutations that cause progeroid diseases decrease prelamin A cleavage activity and/or protein stability.</t>
  </si>
  <si>
    <t>Spear ED, Hsu ET, Nie L, Carpenter EP, Hrycyna CA, Michaelis S.</t>
  </si>
  <si>
    <t>The human zinc metalloprotease ZMPSTE24 is an integral membrane protein crucial for the final step in the biogenesis of the nuclear scaffold protein lamin A, encoded by LMNA After farnesylation and carboxyl methylation of its C-terminal CAAX motif, the lamin A precursor (prelamin A) undergoes proteolytic removal of its modified C-terminal 15 amino acids by ZMPSTE24. Mutations in LMNA or ZMPSTE24 that impede this prelamin A cleavage step cause the premature aging disease Hutchinson-Gilford progeria syndrome (HGPS), and the related progeroid disorders mandibuloacral dysplasia type B (MAD-B) and restrictive dermopathy (RD). Here, we report the development of a 'humanized yeast system' to assay ZMPSTE24-dependent cleavage of prelamin A and examine the eight known disease-associated ZMPSTE24 missense mutations. All mutations show diminished prelamin A processing and fall into three classes, with defects in activity, protein stability or both. Notably, some ZMPSTE24 mutants can be rescued by deleting the E3 ubiquitin ligase Doa10, involved in endoplasmic reticulum (ER)-associated degradation of misfolded membrane proteins, or by treatment with the proteasome inhibitor bortezomib. This finding may have important therapeutic implications for some patients. We also show that ZMPSTE24-mediated prelamin A cleavage can be uncoupled from the recently discovered role of ZMPSTE24 in clearance of ER membrane translocon-clogged substrates. Together with the crystal structure of ZMPSTE24, this humanized yeast system can guide structure-function studies to uncover mechanisms of prelamin A cleavage, translocon unclogging, and membrane protein folding and stability.</t>
  </si>
  <si>
    <t>Department of Cell Biology, The Johns Hopkins School of Medicine, Baltimore, MD 21205, USA.</t>
  </si>
  <si>
    <t>2018-08-09</t>
  </si>
  <si>
    <t>https://dx.doi.org/10.1242/dmm.033670</t>
  </si>
  <si>
    <t>29765028</t>
  </si>
  <si>
    <t>PMC5954061</t>
  </si>
  <si>
    <t>10.1038/s41467-018-04262-0</t>
  </si>
  <si>
    <t>DOT1L inhibition attenuates graft-versus-host disease by allogeneic T cells in adoptive immunotherapy models.</t>
  </si>
  <si>
    <t>Kagoya Y, Nakatsugawa M, Saso K, Guo T, Anczurowski M, Wang CH, Butler MO, Arrowsmith CH, Hirano N.</t>
  </si>
  <si>
    <t>Adoptive T-cell therapy is a promising therapeutic approach for cancer patients. The use of allogeneic T-cell grafts will improve its applicability and versatility provided that inherent allogeneic responses are controlled. T-cell activation is finely regulated by multiple signaling molecules that are transcriptionally controlled by epigenetic mechanisms. Here we report that inhibiting DOT1L, a histone H3-lysine 79 methyltransferase, alleviates allogeneic T-cell responses. DOT1L inhibition reduces miR-181a expression, which in turn increases the ERK phosphatase DUSP6 expression and selectively ameliorates low-avidity T-cell responses through globally suppressing T-cell activation-induced gene expression alterations. The inhibition of DOT1L or DUSP6 overexpression in T cells attenuates the development of graft-versus-host disease, while retaining potent antitumor activity in xenogeneic and allogeneic adoptive immunotherapy models. These results suggest that DOT1L inhibition may enable the safe and effective use of allogeneic antitumor T cells by suppressing unwanted immunological reactions in adoptive immunotherapy.</t>
  </si>
  <si>
    <t>Tumor Immunotherapy Program, Campbell Family Institute for Breast Cancer Research, Campbell Family Cancer Research Institute, Princess Margaret Cancer Centre, University Health Network, Toronto, ON, M5G 2M9, Canada.</t>
  </si>
  <si>
    <t>https://dx.doi.org/10.1038/s41467-018-04262-0</t>
  </si>
  <si>
    <t>29578648</t>
  </si>
  <si>
    <t>PMC6001751</t>
  </si>
  <si>
    <t>10.1002/cmdc.201800030</t>
  </si>
  <si>
    <t>Identifying Small-Molecule Binding Sites for Epigenetic Proteins at Domain-Domain Interfaces.</t>
  </si>
  <si>
    <t>Bowkett D, Talon R, Tallant C, Schofield C, von Delft F, Knapp S, Bruton G, Brennan PE.</t>
  </si>
  <si>
    <t>Epigenetics is a rapidly growing field in drug discovery. Of particular interest is the role of post-translational modifications to histones and the proteins that read, write, and erase such modifications. The development of inhibitors for reader domains has focused on single domains. One of the major difficulties of designing inhibitors for reader domains is that, with the notable exception of bromodomains, they tend not to possess a well-enclosed binding site amenable to small-molecule inhibition. As many of the proteins in epigenetic regulation have multiple domains, there are opportunities for designing inhibitors that bind at a domain-domain interface which provide a more suitable interaction pocket. Examination of X-ray structures of multiple domains involved in recognising and modifying post-translational histone marks using the SiteMap algorithm identified potential binding sites at domain-domain interfaces. For the tandem plant homeodomain-bromodomain of SP100C, a potential inter-domain site identified computationally was validated experimentally by the discovery of ligands by X-ray crystallographic fragment screening.</t>
  </si>
  <si>
    <t>Structural Genomics Consortium (SGC) &amp; Target Discovery Institute, Nuffield Department of Medicine, University of Oxford, NDM Research Building, Roosevelt Drive, Oxford, OX3 7FZ, UK.</t>
  </si>
  <si>
    <t>https://dx.doi.org/10.1002/cmdc.201800030</t>
  </si>
  <si>
    <t>29567296</t>
  </si>
  <si>
    <t>PMC6008491</t>
  </si>
  <si>
    <t>10.1016/j.bmc.2018.03.020</t>
  </si>
  <si>
    <t>Discovery of a novel allosteric inhibitor scaffold for polyadenosine-diphosphate-ribose polymerase 14 (PARP14) macrodomain 2.</t>
  </si>
  <si>
    <t>Moustakim M, Riedel K, Schuller M, Gehring AP, Monteiro OP, Martin SP, Fedorov O, Heer J, Dixon DJ, Elkins JM, Knapp S, Bracher F, Brennan PE.</t>
  </si>
  <si>
    <t>The polyadenosine-diphosphate-ribose polymerase 14 (PARP14) has been implicated in DNA damage response pathways for homologous recombination. PARP14 contains three (ADP ribose binding) macrodomains (MD) whose exact contribution to overall PARP14 function in pathology remains unclear. A medium throughput screen led to the identification of N-(2(-9H-carbazol-1-yl)phenyl)acetamide (GeA-69, 1) as a novel allosteric PARP14 MD2 (second MD of PARP14) inhibitor. We herein report medicinal chemistry around this novel chemotype to afford a sub-micromolar PARP14 MD2 inhibitor. This chemical series provides a novel starting point for further development of PARP14 chemical probes.</t>
  </si>
  <si>
    <t>Structural Genomics Consortium, University of Oxford, ORCRB, Old Road Campus, Headington, Oxford, Oxfordshire OX3 7DQ, UK; Target Discovery Institute, University of Oxford, NDM Research Building, Old Road Campus, Headington, Oxford, Oxfordshire OX3 7FZ, UK; Department of Chemistry, Chemistry Research Laboratory, University of Oxford, Oxford OX1 3TA, UK.</t>
  </si>
  <si>
    <t>https://dx.doi.org/10.1016/j.bmc.2018.03.020</t>
  </si>
  <si>
    <t>29563185</t>
  </si>
  <si>
    <t>PMC5900708</t>
  </si>
  <si>
    <t>10.1101/gad.311639.118</t>
  </si>
  <si>
    <t>Structural and functional analysis of the DOT1L-AF10 complex reveals mechanistic insights into MLL-AF10-associated leukemogenesis.</t>
  </si>
  <si>
    <t>Zhang H, Zhou B, Qin S, Xu J, Harding R, Tempel W, Nayak V, Li Y, Loppnau P, Dou Y, Min J.</t>
  </si>
  <si>
    <t>Genes &amp; development</t>
  </si>
  <si>
    <t>Genes Dev.</t>
  </si>
  <si>
    <t>Genes Dev</t>
  </si>
  <si>
    <t>8711660</t>
  </si>
  <si>
    <t>0890-9369</t>
  </si>
  <si>
    <t>1549-5477</t>
  </si>
  <si>
    <t>The mixed-lineage leukemia (MLL)-AF10 fusion oncoprotein recruits DOT1L to the homeobox A (HOXA) gene cluster through its octapeptide motif leucine zipper (OM-LZ), thereby inducing and maintaining the MLL-AF10-associated leukemogenesis. However, the recognition mechanism between DOT1L and MLL-AF10 is unclear. Here, we present the crystal structures of both apo AF10OM-LZ and its complex with the coiled-coil domain of DOT1L. Disruption of the DOT1L-AF10 interface abrogates MLL-AF10-associated leukemic transformation. We further show that zinc stabilizes the DOT1L-AF10 complex and may be involved in the regulation of the HOXA gene expression. Our studies may also pave the way for the rational design of therapeutic drugs against MLL-rearranged leukemia.</t>
  </si>
  <si>
    <t>Structural Genomics Consortium, University of Toronto, Toronto, Ontario M5G 1L7, Canada.</t>
  </si>
  <si>
    <t>2018-09-02</t>
  </si>
  <si>
    <t>https://dx.doi.org/10.1101/gad.311639.118</t>
  </si>
  <si>
    <t>29234025</t>
  </si>
  <si>
    <t>PMC5727127</t>
  </si>
  <si>
    <t>10.1038/s41467-017-02259-9</t>
  </si>
  <si>
    <t>H3K14ac is linked to methylation of H3K9 by the triple Tudor domain of SETDB1.</t>
  </si>
  <si>
    <t>Jurkowska RZ, Qin S, Kungulovski G, Tempel W, Liu Y, Bashtrykov P, Stiefelmaier J, Jurkowski TP, Kudithipudi S, Weirich S, Tamas R, Wu H, Dombrovski L, Loppnau P, Reinhardt R, Min J, Jeltsch A.</t>
  </si>
  <si>
    <t>SETDB1 is an essential H3K9 methyltransferase involved in silencing of retroviruses and gene regulation. We show here that its triple Tudor domain (3TD) specifically binds to doubly modified histone H3 containing K14 acetylation and K9 methylation. Crystal structures of 3TD in complex with H3K14ac/K9me peptides reveal that peptide binding and K14ac recognition occurs at the interface between Tudor domains (TD) TD2 and TD3. Structural and biochemical data demonstrate a pocket switch mechanism in histone code reading, because K9me1 or K9me2 is preferentially recognized by the aromatic cage of TD3, while K9me3 selectively binds to TD2. Mutations in the K14ac/K9me binding sites change the sub-nuclear localization of 3TD. ChIP-seq analyses show that SETDB1 is enriched at H3K9me3 regions and K9me3/K14ac is enriched at SETDB1 binding sites overlapping with LINE elements, suggesting that recruitment of the SETDB1 complex to K14ac/K9me regions has a role in silencing of active genomic regions.</t>
  </si>
  <si>
    <t>Department of Biochemistry, Institute of Biochemistry and Technical Biochemistry, Stuttgart University, Allmandring 31, 70569, Stuttgart, Germany.</t>
  </si>
  <si>
    <t>https://dx.doi.org/10.1038/s41467-017-02259-9</t>
  </si>
  <si>
    <t>28984325</t>
  </si>
  <si>
    <t>PMC5708334</t>
  </si>
  <si>
    <t>10.1039/c7ob02289a</t>
  </si>
  <si>
    <t>Synthesis of kinase inhibitors containing a pentafluorosulfanyl moiety.</t>
  </si>
  <si>
    <t>Sansook S, Ocasio CA, Day IJ, Tizzard GJ, Coles SJ, Fedorov O, Bennett JM, Elkins JM, Spencer J.</t>
  </si>
  <si>
    <t>Organic &amp; biomolecular chemistry</t>
  </si>
  <si>
    <t>Org. Biomol. Chem.</t>
  </si>
  <si>
    <t>Org Biomol Chem</t>
  </si>
  <si>
    <t>101154995</t>
  </si>
  <si>
    <t>1477-0520</t>
  </si>
  <si>
    <t>1477-0539</t>
  </si>
  <si>
    <t>A series of 3-methylidene-1H-indol-2(3H)-ones substituted with a 5- or 6-pentafluorosulfanyl group has been synthesized by a Knoevenagel condensation reaction of SF5-substituted oxindoles with a range of aldehydes. The resulting products were characterized by X-ray crystallography studies and were tested for biological activity versus a panel of cell lines and protein kinases. Some exhibited single digit nM activity.</t>
  </si>
  <si>
    <t>Dept of Chemistry, School of Life Sciences, University of Sussex, Falmer, BN1 9QJ, UK. j.spencer@sussex.ac.uk.</t>
  </si>
  <si>
    <t>2017-10-07</t>
  </si>
  <si>
    <t>2017-06-19</t>
  </si>
  <si>
    <t>https://dx.doi.org/10.1039/c7ob02289a</t>
  </si>
  <si>
    <t>28790404</t>
  </si>
  <si>
    <t>PMC5548783</t>
  </si>
  <si>
    <t>10.1038/s41598-017-07755-y</t>
  </si>
  <si>
    <t>Structural characterization of human Vaccinia-Related Kinases (VRK) bound to small-molecule inhibitors identifies different P-loop conformations.</t>
  </si>
  <si>
    <t>Couñago RM, Allerston CK, Savitsky P, Azevedo H, Godoi PH, Wells CI, Mascarello A, de Souza Gama FH, Massirer KB, Zuercher WJ, Guimarães CRW, Gileadi O.</t>
  </si>
  <si>
    <t>The human genome encodes two active Vaccinia-related protein kinases (VRK), VRK1 and VRK2. These proteins have been implicated in a number of cellular processes and linked to a variety of tumors. However, understanding the cellular role of VRKs and establishing their potential use as targets for therapeutic intervention has been limited by the lack of tool compounds that can specifically modulate the activity of these kinases in cells. Here we identified BI-D1870, a dihydropteridine inhibitor of RSK kinases, as a promising starting point for the development of chemical probes targeting the active VRKs. We solved co-crystal structures of both VRK1 and VRK2 bound to BI-D1870 and of VRK1 bound to two broad-spectrum inhibitors. These structures revealed that both VRKs can adopt a P-loop folded conformation, which is stabilized by different mechanisms on each protein. Based on these structures, we suggest modifications to the dihydropteridine scaffold that can be explored to produce potent and specific inhibitors towards VRK1 and VRK2.</t>
  </si>
  <si>
    <t>Centro de Biologia Molecular e Engenharia Genética, Universidade Estadual de Campinas, Campinas, SP, Brazil. rafael.counago@unicamp.br.</t>
  </si>
  <si>
    <t>https://dx.doi.org/10.1038/s41598-017-07755-y</t>
  </si>
  <si>
    <t>28662962</t>
  </si>
  <si>
    <t>PMC5562403</t>
  </si>
  <si>
    <t>10.1016/j.bmc.2017.06.021</t>
  </si>
  <si>
    <t>Structure-activity relationship studies of G9a-like protein (GLP) inhibitors.</t>
  </si>
  <si>
    <t>Xiong Y, Li F, Babault N, Wu H, Dong A, Zeng H, Chen X, Arrowsmith CH, Brown PJ, Liu J, Vedadi M, Jin J.</t>
  </si>
  <si>
    <t>Given the high homology between the protein lysine methyltransferases G9a-like protein (GLP) and G9a, it has been challenging to develop potent and selective inhibitors for either enzyme. Recently, we reported two quinazoline compounds, MS0124 and MS012, as GLP selective inhibitors. To further investigate the structure-activity relationships (SAR) of the quinazoline scaffold, we designed and synthesized a range of analogs bearing different 2-amino substitutions and evaluated their inhibition potencies against both GLP and G9a. These studies led to the identification of two new GLP selective inhibitors, 13 (MS3748) and 17 (MS3745), with 59- and 65-fold higher potency for GLP over G9a, which were confirmed by isothermal titration calorimetry (ITC). Crystal structures of GLP and G9a in complex with 13 and 17 provide insight into the interactions of the inhibitors with both proteins. In addition, we generated GLP selective inhibitors bearing a quinoline core instead of the quinazoline core.</t>
  </si>
  <si>
    <t>Department of Pharmacological Sciences, Icahn School of Medicine at Mount Sinai, New York, NY 10029, United States; Department of Oncological Sciences, Icahn School of Medicine at Mount Sinai, New York, NY 10029, United States.</t>
  </si>
  <si>
    <t>2017-02-09</t>
  </si>
  <si>
    <t>https://dx.doi.org/10.1016/j.bmc.2017.06.021</t>
  </si>
  <si>
    <t>28648608</t>
  </si>
  <si>
    <t>PMC5501728</t>
  </si>
  <si>
    <t>10.1016/j.str.2017.05.020</t>
  </si>
  <si>
    <t>Structures of PGAM5 Provide Insight into Active Site Plasticity and Multimeric Assembly.</t>
  </si>
  <si>
    <t>Chaikuad A, Filippakopoulos P, Marcsisin SR, Picaud S, Schröder M, Sekine S, Ichijo H, Engen JR, Takeda K, Knapp S.</t>
  </si>
  <si>
    <t>531</t>
  </si>
  <si>
    <t>Structure (London, England : 1993)</t>
  </si>
  <si>
    <t>Structure</t>
  </si>
  <si>
    <t>101087697</t>
  </si>
  <si>
    <t>0969-2126</t>
  </si>
  <si>
    <t>1878-4186</t>
  </si>
  <si>
    <t>PGAM5 is a mitochondrial membrane protein that functions as an atypical Ser/Thr phosphatase and is a regulator of oxidative stress response, necroptosis, and autophagy. Here we present several crystal structures of PGAM5 including the activating N-terminal regulatory sequences, providing a model for structural plasticity, dimerization of the catalytic domain, and the assembly into an enzymatically active dodecameric form. Oligomeric states observed in structures were supported by hydrogen exchange mass spectrometry, size-exclusion chromatography, and analytical ultracentrifugation experiments in solution. We report that the catalytically important N-terminal WDPNWD motif acts as a structural integrator assembling PGAM5 into a dodecamer, allosterically activating the phosphatase by promoting an ordering of the catalytic loop. Additionally the observed active site plasticity enabled visualization of essential conformational rearrangements of catalytic elements. The comprehensive biophysical characterization offers detailed structural models of this key mitochondrial phosphatase that has been associated with the development of diverse diseases.</t>
  </si>
  <si>
    <t>Institute for Pharmaceutical Chemistry, Johann Wolfgang Goethe-University and Buchmann Institute for Molecular Life Sciences, Max-von-Laue-Strasse 9, 60438 Frankfurt am Main, Germany; Nuffield Department of Clinical Medicine, Structural Genomics Consortium and Target Discovery Institute, University of Oxford, Old Road Campus Research Building, Roosevelt Drive, Oxford OX3 7DQ, UK. Electronic address: chaikuad@pharmchem.uni-frankfurt.de.</t>
  </si>
  <si>
    <t>https://dx.doi.org/10.1016/j.str.2017.05.020</t>
  </si>
  <si>
    <t>28337325</t>
  </si>
  <si>
    <t>PMC5346979</t>
  </si>
  <si>
    <t>10.1021/acsmedchemlett.6b00497</t>
  </si>
  <si>
    <t>Tetrahydroisoquinoline-7-carboxamide Derivatives as New Selective Discoidin Domain Receptor 1 (DDR1) Inhibitors.</t>
  </si>
  <si>
    <t>Wang Z, Zhang Y, Bartual SG, Luo J, Xu T, Du W, Xun Q, Tu Z, Brekken RA, Ren X, Bullock AN, Liang G, Lu X, Ding K.</t>
  </si>
  <si>
    <t>Acute lung injury (ALI) is a deadly symptom for serious lung inflammation. Discoidin Domain Receptor 1 (DDR1) is a new potential target for anti-inflammatory drug discovery. A new selective tetrahydroisoquinoline-7-carboxamide based DDR1 inhibitor 7ae was discovered to tightly bind the DDR1 protein and potently inhibit its kinase function with a Kd value of 2.2 nM and an IC50 value of 6.6 nM, respectively. The compound dose-dependently inhibited lipopolysaccharide (LPS)-induced interleukin-6 (IL-6) and tumor necrosis factor-α (TNF-α) release in mouse primary peritoneal macrophages (MPMs). In addition, 7ae also exhibited promising in vivo anti-inflammatory effects in a LPS-induced mouse ALI model. To the best of our knowledge, this is the first "proof of concept" investigation on the potential application of a small molecule DDR1 inhibitor to treat ALI.</t>
  </si>
  <si>
    <t>School of Pharmacy, Jinan University, 601 Huangpu Avenue West, Guangzhou 510632, China; State Key Laboratory of Respiratory Diseases, Guangzhou Institutes of Biomedicine and Health, Chinese Academy of Sciences, 190 Kaiyuan Avenue, Guangzhou 510530, China.</t>
  </si>
  <si>
    <t>https://dx.doi.org/10.1021/acsmedchemlett.6b00497</t>
  </si>
  <si>
    <t>30143613</t>
  </si>
  <si>
    <t>PMC6109062</t>
  </si>
  <si>
    <t>10.1038/s41467-018-05646-y</t>
  </si>
  <si>
    <t>The dual methyltransferase METTL13 targets N terminus and Lys55 of eEF1A and modulates codon-specific translation rates.</t>
  </si>
  <si>
    <t>Jakobsson ME, Małecki JM, Halabelian L, Nilges BS, Pinto R, Kudithipudi S, Munk S, Davydova E, Zuhairi FR, Arrowsmith CH, Jeltsch A, Leidel SA, Olsen JV, Falnes PØ.</t>
  </si>
  <si>
    <t>Eukaryotic elongation factor 1 alpha (eEF1A) delivers aminoacyl-tRNA to the ribosome and thereby plays a key role in protein synthesis. Human eEF1A is subject to extensive post-translational methylation, but several of the responsible enzymes remain unknown. Using a wide range of experimental approaches, we here show that human methyltransferase (MTase)-like protein 13 (METTL13) contains two distinct MTase domains targeting the N terminus and Lys55 of eEF1A, respectively. Our biochemical and structural analyses provide detailed mechanistic insights into recognition of the eEF1A N terminus by METTL13. Moreover, through ribosome profiling, we demonstrate that loss of METTL13 function alters translation dynamics and results in changed translation rates of specific codons. In summary, we here unravel the function of a human MTase, showing that it methylates eEF1A and modulates mRNA translation in a codon-specific manner.</t>
  </si>
  <si>
    <t>Department of Biosciences, Faculty of Mathematics and Natural Sciences, University of Oslo, 0316, Oslo, Norway. Magnus.Jakobsson@cpr.ku.dk.</t>
  </si>
  <si>
    <t>https://dx.doi.org/10.1038/s41467-018-05646-y</t>
  </si>
  <si>
    <t>30031876</t>
  </si>
  <si>
    <t>PMC6098246</t>
  </si>
  <si>
    <t>10.1016/j.biochi.2018.07.012</t>
  </si>
  <si>
    <t>Zinc(II) binding on human wild-type ISCU and Met140 variants modulates NFS1 desulfurase activity.</t>
  </si>
  <si>
    <t>Fox NG, Martelli A, Nabhan JF, Janz J, Borkowska O, Bulawa C, Yue WW.</t>
  </si>
  <si>
    <t>152</t>
  </si>
  <si>
    <t>Biochimie</t>
  </si>
  <si>
    <t>1264604</t>
  </si>
  <si>
    <t>0300-9084</t>
  </si>
  <si>
    <t>1638-6183</t>
  </si>
  <si>
    <t>Human de novo iron-sulfur (Fe-S) assembly complex consists of cysteine desulfurase NFS1, accessory protein ISD11, acyl carrier protein ACP, scaffold protein ISCU, and allosteric activator frataxin (FXN). FXN binds the NFS1-ISD11-ACP-ISCU complex (SDAU), to activate the desulfurase activity and Fe-S cluster biosynthesis. In the absence of FXN, the NFS1-ISD11-ACP (SDA) complex was reportedly inhibited by binding of recombinant ISCU. Recent studies also reported a substitution at position Met141 on the yeast ISCU orthologue Isu, to Ile, Leu, Val, or Cys, could bypass the requirement of FXN for Fe-S cluster biosynthesis and cell viability. Here, we show that recombinant human ISCU binds zinc(II) ion, as previously demonstrated with the E. coli orthologue IscU. Surprisingly, the relative proportion between zinc-bound and zinc-depleted forms varies among purification batches. Importantly the presence of zinc in ISCU impacts SDAU desulfurase activity. Indeed, removal of zinc(II) ion from ISCU causes a moderate but significant increase in activity compared to SDA alone, and FXN can activate both zinc-depleted and zinc-bound forms of ISCU complexed to SDA. Taking into consideration the inhibition of desulfurase activity by zinc-bound ISCU, we characterized wild type ISCU and the M140I, M140L, and M140V variants under both zinc-bound and zinc-depleted conditions, and did not observe significant differences in the biochemical and biophysical properties between wild-type and variants. Importantly, in the absence of FXN, ISCU variants behaved like wild-type and did not stimulate the desulfurase activity of the SDA complex. This study therefore identifies an important regulatory role for zinc-bound ISCU in modulation of the human Fe-S assembly system in vitro and reports no 'FXN bypass' effect on mutations at position Met140 in human ISCU. Furthermore, this study also calls for caution in interpreting studies involving recombinant ISCU by taking into consideration the influence of the bound zinc(II) ion on SDAU complex activity.</t>
  </si>
  <si>
    <t>Structural Genomics Consortium, Nuffield Department of Clinical Medicine, University of Oxford, OX3 7DQ, UK.</t>
  </si>
  <si>
    <t>https://dx.doi.org/10.1016/j.biochi.2018.07.012</t>
  </si>
  <si>
    <t>29789297</t>
  </si>
  <si>
    <t>PMC6025793</t>
  </si>
  <si>
    <t>10.1126/scisignal.aao2341</t>
  </si>
  <si>
    <t>The DUF1669 domain of FAM83 family proteins anchor casein kinase 1 isoforms.</t>
  </si>
  <si>
    <t>Fulcher LJ, Bozatzi P, Tachie-Menson T, Wu KZL, Cummins TD, Bufton JC, Pinkas DM, Dunbar K, Shrestha S, Wood NT, Weidlich S, Macartney TJ, Varghese J, Gourlay R, Campbell DG, Dingwell KS, Smith JC, Bullock AN, Sapkota GP.</t>
  </si>
  <si>
    <t>Science signaling</t>
  </si>
  <si>
    <t>Sci Signal</t>
  </si>
  <si>
    <t>101465400</t>
  </si>
  <si>
    <t>1945-0877</t>
  </si>
  <si>
    <t>1937-9145</t>
  </si>
  <si>
    <t>Members of the casein kinase 1 (CK1) family of serine-threonine protein kinases are implicated in the regulation of many cellular processes, including the cell cycle, circadian rhythms, and Wnt and Hedgehog signaling. Because these kinases exhibit constitutive activity in biochemical assays, it is likely that their activity in cells is controlled by subcellular localization, interactions with inhibitory proteins, targeted degradation, or combinations of these mechanisms. We identified members of the FAM83 family of proteins as partners of CK1 in cells. All eight members of the FAM83 family (FAM83A to FAM83H) interacted with the α and α-like isoforms of CK1; FAM83A, FAM83B, FAM83E, and FAM83H also interacted with the δ and ε isoforms of CK1. We detected no interaction between any FAM83 member and the related CK1γ1, CK1γ2, and CK1γ3 isoforms. Each FAM83 protein exhibited a distinct pattern of subcellular distribution and colocalized with the CK1 isoform(s) to which it bound. The interaction of FAM83 proteins with CK1 isoforms was mediated by the conserved domain of unknown function 1669 (DUF1669) that characterizes the FAM83 family. Mutations in FAM83 proteins that prevented them from binding to CK1 interfered with the proper subcellular localization and cellular functions of both the FAM83 proteins and their CK1 binding partners. On the basis of its function, we propose that DUF1669 be renamed the polypeptide anchor of CK1 domain.</t>
  </si>
  <si>
    <t>Medical Research Council Protein Phosphorylation and Ubiquitylation Unit, Dundee, Scotland, UK.</t>
  </si>
  <si>
    <t>2018-04-16</t>
  </si>
  <si>
    <t>https://dx.doi.org/10.1126/scisignal.aao2341</t>
  </si>
  <si>
    <t>29719619</t>
  </si>
  <si>
    <t>PMC5915086</t>
  </si>
  <si>
    <t>10.18632/oncotarget.24883</t>
  </si>
  <si>
    <t>TP-064, a potent and selective small molecule inhibitor of PRMT4 for multiple myeloma.</t>
  </si>
  <si>
    <t>Nakayama K, Szewczyk MM, Dela Sena C, Wu H, Dong A, Zeng H, Li F, de Freitas RF, Eram MS, Schapira M, Baba Y, Kunitomo M, Cary DR, Tawada M, Ohashi A, Imaeda Y, Saikatendu KS, Grimshaw CE, Vedadi M, Arrowsmith CH, Barsyte-Lovejoy D, Kiba A, Tomita D, Brown PJ.</t>
  </si>
  <si>
    <t>Protein arginine methyltransferase (PRMT) 4 (also known as coactivator-associated arginine methyltransferase 1; CARM1) is involved in a variety of biological processes and is considered as a candidate oncogene owing to its overexpression in several types of cancer. Selective PRMT4 inhibitors are useful tools for clarifying the molecular events regulated by PRMT4 and for validating PRMT4 as a therapeutic target. Here, we report the discovery of TP-064, a potent, selective, and cell-active chemical probe of human PRMT4 and its co-crystal structure with PRMT4. TP-064 inhibited the methyltransferase activity of PRMT4 with high potency (half-maximal inhibitory concentration, IC50 &lt; 10 nM) and selectivity over other PRMT family proteins, and reduced arginine dimethylation of the PRMT4 substrates BRG1-associated factor 155 (BAF155; IC50= 340 ± 30 nM) and Mediator complex subunit 12 (MED12; IC50 = 43 ± 10 nM). TP-064 treatment inhibited the proliferation of a subset of multiple myeloma cell lines, with affected cells arrested in G1 phase of the cell cycle. TP-064 and its negative control (TP-064N) will be valuable tools to further investigate the biology of PRMT4 and the therapeutic potential of PRMT4 inhibition.</t>
  </si>
  <si>
    <t>Oncology Drug Discovery Unit, Pharmaceutical Research Division, Takeda Pharmaceutical Company Limited, Fujisawa, Kanagawa 251-8555, Japan.</t>
  </si>
  <si>
    <t>https://dx.doi.org/10.18632/oncotarget.24883</t>
  </si>
  <si>
    <t>29713281</t>
  </si>
  <si>
    <t>PMC5911475</t>
  </si>
  <si>
    <t>10.3389/fphar.2018.00356</t>
  </si>
  <si>
    <t>The Effectiveness and Safety of Tripterygium wilfordii Hook. F Extracts in Rheumatoid Arthritis: A Systematic Review and Meta-Analysis.</t>
  </si>
  <si>
    <t>Zhou YY, Xia X, Peng WK, Wang QH, Peng JH, Li YL, Wu JX, Zhang JY, Zhao Y, Chen XM, Huang RY, Jakobsson PJ, Wen ZH, Huang QC.</t>
  </si>
  <si>
    <t>Objective: To conduct a meta-analysis of the effectiveness and safety of Tripterygium wilfordii Hook. F (TwHF) extracts for the treatment of rheumatoid arthritis (RA). Methods: A systematic literature search was conducted in PubMed, EMBASE, Cochrane, Medline, CNKI, SinoMed and WanFang Library till 12 July 2017. All included studies were analyzed with the use of the Review Manager 5.2 software according to the Preferred Reporting Items for Systematic Reviews and Meta-Analyses (PRISMA) Statement protocol. Results: Fourteen randomized controlled trials (RCTs) were identified. TwHF extracts provided a statistically significant improvement in grip strength (GS), swelling joint count (SJC) and morning stiffness (MS) compared with placebo (P &lt; 0.001). The meta-analysis showed significant differences between TwHF extract-treated group and the DMARDs group in GS, MS, C-reactive protein (CRP), and tender joint count (TJC) (P &lt; 0.05), aside from ESR and SJC (P &gt; 0.05). The pooled results also displayed significant differences between the combination of TwHF extracts with DMARDs and the DMARDs alone group in ESR, CRP, SJC, and TJC (P ≤ 0.05). For the safety analysis, two trials favored TwHF extract-treatment and one trial favored non-TWHF extract-treatment in AEs (P &lt; 0.05). Eleven trials showed no statistically significant differences between TwHF extract-treated group and the DMARDs group (P &gt; 0.05). Conclusions: The findings of this systematic review with meta-analysis indicate that TwHF extracts provides statistically significant and clinically important improvement in RA symptoms and has an acceptable safety profile.</t>
  </si>
  <si>
    <t>Key Unit of Methodology in Clinical Research, Department of Rheumatology, The Second Affiliated Hospital, Guangzhou University of Chinese Medicine, Guangdong Provincial Hospital of Chinese Medicine, Guangzhou, China.</t>
  </si>
  <si>
    <t>https://dx.doi.org/10.3389/fphar.2018.00356</t>
  </si>
  <si>
    <t>29420175</t>
  </si>
  <si>
    <t>PMC5846859</t>
  </si>
  <si>
    <t>10.1016/j.celrep.2017.12.083</t>
  </si>
  <si>
    <t>CDKL Family Kinases Have Evolved Distinct Structural Features and Ciliary Function.</t>
  </si>
  <si>
    <t>Canning P, Park K, Gonçalves J, Li C, Howard CJ, Sharpe TD, Holt LJ, Pelletier L, Bullock AN, Leroux MR.</t>
  </si>
  <si>
    <t>Various kinases, including a cyclin-dependent kinase (CDK) family member, regulate the growth and functions of primary cilia, which perform essential roles in signaling and development. Neurological disorders linked to CDK-Like (CDKL) proteins suggest that these underexplored kinases may have similar functions. Here, we present the crystal structures of human CDKL1, CDKL2, CDKL3, and CDKL5, revealing their evolutionary divergence from CDK and mitogen-activated protein kinases (MAPKs), including an unusual ?J helix important for CDKL2 and CDKL3 activity. C. elegans CDKL-1, most closely related to CDKL1-4 and localized to neuronal cilia transition zones, modulates cilium length; this depends on its kinase activity and ?J helix-containing C terminus. Human CDKL5, linked to Rett syndrome, also localizes to cilia, and it impairs ciliogenesis when overexpressed. CDKL5 patient mutations modeled in CDKL-1 cause localization and/or cilium length defects. Together, our studies establish a disease model system suggesting cilium length defects as a pathomechanism for neurological disorders, including epilepsy.</t>
  </si>
  <si>
    <t>Structural Genomics Consortium, University of Oxford, Old Road Campus, Roosevelt Drive, Oxford OX3 7DQ, UK.</t>
  </si>
  <si>
    <t>https://dx.doi.org/10.1016/j.celrep.2017.12.083</t>
  </si>
  <si>
    <t>29409752</t>
  </si>
  <si>
    <t>PMC5819902</t>
  </si>
  <si>
    <t>10.1016/j.bmcl.2018.01.044</t>
  </si>
  <si>
    <t>Activation loop targeting strategy for design of receptor-interacting protein kinase 2 (RIPK2) inhibitors.</t>
  </si>
  <si>
    <t>Suebsuwong C, Pinkas DM, Ray SS, Bufton JC, Dai B, Bullock AN, Degterev A, Cuny GD.</t>
  </si>
  <si>
    <t>Bioorganic &amp; medicinal chemistry letters</t>
  </si>
  <si>
    <t>Bioorg. Med. Chem. Lett.</t>
  </si>
  <si>
    <t>Bioorg Med Chem Lett</t>
  </si>
  <si>
    <t>9107377</t>
  </si>
  <si>
    <t>0960-894X</t>
  </si>
  <si>
    <t>1464-3405</t>
  </si>
  <si>
    <t>Development of selective kinase inhibitors remains a challenge due to considerable amino acid sequence similarity among family members particularly in the ATP binding site. Targeting the activation loop might offer improved inhibitor selectivity since this region of kinases is less conserved. However, the strategy presents difficulties due to activation loop flexibility. Herein, we report the design of receptor-interacting protein kinase 2 (RIPK2) inhibitors based on pan-kinase inhibitor regorafenib that aim to engage basic activation loop residues Lys169 or Arg171. We report development of CSR35 that displayed &gt;10-fold selective inhibition of RIPK2 versus VEGFR2, the target of regorafenib. A co-crystal structure of CSR35 with RIPK2 revealed a resolved activation loop with an ionic interaction between the carboxylic acid installed in the inhibitor and the side-chain of Lys169. Our data provides principle feasibility of developing activation loop targeting type II inhibitors as a complementary strategy for achieving improved selectivity.</t>
  </si>
  <si>
    <t>Department of Chemistry, University of Houston, Science and Research Building 2, Houston, TX 77204, USA.</t>
  </si>
  <si>
    <t>https://dx.doi.org/10.1016/j.bmcl.2018.01.044</t>
  </si>
  <si>
    <t>29244490</t>
  </si>
  <si>
    <t>PMC5808361</t>
  </si>
  <si>
    <t>10.1021/acs.jmedchem.7b01674</t>
  </si>
  <si>
    <t>Discovery of Potent and Selective Allosteric Inhibitors of Protein Arginine Methyltransferase 3 (PRMT3).</t>
  </si>
  <si>
    <t>Kaniskan HÜ, Eram MS, Zhao K, Szewczyk MM, Yang X, Schmidt K, Luo X, Xiao S, Dai M, He F, Zang I, Lin Y, Li F, Dobrovetsky E, Smil D, Min SJ, Lin-Jones J, Schapira M, Atadja P, Li E, Barsyte-Lovejoy D, Arrowsmith CH, Brown PJ, Liu F, Yu Z, Vedadi M, Jin J.</t>
  </si>
  <si>
    <t>PRMT3 catalyzes the asymmetric dimethylation of arginine residues of various proteins. It is crucial for maturation of ribosomes and has been implicated in several diseases. We recently disclosed a highly potent, selective, and cell-active allosteric inhibitor of PRMT3, compound 4. Here, we report comprehensive structure-activity relationship studies that target the allosteric binding site of PRMT3. We conducted design, synthesis, and evaluation of novel compounds in biochemical, selectivity, and cellular assays that culminated in the discovery of 4 and other highly potent (IC50 values: ∼10-36 nM), selective, and cell-active allosteric inhibitors of PRMT3 (compounds 29, 30, 36, and 37). In addition, we generated compounds that are very close analogs of these potent inhibitors but displayed drastically reduced potency as negative controls (compounds 49-51). These inhibitors and negative controls are valuable chemical tools for the biomedical community to further investigate biological functions and disease associations of PRMT3.</t>
  </si>
  <si>
    <t>Center for Chemical Biology and Drug Discovery, Departments of Pharmacological Sciences and Oncological Sciences, Tisch Cancer Institute, Icahn School of Medicine at Mount Sinai , New York, New York 10029, United States.</t>
  </si>
  <si>
    <t>https://dx.doi.org/10.1021/acs.jmedchem.7b01674</t>
  </si>
  <si>
    <t>29123223</t>
  </si>
  <si>
    <t>PMC5680195</t>
  </si>
  <si>
    <t>10.1038/s41598-017-14754-6</t>
  </si>
  <si>
    <t>Structural basis of small molecule ATPase inhibition of a human mitotic kinesin motor protein.</t>
  </si>
  <si>
    <t>Park HW, Ma Z, Zhu H, Jiang S, Robinson RC, Endow SA.</t>
  </si>
  <si>
    <t>Kinesin microtubule motor proteins play essential roles in division, including attaching chromosomes to spindles and crosslinking microtubules for spindle assembly. Human kinesin-14 KIFC1 is unique in that cancer cells with amplified centrosomes are dependent on the motor for viable division because of its ability to cluster centrosomes and form bipolar spindles, but it is not required for division in almost all normal cells. Screens for small molecule inhibitors of KIFC1 have yielded several candidates for further development, but obtaining structural data to determine their sites of binding has been difficult. Here we compare a previously unreported KIFC1 crystal structure with new structures of two closely related kinesin-14 proteins, Ncd and KIFC3, to determine the potential binding site of a known KIFC1 ATPase inhibitor, AZ82. We analyze the previously identified kinesin inhibitor binding sites and identify features of AZ82 that favor binding to one of the sites, the α4/α6 site. This selectivity can be explained by unique structural features of the KIFC1 α4/α6 binding site. These features may help improve the drug-like properties of AZ82 and other specific KIFC1 inhibitors.</t>
  </si>
  <si>
    <t>Department of Biochemistry and Molecular Biology, Tulane School of Medicine, New Orleans, LA, 70112, USA.</t>
  </si>
  <si>
    <t>https://dx.doi.org/10.1038/s41598-017-14754-6</t>
  </si>
  <si>
    <t>29118096</t>
  </si>
  <si>
    <t>PMC5869235</t>
  </si>
  <si>
    <t>10.1042/EBC20170051</t>
  </si>
  <si>
    <t>The SGC beyond structural genomics: redefining the role of 3D structures by coupling genomic stratification with fragment-based discovery.</t>
  </si>
  <si>
    <t>Bradley AR, Echalier A, Fairhead M, Strain-Damerell C, Brennan P, Bullock AN, Burgess-Brown NA, Carpenter EP, Gileadi O, Marsden BD, Lee WH, Yue W, Bountra C, von Delft F.</t>
  </si>
  <si>
    <t>Essays in biochemistry</t>
  </si>
  <si>
    <t>Essays Biochem.</t>
  </si>
  <si>
    <t>Essays Biochem</t>
  </si>
  <si>
    <t>0043306</t>
  </si>
  <si>
    <t>0071-1365</t>
  </si>
  <si>
    <t>1744-1358</t>
  </si>
  <si>
    <t>The ongoing explosion in genomics data has long since outpaced the capacity of conventional biochemical methodology to verify the large number of hypotheses that emerge from the analysis of such data. In contrast, it is still a gold-standard for early phenotypic validation towards small-molecule drug discovery to use probe molecules (or tool compounds), notwithstanding the difficulty and cost of generating them. Rational structure-based approaches to ligand discovery have long promised the efficiencies needed to close this divergence; in practice, however, this promise remains largely unfulfilled, for a host of well-rehearsed reasons and despite the huge technical advances spearheaded by the structural genomics initiatives of the noughties. Therefore the current, fourth funding phase of the Structural Genomics Consortium (SGC), building on its extensive experience in structural biology of novel targets and design of protein inhibitors, seeks to redefine what it means to do structural biology for drug discovery. We developed the concept of a Target Enabling Package (TEP) that provides, through reagents, assays and data, the missing link between genetic disease linkage and the development of usefully potent compounds. There are multiple prongs to the ambition: rigorously assessing targets' genetic disease linkages through crowdsourcing to a network of collaborating experts; establishing a systematic approach to generate the protocols and data that comprise each target's TEP; developing new, X-ray-based fragment technologies for generating high quality chemical matter quickly and cheaply; and exploiting a stringently open access model to build multidisciplinary partnerships throughout academia and industry. By learning how to scale these approaches, the SGC aims to make structures finally serve genomics, as originally intended, and demonstrate how 3D structures systematically allow new modes of druggability to be discovered for whole classes of targets.</t>
  </si>
  <si>
    <t>Structural Genomics Consortium (SGC), Nuffield Department of Medicine, University of Oxford, Roosevelt Drive, Oxford OX3 7DQ, U.K.</t>
  </si>
  <si>
    <t>https://dx.doi.org/10.1042/EBC20170051</t>
  </si>
  <si>
    <t>28976073</t>
  </si>
  <si>
    <t>PMC5725665</t>
  </si>
  <si>
    <t>10.1002/anie.201706788</t>
  </si>
  <si>
    <t>Discovery of a Highly Selective Cell-Active Inhibitor of the Histone Lysine Demethylases KDM2/7.</t>
  </si>
  <si>
    <t>Gerken PA, Wolstenhulme JR, Tumber A, Hatch SB, Zhang Y, Müller S, Chandler SA, Mair B, Li F, Nijman SMB, Konietzny R, Szommer T, Yapp C, Fedorov O, Benesch JLP, Vedadi M, Kessler BM, Kawamura A, Brennan PE, Smith MD.</t>
  </si>
  <si>
    <t>Histone lysine demethylases (KDMs) are of critical importance in the epigenetic regulation of gene expression, yet there are few selective, cell-permeable inhibitors or suitable tool compounds for these enzymes. We describe the discovery of a new class of inhibitor that is highly potent towards the histone lysine demethylases KDM2A/7A. A modular synthetic approach was used to explore the chemical space and accelerate the investigation of key structure-activity relationships, leading to the development of a small molecule with around 75-fold selectivity towards KDM2A/7A versus other KDMs, as well as cellular activity at low micromolar concentrations.</t>
  </si>
  <si>
    <t>Chemistry Research Laboratory, University of Oxford, 12 Mansfield Road, Oxford, OX1 3TA, UK.</t>
  </si>
  <si>
    <t>https://dx.doi.org/10.1002/anie.201706788</t>
  </si>
  <si>
    <t>28963344</t>
  </si>
  <si>
    <t>PMC5664961</t>
  </si>
  <si>
    <t>10.1042/BCJ20170527</t>
  </si>
  <si>
    <t>Structural complexity in the KCTD family of Cullin3-dependent E3 ubiquitin ligases.</t>
  </si>
  <si>
    <t>Pinkas DM, Sanvitale CE, Bufton JC, Sorrell FJ, Solcan N, Chalk R, Doutch J, Bullock AN.</t>
  </si>
  <si>
    <t>474</t>
  </si>
  <si>
    <t>The Biochemical journal</t>
  </si>
  <si>
    <t>Biochem. J.</t>
  </si>
  <si>
    <t>Biochem J</t>
  </si>
  <si>
    <t>2984726R</t>
  </si>
  <si>
    <t>0264-6021</t>
  </si>
  <si>
    <t>1470-8728</t>
  </si>
  <si>
    <t>Members of the potassium channel tetramerization domain (KCTD) family are soluble non-channel proteins that commonly function as Cullin3 (Cul3)-dependent E3 ligases. Solution studies of the N-terminal BTB domain have suggested that some KCTD family members may tetramerize similarly to the homologous tetramerization domain (T1) of the voltage-gated potassium (Kv) channels. However, available structures of KCTD1, KCTD5 and KCTD9 have demonstrated instead pentameric assemblies. To explore other phylogenetic clades within the KCTD family, we determined the crystal structures of the BTB domains of a further five human KCTD proteins revealing a rich variety of oligomerization architectures, including monomer (SHKBP1), a novel two-fold symmetric tetramer (KCTD10 and KCTD13), open pentamer (KCTD16) and closed pentamer (KCTD17). While these diverse geometries were confirmed by small-angle X-ray scattering (SAXS), only the pentameric forms were stable upon size-exclusion chromatography. With the exception of KCTD16, all proteins bound to Cul3 and were observed to reassemble in solution as 5 : 5 heterodecamers. SAXS data and structural modelling indicate that Cul3 may stabilize closed BTB pentamers by binding across their BTB-BTB interfaces. These extra interactions likely also allow KCTD proteins to bind Cul3 without the expected 3-box motif. Overall, these studies reveal the KCTD family BTB domain to be a highly versatile scaffold compatible with a range of oligomeric assemblies and geometries. This observed interface plasticity may support functional changes in regulation of this unusual E3 ligase family.</t>
  </si>
  <si>
    <t>Structural Genomics Consortium, University of Oxford, Old Road Campus, Roosevelt Drive, Oxford OX3 7DQ, U.K.</t>
  </si>
  <si>
    <t>https://dx.doi.org/10.1042/BCJ20170527</t>
  </si>
  <si>
    <t>28821610</t>
  </si>
  <si>
    <t>PMC5641865</t>
  </si>
  <si>
    <t>10.1074/jbc.m117.808600</t>
  </si>
  <si>
    <t>A screen for kinase inhibitors identifies antimicrobial imidazopyridine aminofurazans as specific inhibitors of the Listeria monocytogenes PASTA kinase PrkA.</t>
  </si>
  <si>
    <t>Schaenzer AJ, Wlodarchak N, Drewry DH, Zuercher WJ, Rose WE, Striker R, Sauer JD.</t>
  </si>
  <si>
    <t>Bacterial signaling systems such as protein kinases and quorum sensing have become increasingly attractive targets for the development of novel antimicrobial agents in a time of rising antibiotic resistance. The family of bacterial Penicillin-binding-protein And Serine/Threonine kinase-Associated (PASTA) kinases is of particular interest due to the role of these kinases in regulating resistance to β-lactam antibiotics. As such, small-molecule kinase inhibitors that target PASTA kinases may prove beneficial as treatments adjunctive to β-lactam therapy. Despite this interest, only limited progress has been made in identifying functional inhibitors of the PASTA kinases that have both activity against the intact microbe and high kinase specificity. Here, we report the results of a small-molecule screen that identified GSK690693, an imidazopyridine aminofurazan-type kinase inhibitor that increases the sensitivity of the intracellular pathogen Listeria monocytogenes to various β-lactams by inhibiting the PASTA kinase PrkA. GSK690693 potently inhibited PrkA kinase activity biochemically and exhibited significant selectivity for PrkA relative to the Staphylococcus aureus PASTA kinase Stk1. Furthermore, other imidazopyridine aminofurazans could effectively inhibit PrkA and potentiate β-lactam antibiotic activity to varying degrees. The presence of the 2-methyl-3-butyn-2-ol (alkynol) moiety was important for both biochemical and antimicrobial activity. Finally, mutagenesis studies demonstrated residues in the back pocket of the active site are important for GSK690693 selectivity. These data suggest that targeted screens can successfully identify PASTA kinase inhibitors with both biochemical and antimicrobial specificity. Moreover, the imidazopyridine aminofurazans represent a family of PASTA kinase inhibitors that have the potential to be optimized for selective PASTA kinase inhibition.</t>
  </si>
  <si>
    <t>Medicine, University of Wisconsin-Madison, Madison, Wisconsin 53706.</t>
  </si>
  <si>
    <t>https://dx.doi.org/10.1074/jbc.m117.808600</t>
  </si>
  <si>
    <t>28603531</t>
  </si>
  <si>
    <t>PMC5445127</t>
  </si>
  <si>
    <t>10.3389/fpls.2017.00852</t>
  </si>
  <si>
    <t>Structural Characterization of Maize SIRK1 Kinase Domain Reveals an Unusual Architecture of the Activation Segment.</t>
  </si>
  <si>
    <t>Aquino B, Couñago RM, Verza N, Ferreira LM, Massirer KB, Gileadi O, Arruda P.</t>
  </si>
  <si>
    <t>Frontiers in Plant Science</t>
  </si>
  <si>
    <t>Front Plant Sci</t>
  </si>
  <si>
    <t>101568200</t>
  </si>
  <si>
    <t>1664-462X</t>
  </si>
  <si>
    <t>Kinases are primary regulators of plant metabolism and excellent targets for plant breeding. However, most kinases, including the abundant receptor-like kinases (RLK), have no assigned role. SIRK1 is a leucine-rich repeat receptor-like kinase (LRR-RLK), the largest family of RLK. In Arabidopsis thaliana, SIRK1 (AtSIRK1) is phosphorylated after sucrose is resupplied to sucrose-starved seedlings and it modulates the sugar response by phosphorylating several substrates. In maize, the ZmSIRK1 expression is altered in response to drought stress. In neither Arabidopsis nor in maize has the function of SIRK1 been completely elucidated. As a first step toward the biochemical characterization of ZmSIRK1, we obtained its recombinant kinase domain, demonstrated that it binds AMP-PNP, a non-hydrolysable ATP-analog, and solved the structure of ZmSIRK1- AMP-PNP co-crystal. The ZmSIRK1 crystal structure revealed a unique conformation for the activation segment. In an attempt to find inhibitors for ZmSIRK1, we screened a focused small molecule library and identified six compounds that stabilized ZmSIRK1 against thermal melt. ITC analysis confirmed that three of these compounds bound to ZmSIRK1 with low micromolar affinity. Solving the 3D structure of ZmSIRK1-AMP-PNP co-crystal provided information on the molecular mechanism of ZmSIRK1 activity. Furthermore, the identification of small molecules that bind this kinase can serve as initial backbone for development of new potent and selective ZmSIRK1 antagonists.</t>
  </si>
  <si>
    <t>Structural Genomics Consortium, Universidade Estadual de CampinasCampinas, Brazil.</t>
  </si>
  <si>
    <t>2017-06-12</t>
  </si>
  <si>
    <t>https://dx.doi.org/10.3389/fpls.2017.00852</t>
  </si>
  <si>
    <t>28355572</t>
  </si>
  <si>
    <t>PMC5382234</t>
  </si>
  <si>
    <t>10.1016/j.celrep.2017.03.019</t>
  </si>
  <si>
    <t>Precise Temporal Profiling of Signaling Complexes in Primary Cells Using SWATH Mass Spectrometry.</t>
  </si>
  <si>
    <t>Caron E, Roncagalli R, Hase T, Wolski WE, Choi M, Menoita MG, Durand S, García-Blesa A, Fierro-Monti I, Sajic T, Heusel M, Weiss T, Malissen M, Schlapbach R, Collins BC, Ghosh S, Kitano H, Aebersold R, Malissen B, Gstaiger M.</t>
  </si>
  <si>
    <t>Spatiotemporal organization of protein interactions in cell signaling is a fundamental process that drives cellular functions. Given differential protein expression across tissues and developmental stages, the architecture and dynamics of signaling interaction proteomes is, likely, highly context dependent. However, current interaction information has been almost exclusively obtained from transformed cells. In this study, we applied an advanced and robust workflow combining mouse genetics and affinity purification (AP)-SWATH mass spectrometry to profile the dynamics of 53 high-confidence protein interactions in primary T cells, using the scaffold protein GRB2 as a model. The workflow also provided a sufficient level of robustness to pinpoint differential interaction dynamics between two similar, but functionally distinct, primary T cell populations. Altogether, we demonstrated that precise and reproducible quantitative measurements of protein interaction dynamics can be achieved in primary cells isolated from mammalian tissues, allowing resolution of the tissue-specific context of cell-signaling events.</t>
  </si>
  <si>
    <t>Department of Biology, Institute of Molecular Systems Biology, ETH Zurich, 8093 Zurich, Switzerland.</t>
  </si>
  <si>
    <t>https://dx.doi.org/10.1016/j.celrep.2017.03.019</t>
  </si>
  <si>
    <t>28345007</t>
  </si>
  <si>
    <t>PMC5336473</t>
  </si>
  <si>
    <t>10.1063/1.4974176</t>
  </si>
  <si>
    <t>Partial-occupancy binders identified by the Pan-Dataset Density Analysis method offer new chemical opportunities and reveal cryptic binding sites.</t>
  </si>
  <si>
    <t>Pearce NM, Bradley AR, Krojer T, Marsden BD, Deane CM, von Delft F.</t>
  </si>
  <si>
    <t>Structural dynamics (Melville, N.Y.)</t>
  </si>
  <si>
    <t>Struct Dyn</t>
  </si>
  <si>
    <t>101660872</t>
  </si>
  <si>
    <t>2329-7778</t>
  </si>
  <si>
    <t>Crystallographic fragment screening uses low molecular weight compounds to probe the protein surface and although individual protein-fragment interactions are high quality, fragments commonly bind at low occupancy, historically making identification difficult. However, our new Pan-Dataset Density Analysis method readily identifies binders missed by conventional analysis: for fragment screening data of lysine-specific demethylase 4D (KDM4D), the hit rate increased from 0.9% to 10.6%. Previously unidentified fragments reveal multiple binding sites and demonstrate: the versatility of crystallographic fragment screening; that surprisingly large conformational changes are possible in crystals; and that low crystallographic occupancy does not by itself reflect a protein-ligand complex's significance.</t>
  </si>
  <si>
    <t>Department of Biochemistry, Institute of Integrative Biology, University of Liverpool, L69 7ZB Liverpool, U.K.</t>
  </si>
  <si>
    <t>https://dx.doi.org/10.1063/1.4974176</t>
  </si>
  <si>
    <t>29934491</t>
  </si>
  <si>
    <t>PMC6094399</t>
  </si>
  <si>
    <t>10.1042/BCJ20180265</t>
  </si>
  <si>
    <t>New tools for carbohydrate sulfation analysis: heparan sulfate 2-O-sulfotransferase (HS2ST) is a target for small-molecule protein kinase inhibitors.</t>
  </si>
  <si>
    <t>Byrne DP, Li Y, Ramakrishnan K, Barsukov IL, Yates EA, Eyers CE, Papy-Garcia D, Chantepie S, Pagadala V, Liu J, Wells C, Drewry DH, Zuercher WJ, Berry NG, Fernig DG, Eyers PA.</t>
  </si>
  <si>
    <t>475</t>
  </si>
  <si>
    <t>Sulfation of carbohydrate residues occurs on a variety of glycans destined for secretion, and this modification is essential for efficient matrix-based signal transduction. Heparan sulfate (HS) glycosaminoglycans control physiological functions ranging from blood coagulation to cell proliferation. HS biosynthesis involves membrane-bound Golgi sulfotransferases, including HS 2-O-sulfotransferase (HS2ST), which transfers sulfate from the cofactor PAPS (3'-phosphoadenosine 5'-phosphosulfate) to the 2-O position of α-l-iduronate in the maturing polysaccharide chain. The current lack of simple non-radioactive enzyme assays that can be used to quantify the levels of carbohydrate sulfation hampers kinetic analysis of this process and the discovery of HS2ST inhibitors. In the present paper, we describe a new procedure for thermal shift analysis of purified HS2ST. Using this approach, we quantify HS2ST-catalysed oligosaccharide sulfation using a novel synthetic fluorescent substrate and screen the Published Kinase Inhibitor Set, to evaluate compounds that inhibit catalysis. We report the susceptibility of HS2ST to a variety of cell-permeable compounds in vitro, including polyanionic polar molecules, the protein kinase inhibitor rottlerin and oxindole-based RAF kinase inhibitors. In a related study, published back-to-back with the present study, we demonstrated that tyrosyl protein sulfotranferases are also inhibited by a variety of protein kinase inhibitors. We propose that appropriately validated small-molecule compounds could become new tools for rapid inhibition of glycan (and protein) sulfation in cells, and that protein kinase inhibitors might be repurposed or redesigned for the specific inhibition of HS2ST.</t>
  </si>
  <si>
    <t>Ludwig Institute for Cancer Research, Department of Fundamental Oncology, University of Lausanne, 1066 Epalinges, Switzerland.</t>
  </si>
  <si>
    <t>2018-06-24</t>
  </si>
  <si>
    <t>https://dx.doi.org/10.1042/BCJ20180265</t>
  </si>
  <si>
    <t>29712860</t>
  </si>
  <si>
    <t>PMC5960288</t>
  </si>
  <si>
    <t>10.1073/pnas.1717277115</t>
  </si>
  <si>
    <t>The C-terminal extension landscape of naturally presented HLA-I ligands.</t>
  </si>
  <si>
    <t>Guillaume P, Picaud S, Baumgaertner P, Montandon N, Schmidt J, Speiser DE, Coukos G, Bassani-Sternberg M, Filippakopoulos P, Gfeller D.</t>
  </si>
  <si>
    <t>115</t>
  </si>
  <si>
    <t>HLA-I molecules play a central role in antigen presentation. They typically bind 9- to 12-mer peptides, and their canonical binding mode involves anchor residues at the second and last positions of their ligands. To investigate potential noncanonical binding modes, we collected in-depth and accurate HLA peptidomics datasets covering 54 HLA-I alleles and developed algorithms to analyze these data. Our results reveal frequent (442 unique peptides) and statistically significant C-terminal extensions for at least eight alleles, including the common HLA-A03:01, HLA-A31:01, and HLA-A68:01. High resolution crystal structure of HLA-A68:01 with such a ligand uncovers structural changes taking place to accommodate C-terminal extensions and helps unraveling sequence and structural properties predictive of the presence of these extensions. Scanning viral proteomes with the C-terminal extension motifs identifies many putative epitopes and we demonstrate direct recognition by human CD8+ T cells of a 10-mer epitope from cytomegalovirus predicted to follow the C-terminal extension binding mode.</t>
  </si>
  <si>
    <t>Structural Genomics Consortium, Buchmann Institute for Molecular Life Sciences, Goethe University Frankfurt, Frankfurt am Main, Germany.</t>
  </si>
  <si>
    <t>https://dx.doi.org/10.1073/pnas.1717277115</t>
  </si>
  <si>
    <t>29676732</t>
  </si>
  <si>
    <t>PMC5910019</t>
  </si>
  <si>
    <t>10.7554/eLife.34311</t>
  </si>
  <si>
    <t>Donated chemical probes for open science.</t>
  </si>
  <si>
    <t>Müller S, Ackloo S, Arrowsmith CH, Bauser M, Baryza JL, Blagg J, Böttcher J, Bountra C, Brown PJ, Bunnage ME, Carter AJ, Damerell D, Dötsch V, Drewry DH, Edwards AM, Edwards J, Elkins JM, Fischer C, Frye SV, Gollner A, Grimshaw CE, IJzerman A, Hanke T, Hartung IV, Hitchcock S, Howe T, Hughes TV, Laufer S, Li VM, Liras S, Marsden BD, Matsui H, Mathias J, O'Hagan RC, Owen DR, Pande V, Rauh D, Rosenberg SH, Roth BL, Schneider NS, Scholten C, Singh Saikatendu K, Simeonov A, Takizawa M, Tse C, Thompson PR, Treiber DK, Viana AY, Wells CI, Willson TM, Zuercher WJ, Knapp S, Mueller-Fahrnow A.</t>
  </si>
  <si>
    <t>Potent, selective and broadly characterized small molecule modulators of protein function (chemical probes) are powerful research reagents. The pharmaceutical industry has generated many high-quality chemical probes and several of these have been made available to academia. However, probe-associated data and control compounds, such as inactive structurally related molecules and their associated data, are generally not accessible. The lack of data and guidance makes it difficult for researchers to decide which chemical tools to choose. Several pharmaceutical companies (AbbVie, Bayer, Boehringer Ingelheim, Janssen, MSD, Pfizer, and Takeda) have therefore entered into a pre-competitive collaboration to make available a large number of innovative high-quality probes, including all probe-associated data, control compounds and recommendations on use (&lt;ext-link ext-link-type="uri" xlink:href="https://openscienceprobes.sgc-frankfurt.de"&gt;https://openscienceprobes.sgc-frankfurt.de&lt;/ext-link&gt;&lt;ext-link ext-link-type="uri" xlink:href="https://openscienceprobes.sgc-frankfurt.de/"&gt;/&lt;/ext-link&gt;). Here we describe the chemical tools and target-related knowledge that have been made available, and encourage others to join the project.</t>
  </si>
  <si>
    <t>From the Princess Margaret Cancer Centre and Department of Medical Biophysics, University of Toronto, Toronto, Ontario M5G 1L7, Canada.</t>
  </si>
  <si>
    <t>https://dx.doi.org/10.7554/eLife.34311</t>
  </si>
  <si>
    <t>29074623</t>
  </si>
  <si>
    <t>PMC5743070</t>
  </si>
  <si>
    <t>10.1074/jbc.m117.799700</t>
  </si>
  <si>
    <t>Conformational dynamics of the TTD-PHD histone reader module of the UHRF1 epigenetic regulator reveals multiple histone-binding states, allosteric regulation, and druggability.</t>
  </si>
  <si>
    <t>Houliston RS, Lemak A, Iqbal A, Ivanochko D, Duan S, Kaustov L, Ong MS, Fan L, Senisterra G, Brown PJ, Wang YX, Arrowsmith CH.</t>
  </si>
  <si>
    <t>UHRF1 is a key mediator of inheritance of epigenetic DNA methylation patterns during cell division and is a putative target for cancer therapy. Recent studies indicate that interdomain interactions critically influence UHRF1's chromatin-binding properties, including allosteric regulation of its histone binding. Here, using an integrative approach that combines small angle X-ray scattering, NMR spectroscopy, and molecular dynamics simulations, we characterized the dynamics of the tandem tudor domain-plant homeodomain (TTD-PHD) histone reader module, including its 20-residue interdomain linker. We found that the apo TTD-PHD module in solution comprises a dynamic ensemble of conformers, approximately half of which are compact conformations, with the linker lying in the TTD peptide-binding groove. These compact conformations are amenable to cooperative, high-affinity histone binding. In the remaining conformations, the linker position was in flux, and the reader adopted both extended and compact states. Using a small-molecule fragment screening approach, we identified a compound, 4-benzylpiperidine-1-carboximidamide, that binds to the TTD groove, competes with linker binding, and promotes open TTD-PHD conformations that are less efficient at H3K9me3 binding. Our work reveals a mechanism by which the dynamic TTD-PHD module can be allosterically targeted with small molecules to modulate its histone reader function for therapeutic or experimental purposes.</t>
  </si>
  <si>
    <t>Structural Genomics Consortium (SGC), Nuffield Department of Clinical Medicine, University of Oxford , Oxford, OX3 7DQ, United Kingdom.</t>
  </si>
  <si>
    <t>https://dx.doi.org/10.1074/jbc.m117.799700</t>
  </si>
  <si>
    <t>28991428</t>
  </si>
  <si>
    <t>PMC6089342</t>
  </si>
  <si>
    <t>10.1021/acschembio.7b00445</t>
  </si>
  <si>
    <t>Discovery of a Selective Allosteric Inhibitor Targeting Macrodomain 2 of Polyadenosine-Diphosphate-Ribose Polymerase 14.</t>
  </si>
  <si>
    <t>Schuller M, Riedel K, Gibbs-Seymour I, Uth K, Sieg C, Gehring AP, Ahel I, Bracher F, Kessler BM, Elkins JM, Knapp S.</t>
  </si>
  <si>
    <t>Macrodomains are conserved protein interaction modules that can be found in all domains of life including in certain viruses. Macrodomains mediate recognition of sequence motifs harboring adenosine diphosphate ribose (ADPR) modifications, thereby regulating a variety of cellular processes. Due to their role in cancer or viral pathogenesis, macrodomains have emerged as potential therapeutic targets, but the unavailability of small molecule inhibitors has hampered target validation studies so far. Here, we describe an efficient screening strategy for identification of small molecule inhibitors that displace ADPR from macrodomains. We report the discovery and characterization of a macrodomain inhibitor, GeA-69, selectively targeting macrodomain 2 (MD2) of PARP14 with low micromolar affinity. Co-crystallization of a GeA-69 analogue with PARP14 MD2 revealed an allosteric binding mechanism explaining its selectivity over other human macrodomains. We show that GeA-69 engages PARP14 MD2 in intact cells and prevents its localization to sites of DNA damage.</t>
  </si>
  <si>
    <t>Structural Genomics Consortium, University of Oxford, Roosevelt Drive, Oxford OX3 7DQ, UK.</t>
  </si>
  <si>
    <t>2017-06-30</t>
  </si>
  <si>
    <t>https://dx.doi.org/10.1021/acschembio.7b00445</t>
  </si>
  <si>
    <t>28918311</t>
  </si>
  <si>
    <t>PMC5871398</t>
  </si>
  <si>
    <t>10.1016/j.bone.2017.09.004</t>
  </si>
  <si>
    <t>Structural basis for the potent and selective binding of LDN-212854 to the BMP receptor kinase ALK2.</t>
  </si>
  <si>
    <t>Williams E, Bullock AN.</t>
  </si>
  <si>
    <t>Bone</t>
  </si>
  <si>
    <t>8504048</t>
  </si>
  <si>
    <t>8756-3282</t>
  </si>
  <si>
    <t>1873-2763</t>
  </si>
  <si>
    <t>Individuals with the rare developmental disorder fibrodysplasia ossificans progressiva (FOP) experience disabling heterotopic ossification caused by a gain of function mutation in the intracellular region of the BMP type I receptor kinase ALK2, encoded by the gene ACVR1. Small molecule BMP type I receptor inhibitors that block this ossification in FOP mouse models have been derived from the pyrazolo[1,5-a]pyrimidine scaffold of dorsomorphin. While the first derivative LDN-193189 exhibited pan inhibition of BMP receptors, the more recent compound LDN-212854 has shown increased selectivity for ALK2. Here we solved the crystal structure of ALK2 in complex with LDN-212854 to define how its binding interactions compare to previously reported BMP and TGFβ receptor inhibitors. LDN-212854 bound to the kinase hinge region as a typical type I ATP-competitive inhibitor with a single hydrogen bond to ALK2 His286. Specificity arising from the 5-quinoline moiety was associated with a distinct pattern of water-mediated hydrogen bonds involving Lys235 and Glu248 in the inactive conformation favoured by ALK2. The structure of this complex provides a template for the design of future ALK2 inhibitors under development for the treatment of FOP and other related conditions of heterotopic ossification.</t>
  </si>
  <si>
    <t>Department of Physiology, Anatomy and Genetics, University of Oxford, South Parks Road, Oxford, OX1 3QX, UK. thomas.roberts@dpag.ox.ac.uk.</t>
  </si>
  <si>
    <t>2018-11-19</t>
  </si>
  <si>
    <t>https://dx.doi.org/10.1016/j.bone.2017.09.004</t>
  </si>
  <si>
    <t>28733670</t>
  </si>
  <si>
    <t>PMC5522382</t>
  </si>
  <si>
    <t>10.1038/s41598-017-06483-7</t>
  </si>
  <si>
    <t>BRD3 and BRD4 BET Bromodomain Proteins Differentially Regulate Skeletal Myogenesis.</t>
  </si>
  <si>
    <t>Roberts TC, Etxaniz U, Dall'Agnese A, Wu SY, Chiang CM, Brennan PE, Wood MJA, Puri PL.</t>
  </si>
  <si>
    <t>Myogenic differentiation proceeds through a highly coordinated cascade of gene activation that necessitates epigenomic changes in chromatin structure. Using a screen of small molecule epigenetic probes we identified three compounds which inhibited myogenic differentiation in C2C12 myoblasts; (+)-JQ1, PFI-1, and Bromosporine. These molecules target Bromodomain and Extra Terminal domain (BET) proteins, which are epigenetic readers of acetylated histone lysine tail residues. BETi-mediated anti-myogenic effects were also observed in a model of MYOD1-mediated myogenic conversion of human fibroblasts, and in primary mouse and human myoblasts. All three BET proteins BRD2, BRD3 and BRD4 exhibited distinct and dynamic patterns of protein expression over the course of differentiation without concomitant changes in mRNA levels, suggesting that BET proteins are regulated at the post-transcriptional level. Specific BET protein knockdown by RNA interference revealed that BRD4 was required for myogenic differentiation, whereas BRD3 down-regulation resulted in enhanced myogenic differentiation. ChIP experiments revealed a preferential binding of BRD4 to the Myog promoter during C2C12 myoblast differentiation, co-incident with increased levels of H3K27 acetylation. These results have identified an essential role for BET proteins in the regulation of skeletal myogenesis, and assign distinct functions to BRD3 and BRD4.</t>
  </si>
  <si>
    <t>Apoptosis and Proliferation Control Laboratory, The Francis Crick Institute, London, United Kingdom.</t>
  </si>
  <si>
    <t>https://dx.doi.org/10.1038/s41598-017-06483-7</t>
  </si>
  <si>
    <t>28665270</t>
  </si>
  <si>
    <t>PMC5493435</t>
  </si>
  <si>
    <t>10.7554/eLife.25014</t>
  </si>
  <si>
    <t>Meru couples planar cell polarity with apical-basal polarity during asymmetric cell division.</t>
  </si>
  <si>
    <t>Banerjee JJ, Aerne BL, Holder MV, Hauri S, Gstaiger M, Tapon N.</t>
  </si>
  <si>
    <t>Polarity is a shared feature of most cells. In epithelia, apical-basal polarity often coexists, and sometimes intersects with planar cell polarity (PCP), which orients cells in the epithelial plane. From a limited set of core building blocks (e.g. the Par complexes for apical-basal polarity and the Frizzled/Dishevelled complex for PCP), a diverse array of polarized cells and tissues are generated. This suggests the existence of little-studied tissue-specific factors that rewire the core polarity modules to the appropriate conformation. In Drosophila sensory organ precursors (SOPs), the core PCP components initiate the planar polarization of apical-basal determinants, ensuring asymmetric division into daughter cells of different fates. We show that Meru, a RASSF9/RASSF10 homologue, is expressed specifically in SOPs, recruited to the posterior cortex by Frizzled/Dishevelled, and in turn polarizes the apical-basal polarity factor Bazooka (Par3). Thus, Meru belongs to a class of proteins that act cell/tissue-specifically to remodel the core polarity machinery.</t>
  </si>
  <si>
    <t>Ottawa Institute of Systems Biology, Department of Biochemistry, Microbiology and Immunology, University of Ottawa, 451 Smyth Road, Ottawa, Ontario K1H 8M5, Canada.</t>
  </si>
  <si>
    <t>https://dx.doi.org/10.7554/eLife.25014</t>
  </si>
  <si>
    <t>28383693</t>
  </si>
  <si>
    <t>PMC5499861</t>
  </si>
  <si>
    <t>10.1093/nar/gkx224</t>
  </si>
  <si>
    <t>Molecular basis for the methylation specificity of ATXR5 for histone H3.</t>
  </si>
  <si>
    <t>Bergamin E, Sarvan S, Malette J, Eram MS, Yeung S, Mongeon V, Joshi M, Brunzelle JS, Michaels SD, Blais A, Vedadi M, Couture JF.</t>
  </si>
  <si>
    <t>In plants, the histone H3.1 lysine 27 (H3K27) mono-methyltransferases ARABIDOPSIS TRITHORAX RELATED PROTEIN 5 and 6 (ATXR5/6) regulate heterochromatic DNA replication and genome stability. Our initial studies showed that ATXR5/6 discriminate between histone H3 variants and preferentially methylate K27 on H3.1. In this study, we report three regulatory mechanisms contributing to the specificity of ATXR5/6. First, we show that ATXR5 preferentially methylates the R/F-K*-S/C-G/A-P/C motif with striking preference for hydrophobic and aromatic residues in positions flanking this core of five amino acids. Second, we demonstrate that post-transcriptional modifications of residues neighboring K27 that are typically associated with actively transcribed chromatin are detrimental to ATXR5 activity. Third, we show that ATXR5 PHD domain employs a narrow binding pocket to selectively recognize unmethylated K4 of histone H3. Finally, we demonstrate that deletion or mutation of the PHD domain reduces the catalytic efficiency (kcat/Km of AdoMet) of ATXR5 up to 58-fold, highlighting the multifunctional nature of ATXR5 PHD domain. Overall, our results suggest that several molecular determinants regulate ATXR5/6 methyltransferase activity and epigenetic inheritance of H3.1 K27me1 mark in plants.</t>
  </si>
  <si>
    <t>Structural Genomics Consortium, University of Oxford, ORCRB, Roosevelt Drive, Oxford OX3 7DQ, UK.</t>
  </si>
  <si>
    <t>2017-04-07</t>
  </si>
  <si>
    <t>https://dx.doi.org/10.1093/nar/gkx224</t>
  </si>
  <si>
    <t>28100692</t>
  </si>
  <si>
    <t>PMC5397160</t>
  </si>
  <si>
    <t>10.1093/nar/gkw1362</t>
  </si>
  <si>
    <t>Insights into the RecQ helicase mechanism revealed by the structure of the helicase domain of human RECQL5.</t>
  </si>
  <si>
    <t>Newman JA, Aitkenhead H, Savitsky P, Gileadi O.</t>
  </si>
  <si>
    <t>RecQ helicases are important maintainers of genome integrity with distinct roles in almost every cellular process requiring access to DNA. RECQL5 is one of five human RecQ proteins and is particularly versatile in this regard, forming protein complexes with a diverse set of cellular partners in order to coordinate its helicase activity to various processes including replication, recombination and DNA repair. In this study, we have determined crystal structures of the core helicase domain of RECQL5 both with and without the nucleotide ADP in two distinctly different ('Open' and 'Closed') conformations. Small angle X-ray scattering studies show that the 'Open' form of the protein predominates in solution and we discuss implications of this with regards to the RECQL5 mechanism and conformational changes. We have measured the ATPase, helicase and DNA binding properties of various RECQL5 constructs and variants and discuss the role of these regions and residues in the various RECQL5 activities. Finally, we have performed a systematic comparison of the RECQL5 structures with other RecQ family structures and based on these comparisons we have constructed a model for the mechano-chemical cycle of the common catalytic core of these helicases.</t>
  </si>
  <si>
    <t>Center for Integrative Chemical Biology and Drug Discovery, UNC Eshelman School of Pharmacy, University of North Carolina, 125 Mason Farm Road, CB#7363, Chapel Hill, NC 27599-7363.</t>
  </si>
  <si>
    <t>https://dx.doi.org/10.1093/nar/gkw1362</t>
  </si>
  <si>
    <t>27379343</t>
  </si>
  <si>
    <t>PMC4930114</t>
  </si>
  <si>
    <t>10.1021/acsinfecdis.5b00102</t>
  </si>
  <si>
    <t>Identification of small molecule inhibitors that block the Toxoplasma gondii rhoptry kinase ROP18.</t>
  </si>
  <si>
    <t>Simpson C, Jones NG, Hull-Ryde EA, Kireev D, Stashko M, Tang K, Janetka J, Wildman SA, Zuercher WJ, Schapira M, Hui R, Janzen W, Sibley LD.</t>
  </si>
  <si>
    <t>ACS infectious diseases</t>
  </si>
  <si>
    <t>ACS Infect Dis</t>
  </si>
  <si>
    <t>101654580</t>
  </si>
  <si>
    <t>2373-8227</t>
  </si>
  <si>
    <t>The protozoan parasite Toxoplasma gondii secretes a family of serine-threonine protein kinases into its host cell in order to disrupt signaling and alter immune responses. One prominent secretory effector is the rhoptry protein 18 (ROP18), a serine-threonine kinase that phosphorylates immunity related GTPases (IRGs) and hence blocks interferon gamma-mediated responses in rodent cells. Previous genetic studies show that ROP18 is a major virulence component of T. gondii strains from North and South America. Here, we implemented a high throughput screen to identify small molecule inhibitors of ROP18 in vitro and subsequently validated their specificity within infected cells. Although ROP18 was not susceptible to many kinase-directed inhibitors that affect mammalian kinases, the screen identified several sub micromolar inhibitors that belong to three chemical scaffolds: oxindoles, 6-azaquinazolines, and pyrazolopyridines. Treatment of interferon gamma-activated cells with one of these inhibitors enhanced immunity related GTPase recruitment to wild type parasites, recapitulating the defect of Δrop18 mutant parasites, consistent with targeting ROP18 within infected cells. These compounds provide useful starting points for chemical biology experiments or as leads for therapeutic interventions designed to reduce parasite virulence.</t>
  </si>
  <si>
    <t>Department of Biochemistry, Institute of Integrative Biology, University of Liverpool, Liverpool L69 7ZB, U.K.</t>
  </si>
  <si>
    <t>2016-07-05</t>
  </si>
  <si>
    <t>2017-03-11</t>
  </si>
  <si>
    <t>https://dx.doi.org/10.1021/acsinfecdis.5b00102</t>
  </si>
  <si>
    <t>29934490</t>
  </si>
  <si>
    <t>PMC6094398</t>
  </si>
  <si>
    <t>10.1042/bcj20180266</t>
  </si>
  <si>
    <t>New tools for evaluating protein tyrosine sulfation: tyrosylprotein sulfotransferases (TPSTs) are novel targets for RAF protein kinase inhibitors.</t>
  </si>
  <si>
    <t>Byrne DP, Li Y, Ngamlert P, Ramakrishnan K, Eyers CE, Wells C, Drewry DH, Zuercher WJ, Berry NG, Fernig DG, Eyers PA.</t>
  </si>
  <si>
    <t>6378</t>
  </si>
  <si>
    <t>Protein tyrosine sulfation is a post-translational modification best known for regulating extracellular protein-protein interactions. Tyrosine sulfation is catalysed by two Golgi-resident enzymes termed tyrosylprotein sulfotransferases (TPSTs) 1 and 2, which transfer sulfate from the cofactor PAPS (3'-phosphoadenosine 5'-phosphosulfate) to a context-dependent tyrosine in a protein substrate. A lack of quantitative tyrosine sulfation assays has hampered the development of chemical biology approaches for the identification of small-molecule inhibitors of tyrosine sulfation. In the present paper, we describe the development of a non-radioactive mobility-based enzymatic assay for TPST1 and TPST2, through which the tyrosine sulfation of synthetic fluorescent peptides can be rapidly quantified. We exploit ligand binding and inhibitor screens to uncover a susceptibility of TPST1 and TPST2 to different classes of small molecules, including the anti-angiogenic compound suramin and the kinase inhibitor rottlerin. By screening the Published Kinase Inhibitor Set, we identified oxindole-based inhibitors of the Ser/Thr kinase RAF (rapidly accelerated fibrosarcoma) as low-micromolar inhibitors of TPST1 and TPST2. Interestingly, unrelated RAF inhibitors, exemplified by the dual BRAF/VEGFR2 inhibitor RAF265, were also TPST inhibitors in vitro We propose that target-validated protein kinase inhibitors could be repurposed, or redesigned, as more-specific TPST inhibitors to help evaluate the sulfotyrosyl proteome. Finally, we speculate that mechanistic inhibition of cellular tyrosine sulfation might be relevant to some of the phenotypes observed in cells exposed to anionic TPST ligands and RAF protein kinase inhibitors.</t>
  </si>
  <si>
    <t>Structural Genomics Consortium , University of Toronto , Toronto , ON M5G 1L7 , Canada . Email: matthieu.schapira@utoronto.ca.</t>
  </si>
  <si>
    <t>https://dx.doi.org/10.1042/bcj20180266</t>
  </si>
  <si>
    <t>29308120</t>
  </si>
  <si>
    <t>PMC5708362</t>
  </si>
  <si>
    <t>10.1039/c7md00381a</t>
  </si>
  <si>
    <t>A systematic analysis of atomic protein-ligand interactions in the PDB.</t>
  </si>
  <si>
    <t>Ferreira de Freitas R, Schapira M.</t>
  </si>
  <si>
    <t>As the protein databank (PDB) recently passed the cap of 123 456 structures, it stands more than ever as an important resource not only to analyze structural features of specific biological systems, but also to study the prevalence of structural patterns observed in a large body of unrelated structures, that may reflect rules governing protein folding or molecular recognition. Here, we compiled a list of 11 016 unique structures of small-molecule ligands bound to proteins - 6444 of which have experimental binding affinity - representing 750 873 protein-ligand atomic interactions, and analyzed the frequency, geometry and impact of each interaction type. We find that hydrophobic interactions are generally enriched in high-efficiency ligands, but polar interactions are over-represented in fragment inhibitors. While most observations extracted from the PDB will be familiar to seasoned medicinal chemists, less expected findings, such as the high number of C-H···O hydrogen bonds or the relatively frequent amide-π stacking between the backbone amide of proteins and aromatic rings of ligands, uncover underused ligand design strategies.</t>
  </si>
  <si>
    <t>Department of Biochemistry, University of Zurich, Zurich, Switzerland.</t>
  </si>
  <si>
    <t>2016-11-03</t>
  </si>
  <si>
    <t>https://dx.doi.org/10.1039/c7md00381a</t>
  </si>
  <si>
    <t>29274231</t>
  </si>
  <si>
    <t>PMC5760199</t>
  </si>
  <si>
    <t>10.7554/eLife.33111</t>
  </si>
  <si>
    <t>Structural insights into the assembly and polyA signal recognition mechanism of the human CPSF complex.</t>
  </si>
  <si>
    <t>Clerici M, Faini M, Aebersold R, Jinek M.</t>
  </si>
  <si>
    <t>3' polyadenylation is a key step in eukaryotic mRNA biogenesis. In mammalian cells, this process is dependent on the recognition of the hexanucleotide AAUAAA motif in the pre-mRNA polyadenylation signal by the cleavage and polyadenylation specificity factor (CPSF) complex. A core CPSF complex comprising CPSF160, WDR33, CPSF30 and Fip1 is sufficient for AAUAAA motif recognition, yet the molecular interactions underpinning its assembly and mechanism of PAS recognition are not understood. Based on cross-linking-coupled mass spectrometry, crystal structure of the CPSF160-WDR33 subcomplex and biochemical assays, we define the molecular architecture of the core human CPSF complex, identifying specific domains involved in inter-subunit interactions. In addition to zinc finger domains in CPSF30, we identify using quantitative RNA-binding assays an N-terminal lysine/arginine-rich motif in WDR33 as a critical determinant of specific AAUAAA motif recognition. Together, these results shed light on the function of CPSF in mediating PAS-dependent RNA cleavage and polyadenylation.</t>
  </si>
  <si>
    <t>Promega Corporation, 2800 Woods Hollow Road, Fitchburg, WI 53711, USA.</t>
  </si>
  <si>
    <t>2018-08-06</t>
  </si>
  <si>
    <t>2015-08-17</t>
  </si>
  <si>
    <t>https://dx.doi.org/10.7554/eLife.33111</t>
  </si>
  <si>
    <t>29174542</t>
  </si>
  <si>
    <t>PMC5814754</t>
  </si>
  <si>
    <t>10.1016/j.chembiol.2017.10.010</t>
  </si>
  <si>
    <t>Quantitative, Wide-Spectrum Kinase Profiling in Live Cells for Assessing the Effect of Cellular ATP on Target Engagement.</t>
  </si>
  <si>
    <t>Vasta JD, Corona CR, Wilkinson J, Zimprich CA, Hartnett JR, Ingold MR, Zimmerman K, Machleidt T, Kirkland TA, Huwiler KG, Ohana RF, Slater M, Otto P, Cong M, Wells CI, Berger BT, Hanke T, Glas C, Ding K, Drewry DH, Huber KVM, Willson TM, Knapp S, Müller S, Meisenheimer PL, Fan F, Wood KV, Robers MB.</t>
  </si>
  <si>
    <t>Cell chemical biology</t>
  </si>
  <si>
    <t>Cell Chem Biol</t>
  </si>
  <si>
    <t>101676030</t>
  </si>
  <si>
    <t>2451-9456</t>
  </si>
  <si>
    <t>For kinase inhibitors, intracellular target selectivity is fundamental to pharmacological mechanism. Although a number of acellular techniques have been developed to measure kinase binding or enzymatic inhibition, such approaches can fail to accurately predict engagement in cells. Here we report the application of an energy transfer technique that enabled the first broad-spectrum, equilibrium-based approach to quantitatively profile target occupancy and compound affinity in live cells. Using this method, we performed a selectivity profiling for clinically relevant kinase inhibitors against 178 full-length kinases, and a mechanistic interrogation of the potency offsets observed between cellular and biochemical analysis. For the multikinase inhibitor crizotinib, our approach accurately predicted cellular potency and revealed improved target selectivity compared with biochemical measurements. Due to cellular ATP, a number of putative crizotinib targets are unexpectedly disengaged in live cells at a clinically relevant drug dose.</t>
  </si>
  <si>
    <t>Structural Genomics Consortium, University of Toronto, Toronto, 101 College St, MaRS South Tower, Suite 700, Ontario M5G 1L7, Canada.</t>
  </si>
  <si>
    <t>https://dx.doi.org/10.1016/j.chembiol.2017.10.010</t>
  </si>
  <si>
    <t>29026209</t>
  </si>
  <si>
    <t>PMC5975957</t>
  </si>
  <si>
    <t>10.1038/nrd.2017.179</t>
  </si>
  <si>
    <t>WD40 repeat domain proteins: a novel target class?</t>
  </si>
  <si>
    <t>Schapira M, Tyers M, Torrent M, Arrowsmith CH.</t>
  </si>
  <si>
    <t>Nature reviews. Drug discovery</t>
  </si>
  <si>
    <t>Nat Rev Drug Discov</t>
  </si>
  <si>
    <t>101124171</t>
  </si>
  <si>
    <t>1474-1776</t>
  </si>
  <si>
    <t>1474-1784</t>
  </si>
  <si>
    <t>Antagonism of protein-protein interactions (PPIs) with small molecules is becoming more feasible as a therapeutic approach. Successful PPI inhibitors tend to target proteins containing deep peptide-binding grooves or pockets rather than the more common large, flat protein interaction surfaces. Here, we review one of the most abundant PPI domains in the human proteome, the WD40 repeat (WDR) domain, which has a central peptide-binding pocket and is a member of the β-propeller domain-containing protein family. Recently, two WDR domain-containing proteins, WDR5 and EED, as well as other β-propeller domains have been successfully targeted by potent, specific, cell-active, drug-like chemical probes. Could WDR domains be a novel target class for drug discovery? Although the research is at an early stage and therefore not clinically validated, cautious optimism is justified, as WDR domain-containing proteins are involved in multiple disease-associated pathways. The druggability and structural diversity of WDR domain binding pockets suggest that understanding how to target this prevalent domain class will open up areas of disease biology that have so far resisted drug discovery efforts.</t>
  </si>
  <si>
    <t>Department of Molecular and Cellular Biology, University of Washington, Seattle, WA 98195.</t>
  </si>
  <si>
    <t>https://dx.doi.org/10.1038/nrd.2017.179</t>
  </si>
  <si>
    <t>28864533</t>
  </si>
  <si>
    <t>PMC5617284</t>
  </si>
  <si>
    <t>10.1073/pnas.1706907114</t>
  </si>
  <si>
    <t>First critical repressive H3K27me3 marks in embryonic stem cells identified using designed protein inhibitor.</t>
  </si>
  <si>
    <t>Moody JD, Levy S, Mathieu J, Xing Y, Kim W, Dong C, Tempel W, Robitaille AM, Dang LT, Ferreccio A, Detraux D, Sidhu S, Zhu L, Carter L, Xu C, Valensisi C, Wang Y, Hawkins RD, Min J, Moon RT, Orkin SH, Baker D, Ruohola-Baker H.</t>
  </si>
  <si>
    <t>The polycomb repressive complex 2 (PRC2) histone methyltransferase plays a central role in epigenetic regulation in development and in cancer, and hence to interrogate its role in a specific developmental transition, methods are needed for disrupting function of the complex with high temporal and spatial precision. The catalytic and substrate recognition functions of PRC2 are coupled by binding of the N-terminal helix of the Ezh2 methylase to an extended groove on the EED trimethyl lysine binding subunit. Disrupting PRC2 function can in principle be achieved by blocking this single interaction, but there are few approaches for blocking specific protein-protein interactions in living cells and organisms. Here, we describe the computational design of proteins that bind to the EZH2 interaction site on EED with subnanomolar affinity in vitro and form tight and specific complexes with EED in living cells. Induction of the EED binding proteins abolishes H3K27 methylation in human embryonic stem cells (hESCs) and at all but the earliest stage blocks self-renewal, pinpointing the first critical repressive H3K27me3 marks in development.</t>
  </si>
  <si>
    <t>Medical Research Council (MRC) Molecular Haematology Unit, Weatherall Institute of Molecular Medicine, University of Oxford, UK.</t>
  </si>
  <si>
    <t>https://dx.doi.org/10.1073/pnas.1706907114</t>
  </si>
  <si>
    <t>27810991</t>
  </si>
  <si>
    <t>PMC5394973</t>
  </si>
  <si>
    <t>10.3324/haematol.2016.155655</t>
  </si>
  <si>
    <t>Selective silencing of α-globin by the histone demethylase inhibitor IOX1: a potentially new pathway for treatment of β-thalassemia.</t>
  </si>
  <si>
    <t>Mettananda S, Fisher CA, Sloane-Stanley JA, Taylor S, Oppermann U, Gibbons RJ, Higgs DR.</t>
  </si>
  <si>
    <t>Post translational modifications have been recognized as chemical signals that create docking sites for evolutionary conserved effector modules, allowing for signal integration within large networks of interactions. Lysine acetylation in particular has attracted attention as a regulatory modification, affecting chromatin structure and linking to transcriptional activation. Advances in peptide array technologies have facilitated the study of acetyl-lysine-containing linear motifs interacting with the evolutionary conserved bromodomain module, which specifically recognizes and binds to acetylated sequences in histones and other proteins. Here we summarize recent work employing SPOT peptide technology to identify acetyl-lysine dependent interactions and document the protocols adapted in our lab, as well as our efforts to characterize such bromodomain-histone interactions. Our results highlight the versatility of SPOT methods and establish an affordable tool for rapid access to potential protein/modified-peptide interactions involving lysine acetylation.</t>
  </si>
  <si>
    <t>Structural Genomics Consortium, Nuffield Department of Medicine, Oxford University, Old Road Campus Research Building, Roosevelt Drive, Oxford OX3 7DQ, UK,. sarah.picaud@sgc.ox.ac.uk.</t>
  </si>
  <si>
    <t>2016-11-05</t>
  </si>
  <si>
    <t>https://dx.doi.org/10.3324/haematol.2016.155655</t>
  </si>
  <si>
    <t>27600229</t>
  </si>
  <si>
    <t>PMC4996381</t>
  </si>
  <si>
    <t>10.3390/microarrays4030370</t>
  </si>
  <si>
    <t>SPOTing Acetyl-Lysine Dependent Interactions.</t>
  </si>
  <si>
    <t>Picaud S, Filippakopoulos P.</t>
  </si>
  <si>
    <t>Microarrays (Basel, Switzerland)</t>
  </si>
  <si>
    <t>Microarrays (Basel)</t>
  </si>
  <si>
    <t>101606493</t>
  </si>
  <si>
    <t>2076-3905</t>
  </si>
  <si>
    <t>PRMT6 is a type I protein arginine methyltransferase, generating the asymmetric dimethylarginine mark on proteins such as histone H3R2. Asymmetric dimethylation of histone H3R2 by PRMT6 acts as a repressive mark that antagonizes trimethylation of H3 lysine 4 by the MLL histone H3K4 methyltransferase. PRMT6 is overexpressed in several cancer types, including prostate, bladder and lung cancers; therefore, it is of great interest to develop potent and selective inhibitors for PRMT6. Here, we report the synthesis of a potent bisubstrate inhibitor GMS [6'-methyleneamine sinefungin, an analog of sinefungin (SNF)], and the crystal structures of human PRMT6 in complex, respectively, with S-adenosyl-L-homocysteine (SAH) and the bisubstrate inhibitor GMS that shed light on the significantly improved inhibition effect of GMS on methylation activity of PRMT6 compared with SAH and an S-adenosyl-L-methionine competitive methyltransferase inhibitor SNF. In addition, we also crystallized PRMT6 in complex with SAH and a short arginine-containing peptide. Based on the structural information here and available in the PDB database, we proposed a mechanism that can rationalize the distinctive arginine methylation product specificity of different types of arginine methyltransferases and pinpoint the structural determinant of such a specificity.</t>
  </si>
  <si>
    <t>Structural Genomics Consortium, University of Toronto, Toronto, Ontario M5J 1L7, Canada.</t>
  </si>
  <si>
    <t>2016-09-12</t>
  </si>
  <si>
    <t>https://dx.doi.org/10.3390/microarrays4030370</t>
  </si>
  <si>
    <t>27480107</t>
  </si>
  <si>
    <t>PMC5280038</t>
  </si>
  <si>
    <t>10.1042/BCJ20160537</t>
  </si>
  <si>
    <t>Structural basis of arginine asymmetrical dimethylation by PRMT6.</t>
  </si>
  <si>
    <t>Wu H, Zheng W, Eram MS, Vhuiyan M, Dong A, Zeng H, He H, Brown P, Frankel A, Vedadi M, Luo M, Min J.</t>
  </si>
  <si>
    <t>473</t>
  </si>
  <si>
    <t>Research into the chemical biology of bromodomains has been driven by the development of acetyl-lysine mimetics. The ligands are typically anchored by binding to a highly conserved asparagine residue. Atypical bromodomains, for which the asparagine is mutated, have thus far proven elusive targets, including PHIP(2) whose parent protein, PHIP, has been linked to disease progression in diabetes and cancers. The PHIP(2) binding site contains a threonine in place of asparagine, and solution screening have yielded no convincing hits. We have overcome this hurdle by combining the sensitivity of X-ray crystallography, used as the primary fragment screen, with a strategy for rapid follow-up synthesis using a chemically-poised fragment library, which allows hits to be readily modified by parallel chemistry both peripherally and in the core. Our approach yielded the first reported hit compounds of PHIP(2) with measurable IC50 values by an AlphaScreen competition assay. The follow-up libraries of four poised fragment hits improved potency into the sub-mM range while showing good ligand efficiency and detailed structural data.</t>
  </si>
  <si>
    <t>Structural Genomics Consortium (SGC) , University of Oxford , Oxford OX3 7DQ , UK.</t>
  </si>
  <si>
    <t>2016-08-03</t>
  </si>
  <si>
    <t>https://dx.doi.org/10.1042/BCJ20160537</t>
  </si>
  <si>
    <t>29910922</t>
  </si>
  <si>
    <t>PMC5977933</t>
  </si>
  <si>
    <t>10.1039/c5sc03115j</t>
  </si>
  <si>
    <t>A poised fragment library enables rapid synthetic expansion yielding the first reported inhibitors of PHIP(2), an atypical bromodomain.</t>
  </si>
  <si>
    <t>Cox OB, Krojer T, Collins P, Monteiro O, Talon R, Bradley A, Fedorov O, Amin J, Marsden BD, Spencer J, von Delft F, Brennan PE.</t>
  </si>
  <si>
    <t>Chemical science</t>
  </si>
  <si>
    <t>Chem Sci</t>
  </si>
  <si>
    <t>101545951</t>
  </si>
  <si>
    <t>2041-6520</t>
  </si>
  <si>
    <t>2041-6539</t>
  </si>
  <si>
    <t>Transcriptionally repressive histone H3 lysine 27 methylation by Polycomb repressive complex 2 (PRC2) is essential for cellular differentiation and development. Here we report cryo-electron microscopy structures of human PRC2 in a basal state and two distinct active states while in complex with its cofactors JARID2 and AEBP2. Both cofactors mimic the binding of histone H3 tails. JARID2, methylated by PRC2, mimics a methylated H3 tail to stimulate PRC2 activity, whereas AEBP2 interacts with the RBAP48 subunit, mimicking an unmodified H3 tail. SUZ12 interacts with all other subunits within the assembly and thus contributes to the stability of the complex. Our analysis defines the complete architecture of a functionally relevant PRC2 and provides a structural framework to understand its regulation by cofactors, histone tails, and RNA.</t>
  </si>
  <si>
    <t>QB3 Institute, Department of Molecular and Cell Biology, University of California, Berkeley, CA 94720, USA.</t>
  </si>
  <si>
    <t>https://dx.doi.org/10.1039/c5sc03115j</t>
  </si>
  <si>
    <t>29348366</t>
  </si>
  <si>
    <t>PMC5840869</t>
  </si>
  <si>
    <t>10.1126/science.aar5700</t>
  </si>
  <si>
    <t>Structures of human PRC2 with its cofactors AEBP2 and JARID2.</t>
  </si>
  <si>
    <t>Kasinath V, Faini M, Poepsel S, Reif D, Feng XA, Stjepanovic G, Aebersold R, Nogales E.</t>
  </si>
  <si>
    <t>Bromodomains (BD) are readers of lysine acetylation marks present in numerous proteins associated with chromatin. Here we describe a dual inhibitor of the bromodomain and PHD finger (BRPF) family member BRPF2 and the TATA box binding protein-associated factors TAF1 and TAF1L. These proteins are found in large chromatin complexes and play important roles in transcription regulation. The substituted benzoisoquinolinedione series was identified by high-throughput screening, and subsequent structure-activity relationship optimization allowed generation of low nanomolar BRPF2 BD inhibitors with strong selectivity against BRPF1 and BRPF3 BDs. In addition, a strong inhibition of TAF1/TAF1L BD2 was measured for most derivatives. The best compound of the series was BAY-299, which is a very potent, dual inhibitor with an IC50 of 67 nM for BRPF2 BD, 8 nM for TAF1 BD2, and 106 nM for TAF1L BD2. Importantly, no activity was measured for BRD4 BDs. Furthermore, cellular activity was evidenced using a BRPF2- or TAF1-histone H3.3 or H4 interaction assay.</t>
  </si>
  <si>
    <t>Drug Discovery, Bayer AG , Müllerstrasse 178, 13353 Berlin, Germany.</t>
  </si>
  <si>
    <t>https://dx.doi.org/10.1126/science.aar5700</t>
  </si>
  <si>
    <t>28402630</t>
  </si>
  <si>
    <t>PMC5443610</t>
  </si>
  <si>
    <t>10.1021/acs.jmedchem.7b00306</t>
  </si>
  <si>
    <t>Benzoisoquinolinediones as Potent and Selective Inhibitors of BRPF2 and TAF1/TAF1L Bromodomains.</t>
  </si>
  <si>
    <t>Bouché L, Christ CD, Siegel S, Fernández-Montalván AE, Holton SJ, Fedorov O, Ter Laak A, Sugawara T, Stöckigt D, Tallant C, Bennett J, Monteiro O, Díaz-Sáez L, Siejka P, Meier J, Pütter V, Weiske J, Müller S, Huber KVM, Hartung IV, Haendler B.</t>
  </si>
  <si>
    <t>The function of EED within polycomb repressive complex 2 (PRC2) is mediated by a complex network of protein-protein interactions. Allosteric activation of PRC2 by binding of methylated proteins to the embryonic ectoderm development (EED) aromatic cage is essential for full catalytic activity, but details of this regulation are not fully understood. EED's recognition of the product of PRC2 activity, histone H3 lysine 27 trimethylation (H3K27me3), stimulates PRC2 methyltransferase activity at adjacent nucleosomes leading to H3K27me3 propagation and, ultimately, gene repression. By coupling combinatorial chemistry and structure-based design, we optimized a low-affinity methylated jumonji, AT-rich interactive domain 2 (Jarid2) peptide to a smaller, more potent peptidomimetic ligand (Kd = 1.14 ± 0.14 μM) of the aromatic cage of EED. Our strategy illustrates the effectiveness of applying combinatorial chemistry to achieve both ligand potency and property optimization. Furthermore, the resulting ligands, UNC5114 and UNC5115, demonstrate that targeted disruption of EED's reader function can lead to allosteric inhibition of PRC2 catalytic activity.</t>
  </si>
  <si>
    <t>Center for Integrative Chemical Biology and Drug Discovery, Division of Chemical Biology and Medicinal Chemistry, UNC Eshelman School of Pharmacy, University of North Carolina at Chapel Hill , Chapel Hill, North Carolina 27599, United States.</t>
  </si>
  <si>
    <t>https://dx.doi.org/10.1021/acs.jmedchem.7b00306</t>
  </si>
  <si>
    <t>28165227</t>
  </si>
  <si>
    <t>PMC5376495</t>
  </si>
  <si>
    <t>10.1021/acscombsci.6b00174</t>
  </si>
  <si>
    <t>Discovery of Peptidomimetic Ligands of EED as Allosteric Inhibitors of PRC2.</t>
  </si>
  <si>
    <t>Barnash KD, The J, Norris-Drouin JL, Cholensky SH, Worley BM, Li F, Stuckey JI, Brown PJ, Vedadi M, Arrowsmith CH, Frye SV, James LI.</t>
  </si>
  <si>
    <t>The SET1 family of proteins, and in particular MLL1, are essential regulators of transcription and key mediators of normal development and disease. Here, we summarize the detailed characterization of the methyltransferase activity of SET1 complexes and the role of the key subunits, WDR5, RbBP5, ASH2L, and DPY30. We present new data on full kinetic characterization of human MLL1, MLL3, SET1A, and SET1B trimeric, tetrameric, and pentameric complexes to elaborate on substrate specificities and compare our findings with what has been reported before. We also review exciting recent work identifying potent inhibitors of oncogenic MLL1 function through disruption of protein-protein interactions within the MLL1 complex.</t>
  </si>
  <si>
    <t>Structural Genomics Consortium, University of Toronto, Toronto, ON, M5G 1L7.</t>
  </si>
  <si>
    <t>https://dx.doi.org/10.1021/acscombsci.6b00174</t>
  </si>
  <si>
    <t>28160335</t>
  </si>
  <si>
    <t>PMC5368065</t>
  </si>
  <si>
    <t>10.1002/pro.3129</t>
  </si>
  <si>
    <t>Targeting human SET1/MLL family of proteins.</t>
  </si>
  <si>
    <t>Vedadi M, Blazer L, Eram MS, Barsyte-Lovejoy D, Arrowsmith CH, Hajian T.</t>
  </si>
  <si>
    <t>Epigenetic chemical probes are potent, cell-active, small molecule inhibitors or antagonists of specific domains in a protein; they have been indispensable for studying bromodomains and protein methyltransferases. The Structural Genomics Consortium (SGC), comprising scientists from academic and pharmaceutical laboratories, has generated most of the current epigenetic chemical probes. Moreover, the SGC has shared about 4 thousand aliquots of these probes, which have been used primarily for phenotypic profiling or to validate targets in cell lines or primary patient samples cultured in vitro. Epigenetic chemical probes have been critical tools in oncology research and have uncovered mechanistic insights into well-established targets, as well as identify new therapeutic starting points. Indeed, the literature primarily links epigenetic proteins to oncology, but applications in inflammation, viral, metabolic and neurodegenerative diseases are now being reported. We summarize the literature of these emerging applications and provide examples where existing probes might be used.</t>
  </si>
  <si>
    <t>a Structural Genomics Consortium, University of Toronto , Toronto , ON , Canada.</t>
  </si>
  <si>
    <t>2017-02-05</t>
  </si>
  <si>
    <t>https://dx.doi.org/10.1002/pro.3129</t>
  </si>
  <si>
    <t>28080202</t>
  </si>
  <si>
    <t>PMC5453191</t>
  </si>
  <si>
    <t>10.1080/15592294.2017.1279371</t>
  </si>
  <si>
    <t>Chemical probes targeting epigenetic proteins: Applications beyond oncology.</t>
  </si>
  <si>
    <t>Ackloo S, Brown PJ, Müller S.</t>
  </si>
  <si>
    <t>Epigenetics</t>
  </si>
  <si>
    <t>101265293</t>
  </si>
  <si>
    <t>1559-2294</t>
  </si>
  <si>
    <t>1559-2308</t>
  </si>
  <si>
    <t>Coactivator-associated arginine methyltransferase 1 (CARM1) is a type I protein arginine methyltransferase (PRMT) that catalyzes the conversion of arginine into monomethylarginine (MMA) and further into asymmetric dimethylarginine (ADMA). CARM1 methylates histone 3 arginines 17 and 26, as well as numerous non-histone proteins including CBP/p300, SRC-3, NCOA2, PABP1, and SAP49, while also functioning as a coactivator for various proteins that have been linked to cancer such as p53, NF-κβ, β-catenin, E2F1 and steroid hormone receptor ERα. As a result, CARM1 is involved in transcriptional activation, cellular differentiation, cell cycle progression, RNA splicing and DNA damage response. It has been associated with several human cancers including breast, colon, prostate and lung cancers and thus, is a potential oncological target. Herein, we present the design and synthesis of a series of CARM1 inhibitors. Based on a fragment hit, we discovered compound 9 as a potent inhibitor that displayed selectivity for CARM1 over other PRMTs.</t>
  </si>
  <si>
    <t>Departments of Pharmacological Sciences and Oncological Sciences, Icahn School of Medicine at Mount Sinai, New York, New York 10029, United States.</t>
  </si>
  <si>
    <t>https://dx.doi.org/10.1080/15592294.2017.1279371</t>
  </si>
  <si>
    <t>28042453</t>
  </si>
  <si>
    <t>PMC5198778</t>
  </si>
  <si>
    <t>10.1039/c6md00342g</t>
  </si>
  <si>
    <t>Design and synthesis of selective, small molecule inhibitors of coactivator-associated arginine methyltransferase 1 (CARM1).</t>
  </si>
  <si>
    <t>Kaniskan HÜ, Eram MS, Liu J, Smil D, Martini ML, Shen Y, Santhakumar V, Brown PJ, Arrowsmith C, Vedadi M, Jin J.</t>
  </si>
  <si>
    <t>The discovery of novel bromodomain inhibitors by fragment screening is complicated by the presence of dimethyl sulfoxide (DMSO), an acetyl-lysine mimetic, that can compromise the detection of low affinity fragments. We demonstrate surface plasmon resonance as a primary fragment screening approach for the discovery of novel bromodomain scaffolds, by describing a protocol to overcome the DMSO interference issue. We describe the discovery of several novel small molecules scaffolds that inhibit the bromodomains PCAF, BRD4, and CREBBP, representing canonical members of three out of the seven subfamilies of bromodomains. High-resolution crystal structures of the complexes of key fragments binding to BRD4(1), CREBBP, and PCAF were determined to provide binding mode data to aid the development of potent and selective inhibitors of PCAF, CREBBP, and BRD4.</t>
  </si>
  <si>
    <t>Division of Biological Chemistry and Drug Discovery, School of Life Sciences, University of Dundee , Dow Street, Dundee DD1 5EH, United Kingdom.</t>
  </si>
  <si>
    <t>2017-01-02</t>
  </si>
  <si>
    <t>https://dx.doi.org/10.1039/c6md00342g</t>
  </si>
  <si>
    <t>27994766</t>
  </si>
  <si>
    <t>PMC5150684</t>
  </si>
  <si>
    <t>10.1021/acsmedchemlett.6b00154</t>
  </si>
  <si>
    <t>Discovery of New Bromodomain Scaffolds by Biosensor Fragment Screening.</t>
  </si>
  <si>
    <t>Navratilova I, Aristotelous T, Picaud S, Chaikuad A, Knapp S, Filappakopoulos P, Hopkins AL.</t>
  </si>
  <si>
    <t>Selective inhibitors of protein lysine methyltransferases, including SET domain-containing protein 8 (SETD8), are highly desired, as only a fraction of these enzymes are associated with high-quality inhibitors. From our previously discovered SETD8 inhibitor, we developed a more potent analog and solved a cocrystal structure, which is the first crystal structure of SETD8 in complex with a small-molecule inhibitor. This cocrystal structure allowed the design of a covalent inhibitor of SETD8 (MS453), which specifically modifies a cysteine residue near the inhibitor binding site, has an IC50 value of 804 nM, reacts with SETD8 with near-quantitative yield, and is selective for SETD8 against 28 other methyltransferases. We also solved the crystal structure of the covalent inhibitor in complex with SETD8. This work provides atomic-level perspective on the inhibition of SETD8 by small molecules and will help identify high-quality chemical probes of SETD8.</t>
  </si>
  <si>
    <t>Department of Pharmacological Sciences and Department of Oncological Sciences, Icahn School of Medicine at Mount Sinai , New York, New York 10029, United States.</t>
  </si>
  <si>
    <t>2017-10-06</t>
  </si>
  <si>
    <t>https://dx.doi.org/10.1021/acsmedchemlett.6b00154</t>
  </si>
  <si>
    <t>27804297</t>
  </si>
  <si>
    <t>PMC5148670</t>
  </si>
  <si>
    <t>10.1021/acs.jmedchem.6b01244</t>
  </si>
  <si>
    <t>Structure-Based Design of a Covalent Inhibitor of the SET Domain-Containing Protein 8 (SETD8) Lysine Methyltransferase.</t>
  </si>
  <si>
    <t>Butler KV, Ma A, Yu W, Li F, Tempel W, Babault N, Pittella-Silva F, Shao J, Wang J, Luo M, Vedadi M, Brown PJ, Arrowsmith CH, Jin J.</t>
  </si>
  <si>
    <t>In the last five years, the development of inhibitors of bromodomains has emerged as an area of intensive worldwide research. Emerging evidence has implicated a number of non-BET bromodomains in the onset and progression of diseases such as cancer, HIV infection and inflammation. The development and use of small molecule chemical probes has been fundamental to pre-clinical evaluation of bromodomains as targets. Recent efforts are described highlighting the development of potent, selective and cell active non-BET bromodomain inhibitors and their therapeutic potential. Over half of typical bromodomains now have reported ligands, but those with atypical binding site residues remain resistant to chemical probe discovery efforts.</t>
  </si>
  <si>
    <t>Target Discovery Institute, Nuffield Department of Medicine, University of Oxford, OX3 7FZ, UK.</t>
  </si>
  <si>
    <t>https://dx.doi.org/10.1021/acs.jmedchem.6b01244</t>
  </si>
  <si>
    <t>29170712</t>
  </si>
  <si>
    <t>PMC5644722</t>
  </si>
  <si>
    <t>10.1039/c6md00373g</t>
  </si>
  <si>
    <t>Chemical probes and inhibitors of bromodomains outside the BET family.</t>
  </si>
  <si>
    <t>Moustakim M, Clark PGK, Hay DA, Dixon DJ, Brennan PE.</t>
  </si>
  <si>
    <t>Many compounds with potentially reactive chemical motifs and poor physicochemical properties are published as selective modulators of biomolecules without sufficient validation and then propagated in the scientific literature as useful chemical probes. Several histone acetyltransferase (HAT) inhibitors with these liabilities are now routinely used to probe epigenetic pathways. We profile the most commonly used HAT inhibitors and confirm that the majority of them are nonselective interference compounds. Most (15 out of 23, 65%) of the inhibitors are flagged by ALARM NMR, an industry-developed counter-screen for promiscuous compounds. Biochemical counter-screens confirm that most of these compounds are either thiol-reactive or aggregators. Selectivity panels show many of these compounds modulate unrelated targets in vitro, while several also demonstrate nonspecific effects in cell assays. These data demonstrate the usefulness of performing counter-screens for bioassay promiscuity and assay interference, and raise caution about the utility of many widely used, but insufficiently validated, compounds employed in chemical biology.</t>
  </si>
  <si>
    <t>Department of Pathology, Brigham and Women's Hospital, Boston, MA, 02115, USA.</t>
  </si>
  <si>
    <t>https://dx.doi.org/10.1039/c6md00373g</t>
  </si>
  <si>
    <t>29142305</t>
  </si>
  <si>
    <t>PMC5688144</t>
  </si>
  <si>
    <t>10.1038/s41467-017-01657-3</t>
  </si>
  <si>
    <t>Assay interference and off-target liabilities of reported histone acetyltransferase inhibitors.</t>
  </si>
  <si>
    <t>Dahlin JL, Nelson KM, Strasser JM, Barsyte-Lovejoy D, Szewczyk MM, Organ S, Cuellar M, Singh G, Shrimp JH, Nguyen N, Meier JL, Arrowsmith CH, Brown PJ, Baell JB, Walters MA.</t>
  </si>
  <si>
    <t>Nature Communications</t>
  </si>
  <si>
    <t>Spondyloarthritis encompasses a group of common inflammatory diseases thought to be driven by IL-17A-secreting type-17 lymphocytes. Here we show increased numbers of GM-CSF-producing CD4 and CD8 lymphocytes in the blood and joints of patients with spondyloarthritis, and increased numbers of IL-17A+GM-CSF+ double-producing CD4, CD8, γδ and NK cells. GM-CSF production in CD4 T cells occurs both independently and in combination with classical Th1 and Th17 cytokines. Type 3 innate lymphoid cells producing predominantly GM-CSF are expanded in synovial tissues from patients with spondyloarthritis. GM-CSF+CD4+ cells, isolated using a triple cytokine capture approach, have a specific transcriptional signature. Both GM-CSF+ and IL-17A+GM-CSF+ double-producing CD4 T cells express increased levels of GPR65, a proton-sensing receptor associated with spondyloarthritis in genome-wide association studies and pathogenicity in murine inflammatory disease models. Silencing GPR65 in primary CD4 T cells reduces GM-CSF production. GM-CSF and GPR65 may thus serve as targets for therapeutic intervention of spondyloarthritis.</t>
  </si>
  <si>
    <t>Botnar Research Centre, Nuffield Department of Orthopaedics, Rheumatology and Musculoskeletal Sciences, University of Oxford, Oxford, OX3 7LD, UK. Hussein.al-mossawi@ndorms.ox.ac.uk.</t>
  </si>
  <si>
    <t>https://dx.doi.org/10.1038/s41467-017-01657-3</t>
  </si>
  <si>
    <t>29142230</t>
  </si>
  <si>
    <t>PMC5688161</t>
  </si>
  <si>
    <t>10.1038/s41467-017-01771-2</t>
  </si>
  <si>
    <t>Unique transcriptome signatures and GM-CSF expression in lymphocytes from patients with spondyloarthritis.</t>
  </si>
  <si>
    <t>Al-Mossawi MH, Chen L, Fang H, Ridley A, de Wit J, Yager N, Hammitzsch A, Pulyakhina I, Fairfax BP, Simone D, Yi Y, Bandyopadhyay S, Doig K, Gundle R, Kendrick B, Powrie F, Knight JC, Bowness P.</t>
  </si>
  <si>
    <t>The productive exploration of chemical space is an enduring challenge in chemical biology and medicinal chemistry. Natural products are biologically relevant, and their frameworks have facilitated chemical tool and drug discovery. A "top-down" synthetic approach is described that enabled a range of complex bridged intermediates to be converted with high step efficiency into 26 diverse sp3 -rich scaffolds. The scaffolds have local natural product-like features, but are only distantly related to specific natural product frameworks. To assess biological relevance, a set of 52 fragments was prepared, and screened by high-throughput crystallography against three targets from two protein families (ATAD2, BRD1 and JMJD2D). In each case, 3D fragment hits were identified that would serve as distinctive starting points for ligand discovery. This demonstrates that frameworks that are distantly related to natural products can facilitate discovery of new biologically relevant regions within chemical space.</t>
  </si>
  <si>
    <t>Astbury Centre for Structural Molecular Biology, University of Leeds, Leeds, LS2 9JT, UK.</t>
  </si>
  <si>
    <t>https://dx.doi.org/10.1038/s41467-017-01771-2</t>
  </si>
  <si>
    <t>28983993</t>
  </si>
  <si>
    <t>PMC5703167</t>
  </si>
  <si>
    <t>10.1002/chem.201704169</t>
  </si>
  <si>
    <t>Synthesis and Demonstration of the Biological Relevance of sp3 -rich Scaffolds Distantly Related to Natural Product Frameworks.</t>
  </si>
  <si>
    <t>Foley DJ, Craven PGE, Collins PM, Doveston RG, Aimon A, Talon R, Churcher I, von Delft F, Marsden SP, Nelson A.</t>
  </si>
  <si>
    <t>Chemistry (Weinheim an der Bergstrasse, Germany)</t>
  </si>
  <si>
    <t>Chemistry</t>
  </si>
  <si>
    <t>9513783</t>
  </si>
  <si>
    <t>0947-6539</t>
  </si>
  <si>
    <t>1521-3765</t>
  </si>
  <si>
    <t>Stimulation of the transforming growth factor β (TGF-β) family receptors activates an intracellular phosphorylation-dependent signaling cascade that culminates in Smad transcriptional activation and turnover. Structural studies have identified a number of allosteric mechanisms that control the localization, conformation, and oligomeric state of the receptors and Smads. Such mechanisms dictate the ordered binding of substrate and adaptor proteins that determine the directionality of the signaling process. Activation of the pathway has been illustrated by the various structures of the receptor-activated Smads (R-Smads) with SARA, Smad4, and YAP, respectively, whereas mechanisms of down-regulation have been elucidated by the structural complexes of FKBP12, Ski, and Smurf1. Interesting parallels have emerged between the R-Smads and the Forkhead-associated (FHA) and interferon regulatory factor (IRF)-associated domains, as well as the Hippo pathway. However, important questions remain as to the mechanism of Smad-independent signaling.</t>
  </si>
  <si>
    <t>Structural Genomics Consortium, University of Oxford, Oxford OX3 7DQ, United Kingdom.</t>
  </si>
  <si>
    <t>2016-12-14</t>
  </si>
  <si>
    <t>https://dx.doi.org/10.1002/chem.201704169</t>
  </si>
  <si>
    <t>27549117</t>
  </si>
  <si>
    <t>PMC5088531</t>
  </si>
  <si>
    <t>10.1101/cshperspect.a022111</t>
  </si>
  <si>
    <t>Structural Basis of Intracellular TGF-β Signaling: Receptors and Smads.</t>
  </si>
  <si>
    <t>Chaikuad A, Bullock AN.</t>
  </si>
  <si>
    <t>Cold Spring Harbor perspectives in biology</t>
  </si>
  <si>
    <t>Cold Spring Harb Perspect Biol</t>
  </si>
  <si>
    <t>101513680</t>
  </si>
  <si>
    <t>1943-0264</t>
  </si>
  <si>
    <t>ATAD2 (ANCCA) is an epigenetic regulator and transcriptional cofactor, whose overexpression has been linked to the progress of various cancer types. Here, we report a DNA-encoded library screen leading to the discovery of BAY-850, a potent and isoform selective inhibitor that specifically induces ATAD2 bromodomain dimerization and prevents interactions with acetylated histones in vitro, as well as with chromatin in cells. These features qualify BAY-850 as a chemical probe to explore ATAD2 biology.</t>
  </si>
  <si>
    <t>Bayer AG , Pharmaceuticals, Drug Discovery, Berlin, Germany.</t>
  </si>
  <si>
    <t>https://dx.doi.org/10.1101/cshperspect.a022111</t>
  </si>
  <si>
    <t>29043777</t>
  </si>
  <si>
    <t>PMC6218015</t>
  </si>
  <si>
    <t>10.1021/acschembio.7b00708</t>
  </si>
  <si>
    <t>Isoform-Selective ATAD2 Chemical Probe with Novel Chemical Structure and Unusual Mode of Action.</t>
  </si>
  <si>
    <t>Fernández-Montalván AE, Berger M, Kuropka B, Koo SJ, Badock V, Weiske J, Puetter V, Holton SJ, Stöckigt D, Ter Laak A, Centrella PA, Clark MA, Dumelin CE, Sigel EA, Soutter HH, Troast DM, Zhang Y, Cuozzo JW, Keefe AD, Roche D, Rodeschini V, Chaikuad A, Díaz-Sáez L, Bennett JM, Fedorov O, Huber KVM, Hübner J, Weinmann H, Hartung IV, Gorjánácz M.</t>
  </si>
  <si>
    <t>Site-specific histone ubiquitylation plays a central role in orchestrating the response to DNA double-strand breaks (DSBs). DSBs elicit a cascade of events controlled by the ubiquitin ligase RNF168, which promotes the accumulation of repair factors such as 53BP1 and BRCA1 on the chromatin flanking the break site. RNF168 also promotes its own accumulation, and that of its paralog RNF169, but how they recognize ubiquitylated chromatin is unknown. Using methyl-TROSY solution NMR spectroscopy and molecular dynamics simulations, we present an atomic resolution model of human RNF169 binding to a ubiquitylated nucleosome, and validate it by electron cryomicroscopy. We establish that RNF169 binds to ubiquitylated H2A-Lys13/Lys15 in a manner that involves its canonical ubiquitin-binding helix and a pair of arginine-rich motifs that interact with the nucleosome acidic patch. This three-pronged interaction mechanism is distinct from that by which 53BP1 binds to ubiquitylated H2A-Lys15 highlighting the diversity in site-specific recognition of ubiquitylated nucleosomes.</t>
  </si>
  <si>
    <t>Department of Molecular Genetics, University of Toronto, Toronto, Canada.</t>
  </si>
  <si>
    <t>https://dx.doi.org/10.1021/acschembio.7b00708</t>
  </si>
  <si>
    <t>28406400</t>
  </si>
  <si>
    <t>PMC5426901</t>
  </si>
  <si>
    <t>10.7554/eLife.23872</t>
  </si>
  <si>
    <t>The RNF168 paralog RNF169 defines a new class of ubiquitylated histone reader involved in the response to DNA damage.</t>
  </si>
  <si>
    <t>Kitevski-LeBlanc J, Fradet-Turcotte A, Kukic P, Wilson MD, Portella G, Yuwen T, Panier S, Duan S, Canny MD, van Ingen H, Arrowsmith CH, Rubinstein JL, Vendruscolo M, Durocher D, Kay LE.</t>
  </si>
  <si>
    <t>G9a-like protein (GLP) and G9a are highly homologous protein lysine methyltransferases (PKMTs) sharing approximately 80% sequence identity in their catalytic domains. GLP and G9a form a heterodimer complex and catalyze mono- and dimethylation of histone H3 lysine 9 and nonhistone substrates. Although they are closely related, GLP and G9a possess distinct physiological and pathophysiological functions. Thus, GLP or G9a selective small-molecule inhibitors are useful tools to dissect their distinct biological functions. We previously reported potent and selective G9a/GLP dual inhibitors including UNC0638 and UNC0642. Here we report the discovery of potent and selective GLP inhibitors including 4 (MS0124) and 18 (MS012), which are &gt;30-fold and 140-fold selective for GLP over G9a and other methyltransferases, respectively. The cocrystal structures of GLP and G9a in the complex with either 4 or 18 displayed virtually identical binding modes and interactions, highlighting the challenges in structure-based design of selective inhibitors for either enzyme.</t>
  </si>
  <si>
    <t>2017-04-14</t>
  </si>
  <si>
    <t>2018-02-11</t>
  </si>
  <si>
    <t>https://dx.doi.org/10.7554/eLife.23872</t>
  </si>
  <si>
    <t>28135087</t>
  </si>
  <si>
    <t>PMC5352984</t>
  </si>
  <si>
    <t>10.1021/acs.jmedchem.6b01645</t>
  </si>
  <si>
    <t>Discovery of Potent and Selective Inhibitors for G9a-Like Protein (GLP) Lysine Methyltransferase.</t>
  </si>
  <si>
    <t>Xiong Y, Li F, Babault N, Dong A, Zeng H, Wu H, Chen X, Arrowsmith CH, Brown PJ, Liu J, Vedadi M, Jin J.</t>
  </si>
  <si>
    <t>The p300/CBP-associated factor (PCAF) and related GCN5 bromodomain-containing lysine acetyl transferases are members of subfamily I of the bromodomain phylogenetic tree. Iterative cycles of rational inhibitor design and biophysical characterization led to the discovery of the triazolopthalazine-based L-45 (dubbed L-Moses) as the first potent, selective, and cell-active PCAF bromodomain (Brd) inhibitor. Synthesis from readily available (1R,2S)-(-)-norephedrine furnished L-45 in enantiopure form. L-45 was shown to disrupt PCAF-Brd histone H3.3 interaction in cells using a nanoBRET assay, and a co-crystal structure of L-45 with the homologous Brd PfGCN5 from Plasmodium falciparum rationalizes the high selectivity for PCAF and GCN5 bromodomains. Compound L-45 shows no observable cytotoxicity in peripheral blood mononuclear cells (PBMC), good cell-permeability, and metabolic stability in human and mouse liver microsomes, supporting its potential for in vivo use.</t>
  </si>
  <si>
    <t>Structural Genomics Consortium &amp; Target Discovery Institute, University of Oxford, NDM Research Building, Roosevelt Drive, Oxford, OX3 7DQ and OX3 7FZ, UK.</t>
  </si>
  <si>
    <t>https://dx.doi.org/10.1021/acs.jmedchem.6b01645</t>
  </si>
  <si>
    <t>27966810</t>
  </si>
  <si>
    <t>PMC5412877</t>
  </si>
  <si>
    <t>10.1002/anie.201610816</t>
  </si>
  <si>
    <t>Discovery of a PCAF Bromodomain Chemical Probe.</t>
  </si>
  <si>
    <t>Moustakim M, Clark PG, Trulli L, Fuentes de Arriba AL, Ehebauer MT, Chaikuad A, Murphy EJ, Mendez-Johnson J, Daniels D, Hou CD, Lin YH, Walker JR, Hui R, Yang H, Dorrell L, Rogers CM, Monteiro OP, Fedorov O, Huber KV, Knapp S, Heer J, Dixon DJ, Brennan PE.</t>
  </si>
  <si>
    <t>Ubiquitin-specific proteases (USPs) USP15 and USP4 belong to a subset of USPs featuring an N-terminal tandem domain in USP (DUSP) and ubiquitin-like (UBL) domain. Squamous cell carcinoma antigen recognized by T-cell 3 (SART3), a spliceosome recycling factor, binds to the DUSP-UBL domain of USP15 and USP4, recruiting them to the nucleus from the cytosol to control deubiquitination of histone H2B and spliceosomal proteins, respectively. To provide structural insight, we solved crystal structures of SART3 in the apo-form and in complex with the DUSP-UBL domain of USP15 at 2.0 and 3.0 Å, respectively. Structural analysis reveals SART3 contains 12 half-a-tetratricopeptide (HAT) repeats, organized into two subdomains, HAT-N and HAT-C. SART3 dimerizes through the concave surface of HAT-C, whereas the HAT-C convex surface binds USP15 in a novel bipartite mode. Isothermal titration calorimetry measurements and mutagenesis analysis confirmed key residues of USP15 involved in the interaction and indicated USP15 binds 20-fold stronger than USP4.</t>
  </si>
  <si>
    <t>From the Structural Genomics Consortium, University of Toronto, Toronto, Ontario M5G 1L7.</t>
  </si>
  <si>
    <t>https://dx.doi.org/10.1002/anie.201610816</t>
  </si>
  <si>
    <t>27255711</t>
  </si>
  <si>
    <t>PMC5016127</t>
  </si>
  <si>
    <t>10.1074/jbc.m116.740787</t>
  </si>
  <si>
    <t>Structural Basis of the Recruitment of Ubiquitin-specific Protease USP15 by Spliceosome Recycling Factor SART3.</t>
  </si>
  <si>
    <t>Zhang Q, Harding R, Hou F, Dong A, Walker JR, Bteich J, Tong Y.</t>
  </si>
  <si>
    <t>Protein lysine methyltransferases have recently emerged as a new target class for the development of inhibitors that modulate gene transcription or signaling pathways. SET and MYND domain containing protein 2 (SMYD2) is a catalytic SET domain containing methyltransferase reported to monomethylate lysine residues on histone and nonhistone proteins. Although several studies have uncovered an important role of SMYD2 in promoting cancer by protein methylation, the biology of SMYD2 is far from being fully understood. Utilization of highly potent and selective chemical probes for target validation has emerged as a concept which circumvents possible limitations of knockdown experiments and, in particular, could result in an improved exploration of drug targets with a complex underlying biology. Here, we report the development of a potent, selective, and cell-active, substrate-competitive inhibitor of SMYD2, which is the first reported inhibitor suitable for in vivo target validation studies in rodents.</t>
  </si>
  <si>
    <t>Drug Discovery, BAYER Pharma AG , Muellerstrasse 178, 13353 Berlin, Germany.</t>
  </si>
  <si>
    <t>https://dx.doi.org/10.1074/jbc.m116.740787</t>
  </si>
  <si>
    <t>27075367</t>
  </si>
  <si>
    <t>PMC4917279</t>
  </si>
  <si>
    <t>10.1021/acs.jmedchem.5b01890</t>
  </si>
  <si>
    <t>Discovery and Characterization of a Highly Potent and Selective Aminopyrazoline-Based in Vivo Probe (BAY-598) for the Protein Lysine Methyltransferase SMYD2.</t>
  </si>
  <si>
    <t>Eggert E, Hillig RC, Koehr S, Stöckigt D, Weiske J, Barak N, Mowat J, Brumby T, Christ CD, Ter Laak A, Lang T, Fernandez-Montalvan AE, Badock V, Weinmann H, Hartung IV, Barsyte-Lovejoy D, Szewczyk M, Kennedy S, Li F, Vedadi M, Brown PJ, Santhakumar V, Arrowsmith CH, Stellfeld T, Stresemann C.</t>
  </si>
  <si>
    <t>Bromodomains (BRDs) have emerged as compelling targets for cancer therapy. The development of selective and potent BET (bromo and extra-terminal) inhibitors and their significant activity in diverse tumor models have rapidly translated into clinical studies and have motivated drug development efforts targeting non-BET BRDs. However, the complex multidomain/subunit architecture of BRD protein complexes complicates predictions of the consequences of their pharmacological targeting. To address this issue, we developed a promiscuous BRD inhibitor [bromosporine (BSP)] that broadly targets BRDs (including BETs) with nanomolar affinity, creating a tool for the identification of cellular processes and diseases where BRDs have a regulatory function. As a proof of principle, we studied the effects of BSP on leukemic cell lines known to be sensitive to BET inhibition and found, as expected, strong antiproliferative activity. Comparison of the modulation of transcriptional profiles by BSP after a short exposure to the inhibitor resulted in a BET inhibitor signature but no significant additional changes in transcription that could account for inhibition of other BRDs. Thus, nonselective targeting of BRDs identified BETs, but not other BRDs, as master regulators of context-dependent primary transcription response.</t>
  </si>
  <si>
    <t>Structural Genomics Consortium, University of Oxford, Old Road Campus Research Building, Roosevelt Drive, Oxford OX3 7DQ, U.K.</t>
  </si>
  <si>
    <t>https://dx.doi.org/10.1021/acs.jmedchem.5b01890</t>
  </si>
  <si>
    <t>27757418</t>
  </si>
  <si>
    <t>PMC5061470</t>
  </si>
  <si>
    <t>10.1126/sciadv.1600760</t>
  </si>
  <si>
    <t>Promiscuous targeting of bromodomains by bromosporine identifies BET proteins as master regulators of primary transcription response in leukemia.</t>
  </si>
  <si>
    <t>Picaud S, Leonards K, Lambert JP, Dovey O, Wells C, Fedorov O, Monteiro O, Fujisawa T, Wang CY, Lingard H, Tallant C, Nikbin N, Guetzoyan L, Ingham R, Ley SV, Brennan P, Muller S, Samsonova A, Gingras AC, Schwaller J, Vassiliou G, Knapp S, Filippakopoulos P.</t>
  </si>
  <si>
    <t>EZH2 or EZH1 (enhancer of zeste homologue 2 or 1) is the catalytic subunit of polycomb repressive complex 2 (PRC2) that catalyzes methylation of histone H3 lysine 27 (H3K27). PRC2 hyperactivity and/or hypertrimethylation of H3K27 are associated with numerous human cancers, therefore inhibition of PRC2 complex has emerged as a promising therapeutic approach. Recent studies have shown that EZH2 and EZH1 are not functionally redundant and inhibition of both EZH2 and EZH1 is necessary to block the progression of certain cancers such as mixed-lineage leukemia (MLL)-rearranged leukemias. Despite the significant advances in discovery of EZH2 inhibitors, there has not been a systematic structure-activity relationship (SAR) study to investigate the selectivity between EZH2 and EZH1 inhibition. Here, we report our SAR studies that focus on modifications to various regions of the EZH2/1 inhibitor UNC1999 (5) to investigate the impact of the structural changes on EZH2 and EZH1 inhibition and selectivity.</t>
  </si>
  <si>
    <t>Departments of Pharmacological Sciences and Oncological Sciences, Icahn School of Medicine at Mount Sinai , One Gustave L. Levy Place, Room 16-20B, Box 1677, New York, New York 10029, United States.</t>
  </si>
  <si>
    <t>2015-10-22</t>
  </si>
  <si>
    <t>https://dx.doi.org/10.1126/sciadv.1600760</t>
  </si>
  <si>
    <t>27468126</t>
  </si>
  <si>
    <t>PMC5003625</t>
  </si>
  <si>
    <t>10.1021/acs.jmedchem.6b00855</t>
  </si>
  <si>
    <t>Structure-Activity Relationship Studies for Enhancer of Zeste Homologue 2 (EZH2) and Enhancer of Zeste Homologue 1 (EZH1) Inhibitors.</t>
  </si>
  <si>
    <t>Yang X, Li F, Konze KD, Meslamani J, Ma A, Brown PJ, Zhou MM, Arrowsmith CH, Kaniskan HÜ, Vedadi M, Jin J.</t>
  </si>
  <si>
    <t>PHF13 is a chromatin affiliated protein with a functional role in differentiation, cell division, DNA damage response and higher chromatin order. To gain insight into PHF13's ability to modulate these processes, we elucidate the mechanisms targeting PHF13 to chromatin, its genome wide localization and its molecular chromatin context. Size exclusion chromatography, mass spectrometry, X-ray crystallography and ChIP sequencing demonstrate that PHF13 binds chromatin in a multivalent fashion via direct interactions with H3K4me2/3 and DNA, and indirectly via interactions with PRC2 and RNA PolII. Furthermore, PHF13 depletion disrupted the interactions between PRC2, RNA PolII S5P, H3K4me3 and H3K27me3 and resulted in the up and down regulation of genes functionally enriched in transcriptional regulation, DNA binding, cell cycle, differentiation and chromatin organization. Together our findings argue that PHF13 is an H3K4me2/3 molecular reader and transcriptional co-regulator, affording it the ability to impact different chromatin processes.</t>
  </si>
  <si>
    <t>Max Planck Institute for Molecular Genetics, Berlin, Germany.</t>
  </si>
  <si>
    <t>https://dx.doi.org/10.1021/acs.jmedchem.6b00855</t>
  </si>
  <si>
    <t>27223324</t>
  </si>
  <si>
    <t>PMC4915813</t>
  </si>
  <si>
    <t>10.7554/eLife.10607</t>
  </si>
  <si>
    <t>PHF13 is a molecular reader and transcriptional co-regulator of H3K4me2/3.</t>
  </si>
  <si>
    <t>Chung HR, Xu C, Fuchs A, Mund A, Lange M, Staege H, Schubert T, Bian C, Dunkel I, Eberharter A, Regnard C, Klinker H, Meierhofer D, Cozzuto L, Winterpacht A, Di Croce L, Min J, Will H, Kinkley S.</t>
  </si>
  <si>
    <t>Cancer is associated with alterations in epigenetic mechanisms such as histone modifications and methylation of DNA, and inhibitors targeting epigenetic mechanisms represent a novel class of anti-cancer drugs. Neuroendocrine tumors (NETs) of the pancreas (PNETs) and bronchus (BNETs), which may have 5-year survivals of &lt;50% and as low as 5%, respectively, represent targets for such drugs, as &gt;40% of PNETs and ~35% of BNETs have mutations of the multiple endocrine neoplasia type 1 (MEN1) gene, which encodes menin that modifies histones by interacting with histone methyltransferases. We assessed 9 inhibitors of epigenetic pathways, for their effects on proliferation, by CellTiter Blue assay, and apoptosis, by CaspaseGlo assay, using 1 PNET and 2 BNET cell lines. Two inhibitors, referred to as (+)-JQ1 (JQ1) and PFI-1, targeting the bromo and extra terminal (BET) protein family which bind acetylated histone residues, were most effective in decreasing proliferation (by 40-85%, P&lt;0.001) and increasing apoptosis (by 2-3.6 fold, P&lt;0.001) in all 3 NET cell lines. The anti-proliferative effects of JQ1 and PFI-1 remained present for at least 48 hours after removal of the compound. JQ1, but not PFI-1, had cell cycle effects, assessed by propidium iodide staining and flow cytometry, resulting in increased and decreased proportions of NET cells in G1, and S and G2 phases, respectively. RNA Sequencing analysis revealed that these JQ1 effects were associated with increased histone 2B expression, and likely mediated through altered activity of bromodomain-containing (Brd) proteins. Assessment of JQ1 in vivo, using a pancreatic beta cell-specific conditional Men1 knockout mouse model that develops PNETs, revealed that JQ1 significantly reduced proliferation (by ~50%, P&lt;0.0005), assessed by bromodeoxyuridine incorporation, and increased apoptosis (by ~3 fold, P&lt;0.0005), assessed by terminal deoxynucleotidyl transferase dUTP nick end labelling, of PNETs. Thus, our studies demonstrate that BET protein inhibitors may provide new treatments for NETs.</t>
  </si>
  <si>
    <t>Academic Endocrine Unit, OCDEM, University of Oxford, Churchill Hospital, Headington, Oxford, UK.</t>
  </si>
  <si>
    <t>https://dx.doi.org/10.7554/eLife.10607</t>
  </si>
  <si>
    <t>28504695</t>
  </si>
  <si>
    <t>PMC5523063</t>
  </si>
  <si>
    <t>10.1038/oncsis.2017.30</t>
  </si>
  <si>
    <t>Epigenetic pathway inhibitors represent potential drugs for treating pancreatic and bronchial neuroendocrine tumors.</t>
  </si>
  <si>
    <t>Lines KE, Stevenson M, Filippakopoulos P, Müller S, Lockstone HE, Wright B, Grozinsky-Glasberg S, Grossman AB, Knapp S, Buck D, Bountra C, Thakker RV.</t>
  </si>
  <si>
    <t>6347</t>
  </si>
  <si>
    <t>Oncogenesis</t>
  </si>
  <si>
    <t>101580004</t>
  </si>
  <si>
    <t>2157-9024</t>
  </si>
  <si>
    <t>Janus kinases (JAKs) are a family of cytoplasmatic tyrosine kinases that are attractive targets for the development of anti-inflammatory drugs given their roles in cytokine signaling. One question regarding JAKs and their inhibitors that remains under intensive debate is whether JAK inhibitors should be isoform selective. Since JAK3 functions are restricted to immune cells, an isoform-selective inhibitor for JAK3 could be especially valuable to achieve clinically more useful and precise effects. However, the high degree of structural conservation makes isoform-selective targeting a challenging task. Here, we present picomolar inhibitors with unprecedented kinome-wide selectivity for JAK3. Selectivity was achieved by concurrent covalent reversible targeting of a JAK3-specific cysteine residue and a ligand-induced binding pocket. We confirmed that in vitro activity and selectivity translate well into the cellular environment and suggest that our inhibitors are powerful tools to elucidate JAK3-specific functions.</t>
  </si>
  <si>
    <t>Department of Pharmaceutical/Medicinal Chemistry, Eberhard-Karls-University Tuebingen, Auf der Morgenstelle 8, 72076 Tuebingen, Germany.</t>
  </si>
  <si>
    <t>https://dx.doi.org/10.1038/oncsis.2017.30</t>
  </si>
  <si>
    <t>27840070</t>
  </si>
  <si>
    <t>PMC5119931</t>
  </si>
  <si>
    <t>10.1016/j.chembiol.2016.10.008</t>
  </si>
  <si>
    <t>Selective JAK3 Inhibitors with a Covalent Reversible Binding Mode Targeting a New Induced Fit Binding Pocket.</t>
  </si>
  <si>
    <t>Forster M, Chaikuad A, Bauer SM, Holstein J, Robers MB, Corona CR, Gehringer M, Pfaffenrot E, Ghoreschi K, Knapp S, Laufer SA.</t>
  </si>
  <si>
    <t>Roquins are a family of highly conserved RNA-binding proteins that also contain a RING-type E3 ubiquitin ligase domain. They repress constitutive decay elements containing mRNAs and play a critical role in RNA homeostasis and immunological self-tolerance. Here we present the crystal structures of the RNA-binding region of Roquin paralog RC3H2 in both apo- and RNA-bound forms. The RNA-binding region has a bipartite architecture composed of ROQ and HEPN domains, and can bind to stem-loop and double-stranded RNAs simultaneously. The two domains undergo a large orientation change to accommodate RNA duplex binding. We profiled E2 ubiquitin-conjugating enzymes that pair with Roquins and found that RC3H1 and RC3H2 interact with two sets of overlapping but not identical E2 enzymes to drive the assembly of polyubiquitin chains of different linkages. Crystal structures, small-angle X-ray scattering, and E2 profiling revealed that while the two paralogs are highly homologous, RC3H2 and RC3H1 are different in their structures and functions. We also demonstrated that RNA duplex binding to RC3H2 cross-talks with its E3 ubiquitin ligase function using an in vitro auto-ubiquitination assay.</t>
  </si>
  <si>
    <t>Structural Genomics Consortium, University of Toronto, Toronto, ON M5G 1L7, Canada.</t>
  </si>
  <si>
    <t>https://dx.doi.org/10.1016/j.chembiol.2016.10.008</t>
  </si>
  <si>
    <t>26489670</t>
  </si>
  <si>
    <t>PMC4614863</t>
  </si>
  <si>
    <t>10.1038/srep15660</t>
  </si>
  <si>
    <t>New Insights into the RNA-Binding and E3 Ubiquitin Ligase Activities of Roquins.</t>
  </si>
  <si>
    <t>Zhang Q, Fan L, Hou F, Dong A, Wang YX, Tong Y.</t>
  </si>
  <si>
    <t>Given the paucity of druggable mutations in high-risk neuroblastoma (NB), we undertook chromatin-focused small interfering RNA and chemical screens to uncover epigenetic regulators critical for the differentiation block in high-risk NB. High-content Opera imaging identified 53 genes whose loss of expression led to a decrease in NB cell proliferation and 16 also induced differentiation. From these, the secondary chemical screen identified SETD8, the H4K20me1 methyltransferase, as a druggable NB target. Functional studies revealed that SETD8 ablation rescued the pro-apoptotic and cell-cycle arrest functions of p53 by decreasing p53K382me1, leading to activation of the p53 canonical pathway. In pre-clinical xenograft NB models, genetic or pharmacological (UNC0379) SETD8 inhibition conferred a significant survival advantage, providing evidence for SETD8 as a therapeutic target in NB.</t>
  </si>
  <si>
    <t>Cell and Molecular Biology Section, Pediatric Oncology Branch, Center for Cancer Research, National Cancer Institute, CRC, 1-3940, 10 Center Drive MSC-1105, Bethesda, MD 20892, USA.</t>
  </si>
  <si>
    <t>https://dx.doi.org/10.1038/srep15660</t>
  </si>
  <si>
    <t>28073004</t>
  </si>
  <si>
    <t>PMC5233415</t>
  </si>
  <si>
    <t>10.1016/j.ccell.2016.12.002</t>
  </si>
  <si>
    <t>Epigenetic siRNA and Chemical Screens Identify SETD8 Inhibition as a Therapeutic Strategy for p53 Activation in High-Risk Neuroblastoma.</t>
  </si>
  <si>
    <t>Veschi V, Liu Z, Voss TC, Ozbun L, Gryder B, Yan C, Hu Y, Ma A, Jin J, Mazur SJ, Lam N, Souza BK, Giannini G, Hager GL, Arrowsmith CH, Khan J, Appella E, Thiele CJ.</t>
  </si>
  <si>
    <t>Cancer cell</t>
  </si>
  <si>
    <t>Cancer Cell</t>
  </si>
  <si>
    <t>101130617</t>
  </si>
  <si>
    <t>1535-6108</t>
  </si>
  <si>
    <t>1878-3686</t>
  </si>
  <si>
    <t>Protein kinases are highly tractable targets for drug discovery. However, the biological function and therapeutic potential of the majority of the 500+ human protein kinases remains unknown. We have developed physical and virtual collections of small molecule inhibitors, which we call chemogenomic sets, that are designed to inhibit the catalytic function of almost half the human protein kinases. In this manuscript we share our progress towards generation of a comprehensive kinase chemogenomic set (KCGS), release kinome profiling data of a large inhibitor set (Published Kinase Inhibitor Set 2 (PKIS2)), and outline a process through which the community can openly collaborate to create a KCGS that probes the full complement of human protein kinases.</t>
  </si>
  <si>
    <t>Structural Genomics Consortium, UNC Eshelman School of Pharmacy, University of North Carolina at Chapel Hill, Chapel Hill, North Carolina, United States of America.</t>
  </si>
  <si>
    <t>https://dx.doi.org/10.1016/j.ccell.2016.12.002</t>
  </si>
  <si>
    <t>28767711</t>
  </si>
  <si>
    <t>PMC5540273</t>
  </si>
  <si>
    <t>10.1371/journal.pone.0181585</t>
  </si>
  <si>
    <t>Progress towards a public chemogenomic set for protein kinases and a call for contributions.</t>
  </si>
  <si>
    <t>Drewry DH, Wells CI, Andrews DM, Angell R, Al-Ali H, Axtman AD, Capuzzi SJ, Elkins JM, Ettmayer P, Frederiksen M, Gileadi O, Gray N, Hooper A, Knapp S, Laufer S, Luecking U, Michaelides M, Müller S, Muratov E, Denny RA, Saikatendu KS, Treiber DK, Zuercher WJ, Willson TM.</t>
  </si>
  <si>
    <t>Methylation of lysine residues on histone tail is a dynamic epigenetic modification that plays a key role in chromatin structure and gene regulation. Members of the KDM5 (also known as JARID1) sub-family are 2-oxoglutarate (2-OG) and Fe2+-dependent oxygenases acting as histone 3 lysine 4 trimethyl (H3K4me3) demethylases, regulating proliferation, stem cell self-renewal, and differentiation. Here we present the characterization of KDOAM-25, an inhibitor of KDM5 enzymes. KDOAM-25 shows biochemical half maximal inhibitory concentration values of &lt;100 nM for KDM5A-D in vitro, high selectivity toward other 2-OG oxygenases sub-families, and no off-target activity on a panel of 55 receptors and enzymes. In human cell assay systems, KDOAM-25 has a half maximal effective concentration of ∼50 μM and good selectivity toward other demethylases. KDM5B is overexpressed in multiple myeloma and negatively correlated with the overall survival. Multiple myeloma MM1S cells treated with KDOAM-25 show increased global H3K4 methylation at transcriptional start sites and impaired proliferation.</t>
  </si>
  <si>
    <t>Structural Genomics Consortium, University of Oxford, Oxford OX3 7DQ, UK; Nuffield Department of Medicine, Target Discovery Institute, University of Oxford, Oxford OX3 7FZ, UK.</t>
  </si>
  <si>
    <t>2017-10-02</t>
  </si>
  <si>
    <t>https://dx.doi.org/10.1371/journal.pone.0181585</t>
  </si>
  <si>
    <t>28262558</t>
  </si>
  <si>
    <t>PMC5361737</t>
  </si>
  <si>
    <t>10.1016/j.chembiol.2017.02.006</t>
  </si>
  <si>
    <t>Potent and Selective KDM5 Inhibitor Stops Cellular Demethylation of H3K4me3 at Transcription Start Sites and Proliferation of MM1S Myeloma Cells.</t>
  </si>
  <si>
    <t>Tumber A, Nuzzi A, Hookway ES, Hatch SB, Velupillai S, Johansson C, Kawamura A, Savitsky P, Yapp C, Szykowska A, Wu N, Bountra C, Strain-Damerell C, Burgess-Brown NA, Ruda GF, Fedorov O, Munro S, England KS, Nowak RP, Schofield CJ, La Thangue NB, Pawlyn C, Davies F, Morgan G, Athanasou N, Müller S, Oppermann U, Brennan PE.</t>
  </si>
  <si>
    <t>Well-characterized selective inhibitors of protein arginine methyltransferases (PRMTs) are invaluable chemical tools for testing biological and therapeutic hypotheses. Based on 4, a fragment-like inhibitor of type I PRMTs, we conducted structure-activity relationship (SAR) studies and explored three regions of this scaffold. The studies led to the discovery of a potent, selective, and cell-active dual inhibitor of PRMT4 and PRMT6, 17 (MS049). As compared to 4, 17 displayed much improved potency for PRMT4 and PRMT6 in both biochemical and cellular assays. It was selective for PRMT4 and PRMT6 over other PRMTs and a broad range of other epigenetic modifiers and nonepigenetic targets. We also developed 46 (MS049N), which was inactive in biochemical and cellular assays, as a negative control for chemical biology studies. Considering possible overlapping substrate specificity of PRMTs, 17 and 46 are valuable chemical tools for dissecting specific biological functions and dysregulation of PRMT4 and PRMT6 in health and disease.</t>
  </si>
  <si>
    <t>Department of Pharmacological Sciences and Department of Oncological Sciences, Icahn School of Medicine at Mount Sinai, New York, New York 10029, United States.</t>
  </si>
  <si>
    <t>https://dx.doi.org/10.1016/j.chembiol.2017.02.006</t>
  </si>
  <si>
    <t>27584694</t>
  </si>
  <si>
    <t>PMC5063716</t>
  </si>
  <si>
    <t>10.1021/acs.jmedchem.6b01033</t>
  </si>
  <si>
    <t>Discovery of a Potent, Selective, and Cell-Active Dual Inhibitor of Protein Arginine Methyltransferase 4 and Protein Arginine Methyltransferase 6.</t>
  </si>
  <si>
    <t>Shen Y, Szewczyk MM, Eram MS, Smil D, Kaniskan HÜ, de Freitas RF, Senisterra G, Li F, Schapira M, Brown PJ, Arrowsmith CH, Barsyte-Lovejoy D, Liu J, Vedadi M, Jin J.</t>
  </si>
  <si>
    <t>The epigenetic inheritance of DNA methylation requires UHRF1, a histone- and DNA-binding RING E3 ubiquitin ligase that recruits DNMT1 to sites of newly replicated DNA through ubiquitylation of histone H3. UHRF1 binds DNA with selectivity towards hemi-methylated CpGs (HeDNA); however, the contribution of HeDNA sensing to UHRF1 function remains elusive. Here, we reveal that the interaction of UHRF1 with HeDNA is required for DNA methylation but is dispensable for chromatin interaction, which is governed by reciprocal positive cooperativity between the UHRF1 histone- and DNA-binding domains. HeDNA recognition activates UHRF1 ubiquitylation towards multiple lysines on the H3 tail adjacent to the UHRF1 histone-binding site. Collectively, our studies are the first demonstrations of a DNA-protein interaction and an epigenetic modification directly regulating E3 ubiquitin ligase activity. They also define an orchestrated epigenetic control mechanism involving modifications both to histones and DNA that facilitate UHRF1 chromatin targeting, H3 ubiquitylation, and DNA methylation inheritance.</t>
  </si>
  <si>
    <t>Lineberger Comprehensive Cancer Center, University of North Carolina at Chapel Hill, Chapel Hill, United States.</t>
  </si>
  <si>
    <t>https://dx.doi.org/10.1021/acs.jmedchem.6b01033</t>
  </si>
  <si>
    <t>27595565</t>
  </si>
  <si>
    <t>PMC5012860</t>
  </si>
  <si>
    <t>10.7554/eLife.17101</t>
  </si>
  <si>
    <t>Hemi-methylated DNA regulates DNA methylation inheritance through allosteric activation of H3 ubiquitylation by UHRF1.</t>
  </si>
  <si>
    <t>Harrison JS, Cornett EM, Goldfarb D, DaRosa PA, Li ZM, Yan F, Dickson BM, Guo AH, Cantu DV, Kaustov L, Brown PJ, Arrowsmith CH, Erie DA, Major MB, Klevit RE, Krajewski K, Kuhlman B, Strahl BD, Rothbart SB.</t>
  </si>
  <si>
    <t>Pancreatic ductal adenocarcinoma (PDAC) is a lethal form of cancer with few therapeutic options. We found that levels of the lysine methyltransferase SMYD2 (SET and MYND domain 2) are elevated in PDAC and that genetic and pharmacological inhibition of SMYD2 restricts PDAC growth. We further identified the stress response kinase MAPKAPK3 (MK3) as a new physiologic substrate of SMYD2 in PDAC cells. Inhibition of MAPKAPK3 impedes PDAC growth, identifying a potential new kinase target in PDAC. Finally, we show that inhibition of SMYD2 cooperates with standard chemotherapy to treat PDAC cells and tumors. These findings uncover a pivotal role for SMYD2 in promoting pancreatic cancer.</t>
  </si>
  <si>
    <t>Department of Biology, Stanford University, Stanford, California 94305, USA; Institut Albert Bonniot, U1209, Institut National de la Santé et de la Recherche Médicale, UMR5309, Centre National de la Recherche Scientifique, Université Grenoble-Alpes, F-38700 Grenoble, France;</t>
  </si>
  <si>
    <t>https://dx.doi.org/10.7554/eLife.17101</t>
  </si>
  <si>
    <t>26988419</t>
  </si>
  <si>
    <t>PMC4826394</t>
  </si>
  <si>
    <t>10.1101/gad.275529.115</t>
  </si>
  <si>
    <t>Coordination of stress signals by the lysine methyltransferase SMYD2 promotes pancreatic cancer.</t>
  </si>
  <si>
    <t>Reynoird N, Mazur PK, Stellfeld T, Flores NM, Lofgren SM, Carlson SM, Brambilla E, Hainaut P, Kaznowska EB, Arrowsmith CH, Khatri P, Stresemann C, Gozani O, Sage J.</t>
  </si>
  <si>
    <t>In cytoplasm, the survival of motor neuron (SMN) complex delivers pre-small nuclear RNAs (pre-snRNAs) to the heptameric Sm ring for the assembly of the ring complex on pre-snRNAs at the conserved Sm site [A(U)4-6G]. Gemin5, a WD40 protein component of the SMN complex, is responsible for recognizing pre-snRNAs. In addition, Gemin5 has been reported to specifically bind to the m7G cap. In this study, we show that the WD40 domain of Gemin5 is both necessary and sufficient for binding the Sm site of pre-snRNAs by isothermal titration calorimetry (ITC) and mutagenesis assays. We further determined the crystal structures of the WD40 domain of Gemin5 in complex with the Sm site or m7G cap of pre-snRNA, which reveal that the WD40 domain of Gemin5 recognizes the Sm site and m7G cap of pre-snRNAs via two distinct binding sites by respective base-specific interactions. In addition, we also uncovered a novel role of Gemin5 in escorting the truncated forms of U1 pre-snRNAs for proper disposal. Overall, the elucidated Gemin5 structures will contribute to a better understanding of Gemin5 in small nuclear ribonucleic protein (snRNP) biogenesis as well as, potentially, other cellular activities.</t>
  </si>
  <si>
    <t>Hefei National Laboratory for Physical Sciences at Microscale, Hefei Science Center of CAS, Chinese Academy of Science, School of Life Sciences, University of Science and Technology of China, Hefei, Anhui 230027, People's Republic of China.</t>
  </si>
  <si>
    <t>2018-02-03</t>
  </si>
  <si>
    <t>https://dx.doi.org/10.1101/gad.275529.115</t>
  </si>
  <si>
    <t>27881600</t>
  </si>
  <si>
    <t>PMC5131778</t>
  </si>
  <si>
    <t>10.1101/gad.288340.116</t>
  </si>
  <si>
    <t>Structural insights into Gemin5-guided selection of pre-snRNAs for snRNP assembly.</t>
  </si>
  <si>
    <t>Xu C, Ishikawa H, Izumikawa K, Li L, He H, Nobe Y, Yamauchi Y, Shahjee HM, Wu XH, Yu YT, Isobe T, Takahashi N, Min J.</t>
  </si>
  <si>
    <t>Elucidation of interactions involving DNA and histone post-translational-modifications (PTMs) is essential for providing insights into complex biological functions. Reader assemblies connected by flexible linkages facilitate avidity and increase affinity; however, little is known about the contribution to the recognition process of multiple PTMs because of rigidity in the absence of conformational flexibility. Here, we resolve the crystal structure of the triple reader module (PHD-BRD-PWWP) of ZMYND8, which forms a stable unit capable of simultaneously recognizing multiple histone PTMs while presenting a charged platform for association with DNA. Single domain disruptions destroy the functional network of interactions initiated by ZMYND8, impairing recruitment to sites of DNA damage. Our data establish a proof of principle that rigidity can be compensated by concomitant DNA and histone PTM interactions, maintaining multivalent engagement of transient chromatin states. Thus, our findings demonstrate an important role for rigid multivalent reader modules in nucleosome binding and chromatin function.</t>
  </si>
  <si>
    <t>Structural Genomics Consortium, Nuffield Department of Clinical Medicine, University of Oxford, Old Road Campus Research Building, Roosevelt Drive, Oxford OX3 7DQ, UK.</t>
  </si>
  <si>
    <t>https://dx.doi.org/10.1101/gad.288340.116</t>
  </si>
  <si>
    <t>27926874</t>
  </si>
  <si>
    <t>PMC5177622</t>
  </si>
  <si>
    <t>10.1016/j.celrep.2016.11.014</t>
  </si>
  <si>
    <t>Multivalent Histone and DNA Engagement by a PHD/BRD/PWWP Triple Reader Cassette Recruits ZMYND8 to K14ac-Rich Chromatin.</t>
  </si>
  <si>
    <t>Savitsky P, Krojer T, Fujisawa T, Lambert JP, Picaud S, Wang CY, Shanle EK, Krajewski K, Friedrichsen H, Kanapin A, Goding C, Schapira M, Samsonova A, Strahl BD, Gingras AC, Filippakopoulos P.</t>
  </si>
  <si>
    <t>The cytotoxicity of DNA-protein crosslinks (DPCs) is largely ascribed to their ability to block the progression of DNA replication. DPCs frequently occur in cells, either as a consequence of metabolism or exogenous agents, but the mechanism of DPC repair is not completely understood. Here, we characterize SPRTN as a specialized DNA-dependent and DNA replication-coupled metalloprotease for DPC repair. SPRTN cleaves various DNA binding substrates during S-phase progression and thus protects proliferative cells from DPC toxicity. Ruijs-Aalfs syndrome (RJALS) patient cells with monogenic and biallelic mutations in SPRTN are hypersensitive to DPC-inducing agents due to a defect in DNA replication fork progression and the inability to eliminate DPCs. We propose that SPRTN protease represents a specialized DNA replication-coupled DPC repair pathway essential for DNA replication progression and genome stability. Defective SPRTN-dependent clearance of DPCs is the molecular mechanism underlying RJALS, and DPCs are contributing to accelerated aging and cancer.</t>
  </si>
  <si>
    <t>Cancer Research UK and Medical Research Council Oxford Institute for Radiation Oncology, Department of Oncology, University of Oxford, Oxford OX3 7DQ, UK.</t>
  </si>
  <si>
    <t>2015-10-26</t>
  </si>
  <si>
    <t>https://dx.doi.org/10.1016/j.celrep.2016.11.014</t>
  </si>
  <si>
    <t>27871366</t>
  </si>
  <si>
    <t>PMC5128727</t>
  </si>
  <si>
    <t>10.1016/j.molcel.2016.09.032</t>
  </si>
  <si>
    <t>Metalloprotease SPRTN/DVC1 Orchestrates Replication-Coupled DNA-Protein Crosslink Repair.</t>
  </si>
  <si>
    <t>Vaz B, Popovic M, Newman JA, Fielden J, Aitkenhead H, Halder S, Singh AN, Vendrell I, Fischer R, Torrecilla I, Drobnitzky N, Freire R, Amor DJ, Lockhart PJ, Kessler BM, McKenna GW, Gileadi O, Ramadan K.</t>
  </si>
  <si>
    <t>Molecular cell</t>
  </si>
  <si>
    <t>Mol. Cell</t>
  </si>
  <si>
    <t>Mol Cell</t>
  </si>
  <si>
    <t>9802571</t>
  </si>
  <si>
    <t>1097-2765</t>
  </si>
  <si>
    <t>1097-4164</t>
  </si>
  <si>
    <t>Adoptive immunotherapy is a potentially curative therapeutic approach for patients with advanced cancer. However, the in vitro expansion of antitumor T cells prior to infusion inevitably incurs differentiation towards effector T cells and impairs persistence following adoptive transfer. Epigenetic profiles regulate gene expression of key transcription factors over the course of immune cell differentiation, proliferation, and function. Using comprehensive screening of chemical probes with defined epigenetic targets, we found that JQ1, an inhibitor of bromodomain and extra-terminal motif (BET) proteins, maintained CD8+ T cells with functional properties of stem cell-like and central memory T cells. Mechanistically, the BET protein BRD4 directly regulated expression of the transcription factor BATF in CD8+ T cells, which was associated with differentiation of T cells into an effector memory phenotype. JQ1-treated T cells showed enhanced persistence and antitumor effects in murine T cell receptor and chimeric antigen receptor gene therapy models. Furthermore, we found that histone acetyltransferase p300 supported the recruitment of BRD4 to the BATF promoter region, and p300 inhibition similarly augmented antitumor effects of the adoptively transferred T cells. These results demonstrate that targeting the BRD4-p300 signaling cascade supports the generation of superior antitumor T cell grafts for adoptive immunotherapy.</t>
  </si>
  <si>
    <t>Cancer Research UK Cancer Therapeutics Unit, The Institute of Cancer Research , 15 Cotswold Road, London SM2 5NG, U.K.</t>
  </si>
  <si>
    <t>2016-11-23</t>
  </si>
  <si>
    <t>https://dx.doi.org/10.1016/j.molcel.2016.09.032</t>
  </si>
  <si>
    <t>27548527</t>
  </si>
  <si>
    <t>PMC5004946</t>
  </si>
  <si>
    <t>10.1172/JCI86437</t>
  </si>
  <si>
    <t>BET bromodomain inhibition enhances T cell persistence and function in adoptive immunotherapy models.</t>
  </si>
  <si>
    <t>Kagoya Y, Nakatsugawa M, Yamashita Y, Ochi T, Guo T, Anczurowski M, Saso K, Butler MO, Arrowsmith CH, Hirano N.</t>
  </si>
  <si>
    <t>126</t>
  </si>
  <si>
    <t>We report the discovery of N-substituted 4-(pyridin-2-yl)thiazole-2-amine derivatives and their subsequent optimization, guided by structure-based design, to give 8-(1H-pyrazol-3-yl)pyrido[3,4-d]pyrimidin-4(3H)-ones, a series of potent JmjC histone N-methyl lysine demethylase (KDM) inhibitors which bind to Fe(II) in the active site. Substitution from C4 of the pyrazole moiety allows access to the histone peptide substrate binding site; incorporation of a conformationally constrained 4-phenylpiperidine linker gives derivatives such as 54j and 54k which demonstrate equipotent activity versus the KDM4 (JMJD2) and KDM5 (JARID1) subfamily demethylases, selectivity over representative exemplars of the KDM2, KDM3, and KDM6 subfamilies, cellular permeability in the Caco-2 assay, and, for 54k, inhibition of H3K9Me3 and H3K4Me3 demethylation in a cell-based assay.</t>
  </si>
  <si>
    <t>Department of Biochemistry and Institute for Protein Design, University of Washington, Seattle, WA 98195, USA.</t>
  </si>
  <si>
    <t>2016-08-23</t>
  </si>
  <si>
    <t>https://dx.doi.org/10.1172/JCI86437</t>
  </si>
  <si>
    <t>26741168</t>
  </si>
  <si>
    <t>PMC4770324</t>
  </si>
  <si>
    <t>10.1021/acs.jmedchem.5b01635</t>
  </si>
  <si>
    <t>8-Substituted Pyrido[3,4-d]pyrimidin-4(3H)-one Derivatives As Potent, Cell Permeable, KDM4 (JMJD2) and KDM5 (JARID1) Histone Lysine Demethylase Inhibitors.</t>
  </si>
  <si>
    <t>Bavetsias V, Lanigan RM, Ruda GF, Atrash B, McLaughlin MG, Tumber A, Mok NY, Le Bihan YV, Dempster S, Boxall KJ, Jeganathan F, Hatch SB, Savitsky P, Velupillai S, Krojer T, England KS, Sejberg J, Thai C, Donovan A, Pal A, Scozzafava G, Bennett JM, Kawamura A, Johansson C, Szykowska A, Gileadi C, Burgess-Brown NA, von Delft F, Oppermann U, Walters Z, Shipley J, Raynaud FI, Westaway SM, Prinjha RK, Fedorov O, Burke R, Schofield CJ, Westwood IM, Bountra C, Müller S, van Montfort RL, Brennan PE, Blagg J.</t>
  </si>
  <si>
    <t>Proteins fold into unique native structures stabilized by thousands of weak interactions that collectively overcome the entropic cost of folding. Although these forces are "encoded" in the thousands of known protein structures, "decoding" them is challenging because of the complexity of natural proteins that have evolved for function, not stability. We combined computational protein design, next-generation gene synthesis, and a high-throughput protease susceptibility assay to measure folding and stability for more than 15,000 de novo designed miniproteins, 1000 natural proteins, 10,000 point mutants, and 30,000 negative control sequences. This analysis identified more than 2500 stable designed proteins in four basic folds-a number sufficient to enable us to systematically examine how sequence determines folding and stability in uncharted protein space. Iteration between design and experiment increased the design success rate from 6% to 47%, produced stable proteins unlike those found in nature for topologies where design was initially unsuccessful, and revealed subtle contributions to stability as designs became increasingly optimized. Our approach achieves the long-standing goal of a tight feedback cycle between computation and experiment and has the potential to transform computational protein design into a data-driven science.</t>
  </si>
  <si>
    <t>Structural Genomics Consortium, University of Toronto, Toronto, Ontario, M5G 1L7, Canada.</t>
  </si>
  <si>
    <t>https://dx.doi.org/10.1021/acs.jmedchem.5b01635</t>
  </si>
  <si>
    <t>28706065</t>
  </si>
  <si>
    <t>PMC5568797</t>
  </si>
  <si>
    <t>10.1126/science.aan0693</t>
  </si>
  <si>
    <t>Global analysis of protein folding using massively parallel design, synthesis, and testing.</t>
  </si>
  <si>
    <t>Rocklin GJ, Chidyausiku TM, Goreshnik I, Ford A, Houliston S, Lemak A, Carter L, Ravichandran R, Mulligan VK, Chevalier A, Arrowsmith CH, Baker D.</t>
  </si>
  <si>
    <t>357</t>
  </si>
  <si>
    <t>Protein arginine methyltransferases (PRMTs) play a crucial role in a variety of biological processes. Overexpression of PRMTs has been implicated in various human diseases including cancer. Consequently, selective small-molecule inhibitors of PRMTs have been pursued by both academia and the pharmaceutical industry as chemical tools for testing biological and therapeutic hypotheses. PRMTs are divided into three categories: type I PRMTs which catalyze mono- and asymmetric dimethylation of arginine residues, type II PRMTs which catalyze mono- and symmetric dimethylation of arginine residues, and type III PRMT which catalyzes only monomethylation of arginine residues. Here, we report the discovery of a potent, selective, and cell-active inhibitor of human type I PRMTs, MS023, and characterization of this inhibitor in a battery of biochemical, biophysical, and cellular assays. MS023 displayed high potency for type I PRMTs including PRMT1, -3, -4, -6, and -8 but was completely inactive against type II and type III PRMTs, protein lysine methyltransferases and DNA methyltransferases. A crystal structure of PRMT6 in complex with MS023 revealed that MS023 binds the substrate binding site. MS023 potently decreased cellular levels of histone arginine asymmetric dimethylation. It also reduced global levels of arginine asymmetric dimethylation and concurrently increased levels of arginine monomethylation and symmetric dimethylation in cells. We also developed MS094, a close analog of MS023, which was inactive in biochemical and cellular assays, as a negative control for chemical biology studies. MS023 and MS094 are useful chemical tools for investigating the role of type I PRMTs in health and disease.</t>
  </si>
  <si>
    <t>From the Structural Genomics Consortium, University of Toronto, Toronto, Ontario M5G 1L7 and xuchaor@gmail.com.</t>
  </si>
  <si>
    <t>2017-07-15</t>
  </si>
  <si>
    <t>https://dx.doi.org/10.1126/science.aan0693</t>
  </si>
  <si>
    <t>26598975</t>
  </si>
  <si>
    <t>PMC4798913</t>
  </si>
  <si>
    <t>10.1021/acschembio.5b00839</t>
  </si>
  <si>
    <t>A Potent, Selective, and Cell-Active Inhibitor of Human Type I Protein Arginine Methyltransferases.</t>
  </si>
  <si>
    <t>Eram MS, Shen Y, Szewczyk M, Wu H, Senisterra G, Li F, Butler KV, Kaniskan HÜ, Speed BA, Dela Seña C, Dong A, Zeng H, Schapira M, Brown PJ, Arrowsmith CH, Barsyte-Lovejoy D, Liu J, Vedadi M, Jin J.</t>
  </si>
  <si>
    <t>N(6)-Methyladenosine (m(6)A) is the most abundant internal modification in RNA and is specifically recognized by YT521-B homology (YTH) domain-containing proteins. Recently we reported that YTHDC1 prefers guanosine and disfavors adenosine at the position preceding the m(6)A nucleotide in RNA and preferentially binds to the GG(m(6)A)C sequence. Now we systematically characterized the binding affinities of the YTH domains of three other human proteins and yeast YTH domain protein Pho92 and determined the crystal structures of the YTH domains of human YTHDF1 and yeast Pho92 in complex with a 5-mer m(6)A RNA, respectively. Our binding and structural data revealed that the YTH domain used a conserved aromatic cage to recognize m(6)A. Nevertheless, none of these YTH domains, except YTHDC1, display sequence selectivity at the position preceding the m(6)A modification. Structural comparison of these different YTH domains revealed that among those, only YTHDC1 harbors a distinctly selective binding pocket for the nucleotide preceding the m(6)A nucleotide.</t>
  </si>
  <si>
    <t>Donnelly Centre for Cellular and Biomolecular Research, Banting and Best Department of Medical Research, University of Toronto, 160 College Street, Toronto, ON M5S3E1, Canada.</t>
  </si>
  <si>
    <t>https://dx.doi.org/10.1021/acschembio.5b00839</t>
  </si>
  <si>
    <t>26318451</t>
  </si>
  <si>
    <t>PMC4598999</t>
  </si>
  <si>
    <t>10.1074/jbc.M115.680389</t>
  </si>
  <si>
    <t>Structural Basis for the Discriminative Recognition of N6-Methyladenosine RNA by the Human YT521-B Homology Domain Family of Proteins.</t>
  </si>
  <si>
    <t>Xu C, Liu K, Ahmed H, Loppnau P, Schapira M, Min J.</t>
  </si>
  <si>
    <t>290</t>
  </si>
  <si>
    <t>HECT-family E3 ligases ubiquitinate protein substrates to control virtually every eukaryotic process and are misregulated in numerous diseases. Nonetheless, understanding of HECT E3s is limited by a paucity of selective and potent modulators. To overcome this challenge, we systematically developed ubiquitin variants (UbVs) that inhibit or activate HECT E3s. Structural analysis of 6 HECT-UbV complexes revealed UbV inhibitors hijacking the E2-binding site and activators occupying a ubiquitin-binding exosite. Furthermore, UbVs unearthed distinct regulation mechanisms among NEDD4 subfamily HECTs and proved useful for modulating therapeutically relevant targets of HECT E3s in cells and intestinal organoids, and in a genetic screen that identified a role for NEDD4L in regulating cell migration. Our work demonstrates versatility of UbVs for modulating activity across an E3 family, defines mechanisms and provides a toolkit for probing functions of HECT E3s, and establishes a general strategy for systematic development of modulators targeting families of signaling proteins.</t>
  </si>
  <si>
    <t>Princess Margaret Cancer Center, University Health Network (UHN), University of Toronto, Toronto, Ontario, Canada.</t>
  </si>
  <si>
    <t>2015-10-10</t>
  </si>
  <si>
    <t>https://dx.doi.org/10.1074/jbc.M115.680389</t>
  </si>
  <si>
    <t>26949039</t>
  </si>
  <si>
    <t>PMC4988125</t>
  </si>
  <si>
    <t>10.1016/j.molcel.2016.02.005</t>
  </si>
  <si>
    <t>System-Wide Modulation of HECT E3 Ligases with Selective Ubiquitin Variant Probes.</t>
  </si>
  <si>
    <t>Zhang W, Wu KP, Sartori MA, Kamadurai HB, Ordureau A, Jiang C, Mercredi PY, Murchie R, Hu J, Persaud A, Mukherjee M, Li N, Doye A, Walker JR, Sheng Y, Hao Z, Li Y, Brown KR, Lemichez E, Chen J, Tong Y, Harper JW, Moffat J, Rotin D, Schulman BA, Sidhu SS.</t>
  </si>
  <si>
    <t>There are few in vitro models of exocrine pancreas development and primary human pancreatic adenocarcinoma (PDAC). We establish three-dimensional culture conditions to induce the differentiation of human pluripotent stem cells into exocrine progenitor organoids that form ductal and acinar structures in culture and in vivo. Expression of mutant KRAS or TP53 in progenitor organoids induces mutation-specific phenotypes in culture and in vivo. Expression of TP53(R175H) induces cytosolic SOX9 localization. In patient tumors bearing TP53 mutations, SOX9 was cytoplasmic and associated with mortality. We also define culture conditions for clonal generation of tumor organoids from freshly resected PDAC. Tumor organoids maintain the differentiation status, histoarchitecture and phenotypic heterogeneity of the primary tumor and retain patient-specific physiological changes, including hypoxia, oxygen consumption, epigenetic marks and differences in sensitivity to inhibition of the histone methyltransferase EZH2. Thus, pancreatic progenitor organoids and tumor organoids can be used to model PDAC and for drug screening to identify precision therapy strategies.</t>
  </si>
  <si>
    <t>https://dx.doi.org/10.1016/j.molcel.2016.02.005</t>
  </si>
  <si>
    <t>26501191</t>
  </si>
  <si>
    <t>PMC4753163</t>
  </si>
  <si>
    <t>10.1038/nm.3973</t>
  </si>
  <si>
    <t>Ductal pancreatic cancer modeling and drug screening using human pluripotent stem cell- and patient-derived tumor organoids.</t>
  </si>
  <si>
    <t>Huang L, Holtzinger A, Jagan I, BeGora M, Lohse I, Ngai N, Nostro C, Wang R, Muthuswamy LB, Crawford HC, Arrowsmith C, Kalloger SE, Renouf DJ, Connor AA, Cleary S, Schaeffer DF, Roehrl M, Tsao MS, Gallinger S, Keller G, Muthuswamy SK.</t>
  </si>
  <si>
    <t>Nature medicine</t>
  </si>
  <si>
    <t>Nat. Med.</t>
  </si>
  <si>
    <t>Nat Med</t>
  </si>
  <si>
    <t>9502015</t>
  </si>
  <si>
    <t>1078-8956</t>
  </si>
  <si>
    <t>1546-170X</t>
  </si>
  <si>
    <t>2016-11-26</t>
  </si>
  <si>
    <t>https://dx.doi.org/10.1038/nm.3973</t>
  </si>
  <si>
    <t>https://www.imi.europa.eu/projects-results/project-factsheets/vsv-eboplus</t>
  </si>
  <si>
    <t>VSV-EBOPLUS</t>
  </si>
  <si>
    <t>Vaccine safety and immunogenicity signatures of human responses to VSV-ZEBOV</t>
  </si>
  <si>
    <t>8 553 750</t>
  </si>
  <si>
    <t>4 828 910</t>
  </si>
  <si>
    <t>2 048 000</t>
  </si>
  <si>
    <t>The devastating Ebola outbreak that struck western Africa in 2014-2016 left over 11 000 dead, including many medical workers. The outbreak highlighted the urgent need for safe, effective vaccines against the highly infectious disease.One vaccine that is already at an advanced stage of development is called VSV-ZEBOV (vesicular stomatitis virus – Zaire Ebola vaccine). Clinical trials of the vaccine started in Guinea, one of the most affected countries, during the outbreak. Trials have also been carried out in Europe and the US. These revealed that the vaccine is safe, generates an immune response, and offers high levels of protection against Ebola. However, researchers still have many questions about VSV-ZEBOV: How exactly does it work? How long does it offer protection against Ebola, and what influences this? And, importantly, how well does the vaccine work in children?The VSV-EBOPLUS project aims to use systems biology approaches to decipher the molecular and immune signatures of responses to the vaccine in both adults and children in the short and long term. To do this, they will study blood samples taken from different groups, including adults and children who have just received the vaccine. They will also carry out yearly follow-up visits with two of the largest cohorts, in Gabon and Switzerland, for five years following vaccination.The project hopes that the results will deliver novel insights into the mechanisms of action of VSV-ZEBOV, and provide signatures that can be used to accurately assess both the safety and effectiveness of vaccines.</t>
  </si>
  <si>
    <t>https://www.imi.europa.eu/projects-results/project-factsheets/vsv-ebovac</t>
  </si>
  <si>
    <t>VSV-EBOVAC</t>
  </si>
  <si>
    <t>28/02/2019</t>
  </si>
  <si>
    <t>3 887 260</t>
  </si>
  <si>
    <t>898 750</t>
  </si>
  <si>
    <t>4 786 010</t>
  </si>
  <si>
    <t>VSV-EBOVAC builds on existing work to advance the development of the Ebola vaccine candidate VSV-ZEBOV (‘vesicular stomatitis virus-vectored Zaire Ebola vaccine’). Clinical trials are underway in Europe and Africa, and the VSV-EBOVAC project is using cutting-edge technologies to carry out in-depth analyses of samples taken from clinical trial participants before and after vaccination. This allows them to gather vital information on both the strength of the immune responses triggered by the vaccine and vaccine safety.
There are currently no licensed vaccines for Ebola. However, there are a number of vaccine candidates in development. VSV-EBOVAC is one of three projects in the IMI Ebola+ programme that will generate the data needed to assess the safety and immunogenicity of different vaccine candidates and the level and duration of protection they actually offer against the disease.VSV-EBOVAC builds on existing work to advance the development of the Ebola vaccine candidate VSV-ZEBOV (‘vesicular stomatitis virus-vectored Zaire Ebola vaccine’). The World Health Organization (WHO) has identified VSV-ZEBOV as one of the most promising Ebola vaccine candidates, and clinical trials are already underway in Europe and Africa. The VSV-EBOVAC project is using cutting-edge technologies to carry out in-depth analyses of samples taken from clinical trial participants before and after vaccination. This allows them to gather vital information on both the strength of the immune responses triggered by the vaccine and vaccine safety.A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t>
  </si>
  <si>
    <t>Academisch Ziekenhuis Leiden, Leiden, NetherlandsCentre de Recherches Medicales de Lambaréné, Lambaréné, GabonDepartment of Health, Leeds, United KingdomEberhard Karls Universitaet Tuebingen, Tuebingen, GermanyEidgenossisches Departement Fur Verteidigung, Bevolkerungsschutz Und Sport, Bern, SwitzerlandEmory University Non Profit Corp, Atlanta, Georgia, United States Goeteborgs Universitet, Gothenburg, SwedenSclavo Vaccines Association, Siena, ItalyUniversita' Degli Studi Di Siena, Siena, ItalyUniversite De Geneve, Genève 4, SwitzerlandUniversity of Oxford, Oxford, United Kingdom</t>
  </si>
  <si>
    <t>https://www.imi.europa.eu/projects-results/project-factsheets/web-radr</t>
  </si>
  <si>
    <t>WEB-RADR</t>
  </si>
  <si>
    <t>Recognising Adverse Drug Reactions</t>
  </si>
  <si>
    <t>01/09/2014</t>
  </si>
  <si>
    <t>2 270 000</t>
  </si>
  <si>
    <t>2 754 044</t>
  </si>
  <si>
    <t>916 352</t>
  </si>
  <si>
    <t>Detecting the adverse effects of medicines – as well as their misuse – poses a big challenge for health authorities. Under-reporting is an issue, with individuals sometimes more likely to express their frustration via social media channels than consult their doctor. By bringing together industry and academic experts, regulators, patients and small and medium-sized enterprises (SMEs), IMI’s WEB-RADR project developed a mobile application which allows patients to directly report potential medicine side effects and also receive reliable information on their drugs. The work done in this project is already helping medicine manufacturers and regulators to detect new safety signals and intervene earlier in case of adverse drug reactions, thus improving medicine monitoring and patient safety.Pharmacovigilance is the monitoring of the safety of medicines to identify new or changing risks to support the safe and effective use of medicines. This includes the monitoring and reporting of adverse drug reactions (ADRs), i.e. side effects that can be experienced during treatment. Patients experiencing ADRs and their healthcare professionals are requested to report these side effects to their national pharmacovigilance centre. However, paper-based report forms are not always available and are often perceived as inconvenient and complex. If more reports were submitted, this could facilitate the faster identification of risks.To address this, IMI’s WEB-RADR project has developed a mobile app that allows users of pharmaceutical products to directly report ADRs to relevant health authorities, find out about reported side effects and opt to receive alerts on specific medicines. During the project, the app was rolled out across three EU countries – Croatia, the Netherlands, and the UK – and had about 10 000 downloads in those countries alone.Thanks to collaboration with the World Health Organization, the app was also rolled out to support malaria programmes in two African countries: Burkina Faso and Zambia. The implementation of the app in those countries had a substantial impact, with Burkina Faso receiving more ADR reports in the first six months after the roll out than they had in all the time previously.A dozen additional countries around the world have also expressed interest in the app and some have already adopted it. For example, in early 2018 the United Arab Emirates also launched the app.The reports received via the app have already contributed to the identification of new safety issues with various medicines, enabling regulatory authorities in relevant countries to take appropriate action.Social media data miningThe WEB-RADR project team also explored the value of social media data for pharmacovigilance. They found that in certain circumstances it could be hugely valuable and that people are far more likely to discuss issues like medicine misuse on social media than with their doctor. To mine this wealth of data, the team developed methods to detect, extract, standardise and analyse medicine-related information reported in unstructured free text by social media users.This has already led to concrete insights. For example, thanks to social media mining, the team uncovered patterns of misuse of a particular medicine by communities of students who want to improve their performance around examination time. This has provided additional information to the traditional sources, because students would normally not share this information with their doctors and pharmacists.WEB-RADR policy recommendations on the collection and use of data – both through the app and social media mining – have been passed on to the European Medicines Agency (EMA) for implementation in future guidance on how the pharmacovigilance legislation in the EU should be operated.Ethical and data protection issuesA consistent area of concern for the project was potential conflicts over data gathering and privacy regulations, as well as ethical considerations about harvesting social media data. To address this, the researchers engaged leading medical ethicists and data protection experts to assist them. That set a sound and robust framework for the analysis that they were doing, ensuring that they were both operating within the law and conducting the work in accordance with the highest ethical standards.Benefits for industry, academia and SMEsThe industry is already benefitting from the tools and resources developed within this project, especially from the guidelines on how they can use social media to monitor drug safety issues and improve their interaction with patients and carers.The academic community has benefitted from the exchange of ideas and viewpoints with different stakeholders in the project, as well as from innovative research ideas and identification of new research areas. SMEs have also benefitted from the network formed within the project, and have expanded their businesses.Finally, patients and healthcare providers benefitted from gaining a new, user-friendly way to report adverse drug reactions and receive official, reliable and regulator-approved information on their treatments via the mobile app.What’s next?In order to enable other countries in the EU and beyond to benefit from the tools developed in the project, the project partners have put in place a sustainability plan. Among other things, the project set up a management board that will support the growth of the mobile app as well as its continued development and enhancements beyond the lifetime of the project.In line with IMI’s open innovation approach, the data and reference standards obtained during the course of the project will soon be published so that other researchers could build on the WEB-RADR work. Furthermore, the project’s scientific deliverables have been described in two scientific papers – as of August 2018, their publication is still pending.Read the interview with project coordinators.</t>
  </si>
  <si>
    <t>Amgen, Brussels, BelgiumAstrazeneca AB, Södertälje, SwedenBayer Pharma AG, Berlin, GermanyGlaxosmithkline Research And Development LTD., Brentford, Middlesex, United KingdomJanssen Pharmaceutica Nv, Beerse, BelgiumNovartis Pharma AG, Basel, SwitzerlandSanofi-Aventis Recherche &amp; Developpement, Chilly Mazarin, FranceUcb Biopharma Sprl, Brussels, Belgium</t>
  </si>
  <si>
    <t>30043385</t>
  </si>
  <si>
    <t>PMC6223695</t>
  </si>
  <si>
    <t>10.1007/s40264-018-0699-2</t>
  </si>
  <si>
    <t>Assessment of the Utility of Social Media for Broad-Ranging Statistical Signal Detection in Pharmacovigilance: Results from the WEB-RADR Project.</t>
  </si>
  <si>
    <t>Caster O, Dietrich J, Kürzinger ML, Lerch M, Maskell S, Norén GN, Tcherny-Lessenot S, Vroman B, Wisniewski A, van Stekelenborg J.</t>
  </si>
  <si>
    <t>INTRODUCTION AND OBJECTIVE:Social media has been proposed as a possibly useful data source for pharmacovigilance signal detection. This study primarily aimed to evaluate the performance of established statistical signal detection algorithms in Twitter/Facebook for a broad range of drugs and adverse events. METHODS:Performance was assessed using a reference set by Harpaz et al., consisting of 62 US Food and Drug Administration labelling changes, and an internal WEB-RADR reference set consisting of 200 validated safety signals. In total, 75 drugs were studied. Twitter/Facebook posts were retrieved for the period March 2012 to March 2015, and drugs/events were extracted from the posts. We retrieved 4.3 million and 2.0 million posts for the WEB-RADR and Harpaz drugs, respectively. Individual case reports were extracted from VigiBase for the same period. Disproportionality algorithms based on the Information Component or the Proportional Reporting Ratio and crude post/report counting were applied in Twitter/Facebook and VigiBase. Receiver operating characteristic curves were generated, and the relative timing of alerting was analysed. RESULTS:Across all algorithms, the area under the receiver operating characteristic curve for Twitter/Facebook varied between 0.47 and 0.53 for the WEB-RADR reference set and between 0.48 and 0.53 for the Harpaz reference set. For VigiBase, the ranges were 0.64-0.69 and 0.55-0.67, respectively. In Twitter/Facebook, at best, 31 (16%) and four (6%) positive controls were detected prior to their index dates in the WEB-RADR and Harpaz references, respectively. In VigiBase, the corresponding numbers were 66 (33%) and 17 (27%). CONCLUSIONS:Our results clearly suggest that broad-ranging statistical signal detection in Twitter and Facebook, using currently available methods for adverse event recognition, performs poorly and cannot be recommended at the expense of other pharmacovigilance activities.</t>
  </si>
  <si>
    <t>Uppsala Monitoring Centre, Box 1051, Uppsala, 75140, Sweden. ola.caster@who-umc.org.</t>
  </si>
  <si>
    <t>https://dx.doi.org/10.1007/s40264-018-0699-2</t>
  </si>
  <si>
    <t>29761281</t>
  </si>
  <si>
    <t>PMC6153975</t>
  </si>
  <si>
    <t>10.1007/s40264-018-0679-6</t>
  </si>
  <si>
    <t>Characteristics, Quality and Contribution to Signal Detection of Spontaneous Reports of Adverse Drug Reactions Via the WEB-RADR Mobile Application: A Descriptive Cross-Sectional Study.</t>
  </si>
  <si>
    <t>Oosterhuis I, Taavola H, Tregunno PM, Mas P, Gama S, Newbould V, Caster O, Härmark L.</t>
  </si>
  <si>
    <t>INTRODUCTION:Spontaneous reporting of suspected adverse drug reactions is key for efficient post-marketing safety surveillance. To increase usability and accessibility of reporting tools, the Web-Recognising Adverse Drug Reactions (WEB-RADR) consortium developed a smartphone application (app) based on a simplified reporting form. OBJECTIVE:The objective of this study was to evaluate the characteristics, quality and contribution to signals of reports submitted via the WEB-RADR app. METHODS:The app was launched in the UK, the Netherlands and Croatia between July 2015 and May 2016. Spontaneous reports submitted until September 2016 with a single reporter were included. For each country, app reports and reports received through conventional means in the same time period were compared to identify characteristic features. A random subset of reports was assessed for clinical quality and completeness. The contribution to signal detection was assessed by a descriptive analysis. RESULTS:Higher proportions of app reports were submitted by patients in the UK (28 vs. 18%) and Croatia (32 vs. 7%); both p &lt; 0.01. In the Netherlands, the difference was small (60 vs. 57%; p = 0.5). The proportion of female patients and the median patient ages in app reports submitted by patients were similar to the reference. The proportion of reports of at least moderate quality was high in both samples (app: 78-85%, reference: 78-98%), for all countries. App reports contributed to detecting eight potential safety signals at the national level, four of which were eventually signalled. CONCLUSION:The WEB-RADR app offers a new route of spontaneous reporting that shows promise in attracting reports from patients and that could become an important tool in the future. Patient demographics are similar to conventional routes, report quality is sufficient despite a simplified reporting form, and app reports show potential in contributing to signal detection.</t>
  </si>
  <si>
    <t>Netherlands Pharmacovigilance Centre Lareb, 's-Hertogenbosch, The Netherlands.</t>
  </si>
  <si>
    <t>2018-05-16</t>
  </si>
  <si>
    <t>2015-09-02</t>
  </si>
  <si>
    <t>https://dx.doi.org/10.1007/s40264-018-0679-6</t>
  </si>
  <si>
    <t>29500800</t>
  </si>
  <si>
    <t>PMC5990568</t>
  </si>
  <si>
    <t>10.1007/s40264-018-0648-0</t>
  </si>
  <si>
    <t>Interest in a Mobile App for Two-Way Risk Communication: A Survey Study Among European Healthcare Professionals and Patients.</t>
  </si>
  <si>
    <t>de Vries ST, Denig P, Lasheras Ruiz C, Houÿez F, Wong L, Sutcliffe A, Mol PGM, IMI Web-RADR Work Package 3b Consortium.</t>
  </si>
  <si>
    <t>INTRODUCTION:Previously, an app has been developed for healthcare professionals (HCPs) and patients to report adverse drug reactions (ADRs) to national medicines agencies and to receive drug safety information. OBJECTIVE:This study aimed to assess (1) European HCPs' and patients' interest in an app for this two-way risk communication; (2) their preferences and perceptions towards specific app characteristics; and (3) which HCPs and patients are particularly interested in the app. In addition, these aspects were studied specifically for the countries where such an app was already available, i.e. Croatia, The Netherlands, and The UK. METHODS:European HCPs and patients were asked to complete a web-based survey developed in the context of the Web-Recognizing Adverse Drug Reactions (Web-RADR) project. Data on app interest and preferences and perceptions towards app characteristics were analysed descriptively. Logistic regression analyses were conducted to assess the association of HCP characteristics and patient characteristics on the level of interest in the app (i.e. very interested vs. not/somewhat interested). RESULTS:In total, 399 HCPs and 656 patients completed the survey. About half of the patients (48%; ranging from 38% from The Netherlands to 54% from The UK), and 61% of the HCPs (ranging from 42% from The Netherlands to 54% from The UK) were very interested in the app. A faster means of reporting ADRs and easier access to the reporting form were the main perceived benefits. HCPs and patients who already use a health app were particularly interested in the app (HCPs: odds ratio [OR] 3.52; 95% confidence interval [CI] 1.96-6.30, patients: OR 1.64; 95% CI 1.19-2.27). CONCLUSIONS:An app is positively perceived by HCPs and patients for reporting ADRs quickly and for receiving drug safety information from national medicines agencies. In particular, HCPs and patients who already use other health apps were interested in the app.</t>
  </si>
  <si>
    <t>Department of Clinical Pharmacy and Pharmacology, University of Groningen, University Medical Center Groningen, Groningen, The Netherlands.</t>
  </si>
  <si>
    <t>2018-03-04</t>
  </si>
  <si>
    <t>https://dx.doi.org/10.1007/s40264-018-0648-0</t>
  </si>
  <si>
    <t>28035492</t>
  </si>
  <si>
    <t>PMC5384960</t>
  </si>
  <si>
    <t>10.1007/s40264-016-0494-x</t>
  </si>
  <si>
    <t>Factors Influencing the Use of a Mobile App for Reporting Adverse Drug Reactions and Receiving Safety Information: A Qualitative Study.</t>
  </si>
  <si>
    <t>de Vries ST, Wong L, Sutcliffe A, Houÿez F, Ruiz CL, Mol PG, IMI Web-RADR Work Package 3b Consortium.</t>
  </si>
  <si>
    <t>A mobile app may increase the reporting of adverse drug reactions (ADRs) and improve the communication of new drug safety information. Factors that influence the use of an app for such two-way risk communication need to be considered at the development stage.Our aim was to reveal the factors that may influence healthcare professionals (HCPs) and patients to use an app for two-way risk communication.Focus group discussions and face-to-face interviews were conducted in the Netherlands, Spain and the UK. Patients with type 2 diabetes mellitus, patients with a rare disease or their caregivers and adolescents with health conditions were eligible to participate. HCPs included pharmacists, paediatricians, general practitioners, internists, practice nurses and professionals caring for patients with a rare disease. Patients and HCPs were recruited through various channels. The recorded discussions and interviews were transcribed verbatim. The dataset was analysed using thematic analysis and arranged according to the Unified Theory of Acceptance and Use of Technology.Seven focus group discussions and 13 interviews were conducted. In total, 21 HCPs and 50 patients participated. Identified factors that may influence the use of the app were the type of feedback given on reported ADRs, how ADR reports are stored and the type of drug news. Also mentioned were other functions of the app, ease of use, type of language, the source of safety information provided through the app, security of the app, layout, the operating systems on which the app can be used and the costs.Further research is needed to assess associations between user characteristics and the direction (positive or negative) of the factors potentially influencing app use.</t>
  </si>
  <si>
    <t>2018-04-28</t>
  </si>
  <si>
    <t>https://dx.doi.org/10.1007/s40264-016-0494-x</t>
  </si>
  <si>
    <t>28044249</t>
  </si>
  <si>
    <t>PMC5362648</t>
  </si>
  <si>
    <t>10.1007/s40264-016-0491-0</t>
  </si>
  <si>
    <t>Evaluation of Facebook and Twitter Monitoring to Detect Safety Signals for Medical Products: An Analysis of Recent FDA Safety Alerts.</t>
  </si>
  <si>
    <t>Pierce CE, Bouri K, Pamer C, Proestel S, Rodriguez HW, Van Le H, Freifeld CC, Brownstein JS, Walderhaug M, Edwards IR, Dasgupta N.</t>
  </si>
  <si>
    <t>80</t>
  </si>
  <si>
    <t>The rapid expansion of the Internet and computing power in recent years has opened up the possibility of using social media for pharmacovigilance. While this general concept has been proposed by many, central questions remain as to whether social media can provide earlier warnings for rare and serious events than traditional signal detection from spontaneous report data.Our objective was to examine whether specific product-adverse event pairs were reported via social media before being reported to the US FDA Adverse Event Reporting System (FAERS).A retrospective analysis of public Facebook and Twitter data was conducted for 10 recent FDA postmarketing safety signals at the drug-event pair level with six negative controls. Social media data corresponding to two years prior to signal detection of each product-event pair were compiled. Automated classifiers were used to identify each 'post with resemblance to an adverse event' (Proto-AE), among English language posts. A custom dictionary was used to translate Internet vernacular into Medical Dictionary for Regulatory Activities (MedDRA®) Preferred Terms. Drug safety physicians conducted a manual review to determine causality using World Health Organization-Uppsala Monitoring Centre (WHO-UMC) assessment criteria. Cases were also compared with those reported in FAERS.A total of 935,246 posts were harvested from Facebook and Twitter, from March 2009 through October 2014. The automated classifier identified 98,252 Proto-AEs. Of these, 13 posts were selected for causality assessment of product-event pairs. Clinical assessment revealed that posts had sufficient information to warrant further investigation for two possible product-event associations: dronedarone-vasculitis and Banana Boat Sunscreen--skin burns. No product-event associations were found among the negative controls. In one of the positive cases, the first report occurred in social media prior to signal detection from FAERS, whereas the other case occurred first in FAERS.An efficient semi-automated approach to social media monitoring may provide earlier insights into certain adverse events. More work is needed to elaborate additional uses for social media data in pharmacovigilance and to determine how they can be applied by regulatory agencies.</t>
  </si>
  <si>
    <t>Epidemico, Inc., Boston, MA, USA.</t>
  </si>
  <si>
    <t>https://dx.doi.org/10.1007/s40264-016-0491-0</t>
  </si>
  <si>
    <t>26147850</t>
  </si>
  <si>
    <t>PMC4594734</t>
  </si>
  <si>
    <t>10.1111/bcp.12717</t>
  </si>
  <si>
    <t>Social media and pharmacovigilance: A review of the opportunities and challenges.</t>
  </si>
  <si>
    <t>Sloane R, Osanlou O, Lewis D, Bollegala D, Maskell S, Pirmohamed M.</t>
  </si>
  <si>
    <t>Adverse drug reactions come at a considerable cost on society. Social media are a potentially invaluable reservoir of information for pharmacovigilance, yet their true value remains to be fully understood. In order to realize the benefits social media holds, a number of technical, regulatory and ethical challenges remain to be addressed. We outline these key challenges identifying relevant current research and present possible solutions.</t>
  </si>
  <si>
    <t>Department of Computer Science, University of Liverpool, L69 3BX, UK.</t>
  </si>
  <si>
    <t>https://dx.doi.org/10.1111/bcp.12717</t>
  </si>
  <si>
    <t>https://www.imi.europa.eu/projects-results/project-factsheets/zapi</t>
  </si>
  <si>
    <t>ZAPI</t>
  </si>
  <si>
    <t>Zoonotic anticipation and preparedness initiative</t>
  </si>
  <si>
    <t>9 538 688</t>
  </si>
  <si>
    <t>9 875 000</t>
  </si>
  <si>
    <t>2 966 475</t>
  </si>
  <si>
    <t>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
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t>
  </si>
  <si>
    <t>30101189</t>
  </si>
  <si>
    <t>PMC6082650</t>
  </si>
  <si>
    <t>10.1126/sciadv.aas9667</t>
  </si>
  <si>
    <t>Chimeric camel/human heavy-chain antibodies protect against MERS-CoV infection.</t>
  </si>
  <si>
    <t>Stalin Raj V, Okba NMA, Gutierrez-Alvarez J, Drabek D, van Dieren B, Widagdo W, Lamers MM, Widjaja I, Fernandez-Delgado R, Sola I, Bensaid A, Koopmans MP, Segalés J, Osterhaus ADME, Bosch BJ, Enjuanes L, Haagmans BL.</t>
  </si>
  <si>
    <t>Science Advances</t>
  </si>
  <si>
    <t>Middle East respiratory syndrome coronavirus (MERS-CoV) continues to cause outbreaks in humans as a result of spillover events from dromedaries. In contrast to humans, MERS-CoV-exposed dromedaries develop only very mild infections and exceptionally potent virus-neutralizing antibody responses. These strong antibody responses may be caused by affinity maturation as a result of repeated exposure to the virus or by the fact that dromedaries-apart from conventional antibodies-have relatively unique, heavy chain-only antibodies (HCAbs). These HCAbs are devoid of light chains and have long complementarity-determining regions with unique epitope binding properties, allowing them to recognize and bind with high affinity to epitopes not recognized by conventional antibodies. Through direct cloning and expression of the variable heavy chains (VHHs) of HCAbs from the bone marrow of MERS-CoV-infected dromedaries, we identified several MERS-CoV-specific VHHs or nanobodies. In vitro, these VHHs efficiently blocked virus entry at picomolar concentrations. The selected VHHs bind with exceptionally high affinity to the receptor binding domain of the viral spike protein. Furthermore, camel/human chimeric HCAbs-composed of the camel VHH linked to a human Fc domain lacking the CH1 exon-had an extended half-life in the serum and protected mice against a lethal MERS-CoV challenge. HCAbs represent a promising alternative strategy to develop novel interventions not only for MERS-CoV but also for other emerging pathogens.</t>
  </si>
  <si>
    <t>Department of Viroscience, Erasmus Medical Center, Rotterdam, Netherlands.</t>
  </si>
  <si>
    <t>https://dx.doi.org/10.1126/sciadv.aas9667</t>
  </si>
  <si>
    <t>30037026</t>
  </si>
  <si>
    <t>PMC6071121</t>
  </si>
  <si>
    <t>10.3390/v10070384</t>
  </si>
  <si>
    <t>Comparison of Different In Situ Hybridization Techniques for the Detection of Various RNA and DNA Viruses.</t>
  </si>
  <si>
    <t>Pfankuche VM, Hahn K, Bodewes R, Hansmann F, Habierski A, Haverkamp AK, Pfaender S, Walter S, Baechlein C, Postel A, Steinmann E, Becher P, Osterhaus A, Baumgärtner W, Puff C.</t>
  </si>
  <si>
    <t>In situ hybridization (ISH) is a technique to determine potential correlations between viruses and lesions. The aim of the study was to compare ISH techniques for the detection of various viruses in different tissues. Tested RNA viruses include atypical porcine pestivirus (APPV) in the cerebellum of pigs, equine and bovine hepacivirus (EqHV, BovHepV) in the liver of horses and cattle, respectively, and Schmallenberg virus (SBV) in the cerebrum of goats. Examined DNA viruses comprise canine bocavirus 2 (CBoV-2) in the intestine of dogs, porcine bocavirus (PBoV) in the spinal cord of pigs and porcine circovirus 2 (PCV-2) in cerebrum, lymph node, and lung of pigs. ISH with self-designed digoxigenin-labelled RNA probes revealed a positive signal for SBV, CBoV-2, and PCV-2, whereas it was lacking for APPV, BovHepV, EqHV, and PBoV. Commercially produced digoxigenin-labelled DNA probes detected CBoV-2 and PCV-2, but failed to detect PBoV. ISH with a commercially available fluorescent ISH (FISH)-RNA probe mix identified nucleic acids of all tested viruses. The detection rate and the cell-associated positive area using the FISH-RNA probe mix was highest compared to the results using other probes and protocols, representing a major benefit of this method. Nevertheless, there are differences in costs and procedure time.</t>
  </si>
  <si>
    <t>Department of Pathology, University of Veterinary Medicine Hannover, 30559 Hannover, Germany. vanessa.pfankuche@tiho-hannover.de.</t>
  </si>
  <si>
    <t>https://dx.doi.org/10.3390/v10070384</t>
  </si>
  <si>
    <t>29950581</t>
  </si>
  <si>
    <t>PMC6021449</t>
  </si>
  <si>
    <t>10.1038/s41598-018-28109-2</t>
  </si>
  <si>
    <t>Experimental infection of dromedaries with Middle East respiratory syndrome-Coronavirus is accompanied by massive ciliary loss and depletion of the cell surface receptor dipeptidyl peptidase 4.</t>
  </si>
  <si>
    <t>Haverkamp AK, Lehmbecker A, Spitzbarth I, Widagdo W, Haagmans BL, Segalés J, Vergara-Alert J, Bensaid A, van den Brand JMA, Osterhaus ADME, Baumgärtner W.</t>
  </si>
  <si>
    <t>Middle East respiratory syndrome (MERS) represents an important respiratory disease accompanied by lethal outcome in one-third of human patients. Recent data indicate that dromedaries represent an important source of infection, although information regarding viral cell tropism and pathogenesis is sparse. In the current study, tissues of eight dromedaries receiving inoculation of MERS-Coronavirus (MERS-CoV) after recombinant Modified-Vaccinia-Virus-Ankara (MVA-S)-vaccination (n = 4), MVA-vaccination (mock vaccination, n = 2) and PBS application (mock vaccination, n = 2), respectively, were investigated. Tissues were analyzed by histology, immunohistochemistry, immunofluorescence, and scanning electron microscopy. MERS-CoV infection in mock-vaccinated dromedaries revealed high numbers of MERS-CoV-nucleocapsid positive cells, T cells, and macrophages within nasal turbinates and trachea at day four post infection. Double immunolabeling demonstrated cytokeratin (CK) 18 expressing epithelial cells to be the prevailing target cell of MERS-CoV, while CK5/6 and CK14 expressing cells did not co-localize with virus. In addition, virus was occasionally detected in macrophages. The acute disease was further accompanied by ciliary loss along with a lack of dipeptidyl peptidase 4 (DPP4), known to mediate virus entry. DPP4 was mainly expressed by human lymphocytes and dromedary monocytes, but overall the expression level was lower in dromedaries. The present study underlines significant species-specific manifestations of MERS and highlights ciliary loss as an important finding in dromedaries. The obtained results promote a better understanding of coronavirus infections, which pose major health challenges.</t>
  </si>
  <si>
    <t>Department of Pathology, University of Veterinary Medicine Hannover Foundation, 30559, Hannover, Germany.</t>
  </si>
  <si>
    <t>https://dx.doi.org/10.1038/s41598-018-28109-2</t>
  </si>
  <si>
    <t>29789363</t>
  </si>
  <si>
    <t>PMC5964350</t>
  </si>
  <si>
    <t>10.1128/mBio.02325-17</t>
  </si>
  <si>
    <t>Role of Severe Acute Respiratory Syndrome Coronavirus Viroporins E, 3a, and 8a in Replication and Pathogenesis.</t>
  </si>
  <si>
    <t>Castaño-Rodriguez C, Honrubia JM, Gutiérrez-Álvarez J, DeDiego ML, Nieto-Torres JL, Jimenez-Guardeño JM, Regla-Nava JA, Fernandez-Delgado R, Verdia-Báguena C, Queralt-Martín M, Kochan G, Perlman S, Aguilella VM, Sola I, Enjuanes L.</t>
  </si>
  <si>
    <t>Viroporins are viral proteins with ion channel (IC) activity that play an important role in several processes, including virus replication and pathogenesis. While many coronaviruses (CoVs) encode two viroporins, severe acute respiratory syndrome CoV (SARS-CoV) encodes three: proteins 3a, E, and 8a. Additionally, proteins 3a and E have a PDZ-binding motif (PBM), which can potentially bind over 400 cellular proteins which contain a PDZ domain, making them potentially important for the control of cell function. In the present work, a comparative study of the functional motifs included within the SARS-CoV viroporins was performed, mostly focusing on the roles of the IC and PBM of E and 3a proteins. Our results showed that the full-length E and 3a proteins were required for maximal SARS-CoV replication and virulence, whereas viroporin 8a had only a minor impact on these activities. A virus missing both the E and 3a proteins was not viable, whereas the presence of either protein with a functional PBM restored virus viability. E protein IC activity and the presence of its PBM were necessary for virulence in mice. In contrast, the presence or absence of the homologous motifs in protein 3a did not influence virus pathogenicity. Therefore, dominance of the IC and PBM of protein E over those of protein 3a was demonstrated in the induction of pathogenesis in mice.IMPORTANCE Collectively, these results demonstrate key roles for the ion channel and PBM domains in optimal virus replication and pathogenesis and suggest that the viral viroporins and PBMs are suitable targets for antiviral therapy and for mutation in attenuated SARS-CoV vaccines.</t>
  </si>
  <si>
    <t>Department of Molecular and Cell Biology, Centro Nacional de Biotecnología (CNB-CSIC), Campus Universidad Autónoma de Madrid, Madrid, Spain.</t>
  </si>
  <si>
    <t>https://dx.doi.org/10.1128/mBio.02325-17</t>
  </si>
  <si>
    <t>28616501</t>
  </si>
  <si>
    <t>PMC5454147</t>
  </si>
  <si>
    <t>10.1016/j.onehlt.2017.03.001</t>
  </si>
  <si>
    <t>Searching for animal models and potential target species for emerging pathogens: Experience gained from Middle East respiratory syndrome (MERS) coronavirus.</t>
  </si>
  <si>
    <t>Vergara-Alert J, Vidal E, Bensaid A, Segalés J.</t>
  </si>
  <si>
    <t>One health (Amsterdam, Netherlands)</t>
  </si>
  <si>
    <t>One Health</t>
  </si>
  <si>
    <t>101660501</t>
  </si>
  <si>
    <t>2352-7714</t>
  </si>
  <si>
    <t>Emerging and re-emerging pathogens represent a substantial threat to public health, as demonstrated with numerous outbreaks over the past years, including the 2013-2016 outbreak of Ebola virus in western Africa. Coronaviruses are also a threat for humans, as evidenced in 2002/2003 with infection by the severe acute respiratory syndrome coronavirus (SARS-CoV), which caused more than 8000 human infections with 10% fatality rate in 37 countries. Ten years later, a novel human coronavirus (Middle East respiratory syndrome coronavirus, MERS-CoV), associated with severe pneumonia, arose in the Kingdom of Saudi Arabia. Until December 2016, MERS has accounted for more than 1800 cases and 35% fatality rate. Finding an animal model of disease is key to develop vaccines or antivirals against such emerging pathogens and to understand its pathogenesis. Knowledge of the potential role of domestic livestock and other animal species in the transmission of pathogens is of importance to understand the epidemiology of the disease. Little is known about MERS-CoV animal host range. In this paper, experimental data on potential hosts for MERS-CoV is reviewed. Advantages and limitations of different animal models are evaluated in relation to viral pathogenesis and transmission studies. Finally, the relevance of potential new target species is discussed.</t>
  </si>
  <si>
    <t>IRTA, Centre de Recerca en Sanitat Animal (CReSA, IRTA-UAB), Campus de la Universitat Autònoma de Barcelona, 08193 Bellaterra, Spain.</t>
  </si>
  <si>
    <t>https://dx.doi.org/10.1016/j.onehlt.2017.03.001</t>
  </si>
  <si>
    <t>28211908</t>
  </si>
  <si>
    <t>PMC5304187</t>
  </si>
  <si>
    <t>10.1038/srep42500</t>
  </si>
  <si>
    <t>The N-terminal domain of Schmallenberg virus envelope protein Gc is highly immunogenic and can provide protection from infection.</t>
  </si>
  <si>
    <t>Wernike K, Aebischer A, Roman-Sosa G, Beer M.</t>
  </si>
  <si>
    <t>Schmallenberg virus (SBV) is transmitted by insect vectors, and therefore vaccination is one of the most important tools of disease control. In our study, novel subunit vaccines on the basis of an amino-terminal domain of SBV Gc of 234 amino acids ("Gc Amino") first were tested and selected using a lethal small animal challenge model and then the best performing formulations also were tested in cattle. We could show that neither E. coli expressed nor the reduced form of "Gc Amino" protected from SBV infection. In contrast, both, immunization with "Gc Amino"-encoding DNA plasmids and "Gc-amino" expressed in a mammalian system, conferred protection in up to 66% of the animals. Interestingly, the best performance was achieved with a multivalent antigen containing the covalently linked Gc domains of both, SBV and the related Akabane virus. All vaccinated cattle and mice were fully protected against SBV challenge infection. Furthermore, in the absence of antibodies against the viral N-protein, differentiation between vaccinated and field-infected animals allows an SBV marker vaccination concept. Moreover, the presented vaccine design also could be tested for other members of the Simbu serogroup and might allow the inclusion of additional immunogenic domains.</t>
  </si>
  <si>
    <t>Institute of Diagnostic Virology, Friedrich-Loeffler-Institut, 17493 Greifswald - Insel Riems, Germany.</t>
  </si>
  <si>
    <t>2017-02-13</t>
  </si>
  <si>
    <t>https://dx.doi.org/10.1038/srep42500</t>
  </si>
  <si>
    <t>27907884</t>
  </si>
  <si>
    <t>PMC5346033</t>
  </si>
  <si>
    <t>10.1016/j.coviro.2016.11.004</t>
  </si>
  <si>
    <t>Factors determining human-to-human transmissibility of zoonotic pathogens via contact.</t>
  </si>
  <si>
    <t>Richard M, Knauf S, Lawrence P, Mather AE, Munster VJ, Müller MA, Smith D, Kuiken T.</t>
  </si>
  <si>
    <t>Current opinion in virology</t>
  </si>
  <si>
    <t>Curr Opin Virol</t>
  </si>
  <si>
    <t>101560941</t>
  </si>
  <si>
    <t>1879-6257</t>
  </si>
  <si>
    <t>1879-6265</t>
  </si>
  <si>
    <t>The pandemic potential of zoonotic pathogens lies in their ability to become efficiently transmissible amongst humans. Here, we focus on contact-transmitted pathogens and discuss the factors, at the pathogen, host and environmental levels that promote or hinder their human-to-human transmissibility via the following modes of contact transmission: skin contact, sexual contact, respiratory contact and multiple route contact. Factors common to several modes of transmission were immune evasion, high viral load, low infectious dose, crowding, promiscuity, and co-infections; other factors were specific for a pathogen or mode of contact transmission. The identification of such factors will lead to a better understanding of the requirements for human-to-human spread of pathogens, as well as improving risk assessment of newly emerging pathogens.</t>
  </si>
  <si>
    <t>Department of Viroscience, Postgraduate School Molecular Medicine, Erasmus MC, Rotterdam, The Netherlands.</t>
  </si>
  <si>
    <t>https://dx.doi.org/10.1016/j.coviro.2016.11.004</t>
  </si>
  <si>
    <t>28719257</t>
  </si>
  <si>
    <t>PMC5462565</t>
  </si>
  <si>
    <t>10.4269/ajtmh.16-0880</t>
  </si>
  <si>
    <t>No Serologic Evidence of Middle East Respiratory Syndrome Coronavirus Infection Among Camel Farmers Exposed to Highly Seropositive Camel Herds: A Household Linked Study, Kenya, 2013.</t>
  </si>
  <si>
    <t>Munyua P, Corman VM, Bitek A, Osoro E, Meyer B, Müller MA, Lattwein E, Thumbi SM, Murithi R, Widdowson MA, Drosten C, Njenga MK.</t>
  </si>
  <si>
    <t>96</t>
  </si>
  <si>
    <t>The American journal of tropical medicine and hygiene</t>
  </si>
  <si>
    <t>Am. J. Trop. Med. Hyg.</t>
  </si>
  <si>
    <t>Am J Trop Med Hyg</t>
  </si>
  <si>
    <t>0370507</t>
  </si>
  <si>
    <t>0002-9637</t>
  </si>
  <si>
    <t>1476-1645</t>
  </si>
  <si>
    <t>AbstractHigh seroprevalence of Middle East respiratory syndrome coronavirus (MERS-CoV) among camels has been reported in Kenya and other countries in Africa. To date, the only report of MERS-CoV seropositivity among humans in Kenya is of two livestock keepers with no known contact with camels. We assessed whether persons exposed to seropositive camels at household level had serological evidence of infection. In 2013, 760 human and 879 camel sera were collected from 275 and 85 households respectively in Marsabit County. Data on human and animal demographics and type of contact with camels were collected. Human and camel sera were tested for anti-MERS-CoV IgG using a commercial enzyme-linked immunosorbent assay (ELISA) test. Human samples were confirmed by plaque reduction neutralization test (PRNT). Logistic regression was used to identify factors associated with seropositivity. The median age of persons sampled was 30 years (range: 5-90) and 50% were males. A quarter (197/760) of the participants reported having had contact with camels defined as milking, feeding, watering, slaughtering, or herding. Of the human sera, 18 (2.4%) were positive on ELISA but negative by PRNT. Of the camel sera, 791 (90%) were positive on ELISA. On univariate analysis, higher prevalence was observed in female and older camels over 4 years of age (P &lt; 0.05). On multivariate analysis, only age remained significantly associated with increased odds of seropositivity. Despite high seroprevalence among camels, there was no serological confirmation of MERS-CoV infection among camel pastoralists in Marsabit County. The high seropositivity suggests that MERS-CoV or other closely related virus continues to circulate in camels and highlights ongoing potential for animal-to-human transmission.</t>
  </si>
  <si>
    <t>Global Disease Detection Program, Division of Global Health Protection, U.S. Centers for Disease Control and Prevention, Nairobi, Kenya.</t>
  </si>
  <si>
    <t>2017-02-16</t>
  </si>
  <si>
    <t>https://dx.doi.org/10.4269/ajtmh.16-0880</t>
  </si>
  <si>
    <t>28216251</t>
  </si>
  <si>
    <t>PMC5662013</t>
  </si>
  <si>
    <t>10.1016/j.chom.2017.01.015</t>
  </si>
  <si>
    <t>SARS-CoV-Encoded Small RNAs Contribute to Infection-Associated Lung Pathology.</t>
  </si>
  <si>
    <t>Morales L, Oliveros JC, Fernandez-Delgado R, tenOever BR, Enjuanes L, Sola I.</t>
  </si>
  <si>
    <t>Cell host &amp; microbe</t>
  </si>
  <si>
    <t>Cell Host Microbe</t>
  </si>
  <si>
    <t>101302316</t>
  </si>
  <si>
    <t>1931-3128</t>
  </si>
  <si>
    <t>1934-6069</t>
  </si>
  <si>
    <t>Severe acute respiratory syndrome coronavirus (SARS-CoV) causes lethal disease in humans, which is characterized by exacerbated inflammatory response and extensive lung pathology. To address the relevance of small non-coding RNAs in SARS-CoV pathology, we deep sequenced RNAs from the lungs of infected mice and discovered three 18-22 nt small viral RNAs (svRNAs). The three svRNAs were derived from the nsp3 (svRNA-nsp3.1 and -nsp3.2) and N (svRNA-N) genomic regions of SARS-CoV. Biogenesis of CoV svRNAs was RNase III, cell type, and host species independent, but it was dependent on the extent of viral replication. Antagomir-mediated inhibition of svRNA-N significantly reduced in vivo lung pathology and pro-inflammatory cytokine expression. Taken together, these data indicate that svRNAs contribute to SARS-CoV pathogenesis and highlight the potential of svRNA-N antagomirs as antivirals.</t>
  </si>
  <si>
    <t>Department of Molecular and Cell Biology, National Center of Biotechnology (CNB-CSIC), Madrid, 28049, Spain.</t>
  </si>
  <si>
    <t>2017-02-20</t>
  </si>
  <si>
    <t>https://dx.doi.org/10.1016/j.chom.2017.01.015</t>
  </si>
  <si>
    <t>29070887</t>
  </si>
  <si>
    <t>PMC5656662</t>
  </si>
  <si>
    <t>10.1038/s41598-017-14522-6</t>
  </si>
  <si>
    <t>New reverse genetics and transfection methods to rescue arboviruses in mosquito cells.</t>
  </si>
  <si>
    <t>Atieh T, Nougairède A, Klitting R, Aubry F, Failloux AB, de Lamballerie X, Priet S.</t>
  </si>
  <si>
    <t>Reverse genetics is a critical tool to decrypt the biological properties of arboviruses. However, whilst reverse genetics methods have been usually applied to vertebrate cells, their use in insect cells remains uncommon due to the conjunction of laborious molecular biology techniques and of specific difficulties surrounding the transfection of such cells. To leverage reverse genetics studies in both vertebrate and mosquito cells, we designed an improved DNA transfection protocol for insect cells and then demonstrated that the simple and flexible ISA (Infectious Subgenomic Amplicons) reverse-genetics method can be efficiently applied to both mammalian and mosquito cells to generate in days recombinant infectious positive-stranded RNA viruses belonging to genera Flavivirus (Japanese encephalitis, Yellow fever, West Nile and Zika viruses) and Alphavirus (Chikungunya virus). This method represents an effective option to potentially overcome technological issues related to the study of arboviruses.</t>
  </si>
  <si>
    <t>UMR "Émergence des Pathologies Virales" (EPV: Aix-Marseille Univ - IRD 190 - Inserm 1207 - EHESP - IHU Méditerranée Infection), Marseille, France.</t>
  </si>
  <si>
    <t>https://dx.doi.org/10.1038/s41598-017-14522-6</t>
  </si>
  <si>
    <t>27397100</t>
  </si>
  <si>
    <t>PMC5159199</t>
  </si>
  <si>
    <t>10.1016/j.virusres.2016.07.003</t>
  </si>
  <si>
    <t>Virulence factors in porcine coronaviruses and vaccine design.</t>
  </si>
  <si>
    <t>Zuñiga S, Pascual-Iglesias A, Sanchez CM, Sola I, Enjuanes L.</t>
  </si>
  <si>
    <t>226</t>
  </si>
  <si>
    <t>Virus research</t>
  </si>
  <si>
    <t>Virus Res.</t>
  </si>
  <si>
    <t>Virus Res</t>
  </si>
  <si>
    <t>8410979</t>
  </si>
  <si>
    <t>0168-1702</t>
  </si>
  <si>
    <t>1872-7492</t>
  </si>
  <si>
    <t>Porcine enteric coronaviruses (CoVs) cause severe disease in the porcine herds worldwide, leading to important economic losses. Despite the knowledge of these viruses since the 1970s, vaccination strategies have not been implemented, leading to continuous re-emergence of novel virulent strains. Live attenuated vaccines historically have been the most efficient. We consider that the new trend is the development of recombinant vaccines by using reverse genetics systems to engineer attenuated viruses, which could be used as effective and safe modified live vaccine candidates. To this end, host cell signaling pathways influencing porcine CoV virulence should be identified. Similarly, the identity of viral proteins involved in the modulation of host cell pathways influencing CoV pathogenesis should be analyzed. With this information, and using reverse genetics systems, it is possible to design viruses with modifications in the viral proteins acting as virulence factors, which may lead to attenuated viruses and, therefore, vaccine candidates. In addition, novel antiviral drugs may be developed once the host cell pathways and the molecular mechanism affecting porcine CoV replication and virulence are known. This review is focused in the host cell responses to enteric porcine CoV infection and the viral proteins involved in pathogenesis.</t>
  </si>
  <si>
    <t>Department of Molecular and Cell Biology, National Center of Biotechnology (CNB-CSIC), Campus Universidad Autónoma de Madrid, Darwin 3, Madrid, Spain.</t>
  </si>
  <si>
    <t>2016-07-12</t>
  </si>
  <si>
    <t>https://dx.doi.org/10.1016/j.virusres.2016.07.003</t>
  </si>
  <si>
    <t>28221127</t>
  </si>
  <si>
    <t>PMC5382745</t>
  </si>
  <si>
    <t>10.3201/eid2303.161285</t>
  </si>
  <si>
    <t>Serologic Evidence for MERS-CoV Infection in Dromedary Camels, Punjab, Pakistan, 2012-2015.</t>
  </si>
  <si>
    <t>Saqib M, Sieberg A, Hussain MH, Mansoor MK, Zohaib A, Lattwein E, Müller MA, Drosten C, Corman VM.</t>
  </si>
  <si>
    <t>Emerging Infectious Diseases</t>
  </si>
  <si>
    <t>Dromedary camels from Africa and Arabia are an established source for zoonotic Middle East respiratory syndrome coronavirus (MERS-CoV) infection among humans. In Pakistan, we found specific neutralizing antibodies in samples from 39.5% of 565 dromedaries, documenting significant expansion of the enzootic range of MERS-CoV to Asia.</t>
  </si>
  <si>
    <t>Department of Viroscience, Erasmus Medical Center, Rotterdam, The Netherlands.</t>
  </si>
  <si>
    <t>https://dx.doi.org/10.3201/eid2303.161285</t>
  </si>
  <si>
    <t>28616497</t>
  </si>
  <si>
    <t>PMC5454172</t>
  </si>
  <si>
    <t>10.1016/j.onehlt.2016.12.001</t>
  </si>
  <si>
    <t>MERS-coronavirus: From discovery to intervention.</t>
  </si>
  <si>
    <t>Widagdo W, Okba NMA, Stalin Raj V, Haagmans BL.</t>
  </si>
  <si>
    <t>Middle East respiratory syndrome coronavirus (MERS-CoV) still causes outbreaks despite public awareness and implementation of health care measures, such as rapid viral diagnosis and patient quarantine. Here we describe the current epidemiological picture of MERS-CoV, focusing on humans and animals affected by this virus and propose specific intervention strategies that would be appropriate to control MERS-CoV. One-third of MERS-CoV patients develop severe lower respiratory tract infection and succumb to a fatal outcome; these patients would require effective therapeutic antiviral therapy. Because of the lack of such intervention strategies, supportive care is the best that can be offered at the moment. Limiting viral spread from symptomatic human cases to health care workers and family members, on the other hand, could be achieved through prophylactic administration of MERS-CoV neutralizing antibodies and vaccines. To ultimately prevent spread of the virus into the human population, however, vaccination of dromedary camels - currently the only confirmed animal host for MERS-CoV - may be the best option to achieve a sustained drop in human MERS cases in time. In the end, a One Health approach combining all these different efforts is needed to tackle this zoonotic outbreak.</t>
  </si>
  <si>
    <t>Department of Viroscience, Erasmus MC, Rotterdam, The Netherlands.</t>
  </si>
  <si>
    <t>https://dx.doi.org/10.1016/j.onehlt.2016.12.001</t>
  </si>
  <si>
    <t>26889022</t>
  </si>
  <si>
    <t>PMC4836314</t>
  </si>
  <si>
    <t>10.1128/jvi.02994-15</t>
  </si>
  <si>
    <t>Differential Expression of the Middle East Respiratory Syndrome Coronavirus Receptor in the Upper Respiratory Tracts of Humans and Dromedary Camels.</t>
  </si>
  <si>
    <t>Widagdo W, Raj VS, Schipper D, Kolijn K, van Leenders GJLH, Bosch BJ, Bensaid A, Segalés J, Baumgärtner W, Osterhaus ADME, Koopmans MP, van den Brand JMA, Haagmans BL.</t>
  </si>
  <si>
    <t>Middle East respiratory syndrome coronavirus (MERS-CoV) is not efficiently transmitted between humans, but it is highly prevalent in dromedary camels. Here we report that the MERS-CoV receptor--dipeptidyl peptidase 4 (DPP4)--is expressed in the upper respiratory tract epithelium of camels but not in that of humans. Lack of DPP4 expression may be the primary cause of limited MERS-CoV replication in the human upper respiratory tract and hence restrict transmission.</t>
  </si>
  <si>
    <t>Institute of Virology, University of Bonn Medical Centre, Bonn, Germany German Centre for Infection Research (DZIF), Bonn-Cologne, Germany.</t>
  </si>
  <si>
    <t>https://dx.doi.org/10.1128/jvi.02994-15</t>
  </si>
  <si>
    <t>26157150</t>
  </si>
  <si>
    <t>PMC4540943</t>
  </si>
  <si>
    <t>10.1128/JCM.01368-15</t>
  </si>
  <si>
    <t>Infectious Middle East Respiratory Syndrome Coronavirus Excretion and Serotype Variability Based on Live Virus Isolates from Patients in Saudi Arabia.</t>
  </si>
  <si>
    <t>Muth D, Corman VM, Meyer B, Assiri A, Al-Masri M, Farah M, Steinhagen K, Lattwein E, Al-Tawfiq JA, Albarrak A, Müller MA, Drosten C, Memish ZA.</t>
  </si>
  <si>
    <t>The newly emerged Middle East respiratory syndrome coronavirus (MERS-CoV) has infected at least 1,082 people, including 439 fatalities. So far, no empirical virus isolation study has been done to elucidate infectious virus secretion or serotype variability. Here, we used 51 respiratory samples from 32 patients with confirmed MERS-CoV infection for virus isolation in Vero B4 and Caco-2 cells. We found Caco-2 cells to significantly enhance isolation success over routinely used Vero cells. Isolation success correlated with viral RNA concentration and time after diagnosis as well as with the amount of IgA antibodies secreted in respiratory samples used for isolation. Results from plaque reduction neutralization assays using a representative range of serum samples and virus isolates suggested that all circulating human MERS-CoV strains represent one single serotype. The choice of prototype strain is not likely to influence the success of candidate MERS-CoV vaccines. However, vaccine formulations should be evaluated for their potential to induce IgA.</t>
  </si>
  <si>
    <t>https://dx.doi.org/10.1128/JCM.01368-15</t>
  </si>
  <si>
    <t>IMI Project Focus</t>
  </si>
  <si>
    <t>#Projects</t>
  </si>
  <si>
    <t>Possible Triage</t>
  </si>
  <si>
    <t>Cancer</t>
  </si>
  <si>
    <t>Alzheimer</t>
  </si>
  <si>
    <t>Ageing</t>
  </si>
  <si>
    <t>AMD</t>
  </si>
  <si>
    <t>Resistance</t>
  </si>
  <si>
    <t>Summe</t>
  </si>
  <si>
    <t>Arthritis</t>
  </si>
  <si>
    <t>neurodegenerative</t>
  </si>
  <si>
    <t>Metabolic</t>
  </si>
  <si>
    <t>Immuno</t>
  </si>
  <si>
    <t>Gesamtergebnis</t>
  </si>
  <si>
    <t>Werte</t>
  </si>
  <si>
    <t>Score</t>
  </si>
  <si>
    <t>Paper Count</t>
  </si>
  <si>
    <t>Score IMI</t>
  </si>
  <si>
    <t>Top Projects with societal impact &lt;&gt; 0 according to IMI score</t>
  </si>
  <si>
    <t>IMI</t>
  </si>
  <si>
    <t>End Date</t>
  </si>
  <si>
    <t>EFPIA Co. Count</t>
  </si>
  <si>
    <t># EFPIA Co.</t>
  </si>
  <si>
    <t>Today</t>
  </si>
  <si>
    <t>Score (#Papers * IMIScore)</t>
  </si>
  <si>
    <t>Today Status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</si>
</sst>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indexed="8"/>
      <name val="Calibri"/>
      <family val="2"/>
      <scheme val="minor"/>
    </font>
    <font>
      <u/>
      <sz val="11"/>
      <color theme="10"/>
      <name val="Calibri"/>
      <family val="2"/>
      <scheme val="minor"/>
    </font>
    <font>
      <b/>
      <sz val="10"/>
      <color indexed="8"/>
      <name val="Arial"/>
      <family val="2"/>
    </font>
    <font>
      <sz val="10"/>
      <color indexed="8"/>
      <name val="Arial"/>
      <family val="2"/>
    </font>
    <font>
      <sz val="16"/>
      <color theme="5" tint="-0.24997711111789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21">
    <xf numFmtId="0" fontId="0" fillId="0" borderId="0" xfId="0"/>
    <xf numFmtId="0" fontId="1" fillId="0" borderId="0" xfId="1"/>
    <xf numFmtId="0" fontId="2" fillId="2" borderId="1" xfId="0" applyFont="1" applyFill="1" applyBorder="1" applyAlignment="1">
      <alignment wrapText="1"/>
    </xf>
    <xf numFmtId="0" fontId="3" fillId="0" borderId="1" xfId="0" applyFont="1" applyBorder="1" applyAlignment="1">
      <alignment wrapText="1"/>
    </xf>
    <xf numFmtId="0" fontId="3" fillId="0" borderId="1" xfId="0" applyFont="1" applyBorder="1" applyAlignment="1">
      <alignment horizontal="center" wrapText="1"/>
    </xf>
    <xf numFmtId="1" fontId="0" fillId="0" borderId="0" xfId="0" applyNumberFormat="1"/>
    <xf numFmtId="0" fontId="0" fillId="0" borderId="0" xfId="0" pivotButton="1"/>
    <xf numFmtId="0" fontId="0" fillId="0" borderId="0" xfId="0" applyNumberFormat="1"/>
    <xf numFmtId="0" fontId="0" fillId="2" borderId="2" xfId="0" applyFill="1" applyBorder="1"/>
    <xf numFmtId="1" fontId="0" fillId="2" borderId="2" xfId="0" applyNumberFormat="1" applyFill="1" applyBorder="1"/>
    <xf numFmtId="0" fontId="0" fillId="0" borderId="2" xfId="0" applyFill="1" applyBorder="1"/>
    <xf numFmtId="1" fontId="0" fillId="0" borderId="2" xfId="0" applyNumberFormat="1" applyFill="1" applyBorder="1"/>
    <xf numFmtId="0" fontId="0" fillId="3" borderId="2" xfId="0" applyFill="1" applyBorder="1"/>
    <xf numFmtId="0" fontId="0" fillId="4" borderId="2" xfId="0" applyFill="1" applyBorder="1"/>
    <xf numFmtId="0" fontId="4" fillId="0" borderId="0" xfId="0" applyFont="1"/>
    <xf numFmtId="0" fontId="0" fillId="0" borderId="0" xfId="0" applyBorder="1"/>
    <xf numFmtId="14" fontId="0" fillId="0" borderId="2" xfId="0" applyNumberFormat="1" applyBorder="1"/>
    <xf numFmtId="14" fontId="0" fillId="2" borderId="2" xfId="0" applyNumberFormat="1" applyFill="1" applyBorder="1"/>
    <xf numFmtId="14" fontId="0" fillId="0" borderId="0" xfId="0" applyNumberFormat="1" applyBorder="1" applyAlignment="1">
      <alignment horizontal="center"/>
    </xf>
    <xf numFmtId="1" fontId="0" fillId="4" borderId="2" xfId="0" applyNumberFormat="1" applyFill="1" applyBorder="1"/>
    <xf numFmtId="14" fontId="0" fillId="4" borderId="2" xfId="0" applyNumberFormat="1" applyFill="1" applyBorder="1"/>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oneCellAnchor>
    <xdr:from>
      <xdr:col>5</xdr:col>
      <xdr:colOff>152400</xdr:colOff>
      <xdr:row>12</xdr:row>
      <xdr:rowOff>113469</xdr:rowOff>
    </xdr:from>
    <xdr:ext cx="1533525" cy="1010481"/>
    <xdr:sp macro="" textlink="">
      <xdr:nvSpPr>
        <xdr:cNvPr id="2" name="Pfeil nach rechts 1"/>
        <xdr:cNvSpPr/>
      </xdr:nvSpPr>
      <xdr:spPr>
        <a:xfrm>
          <a:off x="4114800" y="2475669"/>
          <a:ext cx="1533525" cy="10104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noAutofit/>
        </a:bodyPr>
        <a:lstStyle/>
        <a:p>
          <a:pPr algn="l"/>
          <a:r>
            <a:rPr lang="en-GB" sz="1600"/>
            <a:t>Copy &amp; Sort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drea Zaliani" refreshedDate="43607.326547569442" createdVersion="5" refreshedVersion="5" minRefreshableVersion="3" recordCount="1400">
  <cacheSource type="worksheet">
    <worksheetSource ref="A1:BP1401" sheet="Literatur"/>
  </cacheSource>
  <cacheFields count="68">
    <cacheField name="PrimaryLink" numFmtId="0">
      <sharedItems/>
    </cacheField>
    <cacheField name="Project" numFmtId="0">
      <sharedItems count="85">
        <s v="ABIRISK"/>
        <s v="ADAPT-SMART"/>
        <s v="ADAPTED"/>
        <s v="ADVANCE"/>
        <s v="AETIONOMY"/>
        <s v="AIMS-2-TRIALS"/>
        <s v="AMYPAD"/>
        <s v="APPROACH"/>
        <s v="BEAT-DKD"/>
        <s v="BigData@Heart"/>
        <s v="BioVacSafe"/>
        <s v="BTCure"/>
        <s v="CANCER-ID"/>
        <s v="CHEM21"/>
        <s v="COMBACTE-CARE"/>
        <s v="COMBACTE-MAGNET"/>
        <s v="COMBACTE-NET"/>
        <s v="COMPACT"/>
        <s v="DDMoRe"/>
        <s v="DIRECT"/>
        <s v="DO-&gt;IT"/>
        <s v="DRIVE-AB"/>
        <s v="EBiSC"/>
        <s v="EbolaMoDRAD"/>
        <s v="EBOVAC1"/>
        <s v="EBOVAC2"/>
        <s v="EHR4CR"/>
        <s v="ELF"/>
        <s v="EMIF"/>
        <s v="ENABLE"/>
        <s v="EPAD"/>
        <s v="eTOX"/>
        <s v="eTRANSAFE"/>
        <s v="eTRIKS"/>
        <s v="EU-AIMS"/>
        <s v="EUPATI"/>
        <s v="EUROPAIN"/>
        <s v="FILODIAG"/>
        <s v="FLUCOP"/>
        <s v="GETREAL"/>
        <s v="HARMONY"/>
        <s v="iABC"/>
        <s v="IMIDIA"/>
        <s v="IMPRiND"/>
        <s v="INNODIA"/>
        <s v="iPiE"/>
        <s v="K4DD"/>
        <s v="LITMUS"/>
        <s v="MARCAR"/>
        <s v="MIP-DILI "/>
        <s v="NEWMEDS"/>
        <s v="Onco Track"/>
        <s v="Open PHACTS"/>
        <s v="ORBITO"/>
        <s v="PERISCOPE"/>
        <s v="PHAGO"/>
        <s v="Pharma-Cog"/>
        <s v="PRECISESADS"/>
        <s v="Predect"/>
        <s v="PreDiCT-TB"/>
        <s v="PREFER"/>
        <s v="PRISM"/>
        <s v="PRO-active"/>
        <s v="PROTECT"/>
        <s v="Quic-Concept "/>
        <s v="RADAR-CNS"/>
        <s v="RAPP-ID"/>
        <s v="RESCEU"/>
        <s v="RHAPSODY"/>
        <s v="ROADMAP"/>
        <s v="RTCure"/>
        <s v="SAFE-T"/>
        <s v="SafeSciMET"/>
        <s v="SPRINTT"/>
        <s v="STEMBANCC"/>
        <s v="SUMMIT"/>
        <s v="TRANSLOCATION"/>
        <s v="TransQST"/>
        <s v="TRISTAN"/>
        <s v="U-BIOPRED"/>
        <s v="ULTRA-DD"/>
        <s v="VSV-EBOPLUS"/>
        <s v="VSV-EBOVAC"/>
        <s v="WEB-RADR"/>
        <s v="ZAPI"/>
      </sharedItems>
    </cacheField>
    <cacheField name="ShortDescription" numFmtId="0">
      <sharedItems/>
    </cacheField>
    <cacheField name="Summe" numFmtId="1">
      <sharedItems containsSemiMixedTypes="0" containsString="0" containsNumber="1" containsInteger="1" minValue="0" maxValue="4"/>
    </cacheField>
    <cacheField name="Cancer" numFmtId="1">
      <sharedItems containsSemiMixedTypes="0" containsString="0" containsNumber="1" containsInteger="1" minValue="0" maxValue="1"/>
    </cacheField>
    <cacheField name="Alzheimer" numFmtId="1">
      <sharedItems containsSemiMixedTypes="0" containsString="0" containsNumber="1" containsInteger="1" minValue="0" maxValue="1"/>
    </cacheField>
    <cacheField name="Diabetes" numFmtId="1">
      <sharedItems containsSemiMixedTypes="0" containsString="0" containsNumber="1" containsInteger="1" minValue="0" maxValue="1"/>
    </cacheField>
    <cacheField name="neurodegenerative" numFmtId="1">
      <sharedItems containsSemiMixedTypes="0" containsString="0" containsNumber="1" containsInteger="1" minValue="0" maxValue="1"/>
    </cacheField>
    <cacheField name="Resistance" numFmtId="1">
      <sharedItems containsSemiMixedTypes="0" containsString="0" containsNumber="1" containsInteger="1" minValue="0" maxValue="1"/>
    </cacheField>
    <cacheField name="Immuno" numFmtId="1">
      <sharedItems containsSemiMixedTypes="0" containsString="0" containsNumber="1" containsInteger="1" minValue="0" maxValue="1"/>
    </cacheField>
    <cacheField name="Ageing" numFmtId="1">
      <sharedItems containsSemiMixedTypes="0" containsString="0" containsNumber="1" containsInteger="1" minValue="0" maxValue="1"/>
    </cacheField>
    <cacheField name="AMD" numFmtId="1">
      <sharedItems containsSemiMixedTypes="0" containsString="0" containsNumber="1" containsInteger="1" minValue="0" maxValue="0"/>
    </cacheField>
    <cacheField name="Arthritis" numFmtId="1">
      <sharedItems containsSemiMixedTypes="0" containsString="0" containsNumber="1" containsInteger="1" minValue="0" maxValue="1"/>
    </cacheField>
    <cacheField name="ProjectStatus" numFmtId="0">
      <sharedItems/>
    </cacheField>
    <cacheField name="IMIProgranme" numFmtId="0">
      <sharedItems/>
    </cacheField>
    <cacheField name="StartDate" numFmtId="0">
      <sharedItems/>
    </cacheField>
    <cacheField name="EndDate" numFmtId="0">
      <sharedItems/>
    </cacheField>
    <cacheField name="IMICall" numFmtId="0">
      <sharedItems containsSemiMixedTypes="0" containsString="0" containsNumber="1" containsInteger="1" minValue="1" maxValue="11"/>
    </cacheField>
    <cacheField name="GrantAgreementNo" numFmtId="0">
      <sharedItems containsSemiMixedTypes="0" containsString="0" containsNumber="1" containsInteger="1" minValue="115001" maxValue="777394"/>
    </cacheField>
    <cacheField name="TypeOfAction" numFmtId="0">
      <sharedItems/>
    </cacheField>
    <cacheField name="IMIFunding" numFmtId="0">
      <sharedItems/>
    </cacheField>
    <cacheField name="EFPIAFunding" numFmtId="0">
      <sharedItems containsBlank="1"/>
    </cacheField>
    <cacheField name="OtherFunding" numFmtId="0">
      <sharedItems containsBlank="1"/>
    </cacheField>
    <cacheField name="TotalCost" numFmtId="0">
      <sharedItems containsBlank="1"/>
    </cacheField>
    <cacheField name="Summary" numFmtId="0">
      <sharedItems longText="1"/>
    </cacheField>
    <cacheField name="EFPIAcompanies" numFmtId="0">
      <sharedItems containsBlank="1" longText="1"/>
    </cacheField>
    <cacheField name="EFPIA Co. Count" numFmtId="0">
      <sharedItems containsSemiMixedTypes="0" containsString="0" containsNumber="1" containsInteger="1" minValue="0" maxValue="24"/>
    </cacheField>
    <cacheField name="hitCount" numFmtId="0">
      <sharedItems containsString="0" containsBlank="1" containsNumber="1" containsInteger="1" minValue="1" maxValue="118"/>
    </cacheField>
    <cacheField name="id" numFmtId="0">
      <sharedItems containsBlank="1"/>
    </cacheField>
    <cacheField name="source" numFmtId="0">
      <sharedItems containsBlank="1"/>
    </cacheField>
    <cacheField name="pmid" numFmtId="0">
      <sharedItems containsString="0" containsBlank="1" containsNumber="1" containsInteger="1" minValue="1700278" maxValue="30497502"/>
    </cacheField>
    <cacheField name="pmcid" numFmtId="0">
      <sharedItems containsBlank="1"/>
    </cacheField>
    <cacheField name="doi" numFmtId="0">
      <sharedItems containsBlank="1"/>
    </cacheField>
    <cacheField name="title" numFmtId="0">
      <sharedItems containsBlank="1" longText="1"/>
    </cacheField>
    <cacheField name="authorString" numFmtId="0">
      <sharedItems containsBlank="1" longText="1"/>
    </cacheField>
    <cacheField name="issue" numFmtId="0">
      <sharedItems containsBlank="1"/>
    </cacheField>
    <cacheField name="volume" numFmtId="0">
      <sharedItems containsBlank="1"/>
    </cacheField>
    <cacheField name="journalIssueId" numFmtId="0">
      <sharedItems containsString="0" containsBlank="1" containsNumber="1" containsInteger="1" minValue="116055" maxValue="2752657"/>
    </cacheField>
    <cacheField name="yearOfPublication" numFmtId="0">
      <sharedItems containsString="0" containsBlank="1" containsNumber="1" containsInteger="1" minValue="1972" maxValue="2018"/>
    </cacheField>
    <cacheField name="journaltitle" numFmtId="0">
      <sharedItems containsBlank="1"/>
    </cacheField>
    <cacheField name="ISOAbbreviation" numFmtId="0">
      <sharedItems containsBlank="1"/>
    </cacheField>
    <cacheField name="medlineAbbreviation" numFmtId="0">
      <sharedItems containsBlank="1"/>
    </cacheField>
    <cacheField name="NLMid" numFmtId="0">
      <sharedItems containsBlank="1"/>
    </cacheField>
    <cacheField name="ISSN" numFmtId="0">
      <sharedItems containsBlank="1"/>
    </cacheField>
    <cacheField name="ESSN" numFmtId="0">
      <sharedItems containsBlank="1"/>
    </cacheField>
    <cacheField name="abstractText" numFmtId="0">
      <sharedItems containsBlank="1" longText="1"/>
    </cacheField>
    <cacheField name="affiliation" numFmtId="0">
      <sharedItems containsBlank="1" longText="1"/>
    </cacheField>
    <cacheField name="language" numFmtId="0">
      <sharedItems containsBlank="1"/>
    </cacheField>
    <cacheField name="isOpenAccess" numFmtId="0">
      <sharedItems containsBlank="1"/>
    </cacheField>
    <cacheField name="inEPMC" numFmtId="0">
      <sharedItems containsBlank="1"/>
    </cacheField>
    <cacheField name="inPMC" numFmtId="0">
      <sharedItems containsBlank="1"/>
    </cacheField>
    <cacheField name="hasPDF" numFmtId="0">
      <sharedItems containsBlank="1"/>
    </cacheField>
    <cacheField name="hasBook" numFmtId="0">
      <sharedItems containsBlank="1"/>
    </cacheField>
    <cacheField name="hasSuppl" numFmtId="0">
      <sharedItems containsBlank="1"/>
    </cacheField>
    <cacheField name="citedByCount" numFmtId="0">
      <sharedItems containsString="0" containsBlank="1" containsNumber="1" containsInteger="1" minValue="0" maxValue="5283"/>
    </cacheField>
    <cacheField name="hasReferences" numFmtId="0">
      <sharedItems containsBlank="1"/>
    </cacheField>
    <cacheField name="hasTextMinedTerms" numFmtId="0">
      <sharedItems containsBlank="1"/>
    </cacheField>
    <cacheField name="hasDbCrossReferences" numFmtId="0">
      <sharedItems containsBlank="1"/>
    </cacheField>
    <cacheField name="hasLabsLinks" numFmtId="0">
      <sharedItems containsBlank="1"/>
    </cacheField>
    <cacheField name="authMan" numFmtId="0">
      <sharedItems containsBlank="1"/>
    </cacheField>
    <cacheField name="epmcAuthMan" numFmtId="0">
      <sharedItems containsBlank="1"/>
    </cacheField>
    <cacheField name="nihAuthMan" numFmtId="0">
      <sharedItems containsBlank="1"/>
    </cacheField>
    <cacheField name="hasTMAccessionNumbers" numFmtId="0">
      <sharedItems containsBlank="1"/>
    </cacheField>
    <cacheField name="dateOfCreation" numFmtId="0">
      <sharedItems containsBlank="1"/>
    </cacheField>
    <cacheField name="dateOfRevision" numFmtId="0">
      <sharedItems containsBlank="1"/>
    </cacheField>
    <cacheField name="electronicPublicationDate" numFmtId="0">
      <sharedItems containsBlank="1"/>
    </cacheField>
    <cacheField name="firstPublicationDate" numFmtId="0">
      <sharedItems containsBlank="1"/>
    </cacheField>
    <cacheField name="DOI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00">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9875313"/>
    <s v="MED"/>
    <n v="29875313"/>
    <s v="PMC6124413"/>
    <s v="10.1172/jci.insight.99274"/>
    <s v="Monocyte NOTCH2 expression predicts IFN-β immunogenicity in multiple sclerosis patients."/>
    <s v="Adriani M, Nytrova P, Mbogning C, Hässler S, Medek K, Jensen PEH, Creeke P, Warnke C, Ingenhoven K, Hemmer B, Sievers C, Lindberg Gasser RL, Fissolo N, Deisenhammer F, Bocskei Z, Mikol V, Fogdell-Hahn A, Kubala Havrdova E, Broët P, Dönnes P, Mauri C, Jury EC, ABIRISK Consortium."/>
    <s v="11"/>
    <s v="3"/>
    <n v="2694092"/>
    <n v="2018"/>
    <s v="JCI insight"/>
    <s v="JCI Insight"/>
    <s v="JCI Insight"/>
    <s v="101676073"/>
    <s v="2379-3708"/>
    <s v="2379-3708"/>
    <s v="Multiple sclerosis (MS) is an autoimmune disease characterized by CNS inflammation leading to demyelination and axonal damage. IFN-β is an established treatment for MS; however, up to 30% of IFN-β-treated MS patients develop neutralizing antidrug antibodies (nADA), leading to reduced drug bioactivity and efficacy. Mechanisms driving antidrug immunogenicity remain uncertain, and reliable biomarkers to predict immunogenicity development are lacking. Using high-throughput flow cytometry, NOTCH2 expression on CD14+ monocytes and increased frequency of proinflammatory monocyte subsets were identified as baseline predictors of nADA development in MS patients treated with IFN-β. The association of this monocyte profile with nADA development was validated in 2 independent cross-sectional MS patient cohorts and a prospective cohort followed before and after IFN-β administration. Reduced monocyte NOTCH2 expression in nADA+ MS patients was associated with NOTCH2 activation measured by increased expression of Notch-responsive genes, polarization of monocytes toward a nonclassical phenotype, and increased proinflammatory IL-6 production. NOTCH2 activation was T cell dependent and was only triggered in the presence of serum from nADA+ patients. Thus, nADA development was driven by a proinflammatory environment that triggered activation of the NOTCH2 signaling pathway prior to first IFN-β administration."/>
    <s v="Department of Rheumatology, University College Hospital, London, United Kingdom."/>
    <s v="eng"/>
    <s v="N"/>
    <s v="Y"/>
    <s v="N"/>
    <s v="Y"/>
    <s v="N"/>
    <s v="Y"/>
    <n v="0"/>
    <s v="Y"/>
    <s v="Y"/>
    <s v="N"/>
    <s v="Y"/>
    <s v="N"/>
    <s v="N"/>
    <s v="N"/>
    <s v="N"/>
    <s v="2018-06-08"/>
    <s v="2018-09-09"/>
    <s v="2018-06-07"/>
    <s v="2018-06-07"/>
    <s v="https://dx.doi.org/10.1172/jci.insight.99274"/>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8729851"/>
    <s v="MED"/>
    <n v="28729851"/>
    <s v="PMC5498465"/>
    <s v="10.3389/fneur.2017.00305"/>
    <s v="Development and Validation of an Enzyme-Linked Immunosorbent Assay for the Detection of Binding Anti-Drug Antibodies against Interferon Beta."/>
    <s v="Ingenhoven K, Kramer D, Jensen PE, Hermanrud C, Ryner M, Deisenhammer F, Pallardy M, Menge T, Hartung HP, Kieseier BC, Bertotti E, Creeke P, Fogdell-Hahn A, Warnke C."/>
    <s v="21"/>
    <s v="8"/>
    <n v="2550588"/>
    <n v="2017"/>
    <s v="Frontiers in neurology"/>
    <s v="Front Neurol"/>
    <s v="Front Neurol"/>
    <s v="101546899"/>
    <s v="1664-2295"/>
    <s v="1664-2295"/>
    <s v="To develop and validate a method for the detection of binding anti-drug antibodies (ADAs) against interferon beta (IFN-β) in human serum as part of a European initiative (ABIRISK) aimed at the prediction and analysis of clinical relevance of anti-biopharmaceutical immunization to minimize the risk.A two-tiered bridging enzyme-linked immunosorbent assay (ELISA) format was selected and validated according to current recommendations. Screening assay: ADA in serum samples form complexes with immobilized IFN-β and biotinylated IFN-β, which are then detected using HRP labeled Streptavidin and TMB substrate. Confirmation assay: Screen &quot;putative positive&quot; samples are tested in the presence of excess drug (preincubation of sera with 0.3 µg/mL of soluble IFN-β) and percentage of inhibition is calculated.The assay is precise, and the sensitivity of the assay was confirmed to be 26 ng/mL using commercially available polyclonal rabbit antihuman IFN-β in human sera as the positive control.An ultrasensitive ELISA for IFN-β-binding ADA testing has been validated. This will form the basis to assess anti-biopharmaceutical immunization toward IFN-β with regards to its clinical relevance and may allow for the development of predictive tools, key aims within the ABIRISK consortium."/>
    <s v="Medical Faculty, Department of Neurology, Heinrich-Heine-University, Duesseldorf, Germany."/>
    <s v="eng"/>
    <s v="Y"/>
    <s v="Y"/>
    <s v="N"/>
    <s v="Y"/>
    <s v="N"/>
    <s v="N"/>
    <n v="0"/>
    <s v="Y"/>
    <s v="Y"/>
    <s v="N"/>
    <s v="Y"/>
    <s v="N"/>
    <s v="N"/>
    <s v="N"/>
    <s v="N"/>
    <s v="2017-07-21"/>
    <s v="2017-07-23"/>
    <s v="2017-07-06"/>
    <s v="2017-07-06"/>
    <s v="https://dx.doi.org/10.3389/fneur.2017.00305"/>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9296830"/>
    <s v="MED"/>
    <n v="29296830"/>
    <s v="PMC5728100"/>
    <s v="10.1182/bloodadvances.2017008706"/>
    <s v="CD4 T cells specific for factor VIII are present at high frequency in healthy donors and comprise naïve and memory cells."/>
    <s v="Meunier S, Menier C, Marcon E, Lacroix-Desmazes S, Maillère B."/>
    <s v="1"/>
    <s v="1"/>
    <n v="2634280"/>
    <n v="2017"/>
    <s v="Blood advances"/>
    <s v="Blood Adv"/>
    <s v="Blood Adv"/>
    <s v="101698425"/>
    <s v="2473-9529"/>
    <s v="2473-9537"/>
    <s v="We investigated the frequency and subset origin of circulating factor VIII (FVIII)-specific CD4 T cells in healthy donors. Total CD4 T cells and purified CD4 T-cell subsets were stimulated with FVIII-loaded autologous dendritic cells and challenged for specificity in interferon-γ enzyme-linked immunospots. The number of specific T-cell lines allowed estimation of the frequency of T cells circulating in the blood of the donors. All the 16 healthy donors generated strong in vitro T-cell responses, leading to the generation of 154 FVIII-specific T-cell lines. The mean frequency of FVIII-specific CD4 T cells in healthy donors was similar to that of T cells specific for foreign antigens and greater than that of T cells specific for known immunogenic therapeutic proteins. Normal levels of endogenous FVIII in healthy donors therefore do not prevent a significant escape of FVIII-specific CD4 T cells from negative thymic selection. FVIII-specific T cells mainly originated from both the naïve and central memory cell subsets, but their frequencies remained low as compared with those of cells specific for foreign antigens in immunized donors. The observation of a spontaneous generation of FVIII-specific memory T cells without a global expansion suggests peculiar peripheral tolerance mechanisms to FVIII in healthy donors."/>
    <s v="CEA-Saclay, Institute Frederic Joliot, Service d'Ingénierie Moléculaire des Protéines, Gif-sur-Yvette, France; and."/>
    <s v="eng"/>
    <s v="N"/>
    <s v="Y"/>
    <s v="N"/>
    <s v="Y"/>
    <s v="N"/>
    <s v="Y"/>
    <n v="1"/>
    <s v="N"/>
    <s v="Y"/>
    <s v="N"/>
    <s v="Y"/>
    <s v="N"/>
    <s v="N"/>
    <s v="N"/>
    <s v="N"/>
    <s v="2018-01-04"/>
    <s v="2018-01-05"/>
    <s v="2017-09-25"/>
    <s v="2017-09-25"/>
    <s v="https://dx.doi.org/10.1182/bloodadvances.2017008706"/>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7266372"/>
    <s v="MED"/>
    <n v="27266372"/>
    <s v="PMC4895817"/>
    <s v="10.1186/s12859-016-1090-x"/>
    <s v="Bagging survival tree procedure for variable selection and prediction in the presence of nonsusceptible patients."/>
    <s v="Mbogning C, Broët P."/>
    <s v="2"/>
    <s v="17"/>
    <n v="2477705"/>
    <n v="2016"/>
    <s v="BMC bioinformatics"/>
    <s v="BMC Bioinformatics"/>
    <s v="BMC Bioinformatics"/>
    <s v="100965194"/>
    <s v="1471-2105"/>
    <s v="1471-2105"/>
    <s v="For clinical genomic studies with high-dimensional datasets, tree-based ensemble methods offer a powerful solution for variable selection and prediction taking into account the complex interrelationships between explanatory variables. One of the key component of the tree-building process is the splitting criterion. For survival data, the classical splitting criterion is the Logrank statistic. However, the presence of a fraction of nonsusceptible patients in the studied population advocates for considering a criterion tailored to this peculiar situation.We propose a bagging survival tree procedure for variable selection and prediction where the survival tree-building process relies on a splitting criterion that explicitly focuses on time-to-event survival distribution among susceptible patients. A simulation study shows that our method achieves good performance for the variable selection and prediction. Different criteria for evaluating the importance of the explanatory variables and the prediction performance are reported. Our procedure is illustrated on a genomic dataset with gene expression measurements from early breast cancer patients.In the presence of nonsusceptible patients among the studied population, our procedure represents an efficient way to select event-related explanatory covariates with potential higher-order interaction and identify homogeneous groups of susceptible patients."/>
    <s v="Abirisk consortium WP4, 14-16 Avenue Paul-Vaillant Couturier, Villejuif, 94807, France. cyprien.mbogning@inserm.fr."/>
    <s v="eng"/>
    <s v="Y"/>
    <s v="Y"/>
    <s v="N"/>
    <s v="Y"/>
    <s v="N"/>
    <s v="N"/>
    <n v="1"/>
    <s v="Y"/>
    <s v="Y"/>
    <s v="N"/>
    <s v="Y"/>
    <s v="N"/>
    <s v="N"/>
    <s v="N"/>
    <s v="N"/>
    <s v="2016-06-09"/>
    <s v="2017-08-04"/>
    <s v="2016-06-07"/>
    <s v="2016-06-07"/>
    <s v="https://dx.doi.org/10.1186/s12859-016-1090-x"/>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8170401"/>
    <s v="MED"/>
    <n v="28170401"/>
    <s v="PMC5295710"/>
    <s v="10.1371/journal.pone.0170395"/>
    <s v="Clinical practice of analysis of anti-drug antibodies against interferon beta and natalizumab in multiple sclerosis patients in Europe: A descriptive study of test results."/>
    <s v="Link J, Ramanujam R, Auer M, Ryner M, Hässler S, Bachelet D, Mbogning C, Warnke C, Buck D, Hyldgaard Jensen PE, Sievers C, Ingenhoven K, Fissolo N, Lindberg R, Grummel V, Donnellan N, Comabella M, Montalban X, Kieseier B, Soelberg Sørensen P, Hartung HP, Derfuss T, Lawton A, Sikkema D, Pallardy M, Hemmer B, Deisenhammer F, Broët P, Dönnes P, Davidson J, Fogdell-Hahn A, ABIRISK Consortium."/>
    <s v="3"/>
    <s v="12"/>
    <n v="2520051"/>
    <n v="2017"/>
    <s v="PloS one"/>
    <s v="PLoS ONE"/>
    <s v="PLoS One"/>
    <s v="101285081"/>
    <s v="1932-6203"/>
    <s v="1932-6203"/>
    <s v="Antibodies against biopharmaceuticals (anti-drug antibodies, ADA) have been a well-integrated part of the clinical care of multiple sclerosis (MS) in several European countries. ADA data generated in Europe during the more than 10 years of ADA monitoring in MS patients treated with interferon beta (IFNβ) and natalizumab have been pooled and characterized through collaboration within a European consortium. The aim of this study was to report on the clinical practice of ADA testing in Europe, considering the number of ADA tests performed and type of ADA assays used, and to determine the frequency of ADA testing against the different drug preparations in different countries. A common database platform (tranSMART) for querying, analyzing and storing retrospective data of MS cohorts was set up to harmonize the data and compare results of ADA tests between different countries. Retrospective data from six countries (Sweden, Austria, Spain, Switzerland, Germany and Denmark) on 20,695 patients and on 42,555 samples were loaded into tranSMART including data points of age, gender, treatment, samples, and ADA results. The previously observed immunogenic difference among the four IFNβ preparations was confirmed in this large dataset. Decreased usage of the more immunogenic preparations IFNβ-1a subcutaneous (s.c.) and IFNβ-1b s.c. in favor of the least immunogenic preparation IFNβ-1a intramuscular (i.m.) was observed. The median time from treatment start to first ADA test correlated with time to first positive test. Shorter times were observed for IFNβ-1b-Extavia s.c. (0.99 and 0.94 years) and natalizumab (0.25 and 0.23 years), which were introduced on the market when ADA testing was already available, as compared to IFNβ-1a i.m. (1.41 and 2.27 years), IFNβ-1b-Betaferon s.c. (2.51 and 1.96 years) and IFNβ-1a s.c. (2.11 and 2.09 years) which were available years before routine testing began. A higher rate of anti-IFNβ ADA was observed in test samples taken from older patients. Testing for ADA varies between different European countries and is highly dependent on the policy within each country. For drugs where routine monitoring of ADA is not in place, there is a risk that some patients remain on treatment for several years despite ADA positivity. For drugs where a strategy of ADA testing is introduced with the release of the drug, there is a reduced risk of having ADA positive patients and thus of less efficient treatment. This indicates that potential savings in health cost might be achieved by routine analysis of ADA."/>
    <s v="Department of Clinical Neuroscience, Karolinska Institutet, Stockholm, Sweden."/>
    <s v="eng"/>
    <s v="Y"/>
    <s v="Y"/>
    <s v="N"/>
    <s v="Y"/>
    <s v="N"/>
    <s v="Y"/>
    <n v="3"/>
    <s v="Y"/>
    <s v="Y"/>
    <s v="N"/>
    <s v="Y"/>
    <s v="N"/>
    <s v="N"/>
    <s v="N"/>
    <s v="N"/>
    <s v="2017-02-07"/>
    <s v="2017-08-25"/>
    <s v="2017-02-07"/>
    <s v="2017-02-07"/>
    <s v="https://dx.doi.org/10.1371/journal.pone.0170395"/>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8529511"/>
    <s v="MED"/>
    <n v="28529511"/>
    <s v="PMC5418239"/>
    <s v="10.3389/fimmu.2017.00500"/>
    <s v="Characterization of CD4 T Cell Epitopes of Infliximab and Rituximab Identified from Healthy Donors."/>
    <s v="Hamze M, Meunier S, Karle A, Gdoura A, Goudet A, Szely N, Pallardy M, Carbonnel F, Spindeldreher S, Mariette X, Miceli-Richard C, Maillère B."/>
    <s v="11"/>
    <s v="8"/>
    <n v="2550594"/>
    <n v="2017"/>
    <s v="Frontiers in immunology"/>
    <s v="Front Immunol"/>
    <s v="Front Immunol"/>
    <s v="101560960"/>
    <s v="1664-3224"/>
    <s v="1664-3224"/>
    <s v="The chimeric antibodies anti-CD20 rituximab (Rtx) and anti-TNFα infliximab (Ifx) induce antidrug antibodies (ADAs) in many patients with inflammatory diseases. Because of the key role of CD4 T lymphocytes in the initiation of antibody responses, we localized the CD4 T cell epitopes of Rtx and Ifx. With the perspective to anticipate immunogenicity of therapeutic antibodies, identification of the CD4 T cell epitopes was performed using cells collected in healthy donors. Nine T cell epitopes were identified in the variable chains of both antibodies by deriving CD4 T cell lines raised against either Rtx or Ifx. The T cell epitopes often exhibited a good affinity for human leukocyte antigen (HLA)-DR molecules and were part of the peptides identified by MHC-associated peptide proteomics assay from HLA-DR molecules of dendritic cells (DCs) loaded with the antibodies. Two-third of the T cell epitopes identified from the healthy donors stimulated peripheral blood mononuclear cells from patients having developed ADAs against Rtx or Ifx and promoted the secretion of a diversity of cytokines. These data emphasize the predictive value of evaluating the T cell repertoire of healthy donors and the composition of peptides bound to HLA-DR of DCs to anticipate and prevent immunogenicity of therapeutic antibodies."/>
    <s v="CEA-Saclay, Institut de Biologie et Technologies, Université Paris-Saclay, Gif sur Yvette, France."/>
    <s v="eng"/>
    <s v="Y"/>
    <s v="Y"/>
    <s v="N"/>
    <s v="Y"/>
    <s v="N"/>
    <s v="Y"/>
    <n v="4"/>
    <s v="Y"/>
    <s v="Y"/>
    <s v="N"/>
    <s v="Y"/>
    <s v="N"/>
    <s v="N"/>
    <s v="N"/>
    <s v="N"/>
    <s v="2017-05-22"/>
    <s v="2017-08-16"/>
    <s v="2017-05-05"/>
    <s v="2017-05-05"/>
    <s v="https://dx.doi.org/10.3389/fimmu.2017.00500"/>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7569750"/>
    <s v="MED"/>
    <n v="27569750"/>
    <s v="PMC5108070"/>
    <s v="10.1111/cei.12858"/>
    <s v="Circulating T cells to infliximab are detectable mainly in treated patients developing anti-drug antibodies and hypersensitivity reactions."/>
    <s v="Vultaggio A, Petroni G, Pratesi S, Nencini F, Cammelli D, Milla M, Prignano F, Annese V, Romagnani S, Maggi E, Matucci A, ABIRISK Consortium."/>
    <s v="10"/>
    <s v="186"/>
    <n v="2492126"/>
    <n v="2016"/>
    <s v="Clinical and experimental immunology"/>
    <s v="Clin. Exp. Immunol."/>
    <s v="Clin Exp Immunol"/>
    <s v="0057202"/>
    <s v="0009-9104"/>
    <s v="1365-2249"/>
    <s v="Antibodies recognizing infliximab (IFX) may develop in a proportion of treated patients, leading to loss of response or hypersensitivity reactions (HRs). T cell response to IFX has been poorly investigated. This paper was addressed to detect IFX-specific T cells in treated patients with inflammatory diseases developing, or not, anti-drug antibodies (ADA) and to correlate the presence of specific T cells with the clinical outcomes of the treatment. A co-culture system of IFX-loaded dendritic cells and purified autologous CD4+ T cells was used to detect memory T cells in 32 ADA+ and 39 ADA- IFX-treated patients and control groups. The cytokine profile of IFX-specific T cells was also studied in culture supernatants. IFX-specific cell proliferation was detected mainly in cells from ADA+ patients, irrespective of their different diseases. HR patients displayed higher T cell proliferation than non-responder and tolerant patients. A mixed [interferon (IFN)-γ, interleukin (IL)-13, IL-10] cytokine profile was shown in cells from ADA+ patients, while IL-10 was the most frequently detected cytokine in the supernatants of cultures from ADA- patients. Immunoglobulin (Ig)E+ ADA+ patients with previous HRs exhibited a more pronounced type 2 profile than IgE- ADA+ patients. This work provides evidence that IFX-specific circulating T cells are detectable mainly in ADA+ patients with HRs, regardless of their disease. The IFX-induced cytokine pattern partially correlates with the ADA isotype."/>
    <s v="Immunoallergology Unit, Azienda Ospedaliero-Universitaria Careggi, Florence, Italy."/>
    <s v="eng"/>
    <s v="Y"/>
    <s v="Y"/>
    <s v="N"/>
    <s v="Y"/>
    <s v="N"/>
    <s v="N"/>
    <n v="7"/>
    <s v="Y"/>
    <s v="Y"/>
    <s v="N"/>
    <s v="Y"/>
    <s v="N"/>
    <s v="N"/>
    <s v="N"/>
    <s v="N"/>
    <s v="2016-08-29"/>
    <s v="2017-04-28"/>
    <s v="2016-10-26"/>
    <s v="2016-10-26"/>
    <s v="https://dx.doi.org/10.1111/cei.12858"/>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7806057"/>
    <s v="MED"/>
    <n v="27806057"/>
    <s v="PMC5091903"/>
    <s v="10.1371/journal.pone.0162752"/>
    <s v="Occurrence of Anti-Drug Antibodies against Interferon-Beta and Natalizumab in Multiple Sclerosis: A Collaborative Cohort Analysis."/>
    <s v="Bachelet D, Hässler S, Mbogning C, Link J, Ryner M, Ramanujam R, Auer M, Hyldgaard Jensen PE, Koch-Henriksen N, Warnke C, Ingenhoven K, Buck D, Grummel V, Lawton A, Donnellan N, Hincelin-Mery A, Sikkema D, Pallardy M, Kieseier B, Hemmer B, Hartung HP, Soelberg Sorensen P, Deisenhammer F, Dönnes P, Davidson J, Fogdell-Hahn A, Broët P, ABIRISK Consortium."/>
    <s v="1"/>
    <s v="11"/>
    <n v="2483849"/>
    <n v="2016"/>
    <s v="PloS one"/>
    <s v="PLoS ONE"/>
    <s v="PLoS One"/>
    <s v="101285081"/>
    <s v="1932-6203"/>
    <s v="1932-6203"/>
    <s v="Immunogenicity of biopharmaceutical products in multiple sclerosis is a frequent side effect which has a multifactorial etiology. Here we study associations between anti-drug antibody (ADA) occurrence and demographic and clinical factors. Retrospective data from routine ADA test laboratories in Sweden, Denmark, Austria and Germany (Dusseldorf group) and from one research study in Germany (Munich group) were gathered to build a collaborative multi-cohort dataset within the framework of the ABIRISK project. A subset of 5638 interferon-beta (IFNβ)-treated and 3440 natalizumab-treated patients having data on at least the first two years of treatment were eligible for interval-censored time-to-event analysis. In multivariate Cox regression, IFNβ-1a subcutaneous and IFNβ-1b subcutaneous treated patients were at higher risk of ADA occurrence compared to IFNβ-1a intramuscular-treated patients (pooled HR = 6.4, 95% CI 4.9-8.4 and pooled HR = 8.7, 95% CI 6.6-11.4 respectively). Patients older than 50 years at start of IFNβ therapy developed ADA more frequently than adult patients younger than 30 (pooled HR = 1.8, 95% CI 1.4-2.3). Men developed ADA more frequently than women (pooled HR = 1.3, 95% CI 1.1-1.6). Interestingly we observed that in Sweden and Germany, patients who started IFNβ in April were at higher risk of developing ADA (HR = 1.6, 95% CI 1.1-2.4 and HR = 2.4, 95% CI 1.5-3.9 respectively). This result is not confirmed in the other cohorts and warrants further investigations. Concerning natalizumab, patients older than 45 years had a higher ADA rate (pooled HR = 1.4, 95% CI 1.0-1.8) and women developed ADA more frequently than men (pooled HR = 1.4, 95% CI 1.0-2.0). We confirmed previously reported differences in immunogenicity of the different types of IFNβ. Differences in ADA occurrence by sex and age are reported here for the first time. These findings should be further investigated taking into account other exposures and biomarkers."/>
    <s v="CESP, Université Pa ris-Sud, UVSQ, INSERM, Université Paris-Saclay, Villejuif, France."/>
    <s v="eng"/>
    <s v="Y"/>
    <s v="Y"/>
    <s v="N"/>
    <s v="Y"/>
    <s v="N"/>
    <s v="Y"/>
    <n v="8"/>
    <s v="N"/>
    <s v="Y"/>
    <s v="N"/>
    <s v="Y"/>
    <s v="N"/>
    <s v="N"/>
    <s v="N"/>
    <s v="N"/>
    <s v="2016-11-02"/>
    <s v="2017-06-26"/>
    <s v="2016-11-02"/>
    <s v="2016-11-02"/>
    <s v="https://dx.doi.org/10.1371/journal.pone.0162752"/>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6794605"/>
    <s v="MED"/>
    <n v="26794605"/>
    <s v="PMC4721018"/>
    <s v="10.1186/s13075-015-0912-y"/>
    <s v="Two-year results of disease activity score (DAS)-remission-steered treatment strategies aiming at drug-free remission in early arthritis patients (the IMPROVED-study)."/>
    <s v="Heimans L, Akdemir G, Boer KV, Goekoop-Ruiterman YP, Molenaar ET, van Groenendael JH, Peeters AJ, Steup-Beekman GM, Lard LR, de Sonnaville PB, Grillet BA, Huizinga TW, Allaart CF."/>
    <s v="3"/>
    <s v="18"/>
    <n v="2460720"/>
    <n v="2016"/>
    <s v="Arthritis research &amp; therapy"/>
    <s v="Arthritis Res. Ther."/>
    <s v="Arthritis Res Ther"/>
    <s v="101154438"/>
    <s v="1478-6354"/>
    <s v="1478-6362"/>
    <s v="Early suppression of disease activity in (rheumatoid) arthritis (RA) patients may result in drug-free remission and prevent damage. We assessed 2-year clinical and radiological outcomes of two disease activity score (DAS)-remission-steered treatment strategies in early arthritis patients.Patients (n = 610) with early RA or undifferentiated arthritis (UA) were treated with methotrexate (MTX) and tapered high dose of prednisone. Patients in early remission (44/53 joints DAS &lt;1.6) after 4 months tapered and stopped medication. Patients who did not achieve early DAS-remission were randomized to either MTX plus hydroxychloroquine plus sulphasalazine plus low dose prednisone (arm 1) or to MTX + adalimumab (arm 2). At four-monthly intervals, medication was tapered and stopped if DAS was &lt;1.6 but restarted, increased or switched if DAS was ≥1.6. Proportions of (drug-free) DAS-remission (DFR) after 2 years and Sharp-van der Heijde scores (SHS) were analyzed separately for the treatment strategies and patients with RA and UA.After 2 years, 301/610 (49 %) patients were in DAS-remission and 131/610 (21 %) in DFR. In the early remission group 241/387 patients (62 %) were in DAS-remission and 111/387 (29 %) DFR. In arm 1 22/83 (27 %) and in arm 2 24/78 (31 %) were in DAS-remission, and 6/83 (7 %) and 7/78 (9 %), respectively, were in DFR. RA and UA patients achieved DAS-remission in comparable percentages (RA: 234/479 (49 %), UA: 64/122 (52 %), p = 0.25). More UA patients achieved DFR (41/122 (34 %)) compared to RA patients (89/479 (19 %), p&lt;0.001). Mean (SD) DAS over time was 1.74 (0.58) across all patients, and median (IQR) SHS progression was 0 (0-0).After 2 years remission-steered treatment in early RA and UA patients, DAS-remission and DFR percentages were relatively low. Patients who achieved early remission more often achieved (drug-free) remission after 2 years than patients who needed additional treatment steps in the randomization arms, and more UA than RA patients achieved DFR. Overall, disease activity and radiologic damage progression in all patients were well suppressed.http://www.controlled-trials.com/ISRCTN11916566 Registered 07/11/2006 and EudraCT number 2006-06186-16 Registered 16/07/2007."/>
    <s v="Department of Rheumatology, Leiden University Medical Center, P.O. BOX 9600, Leiden, 2300 RC, The Netherlands. l.heimans@lumc.nl."/>
    <s v="eng"/>
    <s v="Y"/>
    <s v="Y"/>
    <s v="N"/>
    <s v="Y"/>
    <s v="N"/>
    <s v="N"/>
    <n v="8"/>
    <s v="Y"/>
    <s v="Y"/>
    <s v="N"/>
    <s v="Y"/>
    <s v="N"/>
    <s v="N"/>
    <s v="N"/>
    <s v="N"/>
    <s v="2016-01-22"/>
    <s v="2016-12-30"/>
    <s v="2016-01-21"/>
    <s v="2016-01-21"/>
    <s v="https://dx.doi.org/10.1186/s13075-015-0912-y"/>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3716558"/>
    <s v="MED"/>
    <n v="23716558"/>
    <s v="PMC3789472"/>
    <s v="10.3324/haematol.2013.084665"/>
    <s v="Development of inhibitory antibodies to therapeutic factor VIII in severe hemophilia A is associated with microsatellite polymorphisms in the HMOX1 promoter."/>
    <s v="Repessé Y, Peyron I, Dimitrov JD, Dasgupta S, Moshai EF, Costa C, Borel-Derlon A, Guillet B, D'Oiron R, Aouba A, Rothschild C, Oldenburg J, Pavlova A, Kaveri SV, Lacroix-Desmazes S, ABIRISK consortium."/>
    <m/>
    <s v="98"/>
    <n v="2080780"/>
    <n v="2013"/>
    <s v="Haematologica"/>
    <s v="Haematologica"/>
    <s v="Haematologica"/>
    <s v="0417435"/>
    <s v="0390-6078"/>
    <s v="1592-8721"/>
    <s v="Induction of heme oxygenase-1, a stress-inducible enzyme with anti-inflammatory activity, reduces the immunogenicity of therapeutic factor VIII in experimental hemophilia A. In humans, heme oxygenase-1 expression is modulated by polymorphisms in the promoter of the heme oxygenase-1-encoding gene (HMOX1). We investigated the relationship between polymorphisms in the HMOX1 promoter and factor VIII inhibitor development in severe hemophilia A. We performed a case-control study on 99 inhibitor-positive patients and 263 patients who did not develop inhibitors within the first 150 cumulative days of exposure to therapeutic factor VIII. Direct sequencing and DNA fragment analysis were used to study (GT)n polymorphism and single nucleotide polymorphisms located at -1135 and -413 in the promoter of HMOX1. We assessed associations between the individual allele frequencies or genotypes, and inhibitor development. Our results demonstrate that inhibitor-positive patients had a higher frequency of alleles with large (GT)n repeats (L: n≥30), which are associated with lesser heme oxygenase-1 expression (odds ratio 2.31; 95% confidence interval 1.46-3.66; P&lt;0.001]. Six genotypes (L/L, L/M, L/S, M/M, M/S and S/S) of (GT)n repeats were identified (S: n&lt;21; M: 21≤n&lt;30). The genotype group including L alleles (L/L, L/M and L/S) was statistically more frequent among inhibitor-positive than inhibitor-negative patients, as compared to the other genotypes (33.3% versus 17.1%) (odds ratio 2.21, 95% confidence interval 1.30-3.76; P&lt;0.01). To our knowledge, this is the first association identified between HMOX1 promoter polymorphism and development of anti-drug antibodies. Our study paves the way towards modulation of the endogenous anti-inflammatory machinery of hemophilia patients to reduce the risk of inhibitor development."/>
    <s v="Sebastien.Lacroix-Desmazes@crc.jussieu.fr."/>
    <s v="eng"/>
    <s v="N"/>
    <s v="Y"/>
    <s v="Y"/>
    <s v="Y"/>
    <s v="N"/>
    <s v="N"/>
    <n v="10"/>
    <s v="Y"/>
    <s v="Y"/>
    <s v="Y"/>
    <s v="Y"/>
    <s v="N"/>
    <s v="N"/>
    <s v="N"/>
    <s v="Y"/>
    <s v="2013-10-04"/>
    <s v="2016-11-25"/>
    <s v="2013-05-28"/>
    <s v="2013-05-28"/>
    <s v="https://dx.doi.org/10.3324/haematol.2013.084665"/>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3277789"/>
    <s v="MED"/>
    <n v="23277789"/>
    <s v="PMC3526949"/>
    <s v="10.1177/1756285612469264"/>
    <s v="Clinical testing for neutralizing antibodies to interferon-β in multiple sclerosis."/>
    <s v="Creeke PI, Farrell RA."/>
    <m/>
    <s v="6"/>
    <n v="1996005"/>
    <n v="2013"/>
    <s v="Therapeutic advances in neurological disorders"/>
    <s v="Ther Adv Neurol Disord"/>
    <s v="Ther Adv Neurol Disord"/>
    <s v="101480242"/>
    <s v="1756-2856"/>
    <s v="1756-2864"/>
    <s v="Biopharmaceuticals are drugs which are based on naturally occurring proteins (antibodies, receptors, cytokines, enzymes, toxins), nucleic acids (DNA, RNA) or attenuated microorganisms. Immunogenicity of these agents has been commonly described and refers to a specific antidrug antibody response. Such immunogenicity represents a major factor impairing the efficacy of biopharmaceuticals due to biopharmaceutical neutralization. Indeed, clinical experience has shown that induction of antidrug antibodies is associated with a loss of response to biopharmaceuticals and also with hypersensitivity reactions. The first disease-specific agent licensed to treat multiple sclerosis (MS) was interferon-β (IFNβ). In its various preparations, it remains the most commonly used first-line agent. The occurrence of antidrug antibodies has been extensively researched in MS, particularly in relation to IFNβ. However, much controversy remains regarding the significance of these antibodies and incorporation of testing into clinical practice. Between 2% and 45% of people treated with IFNβ will develop neutralizing antibodies, and this is dependent on the specific drug and dosing regimen. The aim of this review is to discuss the use of IFNβ in MS, the biological and clinical relevance of anti-IFNβ antibodies (binding and neutralizing antibodies), the incorporation of testing in clinical practice and ongoing research in the field."/>
    <s v="Blizard Institute, Queen Mary University London, UK."/>
    <s v="eng"/>
    <s v="Y"/>
    <s v="Y"/>
    <s v="Y"/>
    <s v="Y"/>
    <s v="N"/>
    <s v="N"/>
    <n v="17"/>
    <s v="Y"/>
    <s v="Y"/>
    <s v="N"/>
    <s v="Y"/>
    <s v="N"/>
    <s v="N"/>
    <s v="N"/>
    <s v="N"/>
    <s v="2013-01-01"/>
    <s v="2013-05-30"/>
    <s v="2015-07-02"/>
    <s v="2013-01-01"/>
    <s v="https://dx.doi.org/10.1177/1756285612469264"/>
  </r>
  <r>
    <s v="https://www.imi.europa.eu/projects-results/project-factsheets/abirisk"/>
    <x v="0"/>
    <s v="Anti-Biopharmaceutical Immunization: Prediction and Analysis of Clinical Relevance to Minimize the Risk"/>
    <n v="2"/>
    <n v="0"/>
    <n v="0"/>
    <n v="0"/>
    <n v="0"/>
    <n v="0"/>
    <n v="1"/>
    <n v="0"/>
    <n v="0"/>
    <n v="0"/>
    <s v="Ongoing"/>
    <s v="IMI1"/>
    <s v="01/03/2012"/>
    <s v="28/02/2018"/>
    <n v="3"/>
    <n v="115303"/>
    <s v="RIA (Research and Innovation Action)"/>
    <s v="18 170 217"/>
    <s v="9 573 494"/>
    <m/>
    <s v="5 107 345"/>
    <s v="A growing number of medicines are based on biological molecules such as proteins and monoclonal antibodies. These novel drugs have resulted in new, more effective treatments for a number of serious conditions. Yet sometimes these medicines trigger a response from the patient’s immune system, which can decrease the effectiveness of the drug or cause severe side effects. The aim of the IMI-funded ABIRISK project is to shed new light on the factors behind this immune response. The project, which represents the first concerted effort to solve this problem, will aid in the creation of new, safer biopharmaceuticals and also generate tools to determine how individual patients are likely to respond to them both in clinical trials and after release to the market._x000a_Biopharmaceuticals are drugs that are biological in origin (i.e. are made of proteins or DNA for example) and are manufactured using biotechnology. A number of biopharmaceuticals are already in use and have dramatically improved quality of life for patients with serious, hard to treat conditions such as multiple sclerosis, Crohn’s disease, diabetes, rheumatoid arthritis, haemophilia A and some cancers. However, in some patients, biopharmaceuticals can trigger an immune reaction, a phenomenon known as immunogenicity. When this happens, the immune system produces antibodies (ADAs) that neutralise the drug, which can reduce the effectiveness of the biopharmaceutical. In some patients, the immune response causes side effects such as a rash, chest pains, or a fall in blood pressure. In the most severe cases, it can trigger anaphylactic shock and even prove fatal.Immunogenicity – the known unknowns_x000a_Diverse factors appear to be involved in immunogenicity. On the drug side, both the compound and the route and duration of administration seem to play a role, while on the patient side, the type of disease, age, genetic background and interactions with other medicines may be risk factors.  Therefore it is extremely hard to predict which biopharmaceuticals will have immunogenicity problems; although many tests exist, these are not always accurate. Furthermore, knowing which patients are at greatest risk of mounting an immune response to a given biopharmaceutical is extremely difficult.Reducing the risks_x000a_Even though immunogenicity continues to pose a problem in the development of new drugs, until now there has been no major effort to solve the problem. Enter the ABIRISK project, which aims to give biopharmaceuticals a much-needed boost and represents the first concerted effort to tackle the immunogenicity problem by bringing together leading experts from hospitals, academia, industry and small companies. The project will set up laboratory tests to probe the immunogenicity of several biopharmaceuticals that are already used on patients. The scientists will then match their test findings with the effect the drug actually has on patients. This will help the team to develop tools that are better at predicting immunogenicity during drug development.Many pharmaceutical companies, academic institutions and patient registries have large amounts of data on biopharmaceuticals and patients’ responses to them. In ABIRISK, these diverse databases will be assembled into a single immunogenicity databank that will help researchers pinpoint the factors that influence a drug’s immunogenicity and patients’ risk of it. This will allow the researchers to generate tools that will accurately predict whether a patient will mount an immune response to a biopharmaceutical and how that immune response will affect the efficacy and safety of the drug.Safer, more effective drugs for patients_x000a_Immunogenicity means many patients today are denied the life-changing benefits of biopharmaceuticals. ABIRISK will ultimately result in a new generation of biopharmaceuticals with lower immunogenicity that can be safely and effectively used by more patients. In addition, the project will allow clinicians to determine which patients will respond best to which biopharmaceutical, thereby preventing patients from suffering the side effects of a drug that does not suit them.For Europe’s pharmaceutical industry, better tests will help companies identify the safest, most effective biopharmaceuticals and weed out those that pose a high immunogenicity risk earlier in the drug development process. This will save companies both time and money. Finally, by adding to our knowledge of the mechanisms behind immunogenicity, the project will help to improve regulatory guidelines for the approval of biopharmaceuticals."/>
    <s v="Bayer Pharma AG, Berlin, GermanyGlaxosmithkline Research And Development LTD., Brentford, Middlesex, United KingdomIpsen Innovation SAS, Les Ulis, FranceMerck Kommanditgesellschaft Auf Aktien, Darmstadt, GermanyNovartis Pharma AG, Basel, SwitzerlandNovo Nordisk A/S, Bagsvaerd, DenmarkPfizer Limited, Sandwich, Kent , United KingdomSanofi-Aventis Recherche &amp; Developpement, Chilly Mazarin, FranceUCB Biopharma SPRL, Brussels, Belgium"/>
    <n v="10"/>
    <n v="12"/>
    <s v="25959571"/>
    <s v="MED"/>
    <n v="25959571"/>
    <s v="PMC4557374"/>
    <s v="10.1111/cei.12652"/>
    <s v="Standardizing terms, definitions and concepts for describing and interpreting unwanted immunogenicity of biopharmaceuticals: recommendations of the Innovative Medicines Initiative ABIRISK consortium."/>
    <s v="Rup B, Pallardy M, Sikkema D, Albert T, Allez M, Broet P, Carini C, Creeke P, Davidson J, De Vries N, Finco D, Fogdell-Hahn A, Havrdova E, Hincelin-Mery A, C Holland M, H Jensen PE, Jury EC, Kirby H, Kramer D, Lacroix-Desmazes S, Legrand J, Maggi E, Maillère B, Mariette X, Mauri C, Mikol V, Mulleman D, Oldenburg J, Paintaud G, R Pedersen C, Ruperto N, Seitz R, Spindeldreher S, Deisenhammer F, ABIRISK Consortium."/>
    <m/>
    <s v="181"/>
    <n v="2314229"/>
    <n v="2015"/>
    <s v="Clinical and experimental immunology"/>
    <s v="Clin. Exp. Immunol."/>
    <s v="Clin Exp Immunol"/>
    <s v="0057202"/>
    <s v="0009-9104"/>
    <s v="1365-2249"/>
    <s v="Biopharmaceuticals (BPs) represent a rapidly growing class of approved and investigational drug therapies that is contributing significantly to advancing treatment in multiple disease areas, including inflammatory and autoimmune diseases, genetic deficiencies and cancer. Unfortunately, unwanted immunogenic responses to BPs, in particular those affecting clinical safety or efficacy, remain among the most common negative effects associated with this important class of drugs. To manage and reduce risk of unwanted immunogenicity, diverse communities of clinicians, pharmaceutical industry and academic scientists are involved in: interpretation and management of clinical and biological outcomes of BP immunogenicity, improvement of methods for describing, predicting and mitigating immunogenicity risk and elucidation of underlying causes. Collaboration and alignment of efforts across these communities is made difficult due to lack of agreement on concepts, practices and standardized terms and definitions related to immunogenicity. The Innovative Medicines Initiative (IMI; www.imi-europe.org), ABIRISK consortium [Anti-Biopharmaceutical (BP) Immunization Prediction and Clinical Relevance to Reduce the Risk; www.abirisk.eu] was formed by leading clinicians, academic scientists and EFPIA (European Federation of Pharmaceutical Industries and Associations) members to elucidate underlying causes, improve methods for immunogenicity prediction and mitigation and establish common definitions around terms and concepts related to immunogenicity. These efforts are expected to facilitate broader collaborations and lead to new guidelines for managing immunogenicity. To support alignment, an overview of concepts behind the set of key terms and definitions adopted to date by ABIRISK is provided herein along with a link to access and download the ABIRISK terms and definitions and provide comments (http://www.abirisk.eu/index_t_and_d.asp)."/>
    <s v="Pfizer, Immunogenicity Sciences Disciple, Pharmacokinetics, Dynamics and Metabolism."/>
    <s v="eng"/>
    <s v="Y"/>
    <s v="Y"/>
    <s v="N"/>
    <s v="Y"/>
    <s v="N"/>
    <s v="N"/>
    <n v="19"/>
    <s v="Y"/>
    <s v="Y"/>
    <s v="N"/>
    <s v="Y"/>
    <s v="N"/>
    <s v="N"/>
    <s v="N"/>
    <s v="N"/>
    <s v="2015-08-14"/>
    <s v="2017-09-22"/>
    <m/>
    <s v="2015-07-02"/>
    <s v="https://dx.doi.org/10.1111/cei.12652"/>
  </r>
  <r>
    <s v="https://www.imi.europa.eu/projects-results/project-factsheets/adapt-smart"/>
    <x v="1"/>
    <s v="Accelerated development of appropriate patient therapies: a sustainable, multi-stakeholder approach from research to treatment-outcomes"/>
    <n v="0"/>
    <n v="0"/>
    <n v="0"/>
    <n v="0"/>
    <n v="0"/>
    <n v="0"/>
    <n v="0"/>
    <n v="0"/>
    <n v="0"/>
    <n v="0"/>
    <s v="Ongoing"/>
    <s v="IMI2"/>
    <s v="01/07/2015"/>
    <s v="30/04/2018"/>
    <n v="4"/>
    <n v="115890"/>
    <s v="CSA (Coordination and Support Action)"/>
    <s v="1 130 000"/>
    <s v="2 187 631"/>
    <m/>
    <s v="746 515"/>
    <s v="Europe faces many challenges in bringing new medicines to patients in an efficient and timely manner. The reasons for this include the high attrition rates in medicine development, a regulatory environment lagging behind rapidly evolving science, and research and development (R&amp;D) and price/reimbursement models that are no longer financially viable.‘Medicines adaptive pathways to patients’ (MAPPs) refers to a concept that seeks to provide patients with timely access to beneficial medicines, starting from a small group of well-identified patients (often those with little or no alternative treatments). As evidence accumulates on the benefits and risks of a medicine, access may be extended to other groups of patients. MAPPs relate to a flexible pathway covering the entire life cycle of a medicine, from development, through licensing, to patient access (pricing/reimbursement and healthcare delivery).ADAPT-SMART is a coordination and support action that brings together representatives from key European stakeholder groups - regulatory agencies, health technology assessment (HTA) bodies, companies, payers, patients and health care professionals. Its goal is to create a platform where the conditions and feasibility of MAPPs implementation within the EU regulatory/legal context can be discussed openly and also ensure that MAPPs-related work in IMI is well coordinated."/>
    <s v="AbbVie Ltd, Maidenhead, United KingdomAmgen, Brussels, BelgiumAstellas Pharma Europe LTD, Chertsey, United KingdomAstrazeneca AB, Södertälje, SwedenBayer Pharma AG, Berlin, GermanyBoehringer Ingelheim Internationalgmbh, Ingelheim, GermanyEli Lilly and Company Limited, Basingstoke, United KingdomF. Hoffmann-La Roche AG, Basel, SwitzerlandFederation Europeenne D'Associations Et D'Industries Pharmaceutiques, Brussels, BelgiumGlaxosmithkline Research And Development LTD., Brentford, Middlesex, United KingdomH. Lundbeck As, Valby, DenmarkInstitut De Recherches Internationales Servier, Suresnes, FranceIpsen Innovation SAS, Les Ulis, FranceJanssen Pharmaceutica Nv, Beerse, BelgiumLysogene, Neuilly sur Seine, France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Shire International GMBH, Zug, SwitzerlandUcb Biopharma Sprl, Brussels, Belgium"/>
    <n v="24"/>
    <n v="2"/>
    <s v="29901216"/>
    <s v="MED"/>
    <n v="29901216"/>
    <s v="PMC5881456"/>
    <s v="10.1002/cpt.1121"/>
    <s v="Medicines Adaptive Pathways to Patients: Why, When, and How to Engage?"/>
    <s v="Eichler HG, Bedlington N, Boudes M, Bouvy JC, Broekmans AW, Cerreta F, Faulkner SD, Forda SR, Joos A, Le Cam Y, Mayer MH, Pirard V, Corriol-Rohou S, ADAPT SMART Consortium."/>
    <m/>
    <s v="9"/>
    <n v="2694857"/>
    <n v="2018"/>
    <s v="Clinical pharmacology and therapeutics"/>
    <s v="Clin. Pharmacol. Ther."/>
    <s v="Clin Pharmacol Ther"/>
    <s v="0372741"/>
    <s v="0009-9236"/>
    <s v="1532-6535"/>
    <s v="Medicines Adaptive Pathways to Patients (MAPPs) seeks to foster access to novel beneficial treatments for the right patient groups at the earliest appropriate time in the product life-span, in a sustainable fashion. We summarize the MAPPs engagement process and critical questions to be asked at each milestone of the product life-span. These considerations are of relevance for regulatory and access pathways that strive to address the &quot;evidence vs. access&quot; conundrum."/>
    <s v="European Medines Agency (EMA), London, UK."/>
    <s v="eng"/>
    <s v="N"/>
    <s v="N"/>
    <s v="N"/>
    <s v="N"/>
    <s v="N"/>
    <s v="N"/>
    <n v="0"/>
    <s v="N"/>
    <s v="N"/>
    <s v="N"/>
    <s v="Y"/>
    <s v="N"/>
    <s v="N"/>
    <s v="N"/>
    <s v="N"/>
    <s v="2018-06-15"/>
    <s v="2018-09-12"/>
    <s v="2018-06-14"/>
    <s v="2018-06-14"/>
    <s v="https://dx.doi.org/10.1002/cpt.1121"/>
  </r>
  <r>
    <s v="https://www.imi.europa.eu/projects-results/project-factsheets/adapt-smart"/>
    <x v="1"/>
    <s v="Accelerated development of appropriate patient therapies: a sustainable, multi-stakeholder approach from research to treatment-outcomes"/>
    <n v="0"/>
    <n v="0"/>
    <n v="0"/>
    <n v="0"/>
    <n v="0"/>
    <n v="0"/>
    <n v="0"/>
    <n v="0"/>
    <n v="0"/>
    <n v="0"/>
    <s v="Ongoing"/>
    <s v="IMI2"/>
    <s v="01/07/2015"/>
    <s v="30/04/2018"/>
    <n v="4"/>
    <n v="115890"/>
    <s v="CSA (Coordination and Support Action)"/>
    <s v="1 130 000"/>
    <s v="2 187 631"/>
    <m/>
    <s v="746 515"/>
    <s v="Europe faces many challenges in bringing new medicines to patients in an efficient and timely manner. The reasons for this include the high attrition rates in medicine development, a regulatory environment lagging behind rapidly evolving science, and research and development (R&amp;D) and price/reimbursement models that are no longer financially viable.‘Medicines adaptive pathways to patients’ (MAPPs) refers to a concept that seeks to provide patients with timely access to beneficial medicines, starting from a small group of well-identified patients (often those with little or no alternative treatments). As evidence accumulates on the benefits and risks of a medicine, access may be extended to other groups of patients. MAPPs relate to a flexible pathway covering the entire life cycle of a medicine, from development, through licensing, to patient access (pricing/reimbursement and healthcare delivery).ADAPT-SMART is a coordination and support action that brings together representatives from key European stakeholder groups - regulatory agencies, health technology assessment (HTA) bodies, companies, payers, patients and health care professionals. Its goal is to create a platform where the conditions and feasibility of MAPPs implementation within the EU regulatory/legal context can be discussed openly and also ensure that MAPPs-related work in IMI is well coordinated."/>
    <s v="AbbVie Ltd, Maidenhead, United KingdomAmgen, Brussels, BelgiumAstellas Pharma Europe LTD, Chertsey, United KingdomAstrazeneca AB, Södertälje, SwedenBayer Pharma AG, Berlin, GermanyBoehringer Ingelheim Internationalgmbh, Ingelheim, GermanyEli Lilly and Company Limited, Basingstoke, United KingdomF. Hoffmann-La Roche AG, Basel, SwitzerlandFederation Europeenne D'Associations Et D'Industries Pharmaceutiques, Brussels, BelgiumGlaxosmithkline Research And Development LTD., Brentford, Middlesex, United KingdomH. Lundbeck As, Valby, DenmarkInstitut De Recherches Internationales Servier, Suresnes, FranceIpsen Innovation SAS, Les Ulis, FranceJanssen Pharmaceutica Nv, Beerse, BelgiumLysogene, Neuilly sur Seine, France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Shire International GMBH, Zug, SwitzerlandUcb Biopharma Sprl, Brussels, Belgium"/>
    <n v="24"/>
    <n v="2"/>
    <s v="29636692"/>
    <s v="MED"/>
    <n v="29636692"/>
    <m/>
    <s v="10.3389/fphar.2018.00280"/>
    <s v="Managed Entry Agreements for Pharmaceuticals in the Context of Adaptive Pathways in Europe."/>
    <s v="Bouvy JC, Sapede C, Garner S."/>
    <m/>
    <m/>
    <n v="2645047"/>
    <n v="2018"/>
    <s v="Frontiers in pharmacology"/>
    <s v="Front Pharmacol"/>
    <s v="Front Pharmacol"/>
    <s v="101548923"/>
    <s v="1663-9812"/>
    <s v="1663-9812"/>
    <s v="As per the EMA definition, adaptive pathways is a scientific concept for the development of medicines which seeks to facilitate patient access to promising medicines addressing high unmet need through a prospectively planned approach in a sustainable way. This review reports the findings of activities undertaken by the ADAPT-SMART consortium to identify enablers and explore the suitability of managed entry agreements for adaptive pathways products in Europe. We found that during 2006-2016 outcomes-based managed entry agreements were not commonly used for products with a conditional marketing authorization or authorized under exceptional circumstances. The barriers and enablers to develop workable managed entry agreements models for adaptive pathways products were discussed through interviews and a multi-stakeholder workshop with a number of recommendations made in this paper."/>
    <s v="Science Policy and Research Programme, National Institute for Health and Care Excellence, London, United Kingdom."/>
    <s v="eng"/>
    <s v="Y"/>
    <s v="Y"/>
    <s v="N"/>
    <s v="Y"/>
    <s v="N"/>
    <m/>
    <n v="0"/>
    <s v="Y"/>
    <s v="Y"/>
    <s v="N"/>
    <s v="Y"/>
    <s v="N"/>
    <s v="N"/>
    <s v="N"/>
    <s v="N"/>
    <s v="2018-04-12"/>
    <s v="2018-04-12"/>
    <s v="2018-03-27"/>
    <s v="2018-03-27"/>
    <s v="https://dx.doi.org/10.3389/fphar.2018.00280"/>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30425636"/>
    <s v="MED"/>
    <n v="30425636"/>
    <s v="PMC6218590"/>
    <s v="10.3389/fnagi.2018.00340"/>
    <s v="Exploring Genetic Associations of Alzheimer's Disease Loci With Mild Cognitive Impairment Neurocognitive Endophenotypes."/>
    <s v="Espinosa A, Hernández-Olasagarre B, Moreno-Grau S, Kleineidam L, Heilmann-Heimbach S, Hernández I, Wolfsgruber S, Wagner H, Rosende-Roca M, Mauleón A, Vargas L, Lafuente A, Rodríguez-Gómez O, Abdelnour C, Gil S, Marquié M, Santos-Santos MA, Sanabria Á, Ortega G, Monté-Rubio G, Pérez A, Ibarria M, Ruiz S, Kornhuber J, Peters O, Frölich L, Hüll M, Wiltfang J, Luck T, Riedel-Heller S, Montrreal L, Cañabate P, Moreno M, Preckler S, Aguilera N, de Rojas I, Orellana A, Alegret M, Valero S, Nöthen MM, Wagner M, Jessen F, Tárraga L, Boada M, Ramírez A, Ruiz A."/>
    <s v="10"/>
    <s v="10"/>
    <n v="2647769"/>
    <n v="2018"/>
    <s v="Frontiers in Aging Neuroscience"/>
    <s v="Front Aging Neurosci"/>
    <s v="Front Aging Neurosci"/>
    <s v="101525824"/>
    <s v="1663-4365"/>
    <s v="1663-4365"/>
    <s v="The role of genetic risk markers for Alzheimer's disease (AD) in mediating the neurocognitive endophenotypes (NEs) of subjects with mild cognitive impairment (MCI) has rarely been studied. The aim of the present study was to investigate the relationship between well-known AD-associated single-nucleotide polymorphisms (SNPs) and individual NEs routinely evaluated during diagnosis of MCI, AD, and other dementias. The Fundació ACE (ACE) dataset, comprising information from 1245 patients with MCI, was analyzed, including the total sample, amnestic MCI (aMCI) (n = 811), and non-amnestic MCI (naMCI) (n = 434). As probable-MCI (Pr-MCI) patients with memory impairment have a higher risk of AD, which could influence the statistical power to detect genetic associations, the MCI phenotype was also stratified into four related conditions: Pr-aMCI (n = 262), Pr-naMCI (n = 76), possible (Pss)-aMCI (n = 549), and Pss-naMCI (n = 358). Validation analyses were performed using data from the German study on Aging, Cognition, and Dementia in primary care patients (AgeCoDe), and the German Dementia Competence Network (DCN). SNP associations with NEs were calculated in PLINK using multivariate linear regression analysis adjusted for age, gender, and education. In the total MCI sample, APOE-ε4 was significantly associated with the memory function NEs &quot;delayed recall (DR)&quot; (β = -0.76, p = 4.1 × 10-10), &quot;learning&quot; (β = -1.35, p = 2.91 × 10-6), and &quot;recognition memory&quot; (β = -0.58, p = 9.67 × 10-5); and with &quot;DR&quot; in the aMCI group (β = -0.36, p = 2.96 × 10-5). These results were confirmed by validation in the AgeCoDe (n = 503) and DCN (n = 583) datasets. APOE-ε4 was also significantly associated with the NE &quot;learning&quot; in individuals classified as having Pss-aMCI (β = -1.37, p = 5.82 × 10-5). Moreover, there was a near study-wide significant association between the HS3ST1 locus (rs6448799) and the &quot;backward digits&quot; working memory NE (β = 0.52, p = 7.57 × 10-5) among individuals with Pr-aMCI, while the AP2A2 locus (rs10751667) was significantly associated with the language NE &quot;repetition&quot; (β = -0.19, p = 5.34 × 10-6). Overall, our findings support specific associations of established AD-associated SNPs with MCI NEs."/>
    <s v="Research Center and Memory Clinic, Fundació ACE, Institut Català de Neurociències Aplicades, Universitat Internacional de Catalunya, Barcelona, Spain."/>
    <s v="eng"/>
    <s v="Y"/>
    <s v="Y"/>
    <s v="N"/>
    <s v="Y"/>
    <s v="N"/>
    <s v="Y"/>
    <n v="0"/>
    <s v="Y"/>
    <s v="Y"/>
    <s v="N"/>
    <s v="Y"/>
    <s v="N"/>
    <s v="N"/>
    <s v="N"/>
    <s v="Y"/>
    <s v="2018-11-15"/>
    <s v="2018-11-16"/>
    <s v="2018-10-30"/>
    <s v="2018-10-30"/>
    <s v="https://dx.doi.org/10.3389/fnagi.2018.00340"/>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30252044"/>
    <s v="MED"/>
    <n v="30252044"/>
    <s v="PMC6158742"/>
    <s v="10.1093/brain/awy238"/>
    <s v="A C6orf10/LOC101929163 locus is associated with age of onset in C9orf72 carriers."/>
    <s v="Zhang M, Ferrari R, Tartaglia MC, Keith J, Surace EI, Wolf U, Sato C, Grinberg M, Liang Y, Xi Z, Dupont K, McGoldrick P, Weichert A, McKeever PM, Schneider R, McCorkindale MD, Manzoni C, Rademakers R, Graff-Radford NR, Dickson DW, Parisi JE, Boeve BF, Petersen RC, Miller BL, Seeley WW, van Swieten JC, van Rooij J, Pijnenburg Y, van der Zee J, Van Broeckhoven C, Le Ber I, Van Deerlin V, Suh E, Rohrer JD, Mead S, Graff C, Öijerstedt L, Pickering-Brown S, Rollinson S, Rossi G, Tagliavini F, Brooks WS, Dobson-Stone C, Halliday GM, Hodges JR, Piguet O, Binetti G, Benussi L, Ghidoni R, Nacmias B, Sorbi S, Bruni AC, Galimberti D, Scarpini E, Rainero I, Rubino E, Clarimon J, Lleó A, Ruiz A, Hernández I, Pastor P, Diez-Fairen M, Borroni B, Pasquier F, Deramecourt V, Lebouvier T, Perneczky R, Diehl-Schmid J, Grafman J, Huey ED, Mayeux R, Nalls MA, Hernandez D, Singleton A, Momeni P, Zeng Z, Hardy J, Robertson J, Zinman L, Rogaeva E, International FTD-Genomics Consortium (IFGC) ."/>
    <s v="1"/>
    <s v="141"/>
    <n v="2731227"/>
    <n v="2018"/>
    <s v="Brain : a journal of neurology"/>
    <s v="Brain"/>
    <s v="Brain"/>
    <s v="0372537"/>
    <s v="0006-8950"/>
    <s v="1460-2156"/>
    <s v="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
    <s v="Shanghai First Rehabilitation Hospital, School of Medicine, Tongji University, Shanghai, China."/>
    <s v="eng"/>
    <s v="Y"/>
    <s v="Y"/>
    <s v="N"/>
    <s v="Y"/>
    <s v="N"/>
    <s v="Y"/>
    <n v="0"/>
    <s v="Y"/>
    <s v="Y"/>
    <s v="N"/>
    <s v="Y"/>
    <s v="N"/>
    <s v="N"/>
    <s v="N"/>
    <s v="Y"/>
    <s v="2018-09-26"/>
    <s v="2018-10-03"/>
    <s v="2018-08-31"/>
    <s v="2018-10-01"/>
    <s v="https://dx.doi.org/10.1093/brain/awy238"/>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30165870"/>
    <s v="MED"/>
    <n v="30165870"/>
    <s v="PMC6117964"/>
    <s v="10.1186/s12987-018-0108-3"/>
    <s v="A perfused human blood-brain barrier on-a-chip for high-throughput assessment of barrier function and antibody transport."/>
    <s v="Wevers NR, Kasi DG, Gray T, Wilschut KJ, Smith B, van Vught R, Shimizu F, Sano Y, Kanda T, Marsh G, Trietsch SJ, Vulto P, Lanz HL, Obermeier B."/>
    <s v="37"/>
    <s v="15"/>
    <n v="2711252"/>
    <n v="2018"/>
    <s v="Fluids and barriers of the CNS"/>
    <s v="Fluids Barriers CNS"/>
    <s v="Fluids Barriers CNS"/>
    <s v="101553157"/>
    <s v="2045-8118"/>
    <s v="2045-8118"/>
    <s v="Receptor-mediated transcytosis is one of the major routes for drug delivery of large molecules into the brain. The aim of this study was to develop a novel model of the human blood-brain barrier (BBB) in a high-throughput microfluidic device. This model can be used to assess passage of large biopharmaceuticals, such as therapeutic antibodies, across the BBB.The model comprises human cell lines of brain endothelial cells, astrocytes, and pericytes in a two-lane or three-lane microfluidic platform that harbors 96 or 40 chips, respectively, in a 384-well plate format. In each chip, a perfused vessel of brain endothelial cells was grown against an extracellular matrix gel, which was patterned by means of surface tension techniques. Astrocytes and pericytes were added on the other side of the gel to complete the BBB on-a-chip model. Barrier function of the model was studied using fluorescent barrier integrity assays. To test antibody transcytosis, the lumen of the model's endothelial vessel was perfused with an anti-transferrin receptor antibody or with a control antibody. The levels of antibody that penetrated to the basal compartment were quantified using a mesoscale discovery assay.The perfused BBB on-a-chip model shows presence of adherens and tight junctions and severely limits the passage of a 20 kDa FITC-dextran dye. Penetration of the antibody targeting the human transferrin receptor (MEM-189) was markedly higher than penetration of the control antibody (apparent permeability of 2.9 × 10-5 versus 1.6 × 10-5 cm/min, respectively).We demonstrate successful integration of a human BBB microfluidic model in a high-throughput plate-based format that can be used for drug screening purposes. This in vitro model shows sufficient barrier function to study the passage of large molecules and is sensitive to differences in antibody penetration, which could support discovery and engineering of BBB-shuttle technologies."/>
    <s v="Mimetas BV, J.H. Oortweg 19, 2333 CH, Leiden, The Netherlands. n.wevers@mimetas.com."/>
    <s v="eng"/>
    <s v="Y"/>
    <s v="Y"/>
    <s v="N"/>
    <s v="Y"/>
    <s v="N"/>
    <s v="Y"/>
    <n v="0"/>
    <s v="Y"/>
    <s v="Y"/>
    <s v="N"/>
    <s v="Y"/>
    <s v="N"/>
    <s v="N"/>
    <s v="N"/>
    <s v="Y"/>
    <s v="2018-09-01"/>
    <s v="2018-09-06"/>
    <s v="2018-05-15"/>
    <s v="2018-08-31"/>
    <s v="https://dx.doi.org/10.1186/s12987-018-0108-3"/>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9872490"/>
    <s v="MED"/>
    <n v="29872490"/>
    <s v="PMC5973862"/>
    <s v="10.18632/oncotarget.25083"/>
    <s v="Genome-wide significant risk factors on chromosome 19 and the APOE locus."/>
    <s v="Moreno-Grau S, Hernández I, Heilmann-Heimbach S, Ruiz S, Rosende-Roca M, Mauleón A, Vargas L, Rodríguez-Gómez O, Alegret M, Espinosa A, Ortega G, Aguilera N, Abdelnour C, Neuroimaging Initiative AD, Gil S, Maier W, Sotolongo-Grau O, Tárraga L, Ramirez A, López-Arrrieta J, Antúnez C, Serrano-Ríos M, Boada M, Ruiz A."/>
    <s v="6"/>
    <s v="9"/>
    <n v="2693517"/>
    <n v="2018"/>
    <s v="Oncotarget"/>
    <s v="Oncotarget"/>
    <s v="Oncotarget"/>
    <s v="101532965"/>
    <s v="1949-2553"/>
    <s v="1949-2553"/>
    <s v="The apolipoprotein E (APOE) gene on chromosome 19q13.32, was the first, and remains the strongest, genetic risk factor for Alzheimer's disease (AD). Additional signals associated with AD have been located in chromosome 19, including ABCA7 (19p13.3) and CD33 (19q13.41). The ABCA7 gene has been replicated in most populations. However, the contribution to AD of other signals close to APOE gene remains controversial. Possible explanations for inconsistency between reports include long range linkage disequilibrium (LRLD). We analysed the contribution of ABCA7 and CD33 loci to AD risk and explore LRLD patterns across APOE region. To evaluate AD risk conferred by ABCA7 rs4147929:G&gt;A and CD33 rs3865444:C&gt;A, we used a large Spanish population (1796 AD cases, 2642 controls). The ABCA7 rs4147929:G&gt;A SNP effect was nominally replicated in the Spanish cohort and reached genome-wide significance after meta-analysis (odds ratio (OR)=1.15, 95% confidence interval (95% CI)=1.12-1.19; P = 1.60 x 10-19). CD33 rs3865444:C&gt;A was not associated with AD in the dataset. The meta-analysis was also negative (OR=0.98, 95% CI=0.93-1.04; P=0.48). After exploring LRLD patterns between APOE and CD33 in several datasets, we found significant LD (D' &gt;0.20; P &lt;0.030) between APOE-Ɛ2 and CD33 rs3865444C&gt;A in two of five datasets, suggesting the presence of a non-universal long range interaction between these loci affecting to some populations. In conclusion, we provide here evidence of genetic association of the ABCA7 locus in the Spanish population and also propose a plausible explanation for the controversy on the contribution of CD33 to AD susceptibility."/>
    <s v="Research Center and Memory Clinic of Fundació ACE, Institut Català de Neurociències Aplicades, Univesitat Internacional de Catalunya, Barcelona, Spain."/>
    <s v="eng"/>
    <s v="Y"/>
    <s v="Y"/>
    <s v="N"/>
    <s v="Y"/>
    <s v="N"/>
    <s v="Y"/>
    <n v="0"/>
    <s v="Y"/>
    <s v="Y"/>
    <s v="N"/>
    <s v="Y"/>
    <s v="N"/>
    <s v="N"/>
    <s v="N"/>
    <s v="N"/>
    <s v="2018-06-07"/>
    <s v="2018-06-09"/>
    <s v="2018-03-06"/>
    <s v="2018-05-15"/>
    <s v="https://dx.doi.org/10.18632/oncotarget.25083"/>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9519576"/>
    <s v="MED"/>
    <n v="29519576"/>
    <s v="PMC6082422"/>
    <s v="10.1016/j.jalz.2018.01.003"/>
    <s v="Association of branched-chain amino acids and other circulating metabolites with risk of incident dementia and Alzheimer's disease: A prospective study in eight cohorts."/>
    <s v="Tynkkynen J, Chouraki V, van der Lee SJ, Hernesniemi J, Yang Q, Li S, Beiser A, Larson MG, Sääksjärvi K, Shipley MJ, Singh-Manoux A, Gerszten RE, Wang TJ, Havulinna AS, Würtz P, Fischer K, Demirkan A, Ikram MA, Amin N, Lehtimäki T, Kähönen M, Perola M, Metspalu A, Kangas AJ, Soininen P, Ala-Korpela M, Vasan RS, Kivimäki M, van Duijn CM, Seshadri S, Salomaa V."/>
    <s v="7"/>
    <s v="14"/>
    <n v="2695433"/>
    <n v="2018"/>
    <s v="Alzheimer's &amp; dementia : the journal of the Alzheimer's Association"/>
    <s v="Alzheimers Dement"/>
    <s v="Alzheimers Dement"/>
    <s v="101231978"/>
    <s v="1552-5260"/>
    <s v="1552-5279"/>
    <s v="Metabolite, lipid, and lipoprotein lipid profiling can provide novel insights into mechanisms underlying incident dementia and Alzheimer's disease.We studied eight prospective cohorts with 22,623 participants profiled by nuclear magnetic resonance or mass spectrometry metabolomics. Four cohorts were used for discovery with replication undertaken in the other four to avoid false positives. For metabolites that survived replication, combined association results are presented.Over 246,698 person-years, 995 and 745 cases of incident dementia and Alzheimer's disease were detected, respectively. Three branched-chain amino acids (isoleucine, leucine, and valine), creatinine and two very low density lipoprotein (VLDL)-specific lipoprotein lipid subclasses were associated with lower dementia risk. One high density lipoprotein (HDL; the concentration of cholesterol esters relative to total lipids in large HDL) and one VLDL (total cholesterol to total lipids ratio in very large VLDL) lipoprotein lipid subclass was associated with increased dementia risk. Branched-chain amino acids were also associated with decreased Alzheimer's disease risk and the concentration of cholesterol esters relative to total lipids in large HDL with increased Alzheimer's disease risk.Further studies can clarify whether these molecules play a causal role in dementia pathogenesis or are merely markers of early pathology."/>
    <s v="Department of Cardiology, Tays Heart Hospital, Tampere University Hospital and Faculty of Medicine and Life Sciences, University of Tampere, Tampere, Finland."/>
    <s v="eng"/>
    <s v="Y"/>
    <s v="Y"/>
    <s v="N"/>
    <s v="Y"/>
    <s v="N"/>
    <s v="Y"/>
    <n v="1"/>
    <s v="Y"/>
    <s v="Y"/>
    <s v="N"/>
    <s v="Y"/>
    <s v="Y"/>
    <s v="N"/>
    <s v="Y"/>
    <s v="N"/>
    <s v="2018-03-10"/>
    <s v="2018-08-10"/>
    <s v="2017-06-07"/>
    <s v="2018-03-06"/>
    <s v="https://dx.doi.org/10.1016/j.jalz.2018.01.003"/>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8593578"/>
    <s v="MED"/>
    <n v="28593578"/>
    <s v="PMC5487699"/>
    <s v="10.1007/s00109-017-1533-5"/>
    <s v="Induced pluripotent stem cell-based modeling of neurodegenerative diseases: a focus on autophagy."/>
    <s v="Jungverdorben J, Till A, Brüstle O."/>
    <s v="1"/>
    <s v="95"/>
    <n v="2568323"/>
    <n v="2017"/>
    <s v="Journal of molecular medicine (Berlin, Germany)"/>
    <s v="J. Mol. Med."/>
    <s v="J Mol Med (Berl)"/>
    <s v="9504370"/>
    <s v="0946-2716"/>
    <s v="1432-1440"/>
    <s v="The advent of cell reprogramming has enabled the generation of induced pluripotent stem cells (iPSCs) from patient skin fibroblasts or blood cells and their subsequent differentiation into tissue-specific cells, including neurons and glia. This approach can be used to recapitulate disease-specific phenotypes in classical cell culture paradigms and thus represents an invaluable asset for disease modeling and drug validation in the framework of personalized medicine. The autophagy pathway is a ubiquitous eukaryotic degradation and recycling system, which relies on lysosomal degradation of unwanted and potentially cytotoxic components. The relevance of autophagy in the pathogenesis of neurodegenerative diseases is underlined by the observation that disease-linked genetic variants of susceptibility factors frequently result in dysregulation of autophagic-lysosomal pathways. In particular, disrupted autophagy is implied in the accumulation of potentially neurotoxic products such as protein aggregates and their precursors and defective turnover of dysfunctional mitochondria. Here, we review the current state of iPSC-based assessment of autophagic dysfunction in the context of neurodegenerative disease modeling. The collected data show that iPSC technology is capable to reveal even subtle alterations in subcellular homeostatic processes, which form the molecular basis for disease manifestation."/>
    <s v="Institute of Reconstructive Neurobiology, University of Bonn Medical Faculty, Sigmund-Freud-Straße 25, 53105, Bonn, Germany."/>
    <s v="eng"/>
    <s v="Y"/>
    <s v="Y"/>
    <s v="N"/>
    <s v="Y"/>
    <s v="N"/>
    <s v="N"/>
    <n v="3"/>
    <s v="Y"/>
    <s v="Y"/>
    <s v="N"/>
    <s v="Y"/>
    <s v="N"/>
    <s v="N"/>
    <s v="N"/>
    <s v="N"/>
    <s v="2017-06-09"/>
    <s v="2018-03-14"/>
    <s v="2017-05-12"/>
    <s v="2017-06-07"/>
    <s v="https://dx.doi.org/10.1007/s00109-017-1533-5"/>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8573150"/>
    <s v="MED"/>
    <n v="28573150"/>
    <s v="PMC5443189"/>
    <s v="10.1080/23262133.2017.1313647"/>
    <s v="Notch/Hes signaling and miR-9 engage in complex feedback interactions controlling neural progenitor cell proliferation and differentiation."/>
    <s v="Roese-Koerner B, Stappert L, Brüstle O."/>
    <s v="1"/>
    <s v="4"/>
    <n v="2525223"/>
    <n v="2017"/>
    <s v="Neurogenesis (Austin, Tex.)"/>
    <s v="Neurogenesis (Austin)"/>
    <s v="Neurogenesis (Austin)"/>
    <s v="101658535"/>
    <s v="2326-2133"/>
    <s v="2326-2133"/>
    <s v="Canonical Notch signaling has diverse functions during nervous system development and is critical for neural progenitor self-renewal, timing of differentiation and specification of various cell fates. A key feature of Notch-mediated self-renewal is its fluctuating activity within the neural progenitor cell population and the oscillatory expression pattern of the Notch effector Hes1 and its target genes. A negative feedback loop between Hes1 and neurogenic microRNA miR-9 was found to be part of this oscillatory clock. In a recent study we discovered that miR-9 expression is further modulated by direct binding of the Notch intracellular domain/RBPj transcriptional complex to the miR-9_2 promoter. In turn, miR-9 not only targets Hes1 but also Notch2 to attenuate Notch signaling and promote neuronal differentiation. Here, we discuss how the two interwoven feedback loops may provide an additional fail-save mechanism to control proliferation and differentiation within the neural progenitor cell population. Furthermore, we explore potential implications of miR-9-mediated regulation of Notch/Hes1 signaling with regard to neural progenitor homeostasis, patterning, timing of differentiation and tumor formation."/>
    <s v="Institute of Reconstructive Neurobiology, LIFE &amp; BRAIN Center, University of Bonn Medical Faculty, Bonn, Germany."/>
    <s v="eng"/>
    <s v="Y"/>
    <s v="Y"/>
    <s v="N"/>
    <s v="Y"/>
    <s v="N"/>
    <s v="N"/>
    <n v="3"/>
    <s v="Y"/>
    <s v="Y"/>
    <s v="N"/>
    <s v="Y"/>
    <s v="N"/>
    <s v="N"/>
    <s v="N"/>
    <s v="N"/>
    <s v="2017-06-03"/>
    <s v="2018-05-12"/>
    <s v="2014-06-19"/>
    <s v="2017-05-12"/>
    <s v="https://dx.doi.org/10.1080/23262133.2017.1313647"/>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4946781"/>
    <s v="MED"/>
    <n v="24946781"/>
    <s v="PMC4230192"/>
    <s v="10.1186/1471-2105-15-205"/>
    <s v="A model-based information sharing protocol for profile Hidden Markov Models used for HIV-1 recombination detection."/>
    <s v="Bulla I, Schultz AK, Chesneau C, Mark T, Serea F."/>
    <s v="490"/>
    <s v="15"/>
    <n v="2473920"/>
    <n v="2014"/>
    <s v="BMC bioinformatics"/>
    <s v="BMC Bioinformatics"/>
    <s v="BMC Bioinformatics"/>
    <s v="100965194"/>
    <s v="1471-2105"/>
    <s v="1471-2105"/>
    <s v="In many applications, a family of nucleotide or protein sequences classified into several subfamilies has to be modeled. Profile Hidden Markov Models (pHMMs) are widely used for this task, modeling each subfamily separately by one pHMM. However, a major drawback of this approach is the difficulty of dealing with subfamilies composed of very few sequences. One of the most crucial bioinformatical tasks affected by the problem of small-size subfamilies is the subtyping of human immunodeficiency virus type 1 (HIV-1) sequences, i.e., HIV-1 subtypes for which only a small number of sequences is known.To deal with small samples for particular subfamilies of HIV-1, we introduce a novel model-based information sharing protocol. It estimates the emission probabilities of the pHMM modeling a particular subfamily not only based on the nucleotide frequencies of the respective subfamily but also incorporating the nucleotide frequencies of all available subfamilies. To this end, the underlying probabilistic model mimics the pattern of commonality and variation between the subtypes with regards to the biological characteristics of HI viruses. In order to implement the proposed protocol, we make use of an existing HMM architecture and its associated inference engine.We apply the modified algorithm to classify HIV-1 sequence data in the form of partial HIV-1 sequences and semi-artificial recombinants. Thereby, we demonstrate that the performance of pHMMs can be significantly improved by the proposed technique. Moreover, we show that our algorithm performs significantly better than Simplot and Bootscanning."/>
    <s v="Institut für Mathematik und Informatik, Universität Greifswald, Walther-Rathenau-Straße 47, 17487 Greifswald, Germany. ingobulla@gmail.com."/>
    <s v="eng"/>
    <s v="Y"/>
    <s v="Y"/>
    <s v="N"/>
    <s v="Y"/>
    <s v="N"/>
    <s v="Y"/>
    <n v="2"/>
    <s v="Y"/>
    <s v="Y"/>
    <s v="N"/>
    <s v="Y"/>
    <s v="N"/>
    <s v="N"/>
    <s v="N"/>
    <s v="N"/>
    <s v="2014-07-25"/>
    <s v="2016-10-25"/>
    <s v="2017-06-07"/>
    <s v="2014-06-19"/>
    <s v="https://dx.doi.org/10.1186/1471-2105-15-205"/>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8602945"/>
    <s v="MED"/>
    <n v="28602945"/>
    <s v="PMC5600845"/>
    <s v="10.1016/j.neuroimage.2017.05.067"/>
    <s v="The energy landscape underpinning module dynamics in the human brain connectome."/>
    <s v="Ashourvan A, Gu S, Mattar MG, Vettel JM, Bassett DS."/>
    <s v="11"/>
    <s v="157"/>
    <n v="2598116"/>
    <n v="2017"/>
    <s v="NeuroImage"/>
    <s v="Neuroimage"/>
    <s v="Neuroimage"/>
    <s v="9215515"/>
    <s v="1053-8119"/>
    <s v="1095-9572"/>
    <s v="Human brain dynamics can be viewed through the lens of statistical mechanics, where neurophysiological activity evolves around and between local attractors representing mental states. Many physically-inspired models of these dynamics define brain states based on instantaneous measurements of regional activity. Yet, recent work in network neuroscience has provided evidence that the brain might also be well-characterized by time-varying states composed of locally coherent activity or functional modules. We study this network-based notion of brain state to understand how functional modules dynamically interact with one another to perform cognitive functions. We estimate the functional relationships between regions of interest (ROIs) by fitting a pair-wise maximum entropy model to each ROI's pattern of allegiance to functional modules. This process uses an information theoretic notion of energy (as opposed to a metabolic one) to produce an energy landscape in which local minima represent attractor states characterized by specific patterns of modular structure. The clustering of local minima highlights three classes of ROIs with similar patterns of allegiance to community states. Visual, attention, sensorimotor, and subcortical ROIs are well-characterized by a single functional community. The remaining ROIs affiliate with a putative executive control community or a putative default mode and salience community. We simulate the brain's dynamic transitions between these community states using a random walk process. We observe that simulated transition probabilities between basins are statistically consistent with empirically observed transitions in resting state fMRI data. These results offer a view of the brain as a dynamical system that transitions between basins of attraction characterized by coherent activity in groups of brain regions, and that the strength of these attractors depends on the ongoing cognitive computations."/>
    <s v="Department of Bioengineering, University of Pennsylvania, Philadelphia, PA 19104, USA; U.S. Army Research Laboratory, Aberdeen Proving Ground, MD 21005, USA."/>
    <s v="eng"/>
    <s v="N"/>
    <s v="Y"/>
    <s v="N"/>
    <s v="Y"/>
    <s v="N"/>
    <s v="Y"/>
    <n v="5"/>
    <s v="Y"/>
    <s v="Y"/>
    <s v="N"/>
    <s v="Y"/>
    <s v="Y"/>
    <s v="N"/>
    <s v="Y"/>
    <s v="N"/>
    <s v="2017-06-13"/>
    <s v="2018-09-04"/>
    <s v="2017-12-22"/>
    <s v="2017-06-07"/>
    <s v="https://dx.doi.org/10.1016/j.neuroimage.2017.05.067"/>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9273771"/>
    <s v="MED"/>
    <n v="29273771"/>
    <s v="PMC5741747"/>
    <s v="10.1038/s41598-017-14716-y"/>
    <s v="96 perfusable blood vessels to study vascular permeability in vitro."/>
    <s v="van Duinen V, van den Heuvel A, Trietsch SJ, Lanz HL, van Gils JM, van Zonneveld AJ, Vulto P, Hankemeier T."/>
    <s v="3"/>
    <s v="7"/>
    <n v="2518599"/>
    <n v="2017"/>
    <s v="Scientific reports"/>
    <s v="Sci Rep"/>
    <s v="Sci Rep"/>
    <s v="101563288"/>
    <s v="2045-2322"/>
    <s v="2045-2322"/>
    <s v="Current in vitro models to test the barrier function of vasculature are based on flat, two-dimensional monolayers. These monolayers do not have the tubular morphology of vasculature found in vivo and lack important environmental cues from the cellular microenvironment, such as interaction with an extracellular matrix (ECM) and exposure to flow. To increase the physiological relevance of in vitro models of the vasculature, it is crucial to implement these cues and better mimic the native three-dimensional vascular architecture. We established a robust, high-throughput method to culture endothelial cells as 96 three-dimensional and perfusable microvessels and developed a quantitative, real-time permeability assay to assess their barrier function. Culture conditions were optimized for microvessel formation in 7 days and were viable for over 60 days. The microvessels exhibited a permeability to 20 kDa dextran but not to 150 kDa dextran, which mimics the functionality of vasculature in vivo. Also, a dose-dependent effect of VEGF, TNFα and several cytokines confirmed a physiologically relevant response. The throughput and robustness of this method and assay will allow end-users in vascular biology to make the transition from two-dimensional to three-dimensional culture methods to study vasculature."/>
    <s v="Division of Analytical Biosciences, LACDR, Leiden University, Leiden, The Netherlands."/>
    <s v="eng"/>
    <s v="Y"/>
    <s v="Y"/>
    <s v="N"/>
    <s v="Y"/>
    <s v="N"/>
    <s v="Y"/>
    <n v="6"/>
    <s v="Y"/>
    <s v="Y"/>
    <s v="N"/>
    <s v="Y"/>
    <s v="N"/>
    <s v="N"/>
    <s v="N"/>
    <s v="N"/>
    <s v="2017-12-24"/>
    <s v="2018-01-04"/>
    <s v="2013-03-05"/>
    <s v="2017-12-22"/>
    <s v="https://dx.doi.org/10.1038/s41598-017-14716-y"/>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0689721"/>
    <s v="MED"/>
    <n v="20689721"/>
    <s v="PMC2913333"/>
    <s v="10.1198/jasa.2010.tm09380"/>
    <s v="Grouping pursuit through a regularization solution surface."/>
    <s v="Shen X, Huang HC."/>
    <m/>
    <s v="105"/>
    <n v="1749668"/>
    <n v="2010"/>
    <s v="Journal of the American Statistical Association"/>
    <s v="J Am Stat Assoc"/>
    <s v="J Am Stat Assoc"/>
    <s v="01510020R"/>
    <s v="0162-1459"/>
    <s v="1537-274X"/>
    <s v="Extracting grouping structure or identifying homogenous subgroups of predictors in regression is crucial for high-dimensional data analysis. A low-dimensional structure in particular-grouping, when captured in a regression model, enables to enhance predictive performance and to facilitate a model's interpretability Grouping pursuit extracts homogenous subgroups of predictors most responsible for outcomes of a response. This is the case in gene network analysis, where grouping reveals gene functionalities with regard to progression of a disease. To address challenges in grouping pursuit, we introduce a novel homotopy method for computing an entire solution surface through regularization involving a piecewise linear penalty. This nonconvex and overcomplete penalty permits adaptive grouping and nearly unbiased estimation, which is treated with a novel concept of grouped subdifferentials and difference convex programming for efficient computation. Finally, the proposed method not only achieves high performance as suggested by numerical analysis, but also has the desired optimality with regard to grouping pursuit and prediction as showed by our theoretical results."/>
    <s v="Department of Biochemistry and Molecular Biology, University of Chicago, Illinois 60637."/>
    <s v="eng"/>
    <s v="N"/>
    <s v="Y"/>
    <s v="N"/>
    <s v="Y"/>
    <s v="N"/>
    <s v="N"/>
    <n v="9"/>
    <s v="Y"/>
    <s v="Y"/>
    <s v="N"/>
    <s v="N"/>
    <s v="Y"/>
    <s v="N"/>
    <s v="Y"/>
    <s v="N"/>
    <s v="2010-08-06"/>
    <s v="2016-10-25"/>
    <m/>
    <s v="2010-06-01"/>
    <s v="https://dx.doi.org/10.1198/jasa.2010.tm09380"/>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553666"/>
    <s v="MED"/>
    <n v="2553666"/>
    <s v="PMC210462"/>
    <s v="10.1128/jb.171.11.5975-5986.1989"/>
    <s v="Differential activity of a transposable element in Escherichia coli colonies."/>
    <s v="Shapiro JA, Higgins NP."/>
    <m/>
    <s v="171"/>
    <n v="699160"/>
    <n v="1989"/>
    <s v="Journal of bacteriology"/>
    <s v="J. Bacteriol."/>
    <s v="J Bacteriol"/>
    <s v="2985120R"/>
    <s v="0021-9193"/>
    <s v="1098-5530"/>
    <s v="In Escherichia coli colonies, patterns of differential gene expression can be visualized by the use of Mu d(lac) fusion elements. Here we report that patterned beta-galactosidase expression in colonies of strain MS1534 resulted from a novel mechanism, spatially localized replication of the Mu dII1681 element causing lacZ transposition to active expression sites. Mu dII1681 replication did not occur constitutively with a fixed probability but was dependent on the growth history of the bacterial population. The bacteria in which Mu dII1681 replication and lacZ transposition had occurred could no longer form colonies. These results lead to several interesting conclusions about cellular differentiation during colony development and the influence of bacterial growth history on gene expression and genetic change."/>
    <s v="Falls and Balance Research Group, Neuroscience Research Australia, Sydney, New South Wales, Australia."/>
    <s v="eng"/>
    <s v="N"/>
    <s v="Y"/>
    <s v="Y"/>
    <s v="Y"/>
    <s v="N"/>
    <s v="N"/>
    <n v="32"/>
    <s v="Y"/>
    <s v="Y"/>
    <s v="N"/>
    <s v="N"/>
    <s v="N"/>
    <s v="N"/>
    <s v="N"/>
    <s v="N"/>
    <s v="1989-12-15"/>
    <s v="2016-10-19"/>
    <m/>
    <s v="1989-11-01"/>
    <s v="https://dx.doi.org/10.1128/jb.171.11.5975-5986.1989"/>
  </r>
  <r>
    <s v="https://www.imi.europa.eu/projects-results/project-factsheets/adapted"/>
    <x v="2"/>
    <s v="Alzheimer's disease apolipoprotein pathology for treatment elucidation and development"/>
    <n v="4"/>
    <n v="0"/>
    <n v="1"/>
    <n v="0"/>
    <n v="0"/>
    <n v="0"/>
    <n v="0"/>
    <n v="0"/>
    <n v="0"/>
    <n v="0"/>
    <s v="Ongoing"/>
    <s v="IMI2"/>
    <s v="01/10/2016"/>
    <s v="30/09/2019"/>
    <n v="5"/>
    <n v="115975"/>
    <s v="RIA (Research and Innovation Action)"/>
    <s v="3 510 000"/>
    <s v="3 286 740"/>
    <m/>
    <s v="6 796 740"/>
    <s v="Alzheimer’s disease (AD) affects over 35 million people worldwide and yet there are currently no medicines which slow down the progress of the disease. The ADAPTED project aims to boost the development of new medicines by investigating an area of AD research which has previously received little attention – the APOE gene. The APOE gene is a well-known risk factor for developing the disease, but precisely how this gene contributes to the risk of developing AD is not known. People who carry the APOE4 version of the gene have a considerably higher risk of developing AD. They also tend to develop the disease much earlier in life. However, the reasons for this are not well understood and therefore APOE has largely been ignored in the quest to find treatments for AD. By bringing together leading experts in a range of state-of-the-art technologies, including three research-intensive small and medium-sized enterprises (SMEs), ADAPTED hopes to gain better insights into the causes of AD, something that will in turn lead to better treatments for patients."/>
    <m/>
    <n v="0"/>
    <n v="13"/>
    <s v="23472104"/>
    <s v="MED"/>
    <n v="23472104"/>
    <s v="PMC3589451"/>
    <s v="10.1371/journal.pone.0057734"/>
    <s v="A randomized controlled pilot study of home-based step training in older people using videogame technology."/>
    <s v="Schoene D, Lord SR, Delbaere K, Severino C, Davies TA, Smith ST."/>
    <m/>
    <s v="8"/>
    <n v="2017374"/>
    <n v="2013"/>
    <s v="PloS one"/>
    <s v="PLoS ONE"/>
    <s v="PLoS One"/>
    <s v="101285081"/>
    <s v="1932-6203"/>
    <s v="1932-6203"/>
    <s v="BACKGROUND: Stepping impairments are associated with physical and cognitive decline in older adults and increased fall risk. Exercise interventions can reduce fall risk, but adherence is often low. A new exergame involving step training may provide an enjoyable exercise alternative for preventing falls in older people. PURPOSE: To assess the feasibility and safety of unsupervised, home-based step pad training and determine the effectiveness of this intervention on stepping performance and associated fall risk in older people. DESIGN: Single-blinded two-arm randomized controlled trial comparing step pad training with control (no-intervention). SETTING/PARTICIPANTS: Thirty-seven older adults residing in independent-living units of a retirement village in Sydney, Australia. INTERVENTION: Intervention group (IG) participants were provided with a computerized step pad system connected to their TVs and played a step game as often as they liked (with a recommended dose of 2-3 sessions per week for 15-20 minutes each) for eight weeks. In addition, IG participants were asked to complete a choice stepping reaction time (CSRT) task once each week. MAIN OUTCOME MEASURES: CSRT, the Physiological Profile Assessment (PPA), neuropsychological and functional mobility measures were assessed at baseline and eight week follow-up. RESULTS: Thirty-two participants completed the study (86.5%). IG participants played a median 2.75 sessions/week and no adverse events were reported. Compared to the control group, the IG significantly improved their CSRT (F31,1 = 18.203, p&lt;.001), PPA composite scores (F31,1 = 12.706, p = 0.001), as well as the postural sway (F31,1 = 4.226, p = 0.049) and contrast sensitivity (F31,1 = 4.415, p = 0.044) PPA sub-component scores. In addition, the IG improved significantly in their dual-task ability as assessed by a timed up and go test/verbal fluency task (F31,1 = 4.226, p = 0.049). CONCLUSIONS: Step pad training can be safely undertaken at home to improve physical and cognitive parameters of fall risk in older people without major cognitive and physical impairments. TRIAL REGISTRATION: Australian New Zealand Clinical Trials Registry ACTRN12611001081909."/>
    <m/>
    <s v="eng"/>
    <s v="Y"/>
    <s v="Y"/>
    <s v="Y"/>
    <s v="Y"/>
    <s v="N"/>
    <s v="Y"/>
    <n v="47"/>
    <s v="Y"/>
    <s v="Y"/>
    <s v="N"/>
    <s v="Y"/>
    <s v="N"/>
    <s v="N"/>
    <s v="N"/>
    <s v="N"/>
    <s v="2013-03-08"/>
    <s v="2013-12-03"/>
    <m/>
    <s v="2013-03-05"/>
    <s v="https://dx.doi.org/10.1371/journal.pone.0057734"/>
  </r>
  <r>
    <s v="https://www.imi.europa.eu/projects-results/project-factsheets/advance"/>
    <x v="3"/>
    <s v="Accelerated development of vaccine benefit-risk collaboration in Europe"/>
    <n v="0"/>
    <n v="0"/>
    <n v="0"/>
    <n v="0"/>
    <n v="0"/>
    <n v="0"/>
    <n v="0"/>
    <n v="0"/>
    <n v="0"/>
    <n v="0"/>
    <s v="Ongoing"/>
    <s v="IMI1"/>
    <s v="01/10/2013"/>
    <s v="31/03/2019"/>
    <n v="7"/>
    <n v="115557"/>
    <s v="RIA (Research and Innovation Action)"/>
    <s v="4 999 811"/>
    <s v="5 017 223"/>
    <m/>
    <s v="1 246 210"/>
    <s v="Vaccines are one of the most effective public health measures out, saving some two to three million lives worldwide every year. However, in Europe, public distrust in immunisation programs is limiting high vaccine uptake, resulting in outbreaks of vaccine-preventable infectious diseases that had almost disappeared. Bringing together the European Centre for Disease Prevention and Control and the European Medicines Agency, as well as national public health and regulatory bodies, vaccine manufacturers and academic experts, the ADVANCE project will develop and test methods and guidelines in order to pave the way for a framework capable of rapidly delivering reliable data on the benefits and risks of vaccines that are on the market. This framework should both help regulators and public health authorities make decisions on vaccination strategies, and help maintain public confidence in immunisation as an effective public health tool to control infectious disease._x000a_Immunisation prevents two to three million deaths worldwide every year from diseases such as diphtheria, tetanus, pertussis (whooping cough) and measles. Millions more are spared the long-term health consequences of vaccine-preventable infectious diseases; the WHO estimates that due to the Global Polio Eradication Initiative, five million people are walking today who would otherwise have been paralysed by the virus.In Europe, one of the greatest barriers to the wider uptake of immunisation is distrust, among some sections of the public, of immunisation programmes. This is due largely to fears surrounding vaccine safety. In fact, serious side effects are very rare. Nevertheless, as vaccines are given to healthy people, public acceptance of the risk of any adverse reaction is much lower than for medicines designed to treat sick people; the trade-off between benefit and risk is different.At the same time, some vaccines have been around for so long that many people have no personal experience of the diseases prevented, and so are unaware of just how serious the illness can be.Restoring trustVaccines undergo rigorous safety testing before they are approved for public use. Currently, efforts to monitor the coverage, benefits and risks of vaccines after approval are rather fragmented.The goal of ADVANCE is to review, develop and test methods, data sources and procedures which should feed into a blueprint of an efficient and sustainable pan-European framework that can rapidly deliver robust quantitative data for the assessment of the benefits and risks of vaccines that are on the market. Such a framework would allow regulators and public health authorities to make fast, informed decisions regarding vaccination strategies, and help to maintain public confidence in vaccines, particularly when questions are raised in the media about the safety of specific vaccines.For example, such a framework could have more rapidly assessed and quantified the benefits and risks of the measles, mumps and rubella (MMR) vaccine, uptake of which fell in the UK in the years following the claim that it causes autism. Although that claim is now discredited and the doctor behind the claims has been struck off the medical register, uptake of the vaccine remains below the recommended threshold of 95%. A recent measles outbreak centred around the city of Swansea in south Wales (where vaccination levels were particularly low) saw over 1 200 people fall ill, of which 80 were hospitalised and 1 died.The good news is that pilot studies have demonstrated the feasibility of setting up the components of such a framework in Europe, although turning it into a sustainable reality will not be easy. Data on vaccine-preventable diseases, vaccination coverage and adverse reactions to vaccines exist in many places and diverse formats, such as electronic health records, disease surveillance systems, and other healthcare databases. The ADVANCE team will have to identify and profile data sources capable of yielding rapid access to information on the burden of disease, vaccine coverage, and the benefits and risks of vaccines. Another challenge for the team will be developing the tools to link up this data and analysing it, taking into account the interoperability of the data sources and associated ethical and legal issues.The project will run a number-of-proof of concept studies to ensure the platform meets the needs of its users. In order to cover the most common situations, these studies should ideally cover different age groups (e.g. infants / children, adolescents and adults / the elderly), different risk groups (e.g. pregnant women, people with other underlying health problems), and different vaccination scenarios (e.g. vaccinations given annually such as the flu jab, or vaccines introduced into the routine immunisation programme).ADVANCE will also set out the framework’s core values, covering issues such as scientific best practice, a code of conduct, and rules for interactions between the different stakeholders.In all aspects of its work, ADVANCE will build on the results of, and exploit synergies with, related projects. For example, the team will work closely with IMI’s EMIF project on data frameworks, and draw on the PROTECT project’s expertise in analysing and visualising the benefits and risks of medicines.Collaboration is keyIf the ADVANCE blueprint is to be adopted and implemented following the end of the project, it must be accepted by all stakeholders, including the European Centre for Disease Prevention and Control, national public health bodies, the European Medicines Agency, national regulatory agencies, health ministries, insurance companies, vaccine manufacturers, healthcare providers, and of course the general public. Collaboration between these diverse groups is very sensitive; by bringing them together around the neutral platform offered by IMI, ADVANCE is in a unique position to pave the way for a framework that will improve our ability to rapidly assess the benefits and risks of vaccines and help maintain public confidence in immunisation as a successful and effective public health tool to control infectious disease."/>
    <s v="GlaxoSmithKline Biologicals, Rixensart, BelgiumJanssen Vaccines &amp; Prevention BV, Leiden, NetherlandsMerck Sharp &amp; Dohme Corp, Whitehouse Station, New Jersey, United States Novartis Pharma AG, Basel, SwitzerlandPfizer Limited, Sandwich, Kent , United KingdomSanofi Pasteur SA, Lyon, FranceTakeda Pharmaceuticals International GmbH, Glattpark-Opfikon (Zurich), Switzerland"/>
    <n v="8"/>
    <n v="4"/>
    <s v="29582392"/>
    <s v="MED"/>
    <n v="29582392"/>
    <s v="PMC6061437"/>
    <s v="10.1007/s40264-018-0658-y"/>
    <s v="Benefit-Risk Monitoring of Vaccines Using an Interactive Dashboard: A Methodological Proposal from the ADVANCE Project."/>
    <s v="Bollaerts K, De Smedt T, Donegan K, Titievsky L, Bauchau V."/>
    <s v="8"/>
    <s v="41"/>
    <n v="2707571"/>
    <n v="2018"/>
    <s v="Drug safety"/>
    <s v="Drug Saf"/>
    <s v="Drug Saf"/>
    <s v="9002928"/>
    <s v="0114-5916"/>
    <s v="1179-1942"/>
    <s v="INTRODUCTION:New vaccines are launched based on their benefit-risk (B/R) profile anticipated from clinical development. Proactive post-marketing surveillance is necessary to assess whether the vaccination uptake and the B/R profile are as expected and, ultimately, whether further public health or regulatory actions are needed. There are several, typically not integrated, facets of post-marketing vaccine surveillance: the surveillance of vaccination coverage, vaccine safety, effectiveness and impact. OBJECTIVE:With this work, we aim to assess the feasibility and added value of using an interactive dashboard as a potential methodology for near real-time monitoring of vaccine coverage and pre-specified health benefits and risks of vaccines. METHODS:We developed a web application with an interactive dashboard for B/R monitoring. The dashboard is demonstrated using simulated electronic healthcare record data mimicking the introduction of rotavirus vaccination in the UK. The interactive dashboard allows end users to select certain parameters, including expected vaccine effectiveness, age groups, and time periods and allows calculation of the incremental net health benefit (INHB) as well as the incremental benefit-risk ratio (IBRR) for different sets of preference weights. We assessed the potential added value of the dashboard by user testing amongst a range of stakeholders experienced in the post-marketing monitoring of vaccines. RESULTS:The dashboard was successfully implemented and demonstrated. The feedback from the potential end users was generally positive, although reluctance to using composite B/R measures was expressed. CONCLUSION:The use of interactive dashboards for B/R monitoring is promising and received support from various stakeholders. In future research, the use of such an interactive dashboard will be further tested with real-life data as opposed to simulated data."/>
    <s v="P95 Pharmacovigilance and Epidemiology Services, Koning Leopold III laan 1, 3001, Leuven, Belgium. Kaatje.Bollaerts@p-95.com."/>
    <s v="eng"/>
    <s v="Y"/>
    <s v="Y"/>
    <s v="N"/>
    <s v="Y"/>
    <s v="N"/>
    <s v="Y"/>
    <n v="0"/>
    <s v="Y"/>
    <s v="Y"/>
    <s v="N"/>
    <s v="Y"/>
    <s v="N"/>
    <s v="N"/>
    <s v="N"/>
    <s v="N"/>
    <s v="2018-03-28"/>
    <s v="2018-11-06"/>
    <s v="2018-03-24"/>
    <s v="2018-08-01"/>
    <s v="https://dx.doi.org/10.1007/s40264-018-0658-y"/>
  </r>
  <r>
    <s v="https://www.imi.europa.eu/projects-results/project-factsheets/advance"/>
    <x v="3"/>
    <s v="Accelerated development of vaccine benefit-risk collaboration in Europe"/>
    <n v="0"/>
    <n v="0"/>
    <n v="0"/>
    <n v="0"/>
    <n v="0"/>
    <n v="0"/>
    <n v="0"/>
    <n v="0"/>
    <n v="0"/>
    <n v="0"/>
    <s v="Ongoing"/>
    <s v="IMI1"/>
    <s v="01/10/2013"/>
    <s v="31/03/2019"/>
    <n v="7"/>
    <n v="115557"/>
    <s v="RIA (Research and Innovation Action)"/>
    <s v="4 999 811"/>
    <s v="5 017 223"/>
    <m/>
    <s v="1 246 210"/>
    <s v="Vaccines are one of the most effective public health measures out, saving some two to three million lives worldwide every year. However, in Europe, public distrust in immunisation programs is limiting high vaccine uptake, resulting in outbreaks of vaccine-preventable infectious diseases that had almost disappeared. Bringing together the European Centre for Disease Prevention and Control and the European Medicines Agency, as well as national public health and regulatory bodies, vaccine manufacturers and academic experts, the ADVANCE project will develop and test methods and guidelines in order to pave the way for a framework capable of rapidly delivering reliable data on the benefits and risks of vaccines that are on the market. This framework should both help regulators and public health authorities make decisions on vaccination strategies, and help maintain public confidence in immunisation as an effective public health tool to control infectious disease._x000a_Immunisation prevents two to three million deaths worldwide every year from diseases such as diphtheria, tetanus, pertussis (whooping cough) and measles. Millions more are spared the long-term health consequences of vaccine-preventable infectious diseases; the WHO estimates that due to the Global Polio Eradication Initiative, five million people are walking today who would otherwise have been paralysed by the virus.In Europe, one of the greatest barriers to the wider uptake of immunisation is distrust, among some sections of the public, of immunisation programmes. This is due largely to fears surrounding vaccine safety. In fact, serious side effects are very rare. Nevertheless, as vaccines are given to healthy people, public acceptance of the risk of any adverse reaction is much lower than for medicines designed to treat sick people; the trade-off between benefit and risk is different.At the same time, some vaccines have been around for so long that many people have no personal experience of the diseases prevented, and so are unaware of just how serious the illness can be.Restoring trustVaccines undergo rigorous safety testing before they are approved for public use. Currently, efforts to monitor the coverage, benefits and risks of vaccines after approval are rather fragmented.The goal of ADVANCE is to review, develop and test methods, data sources and procedures which should feed into a blueprint of an efficient and sustainable pan-European framework that can rapidly deliver robust quantitative data for the assessment of the benefits and risks of vaccines that are on the market. Such a framework would allow regulators and public health authorities to make fast, informed decisions regarding vaccination strategies, and help to maintain public confidence in vaccines, particularly when questions are raised in the media about the safety of specific vaccines.For example, such a framework could have more rapidly assessed and quantified the benefits and risks of the measles, mumps and rubella (MMR) vaccine, uptake of which fell in the UK in the years following the claim that it causes autism. Although that claim is now discredited and the doctor behind the claims has been struck off the medical register, uptake of the vaccine remains below the recommended threshold of 95%. A recent measles outbreak centred around the city of Swansea in south Wales (where vaccination levels were particularly low) saw over 1 200 people fall ill, of which 80 were hospitalised and 1 died.The good news is that pilot studies have demonstrated the feasibility of setting up the components of such a framework in Europe, although turning it into a sustainable reality will not be easy. Data on vaccine-preventable diseases, vaccination coverage and adverse reactions to vaccines exist in many places and diverse formats, such as electronic health records, disease surveillance systems, and other healthcare databases. The ADVANCE team will have to identify and profile data sources capable of yielding rapid access to information on the burden of disease, vaccine coverage, and the benefits and risks of vaccines. Another challenge for the team will be developing the tools to link up this data and analysing it, taking into account the interoperability of the data sources and associated ethical and legal issues.The project will run a number-of-proof of concept studies to ensure the platform meets the needs of its users. In order to cover the most common situations, these studies should ideally cover different age groups (e.g. infants / children, adolescents and adults / the elderly), different risk groups (e.g. pregnant women, people with other underlying health problems), and different vaccination scenarios (e.g. vaccinations given annually such as the flu jab, or vaccines introduced into the routine immunisation programme).ADVANCE will also set out the framework’s core values, covering issues such as scientific best practice, a code of conduct, and rules for interactions between the different stakeholders.In all aspects of its work, ADVANCE will build on the results of, and exploit synergies with, related projects. For example, the team will work closely with IMI’s EMIF project on data frameworks, and draw on the PROTECT project’s expertise in analysing and visualising the benefits and risks of medicines.Collaboration is keyIf the ADVANCE blueprint is to be adopted and implemented following the end of the project, it must be accepted by all stakeholders, including the European Centre for Disease Prevention and Control, national public health bodies, the European Medicines Agency, national regulatory agencies, health ministries, insurance companies, vaccine manufacturers, healthcare providers, and of course the general public. Collaboration between these diverse groups is very sensitive; by bringing them together around the neutral platform offered by IMI, ADVANCE is in a unique position to pave the way for a framework that will improve our ability to rapidly assess the benefits and risks of vaccines and help maintain public confidence in immunisation as a successful and effective public health tool to control infectious disease."/>
    <s v="GlaxoSmithKline Biologicals, Rixensart, BelgiumJanssen Vaccines &amp; Prevention BV, Leiden, NetherlandsMerck Sharp &amp; Dohme Corp, Whitehouse Station, New Jersey, United States Novartis Pharma AG, Basel, SwitzerlandPfizer Limited, Sandwich, Kent , United KingdomSanofi Pasteur SA, Lyon, FranceTakeda Pharmaceuticals International GmbH, Glattpark-Opfikon (Zurich), Switzerland"/>
    <n v="8"/>
    <n v="4"/>
    <s v="29575242"/>
    <s v="MED"/>
    <n v="29575242"/>
    <s v="PMC6055877"/>
    <s v="10.1002/pds.4419"/>
    <s v="Methodology for computing the burden of disease of adverse events following immunization."/>
    <s v="McDonald SA, Nijsten D, Bollaerts K, Bauwens J, Praet N, van der Sande M, Bauchau V, de Smedt T, Sturkenboom M, Hahné S."/>
    <s v="7"/>
    <s v="27"/>
    <n v="2702464"/>
    <n v="2018"/>
    <s v="Pharmacoepidemiology and drug safety"/>
    <s v="Pharmacoepidemiol Drug Saf"/>
    <s v="Pharmacoepidemiol Drug Saf"/>
    <s v="9208369"/>
    <s v="1053-8569"/>
    <s v="1099-1557"/>
    <s v="Composite disease burden measures such as disability-adjusted life-years (DALY) have been widely used to quantify the population-level health impact of disease or injury, but application has been limited for the estimation of the burden of adverse events following immunization. Our objective was to assess the feasibility of adapting the DALY approach for estimating adverse event burden.We developed a practical methodological framework, explicitly describing all steps involved: acquisition of relative or absolute risks and background event incidence rates, selection of disability weights and durations, and computation of the years lived with disability (YLD) measure, with appropriate estimation of uncertainty. We present a worked example, in which YLD is computed for 3 recognized adverse reactions following 3 childhood vaccination types, based on background incidence rates and relative/absolute risks retrieved from the literature.YLD provided extra insight into the health impact of an adverse event over presentation of incidence rates only, as severity and duration are additionally incorporated. As well as providing guidance for the deployment of DALY methodology in the context of adverse events associated with vaccination, we also identified where data limitations potentially occur.Burden of disease methodology can be applied to estimate the health burden of adverse events following vaccination in a systematic way. As with all burden of disease studies, interpretation of the estimates must consider the quality and accuracy of the data sources contributing to the DALY computation."/>
    <s v="National Institute for Public Health and the Environment (RIVM), Bilthoven, The Netherlands."/>
    <s v="eng"/>
    <s v="Y"/>
    <s v="Y"/>
    <s v="N"/>
    <s v="Y"/>
    <s v="N"/>
    <s v="Y"/>
    <n v="1"/>
    <s v="Y"/>
    <s v="Y"/>
    <s v="N"/>
    <s v="Y"/>
    <s v="N"/>
    <s v="N"/>
    <s v="N"/>
    <s v="N"/>
    <s v="2018-03-26"/>
    <s v="2018-07-31"/>
    <s v="2017-06-28"/>
    <s v="2018-03-24"/>
    <s v="https://dx.doi.org/10.1002/pds.4419"/>
  </r>
  <r>
    <s v="https://www.imi.europa.eu/projects-results/project-factsheets/advance"/>
    <x v="3"/>
    <s v="Accelerated development of vaccine benefit-risk collaboration in Europe"/>
    <n v="0"/>
    <n v="0"/>
    <n v="0"/>
    <n v="0"/>
    <n v="0"/>
    <n v="0"/>
    <n v="0"/>
    <n v="0"/>
    <n v="0"/>
    <n v="0"/>
    <s v="Ongoing"/>
    <s v="IMI1"/>
    <s v="01/10/2013"/>
    <s v="31/03/2019"/>
    <n v="7"/>
    <n v="115557"/>
    <s v="RIA (Research and Innovation Action)"/>
    <s v="4 999 811"/>
    <s v="5 017 223"/>
    <m/>
    <s v="1 246 210"/>
    <s v="Vaccines are one of the most effective public health measures out, saving some two to three million lives worldwide every year. However, in Europe, public distrust in immunisation programs is limiting high vaccine uptake, resulting in outbreaks of vaccine-preventable infectious diseases that had almost disappeared. Bringing together the European Centre for Disease Prevention and Control and the European Medicines Agency, as well as national public health and regulatory bodies, vaccine manufacturers and academic experts, the ADVANCE project will develop and test methods and guidelines in order to pave the way for a framework capable of rapidly delivering reliable data on the benefits and risks of vaccines that are on the market. This framework should both help regulators and public health authorities make decisions on vaccination strategies, and help maintain public confidence in immunisation as an effective public health tool to control infectious disease._x000a_Immunisation prevents two to three million deaths worldwide every year from diseases such as diphtheria, tetanus, pertussis (whooping cough) and measles. Millions more are spared the long-term health consequences of vaccine-preventable infectious diseases; the WHO estimates that due to the Global Polio Eradication Initiative, five million people are walking today who would otherwise have been paralysed by the virus.In Europe, one of the greatest barriers to the wider uptake of immunisation is distrust, among some sections of the public, of immunisation programmes. This is due largely to fears surrounding vaccine safety. In fact, serious side effects are very rare. Nevertheless, as vaccines are given to healthy people, public acceptance of the risk of any adverse reaction is much lower than for medicines designed to treat sick people; the trade-off between benefit and risk is different.At the same time, some vaccines have been around for so long that many people have no personal experience of the diseases prevented, and so are unaware of just how serious the illness can be.Restoring trustVaccines undergo rigorous safety testing before they are approved for public use. Currently, efforts to monitor the coverage, benefits and risks of vaccines after approval are rather fragmented.The goal of ADVANCE is to review, develop and test methods, data sources and procedures which should feed into a blueprint of an efficient and sustainable pan-European framework that can rapidly deliver robust quantitative data for the assessment of the benefits and risks of vaccines that are on the market. Such a framework would allow regulators and public health authorities to make fast, informed decisions regarding vaccination strategies, and help to maintain public confidence in vaccines, particularly when questions are raised in the media about the safety of specific vaccines.For example, such a framework could have more rapidly assessed and quantified the benefits and risks of the measles, mumps and rubella (MMR) vaccine, uptake of which fell in the UK in the years following the claim that it causes autism. Although that claim is now discredited and the doctor behind the claims has been struck off the medical register, uptake of the vaccine remains below the recommended threshold of 95%. A recent measles outbreak centred around the city of Swansea in south Wales (where vaccination levels were particularly low) saw over 1 200 people fall ill, of which 80 were hospitalised and 1 died.The good news is that pilot studies have demonstrated the feasibility of setting up the components of such a framework in Europe, although turning it into a sustainable reality will not be easy. Data on vaccine-preventable diseases, vaccination coverage and adverse reactions to vaccines exist in many places and diverse formats, such as electronic health records, disease surveillance systems, and other healthcare databases. The ADVANCE team will have to identify and profile data sources capable of yielding rapid access to information on the burden of disease, vaccine coverage, and the benefits and risks of vaccines. Another challenge for the team will be developing the tools to link up this data and analysing it, taking into account the interoperability of the data sources and associated ethical and legal issues.The project will run a number-of-proof of concept studies to ensure the platform meets the needs of its users. In order to cover the most common situations, these studies should ideally cover different age groups (e.g. infants / children, adolescents and adults / the elderly), different risk groups (e.g. pregnant women, people with other underlying health problems), and different vaccination scenarios (e.g. vaccinations given annually such as the flu jab, or vaccines introduced into the routine immunisation programme).ADVANCE will also set out the framework’s core values, covering issues such as scientific best practice, a code of conduct, and rules for interactions between the different stakeholders.In all aspects of its work, ADVANCE will build on the results of, and exploit synergies with, related projects. For example, the team will work closely with IMI’s EMIF project on data frameworks, and draw on the PROTECT project’s expertise in analysing and visualising the benefits and risks of medicines.Collaboration is keyIf the ADVANCE blueprint is to be adopted and implemented following the end of the project, it must be accepted by all stakeholders, including the European Centre for Disease Prevention and Control, national public health bodies, the European Medicines Agency, national regulatory agencies, health ministries, insurance companies, vaccine manufacturers, healthcare providers, and of course the general public. Collaboration between these diverse groups is very sensitive; by bringing them together around the neutral platform offered by IMI, ADVANCE is in a unique position to pave the way for a framework that will improve our ability to rapidly assess the benefits and risks of vaccines and help maintain public confidence in immunisation as a successful and effective public health tool to control infectious disease."/>
    <s v="GlaxoSmithKline Biologicals, Rixensart, BelgiumJanssen Vaccines &amp; Prevention BV, Leiden, NetherlandsMerck Sharp &amp; Dohme Corp, Whitehouse Station, New Jersey, United States Novartis Pharma AG, Basel, SwitzerlandPfizer Limited, Sandwich, Kent , United KingdomSanofi Pasteur SA, Lyon, FranceTakeda Pharmaceuticals International GmbH, Glattpark-Opfikon (Zurich), Switzerland"/>
    <n v="8"/>
    <n v="4"/>
    <s v="28657162"/>
    <s v="MED"/>
    <n v="28657162"/>
    <s v="PMC5575526"/>
    <s v="10.1002/pds.4245"/>
    <s v="CodeMapper: semiautomatic coding of case definitions. A contribution from the ADVANCE project."/>
    <s v="Becker BFH, Avillach P, Romio S, van Mulligen EM, Weibel D, Sturkenboom MCJM, Kors JA, ADVANCE consortium."/>
    <s v="8"/>
    <s v="26"/>
    <n v="2585551"/>
    <n v="2017"/>
    <s v="Pharmacoepidemiology and drug safety"/>
    <s v="Pharmacoepidemiol Drug Saf"/>
    <s v="Pharmacoepidemiol Drug Saf"/>
    <s v="9208369"/>
    <s v="1053-8569"/>
    <s v="1099-1557"/>
    <s v="Assessment of drug and vaccine effects by combining information from different healthcare databases in the European Union requires extensive efforts in the harmonization of codes as different vocabularies are being used across countries. In this paper, we present a web application called CodeMapper, which assists in the mapping of case definitions to codes from different vocabularies, while keeping a transparent record of the complete mapping process.CodeMapper builds upon coding vocabularies contained in the Metathesaurus of the Unified Medical Language System. The mapping approach consists of three phases. First, medical concepts are automatically identified in a free-text case definition. Second, the user revises the set of medical concepts by adding or removing concepts, or expanding them to related concepts that are more general or more specific. Finally, the selected concepts are projected to codes from the targeted coding vocabularies. We evaluated the application by comparing codes that were automatically generated from case definitions by applying CodeMapper's concept identification and successive concept expansion, with reference codes that were manually created in a previous epidemiological study.Automated concept identification alone had a sensitivity of 0.246 and positive predictive value (PPV) of 0.420 for reproducing the reference codes. Three successive steps of concept expansion increased sensitivity to 0.953 and PPV to 0.616.Automatic concept identification in the case definition alone was insufficient to reproduce the reference codes, but CodeMapper's operations for concept expansion provide an effective, efficient, and transparent way for reproducing the reference codes."/>
    <s v="Department of Medical Informatics, Erasmus University Medical Center, Rotterdam, The Netherlands."/>
    <s v="eng"/>
    <s v="Y"/>
    <s v="Y"/>
    <s v="N"/>
    <s v="Y"/>
    <s v="N"/>
    <s v="N"/>
    <n v="1"/>
    <s v="Y"/>
    <s v="Y"/>
    <s v="N"/>
    <s v="N"/>
    <s v="N"/>
    <s v="N"/>
    <s v="N"/>
    <s v="N"/>
    <s v="2017-06-29"/>
    <s v="2018-04-30"/>
    <s v="2017-05-02"/>
    <s v="2017-06-28"/>
    <s v="https://dx.doi.org/10.1002/pds.4245"/>
  </r>
  <r>
    <s v="https://www.imi.europa.eu/projects-results/project-factsheets/advance"/>
    <x v="3"/>
    <s v="Accelerated development of vaccine benefit-risk collaboration in Europe"/>
    <n v="0"/>
    <n v="0"/>
    <n v="0"/>
    <n v="0"/>
    <n v="0"/>
    <n v="0"/>
    <n v="0"/>
    <n v="0"/>
    <n v="0"/>
    <n v="0"/>
    <s v="Ongoing"/>
    <s v="IMI1"/>
    <s v="01/10/2013"/>
    <s v="31/03/2019"/>
    <n v="7"/>
    <n v="115557"/>
    <s v="RIA (Research and Innovation Action)"/>
    <s v="4 999 811"/>
    <s v="5 017 223"/>
    <m/>
    <s v="1 246 210"/>
    <s v="Vaccines are one of the most effective public health measures out, saving some two to three million lives worldwide every year. However, in Europe, public distrust in immunisation programs is limiting high vaccine uptake, resulting in outbreaks of vaccine-preventable infectious diseases that had almost disappeared. Bringing together the European Centre for Disease Prevention and Control and the European Medicines Agency, as well as national public health and regulatory bodies, vaccine manufacturers and academic experts, the ADVANCE project will develop and test methods and guidelines in order to pave the way for a framework capable of rapidly delivering reliable data on the benefits and risks of vaccines that are on the market. This framework should both help regulators and public health authorities make decisions on vaccination strategies, and help maintain public confidence in immunisation as an effective public health tool to control infectious disease._x000a_Immunisation prevents two to three million deaths worldwide every year from diseases such as diphtheria, tetanus, pertussis (whooping cough) and measles. Millions more are spared the long-term health consequences of vaccine-preventable infectious diseases; the WHO estimates that due to the Global Polio Eradication Initiative, five million people are walking today who would otherwise have been paralysed by the virus.In Europe, one of the greatest barriers to the wider uptake of immunisation is distrust, among some sections of the public, of immunisation programmes. This is due largely to fears surrounding vaccine safety. In fact, serious side effects are very rare. Nevertheless, as vaccines are given to healthy people, public acceptance of the risk of any adverse reaction is much lower than for medicines designed to treat sick people; the trade-off between benefit and risk is different.At the same time, some vaccines have been around for so long that many people have no personal experience of the diseases prevented, and so are unaware of just how serious the illness can be.Restoring trustVaccines undergo rigorous safety testing before they are approved for public use. Currently, efforts to monitor the coverage, benefits and risks of vaccines after approval are rather fragmented.The goal of ADVANCE is to review, develop and test methods, data sources and procedures which should feed into a blueprint of an efficient and sustainable pan-European framework that can rapidly deliver robust quantitative data for the assessment of the benefits and risks of vaccines that are on the market. Such a framework would allow regulators and public health authorities to make fast, informed decisions regarding vaccination strategies, and help to maintain public confidence in vaccines, particularly when questions are raised in the media about the safety of specific vaccines.For example, such a framework could have more rapidly assessed and quantified the benefits and risks of the measles, mumps and rubella (MMR) vaccine, uptake of which fell in the UK in the years following the claim that it causes autism. Although that claim is now discredited and the doctor behind the claims has been struck off the medical register, uptake of the vaccine remains below the recommended threshold of 95%. A recent measles outbreak centred around the city of Swansea in south Wales (where vaccination levels were particularly low) saw over 1 200 people fall ill, of which 80 were hospitalised and 1 died.The good news is that pilot studies have demonstrated the feasibility of setting up the components of such a framework in Europe, although turning it into a sustainable reality will not be easy. Data on vaccine-preventable diseases, vaccination coverage and adverse reactions to vaccines exist in many places and diverse formats, such as electronic health records, disease surveillance systems, and other healthcare databases. The ADVANCE team will have to identify and profile data sources capable of yielding rapid access to information on the burden of disease, vaccine coverage, and the benefits and risks of vaccines. Another challenge for the team will be developing the tools to link up this data and analysing it, taking into account the interoperability of the data sources and associated ethical and legal issues.The project will run a number-of-proof of concept studies to ensure the platform meets the needs of its users. In order to cover the most common situations, these studies should ideally cover different age groups (e.g. infants / children, adolescents and adults / the elderly), different risk groups (e.g. pregnant women, people with other underlying health problems), and different vaccination scenarios (e.g. vaccinations given annually such as the flu jab, or vaccines introduced into the routine immunisation programme).ADVANCE will also set out the framework’s core values, covering issues such as scientific best practice, a code of conduct, and rules for interactions between the different stakeholders.In all aspects of its work, ADVANCE will build on the results of, and exploit synergies with, related projects. For example, the team will work closely with IMI’s EMIF project on data frameworks, and draw on the PROTECT project’s expertise in analysing and visualising the benefits and risks of medicines.Collaboration is keyIf the ADVANCE blueprint is to be adopted and implemented following the end of the project, it must be accepted by all stakeholders, including the European Centre for Disease Prevention and Control, national public health bodies, the European Medicines Agency, national regulatory agencies, health ministries, insurance companies, vaccine manufacturers, healthcare providers, and of course the general public. Collaboration between these diverse groups is very sensitive; by bringing them together around the neutral platform offered by IMI, ADVANCE is in a unique position to pave the way for a framework that will improve our ability to rapidly assess the benefits and risks of vaccines and help maintain public confidence in immunisation as a successful and effective public health tool to control infectious disease."/>
    <s v="GlaxoSmithKline Biologicals, Rixensart, BelgiumJanssen Vaccines &amp; Prevention BV, Leiden, NetherlandsMerck Sharp &amp; Dohme Corp, Whitehouse Station, New Jersey, United States Novartis Pharma AG, Basel, SwitzerlandPfizer Limited, Sandwich, Kent , United KingdomSanofi Pasteur SA, Lyon, FranceTakeda Pharmaceuticals International GmbH, Glattpark-Opfikon (Zurich), Switzerland"/>
    <n v="8"/>
    <n v="4"/>
    <s v="28464900"/>
    <s v="MED"/>
    <n v="28464900"/>
    <s v="PMC5414293"/>
    <s v="10.1186/s12916-017-0850-4"/>
    <s v="Application of real-time global media monitoring and 'derived questions' for enhancing communication by regulatory bodies: the case of human papillomavirus vaccines."/>
    <s v="Bahri P, Fogd J, Morales D, Kurz X, ADVANCE consortium."/>
    <s v="1"/>
    <s v="15"/>
    <n v="2551540"/>
    <n v="2017"/>
    <s v="BMC medicine"/>
    <s v="BMC Med"/>
    <s v="BMC Med"/>
    <s v="101190723"/>
    <s v="1741-7015"/>
    <s v="1741-7015"/>
    <s v="The benefit-risk balance of vaccines is regularly debated by the public, but the utility of media monitoring for regulatory bodies is unclear. A media monitoring study was conducted at the European Medicines Agency (EMA) concerning human papillomavirus (HPV) vaccines during a European Union (EU) referral procedure assessing the potential causality of complex regional pain syndrome (CRPS) and postural orthostatic tachycardia syndrome (POTS) reported to the authorities as suspected adverse reactions.To evaluate the utility of media monitoring in real life, prospective real-time monitoring of worldwide online news was conducted from September to December 2015 with inductive content analysis, generating 'derived questions'. The evaluation was performed through the validation of the predictive capacity of these questions against journalists' queries, review of the EMA's public statement and feedback from EU regulators.A total of 4230 news items were identified, containing personal stories, scientific and policy/process-related topics. Explicit and implicit concerns were identified, including those raised due to lack of knowledge or anticipated once more information would be published. Fifty derived questions were generated and categorised into 12 themes. The evaluation demonstrated that providing the media monitoring findings to assessors and communicators resulted in (1) confirming that public concerns regarding CRPS and POTS would be covered by the assessment; (2) meeting specific information needs proactively in the public statement; (3) predicting all queries from journalists; and (4) altering the tone of the public statement with respectful acknowledgement of the health status of patients with CRSP or POTS.The study demonstrated the potential utility of media monitoring for regulatory bodies to support communication proactivity and preparedness, intended to support trusted safe and effective vaccine use. Derived questions seem to be a familiar and effective format for presenting media monitoring results in the scientific-regulatory environment. It is suggested that media monitoring could form part of regular surveillance for medicines of high public interest. Future work is recommended to develop efficient monitoring strategies for that purpose."/>
    <s v="European Medicines Agency, 30 Churchill Place, Canary Wharf, London, E14 5EU, UK. priya.bahri@ema.europa.eu."/>
    <s v="eng"/>
    <s v="Y"/>
    <s v="Y"/>
    <s v="N"/>
    <s v="Y"/>
    <s v="N"/>
    <s v="N"/>
    <n v="1"/>
    <s v="Y"/>
    <s v="N"/>
    <s v="N"/>
    <s v="Y"/>
    <s v="N"/>
    <s v="N"/>
    <s v="N"/>
    <s v="N"/>
    <s v="2017-05-04"/>
    <s v="2018-01-27"/>
    <m/>
    <s v="2017-05-02"/>
    <s v="https://dx.doi.org/10.1186/s12916-017-0850-4"/>
  </r>
  <r>
    <s v="https://www.imi.europa.eu/projects-results/project-factsheets/aetionomy"/>
    <x v="4"/>
    <s v="Organising mechanistic knowledge about neurodegenerative diseases for the improvement of drug development and therapy"/>
    <n v="3"/>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30042519"/>
    <s v="MED"/>
    <n v="30042519"/>
    <s v="PMC6057884"/>
    <s v="10.1038/s41598-018-29433-3"/>
    <s v="Using Multi-Scale Genetic, Neuroimaging and Clinical Data for Predicting Alzheimer's Disease and Reconstruction of Relevant Biological Mechanisms."/>
    <s v="Khanna S, Domingo-Fernández D, Iyappan A, Emon MA, Hofmann-Apitius M, Fröhlich H."/>
    <s v="1"/>
    <s v="8"/>
    <n v="2702001"/>
    <n v="2018"/>
    <s v="Scientific reports"/>
    <s v="Sci Rep"/>
    <s v="Sci Rep"/>
    <s v="101563288"/>
    <s v="2045-2322"/>
    <s v="2045-2322"/>
    <s v="Alzheimer's Disease (AD) is among the most frequent neuro-degenerative diseases. Early diagnosis is essential for successful disease management and chance to attenuate symptoms by disease modifying drugs. In the past, a number of cerebrospinal fluid (CSF), plasma and neuro-imaging based biomarkers have been proposed. Still, in current clinical practice, AD diagnosis cannot be made until the patient shows clear signs of cognitive decline, which can partially be attributed to the multi-factorial nature of AD. In this work, we integrated genotype information, neuro-imaging as well as clinical data (including neuro-psychological measures) from ~900 normal and mild cognitively impaired (MCI) individuals and developed a highly accurate machine learning model to predict the time until AD is diagnosed. We performed an in-depth investigation of the relevant baseline characteristics that contributed to the AD risk prediction. More specifically, we used Bayesian Networks to uncover the interplay across biological scales between neuro-psychological assessment scores, single genetic variants, pathways and neuro-imaging related features. Together with information extracted from the literature, this allowed us to partially reconstruct biological mechanisms that could play a role in the conversion of normal/MCI into AD pathology. This in turn may open the door to novel therapeutic options in the future."/>
    <s v="Department of Bioinformatics, Fraunhofer Institute for Algorithms and Scientific Computing (SCAI), Schloss Birlinghoven, Sankt Augustin, 53754, Germany."/>
    <s v="eng"/>
    <s v="Y"/>
    <s v="Y"/>
    <s v="N"/>
    <s v="Y"/>
    <s v="N"/>
    <s v="Y"/>
    <n v="0"/>
    <s v="Y"/>
    <s v="Y"/>
    <s v="N"/>
    <s v="Y"/>
    <s v="N"/>
    <s v="N"/>
    <s v="N"/>
    <s v="N"/>
    <s v="2018-07-26"/>
    <s v="2018-07-31"/>
    <s v="2018-07-24"/>
    <s v="2018-07-24"/>
    <s v="https://dx.doi.org/10.1038/s41598-018-29433-3"/>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9873705"/>
    <s v="MED"/>
    <n v="29873705"/>
    <s v="PMC6007221"/>
    <s v="10.1093/database/bay050"/>
    <s v="A systematic approach for identifying shared mechanisms in epilepsy and its comorbidities."/>
    <s v="Hoyt CT, Domingo-Fernández D, Balzer N, Güldenpfennig A, Hofmann-Apitius M."/>
    <s v="4"/>
    <s v="2018"/>
    <n v="2637256"/>
    <n v="2018"/>
    <s v="Database : the journal of biological databases and curation"/>
    <s v="Database (Oxford)"/>
    <s v="Database (Oxford)"/>
    <s v="101517697"/>
    <s v="1758-0463"/>
    <s v="1758-0463"/>
    <s v="Cross-sectional epidemiological studies have shown that the incidence of several nervous system diseases is more frequent in epilepsy patients than in the general population. Some comorbidities [e.g. Alzheimer's disease (AD) and Parkinson's disease] are also risk factors for the development of seizures; suggesting they may share pathophysiological mechanisms with epilepsy. A literature-based approach was used to identify gene overlap between epilepsy and its comorbidities as a proxy for a shared genetic basis for disease, or genetic pleiotropy, as a first effort to identify shared mechanisms. While the results identified neurological disorders as the group of diseases with the highest gene overlap, this analysis was insufficient for identifying putative common mechanisms shared across epilepsy and its comorbidities. This motivated the use of a dedicated literature mining and knowledge assembly approach in which a cause-and-effect model of epilepsy was captured with Biological Expression Language. After enriching the knowledge assembly with information surrounding epilepsy, its risk factors, its comorbidities, and anti-epileptic drugs, a novel comparative mechanism enrichment approach was used to propose several downstream effectors (including the GABA receptor, GABAergic pathways, etc.) that could explain the therapeutic effects carbamazepine in both the contexts of epilepsy and AD. We have made the Epilepsy Knowledge Assembly available at https://www.scai.fraunhofer.de/content/dam/scai/de/downloads/bioinformatik/epilepsy.bel and queryable through NeuroMMSig at http://neurommsig.scai.fraunhofer.de. The source code used for analysis and tutorials for reproduction are available on GitHub at https://github.com/cthoyt/epicom."/>
    <s v="Department of Bioinformatics, Fraunhofer Institute for Algorithms and Scientific Computing, Konrad-Adenauer-Straße, Schloss Birlinghoven, 53754 Sankt Augustin, Germany."/>
    <s v="eng"/>
    <s v="Y"/>
    <s v="Y"/>
    <s v="N"/>
    <s v="Y"/>
    <s v="N"/>
    <s v="Y"/>
    <n v="0"/>
    <s v="Y"/>
    <s v="Y"/>
    <s v="N"/>
    <s v="Y"/>
    <s v="N"/>
    <s v="N"/>
    <s v="N"/>
    <s v="N"/>
    <s v="2018-06-07"/>
    <s v="2018-10-09"/>
    <s v="2017-08-05"/>
    <s v="2018-01-01"/>
    <s v="https://dx.doi.org/10.1093/database/bay050"/>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789995"/>
    <s v="MED"/>
    <n v="28789995"/>
    <s v="PMC5625850"/>
    <s v="10.1016/j.jneumeth.2017.08.005"/>
    <s v="Proteome profiling of s-nitrosylated synaptosomal proteins by isobaric mass tags."/>
    <s v="Wijasa TS, Sylvester M, Brocke-Ahmadinejad N, Kummer MP, Brosseron F, Gieselmann V, Heneka MT."/>
    <s v="1"/>
    <s v="291"/>
    <n v="2600652"/>
    <n v="2017"/>
    <s v="Journal of neuroscience methods"/>
    <s v="J. Neurosci. Methods"/>
    <s v="J Neurosci Methods"/>
    <s v="7905558"/>
    <s v="0165-0270"/>
    <s v="1872-678X"/>
    <s v="Ontologies and terminologies are used for interoperability of knowledge and data in a standard manner among interdisciplinary research groups. Existing imaging ontologies capture general aspects of the imaging domain as a whole such as methodological concepts or calibrations of imaging instruments. However, none of the existing ontologies covers the diagnostic features measured by imaging technologies in the context of neurodegenerative diseases. Therefore, the Neuro-Imaging Feature Terminology (NIFT) was developed to organize the knowledge domain of measured brain features in association with neurodegenerative diseases by imaging technologies. The purpose is to identify quantitative imaging biomarkers that can be extracted from multi-modal brain imaging data. This terminology attempts to cover measured features and parameters in brain scans relevant to disease progression. In this paper, we demonstrate the systematic retrieval of measured indices from literature and how the extracted knowledge can be further used for disease modeling that integrates neuroimaging features with molecular processes."/>
    <s v="German Center for Neurodegenerative Diseases (DZNE), Bonn, Germany."/>
    <s v="eng"/>
    <s v="Y"/>
    <s v="Y"/>
    <s v="N"/>
    <s v="N"/>
    <s v="N"/>
    <s v="N"/>
    <n v="0"/>
    <s v="Y"/>
    <s v="Y"/>
    <s v="N"/>
    <s v="Y"/>
    <s v="N"/>
    <s v="N"/>
    <s v="N"/>
    <s v="Y"/>
    <s v="2017-08-10"/>
    <s v="2018-10-09"/>
    <s v="2018-04-17"/>
    <s v="2017-08-05"/>
    <s v="https://dx.doi.org/10.1016/j.jneumeth.2017.08.005"/>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731430"/>
    <s v="MED"/>
    <n v="28731430"/>
    <s v="PMC5611802"/>
    <s v="10.3233/JAD-161148"/>
    <s v="Neuroimaging Feature Terminology: A Controlled Terminology for the Annotation of Brain Imaging Features."/>
    <s v="Iyappan A, Younesi E, Redolfi A, Vrooman H, Khanna S, Frisoni GB, Hofmann-Apitius M, Alzheimer’s Disease Neuroimaging Initiative."/>
    <s v="2"/>
    <s v="59"/>
    <n v="2588663"/>
    <n v="2017"/>
    <s v="Journal of Alzheimer's disease : JAD"/>
    <s v="J. Alzheimers Dis."/>
    <s v="J Alzheimers Dis"/>
    <s v="9814863"/>
    <s v="1387-2877"/>
    <s v="1875-8908"/>
    <s v="Neurodegenerative disorders such as Parkinson's and Alzheimer's disease are devastating and costly illnesses, a source of major global burden. In order to provide successful interventions for patients and reduce costs, both causes and pathological processes need to be understood. The ApiNATOMY project aims to contribute to our understanding of neurodegenerative disorders by manually curating and abstracting data from the vast body of literature amassed on these illnesses. As curation is labour-intensive, we aimed to speed up the process by automatically highlighting those parts of the PDF document of primary importance to the curator. Using techniques similar to those of summarisation, we developed an algorithm that relies on linguistic, semantic and spatial features. Employing this algorithm on a test set manually corrected for tool imprecision, we achieved a macro F 1 -measure of 0.51, which is an increase of 132% compared to the best bag-of-words baseline model. A user based evaluation was also conducted to assess the usefulness of the methodology on 40 unseen publications, which reveals that in 85% of cases all highlighted sentences are relevant to the curation task and in about 65% of the cases, the highlights are sufficient to support the knowledge curation task without needing to consult the full text. In conclusion, we believe that these are promising results for a step in automating the recognition of curation-relevant sentences. Refining our approach to pre-digest papers will lead to faster processing and cost reduction in the curation process.https://github.com/KHP-Informatics/NapEasy."/>
    <s v="Department of Bioinformatics, Fraunhofer Institute for Algorithms and Scientific Computing (SCAI), Schloss Birlinghoven, Sankt Augustin, Germany."/>
    <s v="eng"/>
    <s v="Y"/>
    <s v="Y"/>
    <s v="N"/>
    <s v="Y"/>
    <s v="N"/>
    <s v="Y"/>
    <n v="0"/>
    <s v="Y"/>
    <s v="Y"/>
    <s v="N"/>
    <s v="Y"/>
    <s v="N"/>
    <s v="N"/>
    <s v="N"/>
    <s v="Y"/>
    <s v="2017-07-22"/>
    <s v="2018-04-12"/>
    <s v="2018-02-26"/>
    <s v="2017-01-01"/>
    <s v="https://dx.doi.org/10.3233/JAD-161148"/>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365743"/>
    <s v="MED"/>
    <n v="28365743"/>
    <s v="PMC5467557"/>
    <s v="10.1093/database/bax027"/>
    <s v="Automated PDF highlighting to support faster curation of literature for Parkinson's and Alzheimer's disease."/>
    <s v="Wu H, Oellrich A, Girges C, de Bono B, Hubbard TJ, Dobson RJ."/>
    <s v="3"/>
    <s v="2017"/>
    <n v="2542244"/>
    <n v="2017"/>
    <s v="Database : the journal of biological databases and curation"/>
    <s v="Database (Oxford)"/>
    <s v="Database (Oxford)"/>
    <s v="101517697"/>
    <s v="1758-0463"/>
    <s v="1758-0463"/>
    <s v="Knowledge of multiscale mechanisms in pathophysiology is the bedrock of clinical practice. If quantitative methods, predicting patient-specific behaviour of these pathophysiology mechanisms, are to be brought to bear on clinical decision-making, the Human Physiome community and Clinical community must share a common computational blueprint for pathophysiology mechanisms. A number of obstacles stand in the way of this sharing-not least the technical and operational challenges that must be overcome to ensure that (i) the explicit biological meanings of the Physiome's quantitative methods to represent mechanisms are open to articulation, verification and study by clinicians, and that (ii) clinicians are given the tools and training to explicitly express disease manifestations in direct contribution to modelling. To this end, the Physiome and Clinical communities must co-develop a common computational toolkit, based on this blueprint, to bridge the representation of knowledge of pathophysiology mechanisms (a) that is implicitly depicted in electronic health records and the literature, with (b) that found in mathematical models explicitly describing mechanisms. In particular, this paper makes use of a step-wise description of a specific disease mechanism as a means to elicit the requirements of representing pathophysiological meaning explicitly. The computational blueprint developed from these requirements addresses the Clinical community goals to (i) organize and manage healthcare resources in terms of relevant disease-related knowledge of mechanisms and (ii) train the next generation of physicians in the application of quantitative methods relevant to their research and practice."/>
    <s v="Department of Biostatistics and Health Informatics, King's College London, De Crespigny Park, Denmark Hill London SE5 8AF, UK."/>
    <s v="eng"/>
    <s v="Y"/>
    <s v="Y"/>
    <s v="N"/>
    <s v="Y"/>
    <s v="N"/>
    <s v="Y"/>
    <n v="0"/>
    <s v="Y"/>
    <s v="Y"/>
    <s v="N"/>
    <s v="Y"/>
    <s v="N"/>
    <s v="N"/>
    <s v="N"/>
    <s v="N"/>
    <s v="2017-04-03"/>
    <s v="2018-05-18"/>
    <s v="2016-12-22"/>
    <s v="2017-01-01"/>
    <s v="https://dx.doi.org/10.1093/database/bax027"/>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7051514"/>
    <s v="MED"/>
    <n v="27051514"/>
    <s v="PMC4759753"/>
    <s v="10.1098/rsfs.2015.0099"/>
    <s v="Requirements for the formal representation of pathophysiology mechanisms by clinicians."/>
    <s v="de Bono B, Helvensteijn M, Kokash N, Martorelli I, Sarwar D, Islam S, Grenon P, Hunter P."/>
    <s v="1"/>
    <s v="6"/>
    <n v="2395161"/>
    <n v="2016"/>
    <s v="Interface focus"/>
    <s v="Interface Focus"/>
    <s v="Interface Focus"/>
    <s v="101531990"/>
    <s v="2042-8898"/>
    <s v="2042-8901"/>
    <s v="Neuroinflammation and mitochondrial dysfunction, key mechanisms in the pathogenesis of Parkinson's disease (PD), are usually explored independently. Loss-of-function mutations of PARK2 and PARK6, encoding the E3 ubiquitin protein ligase Parkin and the mitochondrial serine/threonine kinase PINK1, account for a large proportion of cases of autosomal recessive early-onset PD. PINK1 and Parkin regulate mitochondrial quality control and have been linked to the modulation of innate immunity pathways. We report here an exacerbation of NLRP3 inflammasome activation by specific inducers in microglia and bone marrow-derived macrophages from Park2-/- and Pink1-/- mice. The caspase 1-dependent release of IL-1β and IL-18 was, therefore, enhanced in Park2-/- and Pink1-/- cells. This defect was confirmed in blood-derived macrophages from patients with PARK2 mutations and was reversed by MCC950, which specifically inhibits NLRP3 inflammasome complex formation. Enhanced NLRP3 signaling in Parkin-deficient cells was accompanied by a lack of induction of A20, a well-known negative regulator of the NF-κB pathway recently shown to attenuate NLRP3 inflammasome activity. We also found an inverse correlation between A20 abundance and IL-1β release, in human macrophages challenged with NLRP3 inflammasome inducers. Overall, our observations suggest that the A20/NLRP3-inflammasome axis participates in the pathogenesis of PARK2-linked PD, paving the way for the exploration of its potential as a biomarker and treatment target."/>
    <s v="Auckland Bioengineering Institute (ABI), University of Auckland, Auckland, New Zealand; Farr Institute, University College London, 222 Euston Road, London, UK."/>
    <s v="eng"/>
    <s v="N"/>
    <s v="Y"/>
    <s v="N"/>
    <s v="Y"/>
    <s v="N"/>
    <s v="N"/>
    <n v="0"/>
    <s v="N"/>
    <s v="Y"/>
    <s v="N"/>
    <s v="N"/>
    <s v="N"/>
    <s v="N"/>
    <s v="N"/>
    <s v="N"/>
    <s v="2016-04-07"/>
    <s v="2017-04-06"/>
    <s v="2016-10-13"/>
    <s v="2016-04-01"/>
    <s v="https://dx.doi.org/10.1098/rsfs.2015.0099"/>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9665074"/>
    <s v="MED"/>
    <n v="29665074"/>
    <s v="PMC6190839"/>
    <s v="10.1002/glia.23337"/>
    <s v="Parkin deficiency modulates NLRP3 inflammasome activation by attenuating an A20-dependent negative feedback loop."/>
    <s v="Mouton-Liger F, Rosazza T, Sepulveda-Diaz J, Ieang A, Hassoun SM, Claire E, Mangone G, Brice A, Michel PP, Corvol JC, Corti O."/>
    <s v="4"/>
    <s v="62"/>
    <n v="2669808"/>
    <n v="2018"/>
    <s v="Glia"/>
    <s v="Glia"/>
    <s v="Glia"/>
    <s v="8806785"/>
    <s v="0894-1491"/>
    <s v="1098-1136"/>
    <s v="In the last decades, progress in neuroimaging techniques and cerebrospinal fluid assays has enabled the characterization of several Alzheimer's disease (AD) biomarkers. This knowledge has shifted the conceptualization of AD from a clinical-pathological construct, where its diagnosis required the presence of dementia with distinct pathologic features, toward a clinical-biological one that recognizes AD as a pathological continuum with a clinical picture that ranges from normal cognition to a dementia stage. Specifically, AD is now divided into three stages: preclinical (abnormal biomarkers and no or only subtle cognitive impairment), mild cognitive impairment or prodromal AD (abnormal pathophysiological biomarkers and episodic memory impairment), and dementia (abnormal biomarkers and clear cognitive and functional impairment). The possibility of assessing AD pathophysiology in vivo before the onset of clinical symptoms in the preclinical stage provides the unprecedented opportunity to intervene at earlier stages of the continuum in secondary prevention trials. Currently, large cohort studies of cognitively healthy participants are undergoing with the main aim of disentangling the natural history of AD to identify individuals with an increased risk of developing AD in the near future to be recruited in these clinical trials. In this paper, we review how the concept of AD has changed over the years as well as discuss the implications of this conceptual change."/>
    <s v="Institut du Cerveau et de la Moelle épinière, ICM, Paris, F-75013, France."/>
    <s v="eng"/>
    <s v="Y"/>
    <s v="Y"/>
    <s v="N"/>
    <s v="Y"/>
    <s v="N"/>
    <s v="Y"/>
    <n v="1"/>
    <s v="Y"/>
    <s v="Y"/>
    <s v="N"/>
    <s v="Y"/>
    <s v="N"/>
    <s v="N"/>
    <s v="N"/>
    <s v="N"/>
    <s v="2018-04-18"/>
    <s v="2018-10-23"/>
    <s v="2015-11-09"/>
    <s v="2018-04-17"/>
    <s v="https://dx.doi.org/10.1002/glia.23337"/>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9562531"/>
    <s v="MED"/>
    <n v="29562531"/>
    <s v="PMC5869992"/>
    <s v="10.3233/JAD-170698"/>
    <s v="The Rationale Behind the New Alzheimer's Disease Conceptualization: Lessons Learned During the Last Decades."/>
    <s v="Molinuevo JL, Minguillon C, Rami L, Gispert JD."/>
    <s v="4"/>
    <s v="10"/>
    <n v="2663708"/>
    <n v="2018"/>
    <s v="Journal of Alzheimer's disease : JAD"/>
    <s v="J. Alzheimers Dis."/>
    <s v="J Alzheimers Dis"/>
    <s v="9814863"/>
    <s v="1387-2877"/>
    <s v="1875-8908"/>
    <s v="Neuroinflammation has gained increasing attention as a potential contributing factor in Alzheimer's disease (AD) pathology. A clinical cerebrospinal fluid biomarker capable of monitoring this process during the course of the disease has yet to emerge, chiefly owing to contradictory research findings. In this study, we sought to clarify the utility of inflammatory biomarkers in diagnostic procedures of AD in three steps: (1) to screen for proteins that are robustly detectable in cerebrospinal fluid; (2) based on this analysis, to explore any associations between the analytically robust markers and salient pathological features of AD; and (3) to determine the discriminative power of these markers in the clinical diagnosis of AD.From a total of 46 proteins, 15 that were robustly detectable in cerebrospinal fluid were identified. A subsequent analysis of these markers in a cohort of 399 patients (nondemented subjects, patients with mild cognitive impairment [MCI], and patients with AD, supplemented by smaller cohorts of other diseases) was conducted. Fluid biomarker data were related to AD pathology and neuropsychological markers and adjusted for confounders such as age, sex, apolipoprotein E genotype, and biobank storage time.Cerebrospinal fluid levels of C-reactive protein and soluble TREM2 differed between nondemented subjects, patients with MCI, or patients with AD and were associated with amyloid and tau pathology. Several markers were associated with tau pathology only or with other neurodegenerative diseases. Correlations between neuropsychological performance and inflammatory markers were weak, but they were most prominent in AD and for the most challenging cognitive tests. All investigated covariates had significant influence, with varying effects across the markers. Still, none of the markers achieved discriminative power of more than 70% to distinguish between patient groups defined by clinical or neuropathological categories.Basic analytical considerations proved indispensable for this type of study because only one-third of the tested markers were robustly detectable in cerebrospinal fluid. Detectable inflammatory protein markers were associated in multiple ways with AD pathology. Yet, even significantly associated markers were not powerful enough in terms of effect strength, sensitivity, and specificity, and hence they were not suited for direct use in clinical diagnostic practice. Targets other than those most commonly considered in this field of research might provide results with better clinical applicability."/>
    <s v="Barcelonaβeta Brain Research Center, Pasqual Maragall Foundation, Barcelona, Spain."/>
    <s v="eng"/>
    <s v="Y"/>
    <s v="Y"/>
    <s v="N"/>
    <s v="Y"/>
    <s v="N"/>
    <s v="N"/>
    <n v="1"/>
    <s v="Y"/>
    <s v="Y"/>
    <s v="N"/>
    <s v="Y"/>
    <s v="N"/>
    <s v="N"/>
    <s v="N"/>
    <s v="Y"/>
    <s v="2018-03-23"/>
    <s v="2018-03-30"/>
    <s v="2015-08-05"/>
    <s v="2018-01-01"/>
    <s v="https://dx.doi.org/10.3233/JAD-170698"/>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9482610"/>
    <s v="MED"/>
    <n v="29482610"/>
    <s v="PMC5828084"/>
    <s v="10.1186/s13195-018-0353-3"/>
    <s v="Characterization and clinical use of inflammatory cerebrospinal fluid protein markers in Alzheimer's disease."/>
    <s v="Brosseron F, Traschütz A, Widmann CN, Kummer MP, Tacik P, Santarelli F, Jessen F, Heneka MT."/>
    <s v="3"/>
    <s v="34"/>
    <n v="2646419"/>
    <n v="2018"/>
    <s v="Alzheimer's research &amp; therapy"/>
    <s v="Alzheimers Res Ther"/>
    <s v="Alzheimers Res Ther"/>
    <s v="101511643"/>
    <s v="1758-9193"/>
    <s v="1758-9193"/>
    <s v="Biological Expression Language (BEL) assembles knowledge networks from biological relations across multiple modes and scales. Here, we present PyBEL; a software package for parsing, validating, converting, storing, querying, and visualizing networks encoded in BEL.PyBEL is implemented in platform-independent, universal Python code. Its source is distributed under the Apache 2.0 License at https://github.com/pybel.charles.hoyt@scai.fraunhofer.de.Supplementary data are available at Bioinformatics online."/>
    <s v="German Center for Neurodegenerative Diseases (DZNE), Bonn, Germany."/>
    <s v="eng"/>
    <s v="Y"/>
    <s v="Y"/>
    <s v="N"/>
    <s v="Y"/>
    <s v="N"/>
    <s v="Y"/>
    <n v="1"/>
    <s v="Y"/>
    <s v="Y"/>
    <s v="N"/>
    <s v="Y"/>
    <s v="N"/>
    <s v="N"/>
    <s v="N"/>
    <s v="N"/>
    <s v="2018-02-28"/>
    <s v="2018-03-02"/>
    <s v="2015-02-24"/>
    <s v="2018-02-26"/>
    <s v="https://dx.doi.org/10.1186/s13195-018-0353-3"/>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9048466"/>
    <s v="MED"/>
    <n v="29048466"/>
    <s v="PMC5860616"/>
    <s v="10.1093/bioinformatics/btx660"/>
    <s v="PyBEL: a computational framework for Biological Expression Language."/>
    <s v="Hoyt CT, Konotopez A, Ebeling C, Wren J."/>
    <s v="22"/>
    <s v="59"/>
    <n v="2652037"/>
    <n v="2018"/>
    <s v="Bioinformatics (Oxford, England)"/>
    <s v="Bioinformatics"/>
    <s v="Bioinformatics"/>
    <s v="9808944"/>
    <s v="1367-4803"/>
    <s v="1367-4811"/>
    <s v="Alzheimer's disease (AD) progressively destroys cognitive abilities in the aging population with tremendous effects on memory. Despite recent progress in understanding the underlying mechanisms, high drug attrition rates have put a question mark behind our knowledge about its etiology. Re-evaluation of past studies could help us to elucidate molecular-level details of this disease. Several methods to infer such networks exist, but most of them do not elaborate on context specificity and completeness of the generated networks, missing out on lesser-known candidates. In this study, we present a novel strategy that corroborates common mechanistic patterns across large scale AD gene expression studies and further prioritizes potential biomarker candidates. To infer gene regulatory networks (GRNs), we applied an optimized version of the BC3Net algorithm, named BC3Net10, capable of deriving robust and coherent patterns. In principle, this approach initially leverages the power of literature knowledge to extract AD specific genes for generating viable networks. Our findings suggest that AD GRNs show significant enrichment for key signaling mechanisms involved in neurotransmission. Among the prioritized genes, well-known AD genes were prominent in synaptic transmission, implicated in cognitive deficits. Moreover, less intensive studied AD candidates (STX2, HLA-F, HLA-C, RAB11FIP4, ARAP3, AP2A2, ATP2B4, ITPR2, and ATP2A3) are also involved in neurotransmission, providing new insights into the underlying mechanism. To our knowledge, this is the first study to generate knowledge-instructed GRNs that demonstrates an effective way of combining literature-based knowledge and data-driven analysis to identify lesser known candidates embedded in stable and robust functional patterns across disparate datasets."/>
    <s v="Department of Bioinformatics, Fraunhofer Institute for Algorithms and Scientific Computing (SCAI), Sankt Augustin 53754, Germany."/>
    <s v="eng"/>
    <s v="Y"/>
    <s v="Y"/>
    <s v="N"/>
    <s v="Y"/>
    <s v="N"/>
    <s v="Y"/>
    <n v="1"/>
    <s v="Y"/>
    <s v="Y"/>
    <s v="N"/>
    <s v="Y"/>
    <s v="N"/>
    <s v="N"/>
    <s v="N"/>
    <s v="Y"/>
    <s v="2017-10-20"/>
    <s v="2018-09-01"/>
    <s v="2017-09-12"/>
    <s v="2018-02-01"/>
    <s v="https://dx.doi.org/10.1093/bioinformatics/btx660"/>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800327"/>
    <s v="MED"/>
    <n v="28800327"/>
    <s v="PMC5611835"/>
    <s v="10.3233/JAD-170011"/>
    <s v="Analytical Strategy to Prioritize Alzheimer's Disease Candidate Genes in Gene Regulatory Networks Using Public Expression Data."/>
    <s v="Kawalia SB, Raschka T, Naz M, de Matos Simoes R, Senger P, Hofmann-Apitius M."/>
    <s v="2"/>
    <s v="59"/>
    <n v="2588663"/>
    <n v="2017"/>
    <s v="Journal of Alzheimer's disease : JAD"/>
    <s v="J. Alzheimers Dis."/>
    <s v="J Alzheimers Dis"/>
    <s v="9814863"/>
    <s v="1387-2877"/>
    <s v="1875-8908"/>
    <s v="Perturbance in inflammatory pathways have been identified as one of the major factors which leads to neurodegenerative diseases (NDD). Owing to the limited access of human brain tissues and the immense complexity of the brain, animal models, specifically mouse models, play a key role in advancing the NDD field. However, many of these mouse models fail to reproduce the clinical manifestations and end points of the disease. NDD drugs, which passed the efficacy test in mice, were repeatedly not successful in clinical trials. There are numerous studies which are supporting and opposing the applicability of mouse models in neuroinflammation and NDD. In this paper, we assessed to what extend a mouse can mimic the cellular and molecular interactions in humans at a mechanism level. Based on our mechanistic modeling approach, we investigate the failure of a neuroinflammation targeted drug in the late phases of clinical trials based on the comparative analyses between the two species."/>
    <s v="Fraunhofer Institute for Algorithms and Scientific Computing (SCAI), Schloss Birlinghoven, Sankt Augustin, Germany."/>
    <s v="eng"/>
    <s v="Y"/>
    <s v="Y"/>
    <s v="N"/>
    <s v="Y"/>
    <s v="N"/>
    <s v="Y"/>
    <n v="1"/>
    <s v="Y"/>
    <s v="Y"/>
    <s v="N"/>
    <s v="Y"/>
    <s v="N"/>
    <s v="N"/>
    <s v="N"/>
    <s v="N"/>
    <s v="2017-08-12"/>
    <s v="2018-04-12"/>
    <s v="2015-12-07"/>
    <s v="2017-01-01"/>
    <s v="https://dx.doi.org/10.3233/JAD-170011"/>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731442"/>
    <s v="MED"/>
    <n v="28731442"/>
    <s v="PMC5545904"/>
    <s v="10.3233/JAD-170255"/>
    <s v="Of Mice and Men: Comparative Analysis of Neuro-Inflammatory Mechanisms in Human and Mouse Using Cause-and-Effect Models."/>
    <s v="Kodamullil AT, Iyappan A, Karki R, Madan S, Younesi E, Hofmann-Apitius M."/>
    <s v="9"/>
    <s v="6"/>
    <n v="2584107"/>
    <n v="2017"/>
    <s v="Journal of Alzheimer's disease : JAD"/>
    <s v="J. Alzheimers Dis."/>
    <s v="J Alzheimers Dis"/>
    <s v="9814863"/>
    <s v="1387-2877"/>
    <s v="1875-8908"/>
    <s v="Among other metabolic functions, the apolipoprotein E (APOE) plays a crucial role in neuroinflammation. We aimed at assessing whether APOE ε4 modulates levels of glial cerebrospinal fluid (CSF) biomarkers and their structural cerebral correlates along the continuum of Alzheimer's disease (AD).Brain magnetic resonance imaging (MRI) scans were acquired in 110 participants (49 control; 19 preclinical; 27 mild cognitive impairment [MCI] due to AD; 15 mild AD dementia) and CSF concentrations of YKL-40 and sTREM2 were determined. Differences in CSF biomarker concentrations and interactions in their association with gray-matter volume according to APOE ε4 status were sought after.Preclinical and MCI carriers showed higher YKL-40 levels. There was a significant interaction in the association between YKL-40 levels and gray-matter volume according to ε4 status. No similar effects could be detected for sTREM2 levels.Our findings are indicative of an increased astroglial activation in APOE ε4 carriers while both groups displayed similar levels of CSF AD core biomarkers."/>
    <s v="Department of Bioinformatics, Fraunhofer Institute for Algorithms and Scientific Computing, Sankt Augustin, Germany."/>
    <s v="eng"/>
    <s v="Y"/>
    <s v="Y"/>
    <s v="N"/>
    <s v="Y"/>
    <s v="N"/>
    <s v="Y"/>
    <n v="1"/>
    <s v="Y"/>
    <s v="Y"/>
    <s v="N"/>
    <s v="Y"/>
    <s v="N"/>
    <s v="N"/>
    <s v="N"/>
    <s v="Y"/>
    <s v="2017-07-22"/>
    <s v="2018-04-10"/>
    <s v="2017-04-28"/>
    <s v="2017-01-01"/>
    <s v="https://dx.doi.org/10.3233/JAD-170255"/>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149943"/>
    <s v="MED"/>
    <n v="28149943"/>
    <s v="PMC5266482"/>
    <s v="10.1016/j.dadm.2016.12.002"/>
    <s v="The APOE ε4 genotype modulates CSF YKL-40 levels and their structural brain correlates in the continuum of Alzheimer's disease but not those of sTREM2."/>
    <s v="Gispert JD, Monté GC, Suárez-Calvet M, Falcon C, Tucholka A, Rojas S, Rami L, Sánchez-Valle R, Lladó A, Kleinberger G, Haass C, Molinuevo JL."/>
    <s v="2"/>
    <s v="33"/>
    <n v="2511545"/>
    <n v="2017"/>
    <s v="Alzheimer's &amp; dementia (Amsterdam, Netherlands)"/>
    <s v="Alzheimers Dement (Amst)"/>
    <s v="Alzheimers Dement (Amst)"/>
    <s v="101654604"/>
    <s v="2352-8729"/>
    <s v="2352-8729"/>
    <s v="The concept of a 'mechanism-based taxonomy of human disease' is currently replacing the outdated paradigm of diseases classified by clinical appearance. We have tackled the paradigm of mechanism-based patient subgroup identification in the challenging area of research on neurodegenerative diseases.We have developed a knowledge base representing essential pathophysiology mechanisms of neurodegenerative diseases. Together with dedicated algorithms, this knowledge base forms the basis for a 'mechanism-enrichment server' that supports the mechanistic interpretation of multiscale, multimodal clinical data.NeuroMMSig is available at http://neurommsig.scai.fraunhofer.de/.martin.hofmann-apitius@scai.fraunhofer.de.Supplementary data are available at Bioinformatics online."/>
    <s v="Barcelonaβeta Brain Research Center, Pasqual Maragall Foundation, Barcelona, Spain; Centro de Investigación Biomédica en Red de Bioingeniería, Biomateriales y Nanomedicina (CIBER-BBN), Zaragoza, Spain; Pompeu Fabra University, Barcelona, Spain."/>
    <s v="eng"/>
    <s v="Y"/>
    <s v="Y"/>
    <s v="N"/>
    <s v="Y"/>
    <s v="N"/>
    <s v="N"/>
    <n v="1"/>
    <s v="Y"/>
    <s v="Y"/>
    <s v="N"/>
    <s v="Y"/>
    <s v="N"/>
    <s v="N"/>
    <s v="N"/>
    <s v="N"/>
    <s v="2017-02-02"/>
    <s v="2017-08-16"/>
    <s v="2016-09-14"/>
    <s v="2016-12-22"/>
    <s v="https://dx.doi.org/10.1016/j.dadm.2016.12.002"/>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651363"/>
    <s v="MED"/>
    <n v="28651363"/>
    <s v="PMC5870765"/>
    <s v="10.1093/bioinformatics/btx399"/>
    <s v="Multimodal mechanistic signatures for neurodegenerative diseases (NeuroMMSig): a web server for mechanism enrichment."/>
    <s v="Domingo-Fernández D, Kodamullil AT, Iyappan A, Naz M, Emon MA, Raschka T, Karki R, Springstubbe S, Ebeling C, Hofmann-Apitius M."/>
    <s v="3"/>
    <s v="56"/>
    <n v="2619063"/>
    <n v="2017"/>
    <s v="Bioinformatics (Oxford, England)"/>
    <s v="Bioinformatics"/>
    <s v="Bioinformatics"/>
    <s v="9808944"/>
    <s v="1367-4803"/>
    <s v="1367-4811"/>
    <s v="Neurodegenerative diseases including Alzheimer's disease are complex to tackle because of the complexity of the brain, both in structure and function. Such complexity is reflected by the involvement of various brain regions and multiple pathways in the etiology of neurodegenerative diseases that render single drug target approaches ineffective. Particularly in the area of neurodegeneration, attention has been drawn to repurposing existing drugs with proven efficacy and safety profiles. However, there is a lack of systematic analysis of the brain chemical space to predict the feasibility of repurposing strategies. Using a mechanism-based, drug-target interaction modeling approach, we have identified promising drug candidates for repositioning. Mechanistic cause-and-effect models consolidate relevant prior knowledge on drugs, targets, and pathways from the scientific literature and integrate insights derived from experimental data. We demonstrate the power of this approach by predicting two repositioning candidates for Alzheimer's disease and one for amyotrophic lateral sclerosis."/>
    <s v="Department of Bioinformatics, Fraunhofer Institute for Algorithms and Scientific Computing, Sankt Augustin 53754, Germany."/>
    <s v="eng"/>
    <s v="Y"/>
    <s v="Y"/>
    <s v="N"/>
    <s v="Y"/>
    <s v="N"/>
    <s v="Y"/>
    <n v="2"/>
    <s v="Y"/>
    <s v="Y"/>
    <s v="N"/>
    <s v="Y"/>
    <s v="N"/>
    <s v="N"/>
    <s v="N"/>
    <s v="N"/>
    <s v="2017-06-28"/>
    <s v="2018-08-10"/>
    <s v="2016-06-23"/>
    <s v="2017-11-01"/>
    <s v="https://dx.doi.org/10.1093/bioinformatics/btx399"/>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035920"/>
    <s v="MED"/>
    <n v="28035920"/>
    <s v="PMC5271458"/>
    <s v="10.3233/JAD-160222"/>
    <s v="Using Drugs as Molecular Probes: A Computational Chemical Biology Approach in Neurodegenerative Diseases."/>
    <s v="Emon MA, Kodamullil AT, Karki R, Younesi E, Hofmann-Apitius M."/>
    <s v="1"/>
    <s v="54"/>
    <n v="2518772"/>
    <n v="2017"/>
    <s v="Journal of Alzheimer's disease : JAD"/>
    <s v="J. Alzheimers Dis."/>
    <s v="J Alzheimers Dis"/>
    <s v="9814863"/>
    <s v="1387-2877"/>
    <s v="1875-8908"/>
    <s v="MicroRNAs (miRNAs) are short non-coding RNA molecules that regulate gene expression through post-transcriptional repression of target genes. They have been shown to be implicated in the pathophysiology of Alzheimer's disease (AD) and proposed as disease biomarkers. In the present work, we have studied the expression levels of 754 miRNAs in cerebrospinal fluid (CSF) from AD patients and control subjects. We have explored a first screening cohort (N = 20) and selected 12 miRNAs to be further tested in a second independent validation cohort (N = 69). We have found a significant upregulation of miR-222 and miR-125b in AD CSF. Of these, the association of miR-222 with AD is novel and reported here for the first time whereas upregulation of miR-125b has been previously reported in AD brain. Yet we do not find association with other miRNAs which were previously linked to AD. Our results shed light on potential underlying pathophysiological processes of AD and also point out the need for consensus procedures in CSF miRNA detection and data analysis."/>
    <s v="Department of Bioinformatics, Fraunhofer Institute for Algorithms and Scientific Computing (SCAI), Sankt Augustin, Germany."/>
    <s v="eng"/>
    <s v="Y"/>
    <s v="Y"/>
    <s v="N"/>
    <s v="Y"/>
    <s v="N"/>
    <s v="Y"/>
    <n v="2"/>
    <s v="Y"/>
    <s v="Y"/>
    <s v="N"/>
    <s v="Y"/>
    <s v="N"/>
    <s v="N"/>
    <s v="N"/>
    <s v="Y"/>
    <s v="2016-12-31"/>
    <s v="2018-06-05"/>
    <m/>
    <s v="2017-01-01"/>
    <s v="https://dx.doi.org/10.3233/JAD-160222"/>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7738874"/>
    <s v="MED"/>
    <n v="27738874"/>
    <s v="PMC5611890"/>
    <s v="10.1007/s12035-016-0106-x"/>
    <s v="CSF microRNA Profiling in Alzheimer's Disease: a Screening and Validation Study."/>
    <s v="Dangla-Valls A, Molinuevo JL, Altirriba J, Sánchez-Valle R, Alcolea D, Fortea J, Rami L, Balasa M, Muñoz-García C, Ezquerra M, Fernández-Santiago R, Lleó A, Lladó A, Antonell A."/>
    <s v="12"/>
    <s v="60"/>
    <n v="2602247"/>
    <n v="2017"/>
    <s v="Molecular neurobiology"/>
    <s v="Mol. Neurobiol."/>
    <s v="Mol Neurobiol"/>
    <s v="8900963"/>
    <s v="0893-7648"/>
    <s v="1559-1182"/>
    <s v="Various studies suggest a comorbid association between Alzheimer's disease (AD) and type 2 diabetes mellitus (T2DM) indicating that there could be shared underlying pathophysiological mechanisms.This study aims to systematically model relevant knowledge at the molecular level to find a mechanistic rationale explaining the existing comorbid association between AD and T2DM.We have used a knowledge-based modeling approach to build two network models for AD and T2DM using Biological Expression Language (BEL), which is capable of capturing and representing causal and correlative relationships at both molecular and clinical levels from various knowledge resources.Using comparative analysis, we have identified several putative &quot;shared pathways&quot;. We demonstrate, at a mechanistic level, how the insulin signaling pathway is related to other significant AD pathways such as the neurotrophin signaling pathway, PI3K/AKT signaling, MTOR signaling, and MAPK signaling and how these pathways do cross-talk with each other both in AD and T2DM. In addition, we present a mechanistic hypothesis that explains both favorable and adverse effects of the anti-diabetic drug metformin in AD.The two computable models introduced here provide a powerful framework to identify plausible mechanistic links shared between AD and T2DM and thereby identify targeted pathways for new therapeutics. Our approach can also be used to provide mechanistic answers to the question of why some T2DM treatments seem to increase the risk of AD."/>
    <s v="Alzheimer's disease and other cognitive disorders unit, Neurology Service, Hospital Clínic i Universitari-, Institut d'Investigacions Biomèdiques August Pi i Sunyer (IDIBAPS), Villarroel 170, Barcelona, 08036, Spain."/>
    <s v="eng"/>
    <s v="N"/>
    <s v="N"/>
    <s v="N"/>
    <s v="N"/>
    <s v="N"/>
    <s v="Y"/>
    <n v="2"/>
    <s v="Y"/>
    <s v="N"/>
    <s v="N"/>
    <s v="Y"/>
    <s v="N"/>
    <s v="N"/>
    <s v="N"/>
    <s v="N"/>
    <s v="2016-10-15"/>
    <s v="2018-09-20"/>
    <m/>
    <s v="2016-10-13"/>
    <s v="https://dx.doi.org/10.1007/s12035-016-0106-x"/>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922161"/>
    <s v="MED"/>
    <n v="28922161"/>
    <s v="PMC4655260"/>
    <s v="10.3233/JAD-170440"/>
    <s v="Comorbidity Analysis between Alzheimer's Disease and Type 2 Diabetes Mellitus (T2DM) Based on Shared Pathways and the Role of T2DM Drugs."/>
    <s v="Karki R, Kodamullil AT, Hofmann-Apitius M."/>
    <s v="1"/>
    <s v="2015"/>
    <n v="2600911"/>
    <n v="2017"/>
    <s v="Journal of Alzheimer's disease : JAD"/>
    <s v="J. Alzheimers Dis."/>
    <s v="J Alzheimers Dis"/>
    <s v="9814863"/>
    <s v="1387-2877"/>
    <s v="1875-8908"/>
    <s v="Neurodegenerative as well as autoimmune diseases have unclear aetiologies, but an increasing number of evidences report for a combination of genetic and epigenetic alterations that predispose for the development of disease. This review examines the major milestones in epigenetics research in the context of diseases and various computational approaches developed in the last decades to unravel new epigenetic modifications. However, there are limited studies that systematically link genetic and epigenetic alterations of DNA to the aetiology of diseases. In this work, we demonstrate how disease-related epigenetic knowledge can be systematically captured and integrated with heterogeneous information into a functional context using Biological Expression Language (BEL). This novel methodology, based on BEL, enables us to integrate epigenetic modifications such as DNA methylation or acetylation of histones into a specific disease network. As an example, we depict the integration of epigenetic and genetic factors in a functional context specific to Parkinson's disease (PD) and Multiple Sclerosis (MS)."/>
    <s v="Department of Bioinformatics, Fraunhofer Institute for Algorithms and Scientific Computing (SCAI), Schloss Birlinghoven, Sankt Augustin, Germany."/>
    <s v="eng"/>
    <s v="Y"/>
    <s v="Y"/>
    <s v="N"/>
    <s v="Y"/>
    <s v="N"/>
    <s v="N"/>
    <n v="3"/>
    <s v="Y"/>
    <s v="Y"/>
    <s v="N"/>
    <s v="Y"/>
    <s v="N"/>
    <s v="N"/>
    <s v="N"/>
    <s v="Y"/>
    <s v="2017-09-19"/>
    <s v="2018-04-09"/>
    <m/>
    <s v="2017-01-01"/>
    <s v="https://dx.doi.org/10.3233/JAD-170440"/>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6636108"/>
    <s v="MED"/>
    <n v="26636108"/>
    <s v="PMC4870396"/>
    <s v="10.1155/2015/737168"/>
    <s v="Computational Modelling Approaches on Epigenetic Factors in Neurodegenerative and Autoimmune Diseases and Their Mechanistic Analysis."/>
    <s v="Khanam Irin A, Kodamullil AT, Gündel M, Hofmann-Apitius M."/>
    <s v="15"/>
    <s v="17"/>
    <n v="2263143"/>
    <n v="2015"/>
    <s v="Journal of immunology research"/>
    <s v="J Immunol Res"/>
    <s v="J Immunol Res"/>
    <s v="101627166"/>
    <s v="2314-8861"/>
    <s v="2314-7156"/>
    <s v="The work we present here is based on the recent extension of the syntax of the Biological Expression Language (BEL), which now allows for the representation of genetic variation information in cause-and-effect models. In our article, we describe, how genetic variation information can be used to identify candidate disease mechanisms in diseases with complex aetiology such as Alzheimer's disease and Parkinson's disease. In those diseases, we have to assume that many genetic variants contribute moderately to the overall dysregulation that in the case of neurodegenerative diseases has such a long incubation time until the first clinical symptoms are detectable. Owing to the multilevel nature of dysregulation events, systems biomedicine modelling approaches need to combine mechanistic information from various levels, including gene expression, microRNA (miRNA) expression, protein-protein interaction, genetic variation and pathway. OpenBEL, the open source version of BEL, has recently been extended to match this requirement, and we demonstrate in our article, how candidate mechanisms for early dysregulation events in Alzheimer's disease can be identified based on an integrative mining approach that identifies 'chains of causation' that include single nucleotide polymorphism information in BEL models."/>
    <s v="Department of Bioinformatics, Fraunhofer Institute for Algorithms and Scientific Computing, 53754 Sankt Augustin, Germany ; Bonn-Aachen International Center for IT, Rheinische Friedrich-Wilhelms-Universität Bonn, Dahlmannstrasse 2, 53113 Bonn, Germany."/>
    <s v="eng"/>
    <s v="Y"/>
    <s v="Y"/>
    <s v="N"/>
    <s v="Y"/>
    <s v="N"/>
    <s v="Y"/>
    <n v="3"/>
    <s v="Y"/>
    <s v="Y"/>
    <s v="N"/>
    <s v="Y"/>
    <s v="N"/>
    <s v="N"/>
    <s v="N"/>
    <s v="Y"/>
    <s v="2015-12-04"/>
    <s v="2015-12-07"/>
    <m/>
    <s v="2015-11-09"/>
    <s v="https://dx.doi.org/10.1155/2015/737168"/>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6249223"/>
    <s v="MED"/>
    <n v="26249223"/>
    <s v="PMC4338662"/>
    <s v="10.1093/bib/bbv063"/>
    <s v="Reasoning over genetic variance information in cause-and-effect models of neurodegenerative diseases."/>
    <s v="Naz M, Kodamullil AT, Hofmann-Apitius M."/>
    <s v="1"/>
    <s v="6"/>
    <n v="2410022"/>
    <n v="2016"/>
    <s v="Briefings in bioinformatics"/>
    <s v="Brief. Bioinformatics"/>
    <s v="Brief Bioinform"/>
    <s v="100912837"/>
    <s v="1467-5463"/>
    <s v="1477-4054"/>
    <s v="A key challenge for the physiology modeling community is to enable the searching, objective comparison and, ultimately, re-use of models and associated data that are interoperable in terms of their physiological meaning. In this work, we outline the development of a workflow to modularize the simulation of tissue-level processes in physiology. In particular, we show how, via this approach, we can systematically extract, parcellate and annotate tissue histology data to represent component units of tissue function. These functional units are semantically interoperable, in terms of their physiological meaning. In particular, they are interoperable with respect to [i] each other and with respect to [ii] a circuitboard representation of long-range advective routes of fluid flow over which to model long-range molecular exchange between these units. We exemplify this approach through the combination of models for physiology-based pharmacokinetics and pharmacodynamics to quantitatively depict biological mechanisms across multiple scales. Links to the data, models and software components that constitute this workflow are found at http://open-physiology.org/."/>
    <s v="Centre for Health Informatics and Multiprofessional Education, University College London London, UK ; Auckland Bioengineering Institute, University of Auckland Auckland, New Zealand."/>
    <s v="eng"/>
    <s v="Y"/>
    <s v="Y"/>
    <s v="N"/>
    <s v="Y"/>
    <s v="N"/>
    <s v="N"/>
    <n v="3"/>
    <s v="Y"/>
    <s v="Y"/>
    <s v="N"/>
    <s v="Y"/>
    <s v="N"/>
    <s v="N"/>
    <s v="N"/>
    <s v="Y"/>
    <s v="2015-08-08"/>
    <s v="2018-03-15"/>
    <m/>
    <s v="2015-08-05"/>
    <s v="https://dx.doi.org/10.1093/bib/bbv063"/>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5759670"/>
    <s v="MED"/>
    <n v="25759670"/>
    <s v="PMC5596480"/>
    <s v="10.3389/fphys.2015.00024"/>
    <s v="The Open Physiology workflow: modeling processes over physiology circuitboards of interoperable tissue units."/>
    <s v="de Bono B, Safaei S, Grenon P, Nickerson DP, Alexander S, Helvensteijn M, Kok JN, Kokash N, Wu A, Yu T, Hunter P, Baldock RA."/>
    <m/>
    <s v="9"/>
    <n v="2258598"/>
    <n v="2015"/>
    <s v="Frontiers in physiology"/>
    <s v="Front Physiol"/>
    <s v="Front Physiol"/>
    <s v="101549006"/>
    <s v="1664-042X"/>
    <s v="1664-042X"/>
    <s v="Due to the progressive aging of the population, Alzheimer's disease (AD) is becoming a healthcare burden of epidemic proportions for which there is currently no cure. Disappointing results from clinical trials performed in mild-moderate AD dementia combined with clear epidemiological evidence on AD risk factors are contributing to the development of primary prevention initiatives. In addition, the characterization of the long asymptomatic stage of AD is allowing the development of intervention studies and secondary prevention programmes on asymptomatic at-risk individuals, before substantial irreversible neuronal dysfunction and loss have occurred, an approach that emerges as highly relevant.In this manuscript, we review current strategies for AD prevention, from primary prevention strategies based on identifying risk factors and risk reduction, to secondary prevention initiatives based on the early detection of the pathophysiological hallmarks and intervention at the preclinical stage of the disease. Firstly, we summarize the evidence on several AD risk factors, which are the rationale for the establishment of primary prevention programmes as well as revising current primary prevention strategies. Secondly, we review the development of public-private partnerships for disease prevention that aim to characterize the AD continuum as well as serving as platforms for secondary prevention trials. Finally, we summarize currently ongoing clinical trials recruiting participants with preclinical AD or a higher risk for the onset of AD-related cognitive impairment.The growing body of research on the risk factors for AD and its preclinical stage is favouring the development of AD prevention programmes that, by delaying the onset of Alzheimer's dementia for only a few years, would have a huge impact on public health."/>
    <s v="Barcelonaβeta Brain Research Center-Pasqual Maragall Foundation, C/Wellington, 30, 08005, Barcelona, Spain."/>
    <s v="eng"/>
    <s v="Y"/>
    <s v="Y"/>
    <s v="N"/>
    <s v="Y"/>
    <s v="N"/>
    <s v="N"/>
    <n v="3"/>
    <s v="Y"/>
    <s v="Y"/>
    <s v="N"/>
    <s v="Y"/>
    <s v="N"/>
    <s v="N"/>
    <s v="N"/>
    <s v="N"/>
    <s v="2015-03-11"/>
    <s v="2017-09-22"/>
    <m/>
    <s v="2015-02-24"/>
    <s v="https://dx.doi.org/10.3389/fphys.2015.00024"/>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899416"/>
    <s v="MED"/>
    <n v="28899416"/>
    <s v="PMC4691095"/>
    <s v="10.1186/s13195-017-0297-z"/>
    <s v="Alzheimer's disease prevention: from risk factors to early intervention."/>
    <s v="Crous-Bou M, Minguillón C, Gramunt N, Molinuevo JL."/>
    <m/>
    <s v="16"/>
    <n v="2596531"/>
    <n v="2017"/>
    <s v="Alzheimer's research &amp; therapy"/>
    <s v="Alzheimers Res Ther"/>
    <s v="Alzheimers Res Ther"/>
    <s v="101511643"/>
    <s v="1758-9193"/>
    <s v="1758-9193"/>
    <s v="Since the decoding of the Human Genome, techniques from bioinformatics, statistics, and machine learning have been instrumental in uncovering patterns in increasing amounts and types of different data produced by technical profiling technologies applied to clinical samples, animal models, and cellular systems. Yet, progress on unravelling biological mechanisms, causally driving diseases, has been limited, in part due to the inherent complexity of biological systems. Whereas we have witnessed progress in the areas of cancer, cardiovascular and metabolic diseases, the area of neurodegenerative diseases has proved to be very challenging. This is in part because the aetiology of neurodegenerative diseases such as Alzheimer´s disease or Parkinson´s disease is unknown, rendering it very difficult to discern early causal events. Here we describe a panel of bioinformatics and modeling approaches that have recently been developed to identify candidate mechanisms of neurodegenerative diseases based on publicly available data and knowledge. We identify two complementary strategies-data mining techniques using genetic data as a starting point to be further enriched using other data-types, or alternatively to encode prior knowledge about disease mechanisms in a model based framework supporting reasoning and enrichment analysis. Our review illustrates the challenges entailed in integrating heterogeneous, multiscale and multimodal information in the area of neurology in general and neurodegeneration in particular. We conclude, that progress would be accelerated by increasing efforts on performing systematic collection of multiple data-types over time from each individual suffering from neurodegenerative disease. The work presented here has been driven by project AETIONOMY; a project funded in the course of the Innovative Medicines Initiative (IMI); which is a public-private partnership of the European Federation of Pharmaceutical Industry Associations (EFPIA) and the European Commission (EC)."/>
    <s v="Rheinische Friedrich-Wilhelms-Universitaet Bonn, University of Bonn, Bonn 53113, Germany. martin.hofmann-apitius@scai.fraunhofer.de."/>
    <s v="eng"/>
    <s v="Y"/>
    <s v="Y"/>
    <s v="N"/>
    <s v="Y"/>
    <s v="N"/>
    <s v="N"/>
    <n v="5"/>
    <s v="Y"/>
    <s v="Y"/>
    <s v="N"/>
    <s v="Y"/>
    <s v="N"/>
    <s v="N"/>
    <s v="N"/>
    <s v="Y"/>
    <s v="2017-09-14"/>
    <s v="2018-05-17"/>
    <m/>
    <s v="2017-09-12"/>
    <s v="https://dx.doi.org/10.1186/s13195-017-0297-z"/>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6690135"/>
    <s v="MED"/>
    <n v="26690135"/>
    <s v="PMC5408370"/>
    <s v="10.3390/ijms161226148"/>
    <s v="Bioinformatics Mining and Modeling Methods for the Identification of Disease Mechanisms in Neurodegenerative Disorders."/>
    <s v="Hofmann-Apitius M, Ball G, Gebel S, Bagewadi S, de Bono B, Schneider R, Page M, Kodamullil AT, Younesi E, Ebeling C, Tegnér J, Canard L."/>
    <m/>
    <s v="9"/>
    <n v="2345758"/>
    <n v="2015"/>
    <s v="International journal of molecular sciences"/>
    <s v="Int J Mol Sci"/>
    <s v="Int J Mol Sci"/>
    <s v="101092791"/>
    <s v="1422-0067"/>
    <s v="1422-0067"/>
    <s v="Parkinson's disease (PD) presently is conceptualized as a protein aggregation disease in which pathology involves both the enteric and the central nervous system, possibly spreading from one to another via the vagus nerves. As gastrointestinal dysfunction often precedes or parallels motor symptoms, the enteric system with its vast diversity of microorganisms may be involved in PD pathogenesis. Alterations in the enteric microbial taxonomic level of L-DOPA-naïve PD patients might also serve as a biomarker.We performed metagenomic shotgun analyses and compared the fecal microbiomes of 31 early stage, L-DOPA-naïve PD patients to 28 age-matched controls.We found increased Verrucomicrobiaceae (Akkermansia muciniphila) and unclassified Firmicutes, whereas Prevotellaceae (Prevotella copri) and Erysipelotrichaceae (Eubacterium biforme) were markedly lowered in PD samples. The observed differences could reliably separate PD from control with a ROC-AUC of 0.84. Functional analyses of the metagenomes revealed differences in microbiota metabolism in PD involving the ẞ-glucuronate and tryptophan metabolism. While the abundances of prophages and plasmids did not differ between PD and controls, total virus abundance was decreased in PD participants. Based on our analyses, the intake of either a MAO inhibitor, amantadine, or a dopamine agonist (which in summary relates to 90% of PD patients) had no overall influence on taxa abundance or microbial functions.Our data revealed differences of colonic microbiota and of microbiota metabolism between PD patients and controls at an unprecedented detail not achievable through 16S sequencing. The findings point to a yet unappreciated aspect of PD, possibly involving the intestinal barrier function and immune function in PD patients. The influence of the parkinsonian medication should be further investigated in the future in larger cohorts."/>
    <s v="German Centre for neurodegenerative disease research (DZNE), Bonn, Germany."/>
    <s v="eng"/>
    <s v="Y"/>
    <s v="Y"/>
    <s v="N"/>
    <s v="Y"/>
    <s v="N"/>
    <s v="Y"/>
    <n v="13"/>
    <s v="Y"/>
    <s v="Y"/>
    <s v="N"/>
    <s v="Y"/>
    <s v="N"/>
    <s v="N"/>
    <s v="N"/>
    <s v="Y"/>
    <s v="2015-12-22"/>
    <s v="2016-01-07"/>
    <m/>
    <s v="2015-12-07"/>
    <s v="https://dx.doi.org/10.3390/ijms161226148"/>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8449715"/>
    <s v="MED"/>
    <n v="28449715"/>
    <s v="PMC5067544"/>
    <s v="10.1186/s13073-017-0428-y"/>
    <s v="Functional implications of microbial and viral gut metagenome changes in early stage L-DOPA-naïve Parkinson's disease patients."/>
    <s v="Bedarf JR, Hildebrand F, Coelho LP, Sunagawa S, Bahram M, Goeser F, Bork P, Wüllner U."/>
    <m/>
    <s v="87"/>
    <n v="2544761"/>
    <n v="2017"/>
    <s v="Genome medicine"/>
    <s v="Genome Med"/>
    <s v="Genome Med"/>
    <s v="101475844"/>
    <s v="1756-994X"/>
    <s v="1756-994X"/>
    <s v="To identify genetic variants that play a role in the pathogenesis of multiple system atrophy (MSA), we undertook a genome-wide association study (GWAS).We performed a GWAS with &gt;5 million genotyped and imputed single nucleotide polymorphisms (SNPs) in 918 patients with MSA of European ancestry and 3,864 controls. MSA cases were collected from North American and European centers, one third of which were neuropathologically confirmed.We found no significant loci after stringent multiple testing correction. A number of regions emerged as potentially interesting for follow-up at p &lt; 1 × 10-6, including SNPs in the genes FBXO47, ELOVL7, EDN1, and MAPT. Contrary to previous reports, we found no association of the genes SNCA and COQ2 with MSA.We present a GWAS in MSA. We have identified several potentially interesting gene loci, including the MAPT locus, whose significance will have to be evaluated in a larger sample set. Common genetic variation in SNCA and COQ2 does not seem to be associated with MSA. In the future, additional samples of well-characterized patients with MSA will need to be collected to perform a larger MSA GWAS, but this initial study forms the basis for these next steps."/>
    <s v="Authors' affiliations are listed at the end of the article."/>
    <s v="eng"/>
    <s v="Y"/>
    <s v="Y"/>
    <s v="N"/>
    <s v="Y"/>
    <s v="N"/>
    <s v="Y"/>
    <n v="24"/>
    <s v="Y"/>
    <s v="N"/>
    <s v="N"/>
    <s v="Y"/>
    <s v="N"/>
    <s v="N"/>
    <s v="N"/>
    <s v="N"/>
    <s v="2017-04-29"/>
    <s v="2017-12-12"/>
    <m/>
    <s v="2017-04-28"/>
    <s v="https://dx.doi.org/10.1186/s13073-017-0428-y"/>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7629089"/>
    <s v="MED"/>
    <n v="27629089"/>
    <s v="PMC4919856"/>
    <s v="10.1212/WNL.0000000000003221"/>
    <s v="A genome-wide association study in multiple system atrophy."/>
    <s v="Sailer A, Scholz SW, Nalls MA, Schulte C, Federoff M, Price TR, Lees A, Ross OA, Dickson DW, Mok K, Mencacci NE, Schottlaender L, Chelban V, Ling H, O'Sullivan SS, Wood NW, Traynor BJ, Ferrucci L, Federoff HJ, Mhyre TR, Morris HR, Deuschl G, Quinn N, Widner H, Albanese A, Infante J, Bhatia KP, Poewe W, Oertel W, Höglinger GU, Wüllner U, Goldwurm S, Pellecchia MT, Ferreira J, Tolosa E, Bloem BR, Rascol O, Meissner WG, Hardy JA, Revesz T, Holton JL, Gasser T, Wenning GK, Singleton AB, Houlden H, European Multiple System Atrophy Study Group and the UK Multiple System Atrophy Study Group."/>
    <m/>
    <s v="8"/>
    <n v="2478800"/>
    <n v="2016"/>
    <s v="Neurology"/>
    <s v="Neurology"/>
    <s v="Neurology"/>
    <s v="0401060"/>
    <s v="0028-3878"/>
    <s v="1526-632X"/>
    <s v="Medicine and healthcare are undergoing profound changes. Whole-genome sequencing and high-resolution imaging technologies are key drivers of this rapid and crucial transformation. Technological innovation combined with automation and miniaturization has triggered an explosion in data production that will soon reach exabyte proportions. How are we going to deal with this exponential increase in data production? The potential of &quot;big data&quot; for improving health is enormous but, at the same time, we face a wide range of challenges to overcome urgently. Europe is very proud of its cultural diversity; however, exploitation of the data made available through advances in genomic medicine, imaging, and a wide range of mobile health applications or connected devices is hampered by numerous historical, technical, legal, and political barriers. European health systems and databases are diverse and fragmented. There is a lack of harmonization of data formats, processing, analysis, and data transfer, which leads to incompatibilities and lost opportunities. Legal frameworks for data sharing are evolving. Clinicians, researchers, and citizens need improved methods, tools, and training to generate, analyze, and query data effectively. Addressing these barriers will contribute to creating the European Single Market for health, which will improve health and healthcare for all Europeans."/>
    <s v="CIRI-UMR5308, CNRS-ENS-INSERM-UCBL, Université de Lyon, 50 avenue Tony Garnier, 69007, Lyon, France. cauffray@eisbm.org."/>
    <s v="eng"/>
    <s v="Y"/>
    <s v="Y"/>
    <s v="N"/>
    <s v="Y"/>
    <s v="N"/>
    <s v="N"/>
    <n v="27"/>
    <s v="Y"/>
    <s v="Y"/>
    <s v="N"/>
    <s v="Y"/>
    <s v="N"/>
    <s v="N"/>
    <s v="N"/>
    <s v="Y"/>
    <s v="2016-09-15"/>
    <s v="2017-09-22"/>
    <m/>
    <s v="2016-09-14"/>
    <s v="https://dx.doi.org/10.1212/WNL.0000000000003221"/>
  </r>
  <r>
    <s v="https://www.imi.europa.eu/projects-results/project-factsheets/aetionomy"/>
    <x v="4"/>
    <s v="Organising mechanistic knowledge about neurodegenerative diseases for the improvement of drug development and therapy"/>
    <n v="4"/>
    <n v="0"/>
    <n v="0"/>
    <n v="0"/>
    <n v="1"/>
    <n v="0"/>
    <n v="0"/>
    <n v="0"/>
    <n v="0"/>
    <n v="0"/>
    <s v="Ongoing"/>
    <s v="IMI1"/>
    <s v="01/01/2014"/>
    <s v="31/12/2018"/>
    <n v="8"/>
    <n v="115568"/>
    <s v="RIA (Research and Innovation Action)"/>
    <s v="7 993 234"/>
    <s v="8 021 460"/>
    <m/>
    <s v="1 797 522"/>
    <s v="Today, diseases are defined largely on the basis of their symptoms, yet while two patients may share the same diagnosis, the underlying causes of their symptoms may be very different. This means that a treatment that works in one patient may prove ineffective in another. There is now broad recognition that a new approach to disease classification is needed, and that is where the AETIONOMY project comes in. It will pave the way towards a new approach to the classification of neurodegenerative diseases, particularly Alzheimer’s and Parkinson’s diseases, thereby improving drug development and increasing patients’ chances of receiving a treatment that works for them._x000a_Dementia affects 44 million people globally, and that figure is set to rise to 135 million by 2050, mostly due to the ageing of the population. Alzheimer’s disease is the most common form of dementia, accounting for between 60% and 80% of all cases. Meanwhile an estimated 4-6 million people globally suffer from Parkinson’s disease. There is no cure for these devastating diseases, and caring for patients as their disease progresses represents an immense burden for family members, carers, and health and social care systems.Developing new treatments for brain disorders takes longer and costs more than for other disease areas. When it comes to Alzheimer’s and Parkinson’s diseases, the way these diseases are classified is hampering efforts to develop effective, targeted treatments.Currently, diseases are defined largely on the basis of the patient’s symptoms and where they occur in the body. Many are classified based simply on the name of the doctor or researcher who first discovered or described the disease – this is the case for both (Alois) Alzheimer’s and (James) Parkinson’s diseases.Rethinking classification: from effect to causeThere is growing evidence that while two patients may be classified as having the same disease, the genetic or molecular causes of their symptoms may be very different. This means that a treatment that works in one patient will prove ineffective in another. In other cases, diseases that are currently defined as separate conditions may share a common molecular basis. There is therefore now broad recognition that the way diseases are classified needs to change, and the field of neurodegenerative diseases in particular is considered to be ripe for a rethink.This is an ambitious project: there are few meaningful correlations or causal links between disease features at the molecular level (e.g. genetic mutations or gene activity), features at the tissue / organ level (e.g. changes in the brain), and features at the clinical level (including symptoms and the results of imaging scans). Even in cases where the disease runs in families, it is not uncommon to find family members who share the same genetic mutation but have different clinical symptoms. For most patients, the disease is simply described as ‘idiopathic’, meaning the cause is unknown.Nevertheless, the literature, public databases, and private companies have vast amounts of data that could be used to pave the way for a better classification of patients, based on underlying causes instead of symptoms. However, we lack an efficient way to generate new knowledge from these resources, and that is where the AETIONOMY project comes in.The AETIONOMY team will tackle the problem of how to dynamically organise and structure different types of data (ranging from molecular data to information on symptoms) and how to apply this knowledge to construct a new classification of patient groups based on the underlying causes of their disease. Achieving this is far beyond the scope of any single company or university; the key to AETIONOMY’s success will be the broad nature of the project consortium, which brings together pharmaceutical companies, universities, and two patient groups, and boasts expertise in neurodegenerative diseases, molecular biology, clinical research, research ethics, data modelling and simulation, data standards, and patient involvement in research.The new project will deliver data, tools and recommendations that can be used by the biomedical community and regulators to develop and approve new treatments and diagnostic tests.For example, the new classification will help drug companies identify the most promising targets for new drugs and, crucially, the patients mostly likely to benefit from any resulting medicines.An urgent need for new treatmentsThere are currently no drugs capable of curing Alzheimer’s or Parkinson’s diseases, and the few treatments designed to alleviate symptoms are not effective in all patients. By identifying sub-groups of patients based on the underlying, molecular cause of their disease, AETIONOMY will usher in a new era of personalised medicine, in which patients’ treatments will be determined on the basis of the cause of their disease, not its effects."/>
    <s v="Boehringer Ingelheim Internationalgmbh, Ingelheim, GermanyNovartis Pharma AG, Basel, SwitzerlandSanofi-Aventis Recherche &amp; Developpement, Chilly Mazarin, FranceUcb Biopharma Sprl, Brussels, Belgium"/>
    <n v="4"/>
    <n v="25"/>
    <s v="27338147"/>
    <s v="MED"/>
    <n v="27338147"/>
    <m/>
    <s v="10.1186/s13073-016-0323-y"/>
    <s v="Making sense of big data in health research: Towards an EU action plan."/>
    <s v="Auffray C, Balling R, Barroso I, Bencze L, Benson M, Bergeron J, Bernal-Delgado E, Blomberg N, Bock C, Conesa A, Del Signore S, Delogne C, Devilee P, Di Meglio A, Eijkemans M, Flicek P, Graf N, Grimm V, Guchelaar HJ, Guo YK, Gut IG, Hanbury A, Hanif S, Hilgers RD, Honrado Á, Hose DR, Houwing-Duistermaat J, Hubbard T, Janacek SH, Karanikas H, Kievits T, Kohler M, Kremer A, Lanfear J, Lengauer T, Maes E, Meert T, Müller W, Nickel D, Oledzki P, Pedersen B, Petkovic M, Pliakos K, Rattray M, I Màs JR, Schneider R, Sengstag T, Serra-Picamal X, Spek W, Vaas LA, van Batenburg O, Vandelaer M, Varnai P, Villoslada P, Vizcaíno JA, Wubbe JP, Zanetti G."/>
    <m/>
    <m/>
    <n v="2477723"/>
    <n v="2016"/>
    <s v="Genome medicine"/>
    <s v="Genome Med"/>
    <s v="Genome Med"/>
    <s v="101475844"/>
    <s v="1756-994X"/>
    <s v="1756-994X"/>
    <m/>
    <m/>
    <s v="eng"/>
    <s v="Y"/>
    <s v="Y"/>
    <s v="N"/>
    <s v="Y"/>
    <s v="N"/>
    <m/>
    <n v="32"/>
    <s v="Y"/>
    <s v="Y"/>
    <s v="N"/>
    <s v="Y"/>
    <s v="N"/>
    <s v="N"/>
    <s v="N"/>
    <s v="N"/>
    <s v="2016-06-24"/>
    <s v="2017-02-27"/>
    <m/>
    <s v="2016-06-23"/>
    <s v="https://dx.doi.org/10.1186/s13073-016-0323-y"/>
  </r>
  <r>
    <s v="https://www.imi.europa.eu/projects-results/project-factsheets/aims-2-trials"/>
    <x v="5"/>
    <s v="Autism Innovative Medicine Studies – 2 – Trials"/>
    <n v="0"/>
    <n v="0"/>
    <n v="0"/>
    <n v="0"/>
    <n v="0"/>
    <n v="0"/>
    <n v="0"/>
    <n v="0"/>
    <n v="0"/>
    <n v="0"/>
    <s v="Ongoing"/>
    <s v="IMI2"/>
    <s v="01/06/2018"/>
    <s v="31/05/2023"/>
    <n v="10"/>
    <n v="777394"/>
    <s v="RIA (Research and Innovation Action)"/>
    <s v="54 999 999"/>
    <s v="2 654 856"/>
    <s v="55 620 060"/>
    <s v="113 274 915"/>
    <s v="Autism spectrum disorders (ASD) affect around 1 % of the population and are characterised by difficulties in social interactions and communication as well as repetitive behaviours. The precise symptoms and their severity vary widely from one person to another; some are only mildly afflicted and can lead relatively independent lives, while others are severely disabled and require a lot of specialist care. People with ASD often have other conditions, including epilepsy, depression, anxiety and attention deficit hyperactivity disorder (ADHD). Today, there are no drugs designed specifically to treat ASD; instead, those affected are treated with medicines designed for other conditions.AIMS-2-TRIALS aims to improve outcomes for people with ASD. To do this it will create a pipeline for developing, testing and implementing new treatments for ASD with stakeholder involvement at each stage. The project will set up a global clinical trial network for ASD to validate biological markers and endpoints to reliably show whether or not a treatment is effective and appropriate for ASD.The project brings together experts from universities, university hospitals, pharmaceutical companies, patient groups, not-for-profit foundations, and small and medium-sized enterprises."/>
    <m/>
    <n v="0"/>
    <n v="1"/>
    <s v="29682271"/>
    <s v="MED"/>
    <n v="29682271"/>
    <s v="PMC5899373"/>
    <s v="10.1186/s13229-018-0212-x"/>
    <s v="EU-AIMS Longitudinal European Autism Project (LEAP): the autism twin cohort."/>
    <s v="Isaksson J, Tammimies K, Neufeld J, Cauvet É, Lundin K, Buitelaar JK, Loth E, Murphy DGM, Spooren W, Bölte S, EU-AIMS LEAP group."/>
    <m/>
    <s v="9"/>
    <n v="2639743"/>
    <n v="2018"/>
    <s v="Molecular autism"/>
    <s v="Mol Autism"/>
    <s v="Mol Autism"/>
    <s v="101534222"/>
    <s v="2040-2392"/>
    <s v="2040-2392"/>
    <s v="EU-AIMS is the largest European research program aiming to identify stratification biomarkers and novel interventions for autism spectrum disorder (ASD). Within the program, the Longitudinal European Autism Project (LEAP) has recruited and comprehensively phenotyped a rare sample of 76 monozygotic and dizygotic twins, discordant, or concordant for ASD plus 30 typically developing twins. The aim of this letter is to complete previous descriptions of the LEAP case-control sample, clinically characterize, and investigate the suitability of the sample for ASD twin-control analyses purposes and share some 'lessons learnt.' Among the twins, a diagnosis of ASD is associated with increased symptom levels of ADHD, higher rates of intellectual disability, and lower family income. For the future, we conclude that the LEAP twin cohort offers multiple options for analyses of genetic and shared and non-shared environmental factors to generate new hypotheses for the larger cohort of LEAP singletons, but particularly cross-validate and refine evidence from it."/>
    <s v="1Department of Women's and Children's Health, Division of Neuropsychiatry Unit, Center of Neurodevelopmental Disorders (KIND), Karolinska Institutet, Stockholm, Sweden."/>
    <s v="eng"/>
    <s v="Y"/>
    <s v="Y"/>
    <s v="N"/>
    <s v="Y"/>
    <s v="N"/>
    <s v="Y"/>
    <n v="0"/>
    <s v="Y"/>
    <s v="Y"/>
    <s v="N"/>
    <s v="Y"/>
    <s v="N"/>
    <s v="N"/>
    <s v="N"/>
    <s v="N"/>
    <s v="2018-04-24"/>
    <s v="2018-10-24"/>
    <s v="2018-04-13"/>
    <s v="2018-04-13"/>
    <s v="https://dx.doi.org/10.1186/s13229-018-0212-x"/>
  </r>
  <r>
    <s v="https://www.imi.europa.eu/projects-results/project-factsheets/amypad"/>
    <x v="6"/>
    <s v="Amyloid imaging to prevent Alzheimer’s disease"/>
    <n v="4"/>
    <n v="0"/>
    <n v="1"/>
    <n v="0"/>
    <n v="0"/>
    <n v="0"/>
    <n v="0"/>
    <n v="0"/>
    <n v="0"/>
    <n v="0"/>
    <s v="Ongoing"/>
    <s v="IMI2"/>
    <s v="01/10/2016"/>
    <s v="30/09/2021"/>
    <n v="5"/>
    <n v="115952"/>
    <s v="RIA (Research and Innovation Action)"/>
    <s v="11 999 886"/>
    <s v="12 233 950"/>
    <m/>
    <s v="3 095 452"/>
    <s v="Deposits of beta amyloid protein in the brain are a common sign of Alzheimer’s disease. AMYPAD will study the value of using positron emission tomography (PET) imaging to scan people’s brains for beta amyloid deposits. AMYPAD will carry out beta amyloid PET imaging on an unprecedented number of people who are suspected to be in the early stages of Alzheimer’s disease. The goal is to determine the clinical added value of PET imaging in diagnosis and patient monitoring, and to develop data to establish its usefulness in clinical trials. AMYPAD will work closely with IMI’s EPAD project, which is working to increase our understanding of the early stages of dementia and creating a platform to test treatments designed to prevent dementia."/>
    <m/>
    <n v="0"/>
    <n v="3"/>
    <s v="30376881"/>
    <s v="MED"/>
    <n v="30376881"/>
    <s v="PMC6208183"/>
    <s v="10.1186/s13195-018-0438-z"/>
    <s v="Secondary prevention of Alzheimer's dementia: neuroimaging contributions."/>
    <s v="Ten Kate M, Ingala S, Schwarz AJ, Fox NC, Chételat G, van Berckel BNM, Ewers M, Foley C, Gispert JD, Hill D, Irizarry MC, Lammertsma AA, Molinuevo JL, Ritchie C, Scheltens P, Schmidt ME, Visser PJ, Waldman A, Wardlaw J, Haller S, Barkhof F."/>
    <s v="1"/>
    <s v="10"/>
    <n v="2734586"/>
    <n v="2018"/>
    <s v="Alzheimer's research &amp; therapy"/>
    <s v="Alzheimers Res Ther"/>
    <s v="Alzheimers Res Ther"/>
    <s v="101511643"/>
    <s v="1758-9193"/>
    <s v="1758-9193"/>
    <s v="BACKGROUND:In Alzheimer's disease (AD), pathological changes may arise up to 20 years before the onset of dementia. This pre-dementia window provides a unique opportunity for secondary prevention. However, exposing non-demented subjects to putative therapies requires reliable biomarkers for subject selection, stratification, and monitoring of treatment. Neuroimaging allows the detection of early pathological changes, and longitudinal imaging can assess the effect of interventions on markers of molecular pathology and rates of neurodegeneration. This is of particular importance in pre-dementia AD trials, where clinical outcomes have a limited ability to detect treatment effects within the typical time frame of a clinical trial. We review available evidence for the use of neuroimaging in clinical trials in pre-dementia AD. We appraise currently available imaging markers for subject selection, stratification, outcome measures, and safety in the context of such populations. MAIN BODY:Amyloid positron emission tomography (PET) is a validated in-vivo marker of fibrillar amyloid plaques. It is appropriate for inclusion in trials targeting the amyloid pathway, as well as to monitor treatment target engagement. Amyloid PET, however, has limited ability to stage the disease and does not perform well as a prognostic marker within the time frame of a pre-dementia AD trial. Structural magnetic resonance imaging (MRI), providing markers of neurodegeneration, can improve the identification of subjects at risk of imminent decline and hence play a role in subject inclusion. Atrophy rates (either hippocampal or whole brain), which can be reliably derived from structural MRI, are useful in tracking disease progression and have the potential to serve as outcome measures. MRI can also be used to assess comorbid vascular pathology and define homogeneous groups for inclusion or for subject stratification. Finally, MRI also plays an important role in trial safety monitoring, particularly the identification of amyloid-related imaging abnormalities (ARIA). Tau PET to measure neurofibrillary tangle burden is currently under development. Evidence to support the use of advanced MRI markers such as resting-state functional MRI, arterial spin labelling, and diffusion tensor imaging in pre-dementia AD is preliminary and requires further validation. CONCLUSION:We propose a strategy for longitudinal imaging to track early signs of AD including quantitative amyloid PET and yearly multiparametric MRI."/>
    <s v="Department of Radiology and Nuclear Medicine, Neuroscience Campus Amsterdam, VU University Medical Center, Amsterdam, the Netherlands. m.tenkate1@vumc.nl."/>
    <s v="eng"/>
    <s v="Y"/>
    <s v="Y"/>
    <s v="N"/>
    <s v="Y"/>
    <s v="N"/>
    <s v="Y"/>
    <n v="0"/>
    <s v="Y"/>
    <s v="Y"/>
    <s v="N"/>
    <s v="Y"/>
    <s v="N"/>
    <s v="N"/>
    <s v="N"/>
    <s v="N"/>
    <s v="2018-11-01"/>
    <s v="2018-11-18"/>
    <s v="2018-10-30"/>
    <s v="2018-10-30"/>
    <s v="https://dx.doi.org/10.1186/s13195-018-0438-z"/>
  </r>
  <r>
    <s v="https://www.imi.europa.eu/projects-results/project-factsheets/amypad"/>
    <x v="6"/>
    <s v="Amyloid imaging to prevent Alzheimer’s disease"/>
    <n v="4"/>
    <n v="0"/>
    <n v="1"/>
    <n v="0"/>
    <n v="0"/>
    <n v="0"/>
    <n v="0"/>
    <n v="0"/>
    <n v="0"/>
    <n v="0"/>
    <s v="Ongoing"/>
    <s v="IMI2"/>
    <s v="01/10/2016"/>
    <s v="30/09/2021"/>
    <n v="5"/>
    <n v="115952"/>
    <s v="RIA (Research and Innovation Action)"/>
    <s v="11 999 886"/>
    <s v="12 233 950"/>
    <m/>
    <s v="3 095 452"/>
    <s v="Deposits of beta amyloid protein in the brain are a common sign of Alzheimer’s disease. AMYPAD will study the value of using positron emission tomography (PET) imaging to scan people’s brains for beta amyloid deposits. AMYPAD will carry out beta amyloid PET imaging on an unprecedented number of people who are suspected to be in the early stages of Alzheimer’s disease. The goal is to determine the clinical added value of PET imaging in diagnosis and patient monitoring, and to develop data to establish its usefulness in clinical trials. AMYPAD will work closely with IMI’s EPAD project, which is working to increase our understanding of the early stages of dementia and creating a platform to test treatments designed to prevent dementia."/>
    <m/>
    <n v="0"/>
    <n v="3"/>
    <s v="29562531"/>
    <s v="MED"/>
    <n v="29562531"/>
    <s v="PMC5869992"/>
    <s v="10.3233/JAD-170698"/>
    <s v="The Rationale Behind the New Alzheimer's Disease Conceptualization: Lessons Learned During the Last Decades."/>
    <s v="Molinuevo JL, Minguillon C, Rami L, Gispert JD."/>
    <s v="3"/>
    <s v="62"/>
    <n v="2663708"/>
    <n v="2018"/>
    <s v="Journal of Alzheimer's disease : JAD"/>
    <s v="J. Alzheimers Dis."/>
    <s v="J Alzheimers Dis"/>
    <s v="9814863"/>
    <s v="1387-2877"/>
    <s v="1875-8908"/>
    <s v="In the last decades, progress in neuroimaging techniques and cerebrospinal fluid assays has enabled the characterization of several Alzheimer's disease (AD) biomarkers. This knowledge has shifted the conceptualization of AD from a clinical-pathological construct, where its diagnosis required the presence of dementia with distinct pathologic features, toward a clinical-biological one that recognizes AD as a pathological continuum with a clinical picture that ranges from normal cognition to a dementia stage. Specifically, AD is now divided into three stages: preclinical (abnormal biomarkers and no or only subtle cognitive impairment), mild cognitive impairment or prodromal AD (abnormal pathophysiological biomarkers and episodic memory impairment), and dementia (abnormal biomarkers and clear cognitive and functional impairment). The possibility of assessing AD pathophysiology in vivo before the onset of clinical symptoms in the preclinical stage provides the unprecedented opportunity to intervene at earlier stages of the continuum in secondary prevention trials. Currently, large cohort studies of cognitively healthy participants are undergoing with the main aim of disentangling the natural history of AD to identify individuals with an increased risk of developing AD in the near future to be recruited in these clinical trials. In this paper, we review how the concept of AD has changed over the years as well as discuss the implications of this conceptual change."/>
    <s v="Barcelonaβeta Brain Research Center, Pasqual Maragall Foundation, Barcelona, Spain."/>
    <s v="eng"/>
    <s v="Y"/>
    <s v="Y"/>
    <s v="N"/>
    <s v="Y"/>
    <s v="N"/>
    <s v="N"/>
    <n v="1"/>
    <s v="Y"/>
    <s v="Y"/>
    <s v="N"/>
    <s v="Y"/>
    <s v="N"/>
    <s v="N"/>
    <s v="N"/>
    <s v="Y"/>
    <s v="2018-03-23"/>
    <s v="2018-03-30"/>
    <s v="2017-09-12"/>
    <s v="2018-01-01"/>
    <s v="https://dx.doi.org/10.3233/JAD-170698"/>
  </r>
  <r>
    <s v="https://www.imi.europa.eu/projects-results/project-factsheets/amypad"/>
    <x v="6"/>
    <s v="Amyloid imaging to prevent Alzheimer’s disease"/>
    <n v="4"/>
    <n v="0"/>
    <n v="1"/>
    <n v="0"/>
    <n v="0"/>
    <n v="0"/>
    <n v="0"/>
    <n v="0"/>
    <n v="0"/>
    <n v="0"/>
    <s v="Ongoing"/>
    <s v="IMI2"/>
    <s v="01/10/2016"/>
    <s v="30/09/2021"/>
    <n v="5"/>
    <n v="115952"/>
    <s v="RIA (Research and Innovation Action)"/>
    <s v="11 999 886"/>
    <s v="12 233 950"/>
    <m/>
    <s v="3 095 452"/>
    <s v="Deposits of beta amyloid protein in the brain are a common sign of Alzheimer’s disease. AMYPAD will study the value of using positron emission tomography (PET) imaging to scan people’s brains for beta amyloid deposits. AMYPAD will carry out beta amyloid PET imaging on an unprecedented number of people who are suspected to be in the early stages of Alzheimer’s disease. The goal is to determine the clinical added value of PET imaging in diagnosis and patient monitoring, and to develop data to establish its usefulness in clinical trials. AMYPAD will work closely with IMI’s EPAD project, which is working to increase our understanding of the early stages of dementia and creating a platform to test treatments designed to prevent dementia."/>
    <m/>
    <n v="0"/>
    <n v="3"/>
    <s v="28899416"/>
    <s v="MED"/>
    <n v="28899416"/>
    <s v="PMC5596480"/>
    <s v="10.1186/s13195-017-0297-z"/>
    <s v="Alzheimer's disease prevention: from risk factors to early intervention."/>
    <s v="Crous-Bou M, Minguillón C, Gramunt N, Molinuevo JL."/>
    <s v="1"/>
    <s v="9"/>
    <n v="2596531"/>
    <n v="2017"/>
    <s v="Alzheimer's research &amp; therapy"/>
    <s v="Alzheimers Res Ther"/>
    <s v="Alzheimers Res Ther"/>
    <s v="101511643"/>
    <s v="1758-9193"/>
    <s v="1758-9193"/>
    <s v="Due to the progressive aging of the population, Alzheimer's disease (AD) is becoming a healthcare burden of epidemic proportions for which there is currently no cure. Disappointing results from clinical trials performed in mild-moderate AD dementia combined with clear epidemiological evidence on AD risk factors are contributing to the development of primary prevention initiatives. In addition, the characterization of the long asymptomatic stage of AD is allowing the development of intervention studies and secondary prevention programmes on asymptomatic at-risk individuals, before substantial irreversible neuronal dysfunction and loss have occurred, an approach that emerges as highly relevant.In this manuscript, we review current strategies for AD prevention, from primary prevention strategies based on identifying risk factors and risk reduction, to secondary prevention initiatives based on the early detection of the pathophysiological hallmarks and intervention at the preclinical stage of the disease. Firstly, we summarize the evidence on several AD risk factors, which are the rationale for the establishment of primary prevention programmes as well as revising current primary prevention strategies. Secondly, we review the development of public-private partnerships for disease prevention that aim to characterize the AD continuum as well as serving as platforms for secondary prevention trials. Finally, we summarize currently ongoing clinical trials recruiting participants with preclinical AD or a higher risk for the onset of AD-related cognitive impairment.The growing body of research on the risk factors for AD and its preclinical stage is favouring the development of AD prevention programmes that, by delaying the onset of Alzheimer's dementia for only a few years, would have a huge impact on public health."/>
    <s v="Barcelonaβeta Brain Research Center-Pasqual Maragall Foundation, C/Wellington, 30, 08005, Barcelona, Spain."/>
    <s v="eng"/>
    <s v="Y"/>
    <s v="Y"/>
    <s v="N"/>
    <s v="Y"/>
    <s v="N"/>
    <s v="N"/>
    <n v="5"/>
    <s v="Y"/>
    <s v="Y"/>
    <s v="N"/>
    <s v="Y"/>
    <s v="N"/>
    <s v="N"/>
    <s v="N"/>
    <s v="Y"/>
    <s v="2017-09-14"/>
    <s v="2018-05-17"/>
    <m/>
    <s v="2017-09-12"/>
    <s v="https://dx.doi.org/10.1186/s13195-017-0297-z"/>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9668814"/>
    <s v="MED"/>
    <n v="29668814"/>
    <s v="PMC5947473"/>
    <s v="10.11606/s1518-8787.2018052006988"/>
    <s v="Sexual behavior and associated factors in rural adolescents."/>
    <s v="Sousa BC, Santos RSD, Santana KC, Souzas R, Leite ÁJM, Medeiros DS."/>
    <s v="7"/>
    <s v="52"/>
    <n v="2643320"/>
    <n v="2018"/>
    <s v="Revista de saude publica"/>
    <s v="Rev Saude Publica"/>
    <s v="Rev Saude Publica"/>
    <s v="0135043"/>
    <s v="0034-8910"/>
    <s v="1518-8787"/>
    <s v="To describe the sexual behavior and to identify associated factors in adolescents from rural communities in Bahia, Brazil.This is a cross-sectional, population-based, and household-based study, carried out in 2015 with adolescents aged 10 to 19 years. We described the variables of sexual intercourse in life and in the last 12 months, age at first intercourse, condom use and number of partners, guidance on pregnancy, AIDS, or other sexually transmitted infections, and guidance on how to get condoms. The analysis was performed for the total sample and for the quilombola and nonquilombola strata. We used Poisson regression, with robust variance, to estimate the prevalence ratios for sexual intercourse in relation to the explanatory variables.A total of 390 adolescents were interviewed, of them 42.8% were quilombolas, 51.3% females, and the median age was 14.8 years. Of these adolescents, 26.4% reported sexual intercourse (28.1% quilombolas and 25.1% non-quilombolas), and the median age of the first relation was 15 years; 77.7% of them mentioned condom use in the last intercourse and more than half received guidance on pregnancy, AIDS, or other sexually transmitted infections and received no guidance on how to get free condoms. Age (PR = 1.42) and alcohol use experimentation (PR = 2.41) were positively associated with sexual intercourse after adjustment. In the quilombola stratum, age (RP = 1.37), having three or more close friends (PR = 1.37), and experimentation with alcohol (PR = 2.60) were associated. In the non-quilombola stratum, age (PR = 1.43), black persons (PR = 2.06), and alcohol use experimentation (PR = 2.68) were associated.Lack of information and exposure to behaviors such as alcohol use experimentation are conditions that need to be addressed in health promotion strategies and in strategies for the prevention of sexual health problems in rural adolescents. Intersectoral partnerships between education and health also need to be strengthened to promote the autonomous and safe exercise of sexuality in this population."/>
    <s v="Instituto Multidisciplinar de Saúde, Núcleo de Epidemiologia e Saúde Coletiva, Universidade Federal da Bahia, Vitória da Conquista, BA, Brasil."/>
    <s v="por"/>
    <s v="Y"/>
    <s v="Y"/>
    <s v="N"/>
    <s v="Y"/>
    <s v="N"/>
    <s v="N"/>
    <n v="0"/>
    <s v="Y"/>
    <s v="Y"/>
    <s v="N"/>
    <s v="Y"/>
    <s v="N"/>
    <s v="N"/>
    <s v="N"/>
    <s v="N"/>
    <s v="2018-04-19"/>
    <s v="2018-05-30"/>
    <s v="2018-04-12"/>
    <s v="2018-04-12"/>
    <s v="https://dx.doi.org/10.11606/s1518-8787.2018052006988"/>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8732036"/>
    <s v="MED"/>
    <n v="28732036"/>
    <s v="PMC5521771"/>
    <s v="10.1371/journal.pone.0180938"/>
    <s v="An accurate coarse-grained model for chitosan polysaccharides in aqueous solution."/>
    <s v="Tsereteli L, Grafmüller A."/>
    <s v="21"/>
    <s v="12"/>
    <n v="2572928"/>
    <n v="2017"/>
    <s v="PloS one"/>
    <s v="PLoS ONE"/>
    <s v="PLoS One"/>
    <s v="101285081"/>
    <s v="1932-6203"/>
    <s v="1932-6203"/>
    <s v="Computational models can provide detailed information about molecular conformations and interactions in solution, which is currently inaccessible by other means in many cases. Here we describe an efficient and precise coarse-grained model for long polysaccharides in aqueous solution at different physico-chemical conditions such as pH and ionic strength. The Model is carefully constructed based on all-atom simulations of small saccharides and metadynamics sampling of the dihedral angles in the glycosidic links, which represent the most flexible degrees of freedom of the polysaccharides. The model is validated against experimental data for Chitosan molecules in solution with various degree of deacetylation, and is shown to closely reproduce the available experimental data. For long polymers, subtle differences of the free energy maps of the glycosidic links are found to significantly affect the measurable polymer properties. Therefore, for titratable monomers the free energy maps of the corresponding links are updated according to the current charge of the monomers. We then characterize the microscopic and mesoscopic structural properties of large chitosan polysaccharides in solution for a wide range of solvent pH and ionic strength, and investigate the effect of polymer length and degree and pattern of deacetylation on the polymer properties."/>
    <s v="Theory and Bio-Systems, Max Planck Institute of Colloids and Interfaces, Potsdam, Germany."/>
    <s v="eng"/>
    <s v="Y"/>
    <s v="Y"/>
    <s v="N"/>
    <s v="Y"/>
    <s v="N"/>
    <s v="Y"/>
    <n v="0"/>
    <s v="Y"/>
    <s v="Y"/>
    <s v="N"/>
    <s v="Y"/>
    <s v="N"/>
    <s v="N"/>
    <s v="N"/>
    <s v="N"/>
    <s v="2017-07-21"/>
    <s v="2017-09-27"/>
    <s v="2017-07-21"/>
    <s v="2017-07-21"/>
    <s v="https://dx.doi.org/10.1371/journal.pone.0180938"/>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9027794"/>
    <s v="MED"/>
    <n v="29027794"/>
    <s v="PMC5676253"/>
    <s v="10.1021/acs.inorgchem.7b02073"/>
    <s v="Artificial Metalloproteins for Binding and Stabilization of a Semiquinone Radical."/>
    <s v="Ségaud N, Drienovská I, Chen J, Browne WR, Roelfes G."/>
    <s v="suppl_4"/>
    <s v="56"/>
    <n v="2616701"/>
    <n v="2017"/>
    <s v="Inorganic chemistry"/>
    <s v="Inorg Chem"/>
    <s v="Inorg Chem"/>
    <s v="0366543"/>
    <s v="0020-1669"/>
    <s v="1520-510X"/>
    <s v="The interaction of a number of first-row transition-metal ions with a 2,2'-bipyridyl alanine (bpyA) unit incorporated into the lactococcal multidrug resistance regulator (LmrR) scaffold is reported. The composition of the active site is shown to influence binding affinities. In the case of Fe(II), we demonstrate the need of additional ligating residues, in particular those containing carboxylate groups, in the vicinity of the binding site. Moreover, stabilization of di-tert-butylsemiquinone radical (DTB-SQ) in water was achieved by binding to the designed metalloproteins, which resulted in the radical being shielded from the aqueous environment. This allowed the first characterization of the radical semiquinone in water by resonance Raman spectroscopy."/>
    <s v="Stratingh Institute for Chemistry, University of Groningen , Nijenborgh 4, 9747 AG Groningen, The Netherlands."/>
    <s v="eng"/>
    <s v="Y"/>
    <s v="Y"/>
    <s v="N"/>
    <s v="Y"/>
    <s v="N"/>
    <s v="Y"/>
    <n v="1"/>
    <s v="Y"/>
    <s v="Y"/>
    <s v="N"/>
    <s v="Y"/>
    <s v="N"/>
    <s v="N"/>
    <s v="N"/>
    <s v="N"/>
    <s v="2017-10-14"/>
    <s v="2018-02-16"/>
    <s v="2016-09-03"/>
    <s v="2017-11-01"/>
    <s v="https://dx.doi.org/10.1021/acs.inorgchem.7b02073"/>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7614393"/>
    <s v="MED"/>
    <n v="27614393"/>
    <s v="PMC5049982"/>
    <s v="10.1016/j.ebiom.2016.08.047"/>
    <s v="Applying Proteomics to Study Crosstalk at the Cartilage-Subchondral Bone Interface in Osteoarthritis: Current Status and Future Directions."/>
    <s v="Fellows CR, Matta C, Mobasheri A."/>
    <s v="5"/>
    <s v="11"/>
    <n v="2456997"/>
    <n v="2016"/>
    <s v="EBioMedicine"/>
    <s v="EBioMedicine"/>
    <s v="EBioMedicine"/>
    <s v="101647039"/>
    <s v="2352-3964"/>
    <s v="2352-3964"/>
    <s v="The impact of arthroscopic temperature on joint tissues is poorly understood and it is not known how mesenchymal stem cells (MSCs) respond to the effects of heat generated by the device during the process of arthroscopy assisted experimental cell-based therapy. In the present study, we isolated and phenotypically characterized human bone marrow mesenchymal stem cells (hBMMSCs) from osteoarthritis (OA) patients, and evaluated the effect of arthroscopic heat on cells in suspension and pellet cultures.Primary cultures of hBMMSCs were isolated from bone marrow aspirates of OA patients and cultured using DMEM supplemented with 10% FBS and characterized for their stemness. hBMMSCs (1 × 10(6) cells) cultured as single cell suspensions or cell pellets were exposed to an illuminated arthroscope for 10, 20, or 30 min. This was followed by analysis of cellular proliferation and heat shock related gene expression.hBMMSCs were viable and exhibited population doubling, short spindle morphology, MSC related CD surface markers expression and tri-lineage differentiation into adipocytes, chondrocytes and osteoblasts. Chondrogenic and osteogenic differentiation increased collagen production and alkaline phosphatase activity. Exposure of hBMMSCs to an illuminated arthroscope for 10, 20, or 30 min for 72 h decreased metabolic activity of the cells in suspensions (63.27% at 30 min) and increased metabolic activity in cell pellets (62.86% at 10 min and 68.57% at 20 min). hBMMSCs exposed to 37, 45, and 55°C for 120 s demonstrated significant upregulation of BAX, P53, Cyclin A2, Cyclin E1, TNF-α, and HSP70 in cell suspensions compared to cell pellets.hBMMSC cell pellets are better protected from temperature alterations compared to cell suspensions. Transplantation of hBMMSCs as pellets rather than as cell suspensions to the cartilage defect site would therefore support their viability and may aid enhanced cartilage regeneration."/>
    <s v="Faculty of Health and Medical Sciences, University of Surrey, Guildford, Surrey GU2 7XH, United Kingdom."/>
    <s v="eng"/>
    <s v="Y"/>
    <s v="Y"/>
    <s v="N"/>
    <s v="Y"/>
    <s v="N"/>
    <s v="N"/>
    <n v="1"/>
    <s v="Y"/>
    <s v="Y"/>
    <s v="N"/>
    <s v="N"/>
    <s v="N"/>
    <s v="N"/>
    <s v="N"/>
    <s v="N"/>
    <s v="2016-09-11"/>
    <s v="2017-11-06"/>
    <s v="2016-05-24"/>
    <s v="2016-09-03"/>
    <s v="https://dx.doi.org/10.1016/j.ebiom.2016.08.047"/>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7252654"/>
    <s v="MED"/>
    <n v="27252654"/>
    <s v="PMC4877393"/>
    <s v="10.3389/fphys.2016.00180"/>
    <s v="Pelleted Bone Marrow Derived Mesenchymal Stem Cells Are Better Protected from the Deleterious Effects of Arthroscopic Heat Shock."/>
    <s v="Kalamegam G, Abbas M, Gari M, Alsehli H, Kadam R, Alkaff M, Chaudhary A, Al-Qahtani M, Abuzenadah A, Kafienah W, Mobasheri A."/>
    <s v="8"/>
    <s v="7"/>
    <n v="2378597"/>
    <n v="2016"/>
    <s v="Frontiers in physiology"/>
    <s v="Front Physiol"/>
    <s v="Front Physiol"/>
    <s v="101549006"/>
    <s v="1664-042X"/>
    <s v="1664-042X"/>
    <s v="As current treatment options in OA are very limited, OA patients would benefit greatly from some ability to self-manage their condition. Since diet may potentially affect OA, we reviewed the literature on the relationship between nutrition and OA risk or progression, aiming to provide guidance for clinicians. For overweight/obese patients, weight reduction, ideally incorporating exercise, is paramount. The association between metabolic syndrome, type-2 diabetes and OA risk or progression may partly explain the apparent benefit of dietary-lipid modification resulting from increased consumption of long-chain omega-3 fatty-acids from oily fish/fish oil supplements. A strong association between OA and raised serum cholesterol together with clinical effects in statin users suggests a potential benefit of reduction of cholesterol by dietary means. Patients should ensure that they meet the recommended intakes for micronutrients such as vitamin K, which has a role in bone/cartilage mineralization. Evidence for a role of vitamin D supplementation in OA is unconvincing."/>
    <s v="Center of Excellence in Genomic Medicine Research, King Abdulaziz UniversityJeddah, Saudi Arabia; Sheik Salem Bin Mahfouz Scientific Chair for Treatment of Osteoarthritis by Stem Cells, King Abdulaziz UniversityJeddah, Saudi Arabia."/>
    <s v="eng"/>
    <s v="Y"/>
    <s v="Y"/>
    <s v="N"/>
    <s v="Y"/>
    <s v="N"/>
    <s v="N"/>
    <n v="1"/>
    <s v="Y"/>
    <s v="Y"/>
    <s v="N"/>
    <s v="Y"/>
    <s v="N"/>
    <s v="N"/>
    <s v="N"/>
    <s v="N"/>
    <s v="2016-06-02"/>
    <s v="2016-06-05"/>
    <s v="2015-05-22"/>
    <s v="2016-05-24"/>
    <s v="https://dx.doi.org/10.3389/fphys.2016.00180"/>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9684218"/>
    <s v="MED"/>
    <n v="29684218"/>
    <s v="PMC5905611"/>
    <s v="10.1093/rheumatology/key011"/>
    <s v="What is the evidence for a role for diet and nutrition in osteoarthritis?"/>
    <s v="Thomas S, Browne H, Mobasheri A, Rayman MP."/>
    <s v="3"/>
    <s v="57"/>
    <n v="2675373"/>
    <n v="2018"/>
    <s v="Rheumatology (Oxford, England)"/>
    <s v="Rheumatology (Oxford)"/>
    <s v="Rheumatology (Oxford)"/>
    <s v="100883501"/>
    <s v="1462-0324"/>
    <s v="1462-0332"/>
    <s v="Despite intensive surveillance, a high rate of interval malignancies is still seen in women at increased breast cancer risk. Therefore, novel screening modalities aiming at early detection remain needed. The intraductal approach offers the possibility to directly sample fluid containing cells, DNA and proteins from the mammary ductal system where, in the majority of cases, breast cancer originates. Fluid from the breast can non-invasively be obtained by oxytocin-assisted vacuum aspiration, called nipple fluid aspiration (NFA). The goal of this feasibility study was to evaluate the potential of repeated NFA, which is a critical and essential step to evaluate its possible value as a breast cancer screening method.In this multicenter, prospective study, we annually collected nipple fluid for up to 5 consecutive years from women at increased breast cancer risk, and performed a questionnaire-based survey regarding discomfort of the aspiration. Endpoints of the current interim analyses were the feasibility and results of 994 NFA procedures in 451 women with total follow-up of 560 person years of observation.In this large group of women at increased risk of breast cancer, repetitive NFA appeared to be feasible and safe. In 66.4% of aspirated breasts, nipple fluid was successfully obtained. Independent predictive factors for successful NFA were premenopausal status, spontaneous nipple discharge, smaller breast size, bilateral oophorectomy and previous use of hormone replacement therapy or anti-hormonal treatment. The procedure was well tolerated with low discomfort. Drop-out rate was 20%, which was mainly due to repeated unsuccessful aspiration attempts. Only 1.6% of women prematurely declined further participation because of side effects.Repeated NFA in women at increased breast cancer risk is feasible and safe. Therefore, NFA is a promising method to non-invasively obtain a valuable source of potential breast cancer specific biomarkers."/>
    <s v="Department of Nutritional Sciences, School of Biosciences and Medicine, University of Surrey, Guildford, UK."/>
    <s v="eng"/>
    <s v="Y"/>
    <s v="Y"/>
    <s v="N"/>
    <s v="Y"/>
    <s v="N"/>
    <s v="Y"/>
    <n v="2"/>
    <s v="Y"/>
    <s v="Y"/>
    <s v="N"/>
    <s v="Y"/>
    <s v="N"/>
    <s v="N"/>
    <s v="N"/>
    <s v="N"/>
    <s v="2018-04-24"/>
    <s v="2018-06-01"/>
    <s v="2017-02-17"/>
    <s v="2018-05-01"/>
    <s v="https://dx.doi.org/10.1093/rheumatology/key011"/>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6000714"/>
    <s v="MED"/>
    <n v="26000714"/>
    <s v="PMC4441497"/>
    <s v="10.1371/journal.pone.0127895"/>
    <s v="Repeated nipple fluid aspiration: compliance and feasibility results from a prospective multicenter study."/>
    <s v="de Groot JS, Moelans CB, Elias SG, Hennink A, Verolme B, Suijkerbuijk KP, Jager A, Seynaeve C, Bos P, Witkamp AJ, Ausems MG, van Diest PJ, van der Wall E."/>
    <s v="8"/>
    <s v="10"/>
    <n v="2278532"/>
    <n v="2015"/>
    <s v="PloS one"/>
    <s v="PLoS ONE"/>
    <s v="PLoS One"/>
    <s v="101285081"/>
    <s v="1932-6203"/>
    <s v="1932-6203"/>
    <s v="Articular cartilage is a connective tissue consisting of a specialized extracellular matrix (ECM) that dominates the bulk of its wet and dry weight. Type II collagen and aggrecan are the main ECM proteins in cartilage. However, little attention has been paid to less abundant molecular components, especially minor collagens, including type IV, VI, IX, X, XI, XII, XIII, and XIV, etc. Although accounting for only a small fraction of the mature matrix, these minor collagens not only play essential structural roles in the mechanical properties, organization, and shape of articular cartilage, but also fulfil specific biological functions. Genetic studies of these minor collagens have revealed that they are associated with multiple connective tissue diseases, especially degenerative joint disease. The progressive destruction of cartilage involves the degradation of matrix constituents including these minor collagens. The generation and release of fragmented molecules could generate novel biochemical markers with the capacity to monitor disease progression, facilitate drug development and add to the existing toolbox for in vitro studies, preclinical research and clinical trials."/>
    <s v="Department of Pathology, University Medical Center Utrecht, Utrecht, The Netherlands."/>
    <s v="eng"/>
    <s v="Y"/>
    <s v="Y"/>
    <s v="N"/>
    <s v="Y"/>
    <s v="N"/>
    <s v="N"/>
    <n v="2"/>
    <s v="Y"/>
    <s v="Y"/>
    <s v="N"/>
    <s v="Y"/>
    <s v="N"/>
    <s v="N"/>
    <s v="N"/>
    <s v="N"/>
    <s v="2015-05-24"/>
    <s v="2015-05-29"/>
    <s v="2016-05-05"/>
    <s v="2015-05-22"/>
    <s v="https://dx.doi.org/10.1371/journal.pone.0127895"/>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8213717"/>
    <s v="MED"/>
    <n v="28213717"/>
    <s v="PMC5546929"/>
    <s v="10.1007/s13238-017-0377-7"/>
    <s v="The minor collagens in articular cartilage."/>
    <s v="Luo Y, Sinkeviciute D, He Y, Karsdal M, Henrotin Y, Mobasheri A, Önnerfjord P, Bay-Jensen A."/>
    <s v="5"/>
    <s v="8"/>
    <n v="2585165"/>
    <n v="2017"/>
    <s v="Protein &amp; cell"/>
    <s v="Protein Cell"/>
    <s v="Protein Cell"/>
    <s v="101532368"/>
    <s v="1674-800X"/>
    <s v="1674-8018"/>
    <s v="This pilot study investigated changes in remyelinating and demyelinating activity in normal appearing brain tissue (NABT) and lesions, by using voxel-wise magnetization transfer ratio (VW-MTR), in patients with relapsing-remitting multiple sclerosis (RRMS) receiving interferon beta-1a 44 mcg subcutaneously (IFN β-1a SC) three times weekly versus healthy controls (HCs) (NCT01085318).Increasing (suggestive of remyelination) and decreasing (suggestive of demyelination) VW-MTR changes in NABT and in T2, T1 and gadolinium (Gd)-enhancing lesion volume were measured over 24 weeks in 23 patients treated with IFN β-1a SC and in 15 HCs (where applicable). VW-MTR changes were tested using the Wilcoxon signed-rank or Wilcoxon rank-sum test.A trend for greater volume of NABT with increasing VW-MTR at 24 weeks was observed for patients versus HCs (median [range] 1206 [0-15278]; 342 [0-951] mm3; p = 0.061). NABT volume with increasing VW-MTR at 12 weeks was significantly greater in patients than in HCs (852 [6-11577]; 360 [0-1755] mm3; p = 0.028). Similar findings were detected for lesion volumes. Two patients with notably high numbers of Gd-enhancing lesions at baseline had a markedly greater volume of tissue with increasing VW-MTR compared with other patients. Volume of NABT tissue with decreasing VW-MTR was significantly greater in patients versus HCs at 24 weeks (942 [0-6141]; 297 [0-852] mm3; p&lt;0.001).The significant change in NABT volume with increasing VW-MTR at 12 weeks suggests that active remyelination in patients with RRMS may occur during treatment with IFN β-1a SC. Findings from two patients with the highest number of Gd-enhancing lesions at baseline suggest that extensive remyelination in NABT may occur in patients with high disease activity. Tissue volume with decreasing VW-MTR was greater in patients than in HCs, despite treatment, validating the sensitivity of this technique for detecting MS disease activity.ClinicalTrials.gov NCT01085318."/>
    <s v="Faculty of Healthy and Medical Sciences, University of Copenhagen, Copenhagen, Denmark. yyl@nordicbio.com."/>
    <s v="eng"/>
    <s v="Y"/>
    <s v="Y"/>
    <s v="N"/>
    <s v="Y"/>
    <s v="N"/>
    <s v="N"/>
    <n v="4"/>
    <s v="Y"/>
    <s v="N"/>
    <s v="N"/>
    <s v="Y"/>
    <s v="N"/>
    <s v="N"/>
    <s v="N"/>
    <s v="N"/>
    <s v="2017-02-18"/>
    <s v="2017-08-24"/>
    <s v="2014-03-13"/>
    <s v="2017-02-17"/>
    <s v="https://dx.doi.org/10.1007/s13238-017-0377-7"/>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7322444"/>
    <s v="MED"/>
    <n v="27322444"/>
    <s v="PMC4909481"/>
    <s v="10.1016/j.ebiom.2016.05.004"/>
    <s v="The Need for Predictive, Prognostic, Objective and Complementary Blood-Based Biomarkers in Osteoarthritis (OA)."/>
    <s v="Bay-Jensen AC, Henrotin Y, Karsdal M, Mobasheri A."/>
    <s v="1"/>
    <s v="7"/>
    <n v="2421402"/>
    <n v="2016"/>
    <s v="EBioMedicine"/>
    <s v="EBioMedicine"/>
    <s v="EBioMedicine"/>
    <s v="101647039"/>
    <s v="2352-3964"/>
    <s v="2352-3964"/>
    <s v="Arthritic diseases are a major cause of disability and morbidity, and cause an enormous burden for health and social care systems globally. Osteoarthritis (OA) is the most common form of arthritis. The key risk factors for the development of OA are age, obesity, joint trauma or instability. Metabolic and endocrine diseases can also contribute to the pathogenesis of OA. There is accumulating evidence to suggest that OA is a whole-organ disease that is influenced by systemic mediators, inflammaging, innate immunity and the low-grade inflammation induced by metabolic syndrome. Although all joint tissues are implicated in disease progression in OA, articular cartilage has received the most attention in the context of aging, injury and disease. There is increasing emphasis on the early detection of OA as it has the capacity to target and treat the disease more effectively. Indeed it has been suggested that this is the era of &quot;personalized prevention&quot; for OA. However, the development of strategies for the prevention of OA require new and sensitive biomarker tools that can detect the disease in its molecular and pre-radiographic stage, before structural and functional alterations in cartilage integrity have occurred. There is also evidence to support a role for biomarkers in OA drug discovery, specifically the development of disease modifying osteoarthritis drugs. This Special Issue of Biomarkers is dedicated to recent progress in the field of OA biomarkers. The papers in this Special Issue review the current state-of-the-art and discuss the utility of OA biomarkers as diagnostic and prognostic tools."/>
    <s v="Rheumatology, Biomarkers and Research, Nordic Bioscience, Herlev, Denmark. Electronic address: acbj@nordicbioscience.com."/>
    <s v="eng"/>
    <s v="Y"/>
    <s v="Y"/>
    <s v="N"/>
    <s v="Y"/>
    <s v="N"/>
    <s v="N"/>
    <n v="4"/>
    <s v="Y"/>
    <s v="Y"/>
    <s v="N"/>
    <s v="Y"/>
    <s v="N"/>
    <s v="N"/>
    <s v="N"/>
    <s v="N"/>
    <s v="2016-06-21"/>
    <s v="2017-03-06"/>
    <s v="2016-12-20"/>
    <s v="2016-05-05"/>
    <s v="https://dx.doi.org/10.1016/j.ebiom.2016.05.004"/>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4625687"/>
    <s v="MED"/>
    <n v="24625687"/>
    <s v="PMC3953325"/>
    <s v="10.1371/journal.pone.0091098"/>
    <s v="Effect of treatment with interferon beta-1a on changes in voxel-wise magnetization transfer ratio in normal appearing brain tissue and lesions of patients with relapsing-remitting multiple sclerosis: a 24-week, controlled pilot study."/>
    <s v="Zivadinov R, Dwyer MG, Markovic-Plese S, Kennedy C, Bergsland N, Ramasamy DP, Durfee J, Hojnacki D, Hayward B, Dangond F, Weinstock-Guttman B."/>
    <m/>
    <s v="9"/>
    <n v="2135647"/>
    <n v="2014"/>
    <s v="PloS one"/>
    <s v="PLoS ONE"/>
    <s v="PLoS One"/>
    <s v="101285081"/>
    <s v="1932-6203"/>
    <s v="1932-6203"/>
    <s v="Current cell-based repair strategies have proven unsuccessful for treating cartilage defects and osteoarthritic lesions, consequently advances in innovative therapeutics are required and mesenchymal stem cell-based (MSC) therapies are an expanding area of investigation. MSCs are capable of differentiating into multiple cell lineages and exerting paracrine effects. Due to their easy isolation, expansion, and low immunogenicity, MSCs are an attractive option for regenerative medicine for joint repair. Recent studies have identified several MSC tissue reservoirs including in adipose tissue, bone marrow, cartilage, periosteum, and muscle. MSCs isolated from these discrete tissue niches exhibit distinct biological activities, and have enhanced regenerative potentials for different tissue types. Each MSC type has advantages and disadvantages for cartilage repair and their use in a clinical setting is a balance between expediency and effectiveness. In this review we explore the challenges associated with cartilage repair and regeneration using MSC-based cell therapies and provide an overview of phenotype, biological activities, and functional properties for each MSC population. This paper also specifically explores the therapeutic potential of each type of MSC, particularly focusing on which cells are capable of producing stratified hyaline-like articular cartilage regeneration. Finally we highlight areas for future investigation. Given that patients present with a variety of problems it is unlikely that cartilage regeneration will be a simple &quot;one size fits all,&quot; but more likely an array of solutions that need to be applied systematically to achieve regeneration of a biomechanically competent repair tissue."/>
    <s v="Buffalo Neuroimaging Analysis Center, Department of Neurology, State University of New York at Buffalo, Buffalo, New York, United States of America; Department of Neurology, State University of New York at Buffalo, Buffalo, New York, United States of America."/>
    <s v="eng"/>
    <s v="Y"/>
    <s v="Y"/>
    <s v="Y"/>
    <s v="Y"/>
    <s v="N"/>
    <s v="Y"/>
    <n v="6"/>
    <s v="Y"/>
    <s v="Y"/>
    <s v="N"/>
    <s v="Y"/>
    <s v="N"/>
    <s v="N"/>
    <s v="N"/>
    <s v="Y"/>
    <s v="2014-03-14"/>
    <s v="2016-12-15"/>
    <s v="2016-11-08"/>
    <s v="2014-03-13"/>
    <s v="https://dx.doi.org/10.1371/journal.pone.0091098"/>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6954784"/>
    <s v="MED"/>
    <n v="26954784"/>
    <s v="PMC4840279"/>
    <s v="10.3109/1354750X.2016.1140930"/>
    <s v="Biomarkers of (osteo)arthritis."/>
    <s v="Mobasheri A, Henrotin Y."/>
    <m/>
    <s v="20"/>
    <n v="2428939"/>
    <n v="2015"/>
    <s v="Biomarkers : biochemical indicators of exposure, response, and susceptibility to chemicals"/>
    <s v="Biomarkers"/>
    <s v="Biomarkers"/>
    <s v="9606000"/>
    <s v="1354-750X"/>
    <s v="1366-5804"/>
    <s v="Adult females of the genus Ixodes imbibe blood meals exceeding about 100 times their own weight within 7‒9 days. During this period, ticks internalise components of host blood by endocytic digest cells that line the tick midgut epithelium. Using RNA-seq, we aimed to characterise the midgut transcriptome composition in adult Ixodes ricinus females during early and late phase of engorgement. To address specific adaptations to the haemoglobin-rich diet, we compared the midgut transcriptomes of genetically homogenous female siblings fed either bovine blood or haemoglobin-depleted serum. We noted that tick gut transcriptomes are subject to substantial temporal-dependent expression changes between day 3 and day 8 of feeding. In contrast, the number of transcripts significantly affected by the presence or absence of host red blood cells was low. Transcripts relevant to the processes associated with blood-meal digestion were analysed and involvement of selected encoded proteins in the tick midgut physiology discussed. A total of 7215 novel sequences from I. ricinus were deposited in public databases as an additional outcome of this study. Our results broaden the current knowledge of tick digestive system and may lead to the discovery of potential molecular targets for efficient tick control."/>
    <s v="d Center of Excellence in Genomic Medicine Research (CEGMR), King Fahd Medical Research Center (KFMRC), Faculty of Applied Medical Sciences, King Abdulaziz University , Jeddah , Kingdom of Saudi Arabia ."/>
    <s v="eng"/>
    <s v="Y"/>
    <s v="Y"/>
    <s v="N"/>
    <s v="Y"/>
    <s v="N"/>
    <s v="N"/>
    <n v="11"/>
    <s v="Y"/>
    <s v="Y"/>
    <s v="N"/>
    <s v="Y"/>
    <s v="N"/>
    <s v="N"/>
    <s v="N"/>
    <s v="N"/>
    <s v="2016-03-09"/>
    <s v="2016-12-30"/>
    <s v="2011-02-17"/>
    <s v="2015-01-01"/>
    <s v="https://dx.doi.org/10.3109/1354750X.2016.1140930"/>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8066501"/>
    <s v="MED"/>
    <n v="28066501"/>
    <s v="PMC5167763"/>
    <s v="10.3389/fgene.2016.00213"/>
    <s v="Adipose, Bone Marrow and Synovial Joint-Derived Mesenchymal Stem Cells for Cartilage Repair."/>
    <s v="Fellows CR, Matta C, Zakany R, Khan IM, Mobasheri A."/>
    <m/>
    <s v="7"/>
    <n v="2378214"/>
    <n v="2016"/>
    <s v="Frontiers in genetics"/>
    <s v="Front Genet"/>
    <s v="Front Genet"/>
    <s v="101560621"/>
    <s v="1664-8021"/>
    <s v="1664-8021"/>
    <s v="The brush border domain at the apex of intestinal epithelial cells is the primary site of nutrient absorption in the intestinal tract and the primary surface of interaction with microbes that reside in the lumen. Because the brush border is positioned at such a critical physiological interface, we set out to create a comprehensive list of the proteins that reside in this domain using shotgun mass spectrometry. The resulting proteome contains 646 proteins with diverse functions. In addition to the expected collection of nutrient processing and transport components, we also identified molecules expected to function in the regulation of actin dynamics, membrane bending, and extracellular adhesion. These results provide a foundation for future studies aimed at defining the molecular mechanisms underpinning brush border assembly and function."/>
    <s v="Faculty of Health and Medical Sciences, University of Surrey Guildford, UK."/>
    <s v="eng"/>
    <s v="Y"/>
    <s v="Y"/>
    <s v="N"/>
    <s v="Y"/>
    <s v="N"/>
    <s v="N"/>
    <n v="15"/>
    <s v="Y"/>
    <s v="Y"/>
    <s v="N"/>
    <s v="Y"/>
    <s v="N"/>
    <s v="N"/>
    <s v="N"/>
    <s v="Y"/>
    <s v="2017-01-10"/>
    <s v="2018-02-09"/>
    <s v="2007-11-08"/>
    <s v="2016-12-20"/>
    <s v="https://dx.doi.org/10.3389/fgene.2016.00213"/>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7824139"/>
    <s v="MED"/>
    <n v="27824139"/>
    <s v="PMC5099782"/>
    <s v="10.1038/srep36695"/>
    <s v="RNA-seq analyses of the midgut from blood- and serum-fed Ixodes ricinus ticks."/>
    <s v="Perner J, Provazník J, Schrenková J, Urbanová V, Ribeiro JM, Kopáček P."/>
    <m/>
    <s v="6"/>
    <n v="2484513"/>
    <n v="2016"/>
    <s v="Scientific reports"/>
    <s v="Sci Rep"/>
    <s v="Sci Rep"/>
    <s v="101563288"/>
    <s v="2045-2322"/>
    <s v="2045-2322"/>
    <s v="In a large sample of early adolescents (T2: n = 1023; M age = 13.51; 55.5% girls) it was investigated whether the effects of parental and peer acceptance and rejection on psychopathology (externalizing and internalizing problems) remain when taking into account both contexts simultaneously. Moreover, we examined whether acceptance in one context can buffer rejection in the other. It was found that when analyzing peer and parent effects simultaneously (1) the protective effect of parental acceptance and the risk effect of peer rejection were diminished; (2) the protective effect of peer acceptance and the risk-effect of parental rejection remained strong; and (3) peer acceptance buffered parental rejection but parental acceptance did not buffer peer rejection. The results imply that the parent and peer contexts are interdependent. Implications and directions for future research are given."/>
    <s v="Institute of Parasitology, Biology Centre of the Czech Academy of Sciences, Branišovská 31, 370 05, České Budějovice, Czech Republic."/>
    <s v="eng"/>
    <s v="Y"/>
    <s v="Y"/>
    <s v="N"/>
    <s v="Y"/>
    <s v="N"/>
    <s v="Y"/>
    <n v="15"/>
    <s v="Y"/>
    <s v="Y"/>
    <s v="N"/>
    <s v="Y"/>
    <s v="N"/>
    <s v="N"/>
    <s v="N"/>
    <s v="Y"/>
    <s v="2016-11-09"/>
    <s v="2018-05-10"/>
    <m/>
    <s v="2016-11-08"/>
    <s v="https://dx.doi.org/10.1038/srep36695"/>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21330445"/>
    <s v="MED"/>
    <n v="21330445"/>
    <s v="PMC3094140"/>
    <s v="10.1152/ajpgi.00005.2011"/>
    <s v="Proteomic analysis of the enterocyte brush border."/>
    <s v="McConnell RE, Benesh AE, Mao S, Tabb DL, Tyska MJ."/>
    <m/>
    <s v="300"/>
    <n v="1827106"/>
    <n v="2011"/>
    <s v="American journal of physiology. Gastrointestinal and liver physiology"/>
    <s v="Am. J. Physiol. Gastrointest. Liver Physiol."/>
    <s v="Am J Physiol Gastrointest Liver Physiol"/>
    <s v="100901227"/>
    <s v="0193-1857"/>
    <s v="1522-1547"/>
    <s v="The evolutionary analysis of molecular sequence variation is a statistical enterprise. This is reflected in the increased use of probabilistic models for phylogenetic inference, multiple sequence alignment, and molecular population genetics. Here we present BEAST: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BEAST version 1.4.6 consists of 81000 lines of Java source code, 779 classes and 81 packages. It provides models for DNA and protein sequence evolution, highly parametric coalescent analysis, relaxed clock phylogenetics, non-contemporaneous sequence data, statistical alignment and a wide range of options for prior distributions. BEAST source code is object-oriented, modular in design and freely available at http://beast-mcmc.googlecode.com/ under the GNU LGPL license.BEAST is a powerful and flexible evolutionary analysis package for molecular sequence variation. It also provides a resource for the further development of new models and statistical methods of evolutionary analysis."/>
    <s v="Dept. of Cell and Developmental Biology, Vanderbilt Univ. Medical Center, Nashville, TN 37232, USA."/>
    <s v="eng"/>
    <s v="N"/>
    <s v="Y"/>
    <s v="Y"/>
    <s v="N"/>
    <s v="N"/>
    <s v="Y"/>
    <n v="25"/>
    <s v="Y"/>
    <s v="Y"/>
    <s v="Y"/>
    <s v="Y"/>
    <s v="N"/>
    <s v="N"/>
    <s v="N"/>
    <s v="Y"/>
    <s v="2011-04-28"/>
    <s v="2017-09-23"/>
    <m/>
    <s v="2011-02-17"/>
    <s v="https://dx.doi.org/10.1152/ajpgi.00005.2011"/>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19707865"/>
    <s v="MED"/>
    <n v="19707865"/>
    <s v="PMC2809937"/>
    <s v="10.1007/s10802-009-9351-z"/>
    <s v="Rejection and acceptance across contexts: parents and peers as risks and buffers for early adolescent psychopathology. the TRAILS study."/>
    <s v="Sentse M, Lindenberg S, Omvlee A, Ormel J, Veenstra R."/>
    <m/>
    <s v="38"/>
    <n v="1692126"/>
    <n v="2010"/>
    <s v="Journal of abnormal child psychology"/>
    <s v="J Abnorm Child Psychol"/>
    <s v="J Abnorm Child Psychol"/>
    <s v="0364547"/>
    <s v="0091-0627"/>
    <s v="1573-2835"/>
    <m/>
    <s v="Department of Sociology/ICS, University of Groningen, Grote Rozenstraat 31, 9712 TG Groningen, the Netherlands. m.sentse@rug.nl"/>
    <s v="eng"/>
    <s v="Y"/>
    <s v="Y"/>
    <s v="Y"/>
    <s v="Y"/>
    <s v="N"/>
    <s v="N"/>
    <n v="36"/>
    <s v="Y"/>
    <s v="Y"/>
    <s v="N"/>
    <s v="Y"/>
    <s v="N"/>
    <s v="N"/>
    <s v="N"/>
    <s v="N"/>
    <s v="2010-01-22"/>
    <s v="2013-05-31"/>
    <m/>
    <s v="2010-01-01"/>
    <s v="https://dx.doi.org/10.1007/s10802-009-9351-z"/>
  </r>
  <r>
    <s v="https://www.imi.europa.eu/projects-results/project-factsheets/approach"/>
    <x v="7"/>
    <s v="Applied public-private research enabling osteoarthritis clinical headway"/>
    <n v="1"/>
    <n v="0"/>
    <n v="0"/>
    <n v="0"/>
    <n v="0"/>
    <n v="0"/>
    <n v="0"/>
    <n v="0"/>
    <n v="0"/>
    <n v="1"/>
    <s v="Ongoing"/>
    <s v="IMI1"/>
    <s v="01/06/2015"/>
    <s v="30/11/2020"/>
    <n v="11"/>
    <n v="115770"/>
    <s v="RIA (Research and Innovation Action)"/>
    <s v="7 500 000"/>
    <s v="7 443 323"/>
    <m/>
    <s v="2 306 684"/>
    <s v="Some 9.6% of men and 18% of women over 60 suffer from osteoarthritis, and a quarter of those affected struggle to carry out ordinary daily activities. However, developing effective treatments for this debilitating condition is extremely challenging. The APPROACH project is creating a platform comprising data on over 10 000 patients and healthy people. The project team will use this data to identify groups of patients with similar profiles; these groups could respond well to specific treatments. This information will ultimately be used to identify patients who could take part in clinical trials of more personalised treatments for osteoarthritis._x000a_The burden of the disease is increasing yet there is no cureIt is estimated that 9.6% of men and 18% of women over the age of 60 worldwide experience the debilitating symptoms of osteoarthritis. As people tend to live longer, and the population of people over 60 is increasing, cases of the disease are on the rise. Direct and indirect costs of osteoarthritis in the EU are already substantial: in the UK alone, total costs for adaptive aids and devices, medicines, surgery and time off work are estimated to be equivalent to 1% of the gross national product per year. The burden will be greatest in developing countries, where life expectancy is increasing and access to arthroplasty and joint replacement is not readily available. Furthermore, although there are a wide range of devices and palliative medicines available that can relieve pain and improve quality of life, there are currently no pharmaceutical products that can halt or reverse the onset of osteoarthritis.Despite the large and growing burden of this disease, many pharmaceutical companies have reduced or altogether abandoned drug development. One of the problems is that there are currently no reliable ways of measuring whether a specific treatment is working or not. This is partly because the mechanisms which lead to the disease in different subgroups of patients are poorly understood. Moreover, although the current mind-set for treatment in this field is moving towards personalised medicine, there are no accepted methods of classifying the patients according to diagnosis methodology, prognosis and treatment plan. It is clear that a better understanding of the disease is urgently needed.Complex algorithms to hunt for disease subtypesBy bringing together a strong team of 25 partners from European clinical centres, basic research institutes, small and medium-sized enterprises (SMEs) and pharmaceutical companies, the APPROACH consortium will combine biomedical data of more than 10 000 patients and heathy people from 8 existing cohorts into a unified bioinformatics platform. With the help of complex algorithms, bioinformaticians will comb through this central database to identify subtypes or phenotypes of osteoarthritis. These subtypes will then be validated in a longitudinal clinical study, using existing and newly-developed biological markers. Ultimately, the identification of subtypes of this disease should lead to improved drug development and diagnostic tools, allowing osteoarthritis patients to receive better, more personalised treatment.The project will focus on knee osteoarthritis – a very common form of osteoarthritis which is a major cause of impaired mobility (particularly in women) and therefore has a high clinical burden. This form of the disease is ideal for the APPROACH database because it has been extensively examined in large groups of patients and lots of standardised data, such as x-ray and MRI measurements, is available.Valuable tools and outcomesAt the end of the project, APPROACH will provide valuable tools, methods and definitions that will be used to optimise future clinical trials for osteoarthritis, paving the way for personalised medicine. More specifically, the main outcomes of the project will be as follows:an integrated bioinformatics platform which functions as a repository for clinical data, biomarker data, images, as well as storage of bio-tissues from a broad spectrum of osteoarthritis patients;subsets of patients based on well-defined subtypes or phenotypes of the disease;new biological markers for osteoarthritis based on imaging, locomotion and biochemical methods;validation and optimisation of the next generation imaging methodologies, human motion analysis and biochemical methods to enable more efficient diagnosis and treatment of osteoarthritis patients.A big step towards more personalised medicine for patientsBy identifying different subtypes of osteoarthritis, APPROACH will make a big step forward in helping the pharmaceutical companies develop more effective treatments for the osteoarthritis patients. Patients will reap the greatest benefits as the identification of disease subtypes will lead to improved diagnostic tools and more effective, highly personalised treatments."/>
    <s v="Glaxosmithkline Research And Development LTD., Brentford, Middlesex, United KingdomInstitut De Recherches Internationales Servier, Suresnes, FranceMerck Kommanditgesellschaft Auf Aktien, Darmstadt, Germany"/>
    <n v="3"/>
    <n v="16"/>
    <s v="17996036"/>
    <s v="MED"/>
    <n v="17996036"/>
    <s v="PMC2247476"/>
    <s v="10.1186/1471-2148-7-214"/>
    <s v="BEAST: Bayesian evolutionary analysis by sampling trees."/>
    <s v="Drummond AJ, Rambaut A."/>
    <m/>
    <s v="7"/>
    <n v="2465822"/>
    <n v="2007"/>
    <s v="BMC evolutionary biology"/>
    <s v="BMC Evol. Biol."/>
    <s v="BMC Evol Biol"/>
    <s v="100966975"/>
    <s v="1471-2148"/>
    <s v="1471-2148"/>
    <m/>
    <s v="Bioinformatics Institute, University of Auckland, Auckland, New Zealand. alexei@cs.auckland.ac.nz"/>
    <s v="eng"/>
    <s v="Y"/>
    <s v="Y"/>
    <s v="N"/>
    <s v="Y"/>
    <s v="N"/>
    <s v="Y"/>
    <n v="5283"/>
    <s v="Y"/>
    <s v="Y"/>
    <s v="N"/>
    <s v="Y"/>
    <s v="N"/>
    <s v="N"/>
    <s v="N"/>
    <s v="N"/>
    <s v="2008-02-15"/>
    <s v="2016-10-19"/>
    <m/>
    <s v="2007-11-08"/>
    <s v="https://dx.doi.org/10.1186/1471-2148-7-214"/>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30137584"/>
    <s v="MED"/>
    <n v="30137584"/>
    <s v="PMC6106645"/>
    <s v="10.1093/ndt/gfy152"/>
    <s v="Magnetic resonance imaging biomarkers for chronic kidney disease: a position paper from the European Cooperation in Science and Technology Action PARENCHIMA."/>
    <s v="Selby NM, Blankestijn PJ, Boor P, Combe C, Eckardt KU, Eikefjord E, Garcia-Fernandez N, Golay X, Gordon I, Grenier N, Hockings PD, Jensen JD, Joles JA, Kalra PA, Krämer BK, Mark PB, Mendichovszky IA, Nikolic O, Odudu A, Ong ACM, Ortiz A, Pruijm M, Remuzzi G, Rørvik J, de Seigneux S, Simms RJ, Slatinska J, Summers P, Taal MW, Thoeny HC, Vallée JP, Wolf M, Caroli A, Sourbron S."/>
    <s v="suppl_2"/>
    <s v="33"/>
    <n v="2718997"/>
    <n v="2018"/>
    <s v="Nephrology, dialysis, transplantation : official publication of the European Dialysis and Transplant Association - European Renal Association"/>
    <s v="Nephrol. Dial. Transplant."/>
    <s v="Nephrol Dial Transplant"/>
    <s v="8706402"/>
    <s v="0931-0509"/>
    <s v="1460-2385"/>
    <s v="Functional renal magnetic resonance imaging (MRI) has seen a number of recent advances, and techniques are now available that can generate quantitative imaging biomarkers with the potential to improve the management of kidney disease. Such biomarkers are sensitive to changes in renal blood flow, tissue perfusion, oxygenation and microstructure (including inflammation and fibrosis), processes that are important in a range of renal diseases including chronic kidney disease. However, several challenges remain to move these techniques towards clinical adoption, from technical validation through biological and clinical validation, to demonstration of cost-effectiveness and regulatory qualification. To address these challenges, the European Cooperation in Science and Technology Action PARENCHIMA was initiated in early 2017. PARENCHIMA is a multidisciplinary pan-European network with an overarching aim of eliminating the main barriers to the broader evaluation, commercial exploitation and clinical use of renal MRI biomarkers. This position paper lays out PARENCHIMA's vision on key clinical questions that MRI must address to become more widely used in patients with kidney disease, first within research settings and ultimately in clinical practice. We then present a series of practical recommendations to accelerate the study and translation of these techniques."/>
    <s v="Centre for Kidney Research and Innovation, University of Nottingham, UK."/>
    <s v="eng"/>
    <s v="Y"/>
    <s v="Y"/>
    <s v="N"/>
    <s v="Y"/>
    <s v="N"/>
    <s v="N"/>
    <n v="0"/>
    <s v="Y"/>
    <s v="Y"/>
    <s v="N"/>
    <s v="Y"/>
    <s v="N"/>
    <s v="N"/>
    <s v="N"/>
    <s v="N"/>
    <s v="2018-08-24"/>
    <s v="2018-08-30"/>
    <s v="2017-12-04"/>
    <s v="2018-09-01"/>
    <s v="https://dx.doi.org/10.1093/ndt/gfy152"/>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30294955"/>
    <s v="MED"/>
    <n v="30294955"/>
    <s v="PMC6220793"/>
    <s v="10.1111/dom.13412"/>
    <s v="Implementing personalized medicine in diabetic kidney disease: Stakeholders' perspectives."/>
    <s v="de Vries JK, Levin A, Loud F, Adler A, Mayer G, Pena MJ."/>
    <s v="8"/>
    <s v="20 Suppl 3"/>
    <n v="2736357"/>
    <n v="2018"/>
    <s v="Diabetes, obesity &amp; metabolism"/>
    <s v="Diabetes Obes Metab"/>
    <s v="Diabetes Obes Metab"/>
    <s v="100883645"/>
    <s v="1462-8902"/>
    <s v="1463-1326"/>
    <s v="The promise of personalized medicine to deliver &quot;the right treatments at the right time to the right person&quot; is the next frontier in healthcare. However, to implement personalized medicine in chronic diseases such as diabetes mellitus and diabetic kidney disease (DKD), a number of different aspects need to be taken into account. Better risk stratification and more precise options for treatment need to be developed and included in clinical practice guidelines. A patient's unique psychological, social and environmental situation also drive disease progression and outcomes. Appraising the cost effectiveness of precision medicines is necessary, not just as the cost of new therapies, but also the cost of diagnosis with novel methodologies and averted complications. As the prevalence of DKD grows worldwide to epidemic proportions, challenges such as global disparities in resources, access to healthcare and prevalence need to be addressed. This review considers these issues to achieve the short and longer-term goals of implementing personalized medicine in clinical practice."/>
    <s v="Department of Internal Medicine, Antonius Ziekenhuis, Sneek, the Netherlands."/>
    <s v="eng"/>
    <s v="Y"/>
    <s v="Y"/>
    <s v="N"/>
    <s v="Y"/>
    <s v="N"/>
    <s v="N"/>
    <n v="1"/>
    <s v="Y"/>
    <s v="Y"/>
    <s v="N"/>
    <s v="Y"/>
    <s v="N"/>
    <s v="N"/>
    <s v="N"/>
    <s v="N"/>
    <s v="2018-10-09"/>
    <s v="2018-11-27"/>
    <s v="2017-11-21"/>
    <s v="2018-10-01"/>
    <s v="https://dx.doi.org/10.1111/dom.13412"/>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30294954"/>
    <s v="MED"/>
    <n v="30294954"/>
    <s v="PMC6220936"/>
    <s v="10.1111/dom.13417"/>
    <s v="New clinical trial designs for establishing drug efficacy and safety in a precision medicine era."/>
    <s v="Heerspink HJL, List J, Perkovic V."/>
    <s v="1"/>
    <s v="20 Suppl 3"/>
    <n v="2736357"/>
    <n v="2018"/>
    <s v="Diabetes, obesity &amp; metabolism"/>
    <s v="Diabetes Obes Metab"/>
    <s v="Diabetes Obes Metab"/>
    <s v="100883645"/>
    <s v="1462-8902"/>
    <s v="1463-1326"/>
    <s v="Despite advances in pharmacotherapy, diabetic kidney disease (DKD) remains associated with a high burden of micro- and macrovascular complications often leading to premature mortality. New therapies are highly desirable to mitigate the burden of this disease. However, there are a number of barriers that hamper drug development in DKD. These include, amongst others, the lengthy and complex clinical trials required to prove drug efficacy and safety, inefficiencies in clinical trial conduct, and the high costs associated with these development programs. In this review a number of aspects are discussed, aiming to identify opportunities to transform and innovate drug development for DKD. Many clinical trials in DKD, as well as in other areas, face difficulties in timely and efficient enrolment of participants. To address this issue a network of sites should be created that are continuously recruiting individuals with DKD and collecting crucial information that can be used to understand prognosis and prognostic factors, and more importantly to serve as a pool of participants for recruitment to randomized trials. Second, the current clinical endpoints are late events in the progression of DKD. Endpoints based on lesser declines in estimated glomerular filtration rate (eGFR) or changes in albuminuria can shorten follow-up and/or lead to smaller and cheaper trials. Enrichment by enrolling clinical trial populations based on biomarker profiles is another approach that may facilitate clinical trial efficiency and conduct. Biomarkers can be used to individualize treatment by targeting populations more likely to respond leading to smaller and more efficient trials. Finally, using new trial design such as basket, umbrella or more broadly platform trials to assess a number of therapies simultaneously offers the potential to transform the drug development process in DKD. There are a number of opportunities to transform development approaches for new therapies for DKD. Platform trials along with appropriate biomarker-based enrichment strategies offer the possibility to foster drug development in a precision medicine era."/>
    <s v="Department of Clinical Pharmacy and Pharmacology, University Medical Center Groningen, Groningen, the Netherlands."/>
    <s v="eng"/>
    <s v="Y"/>
    <s v="Y"/>
    <s v="N"/>
    <s v="Y"/>
    <s v="N"/>
    <s v="N"/>
    <n v="1"/>
    <s v="Y"/>
    <s v="Y"/>
    <s v="N"/>
    <s v="Y"/>
    <s v="N"/>
    <s v="N"/>
    <s v="N"/>
    <s v="Y"/>
    <s v="2018-10-09"/>
    <s v="2018-11-27"/>
    <s v="2017-04-20"/>
    <s v="2018-10-01"/>
    <s v="https://dx.doi.org/10.1111/dom.13417"/>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30294953"/>
    <s v="MED"/>
    <n v="30294953"/>
    <s v="PMC6220800"/>
    <s v="10.1111/dom.13453"/>
    <s v="Precision medicine in diabetes and diabetic kidney disease: Regulatory considerations."/>
    <s v="Mol PGM, Thompson A, Heerspink HJL, Leufkens HGM."/>
    <s v="1"/>
    <s v="20 Suppl 3"/>
    <n v="2736357"/>
    <n v="2018"/>
    <s v="Diabetes, obesity &amp; metabolism"/>
    <s v="Diabetes Obes Metab"/>
    <s v="Diabetes Obes Metab"/>
    <s v="100883645"/>
    <s v="1462-8902"/>
    <s v="1463-1326"/>
    <s v="Over the past 15 years, three new classes of drugs, glucagon-like peptide-1 (GLP-1) receptor agonists, dipeptidyl peptidase 4 (DPP-4) inhibitors and sodium glucose cotransporter-2 (SGLT-2) inhibitors have been approved to treat type 2 diabetes based on effects on glycemic control. Although large randomized controlled trials have played an important role in characterizing the efficacy and safety of these agents on a population level, questions remain about how best to individualize therapy and target the &quot;right&quot; medicine to the &quot;right&quot; patient. In contrast, few medicines have been approved to treat diabetic kidney disease and initiatives have been launched on both sides of the Atlantic to facilitate the development of effective personalized medicines for the treatment of diabetic kidney disease. Increasingly, &quot;omics,&quot; imaging and other biomarkers will be used to match patients with therapies to which they are likely to respond best. This review addresses regulatory considerations related to precision medicine, draws lessons learned from other therapeutic areas and discusses efforts undertaken by the European (EMA) and United States (FDA) to facilitate the development of such therapies. Moving forward, an integrated approach that makes use of predictive preclinical models, innovative trial designs, observational &quot;real-world&quot; data and novel statistical methodologies will likely be needed to complement inherently smaller RCTs conducted in more selected populations. Patient involvement will also be critical. Regulatory agencies are ready to engage in such approaches."/>
    <s v="Dutch Medicines Evaluation Board, Utrecht, The Netherlands."/>
    <s v="eng"/>
    <s v="Y"/>
    <s v="Y"/>
    <s v="N"/>
    <s v="Y"/>
    <s v="N"/>
    <s v="N"/>
    <n v="1"/>
    <s v="Y"/>
    <s v="Y"/>
    <s v="N"/>
    <s v="Y"/>
    <s v="N"/>
    <s v="N"/>
    <s v="N"/>
    <s v="N"/>
    <s v="2018-10-09"/>
    <s v="2018-11-27"/>
    <s v="2016-12-23"/>
    <s v="2018-10-01"/>
    <s v="https://dx.doi.org/10.1111/dom.13453"/>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30294952"/>
    <s v="MED"/>
    <n v="30294952"/>
    <s v="PMC6221145"/>
    <s v="10.1111/dom.13418"/>
    <s v="Treating diabetic complications; from large randomized clinical trials to precision medicine."/>
    <s v="Heerspink HJL, de Zeeuw D."/>
    <s v="1"/>
    <s v="20 Suppl 3"/>
    <n v="2736357"/>
    <n v="2018"/>
    <s v="Diabetes, obesity &amp; metabolism"/>
    <s v="Diabetes Obes Metab"/>
    <s v="Diabetes Obes Metab"/>
    <s v="100883645"/>
    <s v="1462-8902"/>
    <s v="1463-1326"/>
    <s v="In the last decades, many large randomized controlled trials have been conducted to assess the efficacy and safety of new interventions for the treatment of diabetic kidney disease (DKD). Unfortunately, these trials failed to demonstrate additional kidney or cardiovascular protection. One of the explanations for the failure of these trials appears to be the large variation in drug response between individual patients. All trials to date tested a drug which was targeted to a large heterogeneous population assuming that every individual will show a similar beneficial respond to the drug. Post hoc analyses from the past clinical trials, however, suggest that individual patients show a marked variation in drug response. This highlights the need to personalize treatment taking proper account of the characteristics and preferences of individual patients. Transitioning to a personalized therapy approach will have implications for clinical trial designs, drug registration and its use in clinical practice. Successful implementation of personalized medicine thus requires engagement of multiple stakeholders including academic community, pharmaceutical industry, regulatory agencies, health policy makers, physicians and patients. This supplement of Diabetes Obesity and Metabolism provides a summary on the state-of-the-art of personalized medicine in diabetic kidney disease from the views of various stakeholders."/>
    <s v="Department of Clinical Pharmacy and Pharmacology, University of Groningen, University Medical Center Groningen, Groningen, the Netherlands."/>
    <s v="eng"/>
    <s v="Y"/>
    <s v="Y"/>
    <s v="N"/>
    <s v="Y"/>
    <s v="N"/>
    <s v="N"/>
    <n v="1"/>
    <s v="Y"/>
    <s v="Y"/>
    <s v="N"/>
    <s v="Y"/>
    <s v="N"/>
    <s v="N"/>
    <s v="N"/>
    <s v="N"/>
    <s v="2018-10-09"/>
    <s v="2018-11-27"/>
    <s v="2017-05-23"/>
    <s v="2018-10-01"/>
    <s v="https://dx.doi.org/10.1111/dom.13418"/>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29791858"/>
    <s v="MED"/>
    <n v="29791858"/>
    <s v="PMC5986710"/>
    <s v="10.1016/j.celrep.2018.04.059"/>
    <s v="A Multi-layered Quantitative In Vivo Expression Atlas of the Podocyte Unravels Kidney Disease Candidate Genes."/>
    <s v="Rinschen MM, Gödel M, Grahammer F, Zschiedrich S, Helmstädter M, Kretz O, Zarei M, Braun DA, Dittrich S, Pahmeyer C, Schroder P, Teetzen C, Gee H, Daouk G, Pohl M, Kuhn E, Schermer B, Küttner V, Boerries M, Busch H, Schiffer M, Bergmann C, Krüger M, Hildebrandt F, Dengjel J, Benzing T, Huber TB."/>
    <s v="1"/>
    <s v="23"/>
    <n v="2686602"/>
    <n v="2018"/>
    <s v="Cell reports"/>
    <s v="Cell Rep"/>
    <s v="Cell Rep"/>
    <s v="101573691"/>
    <s v="2211-1247"/>
    <s v="2211-1247"/>
    <s v="Damage to and loss of glomerular podocytes has been identified as the culprit lesion in progressive kidney diseases. Here, we combine mass spectrometry-based proteomics with mRNA sequencing, bioinformatics, and hypothesis-driven studies to provide a comprehensive and quantitative map of mammalian podocytes that identifies unanticipated signaling pathways. Comparison of the in vivo datasets with proteomics data from podocyte cell cultures showed a limited value of available cell culture models. Moreover, in vivo stable isotope labeling by amino acids uncovered surprisingly rapid synthesis of mitochondrial proteins under steady-state conditions that was perturbed under autophagy-deficient, disease-susceptible conditions. Integration of acquired omics dimensions suggested FARP1 as a candidate essential for podocyte function, which could be substantiated by genetic analysis in humans and knockdown experiments in zebrafish. This work exemplifies how the integration of multi-omics datasets can identify a framework of cell-type-specific features relevant for organ health and disease."/>
    <s v="Department II of Internal Medicine, University of Cologne, 50931 Cologne, Germany; Center for Molecular Medicine Cologne (CMMC), University of Cologne, 50931 Cologne, Germany; Cologne Excellence Cluster on Cellular Stress Responses in Aging Associated Diseases (CECAD), University of Cologne, 50931 Cologne, Germany; Systems Biology of Ageing Cologne (Sybacol), University of Cologne, 50931 Cologne, Germany. Electronic address: markus.rinschen@uk-koeln.de."/>
    <s v="eng"/>
    <s v="Y"/>
    <s v="Y"/>
    <s v="N"/>
    <s v="N"/>
    <s v="N"/>
    <s v="Y"/>
    <n v="1"/>
    <s v="Y"/>
    <s v="Y"/>
    <s v="Y"/>
    <s v="Y"/>
    <s v="N"/>
    <s v="N"/>
    <s v="N"/>
    <s v="Y"/>
    <s v="2018-05-24"/>
    <s v="2018-06-07"/>
    <s v="2017-03-07"/>
    <s v="2018-05-01"/>
    <s v="https://dx.doi.org/10.1016/j.celrep.2018.04.059"/>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29203863"/>
    <s v="MED"/>
    <n v="29203863"/>
    <s v="PMC5714946"/>
    <s v="10.1038/s41467-017-02094-y"/>
    <s v="ORAI channels are critical for receptor-mediated endocytosis of albumin."/>
    <s v="Zeng B, Chen GL, Garcia-Vaz E, Bhandari S, Daskoulidou N, Berglund LM, Jiang H, Hallett T, Zhou LP, Huang L, Xu ZH, Nair V, Nelson RG, Ju W, Kretzler M, Atkin SL, Gomez MF, Xu SZ."/>
    <s v="23"/>
    <s v="8"/>
    <n v="2527030"/>
    <n v="2017"/>
    <s v="Nature communications"/>
    <s v="Nat Commun"/>
    <s v="Nat Commun"/>
    <s v="101528555"/>
    <s v="2041-1723"/>
    <s v="2041-1723"/>
    <s v="Impaired albumin reabsorption by proximal tubular epithelial cells (PTECs) has been highlighted in diabetic nephropathy (DN), but little is known about the underlying molecular mechanisms. Here we find that ORAI1-3, are preferentially expressed in PTECs and downregulated in patients with DN. Hyperglycemia or blockade of insulin signaling reduces the expression of ORAI1-3. Inhibition of ORAI channels by BTP2 and diethylstilbestrol or silencing of ORAI expression impairs albumin uptake. Transgenic mice expressing a dominant-negative Orai1 mutant (E108Q) increases albuminuria, and in vivo injection of BTP2 exacerbates albuminuria in streptozotocin-induced and Akita diabetic mice. The albumin endocytosis is Ca2+-dependent and accompanied by ORAI1 internalization. Amnionless (AMN) associates with ORAIs and forms STIM/ORAI/AMN complexes after Ca2+ store depletion. STIM1/ORAI1 colocalizes with clathrin, but not with caveolin, at the apical membrane of PTECs, which determines clathrin-mediated endocytosis. These findings provide insights into the mechanisms of protein reabsorption and potential targets for treating diabetic proteinuria."/>
    <s v="Centre for Cardiovascular and Metabolic Research, Hull York Medical School, University of Hull, Hull, HU6 7RX, UK. zengbo@swmu.edu.cn."/>
    <s v="eng"/>
    <s v="Y"/>
    <s v="Y"/>
    <s v="N"/>
    <s v="Y"/>
    <s v="N"/>
    <s v="Y"/>
    <n v="1"/>
    <s v="Y"/>
    <s v="Y"/>
    <s v="N"/>
    <s v="Y"/>
    <s v="N"/>
    <s v="N"/>
    <s v="N"/>
    <s v="Y"/>
    <s v="2017-12-06"/>
    <s v="2018-10-04"/>
    <m/>
    <s v="2017-12-04"/>
    <s v="https://dx.doi.org/10.1038/s41467-017-02094-y"/>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29162887"/>
    <s v="MED"/>
    <n v="29162887"/>
    <s v="PMC5698439"/>
    <s v="10.1038/s41598-017-15844-1"/>
    <s v="The WD40-domain containing protein CORO2B is specifically enriched in glomerular podocytes and regulates the ventral actin cytoskeleton."/>
    <s v="Rogg M, Yasuda-Yamahara M, Abed A, Dinse P, Helmstädter M, Conzelmann AC, Frimmel J, Sellung D, Biniossek ML, Kretz O, Grahammer F, Schilling O, Huber TB, Schell C."/>
    <s v="7"/>
    <s v="7"/>
    <n v="2613327"/>
    <n v="2017"/>
    <s v="Scientific reports"/>
    <s v="Sci Rep"/>
    <s v="Sci Rep"/>
    <s v="101563288"/>
    <s v="2045-2322"/>
    <s v="2045-2322"/>
    <s v="Podocytes are highly specialized epithelial cells essentially required to establish and maintain the kidney filtration barrier. Due to their complex cellular architecture these cells rely on an elaborated cytoskeletal apparatus providing plasticity as well as adaptive adhesion properties to withstand significant physical filtration forces. However, our knowledge about podocyte specific components of the cytoskeletal machinery is still incomplete. Employing cross-analysis of various quantitative omics-data sets we identify the WD40-domain containing protein CORO2B as a podocyte enriched protein. Furthermore, we demonstrate the distinct localization pattern of CORO2B to the ventral actin cytoskeleton serving as a physical linkage module to cell-matrix adhesion sites. Analysis of a novel Coro2b knockout mouse revealed that CORO2B modulates stress response of podocytes in an experimental nephropathy model. Using quantitative focal adhesome proteomics we identify the recruitment of CFL1 via CORO2B to focal adhesions as an underlying mechanism. Thus, we describe CORO2B as a novel podocyte enriched protein influencing cytoskeletal plasticity and stress adaptation."/>
    <s v="Department of Medicine IV, Medical Center - University of Freiburg, Faculty of Medicine, University of Freiburg, Freiburg, Germany."/>
    <s v="eng"/>
    <s v="Y"/>
    <s v="Y"/>
    <s v="N"/>
    <s v="Y"/>
    <s v="N"/>
    <s v="Y"/>
    <n v="2"/>
    <s v="Y"/>
    <s v="Y"/>
    <s v="N"/>
    <s v="Y"/>
    <s v="N"/>
    <s v="N"/>
    <s v="N"/>
    <s v="Y"/>
    <s v="2017-11-23"/>
    <s v="2017-12-19"/>
    <m/>
    <s v="2017-11-21"/>
    <s v="https://dx.doi.org/10.1038/s41598-017-15844-1"/>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28429073"/>
    <s v="MED"/>
    <n v="28429073"/>
    <s v="PMC5487850"/>
    <s v="10.1007/s00441-017-2621-0"/>
    <s v="Urinary extracellular vesicles. A promising shortcut to novel biomarker discoveries."/>
    <s v="Barreiro K, Holthofer H."/>
    <m/>
    <s v="369"/>
    <n v="2569936"/>
    <n v="2017"/>
    <s v="Cell and tissue research"/>
    <s v="Cell Tissue Res."/>
    <s v="Cell Tissue Res"/>
    <s v="0417625"/>
    <s v="0302-766X"/>
    <s v="1432-0878"/>
    <s v="Proteomic and genomic techniques have reached full maturity and are providing unforeseen details for the comprehensive understanding of disease pathologies at a fraction of previous costs. However, for kidney diseases, many gaps in such information remain to inhibit major advances in the prevention, treatment and diagnostics of these devastating diseases, which have enormous global impact. The discovery of ubiquitous extracellular vesicles (EV) in all bodily fluids is rapidly increasing the fundamental knowledge of disease mechanisms and the ways in which cells communicate with distant locations in processes of cancer spread, immunological regulation, barrier functions and general modulation of cellular activity. In this review, we describe some of the most prominent research streams and findings utilizing urinary extracellular vesicles as highly versatile and dynamic tools with their extraordinary protein and small regulatory RNA species. While being a highly promising approach, the relatively young field of EV research suffers from a lack of adherence to strict standardization and carefully scrutinized methods for obtaining fully reproducible results. With the appropriate guidelines and standardization achieved, urine is foreseen as forming a unique, robust and easy route for determining accurate and personalized disease signatures and as providing highly useful early biomarkers of the disease pathology of the kidney and beyond."/>
    <s v="Institute for Molecular Medicine Finland (FIMM), University of Helsinki, Helsinki, Finland."/>
    <s v="eng"/>
    <s v="Y"/>
    <s v="Y"/>
    <s v="N"/>
    <s v="Y"/>
    <s v="N"/>
    <s v="N"/>
    <n v="2"/>
    <s v="Y"/>
    <s v="Y"/>
    <s v="N"/>
    <s v="Y"/>
    <s v="N"/>
    <s v="N"/>
    <s v="N"/>
    <s v="N"/>
    <s v="2017-04-22"/>
    <s v="2018-03-15"/>
    <m/>
    <s v="2017-04-20"/>
    <s v="https://dx.doi.org/10.1007/s00441-017-2621-0"/>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28326167"/>
    <s v="MED"/>
    <n v="28326167"/>
    <s v="PMC5328348"/>
    <s v="10.1080/20013078.2016.1267896"/>
    <s v="Residual urinary extracellular vesicles in ultracentrifugation supernatants after hydrostatic filtration dialysis enrichment."/>
    <s v="Musante L, Tataruch-Weinert D, Kerjaschki D, Henry M, Meleady P, Holthofer H."/>
    <m/>
    <s v="6"/>
    <n v="2534113"/>
    <n v="2017"/>
    <s v="Journal of extracellular vesicles"/>
    <s v="J Extracell Vesicles"/>
    <s v="J Extracell Vesicles"/>
    <s v="101610479"/>
    <s v="2001-3078"/>
    <s v="2001-3078"/>
    <s v="Urinary extracellular vesicles (UEVs) appear an ideal source of biomarkers for kidney and urogenital diseases. The majority of protocols designed for their isolation are based on differential centrifugation steps. However, little is still known of the type and amount of vesicles left in the supernatant. Here we used an isolation protocol for UEVs which uses hydrostatic filtration dialysis as first pre-enrichment step, followed by differential centrifugation. Transmission electron microscopy (TEM), mass spectrometry (MS), western blot, ELISA assays and tuneable resistive pulse sensing (TRPS) were used to characterise and quantify UEVs in the ultracentrifugation supernatant. TEM showed the presence of a variety of small size vesicles in the supernatant while protein identification by MS matched accurately with the protein list available in Vesiclepedia. Screening and relative quantification for specific vesicle markers showed that the supernatant was preferentially positive for CD9 and TSG101. ELISA tests for quantification of exosome revealed that 14%, was left in the supernatant with a particle diameter of 110 nm and concentration of 1.54 × 1010/ml. Here we show a comprehensive characterisation of exosomes and other small size urinary vesicles which the conventional differential centrifugation protocol may lose."/>
    <s v="Centre for BioAnalytical Sciences, Dublin City University , Dublin 9 , Ireland."/>
    <s v="eng"/>
    <s v="Y"/>
    <s v="Y"/>
    <s v="N"/>
    <s v="Y"/>
    <s v="N"/>
    <s v="Y"/>
    <n v="2"/>
    <s v="Y"/>
    <s v="Y"/>
    <s v="N"/>
    <s v="Y"/>
    <s v="N"/>
    <s v="N"/>
    <s v="N"/>
    <s v="Y"/>
    <s v="2017-03-22"/>
    <s v="2017-08-16"/>
    <m/>
    <s v="2016-12-23"/>
    <s v="https://dx.doi.org/10.1080/20013078.2016.1267896"/>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28536193"/>
    <s v="MED"/>
    <n v="28536193"/>
    <s v="PMC5468651"/>
    <s v="10.1073/pnas.1617004114"/>
    <s v="The FERM protein EPB41L5 regulates actomyosin contractility and focal adhesion formation to maintain the kidney filtration barrier."/>
    <s v="Schell C, Rogg M, Suhm M, Helmstädter M, Sellung D, Yasuda-Yamahara M, Kretz O, Küttner V, Suleiman H, Kollipara L, Zahedi RP, Sickmann A, Eimer S, Shaw AS, Kramer-Zucker A, Hirano-Kobayashi M, Abe T, Aizawa S, Grahammer F, Hartleben B, Dengjel J, Huber TB."/>
    <m/>
    <s v="114"/>
    <n v="2565119"/>
    <n v="2017"/>
    <s v="Proceedings of the National Academy of Sciences of the United States of America"/>
    <s v="Proc. Natl. Acad. Sci. U.S.A."/>
    <s v="Proc Natl Acad Sci U S A"/>
    <s v="7505876"/>
    <s v="0027-8424"/>
    <s v="1091-6490"/>
    <s v="Podocytes form the outer part of the glomerular filter, where they have to withstand enormous transcapillary filtration forces driving glomerular filtration. Detachment of podocytes from the glomerular basement membrane precedes most glomerular diseases. However, little is known about the regulation of podocyte adhesion in vivo. Thus, we systematically screened for podocyte-specific focal adhesome (FA) components, using genetic reporter models in combination with iTRAQ-based mass spectrometry. This approach led to the identification of FERM domain protein EPB41L5 as a highly enriched podocyte-specific FA component in vivo. Genetic deletion of Epb41l5 resulted in severe proteinuria, detachment of podocytes, and development of focal segmental glomerulosclerosis. Remarkably, by binding and recruiting the RhoGEF ARGHEF18 to the leading edge, EPB41L5 directly controls actomyosin contractility and subsequent maturation of focal adhesions, cell spreading, and migration. Furthermore, EPB41L5 controls matrix-dependent outside-in signaling by regulating the focal adhesome composition. Thus, by linking extracellular matrix sensing and signaling, focal adhesion maturation, and actomyosin activation EPB41L5 ensures the mechanical stability required for podocytes at the kidney filtration barrier. Finally, a diminution of EPB41L5-dependent signaling programs appears to be a common theme of podocyte disease, and therefore offers unexpected interventional therapeutic strategies to prevent podocyte loss and kidney disease progression."/>
    <s v="Institute of Surgical Pathology, Medical Center - University of Freiburg, Faculty of Medicine, University of Freiburg, 79106 Freiburg, Germany; t.huber@uke.de christoph.schell@uniklinik-freiburg.de."/>
    <s v="eng"/>
    <s v="N"/>
    <s v="Y"/>
    <s v="N"/>
    <s v="Y"/>
    <s v="N"/>
    <s v="Y"/>
    <n v="3"/>
    <s v="Y"/>
    <s v="Y"/>
    <s v="N"/>
    <s v="Y"/>
    <s v="N"/>
    <s v="N"/>
    <s v="N"/>
    <s v="N"/>
    <s v="2017-05-25"/>
    <s v="2018-05-14"/>
    <m/>
    <s v="2017-05-23"/>
    <s v="https://dx.doi.org/10.1073/pnas.1617004114"/>
  </r>
  <r>
    <s v="https://www.imi.europa.eu/projects-results/project-factsheets/beat-dkd"/>
    <x v="8"/>
    <s v="Biomarker enterprise to attack DKD"/>
    <n v="0"/>
    <n v="0"/>
    <n v="0"/>
    <n v="0"/>
    <n v="0"/>
    <n v="0"/>
    <n v="0"/>
    <n v="0"/>
    <n v="0"/>
    <n v="0"/>
    <s v="Ongoing"/>
    <s v="IMI2"/>
    <s v="01/09/2016"/>
    <s v="31/08/2021"/>
    <n v="5"/>
    <n v="115974"/>
    <s v="RIA (Research and Innovation Action)"/>
    <s v="15 085 937"/>
    <s v="13 226 100"/>
    <s v="1 850 999"/>
    <s v="797 001"/>
    <s v="Diabetic kidney disease (DKD) is a common complication of diabetes, and DKD is now the most common form of chronic kidney disease. There is no effective way to prevent or treat DKD, leaving many patients in extremely poor health and facing high mortality rates. The BEAt-DKD project aims to deliver tools and knowledge that will facilitate the development of new, personalised treatments for DKD. Among other things, the project will identify and validate biological markers (biomarkers) to help researchers track whether a patient’s condition has worsened, and whether a treatment is working for them. They will also work to identify different sub-groups of patients that could respond differently to certain treatments. The results will therefore pave the way for the development of effective personalised treatments for DKD."/>
    <s v="Abbvie Inc, North Chicago, Illinois, United States Astellas Pharma Europe BV, Leiden, NetherlandsBayer Pharma AG, Berlin, GermanyBoehringer Ingelheim Internationalgmbh, Ingelheim, GermanyEli Lilly and Company Limited, Basingstoke, United KingdomNovo Nordisk A/S, Bagsvaerd, DenmarkSanofi-Aventis Deutschland GMBH, Frankfurt / Main, Germany"/>
    <n v="7"/>
    <n v="12"/>
    <s v="28270414"/>
    <s v="MED"/>
    <n v="28270414"/>
    <s v="PMC5491276"/>
    <s v="10.1681/ASN.2016050519"/>
    <s v="Targeting mTOR Signaling Can Prevent the Progression of FSGS."/>
    <s v="Zschiedrich S, Bork T, Liang W, Wanner N, Eulenbruch K, Munder S, Hartleben B, Kretz O, Gerber S, Simons M, Viau A, Burtin M, Wei C, Reiser J, Herbach N, Rastaldi MP, Cohen CD, Tharaux PL, Terzi F, Walz G, Gödel M, Huber TB."/>
    <m/>
    <s v="28"/>
    <n v="2572042"/>
    <n v="2017"/>
    <s v="Journal of the American Society of Nephrology : JASN"/>
    <s v="J. Am. Soc. Nephrol."/>
    <s v="J Am Soc Nephrol"/>
    <s v="9013836"/>
    <s v="1046-6673"/>
    <s v="1533-3450"/>
    <s v="Mammalian target of rapamycin (mTOR) signaling is involved in a variety of kidney diseases. Clinical trials administering mTOR inhibitors to patients with FSGS, a prototypic podocyte disease, led to conflicting results, ranging from remission to deterioration of kidney function. Here, we combined complex genetic titration of mTOR complex 1 (mTORC1) levels in murine glomerular disease models, pharmacologic studies, and human studies to precisely delineate the role of mTOR in FSGS. mTORC1 target genes were significantly induced in microdissected glomeruli from both patients with FSGS and a murine FSGS model. Furthermore, a mouse model with constitutive mTORC1 activation closely recapitulated human FSGS. Notably, the complete knockout of mTORC1 by induced deletion of both Raptor alleles accelerated the progression of murine FSGS models. However, lowering mTORC1 signaling by deleting just one Raptor allele ameliorated the progression of glomerulosclerosis. Similarly, low-dose treatment with the mTORC1 inhibitor rapamycin efficiently diminished disease progression. Mechanistically, complete pharmacologic inhibition of mTOR in immortalized podocytes shifted the cellular energy metabolism toward reduced rates of oxidative phosphorylation and anaerobic glycolysis, which correlated with increased production of reactive oxygen species. Together, these data suggest that podocyte injury and loss is commonly followed by adaptive mTOR activation. Prolonged mTOR activation, however, results in a metabolic podocyte reprogramming leading to increased cellular stress and dedifferentiation, thus offering a treatment rationale for incomplete mTOR inhibition."/>
    <s v="Department of Medicine IV, Faculty of Medicine, University of Freiburg, Germany."/>
    <s v="eng"/>
    <s v="N"/>
    <s v="Y"/>
    <s v="N"/>
    <s v="N"/>
    <s v="N"/>
    <s v="Y"/>
    <n v="9"/>
    <s v="Y"/>
    <s v="Y"/>
    <s v="N"/>
    <s v="Y"/>
    <s v="N"/>
    <s v="N"/>
    <s v="N"/>
    <s v="N"/>
    <s v="2017-03-09"/>
    <s v="2018-07-05"/>
    <m/>
    <s v="2017-03-07"/>
    <s v="https://dx.doi.org/10.1681/ASN.2016050519"/>
  </r>
  <r>
    <s v="https://www.imi.europa.eu/projects-results/project-factsheets/bigdataheart"/>
    <x v="9"/>
    <s v="Big data @ heart"/>
    <n v="0"/>
    <n v="0"/>
    <n v="0"/>
    <n v="0"/>
    <n v="0"/>
    <n v="0"/>
    <n v="0"/>
    <n v="0"/>
    <n v="0"/>
    <n v="0"/>
    <s v="Ongoing"/>
    <s v="IMI2"/>
    <s v="01/03/2017"/>
    <s v="28/02/2022"/>
    <n v="7"/>
    <n v="116074"/>
    <s v="RIA (Research and Innovation Action)"/>
    <s v="9 664 970"/>
    <s v="9 734 000"/>
    <m/>
    <s v="19 398 970"/>
    <s v="Cardiovascular disease (CVD) is a major killer in Europe, causing 3.9 million deaths (around 45% of all deaths) annually. What’s more, a third of deaths from CVD occur in the under 75s. On the economic front, CVD costs the EU around EUR 210 billion a year, with healthcare costs accounting for just over half of this figure. Three diseases – atrial fibrillation (AF), heart failure (HF) and acute coronary syndrome (ACS) are major drivers of CVD. All three are extremely complex and characterised by large differences between patients with the same diagnosis. As a result, it is hard to predict which patients will respond best to which treatments.The BigData@Heart project is part of IMI’s Big Data for Better Outcome (BD4BO) Programme. It brings together some of Europe’s leading experts in CVD treatment and management, as well as epidemiologists, big data scientists, doctors, industry representatives, patient representatives, and ethics and legal experts. Between them, the partners have access to many cohorts and databases in this field. With this diverse team and resources, the project will be able to develop new definitions of diseases and outcomes; informatics platforms that link, visualise and harmonise different data sources; data science techniques; and guidelines on the cross-border use of big data resources. In the long term, the project expects to have an impact on our understanding of heart disease, the discovery of new targets for treatments, and progress towards personalised treatments for CVD."/>
    <m/>
    <n v="0"/>
    <n v="3"/>
    <s v="29670885"/>
    <s v="MED"/>
    <n v="29670885"/>
    <s v="PMC5894467"/>
    <s v="10.3389/fcvm.2018.00025"/>
    <s v="Integrative Bioinformatics Approaches for Identification of Drug Targets in Hypertension."/>
    <s v="Hemerich D, van Setten J, Tragante V, Asselbergs FW."/>
    <s v="3"/>
    <s v="5"/>
    <n v="2647855"/>
    <n v="2018"/>
    <s v="Frontiers in Cardiovascular Medicine"/>
    <s v="Front Cardiovasc Med"/>
    <s v="Front Cardiovasc Med"/>
    <s v="101653388"/>
    <s v="2297-055X"/>
    <s v="2297-055X"/>
    <s v="High blood pressure or hypertension is an established risk factor for a myriad of cardiovascular diseases. Genome-wide association studies have successfully found over nine hundred loci that contribute to blood pressure. However, the mechanisms through which these loci contribute to disease are still relatively undetermined as less than 10% of hypertension-associated variants are located in coding regions. Phenotypic cell-type specificity analyses and expression quantitative trait loci show predominant vascular and cardiac tissue involvement for blood pressure-associated variants. Maps of chromosomal conformation and expression quantitative trait loci (eQTL) in critical tissues identified 2,424 genes interacting with blood pressure-associated loci, of which 517 are druggable. Integrating genome, regulome and transcriptome information in relevant cell-types could help to functionally annotate blood pressure associated loci and identify drug targets."/>
    <s v="Department of Cardiology, University Medical Center Utrecht, University of Utrecht, Utrecht, Netherlands."/>
    <s v="eng"/>
    <s v="Y"/>
    <s v="Y"/>
    <s v="N"/>
    <s v="Y"/>
    <s v="N"/>
    <s v="Y"/>
    <n v="0"/>
    <s v="Y"/>
    <s v="Y"/>
    <s v="N"/>
    <s v="Y"/>
    <s v="N"/>
    <s v="N"/>
    <s v="N"/>
    <s v="N"/>
    <s v="2018-04-20"/>
    <s v="2018-04-22"/>
    <s v="2018-04-04"/>
    <s v="2018-04-04"/>
    <s v="https://dx.doi.org/10.3389/fcvm.2018.00025"/>
  </r>
  <r>
    <s v="https://www.imi.europa.eu/projects-results/project-factsheets/bigdataheart"/>
    <x v="9"/>
    <s v="Big data @ heart"/>
    <n v="0"/>
    <n v="0"/>
    <n v="0"/>
    <n v="0"/>
    <n v="0"/>
    <n v="0"/>
    <n v="0"/>
    <n v="0"/>
    <n v="0"/>
    <n v="0"/>
    <s v="Ongoing"/>
    <s v="IMI2"/>
    <s v="01/03/2017"/>
    <s v="28/02/2022"/>
    <n v="7"/>
    <n v="116074"/>
    <s v="RIA (Research and Innovation Action)"/>
    <s v="9 664 970"/>
    <s v="9 734 000"/>
    <m/>
    <s v="19 398 970"/>
    <s v="Cardiovascular disease (CVD) is a major killer in Europe, causing 3.9 million deaths (around 45% of all deaths) annually. What’s more, a third of deaths from CVD occur in the under 75s. On the economic front, CVD costs the EU around EUR 210 billion a year, with healthcare costs accounting for just over half of this figure. Three diseases – atrial fibrillation (AF), heart failure (HF) and acute coronary syndrome (ACS) are major drivers of CVD. All three are extremely complex and characterised by large differences between patients with the same diagnosis. As a result, it is hard to predict which patients will respond best to which treatments.The BigData@Heart project is part of IMI’s Big Data for Better Outcome (BD4BO) Programme. It brings together some of Europe’s leading experts in CVD treatment and management, as well as epidemiologists, big data scientists, doctors, industry representatives, patient representatives, and ethics and legal experts. Between them, the partners have access to many cohorts and databases in this field. With this diverse team and resources, the project will be able to develop new definitions of diseases and outcomes; informatics platforms that link, visualise and harmonise different data sources; data science techniques; and guidelines on the cross-border use of big data resources. In the long term, the project expects to have an impact on our understanding of heart disease, the discovery of new targets for treatments, and progress towards personalised treatments for CVD."/>
    <m/>
    <n v="0"/>
    <n v="3"/>
    <s v="29502083"/>
    <s v="MED"/>
    <n v="29502083"/>
    <s v="PMC5855447"/>
    <s v="10.1136/bmjopen-2017-018331"/>
    <s v="An electronic health records cohort study on heart failure following myocardial infarction in England: incidence and predictors."/>
    <s v="Gho JMIH, Schmidt AF, Pasea L, Koudstaal S, Pujades-Rodriguez M, Denaxas S, Shah AD, Patel RS, Gale CP, Hoes AW, Cleland JG, Hemingway H, Asselbergs FW."/>
    <s v="16"/>
    <s v="8"/>
    <n v="2656487"/>
    <n v="2018"/>
    <s v="BMJ open"/>
    <s v="BMJ Open"/>
    <s v="BMJ Open"/>
    <s v="101552874"/>
    <s v="2044-6055"/>
    <s v="2044-6055"/>
    <s v="To investigate the incidence and determinants of heart failure (HF) following a myocardial infarction (MI) in a contemporary cohort of patients with MI using routinely collected primary and hospital care electronic health records (EHRs).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Of the 24 479 patients with MI, 5775 (23.6%) developed HF during a median follow-up of 3.7 years (incidence rate per 1000 person-years: 63.8, 95% CI 62.2 to 65.5). Baseline characteristics significantly associated with developing HF were: atrial fibrillation (HR 1.62, 95% 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In England, one in four survivors of a first MI develop HF within 4 years. This contemporary study demonstrates that patients with MI are at considerable risk of HF. Baseline patient characteristics associated with time until HF were identified, which may be used to target preventive strategies."/>
    <s v="Farr Institute of Health Informatics Research, UCL Institute of Health Informatics, University College London, London, UK."/>
    <s v="eng"/>
    <s v="Y"/>
    <s v="Y"/>
    <s v="N"/>
    <s v="Y"/>
    <s v="N"/>
    <s v="Y"/>
    <n v="1"/>
    <s v="Y"/>
    <s v="Y"/>
    <s v="N"/>
    <s v="Y"/>
    <s v="N"/>
    <s v="N"/>
    <s v="N"/>
    <s v="Y"/>
    <s v="2018-03-05"/>
    <s v="2018-09-19"/>
    <s v="2018-03-03"/>
    <s v="2018-03-03"/>
    <s v="https://dx.doi.org/10.1136/bmjopen-2017-018331"/>
  </r>
  <r>
    <s v="https://www.imi.europa.eu/projects-results/project-factsheets/bigdataheart"/>
    <x v="9"/>
    <s v="Big data @ heart"/>
    <n v="0"/>
    <n v="0"/>
    <n v="0"/>
    <n v="0"/>
    <n v="0"/>
    <n v="0"/>
    <n v="0"/>
    <n v="0"/>
    <n v="0"/>
    <n v="0"/>
    <s v="Ongoing"/>
    <s v="IMI2"/>
    <s v="01/03/2017"/>
    <s v="28/02/2022"/>
    <n v="7"/>
    <n v="116074"/>
    <s v="RIA (Research and Innovation Action)"/>
    <s v="9 664 970"/>
    <s v="9 734 000"/>
    <m/>
    <s v="19 398 970"/>
    <s v="Cardiovascular disease (CVD) is a major killer in Europe, causing 3.9 million deaths (around 45% of all deaths) annually. What’s more, a third of deaths from CVD occur in the under 75s. On the economic front, CVD costs the EU around EUR 210 billion a year, with healthcare costs accounting for just over half of this figure. Three diseases – atrial fibrillation (AF), heart failure (HF) and acute coronary syndrome (ACS) are major drivers of CVD. All three are extremely complex and characterised by large differences between patients with the same diagnosis. As a result, it is hard to predict which patients will respond best to which treatments.The BigData@Heart project is part of IMI’s Big Data for Better Outcome (BD4BO) Programme. It brings together some of Europe’s leading experts in CVD treatment and management, as well as epidemiologists, big data scientists, doctors, industry representatives, patient representatives, and ethics and legal experts. Between them, the partners have access to many cohorts and databases in this field. With this diverse team and resources, the project will be able to develop new definitions of diseases and outcomes; informatics platforms that link, visualise and harmonise different data sources; data science techniques; and guidelines on the cross-border use of big data resources. In the long term, the project expects to have an impact on our understanding of heart disease, the discovery of new targets for treatments, and progress towards personalised treatments for CVD."/>
    <m/>
    <n v="0"/>
    <n v="3"/>
    <s v="29370377"/>
    <s v="MED"/>
    <n v="29370377"/>
    <s v="PMC6019015"/>
    <s v="10.1093/eurheartj/ehx487"/>
    <s v="Big data from electronic health records for early and late translational cardiovascular research: challenges and potential."/>
    <s v="Hemingway H, Asselbergs FW, Danesh J, Dobson R, Maniadakis N, Maggioni A, van Thiel GJM, Cronin M, Brobert G, Vardas P, Anker SD, Grobbee DE, Denaxas S, Innovative Medicines Initiative 2nd programme, Big Data for Better Outcomes, BigData@Heart Consortium of 20 academic and industry partners including ESC."/>
    <m/>
    <s v="39"/>
    <n v="2675414"/>
    <n v="2018"/>
    <s v="European heart journal"/>
    <s v="Eur. Heart J."/>
    <s v="Eur Heart J"/>
    <s v="8006263"/>
    <s v="0195-668X"/>
    <s v="1522-9645"/>
    <s v="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
    <s v="Research Department of Clinical Epidemiology, The Farr Institute of Health Informatics Research, University College London, 222 Euston Road, London NW1 2DA, UK."/>
    <s v="eng"/>
    <s v="Y"/>
    <s v="Y"/>
    <s v="N"/>
    <s v="Y"/>
    <s v="N"/>
    <s v="N"/>
    <n v="4"/>
    <s v="Y"/>
    <s v="Y"/>
    <s v="N"/>
    <s v="Y"/>
    <s v="N"/>
    <s v="N"/>
    <s v="N"/>
    <s v="N"/>
    <s v="2018-01-26"/>
    <s v="2018-07-11"/>
    <m/>
    <s v="2018-04-01"/>
    <s v="https://dx.doi.org/10.1093/eurheartj/ehx487"/>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30450126"/>
    <s v="MED"/>
    <n v="30450126"/>
    <s v="PMC6206931"/>
    <s v="10.1186/s13068-018-1295-5"/>
    <s v="Changes in lipid metabolism convey acid tolerance in Saccharomyces cerevisiae."/>
    <s v="Guo ZP, Khoomrung S, Nielsen J, Olsson L."/>
    <s v="4"/>
    <s v="11"/>
    <n v="2639734"/>
    <n v="2018"/>
    <s v="Biotechnology for biofuels"/>
    <s v="Biotechnol Biofuels"/>
    <s v="Biotechnol Biofuels"/>
    <s v="101316935"/>
    <s v="1754-6834"/>
    <s v="1754-6834"/>
    <s v="Background:The yeast Saccharomyces cerevisiae plays an essential role in the fermentation of lignocellulosic hydrolysates. Weak organic acids in lignocellulosic hydrolysate can hamper the use of this renewable resource for fuel and chemical production. Plasma-membrane remodeling has recently been found to be involved in acquiring tolerance to organic acids, but the mechanisms responsible remain largely unknown. Therefore, it is essential to understand the underlying mechanisms of acid tolerance of S. cerevisiae for developing robust industrial strains. Results:We have performed a comparative analysis of lipids and fatty acids in S. cerevisiae grown in the presence of four different weak acids. The general response of the yeast to acid stress was found to be the accumulation of triacylglycerols and the degradation of steryl esters. In addition, a decrease in phosphatidic acid, phosphatidylcholine, phosphatidylserine and phosphatidylethanolamine, and an increase in phosphatidylinositol were observed. Loss of cardiolipin in the mitochondria membrane may be responsible for the dysfunction of mitochondria and the dramatic decrease in the rate of respiration of S. cerevisiae under acid stress. Interestingly, the accumulation of ergosterol was found to be a protective mechanism of yeast exposed to organic acids, and the ERG1 gene in ergosterol biosynthesis played a key in ergosterol-mediated acid tolerance, as perturbing the expression of this gene caused rapid loss of viability. Interestingly, overexpressing OLE1 resulted in the increased levels of oleic acid (18:1n-9) and an increase in the unsaturation index of fatty acids in the plasma membrane, resulting in higher tolerance to acetic, formic and levulinic acid, while this change was found to be detrimental to cells exposed to lipophilic cinnamic acid. Conclusions:Comparison of lipid profiles revealed different remodeling of lipids, FAs and the unsaturation index of the FAs in the cell membrane in response of S. cerevisiae to acetic, formic, levulinic and cinnamic acid, depending on the properties of the acid. In future work, it will be necessary to combine lipidome and transcriptome analysis to gain a better understanding of the underlying regulation network and interactions between central carbon metabolism (e.g., glycolysis, TCA cycle) and lipid biosynthesis."/>
    <s v="1Department of Biology and Biological Engineering, Industrial Biotechnology, Chalmers University of Technology, 412 96 Gothenburg, Sweden."/>
    <s v="eng"/>
    <s v="Y"/>
    <s v="Y"/>
    <s v="N"/>
    <s v="Y"/>
    <s v="N"/>
    <s v="Y"/>
    <n v="0"/>
    <s v="Y"/>
    <s v="Y"/>
    <s v="N"/>
    <s v="N"/>
    <s v="N"/>
    <s v="N"/>
    <s v="N"/>
    <s v="Y"/>
    <s v="2018-11-20"/>
    <s v="2018-11-21"/>
    <s v="2018-10-29"/>
    <s v="2018-10-29"/>
    <s v="https://dx.doi.org/10.1186/s13068-018-1295-5"/>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9998089"/>
    <s v="MED"/>
    <n v="29998089"/>
    <s v="PMC6029629"/>
    <s v="10.3389/fcimb.2018.00222"/>
    <s v="Biomarkers of Cutaneous Leishmaniasis."/>
    <s v="Bahrami F, Harandi AM, Rafati S."/>
    <s v="3"/>
    <s v="8"/>
    <n v="2647848"/>
    <n v="2018"/>
    <s v="Frontiers in cellular and infection microbiology"/>
    <s v="Front Cell Infect Microbiol"/>
    <s v="Front Cell Infect Microbiol"/>
    <s v="101585359"/>
    <s v="2235-2988"/>
    <s v="2235-2988"/>
    <s v="Cutaneous leishmaniasis (CL) is an immune-mediated skin pathology caused mainly by Leishmania (L.) major, Leishmania tropica, Leishmania braziliensis, L. mexicana, and L. amazonensis. The burden of CL in terms of morbidity and social stigmas are concentrated on certain developing countries in Asia, Africa, and South America. People with asymptomatic CL represent a large proportion of the infected individuals in the endemic areas who exhibit no lesion and can control the infection by as yet not fully understood mechanisms. Currently, there is no approved prophylactic control measure for CL. Discovery of biomarkers of CL infection and immunity can inform the development of more precise diagnostics tools as well as curative or preventive strategies to control CL. Herein, we provide a brief overview of the state-of-the-art for the biomarkers of CL with a special emphasis on the asymptomatic CL biomarkers. Among the identified CL biomarkers so far, direct biomarkers which indicate the actual presence of the infection as well as indirect biomarkers which reflect the host's reaction to the infection, such as alterations in delayed type hypersensitivity, T-cell subpopulations and cytokines, adenosine deaminase, and antibodies against the sand fly saliva proteins are discussed in detail. The future avenues such as the use of systems analysis to identify and characterize novel CL biomarkers are also discussed."/>
    <s v="Department of Immunology, Pasteur Institute of Iran, Tehran, Iran."/>
    <s v="eng"/>
    <s v="Y"/>
    <s v="Y"/>
    <s v="N"/>
    <s v="Y"/>
    <s v="N"/>
    <s v="N"/>
    <n v="0"/>
    <s v="Y"/>
    <s v="Y"/>
    <s v="N"/>
    <s v="Y"/>
    <s v="N"/>
    <s v="N"/>
    <s v="N"/>
    <s v="N"/>
    <s v="2018-07-13"/>
    <s v="2018-07-15"/>
    <s v="2018-06-26"/>
    <s v="2018-06-26"/>
    <s v="https://dx.doi.org/10.3389/fcimb.2018.00222"/>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9614779"/>
    <s v="MED"/>
    <n v="29614779"/>
    <s v="PMC5923461"/>
    <s v="10.3390/v10040167"/>
    <s v="Advances in HIV-1 Vaccine Development."/>
    <s v="Gao Y, McKay PF, Mann JFS."/>
    <s v="2"/>
    <s v="10"/>
    <n v="2668122"/>
    <n v="2018"/>
    <s v="Viruses"/>
    <s v="Viruses"/>
    <s v="Viruses"/>
    <s v="101509722"/>
    <s v="1999-4915"/>
    <s v="1999-4915"/>
    <s v="An efficacious HIV-1 vaccine is regarded as the best way to halt the ongoing HIV-1 epidemic. However, despite significant efforts to develop a safe and effective vaccine, the modestly protective RV144 trial remains the only efficacy trial to provide some level of protection against HIV-1 acquisition. This review will outline the history of HIV vaccine development, novel technologies being applied to HIV vaccinology and immunogen design, as well as the studies that are ongoing to advance our understanding of vaccine-induced immune correlates of protection."/>
    <s v="Department of Microbiology and Immunology, University of Western Ontario, London, ON, N6A 5C1, Canada. ygao387@uwo.ca."/>
    <s v="eng"/>
    <s v="Y"/>
    <s v="Y"/>
    <s v="N"/>
    <s v="Y"/>
    <s v="N"/>
    <s v="N"/>
    <n v="0"/>
    <s v="Y"/>
    <s v="Y"/>
    <s v="N"/>
    <s v="Y"/>
    <s v="N"/>
    <s v="N"/>
    <s v="N"/>
    <s v="Y"/>
    <s v="2018-04-05"/>
    <s v="2018-09-18"/>
    <s v="2018-04-01"/>
    <s v="2018-04-01"/>
    <s v="https://dx.doi.org/10.3390/v10040167"/>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9358939"/>
    <s v="MED"/>
    <n v="29358939"/>
    <s v="PMC5766649"/>
    <s v="10.3389/fimmu.2017.01928"/>
    <s v="Seasonal Influenza Split Vaccines Confer Partial Cross-Protection against Heterologous Influenza Virus in Ferrets When Combined with the CAF01 Adjuvant."/>
    <s v="Christensen D, Christensen JP, Korsholm KS, Isling LK, Erneholm K, Thomsen AR, Andersen P."/>
    <s v="1"/>
    <s v="8"/>
    <n v="2550594"/>
    <n v="2017"/>
    <s v="Frontiers in immunology"/>
    <s v="Front Immunol"/>
    <s v="Front Immunol"/>
    <s v="101560960"/>
    <s v="1664-3224"/>
    <s v="1664-3224"/>
    <s v="Influenza epidemics occur annually, and estimated 5-10% of the adult population and 20-30% of children will become ill from influenza infection. Seasonal vaccines primarily work through the induction of neutralizing antibodies against the principal surface antigen hemagglutinin (HA). This important role of HA-specific antibodies explains why previous pandemics have emerged when new HAs have appeared in circulating human viruses. It has long been recognized that influenza virus-specific CD4(+) T cells are important in protection from infection through direct effector mechanisms or by providing help to B cells and CD8(+) T cells. However, the seasonal influenza vaccine is poor at inducing CD4(+) T-cell responses and needs to be combined with an adjuvant facilitating this response. In this study, we applied the ferret model to investigate the cross-protective efficacy of a heterologous trivalent influenza split-virion (TIV) vaccine adjuvanted with the CAF01 adjuvant, with proven ability to induce CD4(+) T-cell and antibody responses in mice, ferrets, pigs, primates, and humans. Our results indicate that CAF01-adjuvanted vaccine induces HA inhibition (HAI)-independent protection after heterologous challenge, manifested as reduced viral load and fever. On the other hand, we observe increased inflammation in the airways and more neutrophil and mononuclear cell infiltration in these ferrets when compared with optimally protected animals, i.e., ferrets receiving the same vaccine but a homologous challenge. This suggest that HAI-independent immunity induced by TIV + CAF01 can reduce viral shedding and systemic disease symptoms, but does not reduce local inflammation in the nasal cavity."/>
    <s v="Department of Infectious Disease Immunology, Division of Vaccine, Statens Serum Institut, Copenhagen, Denmark."/>
    <s v="eng"/>
    <s v="Y"/>
    <s v="Y"/>
    <s v="N"/>
    <s v="Y"/>
    <s v="N"/>
    <s v="N"/>
    <n v="0"/>
    <s v="Y"/>
    <s v="Y"/>
    <s v="N"/>
    <s v="Y"/>
    <s v="N"/>
    <s v="N"/>
    <s v="N"/>
    <s v="N"/>
    <s v="2018-01-24"/>
    <s v="2018-01-25"/>
    <s v="2018-01-08"/>
    <s v="2017-01-01"/>
    <s v="https://dx.doi.org/10.3389/fimmu.2017.01928"/>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9535712"/>
    <s v="MED"/>
    <n v="29535712"/>
    <s v="PMC5834766"/>
    <s v="10.3389/fimmu.2018.00301"/>
    <s v="Molecular Signatures of a TLR4 Agonist-Adjuvanted HIV-1 Vaccine Candidate in Humans."/>
    <s v="Anderson J, Olafsdottir TA, Kratochvil S, McKay PF, Östensson M, Persson J, Shattock RJ, Harandi AM."/>
    <s v="17"/>
    <s v="9"/>
    <n v="2647771"/>
    <n v="2018"/>
    <s v="Frontiers in immunology"/>
    <s v="Front Immunol"/>
    <s v="Front Immunol"/>
    <s v="101560960"/>
    <s v="1664-3224"/>
    <s v="1664-3224"/>
    <s v="Systems biology approaches have recently provided new insights into the mechanisms of action of human vaccines and adjuvants. Here, we investigated early transcriptional signatures induced in whole blood of healthy subjects following vaccination with a recombinant HIV-1 envelope glycoprotein subunit CN54gp140 adjuvanted with the TLR4 agonist glucopyranosyl lipid adjuvant-aqueous formulation (GLA-AF) and correlated signatures to CN54gp140-specific serum antibody responses. Fourteen healthy volunteers aged 18-45 years were immunized intramuscularly three times at 1-month intervals and whole blood samples were collected at baseline, 6 h, and 1, 3, and 7 days post first immunization. Subtle changes in the transcriptomic profiles were observed following immunization, ranging from over 300 differentially expressed genes (DEGs) at day 1 to nearly 100 DEGs at day 7 following immunization. Functional pathway analysis revealed blood transcription modules (BTMs) related to general cell cycle activation, and innate immune cell activation at early time points, as well as BTMs related to T cells and B cell activation at the later time points post-immunization. Diverse CN54gp140-specific serum antibody responses of the subjects enabled their categorization into high or low responders, at early (&lt;1 month) and late (up to 6 months) time points post vaccination. BTM analyses revealed repression of modules enriched in NK cells, and the mitochondrial electron chain, in individuals with high or sustained antigen-specific antibody responses. However, low responders showed an enhancement of BTMs associated with enrichment in myeloid cells and monocytes as well as integrin cell surface interactions. Flow cytometry analysis of peripheral blood mononuclear cells obtained from the subjects revealed an enhanced frequency of CD56dim NK cells in the majority of vaccines 14 days after vaccination as compared with the baseline. These results emphasize the utility of a systems biology approach to enhance our understanding on the mechanisms of action of TLR4 adjuvanted human vaccines."/>
    <s v="Department of Microbiology and Immunology, Institute of Biomedicine, Sahlgrenska Academy, University of Gothenburg, Gothenburg, Sweden."/>
    <s v="eng"/>
    <s v="Y"/>
    <s v="Y"/>
    <s v="N"/>
    <s v="Y"/>
    <s v="N"/>
    <s v="Y"/>
    <n v="1"/>
    <s v="Y"/>
    <s v="Y"/>
    <s v="N"/>
    <s v="Y"/>
    <s v="N"/>
    <s v="N"/>
    <s v="N"/>
    <s v="Y"/>
    <s v="2018-03-15"/>
    <s v="2018-03-18"/>
    <s v="2018-02-26"/>
    <s v="2018-02-26"/>
    <s v="https://dx.doi.org/10.3389/fimmu.2018.00301"/>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7822537"/>
    <s v="MED"/>
    <n v="27822537"/>
    <s v="PMC5069771"/>
    <s v="10.1128/mSystems.00051-16"/>
    <s v="A Simple Screening Approach To Prioritize Genes for Functional Analysis Identifies a Role for Interferon Regulatory Factor 7 in the Control of Respiratory Syncytial Virus Disease."/>
    <s v="McDonald JU, Kaforou M, Clare S, Hale C, Ivanova M, Huntley D, Dorner M, Wright VJ, Levin M, Martinon-Torres F, Herberg JA, Tregoning JS."/>
    <s v="5"/>
    <s v="1"/>
    <n v="2487452"/>
    <n v="2016"/>
    <s v="mSystems"/>
    <s v="mSystems"/>
    <s v="mSystems"/>
    <s v="101680636"/>
    <s v="2379-5077"/>
    <s v="2379-5077"/>
    <s v="Greater understanding of the functions of host gene products in response to infection is required. While many of these genes enable pathogen clearance, some enhance pathogen growth or contribute to disease symptoms. Many studies have profiled transcriptomic and proteomic responses to infection, generating large data sets, but selecting targets for further study is challenging. Here we propose a novel data-mining approach combining multiple heterogeneous data sets to prioritize genes for further study by using respiratory syncytial virus (RSV) infection as a model pathogen with a significant health care impact. The assumption was that the more frequently a gene is detected across multiple studies, the more important its role is. A literature search was performed to find data sets of genes and proteins that change after RSV infection. The data sets were standardized, collated into a single database, and then panned to determine which genes occurred in multiple data sets, generating a candidate gene list. This candidate gene list was validated by using both a clinical cohort and in vitro screening. We identified several genes that were frequently expressed following RSV infection with no assigned function in RSV control, including IFI27, IFIT3, IFI44L, GBP1, OAS3, IFI44, and IRF7. Drilling down into the function of these genes, we demonstrate a role in disease for the gene for interferon regulatory factor 7, which was highly ranked on the list, but not for IRF1, which was not. Thus, we have developed and validated an approach for collating published data sets into a manageable list of candidates, identifying novel targets for future analysis. IMPORTANCE Making the most of &quot;big data&quot; is one of the core challenges of current biology. There is a large array of heterogeneous data sets of host gene responses to infection, but these data sets do not inform us about gene function and require specialized skill sets and training for their utilization. Here we describe an approach that combines and simplifies these data sets, distilling this information into a single list of genes commonly upregulated in response to infection with RSV as a model pathogen. Many of the genes on the list have unknown functions in RSV disease. We validated the gene list with new clinical, in vitro, and in vivo data. This approach allows the rapid selection of genes of interest for further, more-detailed studies, thus reducing time and costs. Furthermore, the approach is simple to use and widely applicable to a range of diseases."/>
    <s v="Mucosal Infection and Immunity Group, Section of Virology, Imperial College London, St. Mary's Campus, London, United Kingdom."/>
    <s v="eng"/>
    <s v="Y"/>
    <s v="Y"/>
    <s v="N"/>
    <s v="Y"/>
    <s v="N"/>
    <s v="N"/>
    <n v="1"/>
    <s v="Y"/>
    <s v="Y"/>
    <s v="N"/>
    <s v="Y"/>
    <s v="N"/>
    <s v="N"/>
    <s v="N"/>
    <s v="N"/>
    <s v="2016-11-08"/>
    <s v="2017-08-16"/>
    <s v="2016-06-28"/>
    <s v="2016-05-01"/>
    <s v="https://dx.doi.org/10.1128/mSystems.00051-16"/>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9445377"/>
    <s v="MED"/>
    <n v="29445377"/>
    <s v="PMC5797846"/>
    <s v="10.3389/fimmu.2018.00126"/>
    <s v="Mouse Models of Influenza Infection with Circulating Strains to Test Seasonal Vaccine Efficacy."/>
    <s v="Groves HT, McDonald JU, Langat P, Kinnear E, Kellam P, McCauley J, Ellis J, Thompson C, Elderfield R, Parker L, Barclay W, Tregoning JS."/>
    <s v="1"/>
    <s v="9"/>
    <n v="2647771"/>
    <n v="2018"/>
    <s v="Frontiers in immunology"/>
    <s v="Front Immunol"/>
    <s v="Front Immunol"/>
    <s v="101560960"/>
    <s v="1664-3224"/>
    <s v="1664-3224"/>
    <s v="Influenza virus infection is a significant cause of morbidity and mortality worldwide. The surface antigens of influenza virus change over time blunting both naturally acquired and vaccine induced adaptive immune protection. Viral antigenic drift is a major contributing factor to both the spread and disease burden of influenza. The aim of this study was to develop better infection models using clinically relevant, influenza strains to test vaccine induced protection. CB6F1 mice were infected with a range of influenza viruses and disease, inflammation, cell influx, and viral load were characterized after infection. Infection with circulating H1N1 and representative influenza B viruses induced a dose-dependent disease response; however, a recent seasonal H3N2 virus did not cause any disease in mice, even at high titers. Viral infection led to recoverable virus, detectable both by plaque assay and RNA quantification after infection, and increased upper airway inflammation on day 7 after infection comprised largely of CD8 T cells. Having established seasonal infection models, mice were immunized with seasonal inactivated vaccine and responses were compared to matched and mismatched challenge strains. While the H1N1 subtype strain recommended for vaccine use has remained constant in the seven seasons between 2010 and 2016, the circulating strain of H1N1 influenza (2009 pandemic subtype) has drifted both genetically and antigenically since 2009. To investigate the effect of this observed drift on vaccine induced protection, mice were immunized with antigens from A/California/7/2009 (H1N1) and challenged with H1N1 subtype viruses recovered from 2009, 2010, or 2015. Vaccination with A/California/7/2009 antigens protected against infection with either the 2009 or 2010 strains, but was less effective against the 2015 strain. This observed reduction in protection suggests that mouse models of influenza virus vaccination and infection can be used as an additional tool to predict vaccine efficacy against drift strains."/>
    <s v="Mucosal Infection and Immunity Group, Section of Virology, Department of Medicine, St Mary's Campus, Imperial College London, London, United Kingdom."/>
    <s v="eng"/>
    <s v="Y"/>
    <s v="Y"/>
    <s v="N"/>
    <s v="Y"/>
    <s v="N"/>
    <s v="Y"/>
    <n v="2"/>
    <s v="Y"/>
    <s v="Y"/>
    <s v="N"/>
    <s v="Y"/>
    <s v="N"/>
    <s v="N"/>
    <s v="N"/>
    <s v="N"/>
    <s v="2018-02-16"/>
    <s v="2018-11-20"/>
    <s v="2018-01-31"/>
    <s v="2018-01-31"/>
    <s v="https://dx.doi.org/10.3389/fimmu.2018.00126"/>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6648922"/>
    <s v="MED"/>
    <n v="26648922"/>
    <s v="PMC4664635"/>
    <s v="10.3389/fmicb.2015.01340"/>
    <s v="Interferon-γ from Brain Leukocytes Enhances Meningitis by Type 4 Streptococcus pneumoniae."/>
    <s v="Pettini E, Fiorino F, Cuppone AM, Iannelli F, Medaglini D, Pozzi G."/>
    <s v="5"/>
    <s v="6"/>
    <n v="2255301"/>
    <n v="2015"/>
    <s v="Frontiers in microbiology"/>
    <s v="Front Microbiol"/>
    <s v="Front Microbiol"/>
    <s v="101548977"/>
    <s v="1664-302X"/>
    <s v="1664-302X"/>
    <s v="Streptococcus pneumoniae is the leading cause of bacterial meningitis. Pneumococcal meningitis is a life-threatening disease with high rates of mortality and neurological sequelae. Immune targeting of S. pneumoniae is essential for clearance of infection; however, within the brain, the induced inflammatory response contributes to pathogenesis. In this study we investigate the local inflammatory response and the role of IFN-γ in a murine model of pneumococcal meningitis induced by intracranial injection of type 4 S. pneumoniae. Lymphoid and myeloid cell populations involved in meningitis, as well as cytokine gene expression, were investigated after infection. Animals were treated with a monoclonal antibody specific for murine IFN-γ to evaluate its role in animal survival. Intracranial inoculation of 3 × 10(4) colony-forming units of type 4 strain TIGR4 caused 75% of mice to develop meningitis within 4 days. The amount of lymphocytes, NK cells, neutrophils, monocytes and macrophages in the brain increased 48 h post infection. IFN-γ mRNA levels were about 240-fold higher in brains of infected mice compared to controls. Pro-inflammatory cytokines such as IL-1β and TNF-α, and TLR2 were also upregulated. In vivo treatment with anti-IFN-γ antibody increased survival of infected mice. This study shows that IFN-γ produced during meningitis by type 4 S. pneumoniae enhances bacterial pathogenesis exerting a negative effect on the disease outcome."/>
    <s v="Laboratorio di Microbiologia Molecolare e Biotecnologia, Dipartimento di Biotecnologie Mediche, Università degli Studi di Siena Siena, Italy."/>
    <s v="eng"/>
    <s v="Y"/>
    <s v="Y"/>
    <s v="N"/>
    <s v="Y"/>
    <s v="N"/>
    <s v="N"/>
    <n v="3"/>
    <s v="Y"/>
    <s v="Y"/>
    <s v="N"/>
    <s v="Y"/>
    <s v="N"/>
    <s v="N"/>
    <s v="N"/>
    <s v="N"/>
    <s v="2015-12-09"/>
    <s v="2015-12-14"/>
    <s v="2015-12-01"/>
    <s v="2015-12-01"/>
    <s v="https://dx.doi.org/10.3389/fmicb.2015.01340"/>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8826648"/>
    <s v="MED"/>
    <n v="28826648"/>
    <s v="PMC6169299"/>
    <s v="10.1016/j.cyto.2017.08.009"/>
    <s v="The synergistic effects of combining TLR ligand based adjuvants on the cytokine response are dependent upon p38/JNK signalling."/>
    <s v="Fischetti L, Zhong Z, Pinder CL, Tregoning JS, Shattock RJ."/>
    <s v="6"/>
    <s v="99"/>
    <n v="2616074"/>
    <n v="2017"/>
    <s v="Cytokine"/>
    <s v="Cytokine"/>
    <s v="Cytokine"/>
    <s v="9005353"/>
    <s v="1043-4666"/>
    <s v="1096-0023"/>
    <s v="Toll like receptor (TLR) ligands are important adjuvant candidates, causing antigen presenting cells to release inflammatory mediators, leading to the recruitment and activation of other leukocytes. The aim of this study was to define the response of human blood derived dendritic cells and macrophages to three TLR ligands acting singly or in combination, Poly I:C (TLR3), GLA (TLR4) and R848 (TLR7/8). Combinations of TLR agonists have been shown to have a synergistic effect on individual cytokines, here we look at the global inflammatory response measuring both cytokines and chemokines. Using a custom Luminex assay we saw dose responses in several mediators including CCL3 (MIP1α), IL-1α, IL-1β, IL-12, CXCL10 (IP-10) and IL-6, all of which were significantly increased by the combination of R848 and GLA, even when low dose GLA was added. The synergistic effect was inhibited by specific MAP kinase inhibitors blocking the kinases p38 and JNK but not MEK1. Combining TLR adjuvants also had a synergistic effect on cytokine responses in human mucosal tissue explants. From this we conclude that the combination of R848 and GLA potentiates the inflammatory profile of antigen presenting cells. Since the pattern of inflammatory mediators released can alter the quality and quantity of the adaptive immune response to vaccination, this study informs vaccine adjuvant design."/>
    <s v="Mucosal Infection &amp; Immunity Group, Section of Virology, Imperial College London, St. Mary's Campus, London W2 1PG, United Kingdom."/>
    <s v="eng"/>
    <s v="N"/>
    <s v="Y"/>
    <s v="N"/>
    <s v="Y"/>
    <s v="N"/>
    <s v="Y"/>
    <n v="4"/>
    <s v="Y"/>
    <s v="Y"/>
    <s v="N"/>
    <s v="Y"/>
    <s v="Y"/>
    <s v="N"/>
    <s v="Y"/>
    <s v="N"/>
    <s v="2017-08-23"/>
    <s v="2018-10-04"/>
    <s v="2017-08-18"/>
    <s v="2017-08-18"/>
    <s v="https://dx.doi.org/10.1016/j.cyto.2017.08.009"/>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6678162"/>
    <s v="MED"/>
    <n v="26678162"/>
    <s v="PMC4824168"/>
    <s v="10.1016/j.jim.2015.12.003"/>
    <s v="SLE-key(®) rule-out serologic test for excluding the diagnosis of systemic lupus erythematosus: Developing the ImmunArray iCHIP(®)."/>
    <s v="Putterman C, Wu A, Reiner-Benaim A, Batty DS, Sanz I, Oates J, Jakobi K, Petri M, Safer P, Gerwien R, Sorek R, Blumenstein Y, Cohen IR."/>
    <s v="34"/>
    <s v="429"/>
    <n v="2375017"/>
    <n v="2016"/>
    <s v="Journal of immunological methods"/>
    <s v="J. Immunol. Methods"/>
    <s v="J Immunol Methods"/>
    <s v="1305440"/>
    <s v="0022-1759"/>
    <s v="1872-7905"/>
    <s v="We describe here the development, verification and validation of the SLE-key(®) rule-out test for a definitive rule-out of a diagnosis of systemic lupus erythematosus (SLE). The test uses the proprietary iCHIP(®) micro-array technology platform (Fattal et al., 2010) to identify discriminating patterns of circulating autoantibodies among SLE patients compared with self-declared healthy individuals. Given the challenges associated with the diagnosis of SLE and the healthcare costs of delayed diagnosis and misdiagnosis, a definitive rule-out test can provide significant clinical benefits to patients and potentially major cost savings to healthcare systems."/>
    <s v="Division of Rheumatology, Albert Einstein College of Medicine, NY, United States. Electronic address: chaim.putterman@einstein.yu.edu."/>
    <s v="eng"/>
    <s v="N"/>
    <s v="Y"/>
    <s v="N"/>
    <s v="Y"/>
    <s v="N"/>
    <s v="N"/>
    <n v="5"/>
    <s v="Y"/>
    <s v="Y"/>
    <s v="N"/>
    <s v="Y"/>
    <s v="Y"/>
    <s v="N"/>
    <s v="Y"/>
    <s v="N"/>
    <s v="2015-12-19"/>
    <s v="2018-05-20"/>
    <s v="2015-12-08"/>
    <s v="2015-12-08"/>
    <s v="https://dx.doi.org/10.1016/j.jim.2015.12.003"/>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6777728"/>
    <s v="MED"/>
    <n v="26777728"/>
    <s v="PMC4738003"/>
    <s v="10.1016/j.it.2015.12.009"/>
    <s v="Reprogramming the T Cell Response to Tuberculosis."/>
    <s v="Woodworth JS, Andersen P."/>
    <s v="10035"/>
    <s v="37"/>
    <n v="2368664"/>
    <n v="2016"/>
    <s v="Trends in immunology"/>
    <s v="Trends Immunol."/>
    <s v="Trends Immunol"/>
    <s v="100966032"/>
    <s v="1471-4906"/>
    <s v="1471-4981"/>
    <s v="Coscolla, Copin et al. recently used comparative genomics of M. tuberculosis (Mtb) strains to show that most human T cell-recognized epitopes are hyperconserved, but bona fide variable epitopes also exist. This identification of two sets of antigens implies opposing evolutionary processes and will have an important impact on tuberculosis (TB) vaccine strategy and design."/>
    <s v="Statens Serum Institut, Department of Infectious Disease Immunology, Artillerivej 5, 2300 Copenhagen S, Denmark."/>
    <s v="eng"/>
    <s v="N"/>
    <s v="Y"/>
    <s v="N"/>
    <s v="Y"/>
    <s v="N"/>
    <s v="N"/>
    <n v="9"/>
    <s v="Y"/>
    <s v="Y"/>
    <s v="N"/>
    <s v="Y"/>
    <s v="Y"/>
    <s v="N"/>
    <s v="Y"/>
    <s v="N"/>
    <s v="2016-01-19"/>
    <s v="2018-03-02"/>
    <s v="2016-01-05"/>
    <s v="2016-01-05"/>
    <s v="https://dx.doi.org/10.1016/j.it.2015.12.009"/>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6380327"/>
    <s v="MED"/>
    <n v="26380327"/>
    <s v="PMC4562180"/>
    <s v="10.1155/2015/909406"/>
    <s v="Application of &quot;Systems Vaccinology&quot; to Evaluate Inflammation and Reactogenicity of Adjuvanted Preventative Vaccines."/>
    <s v="Lewis DJ, Lythgoe MP."/>
    <m/>
    <s v="2015"/>
    <n v="2263143"/>
    <n v="2015"/>
    <s v="Journal of immunology research"/>
    <s v="J Immunol Res"/>
    <s v="J Immunol Res"/>
    <s v="101627166"/>
    <s v="2314-8861"/>
    <s v="2314-7156"/>
    <s v="Advances in &quot;omics&quot; technology (transcriptomics, proteomics, metabolomics, genomics/epigenomics, etc.) allied with statistical and bioinformatics tools are providing insights into basic mechanisms of vaccine and adjuvant efficacy or inflammation/reactogenicity. Predictive biomarkers of relatively frequent inflammatory reactogenicity may be identified in systems vaccinology studies involving tens or hundreds of participants and used to screen new vaccines and adjuvants in in vitro, ex vivo, animal, or human models. The identification of rare events (such as those observed with initial rotavirus vaccine or suspected autoimmune complications) will require interrogation of large data sets and population-based research before application of systems vaccinology. The Innovative Medicine Initiative funded public-private project BIOVACSAFE is an initial attempt to systematically identify biomarkers of relatively common inflammatory events after adjuvanted immunization using human, animal, and population-based models. Discriminatory profiles or biomarkers are being identified, which require validation in large trials involving thousands of participants before they can be generalized. Ultimately, it is to be hoped that the knowledge gained from such initiatives will provide tools to the industry, academia, and regulators to select optimal noninflammatory but immunogenic and effective vaccine adjuvant combinations, thereby shortening product development cycles and identifying unsuitable vaccine candidates that would fail in expensive late stage development or postmarketing."/>
    <s v="Clinical Research Centre, University of Surrey, Guildford GU2 7AX, UK."/>
    <s v="eng"/>
    <s v="Y"/>
    <s v="Y"/>
    <s v="N"/>
    <s v="Y"/>
    <s v="N"/>
    <s v="N"/>
    <n v="10"/>
    <s v="Y"/>
    <s v="Y"/>
    <s v="N"/>
    <s v="Y"/>
    <s v="N"/>
    <s v="N"/>
    <s v="N"/>
    <s v="N"/>
    <s v="2015-09-18"/>
    <s v="2015-09-19"/>
    <s v="2015-08-25"/>
    <s v="2015-08-25"/>
    <s v="https://dx.doi.org/10.1155/2015/909406"/>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4550920"/>
    <s v="MED"/>
    <n v="24550920"/>
    <s v="PMC3913996"/>
    <s v="10.3389/fimmu.2014.00036"/>
    <s v="Reverse translation in tuberculosis: neutrophils provide clues for understanding development of active disease."/>
    <s v="Dorhoi A, Iannaccone M, Maertzdorf J, Nouailles G, Weiner J, Kaufmann SH."/>
    <m/>
    <s v="5"/>
    <n v="2120343"/>
    <n v="2014"/>
    <s v="Frontiers in immunology"/>
    <s v="Front Immunol"/>
    <s v="Front Immunol"/>
    <s v="101560960"/>
    <s v="1664-3224"/>
    <s v="1664-3224"/>
    <s v="Tuberculosis (TB) is a major health issue globally. Although typically the disease can be cured by chemotherapy in all age groups, and prevented in part in newborn by vaccination, general consensus exists that development of novel intervention measures requires better understanding of disease mechanisms. Human TB is characterized by polarity between host resistance as seen in 2 billion individuals with latent TB infection and susceptibility occurring in 9 million individuals who develop active TB disease every year. Experimental animal models often do not reflect this polarity adequately, calling for a reverse translational approach. Gene expression profiling has allowed identification of biomarkers that discriminate between latent infection and active disease. Functional analysis of most relevant markers in experimental animal models can help to better understand mechanisms driving disease progression. We have embarked on in-depth characterization of candidate markers of pathology and protection hereby harnessing mouse mutants with defined gene deficiencies. Analysis of mutants deficient in miR-223 expression and CXCL5 production allowed elucidation of relevant pathogenic mechanisms. Intriguingly, these deficiencies were linked to aberrant neutrophil activities. Our findings point to a detrimental potential of neutrophils in TB. Reciprocally, measures that control neutrophils should be leveraged for amelioration of TB in adjunct to chemotherapy."/>
    <s v="Department of Immunology, Max Planck Institute for Infection Biology , Berlin , Germany."/>
    <s v="eng"/>
    <s v="Y"/>
    <s v="Y"/>
    <s v="Y"/>
    <s v="Y"/>
    <s v="N"/>
    <s v="N"/>
    <n v="14"/>
    <s v="Y"/>
    <s v="Y"/>
    <s v="N"/>
    <s v="Y"/>
    <s v="N"/>
    <s v="N"/>
    <s v="N"/>
    <s v="N"/>
    <s v="2014-02-19"/>
    <s v="2014-06-24"/>
    <s v="2014-02-05"/>
    <s v="2014-02-05"/>
    <s v="https://dx.doi.org/10.3389/fimmu.2014.00036"/>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5342061"/>
    <s v="MED"/>
    <n v="25342061"/>
    <s v="PMC4292082"/>
    <s v="10.1101/cshperspect.a018531"/>
    <s v="Toward a unified biosignature for tuberculosis."/>
    <s v="Maertzdorf J, Kaufmann SH, Weiner J."/>
    <m/>
    <s v="5"/>
    <n v="2496200"/>
    <n v="2014"/>
    <s v="Cold Spring Harbor perspectives in medicine"/>
    <s v="Cold Spring Harb Perspect Med"/>
    <s v="Cold Spring Harb Perspect Med"/>
    <s v="101571139"/>
    <s v="2157-1422"/>
    <s v="2157-1422"/>
    <s v="Accurate and rapid diagnosis of active tuberculosis (TB) disease is still hampered by inadequate tools. Although current assays relying on single-marker readouts mostly display inadequate sensitivity and/or specificity, host-related multimarker signatures are especially poorly developed. As a consequence, research programs have been initiated to search for combinations of markers-so-called biosignatures with superior performance. Many such investigations harness high-throughput platforms to analyze the host response during infection and disease. A major challenge for these activities is the analysis of vast amounts of data produced. Specialized bioinformatic tools are being applied to identify the most robust biosignatures for classification of exposed and diseased individuals and prognosis of risk of disease in endemic areas. Validation of the most promising biosignatures in ongoing multicohort studies will bring us a step closer to the identification of an accurate unified signature."/>
    <s v="Max Planck Institute for Infection Biology, Department of Immunology, 10117 Berlin, Germany."/>
    <s v="eng"/>
    <s v="N"/>
    <s v="Y"/>
    <s v="N"/>
    <s v="Y"/>
    <s v="N"/>
    <s v="N"/>
    <n v="15"/>
    <s v="N"/>
    <s v="Y"/>
    <s v="N"/>
    <s v="N"/>
    <s v="N"/>
    <s v="N"/>
    <s v="N"/>
    <s v="N"/>
    <s v="2015-01-06"/>
    <s v="2017-01-01"/>
    <s v="2014-10-23"/>
    <s v="2014-10-23"/>
    <s v="https://dx.doi.org/10.1101/cshperspect.a018531"/>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6113434"/>
    <s v="MED"/>
    <n v="26113434"/>
    <s v="PMC4641675"/>
    <s v="10.1016/j.coi.2015.06.001"/>
    <s v="TB vaccines; promoting rapid and durable protection in the lung."/>
    <s v="Andersen P, Urdahl KB."/>
    <m/>
    <s v="35"/>
    <n v="2310641"/>
    <n v="2015"/>
    <s v="Current opinion in immunology"/>
    <s v="Curr. Opin. Immunol."/>
    <s v="Curr Opin Immunol"/>
    <s v="8900118"/>
    <s v="0952-7915"/>
    <s v="1879-0372"/>
    <s v="TB vaccine discovery has focused on IFN-γ both for the selection of antigens and vaccine delivery strategies. Recent breakthroughs in our understanding of the requirements for immunological memory and the expression of immunity to TB in the lung now provide a framework for reconsidering that strategy. We will discuss the status of the TB vaccine field, recent insights into the role of central memory cells and the potential of tissue-resident memory cells in vaccine promoted protection against TB."/>
    <s v="Statens Serum Institut, Infectious Disease Immunology, 5 Artillerivej, DK-2300 Copenhagen S, Denmark. Electronic address: pa@ssi.dk."/>
    <s v="eng"/>
    <s v="N"/>
    <s v="Y"/>
    <s v="N"/>
    <s v="Y"/>
    <s v="N"/>
    <s v="N"/>
    <n v="16"/>
    <s v="Y"/>
    <s v="Y"/>
    <s v="N"/>
    <s v="Y"/>
    <s v="Y"/>
    <s v="N"/>
    <s v="Y"/>
    <s v="N"/>
    <s v="2015-08-28"/>
    <s v="2016-10-25"/>
    <s v="2015-06-22"/>
    <s v="2015-06-22"/>
    <s v="https://dx.doi.org/10.1016/j.coi.2015.06.001"/>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6085154"/>
    <s v="MED"/>
    <n v="26085154"/>
    <s v="PMC4524082"/>
    <s v="10.1128/jvi.01070-15"/>
    <s v="Partial Attenuation of Respiratory Syncytial Virus with a Deletion of a Small Hydrophobic Gene Is Associated with Elevated Interleukin-1β Responses."/>
    <s v="Russell RF, McDonald JU, Ivanova M, Zhong Z, Bukreyev A, Tregoning JS."/>
    <m/>
    <s v="89"/>
    <n v="2310233"/>
    <n v="2015"/>
    <s v="Journal of virology"/>
    <s v="J. Virol."/>
    <s v="J Virol"/>
    <s v="0113724"/>
    <s v="0022-538X"/>
    <s v="1098-5514"/>
    <s v="The small hydrophobic (SH) gene of respiratory syncytial virus (RSV), a major cause of infant hospitalization, encodes a viroporin of unknown function. SH gene knockout virus (RSV ΔSH) is partially attenuated in vivo, but not in vitro, suggesting that the SH protein may have an immunomodulatory role. RSV ΔSH has been tested as a live attenuated vaccine in humans and cattle, and here we demonstrate that it protected against viral rechallenge in mice. We compared the immune response to infection with RSV wild type and RSV ΔSH in vivo using BALB/c mice and in vitro using epithelial cells, neutrophils, and macrophages. Strikingly, the interleukin-1β (IL-1β) response to RSV ΔSH infection was greater than to wild-type RSV, in spite of a decreased viral load, and when IL-1β was blocked in vivo, the viral load returned to wild-type levels. A significantly greater IL-1β response to RSV ΔSH was also detected in vitro, with higher-magnitude responses in neutrophils and macrophages than in epithelial cells. Depleting macrophages (with clodronate liposome) and neutrophils (with anti-Ly6G/1A8) demonstrated the contribution of these cells to the IL-1β response in vivo, the first demonstration of neutrophilic IL-1β production in response to viral lung infection. In this study, we describe an increased IL-1β response to RSV ΔSH, which may explain the attenuation in vivo and supports targeting the SH gene in live attenuated vaccines.There is a pressing need for a vaccine for respiratory syncytial virus (RSV). A number of live attenuated RSV vaccine strains have been developed in which the small hydrophobic (SH) gene has been deleted, even though the function of the SH protein is unknown. The structure of the SH protein has recently been solved, showing it is a pore-forming protein (viroporin). Here, we demonstrate that the IL-1β response to RSV ΔSH is greater in spite of a lower viral load, which contributes to the attenuation in vivo. This potentially suggests a novel method by which viruses can evade the host response. As all Pneumovirinae and some Paramyxovirinae carry similar SH genes, this new understanding may also enable the development of live attenuated vaccines for both RSV and other members of the Paramyxoviridae."/>
    <s v="Mucosal Infection and Immunity Group, Section of Virology, Department of Medicine, St. Mary's Campus, Imperial College London, London, United Kingdom."/>
    <s v="eng"/>
    <s v="N"/>
    <s v="Y"/>
    <s v="N"/>
    <s v="Y"/>
    <s v="N"/>
    <s v="N"/>
    <n v="18"/>
    <s v="Y"/>
    <s v="Y"/>
    <s v="N"/>
    <s v="Y"/>
    <s v="N"/>
    <s v="N"/>
    <s v="N"/>
    <s v="N"/>
    <s v="2015-08-04"/>
    <s v="2016-03-01"/>
    <s v="2015-06-17"/>
    <s v="2015-06-17"/>
    <s v="https://dx.doi.org/10.1128/jvi.01070-15"/>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6374119"/>
    <s v="MED"/>
    <n v="26374119"/>
    <s v="PMC4600108"/>
    <s v="10.1128/mBio.01187-15"/>
    <s v="Epigenetics and Proteomics Join Transcriptomics in the Quest for Tuberculosis Biomarkers."/>
    <s v="Esterhuyse MM, Weiner J, Caron E, Loxton AG, Iannaccone M, Wagman C, Saikali P, Stanley K, Wolski WE, Mollenkopf HJ, Schick M, Aebersold R, Linhart H, Walzl G, Kaufmann SH."/>
    <m/>
    <s v="6"/>
    <n v="2326183"/>
    <n v="2015"/>
    <s v="mBio"/>
    <s v="MBio"/>
    <s v="MBio"/>
    <s v="101519231"/>
    <s v="2150-7511"/>
    <s v="2150-7511"/>
    <s v="An estimated one-third of the world's population is currently latently infected with Mycobacterium tuberculosis. Latent M. tuberculosis infection (LTBI) progresses into active tuberculosis (TB) disease in ~5 to 10% of infected individuals. Diagnostic and prognostic biomarkers to monitor disease progression are urgently needed to ensure better care for TB patients and to decrease the spread of TB. Biomarker development is primarily based on transcriptomics. Our understanding of biology combined with evolving technical advances in high-throughput techniques led us to investigate the possibility of additional platforms (epigenetics and proteomics) in the quest to (i) understand the biology of the TB host response and (ii) search for multiplatform biosignatures in TB. We engaged in a pilot study to interrogate the DNA methylome, transcriptome, and proteome in selected monocytes and granulocytes from TB patients and healthy LTBI participants. Our study provides first insights into the levels and sources of diversity in the epigenome and proteome among TB patients and LTBI controls, despite limitations due to small sample size. Functionally the differences between the infection phenotypes (LTBI versus active TB) observed in the different platforms were congruent, thereby suggesting regulation of function not only at the transcriptional level but also by DNA methylation and microRNA. Thus, our data argue for the development of a large-scale study of the DNA methylome, with particular attention to study design in accounting for variation based on gender, age, and cell type.DNA methylation modifies the transcriptional program of cells. We have focused on two major populations of leukocytes involved in immune response to infectious diseases, granulocytes and monocytes, both of which are professional phagocytes that engulf and kill bacteria. We have interrogated how DNA methylation, gene expression, and protein translation differ in these two cell populations between healthy individuals and patients suffering from TB. To better understand the underlying biologic mechanisms, we harnessed a statistical enrichment analysis, taking advantage of predefined and well-characterized gene sets. Not only were there clear differences on various levels between the two populations, but there were also differences between TB patients and healthy controls in the transcriptome, proteome, and, for the first time, DNA methylome in these cells. Our pilot study emphasizes the value of a large-scale study of the DNA methylome taking into account our findings."/>
    <s v="Department of Immunology, Max Planck Institute for Infection Biology, Berlin, Germany."/>
    <s v="eng"/>
    <s v="Y"/>
    <s v="Y"/>
    <s v="N"/>
    <s v="Y"/>
    <s v="N"/>
    <s v="Y"/>
    <n v="20"/>
    <s v="Y"/>
    <s v="Y"/>
    <s v="Y"/>
    <s v="Y"/>
    <s v="N"/>
    <s v="N"/>
    <s v="N"/>
    <s v="Y"/>
    <s v="2015-09-16"/>
    <s v="2015-10-13"/>
    <s v="2015-09-15"/>
    <s v="2015-09-15"/>
    <s v="https://dx.doi.org/10.1128/mBio.01187-15"/>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5703554"/>
    <s v="MED"/>
    <n v="25703554"/>
    <s v="PMC4368415"/>
    <s v="10.1111/imr.12269"/>
    <s v="The human immune response to tuberculosis and its treatment: a view from the blood."/>
    <s v="Cliff JM, Kaufmann SH, McShane H, van Helden P, O'Garra A."/>
    <m/>
    <s v="264"/>
    <n v="2256396"/>
    <n v="2015"/>
    <s v="Immunological reviews"/>
    <s v="Immunol. Rev."/>
    <s v="Immunol Rev"/>
    <s v="7702118"/>
    <s v="0105-2896"/>
    <s v="1600-065X"/>
    <s v="The immune response upon infection with the pathogen Mycobacterium tuberculosis is poorly understood, hampering the discovery of new treatments and the improvements in diagnosis. In the last years, a blood transcriptional signature in tuberculosis has provided knowledge on the immune response occurring during active tuberculosis disease. This signature was absent in the majority of asymptomatic individuals who are latently infected with M. tuberculosis (referred to as latent). Using modular and pathway analyses of the complex data has shown, now in multiple studies, that the signature of active tuberculosis is dominated by overexpression of interferon-inducible genes (consisting of both type I and type II interferon signaling), myeloid genes, and inflammatory genes. There is also downregulation of genes encoding B and T-cell function. The blood signature of tuberculosis correlates with the extent of radiographic disease and is diminished upon effective treatment suggesting the possibility of new improved strategies to support diagnostic assays and methods for drug treatment monitoring. The signature suggested a previously under-appreciated role for type I interferons in development of active tuberculosis disease, and numerous mechanisms have now been uncovered to explain how type I interferon impedes the protective response to M. tuberculosis infection."/>
    <s v="TB Centre and Department of Immunology and Infection, London School of Hygiene &amp; Tropical Medicine, London, UK."/>
    <s v="eng"/>
    <s v="Y"/>
    <s v="Y"/>
    <s v="N"/>
    <s v="Y"/>
    <s v="N"/>
    <s v="N"/>
    <n v="31"/>
    <s v="Y"/>
    <s v="Y"/>
    <s v="N"/>
    <s v="Y"/>
    <s v="N"/>
    <s v="N"/>
    <s v="N"/>
    <s v="N"/>
    <s v="2015-02-24"/>
    <s v="2018-04-29"/>
    <s v="2014-06-02"/>
    <s v="2015-03-01"/>
    <s v="https://dx.doi.org/10.1111/imr.12269"/>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4635488"/>
    <s v="MED"/>
    <n v="24635488"/>
    <s v="PMC4238842"/>
    <s v="10.1111/joim.12212"/>
    <s v="Recent advances towards tuberculosis control: vaccines and biomarkers."/>
    <s v="Weiner J, Kaufmann SH."/>
    <m/>
    <s v="275"/>
    <n v="2151744"/>
    <n v="2014"/>
    <s v="Journal of internal medicine"/>
    <s v="J. Intern. Med."/>
    <s v="J Intern Med"/>
    <s v="8904841"/>
    <s v="0954-6820"/>
    <s v="1365-2796"/>
    <s v="Of all infectious diseases, tuberculosis (TB) remains one of the most important causes of morbidity and mortality. Recent advances in understanding the biology of Mycobacterium tuberculosis (Mtb) infection and the immune response of the infected host have led to the development of several new vaccines, a number of which are already undergoing clinical trials. These include pre-exposure prime vaccines, which could replace bacille Calmette-Guérin (BCG), and pre-exposure booster vaccines given in addition to BCG. Infants are the target population of these two types of vaccines. In addition, several postexposure vaccines given during adolescence or adult life, in addition to BCG as a priming vaccine during infancy, are undergoing clinical testing. Therapeutic vaccines are currently being assessed for their potential to cure active TB as an adjunct to chemotherapy. BCG replacement vaccines are viable recombinant BCG or double-deletion mutants of Mtb. All booster vaccines are composed of one or several antigens, either expressed by viral vectors or formulated with adjuvants. Therapeutic vaccines are killed mycobacterial preparations. Finally, multivariate biomarkers and biosignatures are being generated from high-throughput data with the aim of providing better diagnostic tools to specifically determine TB progression. Here, we provide a technical overview of these recent developments as well of the relevant computational approaches and highlight the obstacles that still need to be overcome."/>
    <s v="Department of Immunology, Max Planck Institute for Infection Biology, Berlin, Germany."/>
    <s v="eng"/>
    <s v="Y"/>
    <s v="Y"/>
    <s v="N"/>
    <s v="Y"/>
    <s v="N"/>
    <s v="N"/>
    <n v="34"/>
    <s v="Y"/>
    <s v="Y"/>
    <s v="N"/>
    <s v="Y"/>
    <s v="N"/>
    <s v="N"/>
    <s v="N"/>
    <s v="N"/>
    <s v="2014-04-22"/>
    <s v="2014-12-02"/>
    <s v="2014-08-18"/>
    <s v="2014-05-01"/>
    <s v="https://dx.doi.org/10.1111/joim.12212"/>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4890836"/>
    <s v="MED"/>
    <n v="24890836"/>
    <s v="PMC4031959"/>
    <s v="10.1101/cshperspect.a018523"/>
    <s v="Novel vaccination strategies against tuberculosis."/>
    <s v="Andersen P, Kaufmann SH."/>
    <m/>
    <s v="4"/>
    <n v="2180859"/>
    <n v="2014"/>
    <s v="Cold Spring Harbor perspectives in medicine"/>
    <s v="Cold Spring Harb Perspect Med"/>
    <s v="Cold Spring Harb Perspect Med"/>
    <s v="101571139"/>
    <s v="2157-1422"/>
    <s v="2157-1422"/>
    <s v="The tuberculosis (TB) pandemic continues to rampage despite widespread use of the BCG (Bacillus Calmette-Guérin) vaccine. Novel vaccination strategies are urgently needed to arrest global transmission and prevent the uncontrolled development of multidrug-resistant forms of Mycobacterium tuberculosis. Over the last two decades, considerable progress has been made in the field of vaccine development with numerous innovative preclinical candidates and more than a dozen vaccines in clinical trials. These vaccines are developed either as boosters of the current BCG vaccine or as novel prime vaccines to replace BCG. Given the enormous prevalence of latent TB infection, vaccines that are protective on top of an already established infection remain a high priority and a significant scientific challenge. Here we discuss the current state of TB vaccine research and development, our understanding of the underlying immunology, and the requirements for an efficient TB vaccine."/>
    <s v="Statens Serum Institut, DK-2300 Copenhagen S, Denmark."/>
    <s v="eng"/>
    <s v="N"/>
    <s v="Y"/>
    <s v="N"/>
    <s v="Y"/>
    <s v="N"/>
    <s v="N"/>
    <n v="36"/>
    <s v="Y"/>
    <s v="Y"/>
    <s v="N"/>
    <s v="Y"/>
    <s v="N"/>
    <s v="N"/>
    <s v="N"/>
    <s v="N"/>
    <s v="2014-06-03"/>
    <s v="2016-06-01"/>
    <s v="2016-03-24"/>
    <s v="2014-06-02"/>
    <s v="https://dx.doi.org/10.1101/cshperspect.a018523"/>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5136130"/>
    <s v="MED"/>
    <n v="25136130"/>
    <s v="PMC4151714"/>
    <s v="10.1073/pnas.1402981111"/>
    <s v="Vaccines, new opportunities for a new society."/>
    <s v="Rappuoli R, Pizza M, Del Giudice G, De Gregorio E."/>
    <m/>
    <s v="111"/>
    <n v="2194354"/>
    <n v="2014"/>
    <s v="Proceedings of the National Academy of Sciences of the United States of America"/>
    <s v="Proc. Natl. Acad. Sci. U.S.A."/>
    <s v="Proc Natl Acad Sci U S A"/>
    <s v="7505876"/>
    <s v="0027-8424"/>
    <s v="1091-6490"/>
    <s v="Vaccination is the most effective medical intervention ever introduced and, together with clean water and sanitation, it has eliminated a large part of the infectious diseases that once killed millions of people. A recent study concluded that since 1924 in the United States alone, vaccines have prevented 40 million cases of diphtheria, 35 million cases of measles, and a total of 103 million cases of childhood diseases. A report from the World Health Organization states that today vaccines prevent 2.5 million deaths per year: Every minute five lives are saved by vaccines worldwide. Overall, vaccines have done and continue to do an excellent job in eliminating or reducing the impact of childhood diseases. Furthermore, thanks to new technologies, vaccines now have the potential to make an enormous contribution to the health of modern society by preventing and treating not only communicable diseases in all ages, but also noncommunicable diseases such as cancer and neurodegenerative disorders. The achievement of these results requires the development of novel technologies and health economic models able to capture not only the mere cost-benefit of vaccination, but also the value of health per se."/>
    <s v="Novartis Vaccines, 53100 Siena, Italy rino.rappuoli@novartis.com."/>
    <s v="eng"/>
    <s v="N"/>
    <s v="Y"/>
    <s v="Y"/>
    <s v="Y"/>
    <s v="N"/>
    <s v="N"/>
    <n v="39"/>
    <s v="Y"/>
    <s v="Y"/>
    <s v="N"/>
    <s v="Y"/>
    <s v="N"/>
    <s v="N"/>
    <s v="N"/>
    <s v="N"/>
    <s v="2014-08-27"/>
    <s v="2014-11-27"/>
    <m/>
    <s v="2014-08-18"/>
    <s v="https://dx.doi.org/10.1073/pnas.1402981111"/>
  </r>
  <r>
    <s v="https://www.imi.europa.eu/projects-results/project-factsheets/biovacsafe"/>
    <x v="10"/>
    <s v="Biomarkers for Enhanced Vaccine Immunosafety"/>
    <n v="2"/>
    <n v="0"/>
    <n v="0"/>
    <n v="0"/>
    <n v="0"/>
    <n v="0"/>
    <n v="1"/>
    <n v="0"/>
    <n v="0"/>
    <n v="0"/>
    <s v="Ongoing"/>
    <s v="IMI1"/>
    <s v="01/03/2012"/>
    <s v="31/08/2018"/>
    <n v="3"/>
    <n v="115308"/>
    <s v="RIA (Research and Innovation Action)"/>
    <s v="17 408 770"/>
    <s v="7 999 683"/>
    <m/>
    <s v="5 522 917"/>
    <s v="Since their discovery, vaccines have protected millions of people worldwide from a broad range of infectious diseases, making them one of the most effective public health interventions out. New and better vaccines are still urgently needed, yet their introduction is hampered by lengthy and expensive vaccine safety testing procedures. The aim of the IMI-funded BIOVACSAFE project is to develop cutting edge tools to speed up and improve the testing and monitoring of vaccine safety, both before and after release to the market. By bringing together Europe’s top industrial and academic teams for the first time, the project will ultimately usher in a new generation of safer, more effective vaccines._x000a_Vaccines are widely acknowledged to be one of the cheapest and most efficient ways to combat infectious diseases in both developed and developing countries. With billions of doses of vaccines administered globally every year, vaccine safety is a top priority for pharmaceutical companies, regulators and the public alike. The problem is that testing and monitoring new vaccines for safety is a slow, cumbersome, and extremely expensive process; the development of a new vaccine costs millions of euros, and less than 1 vaccine in 10 makes it through clinical testing._x000a_As companies add new components to vaccines to make them more effective, testing them for safety becomes even more challenging. And, while severe adverse reactions to vaccines are rare, predicting who is at risk of a severe reaction is extremely difficult; this problem will be further complicated by the ageing of the population and the growing burden of chronic conditions and diseases of the immune system.A new approach to vaccine safetyThe BIOVACSAFE project will draw on the latest life science research findings to profile, in great detail, how individuals respond to the different components of vaccines at the cellular, genetic and molecular level. This will allow the project team to develop tools that can rapidly and accurately identify warning signs that a potential vaccine may be reactogenic. The tools could be employed early on in vaccine development, before vast amounts of time and money have been spent. Meanwhile, the team will develop new ways to identify, classify and record adverse reactions to vaccines; this should also boost researchers’ ability to pick up on problems early in vaccine development. Finally, the team will probe how natural illnesses and infections, particularly diseases of the immune system, interact with vaccines. By identifying these interactions, the team hopes to find ways of preventing them occurring in the first place. Finally, the team will create databases that can be used to store information on and explore reactions to vaccines.Towards the next generation of vaccines By coming up with novel ways to identify and better understand the causes of adverse reactions to vaccines at all stages of development, BIOVACSAFE will accelerate the development and introduction of a new generation of safer, more effective vaccines to combat infectious diseases, cancer and chronic diseases. As well as speeding up vaccine development, the new, more accurate tools developed by BIOVACSAFE should help to boost public confidence in vaccine safety. Furthermore, because the project includes studies of populations in both developed and developing countries, its findings should be of global relevance.An injection of health for Europe’s vaccine development sectorBIOVACSAFE brings together for the first time three of Europe’s leading vaccine development and manufacture companies as well as top experts from academic institutions and small and medium-sized enterprises (SMEs). By sharing their expertise as well as access to data and patient groups, all project partners will see their knowledge base and their competitiveness grow. Crucially, by pooling their expertise, the BIOVACSAFE partners have a unique opportunity to make progress in this important area."/>
    <s v="GlaxoSmithKline Biologicals, Rixensart, BelgiumGlaxoSmithKline Vaccines Srl, Siena, ItalySanofi Pasteur SA, Lyon, France"/>
    <n v="3"/>
    <n v="22"/>
    <s v="27017310"/>
    <s v="MED"/>
    <n v="27017310"/>
    <s v="PMC5392204"/>
    <s v="10.1016/s0140-6736(15)01316-1"/>
    <s v="A blood RNA signature for tuberculosis disease risk: a prospective cohort study."/>
    <s v="Zak DE, Penn-Nicholson A, Scriba TJ, Thompson E, Suliman S, Amon LM, Mahomed H, Erasmus M, Whatney W, Hussey GD, Abrahams D, Kafaar F, Hawkridge T, Verver S, Hughes EJ, Ota M, Sutherland J, Howe R, Dockrell HM, Boom WH, Thiel B, Ottenhoff THM, Mayanja-Kizza H, Crampin AC, Downing K, Hatherill M, Valvo J, Shankar S, Parida SK, Kaufmann SHE, Walzl G, Aderem A, Hanekom WA, ACS and GC6-74 cohort study groups."/>
    <m/>
    <s v="387"/>
    <n v="2419976"/>
    <n v="2016"/>
    <s v="Lancet (London, England)"/>
    <s v="Lancet"/>
    <s v="Lancet"/>
    <s v="2985213R"/>
    <s v="0140-6736"/>
    <s v="1474-547X"/>
    <s v="Identification of blood biomarkers that prospectively predict progression of Mycobacterium tuberculosis infection to tuberculosis disease might lead to interventions that combat the tuberculosis epidemic. We aimed to assess whether global gene expression measured in whole blood of healthy people allowed identification of prospective signatures of risk of active tuberculosis disease.In this prospective cohort study, we followed up healthy, South African adolescents aged 12-18 years from the adolescent cohort study (ACS) who were infected with M tuberculosis for 2 years. We collected blood samples from study participants every 6 months and monitored the adolescents for progression to tuberculosis disease. A prospective signature of risk was derived from whole blood RNA sequencing data by comparing participants who developed active tuberculosis disease (progressors) with those who remained healthy (matched controls). After adaptation to multiplex quantitative real-time PCR (qRT-PCR), the signature was used to predict tuberculosis disease in untouched adolescent samples and in samples from independent cohorts of South African and Gambian adult progressors and controls. Participants of the independent cohorts were household contacts of adults with active pulmonary tuberculosis disease.Between July 6, 2005, and April 23, 2007, we enrolled 6363 participants from the ACS study and 4466 from independent South African and Gambian cohorts. 46 progressors and 107 matched controls were identified in the ACS cohort. A 16 gene signature of risk was identified. The signature predicted tuberculosis progression with a sensitivity of 66·1% (95% CI 63·2-68·9) and a specificity of 80·6% (79·2-82·0) in the 12 months preceding tuberculosis diagnosis. The risk signature was validated in an untouched group of adolescents (p=0·018 for RNA sequencing and p=0·0095 for qRT-PCR) and in the independent South African and Gambian cohorts (p values &lt;0·0001 by qRT-PCR) with a sensitivity of 53·7% (42·6-64·3) and a specificity of 82·8% (76·7-86) in the 12 months preceding tuberculosis.The whole blood tuberculosis risk signature prospectively identified people at risk of developing active tuberculosis, opening the possibility for targeted intervention to prevent the disease.Bill &amp; Melinda Gates Foundation, the National Institutes of Health, Aeras, the European Union, and the South African Medical Research Council."/>
    <s v="The Center for Infectious Disease Research, Seattle, WA, USA."/>
    <s v="eng"/>
    <s v="Y"/>
    <s v="Y"/>
    <s v="N"/>
    <s v="Y"/>
    <s v="N"/>
    <s v="Y"/>
    <n v="112"/>
    <s v="Y"/>
    <s v="Y"/>
    <s v="Y"/>
    <s v="Y"/>
    <s v="Y"/>
    <s v="N"/>
    <s v="Y"/>
    <s v="N"/>
    <s v="2016-03-28"/>
    <s v="2018-05-02"/>
    <m/>
    <s v="2016-03-24"/>
    <s v="https://dx.doi.org/10.1016/s0140-6736(15)01316-1"/>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30176915"/>
    <s v="MED"/>
    <n v="30176915"/>
    <s v="PMC6122744"/>
    <s v="10.1186/s13073-018-0575-9"/>
    <s v="Increased DNA methylation variability in rheumatoid arthritis-discordant monozygotic twins."/>
    <s v="Webster AP, Plant D, Ecker S, Zufferey F, Bell JT, Feber A, Paul DS, Beck S, Barton A, Williams FMK, Worthington J."/>
    <s v="1"/>
    <s v="10"/>
    <n v="2722497"/>
    <n v="2018"/>
    <s v="Genome medicine"/>
    <s v="Genome Med"/>
    <s v="Genome Med"/>
    <s v="101475844"/>
    <s v="1756-994X"/>
    <s v="1756-994X"/>
    <s v="Rheumatoid arthritis is a common autoimmune disorder influenced by both genetic and environmental factors. Epigenome-wide association studies can identify environmentally mediated epigenetic changes such as altered DNA methylation, which may also be influenced by genetic factors. To investigate possible contributions of DNA methylation to the aetiology of rheumatoid arthritis with minimum confounding genetic heterogeneity, we investigated genome-wide DNA methylation in disease-discordant monozygotic twin pairs.Genome-wide DNA methylation was assessed in 79 monozygotic twin pairs discordant for rheumatoid arthritis using the HumanMethylation450 BeadChip array (Illumina). Discordant twins were tested for both differential DNA methylation and methylation variability between rheumatoid arthritis and healthy twins. The methylation variability signature was then compared with methylation variants from studies of other autoimmune diseases and with an independent healthy population.We have identified a differentially variable DNA methylation signature that suggests multiple stress response pathways may be involved in the aetiology of the disease. This methylation variability signature also highlighted potential epigenetic disruption of multiple RUNX3 transcription factor binding sites as being associated with disease development. Comparison with previously performed epigenome-wide association studies of rheumatoid arthritis and type 1 diabetes identified shared pathways for autoimmune disorders, suggesting that epigenetics plays a role in autoimmunity and offering the possibility of identifying new targets for intervention.Through genome-wide analysis of DNA methylation in disease-discordant monozygotic twins, we have identified a differentially variable DNA methylation signature, in the absence of differential methylation in rheumatoid arthritis. This finding supports the importance of epigenetic variability as an emerging component in autoimmune disorders."/>
    <s v="Arthritis Research UK Centre for Genetics and Genomics, Centre for Musculoskeletal Research, The University of Manchester, Manchester, UK. a.webster@ucl.ac.uk."/>
    <s v="eng"/>
    <s v="Y"/>
    <s v="Y"/>
    <s v="N"/>
    <s v="Y"/>
    <s v="N"/>
    <s v="Y"/>
    <n v="0"/>
    <s v="Y"/>
    <s v="Y"/>
    <s v="N"/>
    <s v="Y"/>
    <s v="N"/>
    <s v="N"/>
    <s v="N"/>
    <s v="N"/>
    <s v="2018-09-05"/>
    <s v="2018-09-19"/>
    <s v="2018-09-04"/>
    <s v="2018-09-04"/>
    <s v="https://dx.doi.org/10.1186/s13073-018-0575-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30133119"/>
    <s v="MED"/>
    <n v="30133119"/>
    <s v="PMC6201376"/>
    <s v="10.1111/jcmm.13783"/>
    <s v="CCR6 controls autoimmune but not innate immunity-driven experimental arthritis."/>
    <s v="Bonelli M, Puchner A, Göschl L, Hayer S, Niederreiter B, Steiner G, Tillmann K, Plasenzotti R, Podesser B, Georgel P, Smolen J, Scheinecker C, Blüml S."/>
    <s v="11"/>
    <s v="22"/>
    <n v="2741477"/>
    <n v="2018"/>
    <s v="Journal of cellular and molecular medicine"/>
    <s v="J. Cell. Mol. Med."/>
    <s v="J Cell Mol Med"/>
    <s v="101083777"/>
    <s v="1582-1838"/>
    <s v="1582-4934"/>
    <s v="Rheumatoid arthritis (RA) is a chronic inflammatory autoimmune disease, characterized by synovial infiltration of various inflammatory cells. Chemokines are involved in controlling the recruitment of different cell types into the synovial membrane. The role of CCR6 in the development of arthritis so far remains unclear. In this study, we investigated the role of CCR6 in the pathogenesis of arthritis using three different murine arthritis models. Compared to WT animals, CCR6-/- mice developed less clinical signs of arthritis in the collagen-induced arthritis model but not in the K/BxN serum transfer arthritis model and in the human tumour necrosis factor transgenic arthritis model, suggesting a defect in adaptive effector functions but intact innate effector functions in the development of arthritis in CCR6-/- animals. In line with this, anti-collagen antibody levels were significantly reduced in CCR6-/- mice compared with WT mice. Moreover, we demonstrate enhanced osteoclastogenesis in vitro in CCR6-/- mice compared with WT mice. However, we did not detect differences in bone mass under steady state conditions in vivo between WT and CCR6-deficient mice. These data suggest that CCR6 is crucially involved in adaptive but not in innate immunity-driven arthritis. CCR6 or its chemokine ligand CCL20 might represent a possible new target for the treatment of RA."/>
    <s v="Internal Medicine III, Division of Rheumatology, Medical University of Vienna, Vienna, Austria."/>
    <s v="eng"/>
    <s v="Y"/>
    <s v="Y"/>
    <s v="N"/>
    <s v="Y"/>
    <s v="N"/>
    <s v="N"/>
    <n v="0"/>
    <s v="Y"/>
    <s v="Y"/>
    <s v="N"/>
    <s v="Y"/>
    <s v="N"/>
    <s v="N"/>
    <s v="N"/>
    <s v="N"/>
    <s v="2018-08-23"/>
    <s v="2018-11-02"/>
    <s v="2018-08-22"/>
    <s v="2018-08-22"/>
    <s v="https://dx.doi.org/10.1111/jcmm.13783"/>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30090063"/>
    <s v="MED"/>
    <n v="30090063"/>
    <s v="PMC6068282"/>
    <s v="10.3389/fphar.2018.00800"/>
    <s v="In Silico Discovery of Plant-Origin Natural Product Inhibitors of Tumor Necrosis Factor (TNF) and Receptor Activator of NF-κB Ligand (RANKL)."/>
    <s v="Melagraki G, Ntougkos E, Papadopoulou D, Rinotas V, Leonis G, Douni E, Afantitis A, Kollias G."/>
    <s v="1"/>
    <s v="9"/>
    <n v="2645047"/>
    <n v="2018"/>
    <s v="Frontiers in Pharmacology"/>
    <s v="Front Pharmacol"/>
    <s v="Front Pharmacol"/>
    <s v="101548923"/>
    <s v="1663-9812"/>
    <s v="1663-9812"/>
    <s v="An in silico drug discovery pipeline for the virtual screening of plant-origin natural products (NPs) was developed to explore new direct inhibitors of TNF and its close relative receptor activator of nuclear factor kappa-B ligand (RANKL), both representing attractive therapeutic targets for many chronic inflammatory conditions. Direct TNF inhibition through identification of potent small molecules is a highly desired goal; however, it is often hampered by severe limitations. Our approach yielded a priority list of 15 NPs as potential direct TNF inhibitors that were subsequently tested in vitro against TNF and RANKL. We thus identified two potent direct inhibitors of TNF function with low micromolar IC50 values and minimal toxicity even at high concentrations. Most importantly, one of them (A11) was proved to be a dual inhibitor of both TNF and RANKL. Extended molecular dynamics simulations with the fully automated EnalosMD suite rationalized the mode of action of the compounds at the molecular level. To our knowledge, these compounds constitute the first NP TNF inhibitors, one of which being the first NP small-molecule dual inhibitor of TNF and RANKL, and could serve as lead compounds for the development of novel treatments for inflammatory and autoimmune diseases."/>
    <s v="Hellenic Military Academy, Vari, Greece."/>
    <s v="eng"/>
    <s v="Y"/>
    <s v="Y"/>
    <s v="N"/>
    <s v="Y"/>
    <s v="N"/>
    <s v="Y"/>
    <n v="0"/>
    <s v="Y"/>
    <s v="Y"/>
    <s v="N"/>
    <s v="Y"/>
    <s v="N"/>
    <s v="N"/>
    <s v="N"/>
    <s v="Y"/>
    <s v="2018-08-10"/>
    <s v="2018-08-12"/>
    <s v="2018-07-25"/>
    <s v="2018-07-25"/>
    <s v="https://dx.doi.org/10.3389/fphar.2018.0080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30042400"/>
    <s v="MED"/>
    <n v="30042400"/>
    <s v="PMC6057939"/>
    <s v="10.1038/s41598-018-29127-w"/>
    <s v="Evaluating the bromodomain protein BRD1 as a therapeutic target in rheumatoid arthritis."/>
    <s v="Klein K, Kato M, Frank-Bertoncelj M, Kolling C, Ciurea A, Gay S, Ospelt C."/>
    <s v="9"/>
    <s v="8"/>
    <n v="2702001"/>
    <n v="2018"/>
    <s v="Scientific reports"/>
    <s v="Sci Rep"/>
    <s v="Sci Rep"/>
    <s v="101563288"/>
    <s v="2045-2322"/>
    <s v="2045-2322"/>
    <s v="Targeting epigenetic reader proteins by small molecule inhibitors represents a new therapeutic concept in autoimmune diseases such as rheumatoid arthritis (RA). Although inhibitors targeting bromodomain protein 1 (BRD1) are in development, the function of BRD1 has hardly been studied. We investigated the therapeutic potential of BRD1 inhibition in joint-resident cells in RA, synovial fibroblasts (SF) and macrophages. The proliferation of SF was decreased upon BRD1 silencing, accompanied by the downregulation of genes involved in cell cycle regulation. Silencing of BRD1 in SF decreased the basal expression of MMP1 but increased TNF-α- and LPS-induced levels of MMP3, IL6 and IL8. In monocyte-derived macrophages (MDM), silencing of BRD1 decreased the LPS-induced expression of TNF-α, but did not significantly affect basal and the TNF-α- and LPS-induced expression of IL6 and IL8. Our data point to a cell type- and a stimulus-specific function of BRD1. Inhibiting BRD1 could have potential beneficial effects in RA via decreasing the proliferation of SF. Anti-inflammatory effects were limited and only observed in MDM."/>
    <s v="Center of Experimental Rheumatology, Department of Rheumatology, University Hospital Zurich, Zurich, Switzerland. kerstin.klein@usz.ch."/>
    <s v="eng"/>
    <s v="Y"/>
    <s v="Y"/>
    <s v="N"/>
    <s v="Y"/>
    <s v="N"/>
    <s v="Y"/>
    <n v="0"/>
    <s v="Y"/>
    <s v="Y"/>
    <s v="N"/>
    <s v="Y"/>
    <s v="N"/>
    <s v="N"/>
    <s v="N"/>
    <s v="N"/>
    <s v="2018-07-26"/>
    <s v="2018-08-01"/>
    <s v="2018-07-24"/>
    <s v="2018-07-24"/>
    <s v="https://dx.doi.org/10.1038/s41598-018-29127-w"/>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992753"/>
    <s v="MED"/>
    <n v="29992753"/>
    <s v="PMC6111819"/>
    <s v="10.1111/jcmm.13735"/>
    <s v="The involvement of Toll-like receptor 9 in the pathogenesis of erosive autoimmune arthritis."/>
    <s v="Fischer A, Abdollahi-Roodsaz S, Böhm C, Niederreiter B, Meyer B, Yau ACY, Lönnblom E, Joosten LAB, Koenders M, Lehmann CHK, Dudziak D, Krönke G, Holmdahl R, Steiner G."/>
    <s v="10"/>
    <s v="22"/>
    <n v="2719989"/>
    <n v="2018"/>
    <s v="Journal of cellular and molecular medicine"/>
    <s v="J. Cell. Mol. Med."/>
    <s v="J Cell Mol Med"/>
    <s v="101083777"/>
    <s v="1582-1838"/>
    <s v="1582-4934"/>
    <s v="Endogenous nucleic acids and their receptors may be involved in the initiation of systemic autoimmune diseases including rheumatoid arthritis (RA). As the role of the DNA sensing Toll-like receptor (TLR) 9 in RA is unclear, we aimed to investigate its involvement in the pathogenesis of autoimmune arthritis using three different experimental models of RA. The data obtained revealed involvement of TLR9 in the T cell-dependent phase of inflammatory arthritis. In rats with pristane-induced arthritis (PIA), TLR9 inhibition before disease onset reduced arthritis significantly and almost completely abolished bone erosion. Accordingly, serum levels of IL-6, α-1-acid-glycoprotein and rheumatoid factor were reduced. Moreover, in TLR9-/- mice, streptococcal cell wall (SCW)-induced arthritis was reduced in the T cell-dependent phase, whereas T cell-independent serum-transfer arthritis was not affected. Remarkably, while TLR7 expression did not change during in vitro osteoclastogenesis, TLR9 expression was higher in precursor cells than in mature osteoclasts and partial inhibition of osteoclastogenesis was achieved only by the TLR9 antagonist. These results demonstrate a pivotal role for TLR9 in the T cell-dependent phases of inflammatory arthritis and additionally suggest some role during osteoclastogenesis. Hence, endogenous DNA seems to be crucially involved in the pathophysiology of inflammatory autoimmune arthritis."/>
    <s v="Division of Rheumatology, Internal Medicine III, Medical University of Vienna, Vienna, Austria."/>
    <s v="eng"/>
    <s v="Y"/>
    <s v="Y"/>
    <s v="N"/>
    <s v="Y"/>
    <s v="N"/>
    <s v="Y"/>
    <n v="0"/>
    <s v="Y"/>
    <s v="Y"/>
    <s v="N"/>
    <s v="N"/>
    <s v="N"/>
    <s v="N"/>
    <s v="N"/>
    <s v="N"/>
    <s v="2018-07-12"/>
    <s v="2018-09-01"/>
    <s v="2018-07-11"/>
    <s v="2018-07-11"/>
    <s v="https://dx.doi.org/10.1111/jcmm.13735"/>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959183"/>
    <s v="MED"/>
    <n v="29959183"/>
    <s v="PMC6161666"/>
    <s v="10.1136/annrheumdis-2018-213250"/>
    <s v="Non-classical monocytes as mediators of tissue destruction in arthritis."/>
    <s v="Puchner A, Saferding V, Bonelli M, Mikami Y, Hofmann M, Brunner JS, Caldera M, Goncalves-Alves E, Binder NB, Fischer A, Simader E, Steiner CW, Leiss H, Hayer S, Niederreiter B, Karonitsch T, Koenders MI, Podesser BK, O'Shea JJ, Menche J, Smolen JS, Redlich K, Blüml S."/>
    <s v="1"/>
    <s v="77"/>
    <n v="2727080"/>
    <n v="2018"/>
    <s v="Annals of the rheumatic diseases"/>
    <s v="Ann. Rheum. Dis."/>
    <s v="Ann Rheum Dis"/>
    <s v="0372355"/>
    <s v="0003-4967"/>
    <s v="1468-2060"/>
    <s v="OBJECTIVES:Bone destruction in rheumatoid arthritis is mediated by osteoclasts (OC), which are derived from precursor cells of the myeloid lineage. The role of the two monocyte subsets, classical monocytes (expressing CD115, Ly6C and CCR2) and non-classical monocytes (which are CD115 positive, but low in Ly6C and CCR2), in serving as precursors for OC in arthritis is still elusive. METHODS:We investigated CCR2-/- mice, which lack circulating classical monocytes, crossed into hTNFtg mice for the extent of joint damage. We analysed monocyte subsets in hTNFtg and K/BxN serum transfer arthritis by flow cytometry. We sorted monocyte subsets and analysed their potential to differentiate into OC and their transcriptional response in response to RANKL by RNA sequencing. With these data, we performed a gene ontology enrichment analysis and gene set enrichment analysis. RESULTS:We show that in hTNFtg arthritis local bone erosion and OC generation are even enhanced in the absence of CCR2. We further show the numbers of non-classical monocytes in blood are elevated and are significantly correlated with histological signs of joint destruction. Sorted non-classical monocytes display an increased capacity to differentiate into OCs. This is associated with an increased expression of signal transduction components of RANK, most importantly TRAF6, leading to an increased responsiveness to RANKL. CONCLUSION:Therefore, non-classical monocytes are pivotal cells in arthritis tissue damage and a possible target for therapeutically intervention for the prevention of inflammatory joint damage."/>
    <s v="Division of Rheumatology, Department of Internal Medicine III, Medical University of Vienna, Vienna, Austria."/>
    <s v="eng"/>
    <s v="Y"/>
    <s v="Y"/>
    <s v="N"/>
    <s v="Y"/>
    <s v="N"/>
    <s v="N"/>
    <n v="0"/>
    <s v="Y"/>
    <s v="Y"/>
    <s v="N"/>
    <s v="Y"/>
    <s v="N"/>
    <s v="N"/>
    <s v="N"/>
    <s v="N"/>
    <s v="2018-07-01"/>
    <s v="2018-10-02"/>
    <s v="2018-06-29"/>
    <s v="2018-06-29"/>
    <s v="https://dx.doi.org/10.1136/annrheumdis-2018-21325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743579"/>
    <s v="MED"/>
    <n v="29743579"/>
    <s v="PMC5943364"/>
    <s v="10.1038/s41598-018-24240-2"/>
    <s v="Analysis of early changes in DNA methylation in synovial fibroblasts of RA patients before diagnosis."/>
    <s v="Karouzakis E, Raza K, Kolling C, Buckley CD, Gay S, Filer A, Ospelt C."/>
    <s v="7"/>
    <s v="8"/>
    <n v="2677898"/>
    <n v="2018"/>
    <s v="Scientific reports"/>
    <s v="Sci Rep"/>
    <s v="Sci Rep"/>
    <s v="101563288"/>
    <s v="2045-2322"/>
    <s v="2045-2322"/>
    <s v="DNA methylation is an important epigenetic modification that is known to be altered in rheumatoid arthritis synovial fibroblasts (RASF). Here, we compared the status of promoter DNA methylation of SF from patients with very early RA with SF from patients with resolving arthritis, fully established RA and from non-arthritic patients. DNA was hybridized to Infinium Human methylation 450k and 850k arrays and differential methylated genes and pathways were identified. We could identify a significant number of CpG sites that differed between the SF of different disease stages, showing that epigenetic changes in SF occur early in RA development. Principal component analysis confirmed that the different groups of SF were separated according to their DNA methylation state. Furthermore, pathway analysis showed that important functional pathways were altered in both very early and late RASF. By focusing our analysis on CpG sites in CpG islands within promoters, we identified genes that have significant hypermethylated promoters in very early RASF. Our data show that changes in DNA methylation differ in RASF compared to other forms of arthritis and occur at a very early, clinically yet unspecific stage of disease. The identified differential methylated genes might become valuable prognostic biomarkers for RA development."/>
    <s v="Center of Experimental Rheumatology, Department of Rheumatology, University of Zurich, Zurich, CH-8952, Switzerland. emmanuel.karouzakis@usz.ch."/>
    <s v="eng"/>
    <s v="Y"/>
    <s v="Y"/>
    <s v="N"/>
    <s v="Y"/>
    <s v="N"/>
    <s v="Y"/>
    <n v="0"/>
    <s v="Y"/>
    <s v="Y"/>
    <s v="N"/>
    <s v="Y"/>
    <s v="N"/>
    <s v="N"/>
    <s v="N"/>
    <s v="Y"/>
    <s v="2018-05-11"/>
    <s v="2018-05-15"/>
    <s v="2018-05-09"/>
    <s v="2018-05-09"/>
    <s v="https://dx.doi.org/10.1038/s41598-018-24240-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740454"/>
    <s v="MED"/>
    <n v="29740454"/>
    <s v="PMC5929149"/>
    <s v="10.3389/fimmu.2018.00876"/>
    <s v="Determination of Autoantibody Isotypes Increases the Sensitivity of Serodiagnostics in Rheumatoid Arthritis."/>
    <s v="Sieghart D, Platzer A, Studenic P, Alasti F, Grundhuber M, Swiniarski S, Horn T, Haslacher H, Blüml S, Smolen J, Steiner G."/>
    <s v="1"/>
    <s v="9"/>
    <n v="2647771"/>
    <n v="2018"/>
    <s v="Frontiers in Immunology"/>
    <s v="Front Immunol"/>
    <s v="Front Immunol"/>
    <s v="101560960"/>
    <s v="1664-3224"/>
    <s v="1664-3224"/>
    <s v="Anti-citrullinated protein antibodies (ACPA) and rheumatoid factor (RF) are the most commonly used diagnostic markers of rheumatoid arthritis (RA). These antibodies are predominantly of the immunoglobulin (Ig) M (RF) or IgG (ACPA) isotype. Other subtypes of both antibodies-particularly IgA isotypes and other autoantibodies-such as RA33 antibodies-have been repeatedly reported but their diagnostic value has still not been fully elucidated. Here, we investigated the prevalence of IgA, IgG, and IgM subtypes of RF, ACPA, and RA33 antibodies in patients with RA. To determine the diagnostic specificity and sensitivity sera from 290 RA patients (165 early and 125 established disease), 261 disease controls and 100 healthy subjects were tested for the presence of IgA, IgG, and IgM isotypes of RF, ACPA, and RA33 by EliA™ platform (Phadia AB, Uppsala, Sweden). The most specific antibodies were IgG-ACPA, IgA-ACPA, and IgG-RF showing specificities &gt;98%, closely followed by IgG- and IgA-RA33 while IgM subtypes were somewhat less specific, ranging from 95.8% (RA33) to 90% (RF). On the other hand, IgM-RF was the most sensitive subtype (65%) followed by IgG-ACPA (59.5%) and IgA-RF (50.7%). Other subtypes were less sensitive ranging from 35 (IgA-ACPA) to 6% (IgA-RA33). RA33 antibodies as well as IgA-RF and IgA-ACPA were found to increase the diagnostic sensitivity of serological testing since they were detected also in seronegative patients reducing their number from 109 to 85. Moreover, analyzing IgM-RF by EliA™ proved more sensitive than measuring RF by nephelometry and further reduced the number of seronegative patients to 76 individuals. Importantly, among antibody positive individuals, RA patients were found having significantly more antibodies (≥3) than disease controls which generally showed one or two antibody species. Thus, increasing the number of autoantibodies in serological routine testing provides valuable additional information allowing to better distinguish between RA and other rheumatic disorders, also in patients not showing antibodies in current routine diagnostics. In conclusion, testing for multiple autoantibody specificities increases the diagnostic power of autoimmune diagnostics and could further support physicians in clinical decision-making."/>
    <s v="Division of Rheumatology, Department of Internal Medicine III, Medical University of Vienna, Vienna, Austria."/>
    <s v="eng"/>
    <s v="Y"/>
    <s v="Y"/>
    <s v="N"/>
    <s v="Y"/>
    <s v="N"/>
    <s v="Y"/>
    <n v="0"/>
    <s v="Y"/>
    <s v="Y"/>
    <s v="N"/>
    <s v="Y"/>
    <s v="N"/>
    <s v="N"/>
    <s v="N"/>
    <s v="N"/>
    <s v="2018-05-10"/>
    <s v="2018-05-11"/>
    <s v="2018-04-24"/>
    <s v="2018-04-24"/>
    <s v="https://dx.doi.org/10.3389/fimmu.2018.00876"/>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618659"/>
    <s v="MED"/>
    <n v="29618659"/>
    <s v="PMC5928856"/>
    <s v="10.1172/jci.insight.98864"/>
    <s v="Mesenchymal TNFR2 promotes the development of polyarthritis and comorbid heart valve stenosis."/>
    <s v="Sakkou M, Chouvardas P, Ntari L, Prados A, Moreth K, Fuchs H, Gailus-Durner V, Hrabe de Angelis M, Denis MC, Karagianni N, Kollias G."/>
    <s v="Suppl 1"/>
    <s v="3"/>
    <n v="2668910"/>
    <n v="2018"/>
    <s v="JCI insight"/>
    <s v="JCI Insight"/>
    <s v="JCI Insight"/>
    <s v="101676073"/>
    <s v="2379-3708"/>
    <s v="2379-3708"/>
    <s v="Mesenchymal TNF signaling is etiopathogenic for inflammatory diseases such as rheumatoid arthritis and spondyloarthritis (SpA). The role of Tnfr1 in arthritis has been documented; however, Tnfr2 functions are unknown. Here, we investigate the mesenchymal-specific role of Tnfr2 in the TnfΔARE mouse model of SpA in arthritis and heart valve stenosis comorbidity by cell-specific, Col6a1-cre-driven gene targeting. We find that TNF/Tnfr2 signaling in resident synovial fibroblasts (SFs) and valvular interstitial cells (VICs) is detrimental for both pathologies, pointing to common cellular mechanisms. In contrast, systemic Tnfr2 provides protective signaling, since its complete deletion leads to severe deterioration of both pathologies. SFs and VICs lacking Tnfr2 fail to acquire pathogenic activated phenotypes and display increased expression of antiinflammatory cytokines associated with decreased Akt signaling. Comparative RNA sequencing experiments showed that the majority of the deregulated pathways in TnfΔARE mesenchymal-origin SFs and VICs, including proliferation, inflammation, migration, and disease-specific genes, are regulated by Tnfr2; thus, in its absence, they are maintained in a quiescent nonpathogenic state. Our data indicate a pleiotropy of Tnfr2 functions, with mesenchymal Tnfr2 driving cell activation and arthritis/valve stenosis pathogenesis only in the presence of systemic Tnfr2, whereas nonmesenchymal Tnfr2 overcomes this function, providing protective signals and, thus, containing both pathologies."/>
    <s v="Biomedical Sciences Research Center &quot;Alexander Fleming&quot;, Vari, Greece."/>
    <s v="eng"/>
    <s v="N"/>
    <s v="Y"/>
    <s v="N"/>
    <s v="Y"/>
    <s v="N"/>
    <s v="Y"/>
    <n v="0"/>
    <s v="Y"/>
    <s v="Y"/>
    <s v="Y"/>
    <s v="Y"/>
    <s v="N"/>
    <s v="N"/>
    <s v="N"/>
    <s v="N"/>
    <s v="2018-04-06"/>
    <s v="2018-05-04"/>
    <s v="2018-04-05"/>
    <s v="2018-04-05"/>
    <s v="https://dx.doi.org/10.1172/jci.insight.9886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434584"/>
    <s v="MED"/>
    <n v="29434584"/>
    <s v="PMC5797482"/>
    <s v="10.3389/fimmu.2018.00028"/>
    <s v="TLR3 Ligand Poly(I:C) Exerts Distinct Actions in Synovial Fibroblasts When Delivered by Extracellular Vesicles."/>
    <s v="Frank-Bertoncelj M, Pisetsky DS, Kolling C, Michel BA, Gay RE, Jüngel A, Gay S."/>
    <s v="6"/>
    <s v="9"/>
    <n v="2647771"/>
    <n v="2018"/>
    <s v="Frontiers in immunology"/>
    <s v="Front Immunol"/>
    <s v="Front Immunol"/>
    <s v="101560960"/>
    <s v="1664-3224"/>
    <s v="1664-3224"/>
    <s v="Extracellular vesicles (EV) can modulate the responses of cells to toll-like receptor (TLR) ligation; conversely, TLR ligands such as double-stranded RNA (dsRNA) can enhance the release of EV and influence of the composition and functions of EV cargos. Inflamed synovial joints in rheumatoid arthritis (RA) are rich in EV and extracellular RNA; besides, RNA released from necrotic synovial fluid cells can activate the TLR3 signaling in synovial fibroblasts (SFs) from patients with RA. Since EV occur prominently in synovial joints in RA and may contribute to the pathogenesis, we questioned whether EV can interact with dsRNA, a TLR3 ligand, and modify its actions in arthritis. We have used as model the effects on RA SFs, of EV released from monocyte U937 cells and peripheral blood mononuclear cells upon stimulation with Poly(I:C), a synthetic analog of dsRNA. We show that EV released from unstimulated cells and Poly(I:C)-stimulated U937 cells [Poly(I:C) EV] differ in size but bind similar amounts of Annexin V and express comparable levels of MAC-1, the receptor for dsRNA, on the vesicular membranes. Specifically, Poly(I:C) EV contain or associate with Poly(I:C) and at least partially protect Poly(I:C) from RNAse III degradation. Poly(I:C) EV shuttle Poly(I:C) to SFs and reproduce the proinflammatory and antiviral gene responses of SFs to direct stimulation with Poly(I:C). Poly(I:C) EV, however, halt the death receptor-induced apoptosis in SFs, thereby inverting the proapoptotic nature of Poly(I:C). These prosurvival effects sharply contrast with the high toxicity of cationic liposome-delivered Poly(I:C) and may reflect the route of Poly(I:C) delivery via EV or the fine-tuning of Poly(I:C) actions by molecular cargo in EV. The demonstration that EV may safeguard extracellular dsRNA and allow dsRNA to exert antiapoptotic effects on SFs highlights the potential of EV to amplify the pathogenicity of dsRNA in arthritis beyond inflammation (by concurrently enhancing the expansion of the invasive synovial stroma)."/>
    <s v="Center of Experimental Rheumatology, Department of Rheumatology, University Hospital Zurich, Schlieren, Switzerland."/>
    <s v="eng"/>
    <s v="Y"/>
    <s v="Y"/>
    <s v="N"/>
    <s v="Y"/>
    <s v="N"/>
    <s v="Y"/>
    <n v="0"/>
    <s v="Y"/>
    <s v="Y"/>
    <s v="N"/>
    <s v="Y"/>
    <s v="N"/>
    <s v="N"/>
    <s v="N"/>
    <s v="N"/>
    <s v="2018-02-14"/>
    <s v="2018-11-08"/>
    <s v="2018-01-29"/>
    <s v="2018-01-29"/>
    <s v="https://dx.doi.org/10.3389/fimmu.2018.00028"/>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546545"/>
    <s v="MED"/>
    <n v="28546545"/>
    <s v="PMC5445072"/>
    <s v="10.1038/s41598-017-02581-8"/>
    <s v="Extensive phenotypic characterization of a new transgenic mouse reveals pleiotropic perturbations in physiology due to mesenchymal hGH minigene expression."/>
    <s v="Kaklamanos A, Rozman J, Roulis M, Karagianni N, Armaka M, Wu M, Brachthäuser L, Calzada-Wack J, Horsch M, Beckers J, Rathkolb B, Adler T, Neff F, Wolf E, Gailus-Durner V, Fuchs H, de Angelis MH, Kollias G."/>
    <s v="5"/>
    <s v="7"/>
    <n v="2552814"/>
    <n v="2017"/>
    <s v="Scientific reports"/>
    <s v="Sci Rep"/>
    <s v="Sci Rep"/>
    <s v="101563288"/>
    <s v="2045-2322"/>
    <s v="2045-2322"/>
    <s v="The human growth hormone (hGH) minigene used for transgene stabilization in mice has been recently identified to be locally expressed in the tissues where transgenes are active and associated with phenotypic alterations. Here we extend these findings by analyzing the effect of the hGH minigene in TgC6hp55 transgenic mice which express the human TNFR1 under the control of the mesenchymal cell-specific CollagenVI promoter. These mice displayed a fully penetrant phenotype characterized by growth enhancement accompanied by perturbations in metabolic, skeletal, histological and other physiological parameters. Notably, this phenotype was independent of TNF-TNFR1 signaling since the genetic ablation of either Tnf or Tradd did not rescue the phenotype. Further analyses showed that the hGH minigene was expressed in several tissues, also leading to increased hGH protein levels in the serum. Pharmacological blockade of GH signaling prevented the development of the phenotype. Our results indicate that the unplanned expression of the hGH minigene in CollagenVI expressing mesenchymal cells can lead through local and/or systemic mechanisms to enhanced somatic growth followed by a plethora of primary and/or secondary effects such as hyperphagia, hypermetabolism, disturbed glucose homeostasis, altered hematological parameters, increased bone formation and lipid accumulation in metabolically critical tissues."/>
    <s v="Biomedical Sciences Research Center (B.S.R.C.) &quot;Alexander Fleming&quot;, 16672, Vari, Greece."/>
    <s v="eng"/>
    <s v="Y"/>
    <s v="Y"/>
    <s v="N"/>
    <s v="Y"/>
    <s v="N"/>
    <s v="Y"/>
    <n v="0"/>
    <s v="Y"/>
    <s v="Y"/>
    <s v="Y"/>
    <s v="Y"/>
    <s v="N"/>
    <s v="N"/>
    <s v="N"/>
    <s v="N"/>
    <s v="2017-05-27"/>
    <s v="2018-11-20"/>
    <s v="2017-05-25"/>
    <s v="2017-05-25"/>
    <s v="https://dx.doi.org/10.1038/s41598-017-02581-8"/>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834811"/>
    <s v="MED"/>
    <n v="25834811"/>
    <s v="PMC4365364"/>
    <s v="10.1155/2015/256818"/>
    <s v="Genetic vectors as a tool in association studies: definitions and application for study of rheumatoid arthritis."/>
    <s v="Sandalov I, Padyukov L."/>
    <s v="1"/>
    <s v="2015"/>
    <n v="2273055"/>
    <n v="2015"/>
    <s v="International journal of genomics"/>
    <s v="Int J Genomics"/>
    <s v="Int J Genomics"/>
    <s v="101605206"/>
    <s v="2314-436X"/>
    <s v="2314-4378"/>
    <s v="To identify putative relations between different genetic factors in the human genome in the development of common complex disease, we mapped the genetic data to an ensemble of spin chains and analysed the data as a quantum system. Each SNP is considered as a spin with three states corresponding to possible genotypes. The combined genotype represents a multispin state, described by the product of individual-spin states. Each person is characterized by a single genetic vector (GV) and individuals with identical GVs comprise the GV group. This consolidation of genotypes into GVs provides integration of multiple genetic variants for a single statistical test and excludes ambiguity of biological interpretation known for allele and haplotype associations. We analyzed two independent cohorts, with 2633 rheumatoid arthritis cases and 2108 healthy controls, and data for 6 SNPs from the HTR2A locus plus shared epitope allele. We found that GVs based on selected markers are highly informative and overlap for 98.3% of the healthy population between two cohorts. Interestingly, some of the GV groups contain either only controls or only cases, thus demonstrating extreme susceptibility or protection features. By using this new approach we confirmed previously detected univariate associations and demonstrated the most efficient selection of SNPs for combined analyses for functional studies."/>
    <s v="Rheumatology Unit, Department of Medicine Solna, Karolinska Institutet, CMM L8:04, 17176 Stockholm, Sweden ; L.V. Kirensky Institute of Physics, Akademgorodok 50, Krasnoyarsk 660036, Russia."/>
    <s v="eng"/>
    <s v="Y"/>
    <s v="Y"/>
    <s v="N"/>
    <s v="Y"/>
    <s v="N"/>
    <s v="N"/>
    <n v="0"/>
    <s v="Y"/>
    <s v="Y"/>
    <s v="N"/>
    <s v="Y"/>
    <s v="N"/>
    <s v="N"/>
    <s v="N"/>
    <s v="Y"/>
    <s v="2015-04-02"/>
    <s v="2015-06-23"/>
    <s v="2015-03-05"/>
    <s v="2015-03-05"/>
    <s v="https://dx.doi.org/10.1155/2015/256818"/>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PMC3332506"/>
    <s v="PMC"/>
    <n v="30186880"/>
    <s v="PMC3332506"/>
    <s v="10.1186/ar3660"/>
    <s v="Association of microRNA-221/222 and -323-3p with rheumatoid arthritis via predictions using the human TNF transgenic mouse model."/>
    <s v="Pandis I, Ospelt C, Karagianni N, Denis M, Reczko M, Camps C, Hatzigeorgiou A, Ragoussis J, Gay S, Kollias G."/>
    <s v="1"/>
    <s v="14"/>
    <n v="1925453"/>
    <n v="2012"/>
    <s v="Arthritis research &amp; therapy"/>
    <s v="Arthritis Res. Ther."/>
    <s v="Arthritis Res Ther"/>
    <s v="101154438"/>
    <s v="1478-6354"/>
    <s v="1478-6362"/>
    <s v="Rheumatoid arthritis (RA) is a disease of chronic systemic inflammation (SI). In the present study, we used four datasets to explore whether methylation-derived neutrophil-to-lymphocyte ratio (mdNLR) might be a marker of SI in new onset, untreated, and treated prevalent RA cases and/or a marker of treatment response to the tumour necrosis factor inhibitor (TNFi) etanercept. mdNLR was associated with increased odds of being a new onset RA case (OR = 2.32, 95% CI = 1.95-2.80, P &lt; 2 × 10-16) and performed better in distinguishing new onset RA cases from controls compared to covariates: age, gender, and smoking status. In untreated preclinical RA cases and controls, mdNLR at baseline was associated with diagnosis of RA in later life after adjusting for batch (OR = 4.30, 95% CI = 1.52-21.71, P = 0.029) although no association was observed before batch correction. When prevalent RA cases were treated, there was no association with mdNLR in samples before and after batch correction (OR = 0.34, 95% CI = 0.05-1.82, P = 0.23), and mdNLR was not associated with treatment response to etanercept (OR = 1.10, 95% CI = 0.75-1.68, P = 0.64). Our results indicate that SI measured by DNA methylation data is indicative of the recent onset of RA. Although preclinical RA was associated with mdNLR, there was no difference in the mean mdNLR between preclinical RA cases and controls. mdNLR was not associated with RA case status if treatment for RA has commenced, and it is not associated with treatment response. In the future, mdNLR estimates may be used as a valuable research tool to reliably estimate SI in the absence of freshly collected blood samples."/>
    <s v="Institute of Immunology, Biomedical Sciences Research Center &quot;Alexander Fleming&quot;, Vari, Greece"/>
    <s v="eng"/>
    <s v="Y"/>
    <s v="Y"/>
    <s v="Y"/>
    <s v="Y"/>
    <s v="N"/>
    <s v="N"/>
    <n v="0"/>
    <s v="Y"/>
    <s v="Y"/>
    <s v="N"/>
    <s v="N"/>
    <s v="N"/>
    <s v="N"/>
    <s v="N"/>
    <s v="N"/>
    <s v="2012-04-25"/>
    <s v="2014-09-16"/>
    <s v="2012-02-09"/>
    <s v="2012-02-09"/>
    <s v="https://dx.doi.org/10.1186/ar366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30186880"/>
    <s v="MED"/>
    <n v="29475857"/>
    <s v="PMC6112073"/>
    <s v="10.1155/2018/2624981"/>
    <s v="Assessing the Role of DNA Methylation-Derived Neutrophil-to-Lymphocyte Ratio in Rheumatoid Arthritis."/>
    <s v="Ambatipudi S, Sharp GC, Clarke SLN, Plant D, Tobias JH, Evans DM, Barton A, Relton CL."/>
    <s v="12"/>
    <s v="2018"/>
    <n v="2654987"/>
    <n v="2018"/>
    <s v="Journal of immunology research"/>
    <s v="J Immunol Res"/>
    <s v="J Immunol Res"/>
    <s v="101627166"/>
    <s v="2314-8861"/>
    <s v="2314-7156"/>
    <s v="Patients with rheumatoid arthritis and spondyloarthritisshow higher mortality rates, mainly caused by cardiac comorbidities. The TghuTNF (Tg197) arthritis model develops tumour necrosis factor (TNF)-driven and mesenchymalsynovial fibroblast (SF)-dependent polyarthritis. Here, we investigate whether this model develops, similarly to human patients, comorbid heart pathology and explore cellular and molecular mechanisms linking arthritis to cardiac comorbidities.Histopathological analysis and echocardiographic evaluation of cardiac function were performed in the Tg197 model. Valve interstitial cells (VICs) were targeted by mice carrying the ColVI-Cretransgene. Tg197 ColVI-Cre Tnfr1fl/fl and Tg197 ColVI-Cre Tnfr1cneo/cneo mutant mice were used to explore the role of mesenchymal TNF signalling in the development of heart valve disease. Pathogenic VICs and SFs were further analysed by comparative RNA-sequencing analysis.Tg197 mice develop left-sided heart valve disease, characterised by valvular fibrosis with minimal signs of inflammation. Thickened valve areas consist almost entirely of hyperproliferative ColVI-expressing mesenchymal VICs. Development of pathology results in valve stenosis and left ventricular dysfunction, accompanied by arrhythmic episodes and, occasionally, valvular regurgitation. TNF dependency of the pathology was indicated by disease modulation following pharmacological inhibition or mesenchymal-specific genetic ablation or activation of TNF/TNFR1 signalling. Tg197-derived VICs exhibited an activated phenotype ex vivo, reminiscent of the activated pathogenic phenotype of Tg197-derived SFs. Significant functional similarities between SFs and VICs were revealed by RNA-seq analysis, demonstrating common cellular mechanisms underlying TNF-mediated arthritides and cardiac comorbidities.Comorbidheart valve disease and chronic polyarthritis are efficiently modelled in the Tg197 arthritis model and share common TNF/TNFR1-mediated, mesenchymal cell-specific aetiopathogenic mechanisms."/>
    <s v="MRC Integrative Epidemiology Unit, Bristol Medical School, University of Bristol, Bristol, UK."/>
    <s v="eng"/>
    <s v="Y"/>
    <s v="Y"/>
    <s v="N"/>
    <s v="Y"/>
    <s v="N"/>
    <s v="Y"/>
    <n v="1"/>
    <s v="Y"/>
    <s v="Y"/>
    <s v="N"/>
    <s v="Y"/>
    <s v="N"/>
    <s v="N"/>
    <s v="N"/>
    <s v="N"/>
    <s v="2018-09-07"/>
    <s v="2018-11-09"/>
    <s v="2018-08-14"/>
    <s v="2018-08-14"/>
    <s v="https://dx.doi.org/10.1155/2018/2624981"/>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475857"/>
    <s v="MED"/>
    <n v="29204673"/>
    <s v="PMC5965351"/>
    <s v="10.1136/annrheumdis-2017-212597"/>
    <s v="Comorbid TNF-mediated heart valve disease and chronic polyarthritis share common mesenchymal cell-mediated aetiopathogenesis."/>
    <s v="Ntari L, Sakkou M, Chouvardas P, Mourouzis I, Prados A, Denis MC, Karagianni N, Pantos C, Kollias G."/>
    <s v="1"/>
    <s v="77"/>
    <n v="2682911"/>
    <n v="2018"/>
    <s v="Annals of the rheumatic diseases"/>
    <s v="Ann. Rheum. Dis."/>
    <s v="Ann Rheum Dis"/>
    <s v="0372355"/>
    <s v="0003-4967"/>
    <s v="1468-2060"/>
    <s v="Many autoimmune diseases are associated with deranged bone metabolism. The resulting localized or systemic bone loss can compromise the quality of life of patients by causing local bone deformities or fragility fractures. There is emerging evidence that antibodies have a direct impact on key players of bone homeostasis, in particular osteoclasts. Clinical and pre-clinical studies provide insight into the function of autoantibodies related to Rheumatoid Arthritis (rheumatoid factor, anti-citrullinated protein antibodies, and anti-carbamylated protein antibodies) and their inflammation-independent interaction with bone cells. Furthermore, we summarize the current knowledge about neutralizing antibodies to the antiresorptive protein osteoprotegerin, which have been described in patients with Coeliac Disease, Rheumatoid Arthritis, and Spondyloarthritis."/>
    <s v="Institute of Immunology, Biomedical Sciences Research Center (BSRC), 'Alexander Fleming', Vari, Greece."/>
    <s v="eng"/>
    <s v="Y"/>
    <s v="Y"/>
    <s v="N"/>
    <s v="Y"/>
    <s v="N"/>
    <s v="N"/>
    <n v="1"/>
    <s v="Y"/>
    <s v="Y"/>
    <s v="N"/>
    <s v="Y"/>
    <s v="N"/>
    <s v="N"/>
    <s v="N"/>
    <s v="N"/>
    <s v="2018-02-25"/>
    <s v="2018-06-01"/>
    <s v="2018-02-23"/>
    <s v="2018-02-23"/>
    <s v="https://dx.doi.org/10.1136/annrheumdis-2017-21259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204673"/>
    <s v="MED"/>
    <n v="29193037"/>
    <s v="PMC5814907"/>
    <s v="10.1007/s00223-017-0370-4"/>
    <s v="The Role of Autoantibodies in Bone Metabolism and Bone Loss."/>
    <s v="Hauser B, Harre U."/>
    <s v="11"/>
    <s v="102"/>
    <n v="2674011"/>
    <n v="2018"/>
    <s v="Calcified tissue international"/>
    <s v="Calcif. Tissue Int."/>
    <s v="Calcif Tissue Int"/>
    <s v="7905481"/>
    <s v="0171-967X"/>
    <s v="1432-0827"/>
    <s v="Advances in targeted immune therapeutics have profoundly improved clinical outcomes for patients with inflammatory arthropathies particularly rheumatoid arthritis. The landscape of disease that is observed and the treatment outcomes desired for the future have also progressed. As such there is an increasing move away from traditional models of end-stage, chronic disease with recognition of the need to consider the earliest phases of pathogenesis as a target for treatment leading to resolution and/or cure. In order to continue the discovery process and enhance our understanding of disease and treatment, we therefore need to continuously revisit the animal models we employ and assess their relevance and utility in the light of contemporary therapeutic goals. In this review, we highlight the areas where we consider new developments in animal models and their application are most required. Thus, we have contextualised the relevant mouse models and their use within the current concepts of human inflammatory arthritis pathogenesis and highlight areas of need."/>
    <s v="Centre for Genomics and Experimental Medicine, Institute of Genetics and Molecular Medicine, University of Edinburgh, Edinburgh, UK."/>
    <s v="eng"/>
    <s v="N"/>
    <s v="N"/>
    <s v="N"/>
    <s v="N"/>
    <s v="N"/>
    <s v="N"/>
    <n v="1"/>
    <s v="Y"/>
    <s v="N"/>
    <s v="N"/>
    <s v="Y"/>
    <s v="N"/>
    <s v="N"/>
    <s v="N"/>
    <s v="N"/>
    <s v="2017-12-06"/>
    <s v="2018-04-18"/>
    <s v="2017-12-04"/>
    <s v="2017-12-04"/>
    <s v="https://dx.doi.org/10.1007/s00223-017-0370-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193037"/>
    <s v="MED"/>
    <n v="29142301"/>
    <s v="PMC5688157"/>
    <s v="10.1002/eji.201746938"/>
    <s v="Model answers: Rational application of murine models in arthritis research."/>
    <s v="Benson RA, McInnes IB, Garside P, Brewer JM."/>
    <s v="1"/>
    <s v="48"/>
    <n v="2638541"/>
    <n v="2018"/>
    <s v="European journal of immunology"/>
    <s v="Eur. J. Immunol."/>
    <s v="Eur J Immunol"/>
    <s v="1273201"/>
    <s v="0014-2980"/>
    <s v="1521-4141"/>
    <s v="Perturbations of the intestinal microbiome have been observed in patients with new-onset and chronic autoimmune inflammatory arthritis. However, it is currently unknown whether these alterations precede the development of arthritis or are rather a consequence of disease. Modulation of intestinal microbiota by oral antibiotics or germ-free condition can prevent arthritis in mice. Yet, the therapeutic potential of modulation of the microbiota after the onset of arthritis is not well characterized. We here show that the intestinal microbial community undergoes marked changes in the preclinical phase of collagen induced arthritis (CIA). The abundance of the phylum Bacteroidetes, specifically families S24-7 and Bacteroidaceae was reduced, whereas Firmicutes and Proteobacteria, such as Ruminococcaceae, Lachnospiraceae and Desulfovibrinocaceae, were expanded during the immune-priming phase of arthritis. In addition, we found that the abundance of lamina propria Th17, but not Th1, cells is highly correlated with the severity of arthritis. Elimination of the intestinal microbiota during established arthritis specifically reduced intestinal Th17 cells and attenuated arthritis. These effects were associated with reduced serum amyloid A expression in ileum and synovial tissue. Our observations suggest that intestinal microbiota perturbations precede arthritis, and that modulation of the intestinal microbiota after the onset of arthritis may offer therapeutic opportunities."/>
    <s v="Institute of Infection, Immunity and Inflammation, College of Medical, Veterinary &amp; Life Sciences, Sir Graeme Davies Building, University of Glasgow, Glasgow, UK."/>
    <s v="eng"/>
    <s v="Y"/>
    <s v="Y"/>
    <s v="N"/>
    <s v="Y"/>
    <s v="N"/>
    <s v="Y"/>
    <n v="1"/>
    <s v="Y"/>
    <s v="Y"/>
    <s v="N"/>
    <s v="Y"/>
    <s v="N"/>
    <s v="N"/>
    <s v="N"/>
    <s v="N"/>
    <s v="2017-12-02"/>
    <s v="2018-11-09"/>
    <s v="2017-12-14"/>
    <s v="2017-12-14"/>
    <s v="https://dx.doi.org/10.1002/eji.201746938"/>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142301"/>
    <s v="MED"/>
    <n v="29084415"/>
    <s v="PMC5711558"/>
    <s v="10.1038/s41598-017-15802-x"/>
    <s v="Alteration of the intestinal microbiome characterizes preclinical inflammatory arthritis in mice and its modulation attenuates established arthritis."/>
    <s v="Rogier R, Evans-Marin H, Manasson J, van der Kraan PM, Walgreen B, Helsen MM, van den Bersselaar LA, van de Loo FA, van Lent PL, Abramson SB, van den Berg WB, Koenders MI, Scher JU, Abdollahi-Roodsaz S."/>
    <s v="11"/>
    <s v="7"/>
    <n v="2613327"/>
    <n v="2017"/>
    <s v="Scientific reports"/>
    <s v="Sci Rep"/>
    <s v="Sci Rep"/>
    <s v="101563288"/>
    <s v="2045-2322"/>
    <s v="2045-2322"/>
    <s v="In addition to the long-established link with smoking, periodontitis (PD) is a risk factor for rheumatoid arthritis (RA). This study was undertaken to elucidate the mechanism by which PD could induce antibodies to citrullinated peptides (ACPAs), by examining the antibody response to a novel citrullinated peptide of cytokeratin 13 (CK-13) identified in gingival crevicular fluid (GCF), and comparing the response to 4 other citrullinated peptides in patients with RA who were well-characterized for PD and smoking.The citrullinomes of GCF and periodontal tissue from patients with PD were mapped by mass spectrometry. ACPAs of CK13 (cCK13), tenascin-C (cTNC5), vimentin (cVIM), α-enolase (CEP-1), and fibrinogen β (cFIBβ) were examined by enzyme-linked immunosorbent assay in patients with RA (n = 287) and patients with osteoarthritis (n = 330), and cross-reactivity was assessed by inhibition assays.A novel citrullinated peptide cCK13-1 (444 TSNASGR-Cit-TSDV-Cit-RP458 ) identified in GCF exhibited elevated antibody responses in RA patients (24%). Anti-cCK13-1 antibody levels correlated with anti-cTNC5 antibody levels, and absorption experiments confirmed this was not due to cross-reactivity. Only anti-cCK13-1 and anti-cTNC5 were associated with antibodies to the periodontal pathogen Prevotella intermedia (P = 0.05 and P = 0.001, respectively), but not with antibodies to Porphyromonas gingivalis arginine gingipains. Levels of antibodies to CEP-1, cFIBβ, and cVIM correlated with each other, and with smoking and shared epitope risk factors in RA.This study identifies 2 groups of ACPA fine specificities associated with different RA risk factors. One is predominantly linked to smoking and shared epitope, and the other links anti-cTNC5 and cCK13-1 to infection with the periodontal pathogen P intermedia."/>
    <s v="Department of Rheumatology, Radboud University Medical Center, Nijmegen, The Netherlands."/>
    <s v="eng"/>
    <s v="Y"/>
    <s v="Y"/>
    <s v="N"/>
    <s v="Y"/>
    <s v="N"/>
    <s v="Y"/>
    <n v="1"/>
    <s v="Y"/>
    <s v="Y"/>
    <s v="N"/>
    <s v="Y"/>
    <s v="N"/>
    <s v="N"/>
    <s v="N"/>
    <s v="N"/>
    <s v="2017-11-17"/>
    <s v="2018-02-22"/>
    <s v="2017-11-15"/>
    <s v="2017-11-15"/>
    <s v="https://dx.doi.org/10.1038/s41598-017-15802-x"/>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084415"/>
    <s v="MED"/>
    <n v="28261215"/>
    <s v="PMC5309392"/>
    <s v="10.1002/art.40227"/>
    <s v="Association of Distinct Fine Specificities of Anti-Citrullinated Peptide Antibodies With Elevated Immune Responses to Prevotella intermedia in a Subgroup of Patients With Rheumatoid Arthritis and Periodontitis."/>
    <s v="Schwenzer A, Quirke AM, Marzeda AM, Wong A, Montgomery AB, Sayles HR, Eick S, Gawron K, Chomyszyn-Gajewska M, Łazarz-Bartyzel K, Davis S, Potempa J, Kessler BM, Fischer R, Venables PJ, Payne JB, Mikuls TR, Midwood KS."/>
    <s v="1"/>
    <s v="69"/>
    <n v="2623447"/>
    <n v="2017"/>
    <s v="Arthritis &amp; rheumatology (Hoboken, N.J.)"/>
    <s v="Front Immunol"/>
    <s v="Arthritis Rheumatol"/>
    <s v="101623795"/>
    <s v="2326-5191"/>
    <s v="2326-5205"/>
    <s v="CD4+ and CD8+ effector T cell subpopulations can display regulatory potential characterized by expression of the prototypically anti-inflammatory cytokine IL-10. However, the underlying cellular mechanisms that regulate expression of IL-10 in different T cell subpopulations are not yet fully elucidated. We recently showed that TNF inhibitors (TNFi) promote IL-10 expression in human CD4+ T cells, including IL-17+ CD4+ T cells. Here, we further characterized the regulation of IL-10 expression via blockade of TNF signaling or other cytokine/co-stimulatory pathways, in human T cell subpopulations. Addition of the TNFi drug adalimumab to anti-CD3-stimulated human CD4+ T cell/monocyte cocultures led to increased percentages of IL-10+ cells in pro-inflammatory IL-17+, IFNγ+, TNFα+, GM-CSF+, and IL-4+ CD4+ T cell subpopulations. Conversely, exogenous TNFα strongly decreased IL-10+ cell frequencies. TNF blockade also regulated IL-10 expression in CD4+ T cells upon antigenic stimulation. Using time course experiments in whole peripheral blood mononuclear cell (PBMC) cultures, we show that TNF blockade maintained, rather than increased, IL-10+ cell frequencies in both CD4+ and CD8+ T cells following in vitro stimulation in a dose- and time-dependent manner. Blockade of IL-17, IFNγ, IL-6R, or CD80/CD86-mediated co-stimulation did not significantly regulate IL-10 expression within CD4+ or CD8+ T cell subpopulations. We show that TNF blockade acts directly on effector CD4+ T cells, in the absence of monocytes or CD4+ CD25highCD127low regulatory T cells and independently of IL-27, resulting in higher IL-10+ frequencies after 3 days in culture. IL-10/IL-10R blockade reduced the frequency of IL-10-expressing cells both in the presence and absence of TNF blockade. Addition of recombinant IL-10 alone was insufficient to drive an increase in IL-10+ CD4+ T cell frequencies in 3-day CD4+ T cell/monocyte cocultures, but resulted in increased IL-10 expression at later time points in whole PBMC cultures. Together, these data provide additional insights into the regulation of IL-10 expression in human T cells by TNF blockade. The maintenance of an IL-10+ phenotype across a broad range of effector T cell subsets may represent an underappreciated mechanism of action underlying this widely used therapeutic strategy."/>
    <s v="University of Oxford, Oxford, UK."/>
    <s v="eng"/>
    <s v="Y"/>
    <s v="Y"/>
    <s v="N"/>
    <s v="Y"/>
    <s v="N"/>
    <s v="Y"/>
    <n v="1"/>
    <s v="Y"/>
    <s v="Y"/>
    <s v="N"/>
    <s v="Y"/>
    <s v="Y"/>
    <s v="N"/>
    <s v="Y"/>
    <s v="N"/>
    <s v="2017-10-31"/>
    <s v="2018-02-28"/>
    <s v="2017-10-30"/>
    <s v="2017-10-30"/>
    <s v="https://dx.doi.org/10.1002/art.4022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261215"/>
    <s v="MED"/>
    <n v="28169350"/>
    <s v="PMC5294581"/>
    <s v="10.3389/fimmu.2017.00157"/>
    <s v="TNF Blockade Maintains an IL-10+ Phenotype in Human Effector CD4+ and CD8+ T Cells."/>
    <s v="Roberts CA, Durham LE, Fleskens V, Evans HG, Taams LS."/>
    <s v="1"/>
    <s v="8"/>
    <n v="2550594"/>
    <n v="2017"/>
    <s v="Frontiers in Immunology"/>
    <s v="Sci Rep"/>
    <s v="Front Immunol"/>
    <s v="101560960"/>
    <s v="1664-3224"/>
    <s v="1664-3224"/>
    <s v="Chloroquine (CQ) is widely used as an anti-inflammatory therapeutic for rheumatic diseases. Although its modes of action on the innate immune system are well described, there is still insufficient knowledge about its direct effects on the adaptive immune system. Thus, we evaluated the influence of CQ on activation parameters of human CD4+ T-cells. CQ directly suppressed proliferation, metabolic activity and cytokine secretion of T-cells following anti-CD3/anti-CD28 activation. In contrast, CQ showed no effect on up-regulation of T-cell activation markers. CQ inhibited activation of all T helper cell subsets, although IL-4 and IL-13 secretion by Th2 cells were less influenced compared to other Th-specific cytokines. Up to 10 μM, CQ did not reduce cell viability, suggesting specific suppressive effects on T-cells. These properties of CQ were fully reversible in re-stimulation experiments. Analyses of intracellular signaling showed that CQ specifically inhibited autophagic flux and additionally activation of AP-1 by reducing phosphorylation of c-JUN. This effect was mediated by inhibition of JNK catalytic activity. In summary, we characterized selective and reversible immunomodulatory effects of CQ on human CD4+ T-cells. These findings provide new insights into the biological actions of JNK/AP-1 signaling in T-cells and may help to expand the therapeutic spectrum of CQ."/>
    <s v="Division of Immunology, Infection and Inflammatory Disease (DIIID), Centre for Inflammation Biology and Cancer Immunology (CIBCI), King's College London , London , UK."/>
    <s v="eng"/>
    <s v="Y"/>
    <s v="Y"/>
    <s v="N"/>
    <s v="Y"/>
    <s v="N"/>
    <s v="Y"/>
    <n v="1"/>
    <s v="Y"/>
    <s v="Y"/>
    <s v="N"/>
    <s v="Y"/>
    <s v="N"/>
    <s v="N"/>
    <s v="N"/>
    <s v="N"/>
    <s v="2017-03-06"/>
    <s v="2017-08-16"/>
    <s v="2017-02-15"/>
    <s v="2017-02-15"/>
    <s v="https://dx.doi.org/10.3389/fimmu.2017.0015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169350"/>
    <s v="MED"/>
    <n v="27906052"/>
    <s v="PMC5133744"/>
    <s v="10.1038/srep42191"/>
    <s v="Chloroquine inhibits human CD4+ T-cell activation by AP-1 signaling modulation."/>
    <s v="Schmidt RL, Jutz S, Goldhahn K, Witzeneder N, Gerner MC, Trapin D, Greiner G, Hoermann G, Steiner G, Pickl WF, Burgmann H, Steinberger P, Ratzinger F, Schmetterer KG."/>
    <s v="2"/>
    <s v="7"/>
    <n v="2519864"/>
    <n v="2017"/>
    <s v="Scientific reports"/>
    <s v="Arthritis Res. Ther."/>
    <s v="Sci Rep"/>
    <s v="101563288"/>
    <s v="2045-2322"/>
    <s v="2045-2322"/>
    <s v="Antibodies against citrullinated proteins (ACPA) are common in patients with rheumatoid arthritis (RA). ACPA can appear before disease onset and target many self-antigens. Citrullinated fibrin/fibrinogen represents a classical ACPA target antigen, and mass spectrometry of RA synovial fluid reveals elevated citrullinated (cit) fibrinogen (Fib) peptides compared to non-RA controls. We investigated the extent to which these less-studied peptides represent autoantibody targets and sought to visualize the corresponding cit-Fib-reactive B cells in RA patients.An in-house ELISA was established against four cit-Fib α-subunit peptides (cit-Fib α-35; cit-Fib α-216,218; cit-Fib α-263,271 and cit-Fib α-425,426) and serum from patients with established RA (n = 347) and disease controls with psoriatic arthritis (PsA) or ankylosing spondylitis (AS) (n = 236) were analyzed. RA patients were genotyped for HLA-DR alleles, PTPN22 R620W and screened for anti-CCP2 and cit-Fib protein antibodies. The cit-Fib peptides were also used to assemble antigen tetramers to identify cit-Fib-reactive B cells in peripheral blood by flow cytometry.The frequencies of autoantibodies against different cit-Fib epitopes in RA patients compared to PsA/AS patients were: cit-Fib α-35 (RA 20%, vs PsA/AS 1%); cit-Fib α-216,218 (13% vs 0.5%); cit-Fib α-263,271 (21% vs 0.5%) and cit-Fib α-425,426 (17% vs 1%). The presence of autoantibodies against these peptides was associated with presence of anti-CCP2 and anti-cit-Fib protein antibodies. No association was found between HLA-DR shared epitope and antibodies to the different cit-Fib peptides. However, association was observed between the PTPN22 risk allele and positivity to cit-Fib α-35 and cit-Fib α-263,271. B cells carrying surface Ig reactive to these cit-Fib peptides were found in RA peripheral blood and these tend to be more common in PTPN22 risk allele carriers.Our data show that several cit-Fib peptides are targeted by autoantibodies in RA, but not in PsA/AS, implicating that these are not due to arthritis but more specific for RA etiology. The RA-associated anti-cit protein response is broad with many parallel immune responses. The association between cit-Fib autoantibodies and the PTPN22 R620W risk allele supports the hypothesis of altered B cell regulation, such as autoreactive B cells evading tolerance checkpoints."/>
    <s v="Department of Laboratory Medicine, Medical University of Vienna, Austria."/>
    <s v="eng"/>
    <s v="Y"/>
    <s v="Y"/>
    <s v="N"/>
    <s v="Y"/>
    <s v="N"/>
    <s v="N"/>
    <n v="1"/>
    <s v="Y"/>
    <s v="Y"/>
    <s v="N"/>
    <s v="Y"/>
    <s v="N"/>
    <s v="N"/>
    <s v="N"/>
    <s v="N"/>
    <s v="2017-02-08"/>
    <s v="2018-10-30"/>
    <s v="2017-02-07"/>
    <s v="2017-02-07"/>
    <s v="https://dx.doi.org/10.1038/srep42191"/>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906052"/>
    <s v="MED"/>
    <n v="27834806"/>
    <s v="PMC5133852"/>
    <s v="10.1186/s13075-016-1181-0"/>
    <s v="Antibody responses to de novo identified citrullinated fibrinogen peptides in rheumatoid arthritis and visualization of the corresponding B cells."/>
    <s v="Joshua V, Schobers L, Titcombe PJ, Israelsson L, Rönnelid J, Hansson M, Catrina AI, Pruijn GJ, Malmström V."/>
    <s v="1"/>
    <s v="18"/>
    <n v="2498293"/>
    <n v="2016"/>
    <s v="Arthritis research &amp; therapy"/>
    <s v="Int J Mol Sci"/>
    <s v="Arthritis Res Ther"/>
    <s v="101154438"/>
    <s v="1478-6354"/>
    <s v="1478-6362"/>
    <s v="Rheumatoid arthritis (RA) is an autoimmune disease that predominantly affects women. MicroRNAs have emerged as crucial regulators of the immune system, whose expression is deregulated in RA. We aimed at quantifying the expression level of 14 miRNAs located on the X chromosome and at identifying whether differences are associated with disease and/or sex. A case-control study of 21 RA patients and 22 age- and sex-matched healthy controls was performed on peripheral blood mononuclear cells. The expression level of five miRNAs (miR-221, miR-222, miR-532, miR-106a, and miR-98) was significantly different between RA and controls when stratifying by sex, and the expression level of four miRNAs (miR-222, miR-532, miR-98, and miR-92a) was significantly different between RA females and males. The expression quantitative trait loci (eQTL) analysis revealed a significant gender effect of the FoxP3 promoter polymorphism rs3761548A/C on miR-221, miR-222 and miR-532 expression levels, and of the FoxP3 polymorphism rs2232365A/G on miR-221 expression levels in PBMC of RA patients. These data further support the involvement of the X chromosome in RA susceptibility. X-linked miRNAs, in the context of sex differences, might provide novel insight into new molecular mechanisms and potential therapeutic targets in RA for disease treatment and prevention."/>
    <s v="Rheumatology Unit, Department of Medicine, Karolinska Institute, Karolinska University Hospital Solna, 17176, Stockholm, Sweden."/>
    <s v="eng"/>
    <s v="Y"/>
    <s v="Y"/>
    <s v="N"/>
    <s v="Y"/>
    <s v="N"/>
    <s v="Y"/>
    <n v="1"/>
    <s v="Y"/>
    <s v="Y"/>
    <s v="N"/>
    <s v="Y"/>
    <s v="N"/>
    <s v="N"/>
    <s v="N"/>
    <s v="N"/>
    <s v="2016-12-02"/>
    <s v="2018-06-01"/>
    <s v="2016-12-01"/>
    <s v="2016-12-01"/>
    <s v="https://dx.doi.org/10.1186/s13075-016-1181-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834806"/>
    <s v="MED"/>
    <n v="27110386"/>
    <s v="PMC4838760"/>
    <s v="10.3390/ijms17111852"/>
    <s v="X-Linked miRNAs Associated with Gender Differences in Rheumatoid Arthritis."/>
    <s v="Khalifa O, Pers YM, Ferreira R, Sénéchal A, Jorgensen C, Apparailly F, Duroux-Richard I."/>
    <s v="11"/>
    <s v="17"/>
    <n v="2485730"/>
    <n v="2016"/>
    <s v="International journal of molecular sciences"/>
    <s v="RMD Open"/>
    <s v="Int J Mol Sci"/>
    <s v="101092791"/>
    <s v="1422-0067"/>
    <s v="1422-0067"/>
    <s v="Clinical joint activity is a strong predictor of joint damage in rheumatoid arthritis (RA), but progression of damage might increase despite clinical inactivity of the respective joint (silent progression). The aim of this study was to evaluate the prevalence of silent joint progression, but particularly on the patient level and to investigate the duration of clinical inactivity as a marker for non-progression on the joint level.279 patients with RA with any radiographic progression over an observational period of 3-5 years were included. We obtained radiographic and clinical data of 22 hand/finger joints over a period of at least 3 years. Prevalence of silent progression and associations of clinical joint activity and radiographic progression were evaluated.120 (43.0%) of the patients showed radiographic progression in at least one of their joints without any signs of clinical activity in that respective joint. In only 7 (5.8%) patients, such silent joint progression would go undetected, as the remainder had other joints with clinical activity, either with (n=84; 70.0%) or without (n=29; 24.2%) accompanying radiographic progression. Also, the risk of silent progression decreases with duration of clinical activity.Silent progression of a joint without accompanying apparent clinical activity in any other joint of a patient was very rare, and would therefore be most likely detected by the assessment of the patient. Thus, full clinical remission is an excellent marker of structural stability in patients with RA, and the maintenance of this state reduces the risk of progression even further."/>
    <s v="University of Montpellier, Boulevard Henri IV, 34090 Montpellier, France. olfa.khalifa@inserm.fr."/>
    <s v="eng"/>
    <s v="Y"/>
    <s v="Y"/>
    <s v="N"/>
    <s v="Y"/>
    <s v="N"/>
    <s v="N"/>
    <n v="1"/>
    <s v="Y"/>
    <s v="Y"/>
    <s v="N"/>
    <s v="Y"/>
    <s v="N"/>
    <s v="N"/>
    <s v="N"/>
    <s v="Y"/>
    <s v="2016-11-11"/>
    <s v="2017-03-30"/>
    <s v="2016-11-08"/>
    <s v="2016-11-08"/>
    <s v="https://dx.doi.org/10.3390/ijms1711185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110386"/>
    <s v="MED"/>
    <n v="28790026"/>
    <s v="PMC5705849"/>
    <s v="10.1136/rmdopen-2016-000241"/>
    <s v="Clinical joint inactivity predicts structural stability in patients with established rheumatoid arthritis."/>
    <s v="Gärtner M, Sigmund IK, Alasti F, Supp G, Radner H, Machold K, Smolen JS, Aletaha D."/>
    <s v="4"/>
    <s v="2"/>
    <n v="2367957"/>
    <n v="2016"/>
    <s v="RMD open"/>
    <s v="Ann. Rheum. Dis."/>
    <s v="RMD Open"/>
    <s v="101662038"/>
    <s v="2056-5933"/>
    <s v="2056-5933"/>
    <s v="The onset of seropositive rheumatoid arthritis (RA) is preceded by the presence of specific autoantibodies in the absence of synovial inflammation. Only a subset of these at-risk individuals will develop clinical disease. This impedes efforts to implement early interventions that may prevent onset of clinically manifest disease. Here we analyse whether clonal changes in the B cell receptor (BCR) repertoire can reliably predict onset of signs and symptoms.In a prospective cohort study in 21 individuals at risk for RA based on the presence of autoantibodies, the BCR repertoire of paired peripheral blood and synovial tissue samples was analysed using next-generation BCR sequencing. BCR clones that were expanded beyond 0.5% of the total repertoire were labelled dominant. The relative risk (RR) for onset of arthritis was assessed using the presence of ≥5 dominant BCR clones as cut-off. Findings in peripheral blood were validated in an independent prospective cohort of 50 at-risk individuals. Based on the test cohort, individuals in the validation cohort were considered positive if peripheral blood at study entry showed ≥5 dominant BCR clones.Both in the test and validation cohort, the presence of ≥5 dominant BCR clones in peripheral blood was significantly associated with arthritis development after follow-up (validation cohort RR 6.3, 95% CI 2.7 to 15, p&lt;1×10-4). Even when adjusted for a recently described clinical prediction rule the association remained intact (RR 5.0, 95% CI 1.2 to 20, p=0.024). When individuals developed arthritis, dominant BCR clones disappeared from peripheral blood and appeared in synovial tissue, suggesting a direct role of these clones in disease pathogenesis.Dominant BCR clones in peripheral blood predict onset of clinical signs and symptoms of RA in at-risk individuals with high accuracy. Our data suggest that during onset of RA these clones shift from peripheral blood to the target tissue."/>
    <s v="Department of Rheumatology, Department of Medicine III , Medical University of Vienna , Vienna , Austria."/>
    <s v="eng"/>
    <s v="Y"/>
    <s v="Y"/>
    <s v="N"/>
    <s v="Y"/>
    <s v="N"/>
    <s v="N"/>
    <n v="1"/>
    <s v="Y"/>
    <s v="Y"/>
    <s v="N"/>
    <s v="N"/>
    <s v="N"/>
    <s v="N"/>
    <s v="N"/>
    <s v="N"/>
    <s v="2016-04-25"/>
    <s v="2016-04-27"/>
    <s v="2016-04-07"/>
    <s v="2016-04-07"/>
    <s v="https://dx.doi.org/10.1136/rmdopen-2016-000241"/>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790026"/>
    <s v="MED"/>
    <n v="28645307"/>
    <s v="PMC5481968"/>
    <s v="10.1136/annrheumdis-2017-211351"/>
    <s v="Dominant B cell receptor clones in peripheral blood predict onset of arthritis in individuals at risk for rheumatoid arthritis."/>
    <s v="Tak PP, Doorenspleet ME, de Hair MJH, Klarenbeek PL, van Beers-Tas MH, van Kampen AHC, van Schaardenburg D, Gerlag DM, Baas F, de Vries N."/>
    <s v="3"/>
    <s v="76"/>
    <n v="2606404"/>
    <n v="2017"/>
    <s v="Annals of the rheumatic diseases"/>
    <s v="Microbiome"/>
    <s v="Ann Rheum Dis"/>
    <s v="0372355"/>
    <s v="0003-4967"/>
    <s v="1468-2060"/>
    <s v="Perturbation of commensal intestinal microbiota has been associated with several autoimmune diseases. Mice deficient in interleukin-1 receptor antagonist (Il1rn -/- mice) spontaneously develop autoimmune arthritis and are susceptible to other autoimmune diseases such as psoriasis, diabetes, and encephalomyelitis; however, the mechanisms of increased susceptibility to these autoimmune phenotypes are poorly understood. We investigated the role of interleukin-1 receptor antagonist (IL-1Ra) in regulation of commensal intestinal microbiota, and assessed the involvement of microbiota subsets and innate and adaptive mucosal immune responses that underlie the development of spontaneous arthritis in Il1rn -/- mice.Using high-throughput 16S rRNA gene sequencing, we show that IL-1Ra critically maintains the diversity and regulates the composition of intestinal microbiota in mice. IL-1Ra deficiency reduced the intestinal microbial diversity and richness, and caused specific taxonomic alterations characterized by overrepresented Helicobacter and underrepresented Ruminococcus and Prevotella. Notably, the aberrant intestinal microbiota in IL1rn -/- mice specifically potentiated IL-17 production by intestinal lamina propria (LP) lymphocytes and skewed the LP T cell balance in favor of T helper 17 (Th17) cells, an effect transferable to WT mice by fecal microbiota. Importantly, LP Th17 cell expansion and the development of spontaneous autoimmune arthritis in IL1rn -/- mice were attenuated under germ-free condition. Selective antibiotic treatment revealed that tobramycin-induced alterations of commensal intestinal microbiota, i.e., reduced Helicobacter, Flexispira, Clostridium, and Dehalobacterium, suppressed arthritis in IL1rn -/- mice. The arthritis phenotype in IL1rn -/- mice was previously shown to depend on Toll-like receptor 4 (TLR4). Using the ablation of both IL-1Ra and TLR4, we here show that the aberrations in the IL1rn -/- microbiota are partly TLR4-dependent. We further identify a role for TLR4 activation in the intestinal lamina propria production of IL-17 and cytokines involved in Th17 differentiation preceding the onset of arthritis.These findings identify a critical role for IL1Ra in maintaining the natural diversity and composition of intestinal microbiota, and suggest a role for TLR4 in mucosal Th17 cell induction associated with the development of autoimmune disease in mice."/>
    <s v="Department of Clinical Immunology and Rheumatology, Academic Medical Center, University of Amsterdam, Amsterdam, The Netherlands."/>
    <s v="eng"/>
    <s v="Y"/>
    <s v="Y"/>
    <s v="N"/>
    <s v="Y"/>
    <s v="N"/>
    <s v="N"/>
    <n v="2"/>
    <s v="N"/>
    <s v="Y"/>
    <s v="N"/>
    <s v="Y"/>
    <s v="N"/>
    <s v="N"/>
    <s v="N"/>
    <s v="N"/>
    <s v="2017-08-10"/>
    <s v="2017-12-10"/>
    <s v="2017-08-08"/>
    <s v="2017-08-08"/>
    <s v="https://dx.doi.org/10.1136/annrheumdis-2017-211351"/>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645307"/>
    <s v="MED"/>
    <n v="28271077"/>
    <s v="PMC5320318"/>
    <s v="10.1186/s40168-017-0278-2"/>
    <s v="Aberrant intestinal microbiota due to IL-1 receptor antagonist deficiency promotes IL-17- and TLR4-dependent arthritis."/>
    <s v="Rogier R, Ederveen THA, Boekhorst J, Wopereis H, Scher JU, Manasson J, Frambach SJCM, Knol J, Garssen J, van der Kraan PM, Koenders MI, van den Berg WB, van Hijum SAFT, Abdollahi-Roodsaz S."/>
    <s v="5"/>
    <s v="5"/>
    <n v="2565238"/>
    <n v="2017"/>
    <s v="Microbiome"/>
    <s v="J Immunol Res"/>
    <s v="Microbiome"/>
    <s v="101615147"/>
    <s v="2049-2618"/>
    <s v="2049-2618"/>
    <s v="Polymorphisms have been identified in the Xq28 locus as risk loci for rheumatoid arthritis (RA). Here, we investigated the association between three polymorphisms in the Xq28 region containing TMEM187 and IRAK1 (rs13397, rs1059703, and rs1059702) in two unstudied populations: Tunisian and French. The rs13397 G and rs1059703 T major alleles were significantly increased in RA patients (n = 408) compared with age-matched controls (n = 471) in both Tunisian and French women. These results were confirmed by a meta-analysis replication study including two independent Greek and Korean cohorts. The rs1059702 C major allele was significantly associated with RA, only with French women. In the French population, the GTC haplotype displayed a protective effect against RA, while the ATC, GCC, and GTT haplotypes conferred significant risk for RA. No association for these haplotypes was found in the Tunisian population. Our results replicated for the first time the association of the three Xq28 polymorphisms with RA risk in Tunisian and French populations and suggested that RA susceptibility is associated with TMEM187-IRAK1 polymorphisms in women. Our data further support the involvement of X chromosome in RA susceptibility and evidence ethnicities differences that might be explained by differences in the frequencies of SE HLA-DRB1 alleles between both populations."/>
    <s v="Experimental Rheumatology (272), Radboud University Medical Center, PO Box 9101, 6500HB, Nijmegen, The Netherlands."/>
    <s v="eng"/>
    <s v="Y"/>
    <s v="Y"/>
    <s v="N"/>
    <s v="Y"/>
    <s v="N"/>
    <s v="N"/>
    <n v="2"/>
    <s v="Y"/>
    <s v="Y"/>
    <s v="Y"/>
    <s v="Y"/>
    <s v="N"/>
    <s v="N"/>
    <s v="N"/>
    <s v="N"/>
    <s v="2017-06-25"/>
    <s v="2018-02-22"/>
    <s v="2017-06-23"/>
    <s v="2017-06-23"/>
    <s v="https://dx.doi.org/10.1186/s40168-017-0278-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271077"/>
    <s v="MED"/>
    <n v="27519904"/>
    <s v="PMC4983024"/>
    <s v="10.1155/2017/4915950"/>
    <s v="TMEM187-IRAK1 Polymorphisms Associated with Rheumatoid Arthritis Susceptibility in Tunisian and French Female Populations: Influence of Geographic Origin."/>
    <s v="Khalifa O, Balandraud N, Lambert N, Auger I, Roudier J, Sénéchal A, Geneviève D, Picard C, Lefranc G, Touitou I, Mrenda BM, Benedito C, Pardoux E, Gagez AL, Pers YM, Jorgensen C, Mahjoub T, Apparailly F."/>
    <s v="5"/>
    <s v="2017"/>
    <n v="2518249"/>
    <n v="2017"/>
    <s v="Journal of immunology research"/>
    <s v="Arthritis Res. Ther."/>
    <s v="J Immunol Res"/>
    <s v="101627166"/>
    <s v="2314-8861"/>
    <s v="2314-7156"/>
    <s v="Gene therapy has the potential to provide long-term production of therapeutic proteins in the joints of osteoarthritis (OA) patients. The objective of this study was to analyse the therapeutic potential of disease-inducible expression of anti-inflammatory interleukin-10 (IL-10) in the three-dimensional micromass model of the human synovial membrane.Synovial tissue samples from OA patients were digested and the cells were mixed with Matrigel to obtain 3D micromasses. The CXCL10 promoter combined with the firefly luciferase reporter in a lentiviral vector was used to determine the response of the CXCL10 promoter to tumour necrosis factor alpha (TNF-α), interleukin-1β (IL-1β) and lipopolysaccharide (LPS). The effects of recombinant IL-10 on gene expression were determined by quantitative PCR. The production of IL-10 from the CXCL10p-IL10 vector and the effects on pro-inflammatory cytokine production were assessed by multiplex ELISA.Micromasses made from whole synovial membrane cell suspensions form a distinct surface composition containing macrophage and fibroblast-like synoviocytes thus mimicking the synovial lining. This lining can be transduced by lentiviruses and allow CXCL-10 promoter-regulated transgene expression. Adequate amounts of IL-10 transgene were produced after stimulation with pro-inflammatory factors able to reduce the production of synovial IL-1β and IL-6.Synovial micromasses are a suitable model to test disease-regulated gene therapy approaches and the CXCL10p-IL10 vector might be a good candidate to decrease the inflammatory response implicated in the pathogenesis of OA."/>
    <s v="Inserm, U 1183, Institute for Regenerative Medicine and Biotherapies, CHU Saint Eloi, 80 Avenue Augustin Fliche, 34295 Montpellier Cedex 5, France; University of Montpellier, Boulevard Henri IV, 34090 Montpellier, France."/>
    <s v="eng"/>
    <s v="Y"/>
    <s v="Y"/>
    <s v="N"/>
    <s v="Y"/>
    <s v="N"/>
    <s v="N"/>
    <n v="2"/>
    <s v="Y"/>
    <s v="Y"/>
    <s v="N"/>
    <s v="Y"/>
    <s v="N"/>
    <s v="N"/>
    <s v="N"/>
    <s v="Y"/>
    <s v="2017-03-08"/>
    <s v="2017-03-31"/>
    <s v="2017-02-08"/>
    <s v="2017-02-08"/>
    <s v="https://dx.doi.org/10.1155/2017/491595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519904"/>
    <s v="MED"/>
    <n v="25344414"/>
    <s v="PMC4219128"/>
    <s v="10.1186/s13075-016-1083-1"/>
    <s v="Suppression of the inflammatory response by disease-inducible interleukin-10 gene therapy in a three-dimensional micromass model of the human synovial membrane."/>
    <s v="Broeren MG, de Vries M, Bennink MB, Arntz OJ, van Lent PL, van der Kraan PM, van den Berg WB, van den Hoogen FH, Koenders MI, van de Loo FA."/>
    <s v="3"/>
    <s v="18"/>
    <n v="2506205"/>
    <n v="2016"/>
    <s v="Arthritis research &amp; therapy"/>
    <s v="J Transl Med"/>
    <s v="Arthritis Res Ther"/>
    <s v="101154438"/>
    <s v="1478-6354"/>
    <s v="1478-6362"/>
    <s v="Novel molecules that specifically target human TNFα in rheumatoid arthritis pose problems for preclinical assessment of efficacy. In this study collagen antibody-induced arthritis (CAIA) has been induced in human TNFα transgenic mice to provide a novel model that has been optimised for the evaluation of molecules targeting human TNFα.Tg1278TNFko mice lack murine TNFα and are heterozygous for multiple copies of the human TNFα transgene that is expressed under normal physiological control. To establish CAIA, a collagen II monoclonal antibody cocktail (CAb) at 2, 4 or 8 mg was injected i.p. on Day 0 followed by a lipopolysaccharide (LPS) boost (10 or 100 μg) i.p. on Day 1 or Day 4. Animals were assessed for arthritis symptoms using a clinical score, cytokine levels (human TNFα, IL-1β and IL-6) in sera and joints, and histopathology. The dependence of the model on human TNFα was determined by dosing animals with etanercept.Tg1278TNFko animals treated with 2, 4 or 8 mg CAb on Day 0, with 100 μg LPS on Day 4, had more severe arthritis and earlier symptoms than wild type animals at all doses of CAb tested. Subsequently it was found that the transgenic model did not require LPS at all for arthritis development but a lower dose of LPS (10 μg) was found necessary for reproducible and robust disease (close to 100% incidence, well-synchronised, with high arthritis scores). Furthermore the LPS challenge could be brought forward to Day 1 so that its' actions to facilitate disease could be separated temporally from the arthritis phase (beginning about Day 4). Etanercept, administered immediately after the serum spike of cytokines associated with LPS had subsided, was able to dose-dependently inhibit arthritis development and this was associated with a marked protection of the joints histologically on Day 14. Etanercept was also able to reverse the signs of arthritis when given therapeutically allowing animals to be matched for disease burden before dosing begins.The features of CAIA in Tg1278TNFko animals make the model well-suited to testing the next generation of therapeutics that will target human TNFα in rheumatoid arthritis."/>
    <s v="Experimental Rheumatology, Department of Rheumatology, Radboud Institute for Molecular Life Sciences, Radboud University Medical Center, PO Box 9101, 6500 HB, Nijmegen, The Netherlands."/>
    <s v="eng"/>
    <s v="Y"/>
    <s v="Y"/>
    <s v="N"/>
    <s v="Y"/>
    <s v="N"/>
    <s v="N"/>
    <n v="2"/>
    <s v="Y"/>
    <s v="Y"/>
    <s v="N"/>
    <s v="Y"/>
    <s v="N"/>
    <s v="N"/>
    <s v="N"/>
    <s v="N"/>
    <s v="2016-08-14"/>
    <s v="2018-06-01"/>
    <s v="2016-08-12"/>
    <s v="2016-08-12"/>
    <s v="https://dx.doi.org/10.1186/s13075-016-1083-1"/>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344414"/>
    <s v="MED"/>
    <n v="29434332"/>
    <s v="PMC5809454"/>
    <s v="10.1186/s12967-014-0285-z"/>
    <s v="Collagen II antibody-induced arthritis in Tg1278TNFko mice: optimization of a novel model to assess treatments targeting human TNFα in rheumatoid arthritis."/>
    <s v="Moore AR, Allden S, Bourne T, Denis MC, Kranidioti K, Okoye R, Sotsios Y, Stencel Z, Vugler A, Watt G, Shaw S."/>
    <s v="1"/>
    <s v="12"/>
    <n v="2130616"/>
    <n v="2014"/>
    <s v="Journal of translational medicine"/>
    <s v="Nat Commun"/>
    <s v="J Transl Med"/>
    <s v="101190741"/>
    <s v="1479-5876"/>
    <s v="1479-5876"/>
    <s v="NFκB activation and regulated cell death are important in tissue homeostasis, inflammation and pathogenesis. Here we show the role of the p55TNFR-IKK2l-Ripk3 axis in the regulation of synovial fibroblast homeostasis and pathogenesis in TNF-mediated mouse models of arthritis. Mesenchymal-specific p55TNFR triggering is indispensable for arthritis in acute and chronic TNF-dependent models. IKK2 in joint mesenchymal cells is necessary for the development of cartilage destruction and bone erosion; however, in its absence synovitis still develops. IKK2 deletion affects arthritic and antiapoptotic gene expression leading to hypersensitization of synovial fibroblasts to TNF/Ripk1-mediated death via district mechanisms, depending on acute or chronic TNF signals. Moreover, Ripk3 is dispensable for TNF-mediated arthritis, yet it is required for synovitis in mice with mesenchymal-specific IKK2 deletion. These results demonstrate that p55TNFR-IKK2-Ripk3 signalling orchestrates arthritogenic and death responses in synovial fibroblasts, suggesting that therapeutic manipulation of this pathway in arthritis may require combinatorial blockade of both IKK2 and Ripk3 signals."/>
    <s v="Biomedical Sciences Research Center &quot;Alexander Fleming&quot;, 16672, Vari, Greece."/>
    <s v="eng"/>
    <s v="Y"/>
    <s v="Y"/>
    <s v="N"/>
    <s v="Y"/>
    <s v="N"/>
    <s v="Y"/>
    <n v="2"/>
    <s v="Y"/>
    <s v="Y"/>
    <s v="N"/>
    <s v="Y"/>
    <s v="N"/>
    <s v="N"/>
    <s v="N"/>
    <s v="N"/>
    <s v="2015-03-04"/>
    <s v="2015-03-04"/>
    <s v="2014-10-25"/>
    <s v="2014-10-25"/>
    <s v="https://dx.doi.org/10.1186/s12967-014-0285-z"/>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9434332"/>
    <s v="MED"/>
    <n v="27933208"/>
    <s v="PMC5133409"/>
    <s v="10.1038/s41467-018-02935-4"/>
    <s v="The p55TNFR-IKK2-Ripk3 axis orchestrates arthritis by regulating death and inflammatory pathways in synovial fibroblasts."/>
    <s v="Armaka M, Ospelt C, Pasparakis M, Kollias G."/>
    <s v="9"/>
    <s v="9"/>
    <n v="2645778"/>
    <n v="2018"/>
    <s v="Nature communications"/>
    <s v="RMD Open"/>
    <s v="Nat Commun"/>
    <s v="101528555"/>
    <s v="2041-1723"/>
    <s v="2041-1723"/>
    <s v="Methotrexate (MTX) is the standard first-line therapy in rheumatoid arthritis (RA) with variable clinical efficacy that is difficult to predict. The glycosylation status of immunoglobulin G (IgG) is altered in RA and influenced by MTX treatment. We aimed to further investigate if IgG glycosylation in untreated early RA can predict therapeutic response to MTX.We used a shotgun proteomic approach to screen for the Fc glycopeptides in the serum of 12 control subjects and 59 untreated patients with early RA prior to and following MTX initiation. MTX treatment response was defined according to the European League Against Rheumatism at a median of 14 weeks (range 13-15) after treatment initiation. Seropositive patients were defined as those testing positive for anticitrullinated protein antibodies and/or rheumatoid factor at baseline (n = 44). Data analysis was performed using uni- and multivariate statistics.We could confirm a low abundance of galactosylated glycans in untreated patients with early RA compared with control subjects that was partially restored by MTX treatment. This was more evident among future nonresponders than among responders to MTX treatment. Results were further validated and confirmed by multivariate statistical analysis of the baseline Fc glycan, proteomic, and clinical data. We found that the ratio between the main agalactosylated (FA2) and main mono- and di-galactosylated Fc glycans (FA2G1 and FA2G2) of IgG1 ranked as the most prominent factor distinguishing responders from nonresponders. A low baseline ratio of FA2/[FA2G1 + FA2G2]-IgG1 was associated with nonresponse (OR 5.3 [1.6-17.0]) and was able to discriminate future nonresponders from responders to MTX therapy with a sensitivity of 70% (95% CI 46-88%) and a specificity of 69% (95% CI 52-83%). For seropositive patients (n = 44), this trend was improved with a sensitivity of 73% (95% CI 45-92%) for nonresponse and a specificity of 79% (95% CI 60-92%).We show that the FA2/[FA2G1 + FA2G2] of IgG1 is a biomarker candidate that is significantly associated with nonresponding patients and has potential value for prediction of MTX clinical response."/>
    <s v="Institute of Inflammation and Ageing, University of Birmingham, Birmingham, UK; Department of Rheumatology, Sandwell and West Birmingham Hospitals NHS Trust, Birmingham, UK."/>
    <s v="eng"/>
    <s v="Y"/>
    <s v="Y"/>
    <s v="N"/>
    <s v="Y"/>
    <s v="N"/>
    <s v="N"/>
    <n v="3"/>
    <s v="Y"/>
    <s v="Y"/>
    <s v="N"/>
    <s v="Y"/>
    <s v="N"/>
    <s v="N"/>
    <s v="N"/>
    <s v="N"/>
    <s v="2018-02-14"/>
    <s v="2018-07-09"/>
    <s v="2018-02-12"/>
    <s v="2018-02-12"/>
    <s v="https://dx.doi.org/10.1038/s41467-018-02935-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933208"/>
    <s v="MED"/>
    <n v="28793911"/>
    <s v="PMC5549282"/>
    <s v="10.1136/rmdopen-2016-000318"/>
    <s v="Detection of antibodies to citrullinated tenascin-C in patients with early synovitis is associated with the development of rheumatoid arthritis."/>
    <s v="Raza K, Schwenzer A, Juarez M, Venables P, Filer A, Buckley CD, Midwood KS."/>
    <s v="9"/>
    <s v="2"/>
    <n v="2436816"/>
    <n v="2016"/>
    <s v="RMD open"/>
    <s v="Arthritis Res. Ther."/>
    <s v="RMD Open"/>
    <s v="101662038"/>
    <s v="2056-5933"/>
    <s v="2056-5933"/>
    <s v="Antibodies to citrullinated proteins, common in rheumatoid arthritis (RA) patients, are strongly associated to a specific set of HLA-DR alleles including HLA-DRB1*04:01, *04:04, and *01:01. Here, we first demonstrate that autoantibody levels toward the dominant citrullinated B cell epitope from α-enolase are significantly elevated in HLA-DRB1*04:01-positive RA patients. Furthermore, we identified α-enolase-derived T cell epitopes and demonstrated that native and citrullinated versions of several peptides bind with different affinities to HLA-DRB1*04:01, *04:04, and *01:01. The citrulline residues in the eight identified peptides are distributed throughout the entire length of the presented epitopes and more specifically, localized at peptide positions p-2, p2, p4, p6, p7, p10, and p11. Importantly, in contrast to its native version peptide 26 (TSKGLFRAAVPSGAS), the HLA-DRB1*04:01-restricted citrullinated peptide Cit26 (TSKGLFCitAAVPSGAS) elicited significant functional T cell responses in primary cells from RA patients. Comparative analysis of the crystal structures of HLA-DRB1*04:01 in complex with peptide 26 or Cit26 demonstrated that the posttranslational modification did not alter the conformation of the peptide. And since citrullination is the only structural difference between the two complexes, this indicates that the neo-antigen Cit26 is recognized by T cells with high specificity to the citrulline residue."/>
    <s v="Division of Physiological Chemistry I, Department of Medical Biochemistry and Biophysics, Karolinska Institutet, Scheelesväg 2, SE 17177, Stockholm, Sweden. susanna.lundstrom@ki.se."/>
    <s v="eng"/>
    <s v="Y"/>
    <s v="Y"/>
    <s v="N"/>
    <s v="Y"/>
    <s v="N"/>
    <s v="N"/>
    <n v="3"/>
    <s v="Y"/>
    <s v="Y"/>
    <s v="N"/>
    <s v="Y"/>
    <s v="N"/>
    <s v="N"/>
    <s v="N"/>
    <s v="N"/>
    <s v="2016-12-09"/>
    <s v="2017-08-16"/>
    <s v="2016-12-01"/>
    <s v="2016-12-01"/>
    <s v="https://dx.doi.org/10.1136/rmdopen-2016-000318"/>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793911"/>
    <s v="MED"/>
    <n v="27895642"/>
    <s v="PMC5108039"/>
    <s v="10.1186/s13075-017-1389-7"/>
    <s v="IgG Fc galactosylation predicts response to methotrexate in early rheumatoid arthritis."/>
    <s v="Lundström SL, Hensvold AH, Rutishauser D, Klareskog L, Ytterberg AJ, Zubarev RA, Catrina AI."/>
    <s v="1"/>
    <s v="19"/>
    <n v="2582348"/>
    <n v="2017"/>
    <s v="Arthritis research &amp; therapy"/>
    <s v="Front Immunol"/>
    <s v="Arthritis Res Ther"/>
    <s v="101154438"/>
    <s v="1478-6354"/>
    <s v="1478-6362"/>
    <s v="Chronic inflammation of articular joints causing bone and cartilage destruction consequently leads to functional impairment or loss of mobility in affected joints from individuals affected by rheumatoid arthritis (RA). Even successful treatment with complete resolution of synovial inflammatory processes does not lead to full reversal of joint functionality, pointing to the crucial contribution of irreversibly damaged structural components, such as bone and cartilage, to restricted joint mobility. In this context, we investigated the impact of the distinct components, including synovial inflammation, bone erosion or cartilage damage, as well as the effect of blocking tumor necrosis factor (TNF) on functional impairment in human-TNF transgenic (hTNFtg) mice, a chronic inflammatory erosive animal model of RA. We determined CatWalk-assisted gait profiles as objective quantitative measurements of functional impairment. We first determined body-weight-independent gait parameters, including maximum intensity, print length, print width and print area in wild-type mice. We observed early changes in those gait parameters in hTNFtg mice at week 5 - the first clinical signs of arthritis. Moreover, we found further gait changes during chronic disease development, indicating progressive functional impairment in hTNFtg mice. By investigating the association of gait parameters with inflammation-mediated joint pathologies at different time points of the disease course, we found a relationship between gait parameters and the extent of cartilage damage and bone erosions, but not with the extent of synovitis in this chronic model. Next, we observed a significant improvement of functional impairment upon blocking TNF, even at progressed stages of disease. However, blocking TNF did not restore full functionality owing to remaining subclinical inflammation and structural microdamage. In conclusion, CatWalk gait analysis provides a useful tool for quantitative assessment of functional impairment in inflammatory destructive arthritis. Our findings indicate that cartilage damage and bone erosion, but not synovial inflammation, are the most important determinants for progressive functional impairment in this chronic erosive arthritis model."/>
    <s v="Rheumatology Unit, Department of Medicine Solna, Center for Molecular Medicine, Karolinska Institutet, Karolinska University Hospital , Stockholm , Sweden."/>
    <s v="eng"/>
    <s v="Y"/>
    <s v="Y"/>
    <s v="N"/>
    <s v="Y"/>
    <s v="N"/>
    <s v="Y"/>
    <n v="4"/>
    <s v="Y"/>
    <s v="Y"/>
    <s v="N"/>
    <s v="Y"/>
    <s v="N"/>
    <s v="N"/>
    <s v="N"/>
    <s v="N"/>
    <s v="2017-08-11"/>
    <s v="2018-04-30"/>
    <s v="2017-08-09"/>
    <s v="2017-08-09"/>
    <s v="https://dx.doi.org/10.1186/s13075-017-1389-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895642"/>
    <s v="MED"/>
    <n v="27638666"/>
    <s v="PMC5117225"/>
    <s v="10.3389/fimmu.2016.00494"/>
    <s v="Functional and Structural Characterization of a Novel HLA-DRB1*04:01-Restricted α-Enolase T Cell Epitope in Rheumatoid Arthritis."/>
    <s v="Gerstner C, Dubnovitsky A, Sandin C, Kozhukh G, Uchtenhagen H, James EA, Rönnelid J, Ytterberg AJ, Pieper J, Reed E, Tandre K, Rieck M, Zubarev RA, Rönnblom L, Sandalova T, Buckner JH, Achour A, Malmström V."/>
    <s v="9"/>
    <s v="7"/>
    <n v="2549136"/>
    <n v="2016"/>
    <s v="Frontiers in immunology"/>
    <s v="Dis Model Mech"/>
    <s v="Front Immunol"/>
    <s v="101560960"/>
    <s v="1664-3224"/>
    <s v="1664-3224"/>
    <s v="Although many studies are focused on auto-reactive CD4(+) T cells, the precise role of CD8(+) T cells in autoimmunity is poorly understood. The objective of this study is to provide more insight into the phenotype and function CD8(+) T cells during the development of autoimmune disease by studying CD8(+) T cells in human lymph-node biopsies and peripheral blood obtained during the earliest phases of rheumatoid arthritis (RA). Here, we show that lymphoid pro-inflammatory CD8(+) T cells exhibit a less-responsive phenotype already during the earliest phases of autoimmunity compared with healthy individuals. We found an increase in CD8(+) memory T cells in lymphoid tissue during the earliest phases of autoimmunity, even before clinical onset of RA, accompanied by an increased frequency of non-circulating or recently activated (CD69(+)) CD8(+) T cells in lymphoid tissue and peripheral blood. Importantly, lymphoid pro-inflammatory CD8(+)IL-17A(+) T cells displayed a decreased capacity of cytokine production, which was related to disease activity in early RA patients. In addition, a decreased frequency of regulatory CD8(+)IL-10(+) T cells in peripheral blood was also related to disease activity in early RA patients. Our results suggest that different CD8(+) T-cell subsets are affected already during the earliest phases of systemic autoimmunity."/>
    <s v="Medical University of Vienna, Department of Internal Medicine III, Division of Rheumatology, Vienna 1090, Austria silvia.hayer@meduniwien.ac.at."/>
    <s v="eng"/>
    <s v="Y"/>
    <s v="Y"/>
    <s v="N"/>
    <s v="Y"/>
    <s v="N"/>
    <s v="N"/>
    <n v="4"/>
    <s v="Y"/>
    <s v="Y"/>
    <s v="Y"/>
    <s v="Y"/>
    <s v="N"/>
    <s v="N"/>
    <s v="N"/>
    <s v="Y"/>
    <s v="2016-11-30"/>
    <s v="2018-10-03"/>
    <s v="2016-11-14"/>
    <s v="2016-11-14"/>
    <s v="https://dx.doi.org/10.3389/fimmu.2016.0049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638666"/>
    <s v="MED"/>
    <n v="27195110"/>
    <s v="PMC4855272"/>
    <s v="10.1242/dmm.025460"/>
    <s v="Cartilage damage and bone erosion are more prominent determinants of functional impairment in longstanding experimental arthritis than synovial inflammation."/>
    <s v="Hayer S, Bauer G, Willburger M, Sinn K, Alasti F, Plasenzotti R, Shvets T, Niederreiter B, Aschauer C, Steiner G, Podesser BK, Smolen JS, Redlich K."/>
    <s v="2"/>
    <s v="9"/>
    <n v="2487285"/>
    <n v="2016"/>
    <s v="Disease models &amp; mechanisms"/>
    <s v="Clin Transl Immunology"/>
    <s v="Dis Model Mech"/>
    <s v="101483332"/>
    <s v="1754-8403"/>
    <s v="1754-8411"/>
    <s v="There is growing consensus that individual genetic research results that are scientifically robust, analytically valid, and clinically actionable should be offered to research participants. However, the general practice in European research projects is that results are usually not provided to research participants for many reasons. This article reports on the views of European experts and scholars who are members of the European COST Action CHIP ME IS1303 (Citizen's Health through public-private Initiatives: Public health, Market and Ethical perspectives) regarding challenges to the feedback of individual genetic results to research participants in Europe and potential strategies to address these challenges.A consultation of the COST Action members was conducted through an email survey and a workshop. The results from the consultation were analyzed following a conventional content analysis approach.Legal frameworks, professional guidelines, and financial, organizational, and human resources to support the feedback of results are largely missing in Europe. Necessary steps to facilitate the feedback process include clarifying legal requirements to the feedback of results, developing harmonized European best practices, promoting interdisciplinary and cross-institutional collaboration, designing educational programs and cost-efficient IT-based platforms, involving research ethics committees, and documenting the health benefits and risks of the feedback process.Coordinated efforts at pan-European level are needed to enable equitable, scientifically sound, and socially robust feedback of results to research participants."/>
    <s v="Department of Clinical Immunology and Rheumatology, Amsterdam Rheumatology and Immunology Center (ARC), Academic Medical Center/University of Amsterdam, Amsterdam, The Netherlands; Department of Experimental Immunology, Academic Medical Center/University of Amsterdam, Amsterdam, The Netherlands."/>
    <s v="eng"/>
    <s v="Y"/>
    <s v="Y"/>
    <s v="N"/>
    <s v="N"/>
    <s v="N"/>
    <s v="Y"/>
    <n v="4"/>
    <s v="Y"/>
    <s v="Y"/>
    <s v="N"/>
    <s v="Y"/>
    <s v="N"/>
    <s v="N"/>
    <s v="N"/>
    <s v="N"/>
    <s v="2016-09-18"/>
    <s v="2017-12-14"/>
    <s v="2016-09-16"/>
    <s v="2016-09-16"/>
    <s v="https://dx.doi.org/10.1242/dmm.02546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195110"/>
    <s v="MED"/>
    <n v="27082461"/>
    <s v="PMC4913503"/>
    <s v="10.1038/cti.2016.8"/>
    <s v="Human lymph-node CD8(+) T cells display an altered phenotype during systemic autoimmunity."/>
    <s v="Ramwadhdoebe TH, Hähnlein J, van Kuijk BJ, Choi IY, van Boven LJ, Gerlag DM, Tak PP, van Baarsen LG."/>
    <s v="2"/>
    <s v="5"/>
    <n v="2410324"/>
    <n v="2016"/>
    <s v="Clinical &amp; translational immunology"/>
    <s v="Biopreserv Biobank"/>
    <s v="Clin Transl Immunology"/>
    <s v="101638268"/>
    <s v="2050-0068"/>
    <s v="2050-0068"/>
    <s v="To quantify peptidylarginine deiminase 2 (PAD2) in SF of RA patients and OA patients, and to determine the association between PAD2 levels, disease activity and inflammatory markers in RA.Blood and SF samples were obtained from 39 RA patients and 40 patients with OA. PAD2 content and PAD activity were measured by means of in-house assays. TNF-α, IL-1β, IL-6, IL-8, IL-10 and IL-12 were measured using flow cytometry.PAD2 levels and PAD activity were higher in SF from RA than OA patients (P &lt; 0.0001 and P = 0.03, respectively), as were all cytokine levels (P &lt; 0.0001-0.05). SF PAD2 levels were higher among anti-CCP-positive patients than among anti-CCP-negative patients (P = 0.005). PAD2 levels in SF from RA patients correlated with disease activity, as assessed by DAS28 (P &lt; 0.005). Moreover, SF PAD2 levels correlated with circulating CRP and anti-CCP levels (P &lt; 0.0006), as well as with leucocyte count, IL-6, IL-8 and IL-10 levels in SF (P &lt; 0.0001-0.02). PAD activity in SF was higher in RA patients than in OA patients, and correlated with PAD2 concentration.Extracellular PAD2 levels in SF correlate with disease activity in RA patients. Anti-CCP-positive RA patients have higher PAD2 levels in SF than anti-CCP-negative RA patients and OA patients. Since we could demonstrate enzymatically active PADs in SF, we propose that free, extracellular PAD is of pathogenic relevance."/>
    <s v="2 Norwegian Cancer Genomics Consortium , Kreftgenomikk.no, Oslo, Norway ."/>
    <s v="eng"/>
    <s v="Y"/>
    <s v="Y"/>
    <s v="N"/>
    <s v="Y"/>
    <s v="N"/>
    <s v="N"/>
    <n v="4"/>
    <s v="Y"/>
    <s v="Y"/>
    <s v="N"/>
    <s v="Y"/>
    <s v="N"/>
    <s v="N"/>
    <s v="N"/>
    <s v="N"/>
    <s v="2016-05-20"/>
    <s v="2018-02-23"/>
    <s v="2016-04-01"/>
    <s v="2016-04-01"/>
    <s v="https://dx.doi.org/10.1038/cti.2016.8"/>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082461"/>
    <s v="MED"/>
    <n v="26880831"/>
    <s v="PMC5854038"/>
    <s v="10.1089/bio.2015.0115"/>
    <s v="Feedback of Individual Genetic Results to Research Participants: Is It Feasible in Europe?"/>
    <s v="Budin-Ljøsne I, Mascalzoni D, Soini S, Machado H, Kaye J, Bentzen HB, Rial-Sebbag E, D'Abramo F, Witt M, Schamps G, Katić V, Krajnovic D, Harris JR."/>
    <s v="8"/>
    <s v="14"/>
    <n v="2413956"/>
    <n v="2016"/>
    <s v="Biopreservation and biobanking"/>
    <s v="Rheumatology (Oxford)"/>
    <s v="Biopreserv Biobank"/>
    <s v="101507284"/>
    <s v="1947-5535"/>
    <s v="1947-5543"/>
    <s v="Rheumatic disease is not a single disorder, but a group of more than 100 diseases that affect joints, connective tissues, and/or internal organs. Although rheumatic diseases like rheumatoid arthritis (RA), psoriatic arthritis, and ankylosing spondylitis (AS) differ in their pathogenesis and clinical presentation, the treatment of these inflammatory disorders overlaps. Non-steroid anti-inflammatory drugs are used to reduce pain and inflammation. Additional disease-modifying anti-rheumatic drugs are prescribed to slowdown disease progression, and is in RA more frequently and effectively applied than in AS. Biologicals are a relatively new class of treatments that specifically target cytokines or cells of the immune system, like tumor necrosis factor alpha inhibitors or B-cell blockers. A new kid on the block is the interleukin-17 (IL-17) inhibitor secukinumab, which has been recently approved by the US Food and Drug Administration for moderate-to-severe plaque psoriasis, psoriatic arthritis, and AS. IL-17 is a proinflammatory cytokine that has an important role in host defense, but its proinflammatory and destructive effects have also been linked to pathogenic processes in autoimmune diseases like RA and psoriasis. Animal models have greatly contributed to further insights in the potential of IL-17 blockade in autoimmune and autoinflammatory diseases, and have resulted in the development of various potential drugs targeting the IL-17 pathway. Secukinumab (AIN457) is a fully human monoclonal antibody that selectively binds to IL-17A and recently entered the market under the brand name Cosentyx(®). By binding to IL-17A, secukinumab prevents it from binding to its receptor and inhibits its ability to trigger inflammatory responses that play a role in the development of various autoimmune diseases. With secukinumab being the first in class to receive Food and Drug Administration approval, this article will further focus on this new biologic agent and review the milestones in its development and marketing."/>
    <s v="Institute for Inflammation Research, Center for Rheumatology and Spine Diseases, Copenhagen University Hospital, Rigshospitalet, Section for Periodontology, Microbiology and Community Dentistry, Department of Odontology, Faculty of Health and Medical Sciences, University of Copenhagen, Copenhagen, Denmark and."/>
    <s v="eng"/>
    <s v="Y"/>
    <s v="Y"/>
    <s v="N"/>
    <s v="Y"/>
    <s v="N"/>
    <s v="Y"/>
    <n v="4"/>
    <s v="Y"/>
    <s v="Y"/>
    <s v="N"/>
    <s v="Y"/>
    <s v="N"/>
    <s v="N"/>
    <s v="N"/>
    <s v="N"/>
    <s v="2016-06-02"/>
    <s v="2017-01-16"/>
    <s v="2016-04-15"/>
    <s v="2016-04-15"/>
    <s v="https://dx.doi.org/10.1089/bio.2015.0115"/>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880831"/>
    <s v="MED"/>
    <n v="27445458"/>
    <s v="PMC4928657"/>
    <s v="10.1093/rheumatology/kev440"/>
    <s v="Increased levels of peptidylarginine deiminase 2 in synovial fluid from anti-CCP-positive rheumatoid arthritis patients: Association with disease activity and inflammatory markers."/>
    <s v="Damgaard D, Senolt L, Nielsen CH."/>
    <s v="1"/>
    <s v="55"/>
    <n v="2398814"/>
    <n v="2016"/>
    <s v="Rheumatology (Oxford, England)"/>
    <s v="Drug Des Devel Ther"/>
    <s v="Rheumatology (Oxford)"/>
    <s v="100883501"/>
    <s v="1462-0324"/>
    <s v="1462-0332"/>
    <s v="CD55, a glycosylphosphatidylinositol-anchored, complement-regulating protein (decay-accelerating factor), is expressed by fibroblast-like synoviocytes (FLS) with high local abundance in the intimal lining layer. We here explored the basis and consequences of this uncommon presence.Synovial tissue, primary FLS cultures, and three-dimensional FLS micromasses were analyzed. CD55 expression was assessed by quantitative polymerase chain reaction (PCR), in situ hybridization, flow cytometry, and immunohistochemistry. Reticular fibers were visualized by Gomori staining and colocalization of CD55 with extracellular matrix (ECM) proteins by confocal microscopy. Membrane-bound CD55 was released from synovial tissue with phospholipase C. Functional consequences of CD55 expression were studied in the K/BxN serum transfer model of arthritis using mice that in addition to CD55 also lack FcγRIIB (CD32), increasing susceptibility for immune complex-mediated pathology.Abundant CD55 expression seen in FLS of the intimal lining layer was associated with linearly oriented reticular fibers and was resistant to phospholipase C treatment. Expression of CD55 colocalized with collagen type I and III as well as with complement C3. A comparable distribution of CD55 was established in three-dimensional micromasses after ≥3 weeks of culture together with the ECM. CD55 deficiency did not enhance K/BxN serum-induced arthritis, but further exaggerated disease activity in Fcgr2b (-/-) mice.CD55 is produced by FLS and deposited on the local collagen fiber meshwork, where it protects the synovial tissue against immune complex-mediated arthritis."/>
    <s v="Experimental Rheumatology, Radboud University Medical Center, Nijmegen, the Netherlands."/>
    <s v="eng"/>
    <s v="Y"/>
    <s v="Y"/>
    <s v="N"/>
    <s v="Y"/>
    <s v="N"/>
    <s v="N"/>
    <n v="4"/>
    <s v="Y"/>
    <s v="Y"/>
    <s v="N"/>
    <s v="Y"/>
    <s v="N"/>
    <s v="N"/>
    <s v="N"/>
    <s v="N"/>
    <s v="2016-02-17"/>
    <s v="2018-03-25"/>
    <s v="2016-02-15"/>
    <s v="2016-02-15"/>
    <s v="https://dx.doi.org/10.1093/rheumatology/kev44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445458"/>
    <s v="MED"/>
    <n v="25596646"/>
    <s v="PMC4325944"/>
    <s v="10.2147/DDDT.S105263"/>
    <s v="Secukinumab for rheumatology: development and its potential place in therapy."/>
    <s v="Koenders MI, van den Berg WB."/>
    <s v="6"/>
    <s v="10"/>
    <n v="2363280"/>
    <n v="2016"/>
    <s v="Drug design, development and therapy"/>
    <s v="Arthritis Res. Ther."/>
    <s v="Drug Des Devel Ther"/>
    <s v="101475745"/>
    <s v="1177-8881"/>
    <s v="1177-8881"/>
    <s v="The aim was to evaluate S100A4 protein as a biomarker of disease activity and potential cancer development in patients with myositis.Serum levels of S100A4 were determined in 43 dermatomyositis (DM), 39 polymyositis (PM) and 22 cancer associated myositis (CAM) patients as well as in 77 healthy controls. The associations between S100A4 levels, inflammation, disease activity, muscle strength and cancer development were evaluated.All myositis patients had significantly higher serum levels of S100A4 protein compared to healthy controls (median (IQR): 31.5 (17.4 to 59.5) versus 23.8 (14.5 to 33.7) ng/ml, P &lt;0.05). In patients with PM, serum levels of S100A4 protein were significantly higher than in healthy controls (41.6 (24.2 to 123.1) versus 23.8 (14.5 to 33.7) ng/ml; P &lt;0.001) as well as in patients with DM (26.7 (11.3 to 47.5) ng/ml; P &lt;0.05). The levels of S100A4 were comparable between myositis with and without cancer. In all myositis patients, serum S100A4 levels correlated with MYOsitis disease ACTivity assessment (MYOACT) score (r = 0.34; P = 0.001), constitutional (r = 0.30; P = 0.003), pulmonary (r = 0.43; P = 0.0001) and extramuscular disease activity (r = 0.36; P = 0.0001), as well as with creatine phosphokinase (r = 0.27; P = 0.015) and lactate dehydrogenase (r = 0.37; P = 0.002) or c-reactive protein (CRP) levels (r = 0.24; P = 0.038). Multiple regression analysis showed significant association between S100A4 serum levels and extramuscular disease activity (β = 0.552; P = 0.002) in PM patients and with MYOACT (β = 0.557; P = 0.003) and CRP levels (β = 0.391; P = 0.029) in DM patients.Circulating levels of S100A4 are elevated in patients with myositis and associate with several disease activity parameters, particularly with extramuscular components. No relation between S100A4 levels and presence of cancer associated myositis was found."/>
    <s v="Departments of Experimental Immunology, Internal Medicine, and Genetics, Room K0-140, Academic Medical Center, University of Amsterdam, Meibergdreef 9, 1105 AZ, Amsterdam, The Netherlands. o.karpus@amc.uva.nl."/>
    <s v="eng"/>
    <s v="Y"/>
    <s v="Y"/>
    <s v="N"/>
    <s v="Y"/>
    <s v="N"/>
    <s v="N"/>
    <n v="5"/>
    <s v="Y"/>
    <s v="Y"/>
    <s v="N"/>
    <s v="Y"/>
    <s v="N"/>
    <s v="N"/>
    <s v="N"/>
    <s v="Y"/>
    <s v="2016-07-22"/>
    <s v="2017-05-15"/>
    <s v="2016-06-24"/>
    <s v="2016-06-24"/>
    <s v="https://dx.doi.org/10.2147/DDDT.S105263"/>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596646"/>
    <s v="MED"/>
    <n v="25359220"/>
    <s v="PMC4241220"/>
    <s v="10.1186/s13075-015-0518-4"/>
    <s v="CD55 deposited on synovial collagen fibers protects from immune complex-mediated arthritis."/>
    <s v="Karpus ON, Kiener HP, Niederreiter B, Yilmaz-Elis AS, van der Kaa J, Ramaglia V, Arens R, Smolen JS, Botto M, Tak PP, Verbeek JS, Hamann J."/>
    <s v="6"/>
    <s v="17"/>
    <n v="2272578"/>
    <n v="2015"/>
    <s v="Arthritis research &amp; therapy"/>
    <s v="Arthritis Res. Ther."/>
    <s v="Arthritis Res Ther"/>
    <s v="101154438"/>
    <s v="1478-6354"/>
    <s v="1478-6362"/>
    <s v="The programmed cell death 1 (PD-1) receptor plays a major role in regulating T cell activation. Our aim was to determine how inflammation influences PD-1-mediated T cell suppression. Flow cytometry analysis of rheumatoid arthritis (RA) and psoriatic arthritis (PsA) synovial fluid (SF) mononuclear cells showed an increase in the percentage of PD-1+ cells within the CD4+ and CD8+ T cell compartment compared to paired peripheral blood (PB). Upon in-vitro T cell receptor (TCR) stimulation of healthy control (HC) CD4+ T cells in the presence of plate-bound PD-L1fc chimera, significantly decreased proliferation and interferon (IFN)-γ secretion was observed. In contrast, CD4+ T cells from RA and PsA PB and SF appeared resistant to such PD-1-mediated inhibition. Addition of the proinflammatory cytokines tumour necrosis factor (TNF)α, interleukin (IL)-6 and IL-1β, which were increased in RA and PsA SF compared to osteoarthritis (OA) SF, consistently abrogated PD-1-mediated suppression in HC CD4+ T cell cultures. This effect was reversed by inhibitors of these cytokines. Soluble PD-1 (sPD-1) levels were increased in cell culture supernatants from TNFα and IL-6-stimulated cultures compared to untreated controls, and also in RA and PsA, but not in OA, serum and SF. Functionally, addition of sPD-1fc counteracted PD-1-mediated suppression of HC CD4+ T cells, and increased T cell proliferation in HC CD4+ T cell/monocyte co-cultures. These in-vitro findings indicate that CD4+ T cells from patients with RA and PsA show increased resistance to PD-1-mediated suppression, which may be explained in part by the presence of soluble PD-1 in the inflammatory environment."/>
    <s v="Centre for Inflammation Biology and Cancer Immunology, Division of Immunology, Infection and Inflammatory Disease, King's College London, London, UK."/>
    <s v="eng"/>
    <s v="Y"/>
    <s v="Y"/>
    <s v="N"/>
    <s v="Y"/>
    <s v="N"/>
    <s v="N"/>
    <n v="5"/>
    <s v="Y"/>
    <s v="Y"/>
    <s v="Y"/>
    <s v="Y"/>
    <s v="N"/>
    <s v="N"/>
    <s v="N"/>
    <s v="N"/>
    <s v="2015-04-22"/>
    <s v="2015-04-23"/>
    <s v="2015-01-17"/>
    <s v="2015-01-17"/>
    <s v="https://dx.doi.org/10.1186/s13075-015-0518-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359220"/>
    <s v="MED"/>
    <n v="28245522"/>
    <s v="PMC5422858"/>
    <s v="10.1186/s13075-014-0468-2"/>
    <s v="The metastasis promoting protein S100A4 levels associate with disease activity rather than cancer development in patients with idiopathic inflammatory myopathies."/>
    <s v="Pleštilová L, Mann H, Andrés Cerezo L, Pecha O, Vencovský J, Šenolt L."/>
    <s v="3"/>
    <s v="16"/>
    <n v="2206113"/>
    <n v="2014"/>
    <s v="Arthritis research &amp; therapy"/>
    <s v="Clin. Exp. Immunol."/>
    <s v="Arthritis Res Ther"/>
    <s v="101154438"/>
    <s v="1478-6354"/>
    <s v="1478-6362"/>
    <s v="Recently, arrays have become available that allow the simultaneous analysis of several anti-citrullinated protein antibody (ACPA) reactivities using distinct citrullinated peptides. Such assays are designed for exploratory studies. The interpretation of positive antibody reactivities can best be made if the diagnostic and prognostic value of a multiplex array in an early arthritis setting is known and if the multiplex-positive patients who are negative according to three commonly used commercial ACPA assays are characterized.Using Thermo Scientific's ImmunoCap ISAC (Immuno Solid-phase Allergen Chip) system, a multiplexed array that determines reactivities to 11 citrullinated peptides, we analysed serum/plasma of 195 healthy controls and 1282 early arthritis patients from two independent cohorts: the Leiden Early Arthritis Clinic (n = 1013) and the IMPROVED (n = 269) cohort. Findings were compared with results primarily of the anti-citrullinated cyclic peptide 2 (anti-CCP-2) assay but also with anti- CCP-3 and anti-mutated citrullinated vimentin (anti-MCV) assays. The associations between ACPA reactivities and patient characteristics, risk factors (shared epitope, smoking) and disease outcomes (progression of undifferentiated arthritis to rheumatoid arthritis (RA) and severity of joint destruction) were assessed.Thirty-one percent of anti-CCP-2-negative RA patients displayed reactivity toward citrullinated peptides in the multiplex assay. These patients had a positive signal toward a more restricted peptide repertoire than anti-CCP-2-positive RA patients (median of 1 versus 5). Within anti-CCP-2-negative patients, ACPA reactivity as detected by multiplex array was not significantly associated with known risk factors or clinical or prognostic parameters. The frequency of sera from anti-CCP-2-negative RA patients who were positive for the multiplexed peptides was comparable to the frequency in non-RA arthritic patients (27 %).Additive citrulline peptide reactivities detected by the current multiplex system did not reach significant power to be RA-specific. The presence of residual citrulline reactivities detected by this multiplex system in arthritis patients who are negative in commercial ACPA assays needs to be interpreted with caution."/>
    <s v="Department of Rheumatology C1-R, Leiden University Medical Center, Albinusdreef 2, PO Box 9600, Leiden, 2300 RC, The Netherlands. j.van_heemst@lumc.nl."/>
    <s v="eng"/>
    <s v="Y"/>
    <s v="Y"/>
    <s v="N"/>
    <s v="Y"/>
    <s v="N"/>
    <s v="Y"/>
    <n v="5"/>
    <s v="Y"/>
    <s v="Y"/>
    <s v="Y"/>
    <s v="Y"/>
    <s v="N"/>
    <s v="N"/>
    <s v="N"/>
    <s v="N"/>
    <s v="2014-12-02"/>
    <s v="2016-11-25"/>
    <s v="2014-10-31"/>
    <s v="2014-10-31"/>
    <s v="https://dx.doi.org/10.1186/s13075-014-0468-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245522"/>
    <s v="MED"/>
    <n v="26437716"/>
    <s v="PMC4595184"/>
    <s v="10.1111/cei.12949"/>
    <s v="Inflammatory cytokines compromise programmed cell death-1 (PD-1)-mediated T cell suppression in inflammatory arthritis through up-regulation of soluble PD-1."/>
    <s v="Bommarito D, Hall C, Taams LS, Corrigall VM."/>
    <s v="4"/>
    <s v="188"/>
    <n v="2555516"/>
    <n v="2017"/>
    <s v="Clinical and experimental immunology"/>
    <s v="Arthritis Res. Ther."/>
    <s v="Clin Exp Immunol"/>
    <s v="0057202"/>
    <s v="0009-9104"/>
    <s v="1365-2249"/>
    <s v="Balneotherapy employing sulphurous thermal water is still applied to patients suffering from diseases of musculoskeletal system like osteoarthritis (OA) but evidence for its clinical effectiveness is scarce. Since the gasotransmitter hydrogen sulphide (H2 S) seems to affect cells involved in degenerative joint diseases, it was the objective of this study to investigate the effects of exogenous H2 S on fibroblast-like synoviocytes (FLS), which are key players in OA pathogenesis being capable of producing pro-inflammatory cytokines and matrix degrading enzymes. To address this issue primary FLS derived from OA patients were stimulated with IL-1β and treated with the H2 S donor NaHS. Cellular responses were analysed by ELISA, quantitative real-time PCR, phospho-MAPkinase array and Western blotting. Treatment-induced effects on cellular structure and synovial architecture were investigated in three-dimensional extracellular matrix micromasses. NaHS treatment reduced both spontaneous and IL-1β-induced secretion of IL-6, IL-8 and RANTES in different experimental settings. In addition, NaHS treatment reduced the expression of matrix metallo-proteinases MMP-2 and MMP-14. IL-1β induced the phosphorylation of several MAPkinases. NaHS treatment partially reduced IL-1β-induced activation of several MAPK whereas it increased phosphorylation of pro-survival factor Akt1/2. When cultured in spherical micromasses, FLS intentionally established a synovial lining layer-like structure; stimulation with IL-1β altered the architecture of micromasses leading to hyperplasia of the lining layer which was completely inhibited by concomitant exposure to NaHS. These data suggest that H2 S partially antagonizes IL-1β stimulation via selective manipulation of the MAPkinase and the PI3K/Akt pathways which may encourage development of novel drugs for treatment of OA."/>
    <s v="Division of Rheumatology, Department of Internal Medicine III, Medical University of Vienna, Vienna, Austria; Ludwig Boltzmann Cluster for Rheumatology, Balneology and Rehabilitation, Institute for Rheumatology and Balneology, Vienna-Oberlaa, Austria."/>
    <s v="eng"/>
    <s v="Y"/>
    <s v="Y"/>
    <s v="N"/>
    <s v="Y"/>
    <s v="N"/>
    <s v="N"/>
    <n v="6"/>
    <s v="N"/>
    <s v="N"/>
    <s v="N"/>
    <s v="Y"/>
    <s v="N"/>
    <s v="N"/>
    <s v="N"/>
    <s v="N"/>
    <s v="2017-03-01"/>
    <s v="2018-02-05"/>
    <s v="2017-04-03"/>
    <s v="2017-04-03"/>
    <s v="https://dx.doi.org/10.1111/cei.1294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437716"/>
    <s v="MED"/>
    <n v="25312962"/>
    <s v="PMC4288362"/>
    <s v="10.1186/s13075-015-0786-z"/>
    <s v="An investigation of the added value of an ACPA multiplex assay in an early rheumatoid arthritis setting."/>
    <s v="van Heemst J, Trouw LA, Nogueira L, van Steenbergen HW, van der Helm-van Mil AH, Allaart CF, Serre G, Holmdahl R, Huizinga TW, Toes RE, van der Woude D."/>
    <s v="7"/>
    <s v="17"/>
    <n v="2272578"/>
    <n v="2015"/>
    <s v="Arthritis research &amp; therapy"/>
    <s v="J. Cell. Mol. Med."/>
    <s v="Arthritis Res Ther"/>
    <s v="101154438"/>
    <s v="1478-6354"/>
    <s v="1478-6362"/>
    <s v="Under both physiological and pathological conditions gene expression programs are shaped through the interplay of regulatory proteins and their gene targets, interactions between which form intricate gene regulatory networks (GRN). While the assessment of genome-wide expression for the complete set of genes at a given condition has become rather straight-forward and is performed routinely, we are still far from being able to infer the topology of gene regulation simply by analyzing its &quot;descendant&quot; expression profile. In this work we are trying to overcome the existing limitations for the inference and study of such regulatory networks. We are combining our approach with state-of-the-art gene set enrichment analyses in order to create a tool, called Regulatory Network Enrichment Analysis (RNEA) that will prioritize regulatory and functional characteristics of a genome-wide expression experiment.RNEA combines prior knowledge, originating from manual literature curation and small-scale experimental data, to construct a reference network of interactions and then uses enrichment analysis coupled with a two-level hierarchical parsing of the network, to infer the most relevant subnetwork for a given experimental setting. It is implemented as an R package, currently supporting human and mouse datasets and was herein tested on one test case for each of the two organisms. In both cases, RNEA's gene set enrichment analysis was comparable to state-of-the-art methodologies. Moreover, through its distinguishing feature of regulatory subnetwork reconstruction, RNEA was able to define the key transcriptional regulators for the studied systems as supported from the literature.RNEA constitutes a novel computational approach to obtain regulatory interactions directly from a genome-wide expression profile. Its simple implementation, with minimal requirements from the user is coupled with easy-to-parse enrichment lists and a subnetwork file that may be readily visualized to reveal the most important components of the regulatory hierarchy. The combination of prior information and novel concept of a hierarchical reconstruction of regulatory interactions makes RNEA a very useful tool for a first-level interpretation of gene expression profiles."/>
    <s v="Department of Physiology, Medical School, University of Athens, Athens, 11527, Greece."/>
    <s v="eng"/>
    <s v="Y"/>
    <s v="Y"/>
    <s v="N"/>
    <s v="Y"/>
    <s v="N"/>
    <s v="N"/>
    <n v="6"/>
    <s v="Y"/>
    <s v="Y"/>
    <s v="N"/>
    <s v="Y"/>
    <s v="N"/>
    <s v="N"/>
    <s v="N"/>
    <s v="N"/>
    <s v="2015-10-06"/>
    <s v="2015-10-08"/>
    <s v="2015-10-05"/>
    <s v="2015-10-05"/>
    <s v="https://dx.doi.org/10.1186/s13075-015-0786-z"/>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312962"/>
    <s v="MED"/>
    <n v="27295045"/>
    <s v="PMC4905609"/>
    <s v="10.1111/jcmm.12405"/>
    <s v="Hydrogen sulphide decreases IL-1β-induced activation of fibroblast-like synoviocytes from patients with osteoarthritis."/>
    <s v="Sieghart D, Liszt M, Wanivenhaus A, Bröll H, Kiener H, Klösch B, Steiner G."/>
    <s v="5"/>
    <s v="19"/>
    <n v="2237569"/>
    <n v="2015"/>
    <s v="Journal of cellular and molecular medicine"/>
    <s v="BMC Bioinformatics"/>
    <s v="J Cell Mol Med"/>
    <s v="101083777"/>
    <s v="1582-1838"/>
    <s v="1582-4934"/>
    <s v="The increased international sharing of data in research consortia and the introduction of new technologies for sequencing challenge the informed consent (IC) process, adding complexities that require coordination between research centres worldwide. Rare disease consortia present special challenges since available data and samples may be very limited. Thus, it is especially relevant to ensure the best use of available resources but at the same time protect patients' right to integrity. To achieve this aim, there is an ethical duty to plan in advance the best possible consent procedure in order to address possible ethical and legal hurdles that could hamper research in the future. Therefore, it is especially important to identify key core elements (CEs) to be addressed in the IC documents for international collaborative research in two different situations: (1) new research collections (biobanks and registries) for which information documents can be created according to current guidelines and (2) established collections obtained without IC or with a previous consent that does not cover all CEs. We propose here a strategy to deal with consent in these situations. The principles have been applied and are in current practice within the RD-Connect consortia - a global research infrastructure funded by the European Commission Seventh Framework program but forward looking in terms of issues addressed. However, the principles established, the lessons learned and the implications for future research are of direct relevance to all internationally collaborative rare-disease projects."/>
    <s v="National Centre for Rare Diseases, Istituto Superiore di Sanità, Rome, Italy."/>
    <s v="eng"/>
    <s v="Y"/>
    <s v="Y"/>
    <s v="N"/>
    <s v="Y"/>
    <s v="N"/>
    <s v="N"/>
    <n v="7"/>
    <s v="Y"/>
    <s v="Y"/>
    <s v="N"/>
    <s v="Y"/>
    <s v="N"/>
    <s v="N"/>
    <s v="N"/>
    <s v="Y"/>
    <s v="2014-12-30"/>
    <s v="2015-02-18"/>
    <s v="2014-10-14"/>
    <s v="2014-10-14"/>
    <s v="https://dx.doi.org/10.1111/jcmm.12405"/>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295045"/>
    <s v="MED"/>
    <n v="26860059"/>
    <s v="PMC4989211"/>
    <s v="10.1186/s12859-016-1040-7"/>
    <s v="Inferring active regulatory networks from gene expression data using a combination of prior knowledge and enrichment analysis."/>
    <s v="Chouvardas P, Kollias G, Nikolaou C."/>
    <s v="2"/>
    <s v="17 Suppl 5"/>
    <n v="2482217"/>
    <n v="2016"/>
    <s v="BMC bioinformatics"/>
    <s v="Eur. J. Hum. Genet."/>
    <s v="BMC Bioinformatics"/>
    <s v="100965194"/>
    <s v="1471-2105"/>
    <s v="1471-2105"/>
    <s v="The Th17/IL-17 pathway is implicated in the pathogenesis of periodontitis (PD), however the mechanisms are not fully understood. We investigated the mechanism by which the periodontal pathogens Porphyromonas gingivalis (Pg) and Aggregatibacter actinomycetemcomitans (Aa) promote a Th17/IL-17 response in vitro, and studied IL-17(+) CD4(+) T-cell frequencies in gingival tissue and peripheral blood from patients with PD versus periodontally healthy controls. Addition of Pg or Aa to monocyte/CD4(+) T-cell co-cultures promoted a Th17/IL-17 response in vitro in a dose- and time-dependent manner. Pg or Aa stimulation of monocytes resulted in increased CD40, CD54 and HLA-DR expression, and enhanced TNF-α, IL-1β, IL-6 and IL-23 production. Mechanistically, IL-17 production in Pg-stimulated co-cultures was partially dependent on IL-1β, IL-23 and TLR2/TLR4 signalling. Increased frequencies of IL-17(+) cells were observed in gingival tissue from patients with PD compared to healthy subjects. No differences were observed in IL-17(+) CD4(+) T-cell frequencies in peripheral blood. In vitro, Pg induced significantly higher IL-17 production in anti-CD3 mAb-stimulated monocyte/CD4(+) T-cell co-cultures from patients with PD compared to healthy controls. Our data suggest that periodontal pathogens can activate monocytes, resulting in increased IL-17 production by human CD4(+) T cells, a process that appears enhanced in patients with PD."/>
    <s v="Department of Periodontology, School of Dentistry, Tri-Service General Hospital and National Defense Medical Center, Taipei, Taiwan."/>
    <s v="eng"/>
    <s v="Y"/>
    <s v="Y"/>
    <s v="N"/>
    <s v="Y"/>
    <s v="N"/>
    <s v="Y"/>
    <n v="8"/>
    <s v="Y"/>
    <s v="Y"/>
    <s v="N"/>
    <s v="Y"/>
    <s v="N"/>
    <s v="N"/>
    <s v="N"/>
    <s v="N"/>
    <s v="2016-06-14"/>
    <s v="2017-08-17"/>
    <s v="2016-06-06"/>
    <s v="2016-06-06"/>
    <s v="https://dx.doi.org/10.1186/s12859-016-1040-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860059"/>
    <s v="MED"/>
    <n v="27334899"/>
    <s v="PMC5031191"/>
    <s v="10.1038/ejhg.2016.2"/>
    <s v="Improving the informed consent process in international collaborative rare disease research: effective consent for effective research."/>
    <s v="Gainotti S, Turner C, Woods S, Kole A, McCormack P, Lochmüller H, Riess O, Straub V, Posada M, Taruscio D, Mascalzoni D."/>
    <s v="6"/>
    <s v="24"/>
    <n v="2440666"/>
    <n v="2016"/>
    <s v="European journal of human genetics : EJHG"/>
    <s v="Eur. J. Immunol."/>
    <s v="Eur J Hum Genet"/>
    <s v="9302235"/>
    <s v="1018-4813"/>
    <s v="1476-5438"/>
    <s v="Conflicting evidence exists regarding the suppressive capacity of Treg cells in the peripheral blood (PB) of patients with rheumatoid arthritis (RA). The aim of this study was to determine whether Treg cells are intrinsically defective in RA.Using a range of assays on PB samples from patients with chronic RA and healthy controls, CD3+CD4+CD25+CD127(low) Treg cells from the CD45RO+ or CD45RA+ T cell compartments were analyzed for phenotype, cytokine expression (ex vivo and after in vitro stimulation), suppression of Teff cell proliferation and cytokine production, suppression of monocyte-derived cytokine/chemokine production, and gene expression profiles.No differences between RA patients and healthy controls were observed with regard to the frequency of Treg cells, ex vivo phenotype (CD4, CD25, CD127, CD39, or CD161), or proinflammatory cytokine profile (interleukin-17 [IL-17], interferon-γ [IFNγ], or tumor necrosis factor [TNF]). FoxP3 expression was slightly increased in Treg cells from RA patients. The ability of Treg cells to suppress the proliferation of T cells or the production of cytokines (IFNγ or TNF) upon coculture with autologous CD45RO+ Teff cells and monocytes was not significantly different between RA patients and healthy controls. In PB samples from some RA patients, CD45RO+ Treg cells showed an impaired ability to suppress the production of certain cytokines/chemokines (IL-1β, IL-1 receptor antagonist, IL-7, CCL3, or CCL4) by autologous lipopolysaccharide-activated monocytes. However, this was not observed in all patients, and other cytokines/chemokines (TNF, IL-6, IL-8, IL-12, IL-15, or CCL5) were generally suppressed. Finally, gene expression profiling of CD45RA+ or CD45RO+ Treg cells from the PB revealed no statistically significant differences between RA patients and healthy controls.Our findings indicate that there is no global defect in either CD45RO+ or CD45RA+ Treg cells in the PB of patients with chronic RA."/>
    <s v="King's College London, London, UK."/>
    <s v="eng"/>
    <s v="Y"/>
    <s v="Y"/>
    <s v="N"/>
    <s v="Y"/>
    <s v="N"/>
    <s v="N"/>
    <n v="8"/>
    <s v="Y"/>
    <s v="Y"/>
    <s v="N"/>
    <s v="Y"/>
    <s v="N"/>
    <s v="N"/>
    <s v="N"/>
    <s v="N"/>
    <s v="2016-02-11"/>
    <s v="2017-11-27"/>
    <s v="2016-02-10"/>
    <s v="2016-02-10"/>
    <s v="https://dx.doi.org/10.1038/ejhg.2016.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334899"/>
    <s v="MED"/>
    <n v="26314565"/>
    <s v="PMC4832388"/>
    <s v="10.1002/eji.201545871"/>
    <s v="Periodontitis-associated pathogens P. gingivalis and A. actinomycetemcomitans activate human CD14(+) monocytes leading to enhanced Th17/IL-17 responses."/>
    <s v="Cheng WC, van Asten SD, Burns LA, Evans HG, Walter GJ, Hashim A, Hughes FJ, Taams LS."/>
    <s v="3"/>
    <s v="46"/>
    <n v="2448303"/>
    <n v="2016"/>
    <s v="European journal of immunology"/>
    <s v="Arthritis Res. Ther."/>
    <s v="Eur J Immunol"/>
    <s v="1273201"/>
    <s v="0014-2980"/>
    <s v="1521-4141"/>
    <s v="Autoreactive T cells are a central element in many systemic autoimmune diseases. The generation of these pathogenic T cells is instructed by antigen-presenting cells (APCs). However, signaling pathways in APCs that drive autoimmune diseases, such as rheumatoid arthritis, are not understood.We measured phenotypic maturation, cytokine production and induction of T cell proliferation of APCs derived from wt mice and mice with a myeloid-specific deletion of PTEN (myeloid PTEN(-/-)) in vitro and in vivo. We induced collagen-induced arthritis (CIA) and K/BxN serum transfer arthritis in wt and myeloid-specific PTEN(-/-) mice. We measured the cellular composition of lymph nodes by flow cytometry and cytokines in serum and after ex vivo stimulation of T cells.We show that myeloid-specific PTEN(-/-) mice are almost protected from CIA. Myeloid-specific deletion of PTEN leads to a significant reduction of cytokine expression pivotal for the induction of systemic autoimmunity such as interleukin (IL)-23 and IL-6, leading to a significant reduction of a Th17 type of immune response characterized by reduced production of IL-17 and IL-22. In contrast, myeloid-specific PTEN deficiency did not affect K/BxN serum transfer arthritis, which is independent of the adaptive immune system and solely depends on innate effector functions.These data demonstrate that the presence of PTEN in myeloid cells is required for the development of CIA. Deletion of PTEN in myeloid cells inhibits the development of autoimmune arthritis by preventing the generation of a pathogenic Th17 type of immune response."/>
    <s v="Division of Rheumatology, Internal Medicine III, Medical University of Vienna, Währinger Gürtel 18-20, A-1090, Vienna, Austria. stephan.blueml@meduniwien.ac.at."/>
    <s v="eng"/>
    <s v="Y"/>
    <s v="Y"/>
    <s v="N"/>
    <s v="Y"/>
    <s v="N"/>
    <s v="Y"/>
    <n v="10"/>
    <s v="Y"/>
    <s v="Y"/>
    <s v="N"/>
    <s v="Y"/>
    <s v="N"/>
    <s v="N"/>
    <s v="N"/>
    <s v="N"/>
    <s v="2016-06-24"/>
    <s v="2017-12-02"/>
    <s v="2016-08-01"/>
    <s v="2016-08-01"/>
    <s v="https://dx.doi.org/10.1002/eji.201545871"/>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314565"/>
    <s v="MED"/>
    <n v="26307404"/>
    <s v="PMC4549861"/>
    <s v="10.1002/art.39408"/>
    <s v="Phenotypic, Functional, and Gene Expression Profiling of Peripheral CD45RA+ and CD45RO+ CD4+CD25+CD127(low) Treg Cells in Patients With Chronic Rheumatoid Arthritis."/>
    <s v="Walter GJ, Fleskens V, Frederiksen KS, Rajasekhar M, Menon B, Gerwien JG, Evans HG, Taams LS."/>
    <s v="8"/>
    <s v="68"/>
    <n v="2356428"/>
    <n v="2016"/>
    <s v="Arthritis &amp; rheumatology (Hoboken, N.J.)"/>
    <s v="Sci Rep"/>
    <s v="Arthritis Rheumatol"/>
    <s v="101623795"/>
    <s v="2326-5191"/>
    <s v="2326-5205"/>
    <s v="To examine the potential of chronic severe bacterial infection to generate rheumatoid factor (RF) and anti-citrullinated protein antibodies (ACPAs), by studying patients with bronchiectasis (BR) alone and BR patients with rheumatoid arthritis (BR/RA).We studied 122 patients with BR alone, 50 patients with BR/RA, and 50 RA patients without lung disease, as well as 87 patients with asthma and 79 healthy subjects as controls. RF levels were measured using an automated analyzer, and cyclic citrullinated peptide 2 (CCP-2) was used to detect ACPAs. The fine specificities of citrullinated α-enolase peptide 1 (CEP-1), Cit-vimentin, and Cit-fibrinogen to their arginine-containing control peptides (arginine-containing α-enolase peptide 1 [REP-1], vimentin, and fibrinogen) were measured by enzyme-linked immunosorbent assay.Among the BR patients and control subjects, 39% and 42%, respectively, were ever-smokers. The frequency of RF positivity in serum was increased in BR patients compared with controls (25% versus 10%), as were the frequencies of antibodies to CCP-2 (5% versus 0%), CEP-1 (7% versus 4%), Cit-vimentin (7% versus 4%), and Cit-fibrinogen (12% versus 4%), although only the differences for RF and Cit-fibrinogen were significant (P &lt; 0.05). We observed a corresponding increase in the frequency of antibodies to the arginine-containing control peptides in BR patients compared with controls (for REP-1, 19% versus 4% [P &lt; 0.01]; for vimentin, 16% versus 4% [P &lt; 0.05]), demonstrating that the ACPA response in patients with BR is not citrulline specific. The lack of citrulline specificity was further confirmed by absorption studies. In BR/RA patients, all ACPA responses were highly citrulline specific.Bronchiectasis is an unusual but potent model for the induction of autoimmunity in RA by bacterial infection in the lung. Our study suggests that the ACPA response is not citrulline specific during the early stages of tolerance breakdown but becomes more specific in patients with BR in whom BR/RA develops."/>
    <s v="Kennedy Institute, Nuffield Department of Orthopaedics, Rheumatology and Musculoskeletal Sciences, University of Oxford, Oxford, UK."/>
    <s v="eng"/>
    <s v="Y"/>
    <s v="Y"/>
    <s v="N"/>
    <s v="Y"/>
    <s v="N"/>
    <s v="N"/>
    <n v="10"/>
    <s v="Y"/>
    <s v="Y"/>
    <s v="Y"/>
    <s v="Y"/>
    <s v="N"/>
    <s v="N"/>
    <s v="N"/>
    <s v="N"/>
    <s v="2015-12-24"/>
    <s v="2016-10-19"/>
    <s v="2015-08-26"/>
    <s v="2016-01-01"/>
    <s v="https://dx.doi.org/10.1002/art.39408"/>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307404"/>
    <s v="MED"/>
    <n v="26017630"/>
    <s v="PMC4832289"/>
    <s v="10.1186/s13075-015-0742-y"/>
    <s v="Phosphatase and tensin homolog (PTEN) in antigen-presenting cells controls Th17-mediated autoimmune arthritis."/>
    <s v="Blüml S, Sahin E, Saferding V, Goncalves-Alves E, Hainzl E, Niederreiter B, Hladik A, Lohmeyer T, Brunner JS, Bonelli M, Koenders MI, van den Berg WB, Superti-Furga G, Smolen JS, Schabbauer G, Redlich K."/>
    <s v="11"/>
    <s v="17"/>
    <n v="2476318"/>
    <n v="2015"/>
    <s v="Arthritis research &amp; therapy"/>
    <s v="Sci Adv"/>
    <s v="Arthritis Res Ther"/>
    <s v="101154438"/>
    <s v="1478-6354"/>
    <s v="1478-6362"/>
    <s v="Proteins containing citrulline, a post-translational modification of arginine, are generated by peptidyl arginine deiminases (PAD). Citrullinated proteins have pro-inflammatory effects in both innate and adaptive immune responses. Here, we examine the therapeutic effects in collagen-induced arthritis of the second generation PAD inhibitor, BB-Cl-amidine. Treatment after disease onset resulted in the reversal of clinical and histological changes of arthritis, associated with a marked reduction in citrullinated proteins in lymph nodes. There was little overall change in antibodies to collagen or antibodies to citrullinated peptides, but a shift from pro-inflammatory Th1 and Th17-type responses to pro-resolution Th2-type responses was demonstrated by serum cytokines and antibody subtypes. In lymph node cells from the arthritic mice treated with BB-Cl-amidine, there was a decrease in total cell numbers but an increase in the proportion of Th2 cells. BB-Cl-amidine had a pro-apoptotic effect on all Th subsets in vitro with Th17 cells appearing to be the most sensitive. We suggest that these immunoregulatory effects of PAD inhibition in CIA are complex, but primarily mediated by transcriptional regulation. We suggest that targeting PADs is a promising strategy for the treatment of chronic inflammatory disease."/>
    <s v="Kennedy Institute, Nuffield Department of Orthopaedics, Rheumatology &amp;Musculoskeletal Sciences, University of Oxford, Roosevelt Drive, Oxford OX3 7FY, UK."/>
    <s v="eng"/>
    <s v="Y"/>
    <s v="Y"/>
    <s v="N"/>
    <s v="Y"/>
    <s v="N"/>
    <s v="N"/>
    <n v="10"/>
    <s v="Y"/>
    <s v="Y"/>
    <s v="N"/>
    <s v="Y"/>
    <s v="N"/>
    <s v="N"/>
    <s v="N"/>
    <s v="N"/>
    <s v="2015-08-26"/>
    <s v="2016-11-25"/>
    <s v="2016-05-23"/>
    <s v="2015-08-26"/>
    <s v="https://dx.doi.org/10.1186/s13075-015-0742-y"/>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017630"/>
    <s v="MED"/>
    <n v="27210478"/>
    <s v="PMC4876390"/>
    <s v="10.1002/art.39226"/>
    <s v="Bronchiectasis is a Model for Chronic Bacterial Infection Inducing Autoimmunity in Rheumatoid Arthritis."/>
    <s v="Quirke AM, Perry E, Cartwright A, Kelly C, De Soyza A, Eggleton P, Hutchinson D, Venables PJ."/>
    <s v="3"/>
    <s v="67"/>
    <n v="2317158"/>
    <n v="2015"/>
    <s v="Arthritis &amp; rheumatology (Hoboken, N.J.)"/>
    <s v="Arthritis Res. Ther."/>
    <s v="Arthritis Rheumatol"/>
    <s v="101623795"/>
    <s v="2326-5191"/>
    <s v="2326-5205"/>
    <s v="Peptidyl arginine deiminase 4 (PAD4) is a nuclear enzyme that converts arginine residues to citrulline. Although increasingly implicated in inflammatory disease and cancer, the mechanism of action of PAD4 and its functionally relevant pathways remains unclear. E2F transcription factors are a family of master regulators that coordinate gene expression during cellular proliferation and diverse cell fates. We show that E2F-1 is citrullinated by PAD4 in inflammatory cells. Citrullination of E2F-1 assists its chromatin association, specifically to cytokine genes in granulocyte cells. Mechanistically, citrullination augments binding of the BET (bromodomain and extra-terminal domain) family bromodomain reader BRD4 (bromodomain-containing protein 4) to an acetylated domain in E2F-1, and PAD4 and BRD4 coexist with E2F-1 on cytokine gene promoters. Accordingly, the combined inhibition of PAD4 and BRD4 disrupts the chromatin-bound complex and suppresses cytokine gene expression. In the murine collagen-induced arthritis model, chromatin-bound E2F-1 in inflammatory cells and consequent cytokine expression are diminished upon small-molecule inhibition of PAD4 and BRD4, and the combined treatment is clinically efficacious in preventing disease progression. Our results shed light on a new transcription-based mechanism that mediates the inflammatory effect of PAD4 and establish the interplay between citrullination and acetylation in the control of E2F-1 as a regulatory interface for driving inflammatory gene expression."/>
    <s v="Department of Oncology, University of Oxford, Oxford OX3 7DQ, UK."/>
    <s v="eng"/>
    <s v="Y"/>
    <s v="Y"/>
    <s v="N"/>
    <s v="Y"/>
    <s v="N"/>
    <s v="Y"/>
    <n v="10"/>
    <s v="Y"/>
    <s v="Y"/>
    <s v="N"/>
    <s v="Y"/>
    <s v="N"/>
    <s v="N"/>
    <s v="N"/>
    <s v="N"/>
    <s v="2015-08-27"/>
    <s v="2016-05-11"/>
    <s v="2016-02-05"/>
    <s v="2015-09-01"/>
    <s v="https://dx.doi.org/10.1002/art.39226"/>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210478"/>
    <s v="MED"/>
    <n v="26989780"/>
    <s v="PMC4788482"/>
    <s v="10.1038/srep26430"/>
    <s v="Abrogation of collagen-induced arthritis by a peptidyl arginine deiminase inhibitor is associated with modulation of T cell-mediated immune responses."/>
    <s v="Kawalkowska J, Quirke AM, Ghari F, Davis S, Subramanian V, Thompson PR, Williams RO, Fischer R, La Thangue NB, Venables PJ."/>
    <s v="13"/>
    <s v="6"/>
    <n v="2462677"/>
    <n v="2016"/>
    <s v="Scientific reports"/>
    <s v="Scand. J. Immunol."/>
    <s v="Sci Rep"/>
    <s v="101563288"/>
    <s v="2045-2322"/>
    <s v="2045-2322"/>
    <s v="Type 17 T helper cells and interleukin (IL)-17 play important roles in the pathogenesis of human and murine arthritis. Although there is a clear link between IL-17 and granulocyte macrophage colony-stimulating factor (GM-CSF) in the inflammatory cascade, details about their interaction in arthritic synovial joints are unclear. In view of the introduction of GM-CSF and IL-17 inhibitors to the clinic, we studied how IL-17 and GM-CSF orchestrate the local production of inflammatory mediators during experimental arthritis.To allow detection of additive, complementary or synergistic effects of IL-17 and GM-CSF, we used two opposing experimental approaches: treatment of arthritic mice with neutralising antibodies to IL-17 and GM-CSF and local overexpression of these cytokines in naive synovial joints. Mice were treated for 2 weeks with antibodies against IL-17 and/or GM-CSF after onset of collagen-induced arthritis. Naive mice were injected intraarticularly with adenoviral vectors for IL-17 and/or GM-CSF, resulting in local overexpression. Joint inflammation was monitored by macroscopic scoring, X-rays and histology. Joint washouts, synovial cell and lymph node cultures were analysed for cytokines, chemokines and inflammatory mediators by Luminex analysis, flow cytometry and quantitative polymerase chain reaction.Combined therapeutic anti-IL-17 and anti-GM-CSF ameliorated arthritis progression, and joint damage was dramatically reduced compared with treatment with anti-IL-17 or anti-GM-CSF alone. Anti-IL-17 specifically reduced synovial IL-23 transcription, whereas anti-GM-CSF reduced transcription of matrix metalloproteinases (MMPs) and receptor activator of nuclear factor κB ligand (RANKL). Overexpression of IL-17 or GM-CSF in naive knee joints elicited extensive inflammatory infiltrate, cartilage damage and bone destruction. Combined overexpression revealed additive and synergistic effects on the production of MMPs, RANKL and IL-23 in the synovium and led to complete destruction of the joint structure within 7 days.IL-17 and GM-CSF differentially mediate the inflammatory process in arthritic joints and show complementary and local additive effects. Combined blockade in arthritic mice reduced joint damage not only by direct inhibition of IL-17 and GM-CSF but also by indirect inhibition of IL-23 and RANKL. Our results provide a rationale for combination therapy in autoinflammatory conditions, especially for patients who do not fully respond to inhibition of the separate cytokines."/>
    <s v="Autoimmune Genetics Laboratory, Vlaams Instituut voor Biotechnologie (VIB), and Department of Microbiology and Immunology, University of Leuven, Campus Gasthuisberg, Herestraat 49, Leuven, 3000, Belgium. annemarie.vannieuwenhuijze@vib-kuleuven.be."/>
    <s v="eng"/>
    <s v="Y"/>
    <s v="Y"/>
    <s v="N"/>
    <s v="Y"/>
    <s v="N"/>
    <s v="Y"/>
    <n v="11"/>
    <s v="Y"/>
    <s v="Y"/>
    <s v="N"/>
    <s v="Y"/>
    <s v="N"/>
    <s v="N"/>
    <s v="N"/>
    <s v="N"/>
    <s v="2016-05-24"/>
    <s v="2018-04-23"/>
    <s v="2015-06-17"/>
    <s v="2016-05-23"/>
    <s v="https://dx.doi.org/10.1038/srep2643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989780"/>
    <s v="MED"/>
    <n v="26081345"/>
    <s v="PMC4496892"/>
    <s v="10.1126/sciadv.1501257"/>
    <s v="Citrullination-acetylation interplay guides E2F-1 activity during the inflammatory response."/>
    <s v="Ghari F, Quirke AM, Munro S, Kawalkowska J, Picaud S, McGouran J, Subramanian V, Muth A, Williams R, Kessler B, Thompson PR, Fillipakopoulos P, Knapp S, Knapp S, Venables PJ, La Thangue NB."/>
    <s v="4"/>
    <s v="2"/>
    <n v="2380461"/>
    <n v="2016"/>
    <s v="Science advances"/>
    <s v="Ann. Rheum. Dis."/>
    <s v="Sci Adv"/>
    <s v="101653440"/>
    <s v="2375-2548"/>
    <s v="2375-2548"/>
    <s v="Proinflammatory CD4(+) CD28(null) T cells are frequently found in the circulation of patients with rheumatoid arthritis (RA), but are less common in the rheumatic joint. In the present study, we sought to identify functional differences between CD4(+) CD28(null) T cells from blood and synovial fluid in comparison with conventional CD28-expressing CD4(+) T cells. Forty-four patients with RA, displaying a distinct CD4(+) CD28(null) T cell population in blood, were recruited for this study; the methylation status of the IFNG locus was examined in isolated T cell subsets, and intracellular cytokine production (IFN-γ, TNF, IL-17) and chemokine receptor expression (CXCR3, CCR6 and CCR7) were assessed by flow cytometry on T cells from the two compartments. Circulating CD4(+) CD28(null) T cells were significantly more hypomethylated in the CNS-1 region of the IFNG locus than conventional CD4(+) CD28(+) T cells and produced higher levels of both IFN-γ and TNF after TCR cross-linking. CD4(+) CD28(null) T cells from the site of inflammation expressed significantly more CXCR3 and CCR6 compared to their counterparts in blood. While IL-17A production could hardly be detected in CD4(+) CD28(null) cells from the blood, a significant production was observed in CD4(+) CD28(null) T cells from synovial fluid. CD4(+) CD28(null) T cells were not only found to differ from conventional CD4(+) CD28(+) T cells in the circulation, but we could also demonstrate that synovial CD4(+) CD28(null) T cells showed additional effector functions (IL-17 coproduction) as compared to the same subset in peripheral blood, suggesting an active role for these cells in the perpetuation of inflammation in the subset of patients having a CD28(null) population."/>
    <s v="Rheumatology Unit, Department of Medicine at Karolinska University Hospital, Karolinska Institute, Solna, Stockholm, Sweden."/>
    <s v="eng"/>
    <s v="Y"/>
    <s v="Y"/>
    <s v="N"/>
    <s v="Y"/>
    <s v="N"/>
    <s v="N"/>
    <n v="12"/>
    <s v="Y"/>
    <s v="Y"/>
    <s v="Y"/>
    <s v="Y"/>
    <s v="N"/>
    <s v="N"/>
    <s v="N"/>
    <s v="N"/>
    <s v="2016-03-19"/>
    <s v="2018-03-25"/>
    <s v="2012-09-15"/>
    <s v="2016-02-05"/>
    <s v="https://dx.doi.org/10.1126/sciadv.150125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081345"/>
    <s v="MED"/>
    <n v="24313359"/>
    <s v="PMC4064710"/>
    <s v="10.1186/s13075-015-0683-5"/>
    <s v="Complementary action of granulocyte macrophage colony-stimulating factor and interleukin-17A induces interleukin-23, receptor activator of nuclear factor-κB ligand, and matrix metalloproteinases and drives bone and cartilage pathology in experimental arthritis: rationale for combination therapy in rheumatoid arthritis."/>
    <s v="van Nieuwenhuijze AE, van de Loo FA, Walgreen B, Bennink M, Helsen M, van den Bersselaar L, Wicks IP, van den Berg WB, Koenders MI."/>
    <s v="6"/>
    <s v="17"/>
    <n v="2272578"/>
    <n v="2015"/>
    <s v="Arthritis research &amp; therapy"/>
    <s v="Microbiome"/>
    <s v="Arthritis Res Ther"/>
    <s v="101154438"/>
    <s v="1478-6354"/>
    <s v="1478-6362"/>
    <s v="OBJECTIVE: Performance of the 2010 American College of Rheumatology (ACR)/European League Against Rheumatism (EULAR) rheumatoid arthritis (RA) criteria was analysed in an internationally recruited early arthritis cohort (≤16 weeks symptom duration) enrolled in the 'Stop-Arthritis-Very-Early' trial. This sample includes patients with a variety of diseases diagnosed during follow-up. METHODS: Two endpoints were defined: Investigators' diagnosis and disease-modifying antirheumatic drug (DMARD) treatment start during the 12-month follow-up. The 2010 criteria were applied to score Patients' baseline data. Sensitivity, specificity, predictive values and areas under the receiver operating curves of this scoring with respect to both endpoints were calculated and compared to the 1987 criteria. The optimum level of agreement between the endpoints and the 2010 classification score ways estimated by Cohen's ϰ coefficients. RESULTS: 303 patients had 12-months follow-up. Positive predictive values of the 2010 criteria were 0.68 and 0.71 for RA-diagnosis and DMARD-start, respectively. Sensitivity for RA-diagnosis was 0.85, for DMARD-start 0.8, whereas the 1987 criteria's sensitivities were 0.65 and 0.55. The areas under the receiver operating curves of the 2010 criteria for RA-diagnosis and DMARD-start were 0.83 and 0.78. Analysis of inter-rater-agreement using Cohen's ϰ demonstrated the highest ϰ values (0.5 for RA-diagnosis and 0.43 for DMARD-start) for the score of 6. CONCLUSIONS: In this international very early arthritis cohort predictive and discriminative abilities of the 2010 ACR/EULAR classification criteria were satisfactory and substantially superior to the 'old' 1987 classification criteria. This easier classification of RA in early stages will allow targeting truly early disease stages with appropriate therapy."/>
    <s v="Department of non-coronarogenic Heart Disease and Clinical Rheumatology, NSC Institute of Cardiology, Kiev, Ukraine."/>
    <s v="eng"/>
    <s v="Y"/>
    <s v="Y"/>
    <s v="N"/>
    <s v="Y"/>
    <s v="N"/>
    <s v="N"/>
    <n v="13"/>
    <s v="Y"/>
    <s v="Y"/>
    <s v="N"/>
    <s v="Y"/>
    <s v="N"/>
    <s v="N"/>
    <s v="N"/>
    <s v="N"/>
    <s v="2015-07-09"/>
    <s v="2015-07-10"/>
    <s v="2016-11-17"/>
    <s v="2015-06-17"/>
    <s v="https://dx.doi.org/10.1186/s13075-015-0683-5"/>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4313359"/>
    <s v="MED"/>
    <n v="22984174"/>
    <s v="PMC3711367"/>
    <s v="10.1111/sji.12139"/>
    <s v="Peripheral and site-specific CD4(+) CD28(null) T cells from rheumatoid arthritis patients show distinct characteristics."/>
    <s v="Pieper J, Johansson S, Snir O, Linton L, Rieck M, Buckner JH, Winqvist O, van Vollenhoven R, Malmström V."/>
    <s v="7"/>
    <s v="79"/>
    <n v="2118971"/>
    <n v="2014"/>
    <s v="Scandinavian journal of immunology"/>
    <s v="Arthritis Res. Ther."/>
    <s v="Scand J Immunol"/>
    <s v="0323767"/>
    <s v="0300-9475"/>
    <s v="1365-3083"/>
    <s v="Airway abnormalities and lung tissue citrullination are found in both rheumatoid arthritis (RA) patients and individuals at-risk for disease development. This suggests the possibility that the lung could be a site of autoimmunity generation in RA, perhaps in response to microbiota changes. We therefore sought to test whether the RA lung microbiome contains distinct taxonomic features associated with local and/or systemic autoimmunity.16S rRNA gene high-throughput sequencing was utilized to compare the bacterial community composition of bronchoalveolar lavage fluid (BAL) in patients with early, disease-modifying anti-rheumatic drugs (DMARD)-naïve RA, patients with lung sarcoidosis, and healthy control subjects. Samples were further assessed for the presence and levels of anti-citrullinated peptide antibodies (including fine specificities) in both BAL and serum.The BAL microbiota of RA patients was significantly less diverse and abundant when compared to healthy controls, but similar to sarcoidosis patients. This distal airway dysbiosis was attributed to the reduced presence of several genus (i.e., Actynomyces and Burkhordelia) as well as reported periodontopathic taxa, including Treponema, Prevotella, and Porphyromonas. While multiple clades correlated with local and systemic levels of autoantibodies, the genus Pseudonocardia and various related OTUs were the only taxa overrepresented in RA BAL and correlated with higher disease activity and erosions.Distal airway dysbiosis is present in untreated early RA and similar to that detected in sarcoidosis lung inflammation. This community perturbation, which correlates with local and systemic autoimmune/inflammatory changes, may potentially drive initiation of RA in a proportion of cases."/>
    <s v="Division of Rheumatology, NYU School of Medicine, New York, NY, USA. Jose.Scher@nyumc.org."/>
    <s v="eng"/>
    <s v="N"/>
    <s v="Y"/>
    <s v="N"/>
    <s v="Y"/>
    <s v="N"/>
    <s v="N"/>
    <n v="13"/>
    <s v="Y"/>
    <s v="Y"/>
    <s v="N"/>
    <s v="Y"/>
    <s v="Y"/>
    <s v="N"/>
    <s v="Y"/>
    <s v="N"/>
    <s v="2014-01-24"/>
    <s v="2016-10-19"/>
    <s v="2014-12-05"/>
    <s v="2014-02-01"/>
    <s v="https://dx.doi.org/10.1111/sji.1213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2984174"/>
    <s v="MED"/>
    <n v="27855721"/>
    <s v="PMC5114783"/>
    <s v="10.1136/annrheumdis-2012-201909"/>
    <s v="Application of the 2010 ACR/EULAR classification criteria in patients with very early inflammatory arthritis: analysis of sensitivity, specificity and predictive values in the SAVE study cohort."/>
    <s v="Biliavska I, Stamm TA, Martinez-Avila J, Huizinga TW, Landewé RB, Steiner G, Aletaha D, Smolen JS, Machold KP."/>
    <s v="5"/>
    <s v="72"/>
    <n v="2054929"/>
    <n v="2013"/>
    <s v="Annals of the rheumatic diseases"/>
    <s v="Rheumatology (Oxford)"/>
    <s v="Ann Rheum Dis"/>
    <s v="0372355"/>
    <s v="0003-4967"/>
    <s v="1468-2060"/>
    <s v="Members of the peptidylarginine deiminase (PAD) family catalyse the posttranslational conversion of peptidylarginine to peptidylcitrulline. Citrullination of proteins is well described in rheumatoid arthritis (RA), and hypercitrullination of proteins may be related to inflammation in general. PAD activity has been demonstrated in various cell lysates, but so far not in synovial fluid. We aimed to develop an assay for detection of PAD activity, if any, in synovial fluid from RA patients.An enzyme-linked immunosorbent assay using human fibrinogen as the immobilized substrate for citrullination and anti-citrullinated fibrinogen antibody as the detecting agent were used for measurement of PAD activity in synovial fluid samples from five RA patients. The concentrations of PAD2 and calcium were also determined.Approximately 150 times lower levels of recombinant human PAD2 (rhPAD2) than of rhPAD4 were required for citrullination of fibrinogen. PAD activity was detected in four of five synovial fluid samples from RA patients and correlated with PAD2 concentrations in the samples (r = 0.98, P = 0.003). The calcium requirement for half-maximal activities of PAD2 and PAD4 were found in a range from 0.35 to 1.85 mM, and synovial fluid was found to contain sufficient calcium levels for the citrullination process to occur.We present an assay with high specificity for PAD2 activity and show that citrullination of fibrinogen can occur in cell-free synovial fluid from RA patients."/>
    <s v="NIHR Manchester Musculoskeletal Biomedical Research Unit, Manchester Academy of Health Sciences, and Central Manchester NHS Trust, Manchester, UK."/>
    <s v="eng"/>
    <s v="Y"/>
    <s v="Y"/>
    <s v="Y"/>
    <s v="Y"/>
    <s v="N"/>
    <s v="N"/>
    <n v="13"/>
    <s v="Y"/>
    <s v="Y"/>
    <s v="N"/>
    <s v="Y"/>
    <s v="N"/>
    <s v="N"/>
    <s v="N"/>
    <s v="N"/>
    <s v="2013-07-05"/>
    <s v="2017-11-07"/>
    <s v="2016-04-21"/>
    <s v="2012-09-15"/>
    <s v="https://dx.doi.org/10.1136/annrheumdis-2012-20190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855721"/>
    <s v="MED"/>
    <n v="25475141"/>
    <s v="PMC4298085"/>
    <s v="10.1186/s40168-016-0206-x"/>
    <s v="The lung microbiota in early rheumatoid arthritis and autoimmunity."/>
    <s v="Scher JU, Joshua V, Artacho A, Abdollahi-Roodsaz S, Öckinger J, Kullberg S, Sköld M, Eklund A, Grunewald J, Clemente JC, Ubeda C, Segal LN, Catrina AI."/>
    <s v="9"/>
    <s v="4"/>
    <n v="2484197"/>
    <n v="2016"/>
    <s v="Microbiome"/>
    <s v="Arthritis Res. Ther."/>
    <s v="Microbiome"/>
    <s v="101615147"/>
    <s v="2049-2618"/>
    <s v="2049-2618"/>
    <s v="Biologic drug therapies represent a huge advance in the treatment of rheumatoid arthritis (RA). However, very good disease control is achieved in only 30% of patients, making identification of biomarkers of response a research priority. We undertook this study to test our hypothesis that differential DNA methylation patterns may provide biomarkers predictive of response to tumor necrosis factor inhibitor (TNFi) therapy in patients with RA.An epigenome-wide association study was performed on pretreatment whole blood DNA from patients with RA. Patients who displayed good response (n = 36) or no response (n = 36) to etanercept therapy at 3 months were selected. Differentially methylated positions were identified using linear regression. Variance of methylation at differentially methylated positions was assessed for correlation with cis-acting single-nucleotide polymorphisms (SNPs). A replication experiment for prioritized SNPs was performed in an independent cohort of 1,204 RA patients.Five positions that were differentially methylated between responder groups were identified, with a false discovery rate of &lt;5%. The top 2 differentially methylated positions mapped to exon 7 of the LRPAP1 gene on chromosome 4 (cg04857395, P = 1.39 × 10(-8) and cg26401028, P = 1.69 × 10(-8) ). The A allele of the SNP rs3468 was correlated with higher levels of methylation for both of the top 2 differentially methylated positions (P = 2.63 × 10(-7) and P = 1.05 × 10(-6) , respectively). Furthermore, the A allele of rs3468 was correlated with European League Against Rheumatism nonresponse in the discovery cohort (P = 0.03; n = 56) and in the independent replication cohort (P = 0.003; n = 1,204).We identify DNA methylation as a potential biomarker of response to TNFi therapy, and we report the association between response and the LRPAP1 gene, which encodes a chaperone of low-density lipoprotein receptor-related protein 1. Additional replication experiments in independent sample collections are now needed."/>
    <s v="Rheumatology Unit, Department of Medicine, Karolinska University Hospital and Institutet, Stockholm, Sweden, anca.catrina@ki.se."/>
    <s v="eng"/>
    <s v="Y"/>
    <s v="Y"/>
    <s v="N"/>
    <s v="Y"/>
    <s v="N"/>
    <s v="N"/>
    <n v="15"/>
    <s v="Y"/>
    <s v="Y"/>
    <s v="Y"/>
    <s v="Y"/>
    <s v="N"/>
    <s v="N"/>
    <s v="N"/>
    <s v="N"/>
    <s v="2016-11-18"/>
    <s v="2015-03-12"/>
    <s v="2014-12-23"/>
    <s v="2016-11-17"/>
    <s v="https://dx.doi.org/10.1186/s40168-016-0206-x"/>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475141"/>
    <s v="MED"/>
    <n v="26814849"/>
    <s v="PMC4914881"/>
    <s v="10.1186/s13075-014-0498-9"/>
    <s v="Demonstration of extracellular peptidylarginine deiminase (PAD) activity in synovial fluid of patients with rheumatoid arthritis using a novel assay for citrullination of fibrinogen."/>
    <s v="Damgaard D, Senolt L, Nielsen MF, Pruijn GJ, Nielsen CH."/>
    <s v="4"/>
    <s v="16"/>
    <n v="2243049"/>
    <n v="2014"/>
    <s v="Arthritis research &amp; therapy"/>
    <s v="Nat. Immunol."/>
    <s v="Arthritis Res Ther"/>
    <s v="101154438"/>
    <s v="1478-6354"/>
    <s v="1478-6362"/>
    <s v="RA is a complex multifactorial chronic disease that transitions through several stages. Multiple studies now support that there is a prolonged phase in early RA development during which there is serum elevation of RA-related autoantibodies including RF and ACPAs in the absence of clinically evident synovitis. This suggests that RA pathogenesis might originate in an extra-articular location, which we hypothesize is a mucosal site. In discussing this hypothesis, we will present herein the current understanding of mucosal immunology, including a discussion about the generation of autoimmune responses at these surfaces. We will also examine how other factors such as genes, microbes and other environmental toxins (including tobacco smoke) could influence the triggering of autoimmunity at mucosal sites and eventually systemic organ disease. We will also propose a research agenda to improve our understanding of the role of mucosal inflammation in the development of RA."/>
    <s v="Rheumatology Unit, Department of Medicine, Karolinska Institutet, CMM L8:04, Karolinska University Hospital Solna, 171 76, Stockholm, Sweden. elena.ossipova@ki.se."/>
    <s v="eng"/>
    <s v="Y"/>
    <s v="Y"/>
    <s v="N"/>
    <s v="Y"/>
    <s v="N"/>
    <s v="N"/>
    <n v="15"/>
    <s v="Y"/>
    <s v="Y"/>
    <s v="Y"/>
    <s v="Y"/>
    <s v="N"/>
    <s v="N"/>
    <s v="N"/>
    <s v="N"/>
    <s v="2015-03-12"/>
    <s v="2018-01-18"/>
    <s v="2014-08-12"/>
    <s v="2014-12-05"/>
    <s v="https://dx.doi.org/10.1186/s13075-014-0498-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814849"/>
    <s v="MED"/>
    <n v="25539828"/>
    <s v="PMC4746430"/>
    <s v="10.1002/art.39590"/>
    <s v="Differential Methylation as a Biomarker of Response to Etanercept in Patients With Rheumatoid Arthritis."/>
    <s v="Plant D, Webster A, Nair N, Oliver J, Smith SL, Eyre S, Hyrich KL, Wilson AG, Morgan AW, Isaacs JD, Worthington J, Barton A."/>
    <m/>
    <s v="68"/>
    <n v="2412292"/>
    <n v="2016"/>
    <s v="Arthritis &amp; rheumatology (Hoboken, N.J.)"/>
    <s v="Arthritis Res. Ther."/>
    <s v="Arthritis Rheumatol"/>
    <s v="101623795"/>
    <s v="2326-5191"/>
    <s v="2326-5205"/>
    <s v="A major subset of patients with rheumatoid arthritis (RA) is characterized by the presence of circulating autoantibodies directed to citrullinated proteins/peptides (ACPAs). These autoantibodies, which are commonly detected by using an enzyme-linked immunosorbent assay (ELISA) based on synthetic cyclic citrullinated peptides (CCPs), predict clinical onset and a destructive disease course. In the present study, we have used plasma and synovial fluids from patients with RA, for the affinity purification and characterization of anti-CCP2 reactive antibodies, with an aim to generate molecular tools that can be used in vitro and in vivo for future investigations into the pathobiology of the ACPA response. Specifically, this study aims to demonstrate that the surrogate marker CCP2 can capture ACPAs that bind to autoantigens expressed in vivo in the major inflammatory lesions of RA (that is, in the rheumatoid joint).Plasma (n = 16) and synovial fluid (n = 26) samples were collected from RA patients with anti-CCP2 IgG levels of above 300 AU/mL. Total IgG was isolated on Protein G columns and subsequently applied to CCP2 affinity columns. Purified anti-CCP2 IgG was analyzed for reactivity and specificity by using the CCPlus® ELISA, in-house peptide ELISAs, Western blot, and immunohisto-/immunocytochemistry.Approximately 2% of the total IgG pool in both plasma and synovial fluid was CCP2-reactive. Purified anti-CCP2 reactive antibodies from different patients showed differences in binding to CCP2 and differences in binding to citrullinated peptides from α-enolase, vimentin, fibrinogen, and collagen type II, illustrating different ACPA fine-specificity profiles. Furthermore, the purified ACPA bound not only in vitro citrullinated proteins but, more importantly, in vivo-generated epitopes on synovial fluid cells and synovial tissues from patients with RA.We have isolated ACPAs from plasma and synovial fluid and demonstrated that the CCP2 peptides, frequently used in diagnostic ELISAs, de facto act as surrogate antigens for at least four different, well-characterized, largely non-cross-reactive, ACPA fine specificities. Moreover, we have determined the concentration and proportion of CCP2-reactive IgG molecules in rheumatoid plasma and synovial fluid, and we have shown that the purified ACPAs can be used to detect both in vitro- and in vivo-generated citrullinated epitopes by various techniques. We anticipate that these antibodies will provide us with new opportunities to investigate the potential pathogenic effects of human ACPAs."/>
    <s v="University of Ottawa, Ottawa, Ontario, Canada."/>
    <s v="eng"/>
    <s v="Y"/>
    <s v="Y"/>
    <s v="N"/>
    <s v="Y"/>
    <s v="N"/>
    <s v="N"/>
    <n v="16"/>
    <s v="Y"/>
    <s v="Y"/>
    <s v="N"/>
    <s v="Y"/>
    <s v="N"/>
    <s v="N"/>
    <s v="N"/>
    <s v="Y"/>
    <s v="2016-01-28"/>
    <s v="2017-03-01"/>
    <s v="2014-03-30"/>
    <s v="2016-04-21"/>
    <s v="https://dx.doi.org/10.1002/art.39590"/>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539828"/>
    <s v="MED"/>
    <n v="25112157"/>
    <s v="PMC4448322"/>
    <s v="10.1093/rheumatology/keu469"/>
    <s v="Gene, environment, microbiome and mucosal immune tolerance in rheumatoid arthritis."/>
    <s v="Catrina AI, Deane KD, Scher JU."/>
    <m/>
    <s v="55"/>
    <n v="2373926"/>
    <n v="2016"/>
    <s v="Rheumatology (Oxford, England)"/>
    <s v="Nat Commun"/>
    <s v="Rheumatology (Oxford)"/>
    <s v="100883501"/>
    <s v="1462-0324"/>
    <s v="1462-0332"/>
    <s v="In patients with osteoarthritis (OA), bone marrow lesions (BMLs) are intimately linked to disease progression. We hypothesized that aberrant multipotential stromal cell (also known as mesenchymal stem cell [MSC]) responses within bone tissue contributes to BML pathophysiology. The aim of this study was to investigate BML and non-BML native subchondral bone MSCs for numeric, topographic, in vitro functional, and gene expression differences.Ex vivo 3T magnetic resonance imaging (MRI) of the femoral heads of 20 patients with hip OA was performed. MRI-determined BML and non-BML regions were excised and enzymatically treated to extract cells and quantify MSCs using flow cytometry and colony-forming unit-fibroblast (CFU-F) assay. Immunohistochemical analysis was performed to determine in vivo CD271+ MSC distribution. Culture-expanded CD271+ cells were analyzed for tripotentiality and gene expression.BML regions were associated with greater trabecular bone area and cartilage damage compared with non-BML regions. The proportion of CD45-CD271+ MSCs was higher in BML regions compared with non-BML regions (median difference 5.6-fold; P &lt; 0.001); the CFU-F assay showed a similar trend (median difference 4.3-fold; P = 0.013). Immunohistochemistry revealed CD271+ cell accumulation in bone adjacent to cartilage defects and areas of osteochondral angiogenesis. BML MSCs had lower proliferation and mineralization capacities in vitro and altered expression of TNFSF11/RANKL and CXCR4/stromal cell-derived factor 1 receptor. OA MSCs showed up-regulated transcripts for CXCR1 and CCR6 compared with MSCs derived from healthy or osteoporotic bone.This study is the first to show numeric and topographic alterations in native MSCs in the diseased bone of patients with hip OA. Given the associated functional perturbation of MSCs, these data suggest that subchondral bone MSC manipulation may be an OA treatment target."/>
    <s v="Division of Immunobiology, Institute of Immunology, Center for Pathophysiology, Infectiology and Immunology, Medical University of Vienna, A-1090 Vienna, Austria."/>
    <s v="eng"/>
    <s v="N"/>
    <s v="Y"/>
    <s v="N"/>
    <s v="Y"/>
    <s v="N"/>
    <s v="N"/>
    <n v="17"/>
    <s v="Y"/>
    <s v="Y"/>
    <s v="N"/>
    <s v="Y"/>
    <s v="N"/>
    <s v="N"/>
    <s v="N"/>
    <s v="N"/>
    <s v="2016-02-10"/>
    <s v="2015-07-17"/>
    <s v="2015-09-04"/>
    <s v="2014-12-23"/>
    <s v="https://dx.doi.org/10.1093/rheumatology/keu46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112157"/>
    <s v="MED"/>
    <n v="26866940"/>
    <s v="PMC4941540"/>
    <s v="10.1186/ar4683"/>
    <s v="Affinity purified anti-citrullinated protein/peptide antibodies target antigens expressed in the rheumatoid joint."/>
    <s v="Ossipova E, Cerqueira CF, Reed E, Kharlamova N, Israelsson L, Holmdahl R, Nandakumar KS, Engström M, Harre U, Schett G, Catrina AI, Malmström V, Sommarin Y, Klareskog L, Jakobsson PJ, Lundberg K."/>
    <m/>
    <s v="16"/>
    <n v="2194874"/>
    <n v="2014"/>
    <s v="Arthritis research &amp; therapy"/>
    <s v="Clin. Dev. Immunol."/>
    <s v="Arthritis Res Ther"/>
    <s v="101154438"/>
    <s v="1478-6354"/>
    <s v="1478-6362"/>
    <s v="Molecular mechanisms that maintain lineage integrity of helper T cells are largely unknown. Here we show histone deacetylases 1 and 2 (HDAC1 and HDAC2) as crucial regulators of this process. Loss of HDAC1 and HDAC2 during late T cell development led to the appearance of major histocompatibility complex (MHC) class II-selected CD4(+) helper T cells that expressed CD8-lineage genes such as Cd8a and Cd8b1. HDAC1 and HDAC2-deficient T helper type 0 (TH0) and TH1 cells further upregulated CD8-lineage genes and acquired a CD8(+) effector T cell program in a manner dependent on Runx-CBFβ complexes, whereas TH2 cells repressed features of the CD8(+) lineage independently of HDAC1 and HDAC2. These results demonstrate that HDAC1 and HDAC2 maintain integrity of the CD4 lineage by repressing Runx-CBFβ complexes that otherwise induce a CD8(+) effector T cell-like program in CD4(+) T cells."/>
    <s v="Rheumatology Unit, Department of Medicine, Karolinska Institutet, Karolinska University Hospital, L8:04 CMM, 171 76, Stockholm, Sweden. aase.hensvold@ki.se."/>
    <s v="eng"/>
    <s v="Y"/>
    <s v="Y"/>
    <s v="N"/>
    <s v="Y"/>
    <s v="N"/>
    <s v="Y"/>
    <n v="17"/>
    <s v="Y"/>
    <s v="Y"/>
    <s v="N"/>
    <s v="Y"/>
    <s v="N"/>
    <s v="N"/>
    <s v="N"/>
    <s v="N"/>
    <s v="2015-07-16"/>
    <s v="2018-01-18"/>
    <s v="2017-03-23"/>
    <s v="2014-08-12"/>
    <s v="https://dx.doi.org/10.1186/ar4683"/>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866940"/>
    <s v="MED"/>
    <n v="24681565"/>
    <s v="PMC4346201"/>
    <s v="10.1002/art.39622"/>
    <s v="Mesenchymal Stem Cell Alterations in Bone Marrow Lesions in Patients With Hip Osteoarthritis."/>
    <s v="Campbell TM, Churchman SM, Gomez A, McGonagle D, Conaghan PG, Ponchel F, Jones E."/>
    <m/>
    <s v="68"/>
    <n v="2422522"/>
    <n v="2016"/>
    <s v="Arthritis &amp; rheumatology (Hoboken, N.J.)"/>
    <s v="Hepatology"/>
    <s v="Arthritis Rheumatol"/>
    <s v="101623795"/>
    <s v="2326-5191"/>
    <s v="2326-5205"/>
    <s v="Receptor activator of nuclear factor kappa B ligand (RANKL) is a key regulator of bone metabolism. Anti-citrullinated protein antibodies (ACPA) have been suggested to cause bone destruction by osteoclast activation. We investigated the relationship between RANKL and ACPA in patients with early untreated rheumatoid arthritis (RA).Patients with newly diagnosed untreated RA (n = 183) were analyzed at baseline and 3 months after initiating methotrexate (MTX) treatment. Serum RANKL (total RANKL), ACPA (anti-CCP2) and ACPA specificities (anti-citrullinated (cit)-vimentin, anti-cit-enolase and anti-cit-fibrinogen) were determined by enzyme-linked immunosorbent assay (ELISA). Synovial RANKL expression was evaluated by immunohistochemistry in a small group of patients (n = 15). The relationship between anti-cit-vim antibodies and bone destruction was further validated in 1116 RA patients included in the EIRA cohort. Pearson's chi-square test, Wilcoxon rank sum test, Wilcoxon signed rank test and linear regression models were used.Serum RANKL concentration was significantly higher (p &lt;0.05) in ACPA-positive (median: 689 pmol/L, IQR 342-1253) compared with ACPA-negative (median: 159 pmol/L, IQR 96-243) patients and this difference was also seen for synovial RANKL expression. Serum RANKL associated with ACPA (p &lt;0.05) and bone erosions in rheumatoid factor (RF)-negative patients (n = 59). Among ACPA specificites, anti-cit-vimentin (amino acids 60-75) was associated with higher RANKL concentration and higher prevalence of bone erosion (p &lt;0.05). Significant reductions in both serum RANKL and ACPA levels were observed after 3 months of MTX treatment (p &lt;0.05).RANKL was elevated in ACPA-positive and in anti-cit-vimentin-positive patients with early untreated RA and associated with bone erosions. These findings give further support for an early direct pathogenic link between ACPA and bone destruction in RA."/>
    <s v="Center of Experimental Rheumatology, University Hospital Zurich and University of Zurich, Wagistrasse 14, 8952 Schlieren, Zurich, Switzerland."/>
    <s v="eng"/>
    <s v="Y"/>
    <s v="Y"/>
    <s v="N"/>
    <s v="Y"/>
    <s v="N"/>
    <s v="Y"/>
    <n v="18"/>
    <s v="Y"/>
    <s v="Y"/>
    <s v="N"/>
    <s v="Y"/>
    <s v="N"/>
    <s v="N"/>
    <s v="N"/>
    <s v="N"/>
    <s v="2016-02-12"/>
    <s v="2017-09-22"/>
    <s v="2012-01-12"/>
    <s v="2016-07-01"/>
    <s v="https://dx.doi.org/10.1002/art.3962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4681565"/>
    <s v="MED"/>
    <n v="26337028"/>
    <s v="PMC4559929"/>
    <s v="10.1038/ni.2864"/>
    <s v="CD4(+) T cell lineage integrity is controlled by the histone deacetylases HDAC1 and HDAC2."/>
    <s v="Boucheron N, Tschismarov R, Goeschl L, Moser MA, Lagger S, Sakaguchi S, Winter M, Lenz F, Vitko D, Breitwieser FP, Müller L, Hassan H, Bennett KL, Colinge J, Schreiner W, Egawa T, Taniuchi I, Matthias P, Seiser C, Ellmeier W."/>
    <m/>
    <s v="15"/>
    <n v="2151389"/>
    <n v="2014"/>
    <s v="Nature immunology"/>
    <s v="J. Clin. Invest."/>
    <s v="Nat Immunol"/>
    <s v="100941354"/>
    <s v="1529-2908"/>
    <s v="1529-2916"/>
    <s v="A number of human diseases, such as arthritis and atherosclerosis, include characteristic pathology in specific anatomical locations. Here we show transcriptomic differences in synovial fibroblasts from different joint locations and that HOX gene signatures reflect the joint-specific origins of mouse and human synovial fibroblasts and synovial tissues. Alongside DNA methylation and histone modifications, bromodomain and extra-terminal reader proteins regulate joint-specific HOX gene expression. Anatomical transcriptional diversity translates into joint-specific synovial fibroblast phenotypes with distinct adhesive, proliferative, chemotactic and matrix-degrading characteristics and differential responsiveness to TNF, creating a unique microenvironment in each joint. These findings indicate that local stroma might control positional disease patterns not only in arthritis but in any disease with a prominent stromal component."/>
    <s v="Medical Clinic 1, Friedrich-Alexander-University Erlangen-Nuremberg, 91054 Erlangen, Germany."/>
    <s v="eng"/>
    <s v="Y"/>
    <s v="Y"/>
    <s v="N"/>
    <s v="Y"/>
    <s v="N"/>
    <s v="N"/>
    <n v="18"/>
    <s v="Y"/>
    <s v="Y"/>
    <s v="Y"/>
    <s v="Y"/>
    <s v="Y"/>
    <s v="Y"/>
    <s v="N"/>
    <s v="Y"/>
    <s v="2014-04-21"/>
    <s v="2015-09-06"/>
    <s v="2016-06-08"/>
    <s v="2014-03-30"/>
    <s v="https://dx.doi.org/10.1038/ni.286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337028"/>
    <s v="MED"/>
    <n v="28332497"/>
    <s v="PMC5376654"/>
    <s v="10.1186/s13075-015-0760-9"/>
    <s v="Serum RANKL levels associate with anti- citrullinated protein antibodies in early untreated rheumatoid arthritis and are modulated following methotrexate."/>
    <s v="Hensvold AH, Joshua V, Li W, Larkin M, Qureshi F, Israelsson L, Padyukov L, Lundberg K, Defranoux N, Saevarsdottir S, Catrina AI."/>
    <m/>
    <s v="17"/>
    <n v="2272578"/>
    <n v="2015"/>
    <s v="Arthritis research &amp; therapy"/>
    <s v="Arthritis Rheum."/>
    <s v="Arthritis Res Ther"/>
    <s v="101154438"/>
    <s v="1478-6354"/>
    <s v="1478-6362"/>
    <s v="Genetic polymorphisms of autophagy-related genes have been associated with an increased risk to develop inflammatory bowel disease (IBD). Autophagy is an elementary process participating in several cellular events such as cellular clearance and nonapoptotic programmed cell death. Furthermore, autophagy may be involved in intestinal immune homeostasis due to its participation in the digestion of intracellular pathogens and in antigen presentation. In the present study, the role of autophagy in the intestinal epithelial layer was investigated. The intestinal epithelium is essential to maintain gut homeostasis, and defects within this barrier have been associated with the pathogenesis of IBD. Therefore, mice with intestinal epithelial deletion of Atg7 were generated and investigated in different mouse models. Knockout mice showed reduced size of granules and decreased levels of lysozyme in Paneth cells. However, this was dispensable for gut immune homeostasis and had no effect on susceptibility in mouse models of experimentally induced colitis."/>
    <s v="Amsterdam Rheumatology and Immunology Center, Department of Clinical Immunology &amp; Rheumatology, Academic Medical Center, Amsterdam, The Netherlands."/>
    <s v="eng"/>
    <s v="Y"/>
    <s v="Y"/>
    <s v="N"/>
    <s v="Y"/>
    <s v="N"/>
    <s v="Y"/>
    <n v="19"/>
    <s v="Y"/>
    <s v="Y"/>
    <s v="Y"/>
    <s v="Y"/>
    <s v="N"/>
    <s v="N"/>
    <s v="N"/>
    <s v="Y"/>
    <s v="2015-09-04"/>
    <s v="2018-11-26"/>
    <s v="2013-05-15"/>
    <s v="2015-09-04"/>
    <s v="https://dx.doi.org/10.1186/s13075-015-0760-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8332497"/>
    <s v="MED"/>
    <n v="22291845"/>
    <s v="PMC3265132"/>
    <s v="10.1038/ncomms14852"/>
    <s v="Epigenetically-driven anatomical diversity of synovial fibroblasts guides joint-specific fibroblast functions."/>
    <s v="Frank-Bertoncelj M, Trenkmann M, Klein K, Karouzakis E, Rehrauer H, Bratus A, Kolling C, Armaka M, Filer A, Michel BA, Gay RE, Buckley CD, Kollias G, Gay S, Ospelt C."/>
    <m/>
    <s v="8"/>
    <n v="2528246"/>
    <n v="2017"/>
    <s v="Nature communications"/>
    <s v="Arthritis Rheum."/>
    <s v="Nat Commun"/>
    <s v="101528555"/>
    <s v="2041-1723"/>
    <s v="2041-1723"/>
    <s v="Immunoglobulin G4 (IgG4)-related disease (IgG4-RD) of the biliary tree and pancreas is difficult to distinguish from sclerosing cholangitis and biliary/pancreatic malignancies (CA). An accurate noninvasive test for diagnosis and monitoring of disease activity is lacking. We demonstrate that dominant IgG4(+) B-cell receptor (BCR) clones determined by next-generation sequencing accurately distinguish patients with IgG4-associated cholangitis/autoimmune pancreatitis (n = 34) from those with primary sclerosing cholangitis (n = 17) and CA (n = 17). A novel, more affordable, and widely applicable quantitative polymerase chain reaction (qPCR) protocol analyzing the IgG4/IgG RNA ratio in blood also achieves excellent diagnostic accuracy (n = 125). Moreover, this qPCR test performed better than serum IgG4 levels in sensitivity (94% vs. 86%) and specificity (99% vs. 73%) and correlates with treatment response (n = 20).IgG4(+) BCR clones and IgG4/IgG RNA ratio markedly improve delineation, early diagnosis, and monitoring of IgG4-RD of the biliary tree and pancreas. (Hepatology 2016;64:501-507)."/>
    <s v="Department for Molecular Biomedical Research, VIB, Ghent, Belgium."/>
    <s v="eng"/>
    <s v="Y"/>
    <s v="Y"/>
    <s v="N"/>
    <s v="Y"/>
    <s v="N"/>
    <s v="N"/>
    <n v="20"/>
    <s v="Y"/>
    <s v="Y"/>
    <s v="N"/>
    <s v="Y"/>
    <s v="N"/>
    <s v="N"/>
    <s v="N"/>
    <s v="Y"/>
    <s v="2017-03-24"/>
    <s v="2016-11-25"/>
    <s v="2012-10-15"/>
    <s v="2017-03-23"/>
    <s v="https://dx.doi.org/10.1038/ncomms1485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2291845"/>
    <s v="MED"/>
    <n v="27015613"/>
    <s v="PMC5017301"/>
    <s v="10.1155/2012/278059"/>
    <s v="Lack of intestinal epithelial atg7 affects paneth cell granule formation but does not compromise immune homeostasis in the gut."/>
    <s v="Wittkopf N, Günther C, Martini E, Waldner M, Amann KU, Neurath MF, Becker C."/>
    <m/>
    <s v="2012"/>
    <n v="1852297"/>
    <n v="2012"/>
    <s v="Clinical &amp; developmental immunology"/>
    <s v="Nat Commun"/>
    <s v="Clin Dev Immunol"/>
    <s v="101183692"/>
    <s v="1740-2522"/>
    <s v="1740-2530"/>
    <s v="TNF has remarkable antitumor activities; however, therapeutic applications have not been possible because of the systemic and lethal proinflammatory effects induced by TNF. Both the antitumor and inflammatory effects of TNF are mediated by the TNF receptor p55 (p55TNFR) (encoded by the Tnfrsf1a gene). The antitumor effect stems from an induction of cell death in tumor endothelium, but the cell type that initiates the lethal inflammatory cascade has been unclear. Using conditional Tnfrsf1a knockout or reactivation mice, we found that the expression level of p55TNFR in intestinal epithelial cells (IECs) is a crucial determinant in TNF-induced lethal inflammation. Remarkably, tumor endothelium and IECs exhibited differential sensitivities to TNF when p55TNFR levels were reduced. Tumor-bearing Tnfrsf1a⁺⁺/⁻ or IEC-specific p55TNFR-deficient mice showed resistance to TNF-induced lethality, while the tumor endothelium remained fully responsive to TNF-induced apoptosis and tumors regressed. We demonstrate proof of principle for clinical application of this approach using neutralizing anti-human p55TNFR antibodies in human TNFRSF1A knockin mice. Our results uncover an important cellular basis of TNF toxicity and reveal that IEC-specific or systemic reduction of p55TNFR mitigates TNF toxicity without loss of antitumor efficacy."/>
    <s v="Radboud University Nijmegen Medical Centre, Nijmegen, The Netherlands."/>
    <s v="eng"/>
    <s v="Y"/>
    <s v="Y"/>
    <s v="Y"/>
    <s v="Y"/>
    <s v="N"/>
    <s v="Y"/>
    <n v="21"/>
    <s v="Y"/>
    <s v="Y"/>
    <s v="Y"/>
    <s v="Y"/>
    <s v="N"/>
    <s v="N"/>
    <s v="N"/>
    <s v="N"/>
    <s v="2012-01-31"/>
    <s v="2018-01-18"/>
    <s v="2015-11-30"/>
    <s v="2012-01-12"/>
    <s v="https://dx.doi.org/10.1155/2012/27805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7015613"/>
    <s v="MED"/>
    <n v="23676465"/>
    <s v="PMC3668821"/>
    <s v="10.1002/hep.28568"/>
    <s v="Immunoglobulin G4(+) B-cell receptor clones distinguish immunoglobulin G 4-related disease from primary sclerosing cholangitis and biliary/pancreatic malignancies."/>
    <s v="Doorenspleet ME, Hubers LM, Culver EL, Maillette de Buy Wenniger LJ, Klarenbeek PL, Chapman RW, Baas F, van de Graaf SF, Verheij J, van Gulik TM, Barnes E, Beuers U, de Vries N."/>
    <m/>
    <s v="64"/>
    <n v="2432275"/>
    <n v="2016"/>
    <s v="Hepatology (Baltimore, Md.)"/>
    <s v="J. Clin. Invest."/>
    <s v="Hepatology"/>
    <s v="8302946"/>
    <s v="0270-9139"/>
    <s v="1527-3350"/>
    <s v="Hyperactivation of innate immunity by Toll-like receptors (TLRs) can contribute to the development of autoinflammatory or autoimmune diseases. This study evaluated the activation of Tyro3, Axl, Mer (TAM) receptors, physiologic negative regulators of TLRs, by their agonists, growth arrest-specific protein 6 (GAS-6) and protein S, in the prevention of collagen-induced arthritis (CIA).Adenoviruses overexpressing GAS-6 and protein S were injected intravenously or intraarticularly into mice during CIA. Splenic T helper cell subsets from intravenously injected mice were studied by flow cytometry, and the knee joints of mice injected intravenously and intraarticularly were assessed histologically. Synovium from mice injected intraarticularly was evaluated for cytokine and suppressor of cytokine signaling (SOCS) expression.Protein S significantly reduced ankle joint swelling when overexpressed systemically. Further analysis of knee joints revealed a moderate reduction in pathologic changes in the joint and a significant reduction in the number of splenic Th1 cells when protein S was overexpressed systemically. Local overexpression of GAS-6 decreased joint inflammation and joint pathology. Protein S treatment showed a similar trend of protection. Consistently, GAS-6 and protein S reduced cytokine production in the synovium. Moreover, levels of messenger RNA for interleukin-12 (IL-12) and IL-23 were reduced by GAS-6 and protein S treatment, with a corresponding decrease in the production of interferon-γ and IL-17. TAM ligand overexpression was associated with an increase in SOCS-3 levels, which likely contributed to the amelioration of arthritis.This study provides the first evidence that TAM receptor stimulation by GAS-6 and protein S can be used to ameliorate arthritis when applied systemically or locally. TAM receptor stimulation limits proinflammatory signaling and adaptive immunity. This pathway provides a novel strategy by which to combat rheumatoid arthritis."/>
    <s v="Karolinska University Hospital and Karolinska Institute, Stockholm, Sweden."/>
    <s v="eng"/>
    <s v="Y"/>
    <s v="Y"/>
    <s v="N"/>
    <s v="Y"/>
    <s v="N"/>
    <s v="Y"/>
    <n v="24"/>
    <s v="Y"/>
    <s v="Y"/>
    <s v="N"/>
    <s v="Y"/>
    <s v="N"/>
    <s v="N"/>
    <s v="N"/>
    <s v="N"/>
    <s v="2016-03-26"/>
    <s v="2015-02-09"/>
    <s v="2015-02-07"/>
    <s v="2016-06-08"/>
    <s v="https://dx.doi.org/10.1002/hep.28568"/>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3676465"/>
    <s v="MED"/>
    <n v="23203851"/>
    <s v="PMC3582862"/>
    <s v="10.1172/JCI65624"/>
    <s v="Safe TNF-based antitumor therapy following p55TNFR reduction in intestinal epithelium."/>
    <s v="Van Hauwermeiren F, Armaka M, Karagianni N, Kranidioti K, Vandenbroucke RE, Vandenbroucke RE, Loges S, Van Roy M, Staelens J, Puimège L, Palagani A, Berghe WV, Victoratos P, Carmeliet P, Libert C, Kollias G."/>
    <m/>
    <s v="123"/>
    <n v="2043205"/>
    <n v="2013"/>
    <s v="The Journal of clinical investigation"/>
    <s v="Arthritis Rheum."/>
    <s v="J Clin Invest"/>
    <s v="7802877"/>
    <s v="0021-9738"/>
    <s v="1558-8238"/>
    <s v="Type II collagen (CII) is a cartilage-specific protein to which a loss of immune tolerance may trigger autoimmune reactions and cause arthritis. The major T cell epitope on CII, amino acids 259-273, can be presented by several HLA-DRB1 04 alleles in its native or posttranslational glycosylated form. The present study was undertaken to functionally explore and compare CII-autoreactive T cells from blood and synovial fluid of patients with rheumatoid arthritis (RA).Peripheral blood was obtained from HLA-DRB1 04-positive RA patients (n = 10) and control subjects (n = 10) and stimulated in vitro with several variants of the CII(259-273) epitope, i.e., unmodified, glycosylated on Lys-264, glycosylated on Lys-270, or glycosylated on both Lys-264 and Lys-270. Up-regulation of CD154 was used to identify responding T cells. These cells were further characterized by intracellular staining for interleukin-17 (IL-17), interferon-γ (IFNγ), and IL-2 by flow cytometry. Synovial T cells from RA patients were investigated in parallel.Multifunctional T cell responses toward all examined variants of the CII(259-273) peptide could be detected in RA patients and, to a lesser extent, also in healthy HLA-matched controls (P &lt; 0.001). In RA patients, a comparison between blood- and joint-derived T cell function revealed a significant increase in levels of the proinflammatory cytokine IFNγ in synovial T cells (P = 0.027). Studies of longitudinally obtained samples showed that T cell responses were sustained over the course of disease, and even included epitope spreading.The identification of inflammatory T cell responses to both glycosylated and nonglycosylated variants of the major CII epitope in RA patients suggests that CII autoreactivity in RA may be more common than previously recognized."/>
    <s v="Centre for Molecular &amp; Cellular Biology of Inflammation (CMCBI), Division of Immunology, Infection and Inflammatory Disease, King's College London, SE1 1UL, UK."/>
    <s v="eng"/>
    <s v="N"/>
    <s v="Y"/>
    <s v="Y"/>
    <s v="Y"/>
    <s v="N"/>
    <s v="N"/>
    <n v="26"/>
    <s v="Y"/>
    <s v="Y"/>
    <s v="Y"/>
    <s v="Y"/>
    <s v="N"/>
    <s v="N"/>
    <s v="N"/>
    <s v="N"/>
    <s v="2013-05-31"/>
    <s v="2016-11-25"/>
    <s v="2013-08-05"/>
    <s v="2013-05-15"/>
    <s v="https://dx.doi.org/10.1172/JCI6562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3203851"/>
    <s v="MED"/>
    <n v="22392632"/>
    <s v="PMC3387353"/>
    <s v="10.1002/art.37786"/>
    <s v="Therapeutic efficacy of Tyro3, Axl, and Mer tyrosine kinase agonists in collagen-induced arthritis."/>
    <s v="van den Brand BT, Abdollahi-Roodsaz S, Vermeij EA, Bennink MB, Arntz OJ, Rothlin CV, van den Berg WB, van de Loo FA."/>
    <m/>
    <s v="65"/>
    <n v="2013271"/>
    <n v="2013"/>
    <s v="Arthritis and rheumatism"/>
    <s v="J. Exp. Med."/>
    <s v="Arthritis Rheum"/>
    <s v="0370605"/>
    <s v="0004-3591"/>
    <s v="1529-0131"/>
    <s v="IL-17+ CD4+ T (Th17) cells contribute to the pathogenesis of several human inflammatory diseases. Here we demonstrate that TNF inhibitor (TNFi) drugs induce the anti-inflammatory cytokine IL-10 in CD4+ T cells including IL-17+ CD4+ T cells. TNFi-mediated induction of IL-10 in IL-17+ CD4+ T cells is Treg-/Foxp3-independent, requires IL-10 and is overcome by IL-1β. TNFi-exposed IL-17+ CD4+ T cells are molecularly and functionally distinct, with a unique gene signature characterized by expression of IL10 and IKZF3 (encoding Aiolos). We show that Aiolos binds conserved regions in the IL10 locus in IL-17+ CD4+ T cells. Furthermore, IKZF3 and IL10 expression levels correlate in primary CD4+ T cells and Aiolos overexpression is sufficient to drive IL10 in these cells. Our data demonstrate that TNF-α blockade induces IL-10 in CD4+ T cells including Th17 cells and suggest a role for the transcription factor Aiolos in the regulation of IL-10 in CD4+ T cells."/>
    <s v="Institute of Immunology, Biomedical Sciences Research Centre Alexander Fleming, Vari, Attica, Greece."/>
    <s v="eng"/>
    <s v="N"/>
    <s v="Y"/>
    <s v="Y"/>
    <s v="Y"/>
    <s v="N"/>
    <s v="N"/>
    <n v="26"/>
    <s v="Y"/>
    <s v="Y"/>
    <s v="N"/>
    <s v="Y"/>
    <s v="Y"/>
    <s v="N"/>
    <s v="Y"/>
    <s v="N"/>
    <s v="2013-02-26"/>
    <s v="2016-10-19"/>
    <s v="2015-11-27"/>
    <s v="2013-03-01"/>
    <s v="https://dx.doi.org/10.1002/art.37786"/>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2392632"/>
    <s v="MED"/>
    <n v="24492460"/>
    <s v="PMC3918582"/>
    <s v="10.1002/art.34459"/>
    <s v="Multifunctional T cell reactivity with native and glycosylated type II collagen in rheumatoid arthritis."/>
    <s v="Snir O, Bäcklund J, Boström J, Andersson I, Kihlberg J, Buckner JH, Klareskog L, Holmdahl R, Malmström V."/>
    <m/>
    <s v="64"/>
    <n v="1952596"/>
    <n v="2012"/>
    <s v="Arthritis and rheumatism"/>
    <s v="Arthritis Res. Ther."/>
    <s v="Arthritis Rheum"/>
    <s v="0370605"/>
    <s v="0004-3591"/>
    <s v="1529-0131"/>
    <s v="The tumor microenvironment plays a significant role in colitis-associated cancer (CAC). Intestinal myofibroblasts (IMFs) are cells in the intestinal lamina propria secreting factors that are known to modulate carcinogenesis; however, the physiological role of IMFs and signaling pathways influencing CAC have remained unknown. Tumor progression locus 2 (Tpl2) is a MAPK that regulates inflammatory and oncogenic pathways. In this study we addressed the role of Tpl2 in CAC using complete and tissue-specific ablation of Tpl2 in mutant mice. Tpl2-deficient mice did not exhibit significant differences in inflammatory burdens following azoxymethane (AOM)/dextran sodium sulfate (DSS) administration compared with wild-type mice; however, the mutant mice developed significantly increased numbers and sizes of tumors, associated with enhanced epithelial proliferation and decreased apoptosis. Cell-specific ablation of Tpl2 in IMFs, but not in intestinal epithelial or myeloid cells, conferred a similar susceptibility to adenocarcinoma formation. Tpl2-deficient IMFs upregulated HGF production and became less sensitive to the negative regulation of HGF by TGF-β3. In vivo inhibition of HGF-mediated c-Met activation blocked early, enhanced colon dysplasia in Tpl2-deficient mice, indicating that Tpl2 normally suppresses the HGF/c-Met pathway. These findings establish a mesenchyme-specific role for Tpl2 in the regulation of HGF production and suppression of epithelial tumorigenesis."/>
    <s v="King's College London, London, UK."/>
    <s v="eng"/>
    <s v="N"/>
    <s v="Y"/>
    <s v="Y"/>
    <s v="Y"/>
    <s v="N"/>
    <s v="Y"/>
    <n v="28"/>
    <s v="Y"/>
    <s v="Y"/>
    <s v="N"/>
    <s v="Y"/>
    <s v="Y"/>
    <s v="N"/>
    <s v="Y"/>
    <s v="N"/>
    <s v="2012-07-31"/>
    <s v="2018-04-29"/>
    <s v="2014-09-24"/>
    <s v="2012-08-01"/>
    <s v="https://dx.doi.org/10.1002/art.3445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4492460"/>
    <s v="MED"/>
    <n v="23064365"/>
    <s v="PMC3484449"/>
    <s v="10.1038/ncomms4199"/>
    <s v="TNF-α blockade induces IL-10 expression in human CD4+ T cells."/>
    <s v="Evans HG, Roostalu U, Walter GJ, Gullick NJ, Frederiksen KS, Roberts CA, Sumner J, Baeten DL, Gerwien JG, Cope AP, Geissmann F, Kirkham BW, Taams LS."/>
    <m/>
    <s v="5"/>
    <n v="2126296"/>
    <n v="2014"/>
    <s v="Nature communications"/>
    <s v="BMC Immunol."/>
    <s v="Nat Commun"/>
    <s v="101528555"/>
    <s v="2041-1723"/>
    <s v="2041-1723"/>
    <s v="Despite the high frequency of CD4+ T cells with a regulatory phenotype (CD25+CD127(low) FoxP3+) in the joints of patients with rheumatoid arthritis (RA), inflammation persists. One possible explanation is that human Treg cells are converted into proinflammatory interleukin-17 (IL-17)-producing cells by inflammatory mediators and thereby lose their suppressive function. The aim of this study was to investigate whether activated monocytes, which are potent producers of inflammatory cytokines and are abundantly present in the rheumatic joint, induce proinflammatory cytokine expression in human Treg cells and impair their regulatory function.The presence and phenotype of CD4+CD45RO+CD25+CD127(low) T cells (memory Treg cells) and CD14+ monocytes in the peripheral blood (PB) and synovial fluid (SF) of patients with RA were investigated by flow cytometry. Memory Treg cells obtained from healthy control subjects underwent fluorescence-activated cell sorting and then were cocultured with autologous activated monocytes and stimulated with anti-CD3 monoclonal antibodies. Intracellular cytokine expression, phenotype, and function of cells were determined by flow cytometry, enzyme-linked immunosorbent assay, and proliferation assays.In patients with RA, the frequencies of CD4+CD45RO+CD25+CD127(low) Treg cells and activated CD14+ monocytes were higher in SF compared with PB. In vitro-activated monocytes induced an increase in the percentage of IL-17-positive, interferon-γ (IFNγ)-positive, and tumor necrosis factor α (TNFα)-positive Treg cells as well as IL-10-positive Treg cells. The observed increase in IL-17-positive and IFNγ-positive Treg cells was driven by monocyte-derived IL-1β, IL-6, and TNFα and was mediated by both CD14+CD16- and CD14+CD16+ monocyte subsets. Despite enhanced cytokine expression, cells maintained their CD25+FoxP3+CD39+ Treg cell phenotype and showed an enhanced capacity to suppress T cell proliferation and IL-17 production.Treg cells exposed to a proinflammatory environment show increased cytokine expression as well as enhanced suppressive activity."/>
    <s v="Biomedical Sciences Research Center &quot;Alexander Fleming&quot;, 16672 Vari, Greece koliaraki@fleming.gr kollias@fleming.gr."/>
    <s v="eng"/>
    <s v="Y"/>
    <s v="Y"/>
    <s v="Y"/>
    <s v="Y"/>
    <s v="N"/>
    <s v="Y"/>
    <n v="31"/>
    <s v="Y"/>
    <s v="Y"/>
    <s v="Y"/>
    <s v="Y"/>
    <s v="Y"/>
    <s v="Y"/>
    <s v="N"/>
    <s v="N"/>
    <s v="2014-02-05"/>
    <s v="2015-02-09"/>
    <s v="2012-04-09"/>
    <s v="2014-01-01"/>
    <s v="https://dx.doi.org/10.1038/ncomms419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3064365"/>
    <s v="MED"/>
    <n v="23280063"/>
    <s v="PMC3947722"/>
    <s v="10.1172/JCI63917"/>
    <s v="Tpl2 regulates intestinal myofibroblast HGF release to suppress colitis-associated tumorigenesis."/>
    <s v="Koliaraki V, Roulis M, Kollias G."/>
    <m/>
    <s v="122"/>
    <n v="1979572"/>
    <n v="2012"/>
    <s v="The Journal of clinical investigation"/>
    <s v="Ann. Rheum. Dis."/>
    <s v="J Clin Invest"/>
    <s v="7802877"/>
    <s v="0021-9738"/>
    <s v="1558-8238"/>
    <s v="The importance of mesenchymal cells in inflammation and/or neoplastic transformation is well recognized, but their role in the initiation of these processes, particularly in the intestine, remains elusive. Using mouse models of colorectal cancer, we show that IKKβ in intestinal mesenchymal cells (IMCs) is critically involved in colitis-associated, but not spontaneous tumorigenesis. We further demonstrate that IMC-specific IKKβ is involved in the initiation of colitis-associated cancer (CAC), as in its absence mice develop reduced immune cell infiltration, epithelial cell proliferation, and dysplasia at the early stages of the disease. At the molecular level, these effects are associated with decreased early production of proinflammatory and protumorigenic mediators, including IL-6, and reduced STAT3 activation. Ex vivo IKKβ-deficient IMCs show defective responses to innate immune stimuli such as LPS, as shown by decreased NF-κB signaling and reduced expression of important NF-κB target genes. Collectively, our results reveal a hitherto unknown role of mesenchymal IKKβ in driving inflammation and enabling carcinogenesis in the intestine."/>
    <s v="Public Health and Clinical Medicine/Rheumatology, Umeå University, Umeå, SE-90185, Sweden. mikael.brink@medicin.umu.se."/>
    <s v="eng"/>
    <s v="N"/>
    <s v="Y"/>
    <s v="Y"/>
    <s v="Y"/>
    <s v="N"/>
    <s v="Y"/>
    <n v="31"/>
    <s v="Y"/>
    <s v="Y"/>
    <s v="Y"/>
    <s v="Y"/>
    <s v="N"/>
    <s v="N"/>
    <s v="N"/>
    <s v="N"/>
    <s v="2012-11-01"/>
    <s v="2017-09-22"/>
    <s v="2014-08-08"/>
    <s v="2012-10-15"/>
    <s v="https://dx.doi.org/10.1172/JCI6391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3280063"/>
    <s v="MED"/>
    <n v="26621453"/>
    <s v="PMC4683996"/>
    <s v="10.1002/art.37832"/>
    <s v="Interaction with activated monocytes enhances cytokine expression and suppressive activity of human CD4+CD45ro+CD25+CD127(low)  regulatory T cells."/>
    <s v="Walter GJ, Evans HG, Menon B, Gullick NJ, Kirkham BW, Cope AP, Geissmann F, Taams LS."/>
    <m/>
    <s v="65"/>
    <n v="2013271"/>
    <n v="2013"/>
    <s v="Arthritis and rheumatism"/>
    <s v="Eur. J. Hum. Genet."/>
    <s v="Arthritis Rheum"/>
    <s v="0370605"/>
    <s v="0004-3591"/>
    <s v="1529-0131"/>
    <s v="The presence of a new autoantibody system, anti-carbamylated protein (anti-CarP) antibodies, has been identified in rheumatoid arthritis (RA). The presence of anti-CarP antibodies was evaluated in samples taken from individuals who subsequently developed RA before and after onset of symptoms and related to previously analysed antibodies against citrullinated peptides (ACPA specificities) and anti-CCP2.A total of 252 individuals, with 423 samples from before onset of symptoms of RA, and 197 population controls were identified as donors to the Medical Biobank of Northern Sweden; 192 of them were also sampled at the time of diagnosis. All samples were analysed for anti-CarP IgG and anti-CCP2 antibodies using ELISAs. Ten different antibody reactivities against citrullinated antigens (ACPA specificities) were analysed using a custom-made microarray based on the ImmunoCAP ISAC system (Phadia).The concentration of anti-CarP antibodies was significantly increased in the pre-symptomatic individuals compared with controls (P&lt;0.001) and also increased significantly after disease onset (P&lt;0.001). The sensitivity for anti-CarP antibodies in the pre-symptomatic individuals was 13.9% (95% CI: 11 to 17.6) and 42.2% (95% CI: 35.4 to 49.3) following development of RA. Anti-CarP antibody positivity was found in 5.1% to 13.3% of individuals negative for anti-CCP2 or ACPA specificities. Presence of anti-CarP antibodies was significantly related to radiological destruction at baseline, at 24 months and also to radiological change (P&lt;0.05, all).The results indicate that anti-CarP antibodies are associated with disease development, even after adjusting for the presence of different ACPA fine specificities, and in anti-CCP2 negative individuals and contribute to the identification of a subset of patients with worse radiological progression of the disease independent of ACPA."/>
    <s v="Rheumatology Unit, Department of Medicine at Karolinska University Hospital, Karolinska Institute, Solna, Stockholm, Sweden."/>
    <s v="eng"/>
    <s v="N"/>
    <s v="Y"/>
    <s v="Y"/>
    <s v="Y"/>
    <s v="N"/>
    <s v="N"/>
    <n v="34"/>
    <s v="Y"/>
    <s v="Y"/>
    <s v="N"/>
    <s v="Y"/>
    <s v="Y"/>
    <s v="Y"/>
    <s v="N"/>
    <s v="N"/>
    <s v="2013-02-26"/>
    <s v="2016-06-14"/>
    <s v="2015-11-26"/>
    <s v="2013-03-01"/>
    <s v="https://dx.doi.org/10.1002/art.3783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621453"/>
    <s v="MED"/>
    <n v="25889922"/>
    <s v="PMC4350267"/>
    <s v="10.1084/jem.20150542"/>
    <s v="IKKβ in intestinal mesenchymal cells promotes initiation of colitis-associated cancer."/>
    <s v="Koliaraki V, Pasparakis M, Kollias G."/>
    <m/>
    <s v="212"/>
    <n v="2353926"/>
    <n v="2015"/>
    <s v="The Journal of experimental medicine"/>
    <s v="J. Exp. Med."/>
    <s v="J Exp Med"/>
    <s v="2985109R"/>
    <s v="0022-1007"/>
    <s v="1540-9538"/>
    <s v="BACKGROUND: Rheumatoid arthritis is a chronic inflammatory disease with a strong MHC class II component and where many patients develop characteristic autoantibodies towards the noncoding amino acid citrulline. Such anti-citrullinated protein antibodies (ACPA) have recently been put forward as an independent predictive factor for treatment response by co-stimulation blockade by CTLA4-Ig (abatacept). We have performed a mechanism of action study to dissect T cell functionality in RA patients with long-standing disease undergoing abatacept treatment and the influence of ACPA status. RESULTS: Peripheral blood samples were collected from RA patients as they started CTLA4-Ig treatment and 3 and 6 months later. A general decrease of regulatory T cell subsets was observed in the cohort. Additionally within the ACPA-positive group significant down-regulation of all key T cell effector subsets including Th1, Th2, and Th17 was observed by analyzing cytokines by intracellular flow cytometry and in cell culture supernatants.RA synovial fluid samples were cultured in vitro in the presence or absence of CTLA4-Ig (abatacept). T cell cytokine production was diminished, but without increasing the functional capacity of CD4+CD25hi regulatory T cells as previously demonstrated in the context of TNF-blockade and anti-IL6R therapy. CONCLUSIONS: Our immunological study of T cell functionality in RA patients, both ACPA-positive and ACPA-negative starting biological therapy with the co-stimulation blockade abatacept (CTLA4-Ig) supports the recently published registry study implicating ACPA seropositivity as an independent predictive factor to treatment response as we observed the most striking effect on T cell subset modulation in ACPA-positive patients. These data further support the notion of RA as a disease with several sub-entities, where the ACPA-positive fraction represents a classical HLA-associated autoimmune disorder while ACPA-negative patients may have other driving forces apart from classical adaptive immune responses."/>
    <s v="Molecular Pain Research, Department of Physiology and Pharmacology, Karolinska Institutet, Stockholm, Sweden."/>
    <s v="eng"/>
    <s v="Y"/>
    <s v="Y"/>
    <s v="N"/>
    <s v="Y"/>
    <s v="N"/>
    <s v="N"/>
    <n v="35"/>
    <s v="Y"/>
    <s v="Y"/>
    <s v="Y"/>
    <s v="Y"/>
    <s v="N"/>
    <s v="N"/>
    <s v="N"/>
    <s v="N"/>
    <s v="2015-12-15"/>
    <s v="2015-04-20"/>
    <m/>
    <s v="2015-11-30"/>
    <s v="https://dx.doi.org/10.1084/jem.2015054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889922"/>
    <s v="MED"/>
    <n v="23915385"/>
    <s v="PMC3750242"/>
    <s v="10.1186/s13075-015-0536-2"/>
    <s v="Anti-carbamylated protein antibodies in the pre-symptomatic phase of rheumatoid arthritis, their relationship with multiple anti-citrulline peptide antibodies and association with radiological damage."/>
    <s v="Brink M, Verheul MK, Rönnelid J, Berglin E, Holmdahl R, Toes RE, Klareskog L, Trouw LA, Rantapää-Dahlqvist S."/>
    <m/>
    <s v="17"/>
    <n v="2272578"/>
    <n v="2015"/>
    <s v="Arthritis research &amp; therapy"/>
    <s v="J. Clin. Invest."/>
    <s v="Arthritis Res Ther"/>
    <s v="101154438"/>
    <s v="1478-6354"/>
    <s v="1478-6362"/>
    <s v="An interesting and so far unexplained feature of chronic pain in autoimmune disease is the frequent disconnect between pain and inflammation. This is illustrated well in rheumatoid arthritis (RA) where pain in joints (arthralgia) may precede joint inflammation and persist even after successful anti-inflammatory treatment. In the present study, we have addressed the possibility that autoantibodies against citrullinated proteins (ACPA), present in RA, may be directly responsible for the induction of pain, independent of inflammation.Antibodies purified from human patients with RA, healthy donors and murinised monoclonal ACPA were injected into mice. Pain-like behaviour was monitored for up to 28 days, and tissues were analysed for signs of pathology. Mouse osteoclasts were cultured and stimulated with antibodies, and supernatants analysed for release of factors. Mice were treated with CXCR1/2 (interleukin (IL) 8 receptor) antagonist reparixin.Mice injected with either human or murinised ACPA developed long-lasting pronounced pain-like behaviour in the absence of inflammation, while non-ACPA IgG from patients with RA or control monoclonal IgG were without pronociceptive effect. This effect was coupled to ACPA-mediated activation of osteoclasts and release of the nociceptive chemokine CXCL1 (analogue to human IL-8). ACPA-induced pain-like behaviour was reversed with reparixin.The data suggest that CXCL1/IL-8, released from osteoclasts in an autoantibody-dependent manner, produces pain by activating sensory neurons. The identification of this new pain pathway may open new avenues for pain treatment in RA and also in other painful diseases associated with autoantibody production and/or osteoclast activation."/>
    <s v="1] Center for Research Ethics and Bioethics Uppsala University, Uppsala, Sweden [2] Center for Biomedicine, EURAC Research, Bolzano, Italy."/>
    <s v="eng"/>
    <s v="Y"/>
    <s v="Y"/>
    <s v="N"/>
    <s v="Y"/>
    <s v="N"/>
    <s v="Y"/>
    <n v="36"/>
    <s v="Y"/>
    <s v="Y"/>
    <s v="N"/>
    <s v="Y"/>
    <s v="N"/>
    <s v="N"/>
    <s v="N"/>
    <s v="N"/>
    <s v="2015-04-19"/>
    <s v="2016-04-20"/>
    <m/>
    <s v="2015-02-07"/>
    <s v="https://dx.doi.org/10.1186/s13075-015-0536-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3915385"/>
    <s v="MED"/>
    <n v="26613766"/>
    <s v="PMC4819624"/>
    <s v="10.1186/1471-2172-14-34"/>
    <s v="CTLA4-Ig (abatacept) therapy modulates T cell effector functions in autoantibody-positive rheumatoid arthritis patients."/>
    <s v="Pieper J, Herrath J, Raghavan S, Muhammad K, Vollenhoven Rv, Malmström V."/>
    <m/>
    <s v="14"/>
    <n v="2005067"/>
    <n v="2013"/>
    <s v="BMC immunology"/>
    <s v="Ann. Rheum. Dis."/>
    <s v="BMC Immunol"/>
    <s v="100966980"/>
    <s v="1471-2172"/>
    <s v="1471-2172"/>
    <s v="There is a growing international agreement on the need to provide greater access to research data and bio-specimen collections to optimize their long-term value and exploit their potential for health discovery and validation. This is especially evident for rare disease research. Currently, the rising value of data and bio-specimen collections does not correspond with an equal increase in data/sample-sharing and data/sample access. Contradictory legal and ethical frameworks across national borders are obstacles to effective sharing: more specifically, the absence of an integrated model proves to be a major logistical obstruction. The Charter intends to amend the obstacle by providing both the ethical foundations on which data sharing should be based, as well as a general Material and Data Transfer Agreement (MTA/DTA). This Charter is the result of a careful negotiation of different stakeholders' interest and is built on earlier consensus documents and position statements, which provided the general international legal framework. Further to this, the Charter provides tools that may help accelerate sharing. The Charter has been formulated to serve as an enabling tool for effective and transparent data and bio-specimen sharing and the general MTA/DTA constitutes a mechanism to ensure uniformity of access across projects and countries, and may be regarded as a consistent basic agreement for addressing data and material sharing globally. The Charter is forward looking in terms of emerging issues from the perspective of a multi-stakeholder group, and where possible, provides strategies that may address these issues."/>
    <s v="Benaroya Research Institute at Virginia Mason, Seattle, Washington."/>
    <s v="eng"/>
    <s v="Y"/>
    <s v="Y"/>
    <s v="Y"/>
    <s v="Y"/>
    <s v="N"/>
    <s v="Y"/>
    <n v="36"/>
    <s v="Y"/>
    <s v="Y"/>
    <s v="N"/>
    <s v="Y"/>
    <s v="N"/>
    <s v="N"/>
    <s v="N"/>
    <s v="N"/>
    <s v="2013-08-09"/>
    <s v="2017-11-27"/>
    <m/>
    <s v="2013-08-05"/>
    <s v="https://dx.doi.org/10.1186/1471-2172-14-3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613766"/>
    <s v="MED"/>
    <n v="25248399"/>
    <s v="PMC4795058"/>
    <s v="10.1136/annrheumdis-2015-208094"/>
    <s v="Autoantibodies to citrullinated proteins induce joint pain independent of inflammation via a chemokine-dependent mechanism."/>
    <s v="Wigerblad G, Bas DB, Fernades-Cerqueira C, Krishnamurthy A, Nandakumar KS, Rogoz K, Kato J, Sandor K, Su J, Jimenez-Andrade JM, Finn A, Bersellini Farinotti A, Amara K, Lundberg K, Holmdahl R, Jakobsson PJ, Malmström V, Catrina AI, Klareskog L, Svensson CI."/>
    <m/>
    <s v="75"/>
    <n v="2385441"/>
    <n v="2016"/>
    <s v="Annals of the rheumatic diseases"/>
    <m/>
    <s v="Ann Rheum Dis"/>
    <s v="0372355"/>
    <s v="0003-4967"/>
    <s v="1468-2060"/>
    <s v="Rheumatoid arthritis (RA) is thought to be a T cell-mediated disease, based on its strong association with HLA class II alleles, clinical responsiveness to T cell-directed therapies, and the presence of CD4+ T cells in rheumatoid joints. The presence of anti-citrullinated protein antibodies (ACPAs) in RA serum and the association of these antibodies with HLA-DR4 alleles implicate citrulline-specific autoreactive T cells in the development and progression of RA. The goal of this study was to determine the characteristics and specificity of autoreactive T cell responses in RA.We developed a panel of HLA-DRB1*04:01 tetramers, selecting citrullinated peptides from synovial antigens and verifying their immunogenicity in DRB1*04:01-transgenic mice. Seven tetramers were used to examine the ex vivo frequency and surface phenotype of citrulline-specific (Cit-specific) T cells in patients with RA and healthy subjects with DRB1*04:01 haplotypes, using a magnetic enrichment procedure.Cit-specific T cells were detectable in peripheral blood samples from both healthy subjects and RA patients. In comparison to healthy subjects, RA patients had significantly higher frequencies of Cit-specific T cells, and a greater proportion of these cells displayed a Th1 memory phenotype. Among RA patients, the frequency of Cit-specific T cells was highest within the first 5 years after diagnosis of RA and was decreased in patients taking biologic agents, irrespective of disease duration.These findings link the presence of ACPAs in RA with Th1 cells specific for citrullinated epitopes and provide tools for disease-specific immunomonitoring of autoreactive T cells."/>
    <s v="Institute of Immunology, Alexander Fleming Biomedical Sciences Research Center, 16672 Athens, Greece."/>
    <s v="eng"/>
    <s v="Y"/>
    <s v="Y"/>
    <s v="N"/>
    <s v="Y"/>
    <s v="N"/>
    <s v="N"/>
    <n v="37"/>
    <s v="Y"/>
    <s v="Y"/>
    <s v="Y"/>
    <s v="Y"/>
    <s v="N"/>
    <s v="N"/>
    <s v="N"/>
    <s v="N"/>
    <s v="2016-03-11"/>
    <s v="2016-10-19"/>
    <m/>
    <s v="2015-11-27"/>
    <s v="https://dx.doi.org/10.1136/annrheumdis-2015-208094"/>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248399"/>
    <s v="MED"/>
    <n v="24665079"/>
    <s v="PMC4248674"/>
    <s v="10.1038/ejhg.2014.197"/>
    <s v="International Charter of principles for sharing bio-specimens and data."/>
    <s v="Mascalzoni D, Dove ES, Rubinstein Y, Dawkins HJ, Kole A, McCormack P, Woods S, Riess O, Schaefer F, Lochmüller H, Knoppers BM, Hansson M."/>
    <m/>
    <s v="23"/>
    <n v="2284779"/>
    <n v="2015"/>
    <s v="European journal of human genetics : EJHG"/>
    <m/>
    <s v="Eur J Hum Genet"/>
    <s v="9302235"/>
    <s v="1018-4813"/>
    <s v="1476-5438"/>
    <s v="Rheumatoid arthritis is a destructive arthropathy characterized by chronic synovial inflammation that imposes a substantial socioeconomic burden. Under the influence of the proinflammatory milieu, synovial fibroblasts (SFs), the main effector cells in disease pathogenesis, become activated and hyperplastic, releasing proinflammatory factors and tissue-remodeling enzymes. This study shows that activated arthritic SFs from human patients and animal models express significant quantities of autotaxin (ATX; ENPP2), a lysophospholipase D that catalyzes the conversion of lysophosphatidylcholine to lysophosphatidic acid (LPA). ATX expression from SFs was induced by TNF, and LPA induced SF activation and effector functions in synergy with TNF. Conditional genetic ablation of ATX in mesenchymal cells, including SFs, resulted in disease attenuation in animal models of arthritis, establishing the ATX/LPA axis as a novel player in chronic inflammation and the pathogenesis of arthritis and a promising therapeutic target."/>
    <s v="Rheumatology Unit, Department of Medicine, Karolinska University Hospital and Karolinska Institutet, Stockholm, Sweden."/>
    <s v="eng"/>
    <s v="Y"/>
    <s v="Y"/>
    <s v="N"/>
    <s v="Y"/>
    <s v="N"/>
    <s v="Y"/>
    <n v="44"/>
    <s v="Y"/>
    <s v="Y"/>
    <s v="N"/>
    <s v="Y"/>
    <s v="N"/>
    <s v="N"/>
    <s v="N"/>
    <s v="N"/>
    <s v="2014-09-25"/>
    <s v="2016-11-25"/>
    <m/>
    <s v="2014-09-24"/>
    <s v="https://dx.doi.org/10.1038/ejhg.2014.19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4665079"/>
    <s v="MED"/>
    <n v="22493518"/>
    <s v="PMC3348105"/>
    <s v="10.1002/art.38637"/>
    <s v="Citrulline-specific Th1 cells are increased in rheumatoid arthritis and their frequency is influenced by disease duration and therapy."/>
    <s v="James EA, Rieck M, Pieper J, Gebe JA, Yue BB, Tatum M, Peda M, Sandin C, Klareskog L, Malmström V, Buckner JH."/>
    <m/>
    <s v="66"/>
    <n v="2174940"/>
    <n v="2014"/>
    <s v="Arthritis &amp; rheumatology (Hoboken, N.J.)"/>
    <m/>
    <s v="Arthritis Rheumatol"/>
    <s v="101623795"/>
    <s v="2326-5191"/>
    <s v="2326-5205"/>
    <s v="Crohn's disease (CD) and ulcerative colitis (UC) are chronic inflammatory bowel diseases (IBDs) of unknown etiology that are associated with an aberrant mucosal immune response. Neoangiogenesis and vascular injury are observed in IBD along with increased lymphangiogenesis. While the pathogenic role of angiogenesis in IBD is well characterized, it is not clear how or if increased lymphangiogenesis promotes disease. Here, we determined that enhancing lymphangiogenesis and lymphatic function reduces experimental IBD. Specifically, we demonstrated that adenoviral induction of prolymphangiogenic factor VEGF-C provides marked protection against the development of acute and chronic colitis in 2 different animal models. VEGF-C-dependent protection was observed in combination with increased inflammatory cell mobilization and bacterial antigen clearance from the inflamed colon to the draining lymph nodes. Moreover, we found that the VEGF-C/VEGFR3 pathway regulates macrophage (MΦ) plasticity and activation both in cultured MΦs and in vivo, imparting a hybrid M1-M2 phenotype. The protective function of VEGF-C was meditated by the so-called resolving MΦs during chronic experimental colitis in a STAT6-dependent manner. Together, these findings shed light on the contribution of lymphatics to the pathogenesis of gut inflammation and suggest that correction of defective lymphatic function with VEGF-C has potential as a therapeutic strategy for IBD."/>
    <m/>
    <s v="eng"/>
    <s v="N"/>
    <s v="Y"/>
    <s v="N"/>
    <s v="Y"/>
    <s v="N"/>
    <s v="N"/>
    <n v="54"/>
    <s v="Y"/>
    <s v="Y"/>
    <s v="N"/>
    <s v="Y"/>
    <s v="Y"/>
    <s v="N"/>
    <s v="Y"/>
    <s v="N"/>
    <s v="2014-06-30"/>
    <s v="2015-02-09"/>
    <m/>
    <s v="2014-07-01"/>
    <s v="https://dx.doi.org/10.1002/art.38637"/>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2493518"/>
    <s v="MED"/>
    <n v="25105363"/>
    <s v="PMC4151217"/>
    <s v="10.1084/jem.20112012"/>
    <s v="Autotaxin expression from synovial fibroblasts is essential for the pathogenesis of modeled arthritis."/>
    <s v="Nikitopoulou I, Oikonomou N, Karouzakis E, Sevastou I, Nikolaidou-Katsaridou N, Zhao Z, Mersinias V, Armaka M, Xu Y, Masu M, Mills GB, Gay S, Kollias G, Aidinis V."/>
    <m/>
    <s v="209"/>
    <n v="1929777"/>
    <n v="2012"/>
    <s v="The Journal of experimental medicine"/>
    <m/>
    <s v="J Exp Med"/>
    <s v="2985109R"/>
    <s v="0022-1007"/>
    <s v="1540-9538"/>
    <s v="Rheumatoid arthritis (RA)-specific anti-citrullinated protein/peptide antibodies (ACPAs) appear before disease onset and are associated with bone destruction. We aimed to dissect the role of ACPAs in osteoclast (OC) activation and to identify key cellular mediators in this process.Polyclonal ACPA were isolated from the synovial fluid (SF) and peripheral blood of patients with RA. Monoclonal ACPAs were isolated from single SF B-cells of patients with RA. OCs were developed from blood cell precursors with or without ACPAs. We analysed expression of citrullinated targets and peptidylarginine deiminases (PAD) enzymes by immunohistochemistry and cell supernatants by cytometric bead array. The effect of an anti-interleukin (IL)-8 neutralising antibody and a pan-PAD inhibitor was tested in the OC cultures. Monoclonal ACPAs were injected into mice and bone structure was analysed by micro-CT before and after CXCR1/2 blocking with reparixin.Protein citrullination by PADs is essential for OC differentiation. Polyclonal ACPAs enhance OC differentiation through a PAD-dependent IL-8-mediated autocrine loop that is completely abolished by IL-8 neutralisation. Some, but not all, human monoclonal ACPAs derived from single SF B-cells of patients with RA and exhibiting distinct epitope specificities promote OC differentiation in cell cultures. Transfer of the monoclonal ACPAs into mice induced bone loss that was completely reversed by the IL-8 antagonist reparixin.We provide novel insights into the key role of citrullination and PAD enzymes during OC differentiation and ACPA-induced OC activation. Our findings suggest that IL8-dependent OC activation may constitute an early event in the initiation of the joint specific inflammation in ACPA-positive RA."/>
    <m/>
    <s v="eng"/>
    <s v="Y"/>
    <s v="Y"/>
    <s v="Y"/>
    <s v="Y"/>
    <s v="N"/>
    <s v="Y"/>
    <n v="62"/>
    <s v="Y"/>
    <s v="Y"/>
    <s v="Y"/>
    <s v="Y"/>
    <s v="N"/>
    <s v="N"/>
    <s v="N"/>
    <s v="N"/>
    <s v="2012-05-08"/>
    <s v="2016-04-20"/>
    <m/>
    <s v="2012-04-09"/>
    <s v="https://dx.doi.org/10.1084/jem.20112012"/>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5105363"/>
    <s v="MED"/>
    <n v="26612338"/>
    <s v="PMC4819614"/>
    <s v="10.1172/jci72189"/>
    <s v="VEGF-C-dependent stimulation of lymphatic function ameliorates experimental inflammatory bowel disease."/>
    <s v="D'Alessio S, Correale C, Tacconi C, Gandelli A, Pietrogrande G, Vetrano S, Genua M, Arena V, Spinelli A, Peyrin-Biroulet L, Fiocchi C, Danese S."/>
    <m/>
    <s v="124"/>
    <n v="2195897"/>
    <n v="2014"/>
    <s v="The Journal of clinical investigation"/>
    <m/>
    <s v="J Clin Invest"/>
    <s v="7802877"/>
    <s v="0021-9738"/>
    <s v="1558-8238"/>
    <m/>
    <m/>
    <s v="eng"/>
    <s v="N"/>
    <s v="Y"/>
    <s v="Y"/>
    <s v="Y"/>
    <s v="N"/>
    <s v="Y"/>
    <n v="66"/>
    <s v="Y"/>
    <s v="Y"/>
    <s v="Y"/>
    <s v="Y"/>
    <s v="N"/>
    <s v="N"/>
    <s v="N"/>
    <s v="N"/>
    <s v="2014-09-03"/>
    <m/>
    <m/>
    <s v="2014-08-08"/>
    <s v="https://dx.doi.org/10.1172/jci72189"/>
  </r>
  <r>
    <s v="https://www.imi.europa.eu/projects-results/project-factsheets/btcure"/>
    <x v="11"/>
    <s v="Be The Cure"/>
    <n v="0"/>
    <n v="0"/>
    <n v="0"/>
    <n v="0"/>
    <n v="0"/>
    <n v="0"/>
    <n v="0"/>
    <n v="0"/>
    <n v="0"/>
    <n v="0"/>
    <s v="Ongoing"/>
    <s v="IMI1"/>
    <s v="01/04/2011"/>
    <s v="31/03/2017"/>
    <n v="2"/>
    <n v="115142"/>
    <s v="RIA (Research and Innovation Action)"/>
    <s v="17 362 872"/>
    <s v="15 604 837"/>
    <m/>
    <s v="6 403 383"/>
    <s v="New developments in our understanding of the pathology of Rheumatoid Arthritis (RA), a chronic disease affecting many patients, show how disease-inducing immune and inflammatory reactions develop from an asymptomatic phase with autoimmune reactions into a phase of non-specific symptoms and then further into the full-blown disease causing pain, joint destruction and functional deterioration._x000a__x000a_The ultimate goal for therapeutic development is to identify the disease-causing molecular events early in the disease and then influence immunity and inflammation so that functional deterioration is halted, immunity is re-regulated and the disease is cured._x000a_The work from groups within the BTCure consortium (and others) has recently shown that very different genetic, environmental and thus molecular events are needed to trigger different subsets of the disease. Our aim is to develop an understanding of the early process in arthritis subsets that will enable us to develop precise and eventually curative treatments to be used before irreversible destruction and loss of joint function and mobility have occurred in patients.The BTCure project will develop new diagnostic methods to discover the early forms of RA and RA-like diseases and new tools to differentiate the different forms of RA and RA-like diseases, where different molecular mechanisms are involved and where different therapies may be required.To achieve these goals, samples from biobanks will be analysed in vitro and models will be aligned with different variants of human arthritis. In addition, new models will be established using similar molecular pathways as the relevant human arthritis subsets, leading to the understanding of the etiology and early pathology of the disease for a program aimed at early and curative treatment of RA and RA-like diseases. A major focus of these efforts will be to understand and subsequently alter the adaptive immune reactions in patients from a disease-inducing mode into either a protective mode against the disease or become asymptomatic. Advances made through initial research into the pathology of this group of diseases have been successful, given enough information available on the nature and regulation of disease-inducing and disease-protective immunity. With these tools at hand, we will be able to use new understanding of aetiology and early pathology of human disease for a program aimed at early and ultimately curative treatment of human RA and RA-like diseases.  "/>
    <s v="Astrazeneca AB, Södertälje, SwedenBoehringer Ingelheim Internationalgmbh, Ingelheim, GermanyBristol-Myers Squibb Company Corp, Princeton, NJ, United States Glaxosmithkline Research And Development LTD., Brentford, Middlesex, United KingdomJanssen Biologics BV, Leiden, NetherlandsMerck Kommanditgesellschaft Auf Aktien, Darmstadt, GermanyNovo Nordisk A/S, Bagsvaerd, DenmarkPfizer Limited, Sandwich, Kent , United KingdomUcb Biopharma Sprl, Brussels, Belgium"/>
    <n v="10"/>
    <n v="80"/>
    <s v="26612338"/>
    <s v="MED"/>
    <m/>
    <m/>
    <s v="10.1136/annrheumdis-2015-208093"/>
    <s v="Identification of a novel chemokine-dependent molecular mechanism underlying rheumatoid arthritis-associated autoantibody-mediated bone loss."/>
    <s v="Krishnamurthy A, Joshua V, Haj Hensvold A, Jin T, Sun M, Vivar N, Ytterberg AJ, Engström M, Fernandes-Cerqueira C, Amara K, Magnusson M, Wigerblad G, Kato J, Jiménez-Andrade JM, Tyson K, Rapecki S, Lundberg K, Catrina SB, Jakobsson PJ, Svensson C, Malmström V, Klareskog L, Wähämaa H, Catrina AI."/>
    <m/>
    <s v="75"/>
    <n v="2385441"/>
    <n v="2016"/>
    <s v="Annals of the rheumatic diseases"/>
    <m/>
    <s v="Ann Rheum Dis"/>
    <s v="0372355"/>
    <s v="0003-4967"/>
    <s v="1468-2060"/>
    <m/>
    <m/>
    <s v="eng"/>
    <s v="Y"/>
    <s v="Y"/>
    <s v="N"/>
    <s v="Y"/>
    <s v="N"/>
    <m/>
    <n v="67"/>
    <s v="Y"/>
    <s v="Y"/>
    <s v="Y"/>
    <s v="Y"/>
    <s v="N"/>
    <s v="N"/>
    <s v="N"/>
    <s v="N"/>
    <s v="2016-03-11"/>
    <m/>
    <m/>
    <s v="2015-11-26"/>
    <s v="https://dx.doi.org/10.1136/annrheumdis-2015-208093"/>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30486892"/>
    <s v="MED"/>
    <n v="30486892"/>
    <s v="PMC6206091"/>
    <s v="10.1186/s13073-018-0603-9"/>
    <s v="Inactivation of DNA repair-prospects for boosting cancer immune surveillance."/>
    <s v="Truini A, Germano G, Bardelli A."/>
    <s v="1"/>
    <s v="10"/>
    <n v="2749177"/>
    <n v="2018"/>
    <s v="Genome medicine"/>
    <s v="Genome Med"/>
    <s v="Genome Med"/>
    <s v="101475844"/>
    <s v="1756-994X"/>
    <s v="1756-994X"/>
    <s v="The emergence of drug resistance depends on the ability of the genome of cancer cells to constantly mutate and evolve under selective pressures. The generation of new mutations is accelerated when genes involved in DNA repair pathways are altered. Notably, although the emergence of new mutations fosters drug resistance, new variants can nevertheless become novel antigens that promote immune surveillance and even restrict cancer growth."/>
    <s v="Candiolo Cancer Institute, FPO-IRCCS, Candiolo, TO, Italy."/>
    <s v="eng"/>
    <s v="N"/>
    <s v="N"/>
    <s v="N"/>
    <s v="N"/>
    <s v="N"/>
    <s v="Y"/>
    <n v="0"/>
    <s v="N"/>
    <s v="N"/>
    <s v="N"/>
    <s v="Y"/>
    <s v="N"/>
    <s v="N"/>
    <s v="N"/>
    <s v="N"/>
    <s v="2018-11-30"/>
    <s v="2018-11-29"/>
    <s v="2018-11-28"/>
    <s v="2018-11-28"/>
    <s v="https://dx.doi.org/10.1186/s13073-018-0603-9"/>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30374140"/>
    <s v="MED"/>
    <n v="30374140"/>
    <s v="PMC6210778"/>
    <s v="10.1038/s41598-018-34365-z"/>
    <s v="Autologous cell lines from circulating colon cancer cells captured from sequential liquid biopsies as model to study therapy-driven tumor changes."/>
    <s v="Soler A, Cayrefourcq L, Mazard T, Babayan A, Lamy PJ, Assou S, Assenat E, Pantel K, Alix-Panabières C."/>
    <s v="1"/>
    <s v="8"/>
    <n v="2732877"/>
    <n v="2018"/>
    <s v="Scientific reports"/>
    <s v="Sci Rep"/>
    <s v="Sci Rep"/>
    <s v="101563288"/>
    <s v="2045-2322"/>
    <s v="2045-2322"/>
    <s v="Circulating tumor cells (CTCs) are important clinical indicators for prognosis and treatment efficacy. However, CTC investigation is hampered by their low number, making the establishment of permanent CTC lines very challenging. We derived and characterized nine CTC lines using blood samples from a patient with metastatic colorectal cancer collected before and after chemotherapy and targeted therapy, and during cancer progression. These cell lines displayed an intermediate epithelial/mesenchymal phenotype, stem-cell like characteristics, angiogenesis potential, an osteomimetic signature and the capacity to escape from the immune system. Moreover, they showed changes in mRNA and protein expression (e.g., DEFA6, ABCB1 and GAL), whereas analysis of chromosomal copy number aberrations revealed no significant variation over time. These data indicate that although CTC lines derived from sequential blood samples during therapy have common traits, treatment-resistant CTC clones with distinct phenotypic characteristics are selected over time."/>
    <s v="Laboratory of Rare Human Circulating Cells, University Medical Centre of Montpellier, EA2415, Montpellier, France."/>
    <s v="eng"/>
    <s v="Y"/>
    <s v="Y"/>
    <s v="N"/>
    <s v="Y"/>
    <s v="N"/>
    <s v="Y"/>
    <n v="0"/>
    <s v="Y"/>
    <s v="Y"/>
    <s v="N"/>
    <s v="N"/>
    <s v="N"/>
    <s v="N"/>
    <s v="N"/>
    <s v="N"/>
    <s v="2018-10-31"/>
    <s v="2018-11-02"/>
    <s v="2018-10-29"/>
    <s v="2018-10-29"/>
    <s v="https://dx.doi.org/10.1038/s41598-018-34365-z"/>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30308977"/>
    <s v="MED"/>
    <n v="30308977"/>
    <s v="PMC6164896"/>
    <s v="10.3390/cancers10100377"/>
    <s v="Classification of Cells in CTC-Enriched Samples by Advanced Image Analysis."/>
    <s v="de Wit S, Zeune LL, Hiltermann TJN, Groen HJM, Dalum GV, Terstappen LWMM."/>
    <s v="10"/>
    <s v="10"/>
    <n v="2733590"/>
    <n v="2018"/>
    <s v="Cancers"/>
    <s v="Cancers (Basel)"/>
    <s v="Cancers (Basel)"/>
    <s v="101526829"/>
    <s v="2072-6694"/>
    <s v="2072-6694"/>
    <s v="In the CellSearch® system, blood is immunomagnetically enriched for epithelial cell adhesion molecule (EpCAM) expression and cells are stained with the nucleic acid dye 4'6-diamidino-2-phenylindole (DAPI), Cytokeratin-PE (CK), and CD45-APC. Only DAPI+/CK+ objects are presented to the operator to identify circulating tumor cells (CTC) and the identity of all other cells and potential undetected CTC remains unrevealed. Here, we used the open source imaging program Automatic CTC Classification, Enumeration and PhenoTyping (ACCEPT) to analyze all DAPI+ nuclei in EpCAM-enriched blood samples obtained from 192 metastatic non-small cell lung cancer (NSCLC) patients and 162 controls. Significantly larger numbers of nuclei were detected in 300 patient samples with an average and standard deviation of 73,570 ± 74,948, as compared to 359 control samples with an average and standard deviation of 4191 ± 4463 (p &lt; 0.001). In patients, only 18% ± 21% and in controls 23% ± 15% of the nuclei were identified as leukocytes or CTC. Adding CD16-PerCP for granulocyte staining, the use of an LED as the light source for CD45-APC excitation and plasma membrane staining obtained with wheat germ agglutinin significantly improved the classification of EpCAM-enriched cells, resulting in the identification of 94% ± 5% of the cells. However, especially in patients, the origin of the unidentified cells remains unknown. Further studies are needed to determine if undetected EpCAM+/DAPI+/CK-/CD45- CTC is present among these cells."/>
    <s v="Department of Medical Cell BioPhysics, University of Twente, 7522 NH Enschede, The Netherlands. s.dewit@utwente.nl."/>
    <s v="eng"/>
    <s v="Y"/>
    <s v="Y"/>
    <s v="N"/>
    <s v="Y"/>
    <s v="N"/>
    <s v="N"/>
    <n v="0"/>
    <s v="Y"/>
    <s v="Y"/>
    <s v="N"/>
    <s v="N"/>
    <s v="N"/>
    <s v="N"/>
    <s v="N"/>
    <s v="N"/>
    <s v="2018-10-13"/>
    <s v="2018-11-04"/>
    <s v="2018-10-10"/>
    <s v="2018-10-10"/>
    <s v="https://dx.doi.org/10.3390/cancers10100377"/>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30276763"/>
    <s v="MED"/>
    <n v="30276763"/>
    <s v="PMC6105979"/>
    <s v="10.1007/s10549-018-4972-y"/>
    <s v="Sustained prognostic impact of circulating tumor cell status and kinetics upon further progression of metastatic breast cancer."/>
    <s v="Jauch SF, Riethdorf S, Sprick MR, Schütz F, Schönfisch B, Brucker SY, Deutsch TM, Nees J, Saini M, Becker LM, Burwinkel B, Sinn P, Marmé F, Pantel K, Jäger D, Sohn C, Trumpp A, Wallwiener M, Schneeweiss A."/>
    <s v="3"/>
    <s v="8"/>
    <n v="2733123"/>
    <n v="2018"/>
    <s v="Breast cancer research and treatment"/>
    <s v="Breast Cancer Res. Treat."/>
    <s v="Breast Cancer Res Treat"/>
    <s v="8111104"/>
    <s v="0167-6806"/>
    <s v="1573-7217"/>
    <s v="PURPOSE:Serial longitudinal enumeration of circulating tumor cells (CTCs) has shown its prognostic value on progression-free survival and overall survival (OS) in patients with stage IV breast cancer. This study prospectively evaluated the role of CTCs as a prognostic marker during further progression of metastatic breast cancer (MBC). METHODS:Among 476 MBC patients recruited between 2010 and 2015, the 103 patients with a known CTC status at baseline (CTCBL) and within 4 weeks of tumor progression (CTCPD) were included. Progressive disease (PD) was defined according to the Response Evaluation Criteria in Solid Tumors (RECIST, version 1.1). Using the CellSearch method, &lt; 5 and ≥ 5 CTCs per 7.5 ml blood were determined as negative and positive, respectively. A shift in CTC status from baseline to progression ([Formula: see text] to [Formula: see text] and vice versa) was considered as alternating KineticsBL-PD. RESULTS:Median follow-up was 29.9 [21.2, 40.0] months. CTCPD positivity (37%, n = 38) was associated with a significantly shorter OS than CTCPD negativity (8.0 [5.1, 10.9] vs 22.6 [15.3, 39.8] months; P &lt; 0.001). Alternating KineticsBL-PD was observed in 24% of the patients. This significantly changed the OS prediction of [Formula: see text] patients ([Formula: see text] vs [Formula: see text], 11.4 [9.7, not available (NA)] vs. 7.6 [4.4, 11.5] months; P = 0.044) and [Formula: see text] patients ([Formula: see text] vs. [Formula: see text], 8.4 [4.0, NA] vs. 22.6 [18.9, NA] months, respectively; P &lt; 0.001). Prediction of survival was significantly improved (P = 0.002) by adding CTCPD status to clinicopathological characteristics and CTCBL status. CONCLUSIONS:CTC status upon further disease progression is a prognostic factor that could significantly improve well-established models. Thus, it represents a potential additional instrument supporting treatment decision."/>
    <s v="Division of Gynecologic Oncology, National Center for Tumor Diseases (NCT), Heidelberg, Germany. sarahfrancesca.jauch@dkfz-heidelberg.de."/>
    <s v="eng"/>
    <s v="N"/>
    <s v="N"/>
    <s v="N"/>
    <s v="N"/>
    <s v="N"/>
    <s v="N"/>
    <n v="0"/>
    <s v="N"/>
    <s v="N"/>
    <s v="N"/>
    <s v="N"/>
    <s v="N"/>
    <s v="N"/>
    <s v="N"/>
    <s v="N"/>
    <s v="2018-10-03"/>
    <s v="2018-10-02"/>
    <s v="2018-10-01"/>
    <s v="2018-10-01"/>
    <s v="https://dx.doi.org/10.1007/s10549-018-4972-y"/>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30200242"/>
    <s v="MED"/>
    <n v="30200242"/>
    <s v="PMC6113263"/>
    <s v="10.3390/diagnostics8030059"/>
    <s v="The Interplay between Circulating Tumor Cells and the Immune System: From Immune Escape to Cancer Immunotherapy."/>
    <s v="Leone K, Poggiana C, Zamarchi R."/>
    <s v="7"/>
    <s v="10"/>
    <n v="2712632"/>
    <n v="2018"/>
    <s v="Diagnostics (Basel, Switzerland)"/>
    <s v="Diagnostics (Basel)"/>
    <s v="Diagnostics (Basel)"/>
    <s v="101658402"/>
    <s v="2075-4418"/>
    <s v="2075-4418"/>
    <s v="Circulating tumor cells (CTCs) have aroused increasing interest not only in mechanistic studies of metastasis, but also for translational applications, such as patient monitoring, treatment choice, and treatment change due to tumor resistance. In this review, we will assess the state of the art about the study of the interactions between CTCs and the immune system. We intend to analyze the impact that the cells of the immune system have in limiting or promoting the metastatic capability of CTCs. To this purpose, we will examine studies that correlate CTCs, immune cells, and patient prognosis, and we will also discuss relevant animal models that have contributed to the understanding of the mechanisms of immune-mediated metastasis. We will then consider some studies in which CTCs seem to play a promising role in monitoring cancer patients during immunotherapy regimens. We believe that, from an accurate and profound knowledge of the interactions between CTCs and the immune system, new immunotherapeutic strategies against cancer might emerge in the future."/>
    <s v="Veneto Institute of Oncology IOV-IRCCS, Padua, Italy. kevin.leone@iov.veneto.it."/>
    <s v="eng"/>
    <s v="Y"/>
    <s v="Y"/>
    <s v="N"/>
    <s v="Y"/>
    <s v="N"/>
    <s v="Y"/>
    <n v="0"/>
    <s v="Y"/>
    <s v="Y"/>
    <s v="N"/>
    <s v="Y"/>
    <s v="N"/>
    <s v="N"/>
    <s v="N"/>
    <s v="N"/>
    <s v="2018-09-12"/>
    <s v="2018-10-12"/>
    <s v="2018-08-30"/>
    <s v="2018-08-30"/>
    <s v="https://dx.doi.org/10.3390/diagnostics8030059"/>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30174936"/>
    <s v="MED"/>
    <n v="30174936"/>
    <s v="PMC5997733"/>
    <s v="10.21037/jtd.2018.06.38"/>
    <s v="What information could the main actors of liquid biopsy provide? -a representative case of non-small cell lung cancer (NSCLC)."/>
    <s v="Pezzuto A, Manicone M, Scaini MC, Ricci A, Mariotta S, Zamarchi R, Rossi E."/>
    <s v="1"/>
    <s v="8"/>
    <n v="2721503"/>
    <n v="2018"/>
    <s v="Journal of thoracic disease"/>
    <s v="J Thorac Dis"/>
    <s v="J Thorac Dis"/>
    <s v="101533916"/>
    <s v="2072-1439"/>
    <s v="2077-6624"/>
    <s v="In non-small cell lung cancer (NSCLC), there is a consensus regarding the use of liquid biopsy, generally, to detect &quot;druggable&quot; mutations and, in particular, to monitor tyrosine kinase inhibitor (TKI) treatments. However, whether circulating tumor cells (CTCs) are better tools than cell-free DNA (cfDNA), is still a matter of debate, mainly concerning which antigen(s) we should use to investigating simultaneously both epithelial and epithelial-to-mesenchymal transient (EMT) phenotype in the same sample of CTCs. To address this item, we exploited here a single-tube liquid biopsy, to detect both epithelial cell adhesion molecule (EpCAM)-positive CTCs and EpCAM-low/negative CTCs, because down-modulation of EpCAM is considered the first step in EMT. Furthermore, we analyzed the DNA from CTCs of four different phenotypes (ctcDNA), according to their EpCAM expression and cytokeratin pattern, and circulating tumor DNA (ctDNA) by droplet digital PCR (ddPCR), in order to disclose activating and resistance-driving mutations. Liquid biopsy reflected spatial and temporal heterogeneity of the tumor under treatment pressure. We provide the proof-of-concept that the complementary use of ctDNA and ctcDNA represents a reliable, minimally invasive and dynamic tool for a more comprehensive view of tumor evolution."/>
    <s v="Department of Cardiopulmonary and Vascular Science, S. Andrea Hospital-Sapienza University, Roma, Italy."/>
    <s v="eng"/>
    <s v="N"/>
    <s v="Y"/>
    <s v="N"/>
    <s v="Y"/>
    <s v="N"/>
    <s v="Y"/>
    <n v="0"/>
    <s v="Y"/>
    <s v="Y"/>
    <s v="N"/>
    <s v="N"/>
    <s v="N"/>
    <s v="N"/>
    <s v="N"/>
    <s v="N"/>
    <s v="2018-09-04"/>
    <s v="2018-09-05"/>
    <s v="2018-08-28"/>
    <s v="2018-07-01"/>
    <s v="https://dx.doi.org/10.21037/jtd.2018.06.38"/>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30154547"/>
    <s v="MED"/>
    <n v="30154547"/>
    <s v="PMC5676101"/>
    <s v="10.1038/s41598-018-31108-y"/>
    <s v="Different signatures of miR-16, miR-30b and miR-93 in exosomes from breast cancer and DCIS patients."/>
    <s v="Ni Q, Stevic I, Pan C, Müller V, Oliviera-Ferrer L, Pantel K, Schwarzenbach H."/>
    <s v="1"/>
    <s v="9"/>
    <n v="2711288"/>
    <n v="2018"/>
    <s v="Scientific reports"/>
    <s v="Sci Rep"/>
    <s v="Sci Rep"/>
    <s v="101563288"/>
    <s v="2045-2322"/>
    <s v="2045-2322"/>
    <s v="Loading of microRNAs (miRNAs) into exosomes that are involved in cellular communication is a selective process. The current study investigates whether the enrichment of miRNAs in exosomes reflects the pathogenesis of breast cancer (BC) and ductal carcinoma in situ (DCIS). The levels of miRNAs were quantified in exosomes from plasma of 32 BC patients, 8 DCIS patients and 8 healthy women by TaqMan real-time PCR-based miRNA array cards containing 47 different miRNAs. Then, exosomal miR-16, miR-30b and miR-93 that displayed deregulation in the arrays were selected and analyzed in 111 BC patients, 42 DCIS patients and 39 healthy women by TaqMan real-time PCR. Identification of exosomes was performed by Western blot. The levels of exosomal miR-16 were higher in plasma of BC (p = 0.034) and DCIS (p = 0.047) patients than healthy women, and were associated with estrogen (p = 0.004) and progesterone (p = 0.008) receptor status. Particularly, in estrogen-positive patients miR-16 was significantly enriched in exosomes (p = 0.0001). Lower levels of exosomal miR-30b were associated with recurrence (p = 0.034). Exosomal miR-93 was upregulated in DCIS patients (p = 0.001). Our findings suggest that different signatures of miR-16, miR-30b and miR-93 in exosomes from BC and DCIS patients are associated with a particular biology of breast tumors."/>
    <s v="Department of Tumor Biology, University Medical Center Hamburg-Eppendorf, Hamburg, 20246, Germany."/>
    <s v="eng"/>
    <s v="Y"/>
    <s v="Y"/>
    <s v="N"/>
    <s v="Y"/>
    <s v="N"/>
    <s v="N"/>
    <n v="0"/>
    <s v="N"/>
    <s v="Y"/>
    <s v="N"/>
    <s v="N"/>
    <s v="N"/>
    <s v="N"/>
    <s v="N"/>
    <s v="N"/>
    <s v="2018-08-30"/>
    <s v="2018-09-05"/>
    <s v="2018-06-12"/>
    <s v="2018-08-28"/>
    <s v="https://dx.doi.org/10.1038/s41598-018-31108-y"/>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9895949"/>
    <s v="MED"/>
    <n v="29895949"/>
    <s v="PMC5543076"/>
    <s v="10.1038/s41467-018-04506-z"/>
    <s v="Reliance upon ancestral mutations is maintained in colorectal cancers that heterogeneously evolve during targeted therapies."/>
    <s v="Russo M, Lamba S, Lorenzato A, Sogari A, Corti G, Rospo G, Mussolin B, Montone M, Lazzari L, Arena S, Oddo D, Linnebacher M, Sartore-Bianchi A, Pietrantonio F, Siena S, Di Nicolantonio F, Bardelli A."/>
    <s v="Suppl 13"/>
    <s v="9"/>
    <n v="2690598"/>
    <n v="2018"/>
    <s v="Nature communications"/>
    <s v="Nat Commun"/>
    <s v="Nat Commun"/>
    <s v="101528555"/>
    <s v="2041-1723"/>
    <s v="2041-1723"/>
    <s v="Attempts at eradicating metastatic cancers with targeted therapies are limited by the emergence of resistant subclones bearing heterogeneous (epi)genetic changes. We used colorectal cancer (CRC) to test the hypothesis that interfering with an ancestral oncogenic event shared by all the malignant cells (such as WNT pathway alterations) could override heterogeneous mechanisms of acquired drug resistance. Here, we report that in CRC-resistant cell populations, phylogenetic analysis uncovers a complex subclonal architecture, indicating parallel evolution of multiple independent cellular lineages. Functional and pharmacological modulation of WNT signalling induces cell death in CRC preclinical models from patients that relapsed during the treatment, regardless of the drug type or resistance mechanisms. Concomitant blockade of WNT and MAPK signalling restrains the emergence of drug-resistant clones. Reliance upon the WNT-APC pathway is preserved throughout the branched genomic drift associated with emergence of treatment relapse, thus offering the possibility of a common therapeutic strategy to overcome secondary drug resistance."/>
    <s v="Candiolo Cancer Institute-FPO, IRCCS, 10060, Candiolo, Turin, Italy. mariangela.russo@ircc.it."/>
    <s v="eng"/>
    <s v="Y"/>
    <s v="Y"/>
    <s v="N"/>
    <s v="Y"/>
    <s v="N"/>
    <s v="Y"/>
    <n v="0"/>
    <s v="Y"/>
    <s v="Y"/>
    <s v="N"/>
    <s v="Y"/>
    <s v="N"/>
    <s v="N"/>
    <s v="N"/>
    <s v="Y"/>
    <s v="2018-06-14"/>
    <s v="2018-11-21"/>
    <s v="2017-08-03"/>
    <s v="2018-06-12"/>
    <s v="https://dx.doi.org/10.1038/s41467-018-04506-z"/>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9184678"/>
    <s v="MED"/>
    <n v="29184678"/>
    <s v="PMC5709616"/>
    <s v="10.21037/jtd.2017.08.151"/>
    <s v="Liquid biopsy for monitoring anaplastic lymphoma kinase inhibitors in non-small cell lung cancer: two cases compared."/>
    <s v="Manicone M, Scaini MC, Rodriquenz MG, Facchinetti A, Tartarone A, Aieta M, Zamarchi R, Rossi E."/>
    <s v="1"/>
    <s v="7"/>
    <n v="2622264"/>
    <n v="2017"/>
    <s v="Journal of thoracic disease"/>
    <s v="J Thorac Dis"/>
    <s v="J Thorac Dis"/>
    <s v="101533916"/>
    <s v="2072-1439"/>
    <s v="2077-6624"/>
    <s v="Three to seven percent of non-small cell lung cancer (NSCLC) patients show anaplastic lymphoma kinase (ALK)-translocation and could be treated with ALK-inhibitors. However, under crizotinib, a first-generation ALK-inhibitor, patients develop drug resistance after a median of 12 months. To overcome crizotinib resistance, several next-generation ALK inhibitors have been developed. In NSCLC, liquid biopsy allowed important improvements in the detection of the epidermal growth factor receptor (EGFR) mutation. The ability of liquid biopsy to detect oncogenic gene/protein fusions is a newly investigated field, and is not routinely applied yet. We here present two NSCLC patients, both rearranged for echinoderm microtubule associated-protein like 4-anaplastic lymphoma kinase (EML4-ALK) and treated accordingly, who differed in the clinical outcome. We analyzed the predictive value of the liquid biopsy components, namely epithelial cellular adhesion molecule (EpCAM)+ circulating tumor cells (CTCs), EpCAM low/neg CTCs, EML4-ALK rearranged CTCs, and cell-free mRNA (cfmRNA), during ALK-inhibitors treatment. This analysis showed a potential association between the liquid biopsy biomarkers, patients' outcome and response to treatment, thus suggesting their combined use in the clinical practice, as proposed here. This approach would allow longitudinal monitoring and consequent identification of putative drug-resistance mechanisms, in the light of improving high-risk patient management."/>
    <s v="IOV-IRCCS, Padova, Italy."/>
    <s v="eng"/>
    <s v="N"/>
    <s v="Y"/>
    <s v="N"/>
    <s v="Y"/>
    <s v="N"/>
    <s v="Y"/>
    <n v="0"/>
    <s v="Y"/>
    <s v="Y"/>
    <s v="N"/>
    <s v="N"/>
    <s v="N"/>
    <s v="N"/>
    <s v="N"/>
    <s v="N"/>
    <s v="2017-11-30"/>
    <s v="2017-12-19"/>
    <s v="2017-10-24"/>
    <s v="2017-10-01"/>
    <s v="https://dx.doi.org/10.21037/jtd.2017.08.151"/>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8775319"/>
    <s v="MED"/>
    <n v="28775319"/>
    <s v="PMC5689673"/>
    <s v="10.1038/s41598-017-07649-z"/>
    <s v="Circulating Tumour Cell Release after Cement Augmentation of Vertebral Metastases."/>
    <s v="Mohme M, Riethdorf S, Dreimann M, Werner S, Maire CL, Joosse SA, Bludau F, Mueller V, Neves RPL, Stoecklein NH, Lamszus K, Westphal M, Pantel K, Wikman H, Eicker SO."/>
    <s v="12"/>
    <s v="11"/>
    <n v="2582427"/>
    <n v="2017"/>
    <s v="Scientific reports"/>
    <s v="Sci Rep"/>
    <s v="Sci Rep"/>
    <s v="101563288"/>
    <s v="2045-2322"/>
    <s v="2045-2322"/>
    <s v="Cement augmentation via percutaneous vertebroplasty or kyphoplasty for treatment of spinal metastasis is a well-established treatment option. We assessed whether elevated intrametastatic pressure during cement augmentation results in an increased dissemination of tumour cells into the vascular circulation. We prospectively collected blood from patients with osteolytic spinal column metastases and analysed the prevalence of circulating tumour cells (CTCs) at three time-points: preoperatively, 20 minutes after cement augmentation, and 3-5 days postoperatively. Enrolling 21 patients, including 13 breast- (61.9%), 5 lung- (23.8%), and one (4.8%) colorectal-, renal-, and prostate-carcinoma patient each, we demonstrate a significant 1.8-fold increase of EpCAM+/K+ CTCs in samples taken 20 minutes post-cement augmentation (P &lt; 0.0001). Despite increased mechanical CTC dissemination due to cement augmentation, follow-up blood draws demonstrated that no long-term increase of CTCs was present. Array-CGH analysis revealed a specific profile of the CTC collected 20 minutes after cement augmentation. This is the first study to report that peripheral CTCs are temporarily increased due to vertebral cement augmentation procedures. Our findings provide a rationale for the development of new prophylactic strategies to reduce the increased release of CTC after cement augmentation of osteolytic spinal metastases."/>
    <s v="Department of Neurosurgery, University Medical Centre Hamburg-Eppendorf, Hamburg, Germany. m.mohme@uke.de."/>
    <s v="eng"/>
    <s v="Y"/>
    <s v="Y"/>
    <s v="N"/>
    <s v="Y"/>
    <s v="N"/>
    <s v="Y"/>
    <n v="0"/>
    <s v="Y"/>
    <s v="Y"/>
    <s v="N"/>
    <s v="Y"/>
    <s v="N"/>
    <s v="N"/>
    <s v="N"/>
    <s v="N"/>
    <s v="2017-08-04"/>
    <s v="2017-08-08"/>
    <s v="2018-09-19"/>
    <s v="2017-08-03"/>
    <s v="https://dx.doi.org/10.1038/s41598-017-07649-z"/>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8741788"/>
    <s v="MED"/>
    <n v="28741788"/>
    <s v="PMC5640139"/>
    <s v="10.1002/1878-0261.12113"/>
    <s v="Molecular analysis of single circulating tumour cells following long-term storage of clinical samples."/>
    <s v="Mesquita B, Rothwell DG, Burt DJ, Chemi F, Fernandez-Gutierrez F, Slane-Tan D, Antonello J, Carter M, Carter L, Parry M, Franklin L, Marais R, Blackhall F, Dive C, Brady G."/>
    <s v="10"/>
    <s v="143"/>
    <n v="2623463"/>
    <n v="2017"/>
    <s v="Molecular oncology"/>
    <s v="Mol Oncol"/>
    <s v="Mol Oncol"/>
    <s v="101308230"/>
    <s v="1574-7891"/>
    <s v="1878-0261"/>
    <s v="The CellSearch® semiautomated CTC enrichment and staining system has been established as the 'gold standard' for CTC enumeration with CellSearch® CTC counts recognized by the FDA as prognostic for a number of cancers. We and others have gone on to show that molecular analysis of CellSearch® CTCs isolated shortly after CellSearch® enrichment provides another valuable layer of information that has potential clinical utility including predicting response to treatment. Although CellSearch® CTCs can be readily isolated after enrichment, the process of analysing a single CellSearch® patient sample, which may contain many CTCs, is both time-consuming and costly. Here, we describe a simple process that will allow storage of all CellSearch® -enriched cells in glycerol at -20 °C for up to 2 years without any measurable loss in the ability to retrieve single cells or in the genome integrity of the isolated cells. To establish the suitability of long-term glycerol storage for single-cell molecular analysis, we isolated individual CellSearch® -enriched cells by DEPArray™ either shortly after CellSearch® enrichment or following storage of matched enriched cells in glycerol at -20 °C. All isolated cells were subjected to whole-genome amplification (WGA), and the efficacy of single-cell WGA was evaluated by multiplex PCR to generate a Genome Integrity Index (GII). The GII results from 409 single cells obtained from both 'spike-in' controls and clinical samples showed no statistical difference between values obtained pre- and postglycerol storage and that there is no further loss in integrity when DEPArray™-isolated cells are then stored at -80 °C for up to 2 years. In summary, we have established simple yet effective 'stop-off' points along the CTC workflow enabling CTC banking and facilitating selection of suitable samples for intensive analysis once patient outcomes are known."/>
    <s v="Clinical &amp; Experimental Pharmacology Group, CRUK Manchester Institute, University of Manchester, UK."/>
    <s v="eng"/>
    <s v="Y"/>
    <s v="Y"/>
    <s v="N"/>
    <s v="Y"/>
    <s v="N"/>
    <s v="N"/>
    <n v="0"/>
    <s v="Y"/>
    <s v="Y"/>
    <s v="N"/>
    <s v="Y"/>
    <s v="N"/>
    <s v="N"/>
    <s v="N"/>
    <s v="N"/>
    <s v="2017-07-26"/>
    <s v="2018-09-14"/>
    <s v="2017-09-16"/>
    <s v="2017-10-24"/>
    <s v="https://dx.doi.org/10.1002/1878-0261.12113"/>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30006930"/>
    <s v="MED"/>
    <n v="30006930"/>
    <s v="PMC5583075"/>
    <s v="10.1002/ijc.31752"/>
    <s v="Toward a real liquid biopsy in metastatic breast and prostate cancer: Diagnostic LeukApheresis increases CTC yields in a European prospective multicenter study (CTCTrap)."/>
    <s v="Andree KC, Mentink A, Zeune LL, Terstappen LWMM, Stoecklein NH, Neves RP, Driemel C, Lampignano R, Yang L, Neubauer H, Fehm T, Fischer JC, Rossi E, Manicone M, Basso U, Marson P, Zamarchi R, Loriot Y, Lapierre V, Faugeroux V, Oulhen M, Farace F, Fowler G, Sousa Fontes M, Ebbs B, Lambros M, Crespo M, Flohr P, de Bono JS."/>
    <s v="49"/>
    <s v="8"/>
    <n v="2742164"/>
    <n v="2018"/>
    <s v="International journal of cancer"/>
    <s v="Int. J. Cancer"/>
    <s v="Int J Cancer"/>
    <s v="0042124"/>
    <s v="0020-7136"/>
    <s v="1097-0215"/>
    <s v="Frequently, the number of circulating tumor cells (CTC) isolated in 7.5 mL of blood is too small to reliably determine tumor heterogeneity and to be representative as a &quot;liquid biopsy&quot;. In the EU FP7 program CTCTrap, we aimed to validate and optimize the recently introduced Diagnostic LeukApheresis (DLA) to screen liters of blood. Here we present the results obtained from 34 metastatic cancer patients subjected to DLA in the participating institutions. About 7.5 mL blood processed with CellSearch® was used as &quot;gold standard&quot; reference. DLAs were obtained from 22 metastatic prostate and 12 metastatic breast cancer patients at four different institutions without any noticeable side effects. DLA samples were prepared and processed with different analysis techniques. Processing DLA using CellSearch resulted in a 0-32 fold increase in CTC yield compared to processing 7.5 mL blood. Filtration of DLA through 5 μm pores microsieves was accompanied by large CTC losses. Leukocyte depletion of 18 mL followed by CellSearch yielded an increase of the number of CTC but a relative decrease in yield (37%) versus CellSearch DLA. In four out of seven patients with 0 CTC detected in 7.5 mL of blood, CTC were detected in DLA (range 1-4 CTC). The CTC obtained through DLA enables molecular characterization of the tumor. CTC enrichment technologies however still need to be improved to isolate all the CTC present in the DLA."/>
    <s v="Department of Medical Cell BioPhysics, University of Twente, Enschede, The Netherlands."/>
    <s v="eng"/>
    <s v="N"/>
    <s v="N"/>
    <s v="N"/>
    <s v="N"/>
    <s v="N"/>
    <s v="N"/>
    <n v="1"/>
    <s v="Y"/>
    <s v="N"/>
    <s v="N"/>
    <s v="N"/>
    <s v="N"/>
    <s v="N"/>
    <s v="N"/>
    <s v="N"/>
    <s v="2018-07-15"/>
    <s v="2018-10-29"/>
    <s v="2017-10-09"/>
    <s v="2018-09-19"/>
    <s v="https://dx.doi.org/10.1002/ijc.31752"/>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9156783"/>
    <s v="MED"/>
    <n v="29156783"/>
    <s v="PMC5922396"/>
    <s v="10.18632/oncotarget.21026"/>
    <s v="Isolation of circulating tumor cells from pancreatic cancer by automated filtration."/>
    <s v="Brychta N, Drosch M, Driemel C, Fischer JC, Neves RP, Esposito I, Knoefel W, Möhlendick B, Hille C, Stresemann A, Krahn T, Kassack MU, Stoecklein NH, von Ahsen O."/>
    <s v="4"/>
    <s v="2"/>
    <n v="2620338"/>
    <n v="2017"/>
    <s v="Oncotarget"/>
    <s v="Oncotarget"/>
    <s v="Oncotarget"/>
    <s v="101532965"/>
    <s v="1949-2553"/>
    <s v="1949-2553"/>
    <s v="It is now widely recognized that the isolation of circulating tumor cells based on cell surface markers might be hindered by variability in their protein expression. Especially in pancreatic cancer, isolation based only on EpCAM expression has produced very diverse results. Methods that are independent of surface markers and therefore independent of phenotypical changes in the circulating cells might increase CTC recovery also in pancreatic cancer. We compared an EpCAM-dependent (IsoFlux) and a size-dependent (automated Siemens Healthineers filtration device) isolation method for the enrichment of pancreatic cancer CTCs. The recovery rate of the filtration based approach is dramatically superior to the EpCAM-dependent approach especially for cells with low EpCAM-expression (filtration: 52%, EpCAM-dependent: 1%). As storage and shipment of clinical samples is important for centralized analyses, we also evaluated the use of frozen diagnostic leukapheresis (DLA) as source for isolating CTCs and subsequent genetic analysis such as KRAS mutation detection analysis. Using frozen DLA samples of pancreatic cancer patients we detected CTCs in 42% of the samples by automated filtration."/>
    <s v="Bayer AG, Biomarker Research, 13353 Berlin, Germany."/>
    <s v="eng"/>
    <s v="Y"/>
    <s v="Y"/>
    <s v="N"/>
    <s v="Y"/>
    <s v="N"/>
    <s v="Y"/>
    <n v="1"/>
    <s v="Y"/>
    <s v="Y"/>
    <s v="N"/>
    <s v="Y"/>
    <s v="N"/>
    <s v="N"/>
    <s v="N"/>
    <s v="N"/>
    <s v="2017-11-22"/>
    <s v="2017-12-19"/>
    <s v="2018-04-10"/>
    <s v="2017-09-16"/>
    <s v="https://dx.doi.org/10.18632/oncotarget.21026"/>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9067216"/>
    <s v="MED"/>
    <n v="29067216"/>
    <s v="PMC5676106"/>
    <s v="10.1136/esmoopen-2017-000253"/>
    <s v="Genotyping tumour DNA in cerebrospinal fluid and plasma of a HER2-positive breast cancer patient with brain metastases."/>
    <s v="Siravegna G, Geuna E, Mussolin B, Crisafulli G, Bartolini A, Galizia D, Casorzo L, Sarotto I, Scaltriti M, Sapino A, Bardelli A, Montemurro F."/>
    <s v="4"/>
    <s v="6"/>
    <n v="2606914"/>
    <n v="2017"/>
    <s v="ESMO open"/>
    <s v="ESMO Open"/>
    <s v="ESMO Open"/>
    <s v="101690685"/>
    <s v="2059-7029"/>
    <s v="2059-7029"/>
    <s v="Central nervous system (CNS) involvement contributes to significant morbidity and mortality in patients with human epidermal growth factor receptor 2 (HER2)-positive metastatic breast cancer (mBC) and represents a major challenge for clinicians. Liquid biopsy of cerebrospinal fluid (CSF)-derived circulating tumour DNA (ctDNA) harbours clinically relevant genomic alterations in patients with CNS metastases and could be effective in tracking tumour evolution.In a HER2-positive mBC patient with brain metastases, we applied droplet digital PCR (ddPCR) and next-generation whole exome sequencing (WES) analysis to measure ctDNA dynamic changes in CSF and plasma collected during treatment.Baseline CSF-derived ctDNA analysis revealed TP53 and PIK3CA mutations as well as ERBB2 and cMYC amplification. Post-treatment ctDNA analysis showed decreased markers level in plasma, consistent with extra-CNS disease control, while increased in the CSF, confirming poor treatment benefit in the CNS.Analysis of ctDNA in the CSF of HER2-positive mBC is feasible and could represent a useful companion for clinical management of brain metastases."/>
    <s v="Candiolo Cancer Institute-FPO, IRCCS, Candiolo, Italy."/>
    <s v="eng"/>
    <s v="Y"/>
    <s v="Y"/>
    <s v="N"/>
    <s v="Y"/>
    <s v="N"/>
    <s v="N"/>
    <n v="1"/>
    <s v="Y"/>
    <s v="Y"/>
    <s v="N"/>
    <s v="Y"/>
    <s v="N"/>
    <s v="N"/>
    <s v="N"/>
    <s v="N"/>
    <s v="2017-10-26"/>
    <s v="2017-12-19"/>
    <s v="2016-07-19"/>
    <s v="2017-10-09"/>
    <s v="https://dx.doi.org/10.1136/esmoopen-2017-000253"/>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8904888"/>
    <s v="MED"/>
    <n v="28904888"/>
    <s v="PMC5583072"/>
    <s v="10.21037/tlcr.2017.07.01"/>
    <s v="Routine clinical use of circulating tumor cells for diagnosis of mutations and chromosomal rearrangements in non-small cell lung cancer-ready for prime-time?"/>
    <s v="Pailler E, Faugeroux V, Oulhen M, Catelain C, Farace F."/>
    <s v="27"/>
    <s v="9"/>
    <n v="2596863"/>
    <n v="2017"/>
    <s v="Translational lung cancer research"/>
    <s v="Transl Lung Cancer Res"/>
    <s v="Transl Lung Cancer Res"/>
    <s v="101646875"/>
    <s v="2218-6751"/>
    <s v="2226-4477"/>
    <s v="In non-small cell lung cancer (NSCLC), diagnosis of predictive biomarkers for targeted therapies is currently done in small tumor biopsies. However, tumor biopsies can be invasive, in some cases associated with risk, and tissue adequacy, both in terms of quantity and quality is often insufficient. The development of efficient and non-invasive methods to identify genetic alterations is a key challenge which circulating tumor cells (CTCs) have the potential to be exploited for. CTCs are extremely rare and phenotypically diverse, two characteristics that impose technical challenges and impact the success of robust molecular analysis. Here we introduce the clinical needs in this disease that mainly consist of the diagnosis of epidermal growth factor receptor (EGFR) activating alterations and anaplastic lymphoma kinase (ALK) rearrangement. We present the proof-of-concept studies that explore the detection of these genetic alterations in CTCs from NSCLC patients. Finally, we discuss steps that are still required before CTCs are routinely used for diagnosis of EGFR-mutations and ALK-rearrangements in this disease."/>
    <s v="Univ Paris Sud, Université Paris-Saclay, Faculty of Medicine, F-94270, Le Kremlin-Bicêtre, France."/>
    <s v="eng"/>
    <s v="N"/>
    <s v="Y"/>
    <s v="N"/>
    <s v="Y"/>
    <s v="N"/>
    <s v="N"/>
    <n v="1"/>
    <s v="Y"/>
    <s v="Y"/>
    <s v="N"/>
    <s v="N"/>
    <s v="N"/>
    <s v="N"/>
    <s v="N"/>
    <s v="N"/>
    <s v="2017-09-14"/>
    <s v="2017-09-17"/>
    <s v="2017-06-27"/>
    <s v="2017-08-01"/>
    <s v="https://dx.doi.org/10.21037/tlcr.2017.07.01"/>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9721202"/>
    <s v="MED"/>
    <n v="29721202"/>
    <s v="PMC5583070"/>
    <s v="10.18632/oncotarget.25019"/>
    <s v="Circulating tumor cells, tumor-derived extracellular vesicles and plasma cytokeratins in castration-resistant prostate cancer patients."/>
    <s v="Nanou A, Coumans FAW, van Dalum G, Zeune LL, Dolling D, Onstenk W, Crespo M, Fontes MS, Rescigno P, Fowler G, Flohr P, Brune C, Sleijfer S, de Bono JS, Terstappen LWMM."/>
    <s v="Suppl 13"/>
    <s v="9"/>
    <n v="2679114"/>
    <n v="2018"/>
    <s v="Oncotarget"/>
    <s v="Oncotarget"/>
    <s v="Oncotarget"/>
    <s v="101532965"/>
    <s v="1949-2553"/>
    <s v="1949-2553"/>
    <s v="The presence of Circulating Tumor Cells (CTCs) in Castration-Resistant Prostate Cancer (CRPC) patients is associated with poor prognosis. In this study, we evaluated the association of clinical outcome in 129 CRPC patients with CTCs, tumor-derived Extracellular Vesicles (tdEVs) and plasma levels of total (CK18) and caspase-cleaved cytokeratin 18 (ccCK18).CTCs and tdEVs were isolated with the CellSearch system and automatically enumerated. Cut-off values dichotomizing patients into favorable and unfavorable groups of overall survival were set on a retrospective data set of 84 patients and validated on a prospective data set of 45 patients. Plasma levels of CK18 and ccCK18 were assessed by ELISAs.CTCs, tdEVs and both cytokeratin plasma levels were significantly increased in CRPC patients compared to healthy donors (HDs). All biomarkers except for ccCK18 were prognostic showing a decreased median overall survival for the unfavorable groups of 9.2 vs 21.1, 8.1 vs 23.0 and 10.0 vs 21.5 months respectively. In multivariable Cox regression analysis, tdEVs remained significant.Automated CTC and tdEV enumeration allows fast and reliable scoring eliminating inter- and intra- operator variability. tdEVs provide similar prognostic information to CTC counts."/>
    <s v="Department of Medical Cell BioPhysics, MIRA Institute, University of Twente, Enschede, the Netherlands."/>
    <s v="eng"/>
    <s v="Y"/>
    <s v="Y"/>
    <s v="N"/>
    <s v="Y"/>
    <s v="N"/>
    <s v="N"/>
    <n v="1"/>
    <s v="Y"/>
    <s v="Y"/>
    <s v="N"/>
    <s v="Y"/>
    <s v="N"/>
    <s v="N"/>
    <s v="N"/>
    <s v="N"/>
    <s v="2018-05-04"/>
    <s v="2018-05-07"/>
    <s v="2016-07-22"/>
    <s v="2018-04-10"/>
    <s v="https://dx.doi.org/10.18632/oncotarget.25019"/>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9184673"/>
    <s v="MED"/>
    <n v="29184673"/>
    <s v="PMC5593545"/>
    <s v="10.21037/jtd.2017.07.28"/>
    <s v="Critical issues in the clinical application of liquid biopsy in non-small cell lung cancer."/>
    <s v="Manicone M, Poggiana C, Facchinetti A, Zamarchi R."/>
    <s v="4"/>
    <s v="6"/>
    <n v="2622264"/>
    <n v="2017"/>
    <s v="Journal of thoracic disease"/>
    <s v="J Thorac Dis"/>
    <s v="J Thorac Dis"/>
    <s v="101533916"/>
    <s v="2072-1439"/>
    <s v="2077-6624"/>
    <s v="Current therapeutic options for non-small cell lung cancer (NSCLC) patients are chemotherapy and targeted therapy directed mainly against epidermal growth factor receptor (EGFR) mutations and anaplastic lymphoma kinase (ALK) rearrangements. Targeted therapy relies on the availability of tumor biopsies for molecular profiling at diagnosis and to longitudinally monitor treatment response and resistance development. Unfortunately, tumor biopsy might be invasive, recover poor material of suboptimal quality, and cause sample bias due to tumor heterogeneity. Many studies have illustrated the potential of liquid biopsy as minimal invasive approach to respond to the urgent need for real time monitoring, stratification, and personalized optimized treatment in NSCLC patients. In principle, the liquid biopsy could provide the genetic landscape of primary and metastatic cancerous lesions, detecting &quot;druggable&quot; genomic alterations or associated with treatment resistance. Moreover, it would guarantee the prognostic/predictive biomarkers evaluation in patients for whom biopsies are inaccessible or difficult to repeat. At this regard, the prognostic value of circulating tumor cells (CTCs) in NSCLC patients has been largely investigated, but still their clinical utility as tumor biomarker is hampered by the lack of a consensus on the criteria necessary and sufficient to define them and on the standard operating procedures (SOPs) for their assessment. This review will summarize current developments on liquid biopsy in NSCLC, addressing the technology issues that contribute to the poor ability to track CTCs in the blood of NSCLC patients, thus limiting their extensive use in the clinical practice, and analyzing the solutions adopted to overcome such limits, on the road towards the clinical validation."/>
    <s v="IOV-IRCCS, Padova, Italy."/>
    <s v="eng"/>
    <s v="N"/>
    <s v="Y"/>
    <s v="N"/>
    <s v="Y"/>
    <s v="N"/>
    <s v="Y"/>
    <n v="2"/>
    <s v="Y"/>
    <s v="Y"/>
    <s v="N"/>
    <s v="N"/>
    <s v="N"/>
    <s v="N"/>
    <s v="N"/>
    <s v="N"/>
    <s v="2017-11-30"/>
    <s v="2017-12-19"/>
    <s v="2016-07-14"/>
    <s v="2017-10-01"/>
    <s v="https://dx.doi.org/10.21037/jtd.2017.07.28"/>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8904887"/>
    <s v="MED"/>
    <n v="28904887"/>
    <s v="PMC5537500"/>
    <s v="10.21037/tlcr.2017.07.03"/>
    <s v="Biology and clinical significance of circulating tumor cell subpopulations in lung cancer."/>
    <s v="O'Flaherty L, Wikman H, Pantel K."/>
    <s v="4"/>
    <s v="6"/>
    <n v="2596863"/>
    <n v="2017"/>
    <s v="Translational lung cancer research"/>
    <s v="Transl Lung Cancer Res"/>
    <s v="Transl Lung Cancer Res"/>
    <s v="101646875"/>
    <s v="2218-6751"/>
    <s v="2226-4477"/>
    <s v="By identifying and tracking genetic changes in primary tumors and metastases, patients can be stratified for the most efficient therapeutic regimen by screening for known biomarkers. However, retrieving tissues biopsies is not always feasible due to tumor location or risk to patient. Therefore, a liquid biopsies approach offers an appealing solution to an otherwise invasive procedure. The rapid growth of the liquid biopsy field has been aided by improvements in the sensitivity and specificity of enrichment assays for isolating circulating tumor cells (CTCs) from normal surrounding blood cells. Furthermore, the identification and molecular characterization of CTCs has been shown in numerous studies to be of diagnostic and prognostic relevance in breast, prostate and colon cancer patients. Despite these advancements, and the highly metastatic nature of lung cancer, it remains a challenge to detect CTCs in advanced non-small cell lung cancer (NSCLC). It may be that loss of epithelial features, in favor of a mesenchymal phenotype, and the highly heterogeneous nature of NSCLC CTCs contribute to their evasion from current detection methods. By identifying a broader spectrum of biomarkers that could better differentiate the various NSCLC CTCs subpopulations, it may be possible to not only improve detection rates but also to shed light on which CTC clones are likely to drive metastatic initiation. Here we review the biology of CTCs and describe a number of proteins and genetic targets which could potentially be utilized for the dissemination of heterogenic subpopulations of CTCs in NSCLC."/>
    <s v="Institute of Tumor Biology, University Medical Center Hamburg-Eppendorf, Hamburg, Germany."/>
    <s v="eng"/>
    <s v="N"/>
    <s v="Y"/>
    <s v="N"/>
    <s v="Y"/>
    <s v="N"/>
    <s v="Y"/>
    <n v="2"/>
    <s v="Y"/>
    <s v="Y"/>
    <s v="N"/>
    <s v="Y"/>
    <s v="N"/>
    <s v="N"/>
    <s v="N"/>
    <s v="N"/>
    <s v="2017-09-14"/>
    <s v="2017-09-17"/>
    <s v="2016-01-22"/>
    <s v="2017-08-01"/>
    <s v="https://dx.doi.org/10.21037/tlcr.2017.07.03"/>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8904889"/>
    <s v="MED"/>
    <n v="28904889"/>
    <s v="PMC5331210"/>
    <s v="10.21037/tlcr.2017.06.04"/>
    <s v="Challenges and unanswered questions for the next decade of circulating tumour cell research in lung cancer."/>
    <s v="Mohan S, Chemi F, Brady G."/>
    <s v="34"/>
    <s v="8"/>
    <n v="2596863"/>
    <n v="2017"/>
    <s v="Translational lung cancer research"/>
    <s v="Transl Lung Cancer Res"/>
    <s v="Transl Lung Cancer Res"/>
    <s v="101646875"/>
    <s v="2218-6751"/>
    <s v="2226-4477"/>
    <s v="Since blood borne circulating tumour cells (CTCs) initially shed from the primary tumour can seed and initiate metastasis at distant sites a better understanding of the biology of CTCs and their dissemination could provide valuable information that could guide therapeutic intervention and real time monitoring of disease progression. Although CTC enumeration has provided a reliable prognostic readout for a number of cancers, including lung cancer, the precise clinical utility of CTCs remains to be established. The rarity of CTCs together with the vanishingly small amounts of nucleic acids present in a single cell as well as cell to cell heterogeneity has stimulated the development of a wide range of powerful cellular and molecular methodologies applied to CTCs. These technical developments are now enabling researchers to focus on understanding the biology of CTCs and their clinical utility as a predictive and pharmacodynamics markers. This review summarises recent advances in the field of CTC research with focus on technical and biological challenges as well the progress made towards clinical utility of characterisation of CTCs with emphasis on studies in lung cancer."/>
    <s v="Clinical and Experimental Pharmacology Group, CRUK Manchester Institute, University of Manchester, Manchester, UK."/>
    <s v="eng"/>
    <s v="N"/>
    <s v="Y"/>
    <s v="N"/>
    <s v="Y"/>
    <s v="N"/>
    <s v="Y"/>
    <n v="3"/>
    <s v="Y"/>
    <s v="Y"/>
    <s v="N"/>
    <s v="Y"/>
    <s v="N"/>
    <s v="N"/>
    <s v="N"/>
    <s v="N"/>
    <s v="2017-09-14"/>
    <s v="2017-09-17"/>
    <s v="2016-12-08"/>
    <s v="2017-08-01"/>
    <s v="https://dx.doi.org/10.21037/tlcr.2017.06.04"/>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8915574"/>
    <s v="MED"/>
    <n v="28915574"/>
    <s v="PMC5423206"/>
    <s v="10.18632/oncotarget.10701"/>
    <s v="Comparative study of whole genome amplification and next generation sequencing performance of single cancer cells."/>
    <s v="Babayan A, Alawi M, Gormley M, Müller V, Wikman H, McMullin RP, Smirnov DA, Li W, Geffken M, Pantel K, Joosse SA."/>
    <s v="3"/>
    <s v="117"/>
    <n v="2598102"/>
    <n v="2017"/>
    <s v="Oncotarget"/>
    <s v="Oncotarget"/>
    <s v="Oncotarget"/>
    <s v="101532965"/>
    <s v="1949-2553"/>
    <s v="1949-2553"/>
    <s v="Whole genome amplification (WGA) is required for single cell genotyping. Effectiveness of currently available WGA technologies in combination with next generation sequencing (NGS) and material preservation is still elusive.In respect to the accuracy of SNP/mutation, indel, and copy number aberrations (CNA) calling, the HiSeq2000 platform outperformed IonProton in all aspects. Furthermore, more accurate SNP/mutation and indel calling was demonstrated using single tumor cells obtained from EDTA-collected blood in respect to CellSave-preserved blood, whereas CNA analysis in our study was not detectably affected by fixation. Although MDA-based WGA yielded the highest DNA amount, DNA quality was not adequate for downstream analysis. PCR-based WGA demonstrates superiority over MDA-PCR combining technique for SNP and indel analysis in single cells. However, SNP calling performance of MDA-PCR WGA improves with increasing amount of input DNA, whereas CNA analysis does not. The performance of PCR-based WGA did not significantly improve with increase of input material. CNA profiles of single cells, amplified with MDA-PCR technique and sequenced on both HiSeq2000 and IonProton platforms, resembled unamplified DNA the most.We analyzed the performance of PCR-based, multiple-displacement amplification (MDA)-based, and MDA-PCR combining WGA techniques (WGA kits Ampli1, REPLI-g, and PicoPlex, respectively) on single and pooled tumor cells obtained from EDTA- and CellSave-preserved blood and archival material. Amplified DNA underwent exome-Seq with the Illumina HiSeq2000 and ThermoFisher IonProton platforms.We demonstrate the feasibility of single cell genotyping of differently preserved material, nevertheless, WGA and NGS approaches have to be chosen carefully depending on the study aims."/>
    <s v="Department of Tumor Biology, University Medical Center Hamburg-Eppendorf, Hamburg, Germany."/>
    <s v="eng"/>
    <s v="Y"/>
    <s v="Y"/>
    <s v="N"/>
    <s v="Y"/>
    <s v="N"/>
    <s v="Y"/>
    <n v="4"/>
    <s v="Y"/>
    <s v="Y"/>
    <s v="N"/>
    <s v="Y"/>
    <s v="N"/>
    <s v="N"/>
    <s v="N"/>
    <s v="N"/>
    <s v="2017-09-16"/>
    <s v="2017-09-25"/>
    <s v="2016-06-16"/>
    <s v="2016-07-19"/>
    <s v="https://dx.doi.org/10.18632/oncotarget.10701"/>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8654634"/>
    <s v="MED"/>
    <n v="28654634"/>
    <s v="PMC4946105"/>
    <s v="10.1038/bjc.2017.196"/>
    <s v="Emergence of MET hyper-amplification at progression to MET and BRAF inhibition in colorectal cancer."/>
    <s v="Oddo D, Siravegna G, Gloghini A, Vernieri C, Mussolin B, Morano F, Crisafulli G, Berenato R, Corti G, Volpi CC, Buscarino M, Niger M, Dunne PD, Rospo G, Valtorta E, Bartolini A, Fucà G, Lamba S, Martinetti A, Di Bartolomeo M, de Braud F, Bardelli A, Pietrantonio F, Di Nicolantonio F."/>
    <s v="3"/>
    <s v="9"/>
    <n v="2580439"/>
    <n v="2017"/>
    <s v="British journal of cancer"/>
    <s v="Br. J. Cancer"/>
    <s v="Br J Cancer"/>
    <s v="0370635"/>
    <s v="0007-0920"/>
    <s v="1532-1827"/>
    <s v="Combined MET and BRAF inhibition showed clinical benefit in a patient with rectal cancer carrying BRAFV600E and MET amplification. However after 4 months, acquired resistance emerged and the patient deceased shortly after disease progression. The mechanism of resistance to this drug combination is unknown.We analysed plasma circulating tumour DNA obtained at progression by exome sequencing and digital PCR. MET gene and mRNA in situ hybridisation analyses in two bioptic specimens obtained at progression were used to confirm the plasma data.We identified in plasma MET gene hyper-amplification as a potential mechanism underlying therapy resistance. Increased MET gene copy and transcript levels were detected in liver and lymph node metastatic biopsies. Finally, transduction of MET in BRAF mutant colorectal cancer cells conferred refractoriness to BRAF and MET inhibition.We identified in a rectal cancer patient MET gene hyper-amplification as mechanism of resistance to dual BRAF and MET inhibition."/>
    <s v="Department of Oncology, University of Torino, Candiolo (TO) 10060, Italy."/>
    <s v="eng"/>
    <s v="Y"/>
    <s v="Y"/>
    <s v="N"/>
    <s v="Y"/>
    <s v="N"/>
    <s v="N"/>
    <n v="5"/>
    <s v="Y"/>
    <s v="Y"/>
    <s v="N"/>
    <s v="Y"/>
    <s v="N"/>
    <s v="N"/>
    <s v="N"/>
    <s v="N"/>
    <s v="2017-06-28"/>
    <s v="2018-07-25"/>
    <s v="2016-01-18"/>
    <s v="2017-06-27"/>
    <s v="https://dx.doi.org/10.1038/bjc.2017.196"/>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8100566"/>
    <s v="MED"/>
    <n v="28100566"/>
    <s v="PMC5352105"/>
    <s v="10.15252/emmm.201606773"/>
    <s v="Loss of AXIN1 drives acquired resistance to WNT pathway blockade in colorectal cancer cells carrying RSPO3 fusions."/>
    <s v="Picco G, Petti C, Centonze A, Torchiaro E, Crisafulli G, Novara L, Acquaviva A, Bardelli A, Medico E."/>
    <s v="8"/>
    <s v="10"/>
    <n v="2532392"/>
    <n v="2017"/>
    <s v="EMBO molecular medicine"/>
    <s v="EMBO Mol Med"/>
    <s v="EMBO Mol Med"/>
    <s v="101487380"/>
    <s v="1757-4676"/>
    <s v="1757-4684"/>
    <s v="In colorectal cancer (CRC), WNT pathway activation by genetic rearrangements of RSPO3 is emerging as a promising target. However, its low prevalence severely limits availability of preclinical models for in-depth characterization. Using a pipeline designed to suppress stroma-derived signal, we find that RSPO3 &quot;outlier&quot; expression in CRC samples highlights translocation and fusion transcript expression. Outlier search in 151 CRC cell lines identified VACO6 and SNU1411 cells as carriers of, respectively, a canonical PTPRK(e1)-RSPO3(e2) fusion and a novel PTPRK(e13)-RSPO3(e2) fusion. Both lines displayed marked in vitro and in vivo sensitivity to WNT blockade by the porcupine inhibitor LGK974, associated with transcriptional and morphological evidence of WNT pathway suppression. Long-term treatment of VACO6 cells with LGK974 led to the emergence of a resistant population carrying two frameshift deletions of the WNT pathway inhibitor AXIN1, with consequent protein loss. Suppression of AXIN1 in parental VACO6 cells by RNA interference conferred marked resistance to LGK974. These results provide the first mechanism of secondary resistance to WNT pathway inhibition."/>
    <s v="Candiolo Cancer Institute - FPO IRCCS, Candiolo, Torino, Italy."/>
    <s v="eng"/>
    <s v="Y"/>
    <s v="Y"/>
    <s v="N"/>
    <s v="Y"/>
    <s v="N"/>
    <s v="N"/>
    <n v="5"/>
    <s v="Y"/>
    <s v="Y"/>
    <s v="N"/>
    <s v="Y"/>
    <s v="N"/>
    <s v="N"/>
    <s v="N"/>
    <s v="N"/>
    <s v="2017-01-20"/>
    <s v="2018-05-14"/>
    <s v="2015-12-17"/>
    <s v="2017-03-01"/>
    <s v="https://dx.doi.org/10.15252/emmm.201606773"/>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7491860"/>
    <s v="MED"/>
    <n v="27491860"/>
    <s v="PMC5528974"/>
    <s v="10.1016/j.molonc.2016.07.005"/>
    <s v="Frequent detection of PIK3CA mutations in single circulating tumor cells of patients suffering from HER2-negative metastatic breast cancer."/>
    <s v="Gasch C, Oldopp T, Mauermann O, Gorges TM, Andreas A, Coith C, Müller V, Fehm T, Janni W, Pantel K, Riethdorf S."/>
    <s v="1"/>
    <s v="16"/>
    <n v="2451972"/>
    <n v="2016"/>
    <s v="Molecular oncology"/>
    <s v="Mol Oncol"/>
    <s v="Mol Oncol"/>
    <s v="101308230"/>
    <s v="1574-7891"/>
    <s v="1878-0261"/>
    <s v="Modern technologies enable detection and characterization of circulating tumor cells (CTC) in peripheral blood samples. Thus, CTC have attracted interest as markers for therapeutic response in breast cancer. First studies have incorporated CTC analyses to guide therapeutic interventions and stratification of breast cancer patients. Aim of this study was to analyze characteristic features of CTC as biomarker for predicting resistance to HER2-targeted therapies. Therefore, CTC from metastatic breast cancer patients with HER2-negative primary tumors screened for the prospective randomized phase III trial DETECT III were explored for their HER2 status and the presence of PIK3CA mutations. Detection and characterization of HER2 expression of CTC were conducted with the CellSearch(®) system. Fifteen of 179 CTC-positive patients (8.4%) contained ≥1 CTC with strong HER2 expression. Genomic DNA from individual CTC isolated by micromanipulation was propagated by whole genome amplification and analyzed for PIK3CA mutations in exons 9 and 20 by Sanger sequencing. One or more CTC/7.5 mL were detected in 179/290 patients (61.7%). In 109 patients (34.8%), ≥5 CTC/7.5 mL were found. We detected at least one CTC with the mutation p.E542K, p.E545K, p.H1047R, p.H1047L or p.M1043V in 12/33 patients (36.4%). Thirty six of 114 CTC (31.6%) harbored one of these mutations. CTC in individual patients exhibited heterogeneity concerning PIK3CA mutations and HER2 expression. In conclusion, clinically relevant genomic aberrations such as mutations in the hotspot regions of exon 9 and 20 of the PIK3CA gene can be detected in single CTC and might provide insights into mechanisms of resistance to HER2-targeted therapies."/>
    <s v="Department of Tumor Biology, University Medical Center Hamburg-Eppendorf, Hamburg, Germany."/>
    <s v="eng"/>
    <s v="N"/>
    <s v="Y"/>
    <s v="N"/>
    <s v="Y"/>
    <s v="N"/>
    <s v="N"/>
    <n v="7"/>
    <s v="Y"/>
    <s v="Y"/>
    <s v="N"/>
    <s v="Y"/>
    <s v="N"/>
    <s v="N"/>
    <s v="N"/>
    <s v="Y"/>
    <s v="2016-08-06"/>
    <s v="2017-12-18"/>
    <s v="2016-01-12"/>
    <s v="2016-07-22"/>
    <s v="https://dx.doi.org/10.1016/j.molonc.2016.07.005"/>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7417942"/>
    <s v="MED"/>
    <n v="27417942"/>
    <s v="PMC5155160"/>
    <s v="10.1186/s12885-016-2461-4"/>
    <s v="Method for semi-automated microscopy of filtration-enriched circulating tumor cells."/>
    <s v="Pailler E, Oulhen M, Billiot F, Galland A, Auger N, Faugeroux V, Laplace-Builhé C, Besse B, Loriot Y, Ngo-Camus M, Hemanda M, Lindsay CR, Soria JC, Vielh P, Farace F."/>
    <s v="3"/>
    <s v="8"/>
    <n v="2477882"/>
    <n v="2016"/>
    <s v="BMC cancer"/>
    <s v="BMC Cancer"/>
    <s v="BMC Cancer"/>
    <s v="100967800"/>
    <s v="1471-2407"/>
    <s v="1471-2407"/>
    <s v="Circulating tumor cell (CTC)-filtration methods capture high numbers of CTCs in non-small-cell lung cancer (NSCLC) and metastatic prostate cancer (mPCa) patients, and hold promise as a non-invasive technique for treatment selection and disease monitoring. However filters have drawbacks that make the automation of microscopy challenging. We report the semi-automated microscopy method we developed to analyze filtration-enriched CTCs from NSCLC and mPCa patients.Spiked cell lines in normal blood and CTCs were enriched by ISET (isolation by size of epithelial tumor cells). Fluorescent staining was carried out using epithelial (pan-cytokeratins, EpCAM), mesenchymal (vimentin, N-cadherin), leukocyte (CD45) markers and DAPI. Cytomorphological staining was carried out with Mayer-Hemalun or Diff-Quik. ALK-, ROS1-, ERG-rearrangement were detected by filter-adapted-FISH (FA-FISH). Microscopy was carried out using an Ariol scanner.Two combined assays were developed. The first assay sequentially combined four-color fluorescent staining, scanning, automated selection of CD45(-) cells, cytomorphological staining, then scanning and analysis of CD45(-) cell phenotypical and cytomorphological characteristics. CD45(-) cell selection was based on DAPI and CD45 intensity, and a nuclear area &gt;55 μm(2). The second assay sequentially combined fluorescent staining, automated selection of CD45(-) cells, FISH scanning on CD45(-) cells, then analysis of CD45(-) cell FISH signals. Specific scanning parameters were developed to deal with the uneven surface of filters and CTC characteristics. Thirty z-stacks spaced 0.6 μm apart were defined as the optimal setting, scanning 82 %, 91 %, and 95 % of CTCs in ALK-, ROS1-, and ERG-rearranged patients respectively. A multi-exposure protocol consisting of three separate exposure times for green and red fluorochromes was optimized to analyze the intensity, size and thickness of FISH signals.The semi-automated microscopy method reported here increases the feasibility and reliability of filtration-enriched CTC assays and can help progress towards their validation and translation to the clinic."/>
    <s v="Univ Paris Sud, Université Paris-Saclay, F-94270, Le Kremlin-Bicêtre, France."/>
    <s v="eng"/>
    <s v="Y"/>
    <s v="Y"/>
    <s v="N"/>
    <s v="Y"/>
    <s v="N"/>
    <s v="Y"/>
    <n v="7"/>
    <s v="Y"/>
    <s v="Y"/>
    <s v="N"/>
    <s v="Y"/>
    <s v="N"/>
    <s v="N"/>
    <s v="N"/>
    <s v="N"/>
    <s v="2016-07-15"/>
    <s v="2017-11-20"/>
    <s v="2015-12-17"/>
    <s v="2016-07-14"/>
    <s v="https://dx.doi.org/10.1186/s12885-016-2461-4"/>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7683128"/>
    <s v="MED"/>
    <n v="27683128"/>
    <s v="PMC4970882"/>
    <s v="10.18632/oncotarget.12242"/>
    <s v="Circulating and disseminated tumor cells: diagnostic tools and therapeutic targets in motion."/>
    <s v="Wang H, Stoecklein NH, Lin PP, Gires O."/>
    <s v="15"/>
    <s v="10"/>
    <n v="2518939"/>
    <n v="2017"/>
    <s v="Oncotarget"/>
    <s v="Oncotarget"/>
    <s v="Oncotarget"/>
    <s v="101532965"/>
    <s v="1949-2553"/>
    <s v="1949-2553"/>
    <s v="Enumeration of circulating tumor cells (CTCs) in peripheral blood with the gold standard CellSearchTM has proven prognostic value for tumor recurrence and progression of metastatic disease. Therefore, the further molecular characterization of isolated CTCs might have clinical relevance as liquid biopsy for therapeutic decision-making and to monitor disease progression. The direct analysis of systemic cancer appears particularly important in view of the known disparity in expression of therapeutic targets as well as epithelial-to-mesenchymal transition (EMT)-based heterogeneity between primary and systemic tumor cells, which all substantially complicate monitoring and therapeutic targeting at present. Since CTCs are the potential precursor cells of metastasis, their in-depth molecular profiling should also provide a useful resource for target discovery. The present review will discuss the use of systemically spread cancer cells as liquid biopsy and focus on potential target antigens."/>
    <s v="Department of Oncology, Shanghai General Hospital, Shanghai Jiao Tong University School of Medicine, Shanghai, P.R. China."/>
    <s v="eng"/>
    <s v="Y"/>
    <s v="Y"/>
    <s v="N"/>
    <s v="Y"/>
    <s v="N"/>
    <s v="Y"/>
    <n v="8"/>
    <s v="N"/>
    <s v="Y"/>
    <s v="N"/>
    <s v="Y"/>
    <s v="N"/>
    <s v="N"/>
    <s v="N"/>
    <s v="Y"/>
    <s v="2016-09-30"/>
    <s v="2018-02-15"/>
    <s v="2015-11-19"/>
    <s v="2017-01-01"/>
    <s v="https://dx.doi.org/10.18632/oncotarget.12242"/>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856794"/>
    <s v="MED"/>
    <n v="26856794"/>
    <s v="PMC5528980"/>
    <s v="10.1016/j.molonc.2016.01.006"/>
    <s v="Clinical applications of circulating tumor DNA and circulating tumor cells in pancreatic cancer."/>
    <s v="Riva F, Dronov OI, Khomenko DI, Huguet F, Louvet C, Mariani P, Stern MH, Lantz O, Proudhon C, Pierga JY, Bidard FC."/>
    <s v="3"/>
    <s v="7"/>
    <n v="2379378"/>
    <n v="2016"/>
    <s v="Molecular oncology"/>
    <s v="Mol Oncol"/>
    <s v="Mol Oncol"/>
    <s v="101308230"/>
    <s v="1574-7891"/>
    <s v="1878-0261"/>
    <s v="Pancreatic ductal adenocarcinoma (PDAC) is the most frequent pancreatic cancer type and is characterized by a dismal prognosis due to late diagnosis, local tumor invasion, frequent distant metastases and poor sensitivity to current therapy. In this context, circulating tumor cells and circulating tumor DNA constitute easily accessible blood-borne tumor biomarkers that may prove their clinical interest for screening, early diagnosis and metastatic risk assessment of PDAC. Moreover these markers represent a tool to assess PDAC mutational landscape. In this review, together with key biological findings, we summarize the clinical results obtained using &quot;liquid biopsies&quot; at the different stages of the disease, for early and metastatic diagnosis as well as monitoring during therapy."/>
    <s v="Institut Curie, PSL Research University, SiRIC, Laboratory of Circulating Tumor Biomarkers, Paris, France; San Gerardo Hospital, Department of Medical Oncology, Monza, Italy."/>
    <s v="eng"/>
    <s v="N"/>
    <s v="Y"/>
    <s v="N"/>
    <s v="Y"/>
    <s v="N"/>
    <s v="N"/>
    <n v="13"/>
    <s v="Y"/>
    <s v="N"/>
    <s v="N"/>
    <s v="Y"/>
    <s v="N"/>
    <s v="N"/>
    <s v="N"/>
    <s v="N"/>
    <s v="2016-02-29"/>
    <s v="2017-08-16"/>
    <s v="2015-12-25"/>
    <s v="2016-01-22"/>
    <s v="https://dx.doi.org/10.1016/j.molonc.2016.01.006"/>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7929064"/>
    <s v="MED"/>
    <n v="27929064"/>
    <s v="PMC5528968"/>
    <s v="10.1038/ncomms13665"/>
    <s v="Acquired RAS or EGFR mutations and duration of response to EGFR blockade in colorectal cancer."/>
    <s v="Van Emburgh BO, Arena S, Siravegna G, Lazzari L, Crisafulli G, Corti G, Mussolin B, Baldi F, Buscarino M, Bartolini A, Valtorta E, Vidal J, Bellosillo B, Germano G, Pietrantonio F, Ponzetti A, Albanell J, Siena S, Sartore-Bianchi A, Di Nicolantonio F, Montagut C, Bardelli A."/>
    <s v="3"/>
    <s v="76"/>
    <n v="2498188"/>
    <n v="2016"/>
    <s v="Nature communications"/>
    <s v="Nat Commun"/>
    <s v="Nat Commun"/>
    <s v="101528555"/>
    <s v="2041-1723"/>
    <s v="2041-1723"/>
    <s v="Blockade of the epidermal growth factor receptor (EGFR) with the monoclonal antibodies cetuximab or panitumumab is effective in a subset of colorectal cancers (CRCs), but the emergence of resistance limits the efficacy of these therapeutic agents. At relapse, the majority of patients develop RAS mutations, while a subset acquires EGFR extracellular domain (ECD) mutations. Here we find that patients who experience greater and longer responses to EGFR blockade preferentially develop EGFR ECD mutations, while RAS mutations emerge more frequently in patients with smaller tumour shrinkage and shorter progression-free survival. In circulating cell-free tumour DNA of patients treated with anti-EGFR antibodies, RAS mutations emerge earlier than EGFR ECD variants. Subclonal RAS but not EGFR ECD mutations are present in CRC samples obtained before exposure to EGFR blockade. These data indicate that clonal evolution of drug-resistant cells is associated with the clinical outcome of CRC patients treated with anti-EGFR antibodies."/>
    <s v="Candiolo Cancer Institute-FPO, IRCCS, 10060 Candiolo, Torino, Italy."/>
    <s v="eng"/>
    <s v="Y"/>
    <s v="Y"/>
    <s v="N"/>
    <s v="Y"/>
    <s v="N"/>
    <s v="N"/>
    <n v="15"/>
    <s v="Y"/>
    <s v="Y"/>
    <s v="N"/>
    <s v="Y"/>
    <s v="N"/>
    <s v="N"/>
    <s v="N"/>
    <s v="Y"/>
    <s v="2016-12-09"/>
    <s v="2018-09-17"/>
    <s v="2015-09-22"/>
    <s v="2016-12-08"/>
    <s v="https://dx.doi.org/10.1038/ncomms13665"/>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7312529"/>
    <s v="MED"/>
    <n v="27312529"/>
    <s v="PMC5528978"/>
    <s v="10.1158/0008-5472.can-16-0396"/>
    <s v="Molecular Landscape of Acquired Resistance to Targeted Therapy Combinations in BRAF-Mutant Colorectal Cancer."/>
    <s v="Oddo D, Sennott EM, Barault L, Valtorta E, Arena S, Cassingena A, Filiciotto G, Marzolla G, Elez E, van Geel RM, Bartolini A, Crisafulli G, Boscaro V, Godfrey JT, Buscarino M, Cancelliere C, Linnebacher M, Corti G, Truini M, Siravegna G, Grasselli J, Gallicchio M, Bernards R, Schellens JH, Tabernero J, Engelman JA, Sartore-Bianchi A, Bardelli A, Siena S, Corcoran RB, Di Nicolantonio F."/>
    <s v="3"/>
    <s v="10"/>
    <n v="2435763"/>
    <n v="2016"/>
    <s v="Cancer research"/>
    <s v="Cancer Res."/>
    <s v="Cancer Res"/>
    <s v="2984705R"/>
    <s v="0008-5472"/>
    <s v="1538-7445"/>
    <s v="Although recent clinical trials of BRAF inhibitor combinations have demonstrated improved efficacy in BRAF-mutant colorectal cancer, emergence of acquired resistance limits clinical benefit. Here, we undertook a comprehensive effort to define mechanisms underlying drug resistance with the goal of guiding development of therapeutic strategies to overcome this limitation. We generated a broad panel of BRAF-mutant resistant cell line models across seven different clinically relevant drug combinations. Combinatorial drug treatments were able to abrogate ERK1/2 phosphorylation in parental-sensitive cells, but not in their resistant counterparts, indicating that resistant cells escaped drug treatments through one or more mechanisms leading to biochemical reactivation of the MAPK signaling pathway. Genotyping of resistant cells identified gene amplification of EGFR, KRAS, and mutant BRAF, as well as acquired mutations in KRAS, EGFR, and MAP2K1 These mechanisms were clinically relevant, as we identified emergence of a KRAS G12C mutation and increase of mutant BRAF V600E allele frequency in the circulating tumor DNA of a patient at relapse from combined treatment with BRAF and MEK inhibitors. To identify therapeutic combinations capable of overcoming drug resistance, we performed a systematic assessment of candidate therapies across the panel of resistant cell lines. Independent of the molecular alteration acquired upon drug pressure, most resistant cells retained sensitivity to vertical MAPK pathway suppression when combinations of ERK, BRAF, and EGFR inhibitors were applied. These therapeutic combinations represent promising strategies for future clinical trials in BRAF-mutant colorectal cancer. Cancer Res; 76(15); 4504-15. ©2016 AACR."/>
    <s v="Department of Oncology, University of Torino, Candiolo, Torino, Italy. Candiolo Cancer Institute-FPO, IRCCS, Candiolo, Torino, Italy."/>
    <s v="eng"/>
    <s v="N"/>
    <s v="Y"/>
    <s v="N"/>
    <s v="Y"/>
    <s v="N"/>
    <s v="N"/>
    <n v="17"/>
    <s v="Y"/>
    <s v="Y"/>
    <s v="N"/>
    <s v="Y"/>
    <s v="Y"/>
    <s v="N"/>
    <s v="Y"/>
    <s v="Y"/>
    <s v="2016-06-18"/>
    <s v="2018-01-28"/>
    <s v="2016-06-23"/>
    <s v="2016-06-16"/>
    <s v="https://dx.doi.org/10.1158/0008-5472.can-16-0396"/>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847851"/>
    <s v="MED"/>
    <n v="26847851"/>
    <s v="PMC5528970"/>
    <s v="10.1016/j.molonc.2016.01.004"/>
    <s v="Functional studies on circulating and disseminated tumor cells in carcinoma patients."/>
    <s v="Alix-Panabières C, Bartkowiak K, Pantel K."/>
    <s v="3"/>
    <s v="10"/>
    <n v="2379378"/>
    <n v="2016"/>
    <s v="Molecular oncology"/>
    <s v="Mol Oncol"/>
    <s v="Mol Oncol"/>
    <s v="101308230"/>
    <s v="1574-7891"/>
    <s v="1878-0261"/>
    <s v="Despite numerous clinical studies indicating the clinical relevance of circulating tumor cells (CTCs) in blood and disseminated tumor cells (DTCs) in the bone marrow of cancer patients, the functional properties of these cells are largely unknown. The focus of this review is to emphasize how functional studies on viable CTCs and DTCs can enlarge the spectrum of applications of &quot;liquid biopsies&quot;. The low number of CTCs in the peripheral blood and DTCs in the bone marrow and the fact that carcinoma cells are difficult to culture are major challenges. Significant advances in the in vitro and in vivo expansion of CTCs and DTCs from cancer patients have been achieved, which enable us now to study the functional properties of these cells. Here, we discuss published data about functional studies on CTCs and DTCs using in vitro cultivation and in vivo xenograft models. Functional analyses on CTCs and DTCs offer the possibility to identify the metastasis-initiating cells. Moreover, CTC-derived cell lines and xenografts might point to new therapeutic targets and can be used for drug development."/>
    <s v="Laboratory of Rare Human Circulating Cells (LCCRH), Department of Cellular and Tissular Biopathology of Tumors, University Medical Centre, Montpellier, France; EA2415 - Help for Personalized Decision: Methodological Aspects, University Institute of Clinical Research (IURC), Montpellier University, Montpellier, France."/>
    <s v="eng"/>
    <s v="N"/>
    <s v="Y"/>
    <s v="N"/>
    <s v="Y"/>
    <s v="N"/>
    <s v="N"/>
    <n v="17"/>
    <s v="Y"/>
    <s v="N"/>
    <s v="N"/>
    <s v="Y"/>
    <s v="N"/>
    <s v="N"/>
    <s v="N"/>
    <s v="N"/>
    <s v="2016-02-29"/>
    <s v="2017-08-16"/>
    <s v="2015-12-07"/>
    <s v="2016-01-18"/>
    <s v="https://dx.doi.org/10.1016/j.molonc.2016.01.004"/>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774880"/>
    <s v="MED"/>
    <n v="26774880"/>
    <s v="PMC4834815"/>
    <s v="10.1016/j.molonc.2015.12.005"/>
    <s v="Blood circulating tumor DNA for non-invasive genotyping of colon cancer patients."/>
    <s v="Siravegna G, Bardelli A."/>
    <s v="4"/>
    <s v="10"/>
    <n v="2379378"/>
    <n v="2016"/>
    <s v="Molecular oncology"/>
    <s v="Mol Oncol"/>
    <s v="Mol Oncol"/>
    <s v="101308230"/>
    <s v="1574-7891"/>
    <s v="1878-0261"/>
    <s v="Most solid tumors, including colorectal cancers, shed cell-free DNA (ctDNA) in the blood. ctDNA can be analyzed to generate molecular profiles which capture the heterogeneity of the disease more comprehensively then tumor tissue biopsies. This approach commonly called 'liquid biopsy' can be applied to monitor response to therapy, to assess minimal residual disease and to uncover the emergence of drug resistance. This review will discuss current and future developments of ctDNA analysis in the clinical management of colorectal cancer patients."/>
    <s v="University of Torino, Department of Oncology, SP 142, KM 3.95, 10060 Candiolo, Torino, Italy; Candiolo Cancer Institute - FPO, IRCCS, Candiolo, Torino, Italy; FIRC Institute of Molecular Oncology (IFOM), Milano, Italy."/>
    <s v="eng"/>
    <s v="N"/>
    <s v="Y"/>
    <s v="N"/>
    <s v="Y"/>
    <s v="N"/>
    <s v="N"/>
    <n v="17"/>
    <s v="Y"/>
    <s v="N"/>
    <s v="N"/>
    <s v="Y"/>
    <s v="N"/>
    <s v="N"/>
    <s v="N"/>
    <s v="N"/>
    <s v="2016-02-29"/>
    <s v="2017-08-16"/>
    <m/>
    <s v="2015-12-17"/>
    <s v="https://dx.doi.org/10.1016/j.molonc.2015.12.005"/>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809472"/>
    <s v="MED"/>
    <n v="26809472"/>
    <s v="PMC5528971"/>
    <s v="10.1016/j.molonc.2016.01.001"/>
    <s v="Circulating tumor cells in breast cancer."/>
    <s v="Bidard FC, Proudhon C, Pierga JY."/>
    <s v="3"/>
    <s v="10"/>
    <n v="2379378"/>
    <n v="2016"/>
    <s v="Molecular oncology"/>
    <s v="Mol Oncol"/>
    <s v="Mol Oncol"/>
    <s v="101308230"/>
    <s v="1574-7891"/>
    <s v="1878-0261"/>
    <s v="Over the past decade, technically reliable circulating tumor cell (CTC) detection methods allowed the collection of large datasets of CTC counts in cancer patients. These data can be used either as a dynamic prognostic biomarker or as tumor material for &quot;liquid biopsy&quot;.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
    <s v="Institut Curie, PSL Research University, SiRIC, Laboratory of Circulating Tumor Biomarkers, Paris, France; Institut Curie, PSL Research University, Department of Medical Oncology, Paris, France."/>
    <s v="eng"/>
    <s v="Y"/>
    <s v="Y"/>
    <s v="N"/>
    <s v="Y"/>
    <s v="N"/>
    <s v="N"/>
    <n v="20"/>
    <s v="Y"/>
    <s v="Y"/>
    <s v="N"/>
    <s v="Y"/>
    <s v="N"/>
    <s v="N"/>
    <s v="N"/>
    <s v="Y"/>
    <s v="2016-02-29"/>
    <s v="2017-08-16"/>
    <m/>
    <s v="2016-01-12"/>
    <s v="https://dx.doi.org/10.1016/j.molonc.2016.01.001"/>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778171"/>
    <s v="MED"/>
    <n v="26778171"/>
    <s v="PMC4595628"/>
    <s v="10.1016/j.molonc.2015.12.004"/>
    <s v="Non-invasive detection of genome-wide somatic copy number alterations by liquid biopsies."/>
    <s v="Heitzer E, Ulz P, Geigl JB, Speicher MR."/>
    <s v="1"/>
    <s v="10"/>
    <n v="2379378"/>
    <n v="2016"/>
    <s v="Molecular oncology"/>
    <s v="Mol Oncol"/>
    <s v="Mol Oncol"/>
    <s v="101308230"/>
    <s v="1574-7891"/>
    <s v="1878-0261"/>
    <s v="Liquid biopsies, i.e. the analysis of circulating tumor cells (CTCs) or circulating tumor DNA (ctDNA), are evolving into promising clinical tools. Indeed, a plethora of liquid biopsy technologies to deduce non-invasively characteristics of the tumor genome from the peripheral blood have been developed over the last few years. For example, liquid biopsies have been used to assess the tumor burden, to monitor the evolution of tumor genomes, to unravel mechanisms of resistance, to establish the tumor heterogeneity, and for the identification of prognostic and predictive markers. In this review we focus on methods to establish genome-wide profiles of somatic copy number alterations (SCNAs) from plasma DNA and show how they provide novel insights into the biology of cancer and their impact on the management of patients."/>
    <s v="Medical University of Graz, Institute of Human Genetics, Harrachgasse 21/8, A-8010 Graz, Austria. Electronic address: ellen.heitzer@medunigraz.at."/>
    <s v="eng"/>
    <s v="N"/>
    <s v="Y"/>
    <s v="N"/>
    <s v="Y"/>
    <s v="N"/>
    <s v="Y"/>
    <n v="20"/>
    <s v="Y"/>
    <s v="N"/>
    <s v="N"/>
    <s v="Y"/>
    <s v="N"/>
    <s v="N"/>
    <s v="N"/>
    <s v="N"/>
    <s v="2016-02-29"/>
    <s v="2017-08-16"/>
    <m/>
    <s v="2015-12-17"/>
    <s v="https://dx.doi.org/10.1016/j.molonc.2015.12.004"/>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639657"/>
    <s v="MED"/>
    <n v="26639657"/>
    <s v="PMC4919856"/>
    <s v="10.1016/j.molonc.2015.11.006"/>
    <s v="Genetic profiling of tumours using both circulating free DNA and circulating tumour cells isolated from the same preserved whole blood sample."/>
    <s v="Rothwell DG, Smith N, Morris D, Leong HS, Li Y, Hollebecque A, Ayub M, Carter L, Antonello J, Franklin L, Miller C, Blackhall F, Dive C, Brady G."/>
    <s v="2"/>
    <s v="10"/>
    <n v="2396295"/>
    <n v="2016"/>
    <s v="Molecular oncology"/>
    <s v="Mol Oncol"/>
    <s v="Mol Oncol"/>
    <s v="101308230"/>
    <s v="1574-7891"/>
    <s v="1878-0261"/>
    <s v="Molecular information obtained from cancer patients' blood is an emerging and powerful research tool with immense potential as a companion diagnostic for patient stratification and monitoring. Blood, which can be sampled routinely, provides a means of inferring the current genetic status of patients' tumours via analysis of circulating tumour cells (CTCs) or circulating tumour DNA (ctDNA). However, accurate assessment of both CTCs and ctDNA requires all blood cells to be maintained intact until samples are processed. This dictates for ctDNA analysis EDTA blood samples must be processed with 4 h of draw, severely limiting the use of ctDNA in multi-site trials. Here we describe a blood collection protocol that is amenable for analysis of both CTCs and ctDNA up to four days after blood collection. We demonstrate that yields of circulating free DNA (cfDNA) obtained from whole blood CellSave samples are equivalent to those obtained from conventional EDTA plasma processed within 4 h of blood draw. Targeted and genome-wide NGS revealed comparable DNA quality and resultant sequence information from cfDNA within CellSave and EDTA samples. We also demonstrate that CTCs and ctDNA can be isolated from the same patient blood sample, and give the same patterns of CNA enabling direct analysis of the genetic status of patients' tumours. In summary, our results demonstrate the utility of a simple approach that enabling robust molecular analysis of CTCs and cfDNA for genotype-directed therapies in multi-site clinical trials and represent a significant methodological improvement for clinical benefit."/>
    <s v="Nucleic Acid Biomarker Laboratory, Clinical Experimental Pharmacology Group, CR-UK Manchester Institute, University of Manchester, M20 4BX, UK. Electronic address: dominic.rothwell@cruk.mancehster.ac.uk."/>
    <s v="eng"/>
    <s v="Y"/>
    <s v="Y"/>
    <s v="N"/>
    <s v="Y"/>
    <s v="N"/>
    <s v="N"/>
    <n v="23"/>
    <s v="Y"/>
    <s v="Y"/>
    <s v="N"/>
    <s v="Y"/>
    <s v="N"/>
    <s v="N"/>
    <s v="N"/>
    <s v="N"/>
    <s v="2016-04-09"/>
    <s v="2017-08-16"/>
    <m/>
    <s v="2015-11-19"/>
    <s v="https://dx.doi.org/10.1016/j.molonc.2015.11.006"/>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795350"/>
    <s v="MED"/>
    <n v="26795350"/>
    <s v="PMC4744519"/>
    <s v="10.1016/j.molonc.2015.12.002"/>
    <s v="Challenges in circulating tumor cell detection by the CellSearch system."/>
    <s v="Andree KC, van Dalum G, Terstappen LW."/>
    <m/>
    <s v="6"/>
    <n v="2379378"/>
    <n v="2016"/>
    <s v="Molecular oncology"/>
    <s v="Mol Oncol"/>
    <s v="Mol Oncol"/>
    <s v="101308230"/>
    <s v="1574-7891"/>
    <s v="1878-0261"/>
    <s v="Enumeration and characterization of circulating tumor cells (CTC) hold the promise of a real time liquid biopsy. They are however present in a large background of hematopoietic cells making their isolation technically challenging. In 2004, the CellSearch system was introduced as the first and only FDA cleared method designed for the enumeration of circulating tumor cells in 7.5 mL of blood. Presence of CTC detected by CellSearch is associated with poor prognosis in metastatic carcinomas. CTC remaining in patients after the first cycles of therapy indicates a futile therapy. Here we review challenges faced during the development of the CellSearch system and the difficulties in assigning objects as CTC. The large heterogeneity of CTC and the different approaches introduced in recent years to isolate, enumerate and characterize CTC results in a large variation of the number of CTC reported urging the need for uniform definitions and at least a clear definition of what the criteria are for assigning an object as a CTC."/>
    <s v="Department of Medical Cell BioPhysics, University of Twente, Hallenweg 23, 7522 NH Enschede, The Netherlands."/>
    <s v="eng"/>
    <s v="N"/>
    <s v="Y"/>
    <s v="N"/>
    <s v="Y"/>
    <s v="N"/>
    <s v="Y"/>
    <n v="25"/>
    <s v="Y"/>
    <s v="N"/>
    <s v="N"/>
    <s v="Y"/>
    <s v="N"/>
    <s v="N"/>
    <s v="N"/>
    <s v="N"/>
    <s v="2016-02-29"/>
    <s v="2017-08-16"/>
    <m/>
    <s v="2015-12-25"/>
    <s v="https://dx.doi.org/10.1016/j.molonc.2015.12.002"/>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392303"/>
    <s v="MED"/>
    <n v="26392303"/>
    <m/>
    <s v="10.1038/ncomms9305"/>
    <s v="Vertical suppression of the EGFR pathway prevents onset of resistance in colorectal cancers."/>
    <s v="Misale S, Bozic I, Tong J, Peraza-Penton A, Lallo A, Baldi F, Lin KH, Truini M, Trusolino L, Bertotti A, Di Nicolantonio F, Nowak MA, Zhang L, Wood KC, Bardelli A."/>
    <m/>
    <s v="8"/>
    <n v="2476454"/>
    <n v="2015"/>
    <s v="Nature communications"/>
    <s v="Nat Commun"/>
    <s v="Nat Commun"/>
    <s v="101528555"/>
    <s v="2041-1723"/>
    <s v="2041-1723"/>
    <s v="Molecular targeted drugs are clinically effective anti-cancer therapies. However, tumours treated with single agents usually develop resistance. Here we use colorectal cancer (CRC) as a model to study how the acquisition of resistance to EGFR-targeted therapies can be restrained. Pathway-oriented genetic screens reveal that CRC cells escape from EGFR blockade by downstream activation of RAS-MEK signalling. Following treatment of CRC cells with anti-EGFR, anti-MEK or the combination of the two drugs, we find that EGFR blockade alone triggers acquired resistance in weeks, while combinatorial treatment does not induce resistance. In patient-derived xenografts, EGFR-MEK combination prevents the development of resistance. We employ mathematical modelling to provide a quantitative understanding of the dynamics of response and resistance to these single and combination therapies. Mechanistically, we find that the EGFR-MEK Combo blockade triggers Bcl-2 and Mcl-1 downregulation and initiates apoptosis. These results provide the rationale for clinical trials aimed at preventing rather than intercepting resistance."/>
    <s v="FIRC Institute of Molecular Oncology (IFOM), Milano 20139, Italy."/>
    <s v="eng"/>
    <s v="Y"/>
    <s v="Y"/>
    <s v="N"/>
    <s v="Y"/>
    <s v="N"/>
    <m/>
    <n v="29"/>
    <s v="Y"/>
    <s v="Y"/>
    <s v="N"/>
    <s v="Y"/>
    <s v="N"/>
    <s v="N"/>
    <s v="N"/>
    <s v="N"/>
    <s v="2015-09-22"/>
    <s v="2016-11-25"/>
    <m/>
    <s v="2015-09-22"/>
    <s v="https://dx.doi.org/10.1038/ncomms9305"/>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7338147"/>
    <s v="MED"/>
    <n v="27338147"/>
    <m/>
    <s v="10.1186/s13073-016-0323-y"/>
    <s v="Making sense of big data in health research: Towards an EU action plan."/>
    <s v="Auffray C, Balling R, Barroso I, Bencze L, Benson M, Bergeron J, Bernal-Delgado E, Blomberg N, Bock C, Conesa A, Del Signore S, Delogne C, Devilee P, Di Meglio A, Eijkemans M, Flicek P, Graf N, Grimm V, Guchelaar HJ, Guo YK, Gut IG, Hanbury A, Hanif S, Hilgers RD, Honrado Á, Hose DR, Houwing-Duistermaat J, Hubbard T, Janacek SH, Karanikas H, Kievits T, Kohler M, Kremer A, Lanfear J, Lengauer T, Maes E, Meert T, Müller W, Nickel D, Oledzki P, Pedersen B, Petkovic M, Pliakos K, Rattray M, I Màs JR, Schneider R, Sengstag T, Serra-Picamal X, Spek W, Vaas LA, van Batenburg O, Vandelaer M, Varnai P, Villoslada P, Vizcaíno JA, Wubbe JP, Zanetti G."/>
    <m/>
    <s v="6"/>
    <n v="2477723"/>
    <n v="2016"/>
    <s v="Genome medicine"/>
    <s v="Genome Med"/>
    <s v="Genome Med"/>
    <s v="101475844"/>
    <s v="1756-994X"/>
    <s v="1756-994X"/>
    <s v="Medicine and healthcare are undergoing profound changes. Whole-genome sequencing and high-resolution imaging technologies are key drivers of this rapid and crucial transformation. Technological innovation combined with automation and miniaturization has triggered an explosion in data production that will soon reach exabyte proportions. How are we going to deal with this exponential increase in data production? The potential of &quot;big data&quot; for improving health is enormous but, at the same time, we face a wide range of challenges to overcome urgently. Europe is very proud of its cultural diversity; however, exploitation of the data made available through advances in genomic medicine, imaging, and a wide range of mobile health applications or connected devices is hampered by numerous historical, technical, legal, and political barriers. European health systems and databases are diverse and fragmented. There is a lack of harmonization of data formats, processing, analysis, and data transfer, which leads to incompatibilities and lost opportunities. Legal frameworks for data sharing are evolving. Clinicians, researchers, and citizens need improved methods, tools, and training to generate, analyze, and query data effectively. Addressing these barriers will contribute to creating the European Single Market for health, which will improve health and healthcare for all Europeans."/>
    <s v="CIRI-UMR5308, CNRS-ENS-INSERM-UCBL, Université de Lyon, 50 avenue Tony Garnier, 69007, Lyon, France. cauffray@eisbm.org."/>
    <s v="eng"/>
    <s v="Y"/>
    <s v="Y"/>
    <s v="N"/>
    <s v="Y"/>
    <s v="N"/>
    <m/>
    <n v="32"/>
    <s v="Y"/>
    <s v="Y"/>
    <s v="N"/>
    <s v="Y"/>
    <s v="N"/>
    <s v="N"/>
    <s v="N"/>
    <s v="N"/>
    <s v="2016-06-24"/>
    <s v="2017-02-27"/>
    <m/>
    <s v="2016-06-23"/>
    <s v="https://dx.doi.org/10.1186/s13073-016-0323-y"/>
  </r>
  <r>
    <s v="https://www.imi.europa.eu/projects-results/project-factsheets/cancer-id"/>
    <x v="12"/>
    <s v="Cancer treatment and monitoring through identification of circulating tumour cells and tumour related nucleic acids in blood"/>
    <n v="4"/>
    <n v="1"/>
    <n v="0"/>
    <n v="0"/>
    <n v="0"/>
    <n v="0"/>
    <n v="0"/>
    <n v="0"/>
    <n v="0"/>
    <n v="0"/>
    <s v="Ongoing"/>
    <s v="IMI1"/>
    <s v="01/01/2015"/>
    <s v="31/12/2019"/>
    <n v="11"/>
    <n v="115749"/>
    <s v="RIA (Research and Innovation Action)"/>
    <s v="6 620 000"/>
    <s v="7 565 692"/>
    <m/>
    <s v="6 332 600"/>
    <s v="Doctors need samples of cancer cells to determine what treatment is most appropriate and to monitor how well a treatment is working. Obtaining these cells usually requires a biopsy, an often invasive procedure. The CANCER-ID project aims to develop new, less invasive ways of capturing cancer cells and genetic material from tumours from blood samples and analysing them for clues to what treatment is needed and how well drugs are working. The project will focus initially on specific types of lung and breast cancer._x000a_Monitoring treatment response still challenging_x000a_With more than 3 million new cases and 1.7 million deaths each year, cancer represents the second most important cause of death and illness in Europe, after cardio-vascular disease. New, more targeted treatments are emerging and a significant proportion of cancers can be cured or at least their progression can be slowed, especially if they are detected early. However, one of the main problems for doctors and patients remains monitoring the response to treatment in real time and detecting potential tumour mutations which can lead to drug resistance.Cancer clues hiding in the blood_x000a_Currently tissue biopsies are used to diagnose and monitor the disease, but doctors cannot perform these too often because they are invasive, costly, and often risky for the patient. However, cancer is a highly dynamic disease and real-time diagnostic evaluation is very much needed to determine the best personalised treatment for patients at a given time.Now a new solution is on the horizon. Tumours shed cells and fragments of DNA into the bloodstream and these ‘biomarkers’ can potentially be used to non-invasively screen for early-stage cancers, monitor responses to treatment and help explain why some cancers are resistant to therapies. Technical advances over the last two decades have enabled the extraction of these biomarkers from the blood, in a process which is called ‘liquid biopsy’. Although promising, this new method is not without challenges: looking for these biomarkers in the blood is often like looking for a needle in the haystack made up of billions of normal blood cells. Furthermore, a comprehensive evaluation, validation and head-to-head comparison of these new technologies have not yet been done. IMI’s CANCER-ID project aims to fill this gap.Collaborative effort needed_x000a_By bringing together companies and institutions in the fields of tumour biology and cancer therapy, biomarker development, clinical sciences and bioinformatics, as well as regulatory agencies and patient advocacy groups, CANCER-ID will compare, evaluate and validate the most promising non-invasive technologies for liquid biopsy. With its over 30 partners from across Europe / the world, this project will bridge the gap between research focused on these novel methods and validating the most mature technologies so they can be adopted and brought to the patients as soon as possible.The project will be divided into three key phases:In the pre-evaluation phase, liquid biopsy technologies will be evaluated and the criteria will be set for any of the technologies to move to the next phase.In the technical evaluation phase, the technologies identified as promising will be tested on patient samples.In the third stage, validated methods will be used on patients as part of clinical studies.  Lung and breast cancer as pilots_x000a_Validating these new technologies on all cancer types would be unmanageable. That’s why the project will focus on two-types of cancer: lung and breast cancer. Between them, lung and breast cancer account for approximately 760 000 new cases of cancer per year in the EU and are responsible for more than 50% of cancer-related deaths in women. Blood-based diagnostics will be important to improve treatment and to design new clinical trials in these patients.More specifically, these two types of cancer have been selected for the following reasons:Lung cancer is the most common cause of cancer-related deaths worldwide. In the EU, lung cancer is the leading cause of cancer death among men in all countries except Sweden and women die from lung cancer more commonly than from breast cancer in a growing number of countries. Treatments with targeted drugs perform better than traditional chemotherapy. However, one obstacle is the difficulty in obtaining serial biopsies to chart tumour evolution and the emergence of drug resistance. For these reasons, CANCER-ID has selected lung cancer for development, optimisation and standardisation of the liquid biopsy biomarkers.Breast cancer is the most common malignancy in women. Although several therapeutic options are readily available, resistance to these therapies often significantly limits the success rate. HER2 is the most prominent molecular target in breast cancer and it defines a clear molecular subtype. In CANCER-ID, researchers will focus on breast cancer patients who failed to respond to HER2-targeted therapies. Resistance to HER2-targeted therapies represents a serious medical problem and there is an urgent need to develop novel diagnostic tests for the early detection of resistance.Both patients and industry to benefit_x000a_Once validated and approved for use in patients, these new methods will have a significant value for patients, physicians and payers since they will prevent exposure of patients to drugs that are unlikely to be beneficial. Moreover, validated biomarker tests will be extremely important for the pharmaceutical industry as they will help reduce the very high dropout rate in clinical development by selecting the right patients for the right drugs."/>
    <s v="Bayer Aktiengesellschaft, Leverkusen, GermanyBoehringer Ingelheim Internationalgmbh, Ingelheim, GermanyEli Lilly and Company Limited, Basingstoke, United KingdomInstitut De Recherches Servier, Suresnes, FranceOrion Oyj, Espoo, FinlandSilicon Biosystems S.p.A., Bologna, Italy"/>
    <n v="6"/>
    <n v="37"/>
    <s v="26644315"/>
    <s v="MED"/>
    <n v="26644315"/>
    <m/>
    <s v="10.1158/2159-8290.cd-15-1283"/>
    <s v="Tumor Heterogeneity and Lesion-Specific Response to Targeted Therapy in Colorectal Cancer."/>
    <s v="Russo M, Siravegna G, Blaszkowsky LS, Corti G, Crisafulli G, Ahronian LG, Mussolin B, Kwak EL, Buscarino M, Lazzari L, Valtorta E, Truini M, Jessop NA, Robinson HE, Hong TS, Mino-Kenudson M, Di Nicolantonio F, Thabet A, Sartore-Bianchi A, Siena S, Iafrate AJ, Bardelli A, Corcoran RB."/>
    <m/>
    <m/>
    <n v="2372467"/>
    <n v="2016"/>
    <s v="Cancer discovery"/>
    <s v="Cancer Discov"/>
    <s v="Cancer Discov"/>
    <s v="101561693"/>
    <s v="2159-8274"/>
    <s v="2159-8290"/>
    <s v="How genomic heterogeneity associated with acquired resistance to targeted agents affects response to subsequent therapy is unknown. We studied EGFR blockade in colorectal cancer to assess whether tissue and liquid biopsies can be integrated with radiologic imaging to monitor the impact of individual oncogenic alterations on lesion-specific responses. Biopsy of a patient's progressing liver metastasis following prolonged response to cetuximab revealed a MEK1(K57T) mutation as a novel mechanism of acquired resistance. This lesion regressed upon treatment with panitumumab and the MEK inhibitor trametinib. In circulating tumor DNA (ctDNA), mutant MEK1 levels declined with treatment, but a previously unrecognized KRAS(Q61H) mutation was also identified that increased despite therapy. This same KRAS mutation was later found in a separate nonresponding metastasis. In summary, parallel analyses of tumor biopsies and serial ctDNA monitoring show that lesion-specific radiographic responses to subsequent targeted therapies can be driven by distinct resistance mechanisms arising within separate tumor lesions in the same patient.Molecular heterogeneity ensuing from acquired resistance drives lesion-specific responses to subsequent targeted therapies. Analysis of a single-lesion biopsy is inadequate to guide selection of subsequent targeted therapies. ctDNA profiles allow the detection of concomitant resistance mechanisms residing in separate metastases and assessment of the effect of therapies designed to overcome resistance."/>
    <s v="Department of Oncology, University of Torino, Torino, Italy."/>
    <s v="eng"/>
    <s v="N"/>
    <s v="Y"/>
    <s v="N"/>
    <s v="Y"/>
    <s v="N"/>
    <m/>
    <n v="60"/>
    <s v="Y"/>
    <s v="Y"/>
    <s v="N"/>
    <s v="Y"/>
    <s v="Y"/>
    <s v="N"/>
    <s v="Y"/>
    <s v="Y"/>
    <s v="2016-02-06"/>
    <s v="2017-07-18"/>
    <m/>
    <s v="2015-12-07"/>
    <s v="https://dx.doi.org/10.1158/2159-8290.cd-15-1283"/>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30202475"/>
    <s v="MED"/>
    <n v="30202475"/>
    <s v="PMC6122332"/>
    <s v="10.3762/bjoc.14.196"/>
    <s v="A general and atom-efficient continuous-flow approach to prepare amines, amides and imines via reactive N-chloramines."/>
    <s v="Jolley KE, Chapman MR, Blacker AJ."/>
    <s v="1"/>
    <s v="14"/>
    <n v="2644315"/>
    <n v="2018"/>
    <s v="Beilstein journal of organic chemistry"/>
    <s v="Beilstein J Org Chem"/>
    <s v="Beilstein J Org Chem"/>
    <s v="101250746"/>
    <s v="1860-5397"/>
    <s v="1860-5397"/>
    <s v="Chloramines are an important class of reagents, providing a convenient source of chlorine or electrophilic nitrogen. However, the instability of these compounds is a problem which makes their isolation and handling difficult. To overcome these hazards, a continuous-flow approach is reported which generates and immediately reacts N-chloramines directly, avoiding purification and isolation steps. 2-Chloramines were produced from the reaction of styrenes with N-alkyl-N-sulfonyl-N-chloramines, whilst N-alkyl or N,N'-dialkyl-N-chloramines reacted with anisaldehyde in the presence of t-BuO2H oxidant to afford amides. Primary and secondary imines were produced under continuous conditions from the reaction of N-chloramines with base, with one example subsequently reduced under asymmetric conditions to produce a chiral amine in 94% ee."/>
    <s v="School of Chemistry, Institute of Process Research and Development, University of Leeds, Leeds, LS2 9JT, United Kingdom."/>
    <s v="eng"/>
    <s v="Y"/>
    <s v="Y"/>
    <s v="N"/>
    <s v="Y"/>
    <s v="N"/>
    <s v="Y"/>
    <n v="0"/>
    <s v="Y"/>
    <s v="Y"/>
    <s v="N"/>
    <s v="Y"/>
    <s v="N"/>
    <s v="N"/>
    <s v="N"/>
    <s v="N"/>
    <s v="2018-09-12"/>
    <s v="2018-09-14"/>
    <s v="2018-08-24"/>
    <s v="2018-08-24"/>
    <s v="https://dx.doi.org/10.3762/bjoc.14.196"/>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30181586"/>
    <s v="MED"/>
    <n v="30181586"/>
    <s v="PMC6123417"/>
    <s v="10.1038/s41467-018-05915-w"/>
    <s v="Engineered bidirectional promoters enable rapid multi-gene co-expression optimization."/>
    <s v="Vogl T, Kickenweiz T, Pitzer J, Sturmberger L, Weninger A, Biggs BW, Köhler EM, Baumschlager A, Fischer JE, Hyden P, Wagner M, Baumann M, Borth N, Geier M, Ajikumar PK, Glieder A."/>
    <s v="41"/>
    <s v="9"/>
    <n v="2722577"/>
    <n v="2018"/>
    <s v="Nature communications"/>
    <s v="Nat Commun"/>
    <s v="Nat Commun"/>
    <s v="101528555"/>
    <s v="2041-1723"/>
    <s v="2041-1723"/>
    <s v="Numerous synthetic biology endeavors require well-tuned co-expression of functional components for success. Classically, monodirectional promoters (MDPs) have been used for such applications, but MDPs are limited in terms of multi-gene co-expression capabilities. Consequently, there is a pressing need for new tools with improved flexibility in terms of genetic circuit design, metabolic pathway assembly, and optimization. Here, motivated by nature's use of bidirectional promoters (BDPs) as a solution for efficient gene co-expression, we generate a library of 168 synthetic BDPs in the yeast Komagataella phaffii (syn. Pichia pastoris), leveraging naturally occurring BDPs as a parts repository. This library of synthetic BDPs allows for rapid screening of diverse expression profiles and ratios to optimize gene co-expression, including for metabolic pathways (taxadiene, β-carotene). The modular design strategies applied for creating the BDP library could be relevant in other eukaryotic hosts, enabling a myriad of metabolic engineering and synthetic biology applications."/>
    <s v="Institute of Molecular Biotechnology, NAWI Graz, Graz University of Technology, Petersgasse 14, 8010, Graz, Austria."/>
    <s v="eng"/>
    <s v="Y"/>
    <s v="Y"/>
    <s v="N"/>
    <s v="Y"/>
    <s v="N"/>
    <s v="Y"/>
    <n v="0"/>
    <s v="Y"/>
    <s v="Y"/>
    <s v="N"/>
    <s v="Y"/>
    <s v="N"/>
    <s v="N"/>
    <s v="N"/>
    <s v="N"/>
    <s v="2018-09-06"/>
    <s v="2018-11-29"/>
    <s v="2018-09-04"/>
    <s v="2018-09-04"/>
    <s v="https://dx.doi.org/10.1038/s41467-018-05915-w"/>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9600541"/>
    <s v="MED"/>
    <n v="29600541"/>
    <s v="PMC5347843"/>
    <s v="10.1002/anie.201800678"/>
    <s v="Human Enzymes for Organic Synthesis."/>
    <s v="Winkler M, Geier M, Hanlon SP, Nidetzky B, Glieder A."/>
    <s v="9"/>
    <s v="57"/>
    <n v="2734021"/>
    <n v="2018"/>
    <s v="Angewandte Chemie (International ed. in English)"/>
    <s v="Angew. Chem. Int. Ed. Engl."/>
    <s v="Angew Chem Int Ed Engl"/>
    <s v="0370543"/>
    <s v="1433-7851"/>
    <s v="1521-3773"/>
    <s v="Human enzymes have been widely studied in various disciplines. The number of reactions taking place in the human body is vast, and so is the number of potential catalysts for synthesis. Herein, we focus on the application of human enzymes that catalyze chemical reactions in course of the metabolism of drugs and xenobiotics. Some of these reactions have been explored on the preparative scale. The major field of application of human enzymes is currently drug development, where they are applied for the synthesis of drug metabolites."/>
    <s v="Institute for Molecular Biotechnology, Graz University of Technology, Petersgasse 14, 8010, Graz, Austria."/>
    <s v="eng"/>
    <s v="N"/>
    <s v="N"/>
    <s v="N"/>
    <s v="N"/>
    <s v="N"/>
    <s v="Y"/>
    <n v="0"/>
    <s v="N"/>
    <s v="N"/>
    <s v="N"/>
    <s v="Y"/>
    <s v="N"/>
    <s v="N"/>
    <s v="N"/>
    <s v="N"/>
    <s v="2018-03-31"/>
    <s v="2018-10-04"/>
    <s v="2018-09-11"/>
    <s v="2018-09-11"/>
    <s v="https://dx.doi.org/10.1002/anie.201800678"/>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8344504"/>
    <s v="MED"/>
    <n v="28344504"/>
    <s v="PMC5364695"/>
    <s v="10.1002/ejoc.201601432"/>
    <s v="Stereoselective Synthesis of Functionalized Bicyclic Scaffolds by Passerini 3-Center-2-Component Reactions of Cyclic Ketoacids."/>
    <s v="Cioc RC, Estévez V, van der Niet DJ, Vande Velde CM, Turrini NG, Hall M, Faber K, Ruijter E, Orru RV."/>
    <s v="1"/>
    <s v="2017"/>
    <n v="2539889"/>
    <n v="2017"/>
    <s v="European journal of organic chemistry"/>
    <s v="European J Org Chem"/>
    <s v="European J Org Chem"/>
    <s v="9805750"/>
    <s v="1434-193X"/>
    <s v="1475-2859"/>
    <s v="We report the use of bifunctional starting materials (ketoacids) in a diastereoselective Passerini three-center-two-component reaction. Study of the reaction scope revealed the required structural features for stereoselectivity in the isocyanide addition. In this system, an interesting isomerization of the primary Passerini product - the α-carboxamido lactone - into an atypical product, an α-hydroxy imide, was found to occur under acidic conditions. Furthermore, enantioenriched Passerini products can be generated from an enantioenriched ketoacid obtained by chemoenzymatic synthesis."/>
    <s v="Department of Chemistry and Pharmaceutical Sciences and Amsterdam Institute for Molecules Medicines and Systems (AIMMS) Vrije Universiteit Amsterdam De Boelelaan 1108 1081 HZ Amsterdam The Netherlands."/>
    <s v="eng"/>
    <s v="Y"/>
    <s v="Y"/>
    <s v="N"/>
    <s v="Y"/>
    <s v="N"/>
    <s v="N"/>
    <n v="0"/>
    <s v="Y"/>
    <s v="Y"/>
    <s v="N"/>
    <s v="Y"/>
    <s v="N"/>
    <s v="N"/>
    <s v="N"/>
    <s v="N"/>
    <s v="2017-03-27"/>
    <s v="2017-08-16"/>
    <s v="2017-03-08"/>
    <s v="2017-03-08"/>
    <s v="https://dx.doi.org/10.1002/ejoc.201601432"/>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8335772"/>
    <s v="MED"/>
    <n v="28335772"/>
    <s v="PMC4734400"/>
    <s v="10.1186/s12934-017-0667-z"/>
    <s v="Production of (S)-2-aminobutyric acid and (S)-2-aminobutanol in Saccharomyces cerevisiae."/>
    <s v="Weber N, Hatsch A, Labagnere L, Heider H."/>
    <s v="4"/>
    <s v="16"/>
    <n v="2529573"/>
    <n v="2017"/>
    <s v="Microbial cell factories"/>
    <s v="Microb. Cell Fact."/>
    <s v="Microb Cell Fact"/>
    <s v="101139812"/>
    <s v="1475-2859"/>
    <s v="1860-5397"/>
    <s v="Saccharomyces cerevisiae (baker's yeast) has great potential as a whole-cell biocatalyst for multistep synthesis of various organic molecules. To date, however, few examples exist in the literature of the successful biosynthetic production of chemical compounds, in yeast, that do not exist in nature. Considering that more than 30% of all drugs on the market are purely chemical compounds, often produced by harsh synthetic chemistry or with very low yields, novel and environmentally sound production routes are highly desirable. Here, we explore the biosynthetic production of enantiomeric precursors of the anti-tuberculosis and anti-epilepsy drugs ethambutol, brivaracetam, and levetiracetam. To this end, we have generated heterologous biosynthetic pathways leading to the production of (S)-2-aminobutyric acid (ABA) and (S)-2-aminobutanol in baker's yeast.We first designed a two-step heterologous pathway, starting with the endogenous amino acid L-threonine and leading to the production of enantiopure (S)-2-aminobutyric acid. The combination of Bacillus subtilis threonine deaminase and a mutated Escherichia coli glutamate dehydrogenase resulted in the intracellular accumulation of 0.40 mg/L of (S)-2-aminobutyric acid. The combination of a threonine deaminase from Solanum lycopersicum (tomato) with two copies of mutated glutamate dehydrogenase from E. coli resulted in the accumulation of comparable amounts of (S)-2-aminobutyric acid. Additional L-threonine feeding elevated (S)-2-aminobutyric acid production to more than 1.70 mg/L. Removing feedback inhibition of aspartate kinase HOM3, an enzyme involved in threonine biosynthesis in yeast, elevated (S)-2-aminobutyric acid biosynthesis to above 0.49 mg/L in cultures not receiving additional L-threonine. We ultimately extended the pathway from (S)-2-aminobutyric acid to (S)-2-aminobutanol by introducing two reductases and a phosphopantetheinyl transferase. The engineered strains produced up to 1.10 mg/L (S)-2-aminobutanol.Our results demonstrate the biosynthesis of (S)-2-aminobutyric acid and (S)-2-aminobutanol in yeast. To our knowledge this is the first time that the purely synthetic compound (S)-2-aminobutanol has been produced in vivo. This work paves the way to greener and more sustainable production of chemical entities hitherto inaccessible to synthetic biology."/>
    <s v="Evolva SA, Duggingerstrasse 23, 4153, Reinach, Switzerland. noraw@evolva.com."/>
    <s v="eng"/>
    <s v="Y"/>
    <s v="Y"/>
    <s v="N"/>
    <s v="Y"/>
    <s v="N"/>
    <s v="Y"/>
    <n v="0"/>
    <s v="Y"/>
    <s v="Y"/>
    <s v="N"/>
    <s v="Y"/>
    <s v="N"/>
    <s v="N"/>
    <s v="N"/>
    <s v="Y"/>
    <s v="2017-03-24"/>
    <s v="2017-04-24"/>
    <s v="2017-03-23"/>
    <s v="2017-03-23"/>
    <s v="https://dx.doi.org/10.1186/s12934-017-0667-z"/>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6877802"/>
    <s v="MED"/>
    <n v="26877802"/>
    <s v="PMC4685760"/>
    <s v="10.3762/bjoc.12.1"/>
    <s v="A convergent, umpoled synthesis of 2-(1-amidoalkyl)pyridines."/>
    <s v="Johnson TC, Marsden SP."/>
    <s v="24"/>
    <s v="12"/>
    <n v="2375271"/>
    <n v="2016"/>
    <s v="Beilstein journal of organic chemistry"/>
    <s v="Beilstein J Org Chem"/>
    <s v="Beilstein J Org Chem"/>
    <s v="101250746"/>
    <s v="1860-5397"/>
    <s v="1860-5397"/>
    <s v="A convenient, one-pot, two-component synthesis of 2-(1-amidoalkyl)pyridines is reported, based upon the substitution of suitably-activated pyridine N-oxides by azlactone nucleophiles, followed by decarboxylative azlactone ring-opening. The synthesis obviates the need for precious metal catalysts to achieve a formal enolate arylation reaction, and constitutes a formally 'umpoled' approach to this valuable class of bioactive structures."/>
    <s v="Institute of Process Research and Development, School of Chemistry, University of Leeds, Woodhouse Lane, Leeds LS2 9JT, UK."/>
    <s v="eng"/>
    <s v="Y"/>
    <s v="Y"/>
    <s v="N"/>
    <s v="Y"/>
    <s v="N"/>
    <s v="Y"/>
    <n v="0"/>
    <s v="Y"/>
    <s v="Y"/>
    <s v="N"/>
    <s v="Y"/>
    <s v="N"/>
    <s v="N"/>
    <s v="N"/>
    <s v="N"/>
    <s v="2016-02-15"/>
    <s v="2016-06-02"/>
    <s v="2016-01-04"/>
    <s v="2016-01-04"/>
    <s v="https://dx.doi.org/10.3762/bjoc.12.1"/>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6734089"/>
    <s v="MED"/>
    <n v="26734089"/>
    <s v="PMC5887973"/>
    <s v="10.3762/bjoc.11.262"/>
    <s v="Continuous formation of N-chloro-N,N-dialkylamine solutions in well-mixed meso-scale flow reactors."/>
    <s v="Blacker AJ, Jolley KE."/>
    <s v="8"/>
    <s v="11"/>
    <n v="2253031"/>
    <n v="2015"/>
    <s v="Beilstein journal of organic chemistry"/>
    <s v="Beilstein J Org Chem"/>
    <s v="Beilstein J Org Chem"/>
    <s v="101250746"/>
    <s v="1860-5397"/>
    <s v="1097-4644"/>
    <s v="The continuous flow synthesis of a range of organic solutions of N,N-dialkyl-N-chloramines is described using either a bespoke meso-scale tubular reactor with static mixers or a continuous stirred tank reactor. Both reactors promote the efficient mixing of a biphasic solution of N,N-dialkylamine in organic solvent, and aqueous sodium hypochlorite to achieve near quantitative conversions, in 72-100% in situ yields, and useful productivities of around 0.05 mol/h with residence times from 3 to 20 minutes. Initial calorimetric studies have been carried out to inform on reaction exotherms, rates and safe operation. Amines which partition mainly in the organic phase require longer reaction times, provided by the CSTR, to compensate for low mass transfer rates in the biphasic system. The green metrics of the reaction have been assessed and compared to existing procedures and have shown the continuous process is improved over previous procedures. The organic solutions of N,N-dialkyl-N-chloramines produced continuously will enable their use in tandem flow reactions with a range of nucleophilic substrates."/>
    <s v="Institute of Process Research and Development, School of Chemistry and School of Chemical and Process Engineering, University of Leeds, Woodhouse Lane, Leeds, LS2 9JT, Leeds, UK."/>
    <s v="eng"/>
    <s v="N"/>
    <s v="Y"/>
    <s v="N"/>
    <s v="Y"/>
    <s v="N"/>
    <s v="Y"/>
    <n v="1"/>
    <s v="Y"/>
    <s v="Y"/>
    <s v="N"/>
    <s v="Y"/>
    <s v="N"/>
    <s v="N"/>
    <s v="N"/>
    <s v="N"/>
    <s v="2016-01-06"/>
    <s v="2016-06-02"/>
    <s v="2015-12-02"/>
    <s v="2015-12-02"/>
    <s v="https://dx.doi.org/10.3762/bjoc.11.262"/>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9091307"/>
    <s v="MED"/>
    <n v="29091307"/>
    <s v="PMC5574032"/>
    <s v="10.1002/jcb.26474"/>
    <s v="Expanding the CRISPR/Cas9 toolkit for Pichia pastoris with efficient donor integration and alternative resistance markers."/>
    <s v="Weninger A, Fischer JE, Raschmanová H, Kniely C, Vogl T, Glieder A."/>
    <s v="23"/>
    <s v="119"/>
    <n v="2654729"/>
    <n v="2018"/>
    <s v="Journal of cellular biochemistry"/>
    <s v="J. Cell. Biochem."/>
    <s v="J Cell Biochem"/>
    <s v="8205768"/>
    <s v="0730-2312"/>
    <s v="1864-564X"/>
    <s v="Komagataella phaffii (syn. Pichia pastoris) is one of the most commonly used host systems for recombinant protein expression. Achieving targeted genetic modifications had been hindered by low frequencies of homologous recombination (HR). Recently, a CRISPR/Cas9 genome editing system has been implemented for P. pastoris enabling gene knockouts based on indels (insertion, deletions) via non-homologous end joining (NHEJ) at near 100% efficiency. However, specifically integrating homologous donor cassettes via HR for replacement studies had proven difficult resulting at most in ∼20% correct integration using CRISPR/Cas9. Here, we demonstrate the CRISPR/Cas9 mediated integration of markerless donor cassettes at efficiencies approaching 100% using a ku70 deletion strain. The Ku70p is involved in NHEJ repair and lack of the protein appears to favor repair via HR near exclusively. While the absolute number of transformants in the Δku70 strain is reduced, virtually all surviving transformants showed correct integration. In the wildtype strain, markerless donor cassette integration was also improved up to 25-fold by placing an autonomously replicating sequence (ARS) on the donor cassette. Alternative strategies for improving donor cassette integration using a Cas9 nickase variant or reducing off targeting associated toxicity using a high fidelity Cas9 variant were so far not successful in our hands in P. pastoris. Furthermore we provide Cas9/gRNA expression plasmids with a Geneticin resistance marker which proved to be versatile tools for marker recycling. The reported CRSIPR-Cas9 tools can be applied for modifying existing production strains and also pave the way for markerless whole genome modification studies in P. pastoris."/>
    <s v="Institute of Molecular Biotechnology, Graz University of Technology, Graz, Austria."/>
    <s v="eng"/>
    <s v="Y"/>
    <s v="Y"/>
    <s v="N"/>
    <s v="Y"/>
    <s v="N"/>
    <s v="Y"/>
    <n v="2"/>
    <s v="Y"/>
    <s v="Y"/>
    <s v="N"/>
    <s v="Y"/>
    <s v="N"/>
    <s v="N"/>
    <s v="N"/>
    <s v="Y"/>
    <s v="2017-11-02"/>
    <s v="2018-10-25"/>
    <s v="2017-12-26"/>
    <s v="2017-12-26"/>
    <s v="https://dx.doi.org/10.1002/jcb.26474"/>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7885835"/>
    <s v="MED"/>
    <n v="27885835"/>
    <s v="PMC4660914"/>
    <s v="10.1002/cssc.201601363"/>
    <s v="Sequential Enzymatic Conversion of α-Angelica Lactone to γ-Valerolactone through Hydride-Independent C=C Bond Isomerization."/>
    <s v="Turrini NG, Eger E, Reiter TC, Faber K, Hall M."/>
    <s v="8"/>
    <s v="9"/>
    <n v="2507891"/>
    <n v="2016"/>
    <s v="ChemSusChem"/>
    <s v="ChemSusChem"/>
    <s v="ChemSusChem"/>
    <s v="101319536"/>
    <s v="1864-5631"/>
    <s v="1860-5397"/>
    <s v="A case of hydride-independent reaction catalyzed by flavin-dependent ene-reductases from the Old Yellow Enzyme (OYE) family was identified. α-Angelica lactone was isomerized to the conjugated β-isomer in a nicotinamide-free and hydride-independent process. The catalytic cycle of C=C bond isomerization appears to be flavin-independent and to rely solely on a deprotonation-reprotonation sequence through acid-base catalysis. Key residues in the enzyme active site were mutated and provided insight on important mechanistic features. The isomerization of α-angelica lactone by OYE2 in aqueous buffer furnished 6.3 mm β-isomer in 15 min at 30 °C. In presence of nicotinamide adenine dinucleotide (NADH), the latter could be further reduced to γ-valerolactone. This enzymatic tool was successfully applied on semi-preparative scale and constitutes a sustainable process for the valorization of platform chemicals from renewable resources."/>
    <s v="Department of Chemistry, University of Graz, Heinrichstrasse 28, 8010, Graz, Austria."/>
    <s v="eng"/>
    <s v="Y"/>
    <s v="Y"/>
    <s v="N"/>
    <s v="Y"/>
    <s v="N"/>
    <s v="Y"/>
    <n v="2"/>
    <s v="Y"/>
    <s v="Y"/>
    <s v="N"/>
    <s v="Y"/>
    <s v="N"/>
    <s v="N"/>
    <s v="N"/>
    <s v="N"/>
    <s v="2016-11-25"/>
    <s v="2017-09-17"/>
    <s v="2016-11-25"/>
    <s v="2016-11-25"/>
    <s v="https://dx.doi.org/10.1002/cssc.201601363"/>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6664594"/>
    <s v="MED"/>
    <n v="26664594"/>
    <s v="PMC4660908"/>
    <s v="10.3762/bjoc.11.190"/>
    <s v="Engineering Pichia pastoris for improved NADH regeneration: A novel chassis strain for whole-cell catalysis."/>
    <s v="Geier M, Brandner C, Strohmeier GA, Hall M, Hartner FS, Glieder A."/>
    <s v="4"/>
    <s v="11"/>
    <n v="2253031"/>
    <n v="2015"/>
    <s v="Beilstein journal of organic chemistry"/>
    <s v="Beilstein J Org Chem"/>
    <s v="Beilstein J Org Chem"/>
    <s v="101250746"/>
    <s v="1860-5397"/>
    <s v="1860-5397"/>
    <s v="Many synthetically useful reactions are catalyzed by cofactor-dependent enzymes. As cofactors represent a major cost factor, methods for efficient cofactor regeneration are required especially for large-scale synthetic applications. In order to generate a novel and efficient host chassis for bioreductions, we engineered the methanol utilization pathway of Pichia pastoris for improved NADH regeneration. By deleting the genes coding for dihydroxyacetone synthase isoform 1 and 2 (DAS1 and DAS2), NADH regeneration via methanol oxidation (dissimilation) was increased significantly. The resulting Δdas1 Δdas2 strain performed better in butanediol dehydrogenase (BDH1) based whole-cell conversions. While the BDH1 catalyzed acetoin reduction stopped after 2 h reaching ~50% substrate conversion when performed in the wild type strain, full conversion after 6 h was obtained by employing the knock-out strain. These results suggest that the P. pastoris Δdas1 Δdas2 strain is capable of supplying the actual biocatalyst with the cofactor over a longer reaction period without the over-expression of an additional cofactor regeneration system. Thus, focusing the intrinsic carbon flux of this methylotrophic yeast on methanol oxidation to CO2 represents an efficient and easy-to-use strategy for NADH-dependent whole-cell conversions. At the same time methanol serves as co-solvent, inductor for catalyst and cofactor regeneration pathway expression and source of energy."/>
    <s v="Austrian Centre of Industrial Biotechnology (ACIB GmbH), Petersgasse 14, Graz, 8010, Austria."/>
    <s v="eng"/>
    <s v="N"/>
    <s v="Y"/>
    <s v="N"/>
    <s v="Y"/>
    <s v="N"/>
    <s v="Y"/>
    <n v="3"/>
    <s v="Y"/>
    <s v="Y"/>
    <s v="N"/>
    <s v="Y"/>
    <s v="N"/>
    <s v="N"/>
    <s v="N"/>
    <s v="N"/>
    <s v="2015-12-15"/>
    <s v="2016-06-02"/>
    <s v="2015-09-25"/>
    <s v="2015-09-25"/>
    <s v="https://dx.doi.org/10.3762/bjoc.11.190"/>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6664590"/>
    <s v="MED"/>
    <n v="26664590"/>
    <s v="PMC4498475"/>
    <s v="10.3762/bjoc.11.186"/>
    <s v="Active site diversification of P450cam with indole generates catalysts for benzylic oxidation reactions."/>
    <s v="Kelly PP, Eichler A, Herter S, Kranz DC, Turner NJ, Flitsch SL."/>
    <m/>
    <s v="11"/>
    <n v="2253031"/>
    <n v="2015"/>
    <s v="Beilstein journal of organic chemistry"/>
    <s v="Beilstein J Org Chem"/>
    <s v="Beilstein J Org Chem"/>
    <s v="101250746"/>
    <s v="1860-5397"/>
    <s v="1615-4169"/>
    <s v="Cytochrome P450 monooxygenases are useful biocatalysts for C-H activation, and there is a need to expand the range of these enzymes beyond what is naturally available. A panel of 93 variants of active self-sufficient P450cam[Tyr96Phe]-RhFRed fusion enzymes with a broad diversity in active site amino acids was developed by screening a large mutant library of 16,500 clones using a simple, highly sensitive colony-based colorimetric screen against indole. These mutants showed distinct fingerprints of activity not only when screened in oxidations of substituted indoles but also for unrelated oxidations such as benzylic hydroxylations."/>
    <s v="School of Chemistry &amp; Manchester Institute of Biotechnology, The University of Manchester, 131 Princess Street, M1 7DN, Manchester, United Kingdom."/>
    <s v="eng"/>
    <s v="N"/>
    <s v="Y"/>
    <s v="N"/>
    <s v="Y"/>
    <s v="N"/>
    <s v="Y"/>
    <n v="3"/>
    <s v="Y"/>
    <s v="Y"/>
    <s v="N"/>
    <s v="Y"/>
    <s v="N"/>
    <s v="N"/>
    <s v="N"/>
    <s v="Y"/>
    <s v="2015-12-15"/>
    <s v="2017-07-18"/>
    <s v="2015-09-22"/>
    <s v="2015-09-22"/>
    <s v="https://dx.doi.org/10.3762/bjoc.11.186"/>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6190962"/>
    <s v="MED"/>
    <n v="26190962"/>
    <s v="PMC5074308"/>
    <s v="10.1002/adsc.201301055"/>
    <s v="Nitrile as Activating Group in the Asymmetric Bioreduction of β-Cyanoacrylic Acids Catalyzed by Ene-Reductases."/>
    <s v="Winkler CK, Clay D, Turrini NG, Lechner H, Kroutil W, Davies S, Debarge S, O'Neill P, Steflik J, Karmilowicz M, Wong JW, Faber K."/>
    <m/>
    <s v="356"/>
    <n v="2304679"/>
    <n v="2014"/>
    <s v="Advanced synthesis &amp; catalysis"/>
    <s v="Adv. Synth. Catal."/>
    <s v="Adv Synth Catal"/>
    <s v="101095751"/>
    <s v="1615-4150"/>
    <s v="1521-3773"/>
    <s v="Asymmetric bioreduction of an (E)-β-cyano-2,4-dienoic acid derivative by ene-reductases allowed a shortened access to a precursor of pregabalin [(S)-3-(aminomethyl)-5-methylhexanoic acid] possessing the desired configuration in up to 94% conversion and &gt;99% ee. Deuterium labelling studies showed that the nitrile moiety was the preferred activating/anchor group in the active site of the enzyme over the carboxylic acid or the corresponding methyl ester."/>
    <s v="Department of Chemistry, Organic &amp; Bioorganic Chemistry, University of Graz Heinrichstrasse 28, A-8010 Graz, Austria, ; phone: (+43)-316-380-5332 ; e-mail: kurt.faber@uni-graz.at."/>
    <s v="eng"/>
    <s v="Y"/>
    <s v="Y"/>
    <s v="N"/>
    <s v="Y"/>
    <s v="N"/>
    <s v="Y"/>
    <n v="3"/>
    <s v="Y"/>
    <s v="Y"/>
    <s v="N"/>
    <s v="Y"/>
    <s v="N"/>
    <s v="N"/>
    <s v="N"/>
    <s v="Y"/>
    <s v="2015-07-20"/>
    <s v="2015-07-28"/>
    <s v="2014-04-09"/>
    <s v="2014-04-09"/>
    <s v="https://dx.doi.org/10.1002/adsc.201301055"/>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7090612"/>
    <s v="MED"/>
    <n v="27090612"/>
    <s v="PMC5557615"/>
    <s v="10.1002/anie.201602852"/>
    <s v="An Enantio- and Diastereoselective Chemoenzymatic Synthesis of α-Fluoro β-Hydroxy Carboxylic Esters."/>
    <s v="Howard JK, Müller M, Berry A, Nelson A."/>
    <m/>
    <s v="55"/>
    <n v="2412496"/>
    <n v="2016"/>
    <s v="Angewandte Chemie (International ed. in English)"/>
    <s v="Angew. Chem. Int. Ed. Engl."/>
    <s v="Angew Chem Int Ed Engl"/>
    <s v="0370543"/>
    <s v="1433-7851"/>
    <s v="2155-5435"/>
    <s v="The trans-o-hydroxybenzylidene pyruvate aldolase-catalysed reactions between fluoropyruvate and many (hetero)aromatic aldehydes yield aldol adducts without subsequent dehydration. Treatment of the reaction products with hydrogen peroxide yields the corresponding syn-configured α-fluoro β-hydroxy carboxylic acids which have &gt;98 % ee. The overall chemoenzymatic approach, in which fluoropyruvate serves as a fluoroacetate equivalent, may be exploited in the synthesis of polar building blocks and fragments with potential value in drug discovery."/>
    <s v="School of Chemistry and Astbury Centre for Structural Molecular Biology, University of Leeds, Leeds, LS2 9JT, UK."/>
    <s v="eng"/>
    <s v="Y"/>
    <s v="Y"/>
    <s v="N"/>
    <s v="Y"/>
    <s v="N"/>
    <s v="Y"/>
    <n v="5"/>
    <s v="Y"/>
    <s v="Y"/>
    <s v="N"/>
    <s v="Y"/>
    <s v="N"/>
    <s v="N"/>
    <s v="N"/>
    <s v="N"/>
    <s v="2016-04-20"/>
    <s v="2018-08-10"/>
    <s v="2016-04-19"/>
    <s v="2016-04-19"/>
    <s v="https://dx.doi.org/10.1002/anie.201602852"/>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8824821"/>
    <s v="MED"/>
    <n v="28824821"/>
    <s v="PMC5089815"/>
    <s v="10.1021/acscatal.6b03121"/>
    <s v="Mild and Regioselective Pd(OAc)2-Catalyzed C-H Arylation of Tryptophans by [ArN2]X, Promoted by Tosic Acid."/>
    <s v="Reay AJ, Hammarback LA, Bray JTW, Sheridan T, Turnbull D, Whitwood AC, Fairlamb IJS."/>
    <m/>
    <s v="7"/>
    <n v="2587220"/>
    <n v="2017"/>
    <s v="ACS catalysis"/>
    <s v="ACS Catal"/>
    <s v="ACS Catal"/>
    <s v="101562209"/>
    <s v="2155-5435"/>
    <s v="1873-4863"/>
    <s v="A regioselective Pd-mediated C-H bond arylation methodology for tryptophans, utilizing stable aryldiazonium salts, affords C2-arylated tryptophan derivatives, in several cases quantitatively. The reactions proceed in air, without base, and at room temperature in EtOAc. The synthetic methodology has been evaluated and compared against other tryptophan derivative arylation methods using the CHEM21 green chemistry toolkit. The behavior of the Pd catalyst species has been probed in preliminary mechanistic studies, which indicate that the reaction is operating homogeneously, although Pd nanoparticles are formed during substrate turnover. The effects of these higher order Pd species on catalysis, under the reaction conditions examined, appear to be minimal: e.g., acting as a Pd reservoir in the latter stages of substrate turnover or as a moribund form (derived from catalyst deactivation). We have determined that TsOH shortens the induction period observed when [ArN2]BF4 salts are employed with Pd(OAc)2. Pd(OTs)2(MeCN)2 was found to be a superior precatalyst (confirmed by kinetic studies) in comparison to Pd(OAc)2."/>
    <s v="Department of Chemistry, University of York, York YO10 5DD, U.K."/>
    <s v="eng"/>
    <s v="Y"/>
    <s v="Y"/>
    <s v="N"/>
    <s v="Y"/>
    <s v="N"/>
    <s v="Y"/>
    <n v="6"/>
    <s v="Y"/>
    <s v="Y"/>
    <s v="N"/>
    <s v="Y"/>
    <s v="N"/>
    <s v="N"/>
    <s v="N"/>
    <s v="N"/>
    <s v="2017-08-21"/>
    <s v="2017-08-24"/>
    <s v="2017-07-10"/>
    <s v="2017-07-10"/>
    <s v="https://dx.doi.org/10.1021/acscatal.6b03121"/>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7084056"/>
    <s v="MED"/>
    <n v="27084056"/>
    <s v="PMC4973613"/>
    <s v="10.1016/j.jbiotec.2016.04.023"/>
    <s v="Refined Pichia pastoris reference genome sequence."/>
    <s v="Sturmberger L, Chappell T, Geier M, Krainer F, Day KJ, Vide U, Trstenjak S, Schiefer A, Richardson T, Soriaga L, Darnhofer B, Birner-Gruenberger R, Glick BS, Tolstorukov I, Cregg J, Madden K, Glieder A."/>
    <m/>
    <s v="235"/>
    <n v="2452465"/>
    <n v="2016"/>
    <s v="Journal of biotechnology"/>
    <s v="J. Biotechnol."/>
    <s v="J Biotechnol"/>
    <s v="8411927"/>
    <s v="0168-1656"/>
    <s v="1867-3899"/>
    <s v="Strains of the species Komagataella phaffii are the most frequently used &quot;Pichia pastoris&quot; strains employed for recombinant protein production as well as studies on peroxisome biogenesis, autophagy and secretory pathway analyses. Genome sequencing of several different P. pastoris strains has provided the foundation for understanding these cellular functions in recent genomics, transcriptomics and proteomics experiments. This experimentation has identified mistakes, gaps and incorrectly annotated open reading frames in the previously published draft genome sequences. Here, a refined reference genome is presented, generated with genome and transcriptome sequencing data from multiple P. pastoris strains. Twelve major sequence gaps from 20 to 6000 base pairs were closed and 5111 out of 5256 putative open reading frames were manually curated and confirmed by RNA-seq and published LC-MS/MS data, including the addition of new open reading frames (ORFs) and a reduction in the number of spliced genes from 797 to 571. One chromosomal fragment of 76kbp between two previous gaps on chromosome 1 and another 134kbp fragment at the end of chromosome 4, as well as several shorter fragments needed re-orientation. In total more than 500 positions in the genome have been corrected. This reference genome is presented with new chromosomal numbering, positioning ribosomal repeats at the distal ends of the four chromosomes, and includes predicted chromosomal centromeres as well as the sequence of two linear cytoplasmic plasmids of 13.1 and 9.5kbp found in some strains of P. pastoris."/>
    <s v="Austrian Center of Industrial Biotechnology (ACIB), Petersgasse 14, 8010 Graz, Austria."/>
    <s v="eng"/>
    <s v="N"/>
    <s v="Y"/>
    <s v="N"/>
    <s v="Y"/>
    <s v="N"/>
    <s v="Y"/>
    <n v="14"/>
    <s v="Y"/>
    <s v="Y"/>
    <s v="Y"/>
    <s v="Y"/>
    <s v="Y"/>
    <s v="N"/>
    <s v="Y"/>
    <s v="N"/>
    <s v="2016-09-20"/>
    <s v="2017-10-10"/>
    <s v="2016-04-12"/>
    <s v="2016-04-12"/>
    <s v="https://dx.doi.org/10.1016/j.jbiotec.2016.04.023"/>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7547270"/>
    <s v="MED"/>
    <n v="27547270"/>
    <s v="PMC4012138"/>
    <s v="10.1002/cctc.201402797"/>
    <s v="An (R)-Imine Reductase Biocatalyst for the Asymmetric Reduction of Cyclic Imines."/>
    <s v="Hussain S, Leipold F, Man H, Wells E, France SP, Mulholland KR, Grogan G, Turner NJ."/>
    <m/>
    <s v="7"/>
    <n v="2443217"/>
    <n v="2015"/>
    <s v="ChemCatChem"/>
    <s v="ChemCatChem"/>
    <s v="ChemCatChem"/>
    <s v="101520610"/>
    <s v="1867-3880"/>
    <s v="1879-0402"/>
    <s v="Although the range of biocatalysts available for the synthesis of enantiomerically pure chiral amines continues to expand, few existing methods provide access to secondary amines. To address this shortcoming, we have over-expressed the gene for an (R)-imine reductase [(R)-IRED] from Streptomyces sp. GF3587 in Escherichia coli to create a recombinant whole-cell biocatalyst for the asymmetric reduction of prochiral imines. The (R)-IRED was screened against a panel of cyclic imines and two iminium ions and was shown to possess high catalytic activity and enantioselectivity. Preparative-scale synthesis of the alkaloid (R)-coniine (90 % yield; 99 % ee) from the imine precursor was performed on a gram-scale. A homology model of the enzyme active site, based on the structure of a closely related (R)-IRED from Streptomyces kanamyceticus, was constructed and used to identify potential amino acids as targets for mutagenesis."/>
    <s v="School of Chemistry, University of Manchester, Manchester Institute of Biotechnology, 131 Princess Street, Manchester, M1 7DN (UK)."/>
    <s v="eng"/>
    <s v="Y"/>
    <s v="Y"/>
    <s v="N"/>
    <s v="Y"/>
    <s v="N"/>
    <s v="N"/>
    <n v="22"/>
    <s v="Y"/>
    <s v="Y"/>
    <s v="N"/>
    <s v="Y"/>
    <s v="N"/>
    <s v="N"/>
    <s v="N"/>
    <s v="N"/>
    <s v="2016-08-22"/>
    <s v="2016-08-22"/>
    <s v="2015-01-21"/>
    <s v="2015-01-21"/>
    <s v="https://dx.doi.org/10.1002/cctc.201402797"/>
  </r>
  <r>
    <s v="https://www.imi.europa.eu/projects-results/project-factsheets/chem21"/>
    <x v="13"/>
    <s v="Chemical manufacturing methods for the 21st century pharmaceutical industries"/>
    <n v="0"/>
    <n v="0"/>
    <n v="0"/>
    <n v="0"/>
    <n v="0"/>
    <n v="0"/>
    <n v="0"/>
    <n v="0"/>
    <n v="0"/>
    <n v="0"/>
    <s v="Ongoing"/>
    <s v="IMI1"/>
    <s v="01/10/2012"/>
    <s v="30/06/2017"/>
    <n v="4"/>
    <n v="115360"/>
    <s v="RIA (Research and Innovation Action)"/>
    <s v="9 829 638"/>
    <s v="13 871 772"/>
    <m/>
    <s v="3 009 396"/>
    <s v="The CHEM21 project plans to generate a range of methods to make the drug development process more environmentally friendly. What’s more, as well as being good for the planet, the methods developed by CHEM21 will also help the pharmaceutical industry to cut costs, resulting in cheaper medicines for patients._x000a_Towards more sustainability in drug manufactureToday, drug manufacture often requires 100 kg of materials to produce just 1 kg of active ingredient. This inefficiency means that many products require long lead times and large facilities for their production and to deal with any waste materials. This is not just bad for the environment; medicines produced in this way are expensive to develop and produce.Meanwhile, another emerging issue for the pharmaceutical sector is the scarcity of precious metals, like platinum, that are essential in the synthesis of many drugs but are being depleted at alarming rates.Solving these problems will require a major revision in the way drugs are synthesised.Smarter synthesisCHEM21 will link leading academics in the field of green chemistry with scientists working in drug synthesis in industry to tackle the challenges found in the commercial manufacture of drugs.Specifically, the CHEM21 project aims to generate a range of technologies for medicines manufacture that are demonstrably more sustainable that existing methods. Part of the project will be devoted to designing catalysts based on common metals (such as copper, iron and nickel) instead of the rarer and more expensive precious metals used now. The team also aims to reduce the amount of solvent used and develop methods that favour starting materials that result in less harmful waste. An additional aim of the team is to provide new tools for medicinal chemists which are greener and are robust for scaling up.Elsewhere, the project plans to boost the use of enzymes as catalysts and to investigate what steps are needed to implement synthetic biology for the sustainable production of more complex molecules.In addition to promoting green and sustainable methodologies among current medicinal and process chemists, CHEM21 wants to make ‘green’ drug production second nature for the next generation of scientists in this area. To this end, the project will develop and disseminate educational material, case studies, and reviews and trial them in selected universities and EFPIA companies.Cheaper medicines for patientsInefficient production processes and the use of rare precious metals raise the costs of drug production. By making drug production more efficient and swapping expensive materials for cheaper alternatives, CHEM 21 will help to lower the cost of medicines."/>
    <s v="Bayer Pharma AG, Berlin, GermanyGlaxosmithkline Research And Development LTD., Brentford, Middlesex, United KingdomJanssen Pharmaceutica Nv, Beerse, BelgiumOrion Oyj, Espoo, FinlandPfizer Limited, Sandwich, Kent , United KingdomSanofi Chimie, Gentilly, France"/>
    <n v="7"/>
    <n v="17"/>
    <s v="24780276"/>
    <s v="MED"/>
    <n v="24780276"/>
    <m/>
    <s v="10.1016/j.cbpa.2013.12.010"/>
    <s v="Engineering aldolases as biocatalysts."/>
    <s v="Windle CL, Müller M, Nelson A, Berry A."/>
    <m/>
    <s v="19"/>
    <n v="2153991"/>
    <n v="2014"/>
    <s v="Current opinion in chemical biology"/>
    <s v="Curr Opin Chem Biol"/>
    <s v="Curr Opin Chem Biol"/>
    <s v="9811312"/>
    <s v="1367-5931"/>
    <m/>
    <s v="Aldolases are seen as an attractive route to the production of biologically important compounds due to their ability to form carbon-carbon bonds. However, for many industrial reactions there are no naturally occurring enzymes, and so many different engineering approaches have been used to address this problem. Engineering methods have been used to alter the stability, substrate specificity and stereospecificity of aldolases to produce excellent enzymes for biocatalytic processes. Recently greater understanding of the aldolase mechanism has allowed many successes with both rational engineering approaches and computational design of aldolases. Rational engineering approaches have produced desired enzymes quickly and efficiently while combination of computational design with laboratory methods has created enzymes with activity approaching that of natural enzymes."/>
    <s v="Astbury Centre for Structural Molecular Biology, University of Leeds, Leeds LS2 9JT, UK; School of Molecular and Cellular Biology, University of Leeds, Leeds LS2 9JT, UK."/>
    <s v="eng"/>
    <s v="Y"/>
    <s v="Y"/>
    <s v="Y"/>
    <s v="N"/>
    <s v="N"/>
    <m/>
    <n v="23"/>
    <s v="Y"/>
    <s v="Y"/>
    <s v="N"/>
    <s v="Y"/>
    <s v="N"/>
    <s v="N"/>
    <s v="N"/>
    <s v="Y"/>
    <s v="2014-04-30"/>
    <s v="2016-10-19"/>
    <s v="2014-01-04"/>
    <s v="2014-01-04"/>
    <s v="https://dx.doi.org/10.1016/j.cbpa.2013.12.010"/>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30220999"/>
    <s v="MED"/>
    <n v="30220999"/>
    <s v="PMC6137881"/>
    <s v="10.1186/s13756-018-0401-6"/>
    <s v="Predictive factors for multidrug-resistant gram-negative bacteria among hospitalised patients with complicated urinary tract infections."/>
    <s v="Gomila A, Shaw E, Carratalà J, Leibovici L, Tebé C, Wiegand I, Vallejo-Torres L, Vigo JM, Morris S, Stoddart M, Grier S, Vank C, Cuperus N, Van den Heuvel L, Eliakim-Raz N, Vuong C, MacGowan A, Addy I, Pujol M, COMBACTE-MAGNET WP5- RESCUING Study."/>
    <s v="Suppl 1"/>
    <s v="7"/>
    <n v="2636956"/>
    <n v="2018"/>
    <s v="Antimicrobial Resistance and Infection Control"/>
    <s v="Antimicrob Resist Infect Control"/>
    <s v="Antimicrob Resist Infect Control"/>
    <s v="101585411"/>
    <s v="2047-2994"/>
    <s v="2047-2994"/>
    <s v="Patients with complicated urinary tract infections (cUTIs) frequently receive broad-spectrum antibiotics. We aimed to determine the prevalence and predictive factors of multidrug-resistant gram-negative bacteria in patients with cUTI.This is a multicenter, retrospective cohort study in south and eastern Europe, Turkey and Israel including consecutive patients with cUTIs hospitalised between January 2013 and December 2014. Multidrug-resistance was defined as non-susceptibility to at least one agent in three or more antimicrobial categories. A mixed-effects logistic regression model was used to determine predictive factors of multidrug-resistant gram-negative bacteria cUTI.From 948 patients and 1074 microbiological isolates, Escherichia coli was the most frequent microorganism (559/1074), showing a 14.5% multidrug-resistance rate. Klebsiella pneumoniae was second (168/1074) and exhibited the highest multidrug-resistance rate (54.2%), followed by Pseudomonas aeruginosa (97/1074) with a 38.1% multidrug-resistance rate. Predictors of multidrug-resistant gram-negative bacteria were male gender (odds ratio [OR], 1.66; 95% confidence interval [CI], 1.20-2.29), acquisition of cUTI in a medical care facility (OR, 2.59; 95%CI, 1.80-3.71), presence of indwelling urinary catheter (OR, 1.44; 95%CI, 0.99-2.10), having had urinary tract infection within the previous year (OR, 1.89; 95%CI, 1.28-2.79) and antibiotic treatment within the previous 30 days (OR, 1.68; 95%CI, 1.13-2.50).The current high rate of multidrug-resistant gram-negative bacteria infections among hospitalised patients with cUTIs in the studied area is alarming. Our predictive model could be useful to avoid inappropriate antibiotic treatment and implement antibiotic stewardship policies that enhance the use of carbapenem-sparing regimens in patients at low risk of multidrug-resistance."/>
    <s v="1Department of Infectious Diseases, Hospital Universitari de Bellvitge, Institut Català de la Salut (ICS-HUB), Feixa Llarga s/n, L'Hospitalet de Llobregat, 08907 Barcelona, Spain."/>
    <s v="eng"/>
    <s v="Y"/>
    <s v="Y"/>
    <s v="N"/>
    <s v="Y"/>
    <s v="N"/>
    <s v="Y"/>
    <n v="0"/>
    <s v="Y"/>
    <s v="Y"/>
    <s v="N"/>
    <s v="Y"/>
    <s v="N"/>
    <s v="N"/>
    <s v="N"/>
    <s v="N"/>
    <s v="2018-09-18"/>
    <s v="2018-09-19"/>
    <s v="2018-09-14"/>
    <s v="2018-09-14"/>
    <s v="https://dx.doi.org/10.1186/s13756-018-0401-6"/>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29423276"/>
    <s v="MED"/>
    <n v="29423276"/>
    <s v="PMC5787913"/>
    <s v="10.1186/s40900-018-0083-5"/>
    <s v="Finding and engaging patients and the public to work collaboratively on an acute infection microbiology research public panel."/>
    <s v="Grier S, Evans D, Gibson A, Chin TL, Stoddart M, Kok M, Campbell R, Kenny V, MacGowan A."/>
    <s v="10"/>
    <s v="4"/>
    <n v="2645077"/>
    <n v="2018"/>
    <s v="Research involvement and engagement"/>
    <s v="Res Involv Engagem"/>
    <s v="Res Involv Engagem"/>
    <s v="101708164"/>
    <s v="2056-7529"/>
    <s v="2056-7529"/>
    <s v="In 2015 a microbiology team in Bristol joined a European research project that aims to develop new antibiotics to fight drug resistant infections. The microbiology team were convinced of the benefits of patient and public involvement, but had found it difficult to find former patients to work with on earlier microbiology research. This paper describes how the team overcame this challenge to successfully recruit a PPI panel to develop PPI within the European project.The advice from people with experience in public involvement was to decide what criteria were desirable for panel membership, think about what the work of the panel might involve and how long the project will go on. The team decided that experience of suffering a serious acute infection would qualify people to comment on this project. Next, the team needed to identify ways of finding people to join the PPI panel.The microbiology research team tried different ways to approach potential panel members. These included distributing flyers at public research events, sending emails to potentially interested people, posting a message on the hospital Facebook page and approaching eligible people known to the team. A direct approach was the most successful method - either by email, mail or in person. Ultimately 16 people were selected to form the panel. Key factors for success were planning what the work of the panel might be, perseverance despite early lack of success, and one person having overall responsibility for setting up the panel, with the support of the whole team.Background In 2015 the microbiology research team became involved in a large European programme of research aiming to bring new antimicrobial drugs onto the market to combat the increasing problem of multi-drug resistant infection. With the purpose of developing patient and public involvement (PPI) in this project, the team decided to recruit a PPI panel to work with. The microbiology team had previously worked with a PPI panel on other research, but had found it difficult to recruit members. Methods Steps taken to recruit the panel were as follows:Advice was sought from people experienced in co-ordinating public involvement in research.One person in the team had overall responsibility but the whole research team was committed and met regularly.Two of the team undertook training in group facilitation and connecting with the public.Decisions were made about the criteria for inclusion into the panel, what tasks we envisaged for the panel, the length of and frequency of meetings.Advertising the involvement opportunity through flyers, social media, emails and direct contact with possible panel recruits known to the research team.Relevant documents such as a Role Profile and expression of interest form were drafted.An initial public meeting was planned for all who had shown interest in the panel.The expression of interest form was used for us to select as broad a group as possible.. Results Two out of three people who were approached directly and known by team members expressed interest in joining the panel (66%). Three out of seven members of a former panel were next (43%), then 10 out of 25 spinal infection clinic patients (40%), and finally 12 people responded to an email sent to 1261 foundation trust members (1%). No-one who was approached by indirect methods e.g. flyers or advertising on Facebook, expressed interest in the panel. Sixteen people were eventually selected for the panel. Conclusions It is possible to recruit a patient and public involvement panel for research in a discipline as challenging as microbiology. Good planning and the commitment of the research team were key to success."/>
    <s v="1Department of Infection Sciences, North Bristol NHS Trust, Southmead Hospital, Bristol, UK."/>
    <s v="eng"/>
    <s v="Y"/>
    <s v="Y"/>
    <s v="N"/>
    <s v="Y"/>
    <s v="N"/>
    <s v="N"/>
    <n v="0"/>
    <s v="Y"/>
    <s v="Y"/>
    <s v="N"/>
    <s v="Y"/>
    <s v="N"/>
    <s v="N"/>
    <s v="N"/>
    <s v="N"/>
    <s v="2018-02-10"/>
    <s v="2018-02-13"/>
    <s v="2018-01-29"/>
    <s v="2018-01-29"/>
    <s v="https://dx.doi.org/10.1186/s40900-018-0083-5"/>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PMC5773864"/>
    <s v="PMC"/>
    <n v="28784678"/>
    <s v="PMC5773864"/>
    <s v="10.1186/s40900-017-0075-x"/>
    <s v="Abstracts from the NIHR INVOLVE Conference 2017: London, UK. 28 November 2017."/>
    <s v="Muir D, Vat LE, Keller M, Bell T, Jørgensen CR, Eskildsen NB, Johnsen AT, Pandya-Wood R, Blackburn S, Day R, Ingram C, Hapeshi J, Khan S, Muir D, Baird W, Pavitt SH, Boards R, Briggs J, Loughhead E, Patel M, Khalil R, Cooper D, Day P, Boards J, Wu J, Zoltie T, Barber S, Thompson W, Kenny K, Owen J, Ramsdale M, Grey-Borrows K, Townsend N, Johnston J, Maddison K, Duff-Walker H, Mahon K, Craig L, Collins R, O’Grady A, Wadd S, Kelly A, Dutton M, McCann M, Jones R, Mathie E, Wythe H, Munday D, Millac P, Rhodes G, Roberts N, Simpson J, Barden N, Vicary P, Wellings A, Poland F, Jones J, Miah J, Bamforth H, Charalambous A, Dawes P, Edwards S, Leroi I, Manera V, Parsons S, Sayers R, Pinfold V, Dawson P, Gibbons B, Gibson J, Hobson-Merrett C, McCabe C, Rawcliffe T, Frith L, Gudgin B, Wellings A, Horobin A, Ewart C, Higton F, Vanhegan S, Pandya-Wood R, Stewart J, Wragg A, Wray P, Widdowson K, Brighton LJ, Pask S, Benalia H, Bailey S, Sumerfield M, Etkind S, Murtagh FEM, Koffman J, Evans CJ, Hrisos S, Marshall J, Yarde L, Riley B, Whitlock P, Jobson J, Ahmed S, Rankin J, Michie L, Scott J, Barker CR, Barlow-Pay M, Kekere-Ekun A, Mazumder A, Nishat A, Petley R, Brady L, Templeton L, Walker E, Moore D, Shaw L, Nunns M, Thompson Coon J, Blomquist P, Cochrane S, Edelman N, Calliste J, Cassell J, Mader LB, Kläger S, Wilkinson IB, Hiemstra TF, Hughes M, Warren A, Atkins P, Eaton H, Keenan J, Poland F, Wythe H, Wellings A, Vicary P, Rhodes C, Skrybrant M, Blackburn S, Chatwin L, Darby M, Entwistle A, Hull D, Quann N, Hickey G, Dziedzic K, Eltringham SA, Gordon J, Franklin S, Jackson J, Leggett N, Davies P, Nugawela M, Scott L, Leach V, Richards A, Blacker A, Abrams P, Sharma J, Donovan J, Whiting P, Stones SR, Wright C, Boddy K, Irvine J, Harris J, Joseph N, Kok M, Gibson A, Evans D, Grier S, MacGowan A, Matthews R, Papoulias C, Augustine C, Hoffman M, Doughty M, Surridge H, Tembo D, Roberts A, Chambers E, Beever D, Wildman M, Davies RL, Staniszewska S, Stephens R, Schroter S, Price A, Richards T, Demaine A, Harmston R, Elliot J, Flemyng E, Sproson L, Pryde L, Reed H, Squire G, Stanton A, Langley J, Briggs M, Brindle P, Sanders R, McDermott C, David C, Nicola H, Simon D, Martin W, Coldham T, Ballinger C, Kerridge L, Mullee M, Eyles C, Barlow-Pay M, Hickey G, Johns T, Paylor J, Turner K, Whiting L, Roberts S, Petty J, Meager G, Grinbergs-Saull A, Morgan N, Turner K, Collins F, Gibson S, Passmore S, Evans L, Green SA, Trite J, Matthews R, Hrisos S, Thomson R, Green D, Atkinson H, Mitchell A, Corner L, AM AMK, Nguyen R, Frank B, McNeil N, Harrison H."/>
    <s v="1"/>
    <s v="3"/>
    <n v="2644081"/>
    <n v="2017"/>
    <s v="Research involvement and engagement"/>
    <s v="Res Involv Engagem"/>
    <s v="Res Involv Engagem"/>
    <s v="101708164"/>
    <s v="2056-7529"/>
    <s v="2056-7529"/>
    <s v="Methicillin-resistant Staphylococcus aureus (MRSA) resistant to decolonization agents such as mupirocin and chlorhexidine increases the need for development of alternative decolonization molecules. The absence of reported severe adverse reactions and bacterial resistance to polyhexanide makes it an excellent choice as a topical antiseptic. In the present study, we evaluated the in vitro and in vivo capacity to generate strains with reduced polyhexanide susceptibility and cross-resistance with chlorhexidine and/or antibiotics currently used in clinic. Here we report the in vitro emergence of reduced susceptibility to polyhexanide by prolonged stepwise exposure to low concentrations in broth culture. Reduced susceptibility to polyhexanide was associated with genomic changes in the mprF and purR genes and with concomitant decreased susceptibility to daptomycin and other cell wall-active antibiotics. However, the in vitro emergence of reduced susceptibility to polyhexanide did not result in cross-resistance to chlorhexidine. During in vivo polyhexanide clinical decolonization treatment, neither reduced polyhexanide susceptibility nor chlorhexidine cross-resistance was observed. Together, these observations suggest that polyhexanide could be used safely for decolonization of carriers of chlorhexidine-resistant S. aureus strains; they also highlight the need for careful use of polyhexanide at low antiseptic concentrations."/>
    <s v="10000 0004 1936 8403grid.9909.9Leeds Institute of Clinical Trials Research, University of Leeds, Leeds, UK"/>
    <s v="eng"/>
    <s v="Y"/>
    <s v="Y"/>
    <s v="Y"/>
    <s v="Y"/>
    <s v="N"/>
    <s v="N"/>
    <n v="0"/>
    <s v="N"/>
    <s v="Y"/>
    <s v="N"/>
    <s v="N"/>
    <s v="N"/>
    <s v="N"/>
    <s v="N"/>
    <s v="N"/>
    <s v="2018-01-28"/>
    <s v="2018-01-28"/>
    <s v="2017-11-28"/>
    <s v="2017-11-28"/>
    <s v="https://dx.doi.org/10.1186/s40900-017-0075-x"/>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28784678"/>
    <s v="MED"/>
    <n v="28752577"/>
    <s v="PMC5610532"/>
    <s v="10.1128/AAC.00272-17"/>
    <s v="Impact of Exposure of Methicillin-Resistant Staphylococcus aureus to Polyhexanide In Vitro and In Vivo."/>
    <s v="Renzoni A, Von Dach E, Landelle C, Diene SM, Manzano C, Gonzales R, Abdelhady W, Randall CP, Bonetti EJ, Baud D, O'Neill AJ, Bayer A, Cherkaoui A, Schrenzel J, Harbarth S, François P."/>
    <s v="4"/>
    <s v="61"/>
    <n v="2600394"/>
    <n v="2017"/>
    <s v="Antimicrobial agents and chemotherapy"/>
    <s v="Antimicrob. Agents Chemother."/>
    <s v="Antimicrob Agents Chemother"/>
    <s v="0315061"/>
    <s v="0066-4804"/>
    <s v="1098-6596"/>
    <s v="BACKGROUND:Patient and public involvement (PPI) is increasingly recognized as bringing a range of benefits to clinical and health services research. Recent systematic reviews have identified and synthesized many benefits (eg higher recruitment rates) and some costs (eg extra time need). Much of the literature focuses on PPI in long-term conditions rather than more acute health care in which the majority of microbiological research is undertaken. OBJECTIVES:The aim was to identify the extent, quality and impact of PPI in antimicrobial drug development research. Objectives were to identify any relevant reporting of PPI in antimicrobial research; appraise the quality of reporting on PPI using recognized PPI reporting and critical appraisal tools; and extract and synthesize data on the impact of PPI. SEARCH STRATEGY:A systematic review was undertaken with a search strategy based on four word groups (PPI, patients, antimicrobial drug development and outcomes). Eight online databases were searched. INCLUSION CRITERIA:English language publication, publication between 1996 and 2016 and studies describing PPI in antimicrobial drug development research. MAIN RESULTS:No studies were found through online searching that met the search strategy and inclusion criteria. One relevant protocol paper with a brief mention of PPI was identified through expert recommendation. Commentary papers recommending PPI were identified through website searching and expert opinion. DISCUSSION AND CONCLUSIONS:Despite strong policy guidance encouraging PPI at the international and national levels, and anecdotal accounts of PPI taking place, evidence for the extent, quality and impact of PPI in antimicrobial drug development research has not yet appeared in the peer-reviewed literature."/>
    <s v="Service of Infectious Diseases, University Hospitals of Geneva and Faculty of Medicine, Geneva, Switzerland."/>
    <s v="eng"/>
    <s v="N"/>
    <s v="Y"/>
    <s v="Y"/>
    <s v="Y"/>
    <s v="N"/>
    <s v="N"/>
    <n v="0"/>
    <s v="Y"/>
    <s v="Y"/>
    <s v="N"/>
    <s v="Y"/>
    <s v="N"/>
    <s v="N"/>
    <s v="N"/>
    <s v="N"/>
    <s v="2017-08-09"/>
    <s v="2018-10-26"/>
    <s v="2017-09-22"/>
    <s v="2017-09-22"/>
    <s v="https://dx.doi.org/10.1128/AAC.00272-17"/>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28752577"/>
    <s v="MED"/>
    <n v="29654026"/>
    <s v="PMC5750755"/>
    <s v="10.1111/hex.12587"/>
    <s v="Extent, quality and impact of patient and public involvement in antimicrobial drug development research: A systematic review."/>
    <s v="Evans D, Bird E, Gibson A, Grier S, Chin TL, Stoddart M, MacGowan A, North Bristol Microbiology Patient Panel."/>
    <s v="10"/>
    <s v="21"/>
    <n v="2634054"/>
    <n v="2018"/>
    <s v="Health expectations : an international journal of public participation in health care and health policy"/>
    <s v="Health Expect"/>
    <s v="Health Expect"/>
    <s v="9815926"/>
    <s v="1369-6513"/>
    <s v="1369-7625"/>
    <s v="Complicated urinary tract infections (cUTIs) impose a high burden on healthcare systems and are a frequent cause of hospitalisation. The aims of this paper are to estimate the cost per episode of patients hospitalised due to cUTI and to explore the factors associated with cUTI-related healthcare costs in eight countries with high prevalence of multidrug resistance (MDR).This is a multinational observational, retrospective study. The mean cost per episode was computed by multiplying the volume of healthcare use for each patient by the unit cost of each item of care and summing across all components. Costs were measured from the hospital perspective. Patient-level regression analyses were used to identify the factors explaining variation in cUTI-related costs.The study was conducted in 20 hospitals in eight countries with high prevalence of multidrug resistant Gram-negative bacteria (Bulgaria, Greece, Hungary, Israel, Italy, Romania, Spain and Turkey).Data were obtained from 644 episodes of patients hospitalised due to cUTI.The mean cost per case was €5700, with considerable variation between countries (largest value €7740 in Turkey; lowest value €4028 in Israel), mainly due to differences in length of hospital stay. Factors associated with higher costs per patient were: type of admission, infection source, infection severity, the Charlson comorbidity index and presence of MDR.The mean cost per hospitalised case of cUTI was substantial and varied significantly between countries. A better knowledge of the reasons for variations in length of stays could facilitate a better standardised quality of care for patients with cUTI and allow a more efficient allocation of healthcare resources. Urgent admissions, infections due to an indwelling urinary catheterisation, resulting in septic shock or severe sepsis, in patients with comorbidities and presenting MDR were related to a higher cost."/>
    <s v="Department of Health and Social Sciences, University of the West of England, Bristol, UK."/>
    <s v="eng"/>
    <s v="Y"/>
    <s v="Y"/>
    <s v="N"/>
    <s v="Y"/>
    <s v="N"/>
    <s v="N"/>
    <n v="0"/>
    <s v="Y"/>
    <s v="Y"/>
    <s v="N"/>
    <s v="Y"/>
    <s v="N"/>
    <s v="N"/>
    <s v="N"/>
    <s v="N"/>
    <s v="2017-07-29"/>
    <s v="2018-11-02"/>
    <s v="2017-07-27"/>
    <s v="2017-07-27"/>
    <s v="https://dx.doi.org/10.1111/hex.12587"/>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29654026"/>
    <s v="MED"/>
    <n v="29020250"/>
    <s v="PMC5898316"/>
    <s v="10.1136/bmjopen-2017-020251"/>
    <s v="Cost of hospitalised patients due to complicated urinary tract infections: a retrospective observational study in countries with high prevalence of multidrug-resistant Gram-negative bacteria: the COMBACTE-MAGNET, RESCUING study."/>
    <s v="Vallejo-Torres L, Pujol M, Shaw E, Wiegand I, Vigo JM, Stoddart M, Grier S, Gibbs J, Vank C, Cuperus N, van den Heuvel L, Eliakim-Raz N, Carratala J, Vuong C, MacGowan A, Babich T, Leibovici L, Addy I, Morris S, RESCUING Study Group and Study Sites."/>
    <s v="7"/>
    <s v="8"/>
    <n v="2668345"/>
    <n v="2018"/>
    <s v="BMJ open"/>
    <s v="BMJ Open"/>
    <s v="BMJ Open"/>
    <s v="101552874"/>
    <s v="2044-6055"/>
    <s v="2044-6055"/>
    <s v="Background:There is little information about the efficacy of active alternative drugs to carbapenems except β-lactam/β-lactamase inhibitors for the treatment of bloodstream infections (BSIs) due to extended-spectrum β-lactamase-producing Enterobacteriaceae (ESBL-E). The objective of this study was to assess the outcomes of patients with BSI due to ESBL-E who received empiric therapy with such drugs (other active drugs [OADs]) or carbapenems. Methods:A multinational retrospective cohort study of patients with BSI due to ESBL-E who received empiric treatment with OADs or carbapenems was performed. Cox regression including a propensity score for receiving OADs was performed to analyze 30-day all-cause mortality as main outcome. Clinical failure and length of stay were also analyzed. Results:Overall, 335 patients were included; 249 received empiric carbapenems and 86 OADs. The most frequent OADs were aminoglycosides (43 patients) and fluoroquinolones (20 patients). Empiric therapy with OADs was not associated with mortality (hazard ratio [HR], 0.75; 95% confidence interval [CI], .38-1.48) in the Cox regression analysis. Propensity score-matched pairs, subgroups, and sensitivity analyses did not show different trends; specifically, the adjusted HR for aminoglycosides was 1.05 (95% CI, .51-2.16). OADs were neither associated with 14-day clinical failure (adjusted odds ratio, 0.62; 95% CI, .29-1.36) nor length of hospital stay. Conclusions:We were unable to show that empiric treatment with OAD was associated with a worse outcome compared with carbapenems. This information allows more options to be considered for empiric therapy, at least for some patients, depending on local susceptibility patterns of ESBL-E."/>
    <s v="UCL Department of Applied Health Research, University College London, London, UK."/>
    <s v="eng"/>
    <s v="Y"/>
    <s v="Y"/>
    <s v="N"/>
    <s v="Y"/>
    <s v="N"/>
    <s v="Y"/>
    <n v="1"/>
    <s v="Y"/>
    <s v="Y"/>
    <s v="N"/>
    <s v="Y"/>
    <s v="N"/>
    <s v="N"/>
    <s v="N"/>
    <s v="N"/>
    <s v="2018-04-15"/>
    <s v="2018-09-07"/>
    <s v="2018-04-12"/>
    <s v="2018-04-12"/>
    <s v="https://dx.doi.org/10.1136/bmjopen-2017-020251"/>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29020250"/>
    <s v="MED"/>
    <n v="27473949"/>
    <s v="PMC5849995"/>
    <s v="10.1093/cid/cix606"/>
    <s v="Empiric Therapy With Carbapenem-Sparing Regimens for Bloodstream Infections due to Extended-Spectrum β-Lactamase-Producing Enterobacteriaceae: Results From the INCREMENT Cohort."/>
    <s v="Palacios-Baena ZR, Gutiérrez-Gutiérrez B, Calbo E, Almirante B, Viale P, Oliver A, Pintado V, Gasch O, Martínez-Martínez L, Pitout J, Akova M, Peña C, Molina Gil-Bermejo J, Hernández A, Venditti M, Prim N, Bou G, Tacconelli E, Tumbarello M, Hamprecht A, Giamarellou H, Almela M, Pérez F, Schwaber MJ, Bermejo J, Lowman W, Hsueh PR, Paño-Pardo JR, Torre-Cisneros J, Souli M, Bonomo RA, Carmeli Y, Paterson DL, Pascual Á, Rodríguez-Baño J, Spanish Network for Research in Infectious Diseases_x000a_                    (REIPI)/European Study Group of Bloodstream Infections and Sepsis_x000a_                    (ESGBIS)/INCREMENT Group."/>
    <s v="9"/>
    <s v="65"/>
    <n v="2612598"/>
    <n v="2017"/>
    <s v="Clinical infectious diseases : an official publication of the Infectious Diseases Society of America"/>
    <s v="Clin. Infect. Dis."/>
    <s v="Clin Infect Dis"/>
    <s v="9203213"/>
    <s v="1058-4838"/>
    <s v="1537-6591"/>
    <s v="The emergence of multidrug resistant (MDR) Gram-negative bacteria (GNB), including carbapenemase-producing strains, has become a major therapeutic challenge. These MDR isolates are often involved in complicated urinary tract infection (cUTI), and are associated with poor clinical outcomes. The study has been designed to gain insight into the epidemiology, clinical management, outcome and healthcare cost of patients with cUTI, especially in countries with high prevalence of MDR GNB.This multinational and multicentre observational, retrospective study will identify cases from 1 January 2013 to 31 December 2014 in order to collect data on patients with cUTI as a cause of hospital admission, and patients who develop cUTI during their hospital stay. The primary end point will be treatment failure defined as the presence of any of the following criteria: (1) signs or symptoms of cUTI present at diagnosis that have not improved by days 5-7 with appropriate antibiotic therapy, (2) new cUTI-related symptoms that have developed within 30 days of diagnosis, (3) urine culture taken within 30 days of diagnosis, either during or after completion of therapy, that grows ≥10(4) colony-forming unit/mL of the original pathogen and (4) death irrespective of cause within 30 days of the cUTI diagnosis.1000 patients afford a power of 0.83 (α=0.05) to detect an absolute difference of 10% in the treatment failure rate between MDR bacteria and other pathogens. This should allow for the introduction of about 20 independent risk factors (or their interaction) in a logistic regression model looking at risk factors for failure.Approval will be sought from all relevant Research Ethics Committees. Publication of this study will be considered as a joint publication by the participating investigator leads, and will follow the recommendations of the International Committee of Medical Journal Editors (ICMJE).NCT02641015; Pre-results."/>
    <s v="Unidad de Gestión Clínica de Enfermedades Infecciosas y Microbiología/Instituto de Biomedicina de Sevilla/Hospital Universitario Virgen Macarena/Universidad de Sevilla."/>
    <s v="eng"/>
    <s v="N"/>
    <s v="Y"/>
    <s v="N"/>
    <s v="Y"/>
    <s v="N"/>
    <s v="Y"/>
    <n v="2"/>
    <s v="Y"/>
    <s v="Y"/>
    <s v="N"/>
    <s v="Y"/>
    <s v="N"/>
    <s v="N"/>
    <s v="N"/>
    <s v="Y"/>
    <s v="2017-10-12"/>
    <s v="2018-10-30"/>
    <s v="2016-07-29"/>
    <s v="2017-10-01"/>
    <s v="https://dx.doi.org/10.1093/cid/cix606"/>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27473949"/>
    <s v="MED"/>
    <n v="26100709"/>
    <s v="PMC4985830"/>
    <s v="10.1136/bmjopen-2016-011500"/>
    <s v="Retrospective observational study to assess the clinical management and outcomes of hospitalised patients with complicated urinary tract infection in countries with high prevalence of multidrug resistant Gram-negative bacteria (RESCUING)."/>
    <s v="Shaw E, Addy I, Stoddart M, Vank C, Grier S, Wiegand I, Leibovici L, Eliakim-Raz N, Vallejo-Torres L, Morris S, MacGowan A, Carratalà J, Pujol M, COMBACTE-MAGNET Consortium."/>
    <m/>
    <s v="6"/>
    <n v="2477885"/>
    <n v="2016"/>
    <s v="BMJ open"/>
    <s v="BMJ Open"/>
    <s v="BMJ Open"/>
    <s v="101552874"/>
    <s v="2044-6055"/>
    <s v="2044-6055"/>
    <s v="Several antimicrobial agents are being investigated as alternatives to carbapenems in the treatment of infections caused by ESBL-producing Enterobacteriaceae, which may be useful in avoiding overuse of carbapenems in the context of recent global spread of carbapenem-resistant Enterobacteriaceae. The most promising candidates for invasive infections so far are β-lactam/β-lactamase inhibitor combinations and cephamycins."/>
    <s v="Departament of Infectious Diseases, Institut Català de la Salut-Hospital Universitari de Bellvitge (ICS-HUB)-IDIBELL, Barcelona, Spain Spanish network for research in Infectious Diseases (REIPI RD12/0012), Instituto de Salud Carlos III, Madrid Spain."/>
    <s v="eng"/>
    <s v="Y"/>
    <s v="Y"/>
    <s v="N"/>
    <s v="Y"/>
    <s v="N"/>
    <s v="N"/>
    <n v="2"/>
    <s v="Y"/>
    <s v="Y"/>
    <s v="N"/>
    <s v="Y"/>
    <s v="N"/>
    <s v="N"/>
    <s v="N"/>
    <s v="N"/>
    <s v="2016-07-31"/>
    <s v="2018-01-08"/>
    <s v="2015-06-22"/>
    <s v="2016-07-29"/>
    <s v="https://dx.doi.org/10.1136/bmjopen-2016-011500"/>
  </r>
  <r>
    <s v="https://www.imi.europa.eu/projects-results/project-factsheets/combacte-care"/>
    <x v="14"/>
    <s v="Combatting Bacterial Resistance in Europe - Carbapenem Resistance"/>
    <n v="3"/>
    <n v="0"/>
    <n v="0"/>
    <n v="0"/>
    <n v="0"/>
    <n v="1"/>
    <n v="0"/>
    <n v="0"/>
    <n v="0"/>
    <n v="0"/>
    <s v="Ongoing"/>
    <s v="IMI1"/>
    <s v="01/03/2015"/>
    <s v="28/02/2020"/>
    <n v="9"/>
    <n v="115620"/>
    <s v="RIA (Research and Innovation Action)"/>
    <s v="23 871 500"/>
    <s v="59 833 500"/>
    <m/>
    <s v="1 408 336"/>
    <s v="Infections caused by bacteria known as ‘carbapenem-resistant enterobacteriaceae’ (CRE) are resistant to most available antibiotics and are so difficult to treat they are considered to be one of the most dangerous drug-resistant bacteria in the world. Worryingly, cases of CRE infections are on the rise in Europe and globally. The COMBACTE-CARE project aims to shed new light on the best ways to understand and treat CRE infections. It will also run clinical trials of a novel antibiotic combination product designed to tackle a sub-type of CRE infections for which there are limited or no treatment option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In many cases, where infections are already resistant to many antibiotics, the treatment of last resort is a class of antibiotics called carbapanems. Unfortunately, recent years have seen a rise in cases of infections caused by bacteria known as carbapanem-resistant enterobacteriaceae (CRE) that, as their name suggests, are resistant to carbapanems. CRE infections are most common in healthcare settings. They are extremely hard to treat (very often the only treatment options are combinations of old, toxic antibiotics) and can be fatal.According to the European Centre for Disease Prevention and Control (ECDC), cases of CRE infections have been reported in most European countries and rates of CRE infections are on the rise.Focus on the toughest resistant infectionsCRE infections form the focus of the COMBACTE-CARE project. Simply detecting CRE infections is challenging, as CRE bacteria are extremely diverse. With this in mind, one challenge for the COMBACTE-CARE team will contribute to both the rapid detection and characterisation of CRE infections. They will also work to deliver new knowledge on biological markers that predict which patients with the most serious healthcare-associated infections are at risk of poor outcomes.More broadly, the project will analyse clinical and microbiological data to make recommendations for the development of novel antibiotics to treat resistant infections. They will also carry out research on the clinical management and outcomes of hospitalised patients (including newborn babies, children, and adults) with serious infections to identify the best available treatments.COMBACTE-CARE forms part of IMI’s wider New Drugs for Bad Bugs (ND4BB) programme, and will work closely with and build on the pan-European clinical and laboratory networks (CLIN-Net and LAB-Net) set up by the COMBACTE project. COMBACTE-CARE will focus specifically on building capacity in clinical sites in south-eastern Europe, where rates of multi-drug resistance are particularly high.These networks will allow the team to carry out clinical trials of a novel antibiotic combination product called Aztreonam-Avibactam (ATM-AVI). ATM-AVI is a potential option designed to tackle a sub-type of CRE infections that is especially hard to treat.An urgent needCREs pose a growing threat to patients and health systems in Europe and beyond. By taking steps to improve the way infections are diagnosed and treated, COMBACTE-CARE is well placed to contribute to efforts to tackle these dangerous infections."/>
    <s v="Basilea Pharmaceutica International AG, Basel, SwitzerlandGlaxosmithkline Research And Development LTD., Brentford, Middlesex, United KingdomPfizer Limited, Sandwich, Kent , United Kingdom"/>
    <n v="4"/>
    <n v="9"/>
    <s v="26100709"/>
    <s v="MED"/>
    <m/>
    <s v="PMC4538486"/>
    <s v="10.1128/AAC.01333-15"/>
    <s v="The times they are a-changin': carbapenems for extended-spectrum-β-lactamase-producing bacteria."/>
    <s v="Rodríguez-Baño J."/>
    <m/>
    <s v="59"/>
    <n v="2314314"/>
    <n v="2015"/>
    <s v="Antimicrobial agents and chemotherapy"/>
    <s v="Antimicrob. Agents Chemother."/>
    <s v="Antimicrob Agents Chemother"/>
    <s v="0315061"/>
    <s v="0066-4804"/>
    <s v="1098-6596"/>
    <m/>
    <s v="Unidad Clínica de Enfermedades Infecciosas, Microbiología y Medicina Preventiva, Hospitales Universitarios Virgen Macarena and Virgen del Rocío, Seville, Spain Departamento de Medicina, Universidad de Sevilla, Seville, Spain jesusrb@us.es."/>
    <s v="eng"/>
    <s v="N"/>
    <s v="Y"/>
    <s v="N"/>
    <s v="Y"/>
    <s v="N"/>
    <s v="N"/>
    <n v="5"/>
    <s v="Y"/>
    <s v="Y"/>
    <s v="N"/>
    <s v="Y"/>
    <s v="N"/>
    <s v="N"/>
    <s v="N"/>
    <s v="N"/>
    <s v="2015-08-15"/>
    <s v="2016-03-01"/>
    <m/>
    <s v="2015-06-22"/>
    <s v="https://dx.doi.org/10.1128/AAC.01333-15"/>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30257671"/>
    <s v="MED"/>
    <n v="30257671"/>
    <s v="PMC6158851"/>
    <s v="10.1186/s12913-018-3549-0"/>
    <s v="In-hospital costs of community-acquired colonization with multidrug-resistant organisms at a German teaching hospital."/>
    <s v="Engler-Hüsch S, Heister T, Mutters NT, Wolff J, Kaier K."/>
    <s v="1"/>
    <s v="18"/>
    <n v="2722474"/>
    <n v="2018"/>
    <s v="BMC health services research"/>
    <s v="BMC Health Serv Res"/>
    <s v="BMC Health Serv Res"/>
    <s v="101088677"/>
    <s v="1472-6963"/>
    <s v="1472-6963"/>
    <s v="BACKGROUND:Antibiotic resistance is a challenge in the management of infectious diseases and can cause substantial cost. Even without the onset of infection, measures must be taken, as patients colonized with multi-drug resistant (MDR) pathogens may transmit the pathogen. We aim to quantify the cost of community-acquired MDR colonizations using routine data from a German teaching hospital. METHODS:All 2006 cases of documented MDR colonization at hospital admission recorded from 2011 to 2014 are matched to 7917 unexposed controls with the same primary diagnosis. Cases with an onset MDR infection are excluded from the analysis. Routine data on costs per case is analysed for three groups of MDR bacteria: Methicillin-resistant Staphylococcus aureus (MRSA), vancomycin-resistant enterococcus (VRE), and multidrug-resistant gram-negative bacteria (MDR-GN). Multivariate analyses are conducted to adjust for potential confounders. RESULTS:After controlling for main diagnosis group, age, sex, and Charlson Comorbidity Index, MDR colonization is associated with substantial additional costs from the healthcare perspective (€1480.9, 95%CI €1286.4-€1675.5). Heterogeneity between pathogens remains. Colonization with MDR-GN leads to the largest cost increase (€1966.0, 95%CI €1634.6-€2297.4), followed by MRSA with €1651.3 (95%CI €1279.1-€2023.6), and VRE with €879.2 (95%CI €604.1-€1154.2). At the same time, MDR-GN is associated with additional reimbursements of €887.8 (95%CI €722.1-€1053.6), i.e. costs associated with MDR-colonization exceed reimbursement. CONCLUSIONS:Even without the onset of invasive infection, documented MDR-colonization at hospital admission is associated with increased hospital costs, which are not fully covered within the German DRG-based hospital payment system."/>
    <s v="Institute for Medical Biometry and Statistics, Faculty of Medicine and Medical Centre - University of Freiburg, Freiburg, Germany."/>
    <s v="eng"/>
    <s v="Y"/>
    <s v="Y"/>
    <s v="N"/>
    <s v="Y"/>
    <s v="N"/>
    <s v="Y"/>
    <n v="0"/>
    <s v="Y"/>
    <s v="Y"/>
    <s v="N"/>
    <s v="Y"/>
    <s v="N"/>
    <s v="N"/>
    <s v="N"/>
    <s v="N"/>
    <s v="2018-09-28"/>
    <s v="2018-10-02"/>
    <s v="2018-09-26"/>
    <s v="2018-09-26"/>
    <s v="https://dx.doi.org/10.1186/s12913-018-3549-0"/>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30221403"/>
    <s v="MED"/>
    <n v="30221403"/>
    <s v="PMC6137881"/>
    <s v="10.1002/bimj.201700259"/>
    <s v="Dynamic clinical prediction models for discrete time-to-event data with competing risks-A case study on the OUTCOMEREA database."/>
    <s v="Heyard R, Timsit JF, Essaied W, Held L,           on behalf of the COMBACTE-MAGNET consortium."/>
    <s v="1"/>
    <s v="7"/>
    <n v="2721975"/>
    <n v="2018"/>
    <s v="Biometrical journal. Biometrische Zeitschrift"/>
    <s v="Biom J"/>
    <s v="Biom J"/>
    <s v="7708048"/>
    <s v="0323-3847"/>
    <s v="1521-4036"/>
    <s v="The development of clinical prediction models requires the selection of suitable predictor variables. Techniques to perform objective Bayesian variable selection in the linear model are well developed and have been extended to the generalized linear model setting as well as to the Cox proportional hazards model. Here, we consider discrete time-to-event data with competing risks and propose methodology to develop a clinical prediction model for the daily risk of acquiring a ventilator-associated pneumonia (VAP) attributed to P. aeruginosa (PA) in intensive care units. The competing events for a PA VAP are extubation, death, and VAP due to other bacteria. Baseline variables are potentially important to predict the outcome at the start of ventilation, but may lose some of their predictive power after a certain time. Therefore, we use a landmark approach for dynamic Bayesian variable selection where the set of relevant predictors depends on the time already spent at risk. We finally determine the direct impact of a variable on each competing event through cause-specific variable selection."/>
    <s v="Department of Biostatistics at the Epidemiology, Biostatistics and Prevention Institute, University of Zurich, Hirschengraben 84, Zurich, Switzerland."/>
    <s v="eng"/>
    <s v="N"/>
    <s v="N"/>
    <s v="N"/>
    <s v="N"/>
    <s v="N"/>
    <s v="Y"/>
    <n v="0"/>
    <s v="N"/>
    <s v="N"/>
    <s v="N"/>
    <s v="Y"/>
    <s v="N"/>
    <s v="N"/>
    <s v="N"/>
    <s v="N"/>
    <s v="2018-09-18"/>
    <s v="2018-09-17"/>
    <s v="2018-09-16"/>
    <s v="2018-09-16"/>
    <s v="https://dx.doi.org/10.1002/bimj.201700259"/>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30220999"/>
    <s v="MED"/>
    <n v="30220999"/>
    <s v="PMC6048847"/>
    <s v="10.1186/s13756-018-0401-6"/>
    <s v="Predictive factors for multidrug-resistant gram-negative bacteria among hospitalised patients with complicated urinary tract infections."/>
    <s v="Gomila A, Shaw E, Carratalà J, Leibovici L, Tebé C, Wiegand I, Vallejo-Torres L, Vigo JM, Morris S, Stoddart M, Grier S, Vank C, Cuperus N, Van den Heuvel L, Eliakim-Raz N, Vuong C, MacGowan A, Addy I, Pujol M, COMBACTE-MAGNET WP5- RESCUING Study."/>
    <s v="1"/>
    <s v="18"/>
    <n v="2636956"/>
    <n v="2018"/>
    <s v="Antimicrobial Resistance and Infection Control"/>
    <s v="Antimicrob Resist Infect Control"/>
    <s v="Antimicrob Resist Infect Control"/>
    <s v="101585411"/>
    <s v="2047-2994"/>
    <s v="2047-2994"/>
    <s v="Patients with complicated urinary tract infections (cUTIs) frequently receive broad-spectrum antibiotics. We aimed to determine the prevalence and predictive factors of multidrug-resistant gram-negative bacteria in patients with cUTI.This is a multicenter, retrospective cohort study in south and eastern Europe, Turkey and Israel including consecutive patients with cUTIs hospitalised between January 2013 and December 2014. Multidrug-resistance was defined as non-susceptibility to at least one agent in three or more antimicrobial categories. A mixed-effects logistic regression model was used to determine predictive factors of multidrug-resistant gram-negative bacteria cUTI.From 948 patients and 1074 microbiological isolates, Escherichia coli was the most frequent microorganism (559/1074), showing a 14.5% multidrug-resistance rate. Klebsiella pneumoniae was second (168/1074) and exhibited the highest multidrug-resistance rate (54.2%), followed by Pseudomonas aeruginosa (97/1074) with a 38.1% multidrug-resistance rate. Predictors of multidrug-resistant gram-negative bacteria were male gender (odds ratio [OR], 1.66; 95% confidence interval [CI], 1.20-2.29), acquisition of cUTI in a medical care facility (OR, 2.59; 95%CI, 1.80-3.71), presence of indwelling urinary catheter (OR, 1.44; 95%CI, 0.99-2.10), having had urinary tract infection within the previous year (OR, 1.89; 95%CI, 1.28-2.79) and antibiotic treatment within the previous 30 days (OR, 1.68; 95%CI, 1.13-2.50).The current high rate of multidrug-resistant gram-negative bacteria infections among hospitalised patients with cUTIs in the studied area is alarming. Our predictive model could be useful to avoid inappropriate antibiotic treatment and implement antibiotic stewardship policies that enhance the use of carbapenem-sparing regimens in patients at low risk of multidrug-resistance."/>
    <s v="1Department of Infectious Diseases, Hospital Universitari de Bellvitge, Institut Català de la Salut (ICS-HUB), Feixa Llarga s/n, L'Hospitalet de Llobregat, 08907 Barcelona, Spain."/>
    <s v="eng"/>
    <s v="Y"/>
    <s v="Y"/>
    <s v="N"/>
    <s v="Y"/>
    <s v="N"/>
    <s v="Y"/>
    <n v="0"/>
    <s v="Y"/>
    <s v="Y"/>
    <s v="N"/>
    <s v="Y"/>
    <s v="N"/>
    <s v="N"/>
    <s v="N"/>
    <s v="N"/>
    <s v="2018-09-18"/>
    <s v="2018-09-19"/>
    <s v="2018-09-14"/>
    <s v="2018-09-14"/>
    <s v="https://dx.doi.org/10.1186/s13756-018-0401-6"/>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30012114"/>
    <s v="MED"/>
    <n v="30012114"/>
    <s v="PMC5977481"/>
    <s v="10.1186/s12874-018-0535-5"/>
    <s v="Simulation shows undesirable results for competing risks analysis with time-dependent covariates for clinical outcomes."/>
    <s v="Poguntke I, Schumacher M, Beyersmann J, Wolkewitz M."/>
    <s v="7"/>
    <s v="7"/>
    <n v="2702592"/>
    <n v="2018"/>
    <s v="BMC medical research methodology"/>
    <s v="BMC Med Res Methodol"/>
    <s v="BMC Med Res Methodol"/>
    <s v="100968545"/>
    <s v="1471-2288"/>
    <s v="1471-2288"/>
    <s v="We evaluate three methods for competing risks analysis with time-dependent covariates in comparison with the corresponding methods with time-independent covariates.We used cause-specific hazard analysis and two summary approaches for in-hospital death: logistic regression and regression of the subdistribution hazard. We analysed real hospital data (n=1864) and considered pneumonia on admission / hospital-acquired pneumonia as time-independent / time-dependent covariates for the competing events 'discharge alive' and 'in-hospital death'. Several simulation studies with time-constant hazards were conducted.All approaches capture the effect of time-independent covariates, whereas the approaches perform differently with time-dependent covariates. The subdistribution approach for time-dependent covariates detected effects in a simulated no-effects setting and provided counter-intuitive effects in other settings.The extension of the Fine and Gray model to time-dependent covariates is in general not a helpful synthesis of the cause-specific hazards. Cause-specific hazard analysis and, for uncensored data, the odds ratio are capable of handling competing risks data with time-dependent covariates but the use of the subdistribution approach should be neglected until the problems can be resolved. For general right-censored data, cause-specific hazard analysis is the method of choice."/>
    <s v="Institute for Medical Biometry and Statistics, Faculty of Medicine and Medical Center - University of Freiburg, Stefan-Meier-Str. 26, Freiburg, 79104, Germany. poguntke@imbi.uni-freiburg.de."/>
    <s v="eng"/>
    <s v="Y"/>
    <s v="Y"/>
    <s v="N"/>
    <s v="Y"/>
    <s v="N"/>
    <s v="N"/>
    <n v="0"/>
    <s v="Y"/>
    <s v="Y"/>
    <s v="N"/>
    <s v="Y"/>
    <s v="N"/>
    <s v="N"/>
    <s v="N"/>
    <s v="N"/>
    <s v="2018-07-18"/>
    <s v="2018-09-19"/>
    <s v="2018-07-16"/>
    <s v="2018-07-16"/>
    <s v="https://dx.doi.org/10.1186/s12874-018-0535-5"/>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9876100"/>
    <s v="MED"/>
    <n v="29876100"/>
    <s v="PMC5975458"/>
    <s v="10.1186/s13756-018-0359-4"/>
    <s v="Social media posts and online search behaviour as early-warning system for MRSA outbreaks."/>
    <s v="van de Belt TH, van Stockum PT, Engelen LJLPG, Lancee J, Schrijver R, Rodríguez-Baño J, Tacconelli E, Saris K, van Gelder MMHJ, Voss A."/>
    <s v="Suppl 1"/>
    <s v="18"/>
    <n v="2636956"/>
    <n v="2018"/>
    <s v="Antimicrobial Resistance and Infection Control"/>
    <s v="Antimicrob Resist Infect Control"/>
    <s v="Antimicrob Resist Infect Control"/>
    <s v="101585411"/>
    <s v="2047-2994"/>
    <s v="2047-2994"/>
    <s v="Despite many preventive measures, outbreaks with multi-drug resistant micro-organisms (MDROs) still occur. Moreover, current alert systems from healthcare organizations have shortcomings due to delayed or incomplete notifications, which may amplify the spread of MDROs by introducing infected patients into a new healthcare setting and institutions. Additional sources of information about upcoming and current outbreaks, may help to prevent further spread of MDROs.The study objective was to evaluate whether methicillin-resistant Staphylococcus aureus (MRSA) outbreaks could be detected via social media posts or online search behaviour; if so, this might allow earlier detection than the official notifications by healthcare organizations.We conducted an exploratory study in which we compared information about MRSA outbreaks in the Netherlands derived from two online sources, Coosto for Social Media, and Google Trends for search behaviour, to the mandatory Dutch outbreak notification system (SO-ZI/AMR). The latter provides information on MDRO outbreaks including the date of the outbreak, micro-organism involved, the region/location, and the type of health care organization.During the research period of 15 months (455 days), 49 notifications of outbreaks were recorded in SO-ZI/AMR. For Coosto, the number of unique potential outbreaks was 37 and for Google Trends 24. The use of social media and online search behaviour missed many of the hospital outbreaks that were reported to SO-ZI/AMR, but detected additional outbreaks in long-term care facilities.Despite several limitations, using information from social media and online search behaviour allows rapid identification of potential MRSA outbreaks, especially in healthcare settings with a low notification compliance. When combined in an automated system with real-time updates, this approach might increase early discovery and subsequent implementation of preventive measures."/>
    <s v="Radboud REshape Innovation Center, Radboudumc University Medical Center, Geert Grooteplein Zuid 10, 6525 GA Nijmegen, Netherlands."/>
    <s v="eng"/>
    <s v="Y"/>
    <s v="Y"/>
    <s v="N"/>
    <s v="Y"/>
    <s v="N"/>
    <s v="Y"/>
    <n v="0"/>
    <s v="Y"/>
    <s v="Y"/>
    <s v="N"/>
    <s v="Y"/>
    <s v="N"/>
    <s v="N"/>
    <s v="N"/>
    <s v="N"/>
    <s v="2018-06-08"/>
    <s v="2018-06-10"/>
    <s v="2018-05-30"/>
    <s v="2018-05-30"/>
    <s v="https://dx.doi.org/10.1186/s13756-018-0359-4"/>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9843610"/>
    <s v="MED"/>
    <n v="29843610"/>
    <s v="PMC5787913"/>
    <s v="10.1186/s12874-018-0500-3"/>
    <s v="Bias due to censoring of deaths when calculating extra length of stay for patients acquiring a hospital infection."/>
    <s v="Rahman S, von Cube M, Schumacher M, Wolkewitz M."/>
    <s v="1"/>
    <s v="44"/>
    <n v="2682159"/>
    <n v="2018"/>
    <s v="BMC medical research methodology"/>
    <s v="BMC Med Res Methodol"/>
    <s v="BMC Med Res Methodol"/>
    <s v="100968545"/>
    <s v="1471-2288"/>
    <s v="1471-2288"/>
    <s v="In many studies the information of patients who are dying in the hospital is censored when examining the change in length of hospital stay (cLOS) due to hospital-acquired infections (HIs). While appropriate estimators of cLOS are available in literature, the existence of the bias due to censoring of deaths was neither mentioned nor discussed by the according authors.Using multi-state models, we systematically evaluate the bias when estimating cLOS in such a way. We first evaluate the bias in a mathematically closed form assuming a setting with constant hazards. To estimate the cLOS due to HIs non-parametrically, we relax the assumption of constant hazards and consider a time-inhomogeneous Markov model.In our analytical evaluation we are able to discuss challenging effects of the bias on cLOS. These are in regard to direct and indirect differential mortality. Moreover, we can make statements about the magnitude and direction of the bias. For real-world relevance, we illustrate the bias on a publicly available prospective cohort study on hospital-acquired pneumonia in intensive-care.Based on our findings, we can conclude that censoring the death cases in the hospital and considering only patients discharged alive should be avoided when estimating cLOS. Moreover, we found that the closed mathematical form can be used to describe the bias for settings with constant hazards."/>
    <s v="Department of Statistics, Texas A&amp;M University, 3143 TAMU, 77843-3143, College Station, Texas, USA."/>
    <s v="eng"/>
    <s v="Y"/>
    <s v="Y"/>
    <s v="N"/>
    <s v="Y"/>
    <s v="N"/>
    <s v="N"/>
    <n v="0"/>
    <s v="Y"/>
    <s v="Y"/>
    <s v="N"/>
    <s v="Y"/>
    <s v="N"/>
    <s v="N"/>
    <s v="N"/>
    <s v="N"/>
    <s v="2018-05-31"/>
    <s v="2018-06-01"/>
    <s v="2018-05-30"/>
    <s v="2018-05-30"/>
    <s v="https://dx.doi.org/10.1186/s12874-018-0500-3"/>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9549409"/>
    <s v="MED"/>
    <n v="29549409"/>
    <s v="PMC5773864"/>
    <s v="10.1007/s00134-018-5109-9"/>
    <s v="Relative risk and population-attributable fraction of ICU death caused by susceptible and resistant Pseudomonas aeruginosa ventilator-associated pneumonia: a competing risks approach to investigate the OUTCOMEREA database."/>
    <s v="von Cube MK, Timsit JF, Sommer H, Darmon M, Schwebel C, Bailly S, Souweine B, Wolkewitz M."/>
    <s v="1"/>
    <s v="4"/>
    <n v="2708722"/>
    <n v="2018"/>
    <s v="Intensive care medicine"/>
    <s v="Intensive Care Med"/>
    <s v="Intensive Care Med"/>
    <s v="7704851"/>
    <s v="0342-4642"/>
    <s v="1432-1238"/>
    <s v="In 2015 a microbiology team in Bristol joined a European research project that aims to develop new antibiotics to fight drug resistant infections. The microbiology team were convinced of the benefits of patient and public involvement, but had found it difficult to find former patients to work with on earlier microbiology research. This paper describes how the team overcame this challenge to successfully recruit a PPI panel to develop PPI within the European project.The advice from people with experience in public involvement was to decide what criteria were desirable for panel membership, think about what the work of the panel might involve and how long the project will go on. The team decided that experience of suffering a serious acute infection would qualify people to comment on this project. Next, the team needed to identify ways of finding people to join the PPI panel.The microbiology research team tried different ways to approach potential panel members. These included distributing flyers at public research events, sending emails to potentially interested people, posting a message on the hospital Facebook page and approaching eligible people known to the team. A direct approach was the most successful method - either by email, mail or in person. Ultimately 16 people were selected to form the panel. Key factors for success were planning what the work of the panel might be, perseverance despite early lack of success, and one person having overall responsibility for setting up the panel, with the support of the whole team.Background In 2015 the microbiology research team became involved in a large European programme of research aiming to bring new antimicrobial drugs onto the market to combat the increasing problem of multi-drug resistant infection. With the purpose of developing patient and public involvement (PPI) in this project, the team decided to recruit a PPI panel to work with. The microbiology team had previously worked with a PPI panel on other research, but had found it difficult to recruit members. Methods Steps taken to recruit the panel were as follows:Advice was sought from people experienced in co-ordinating public involvement in research.One person in the team had overall responsibility but the whole research team was committed and met regularly.Two of the team undertook training in group facilitation and connecting with the public.Decisions were made about the criteria for inclusion into the panel, what tasks we envisaged for the panel, the length of and frequency of meetings.Advertising the involvement opportunity through flyers, social media, emails and direct contact with possible panel recruits known to the research team.Relevant documents such as a Role Profile and expression of interest form were drafted.An initial public meeting was planned for all who had shown interest in the panel.The expression of interest form was used for us to select as broad a group as possible.. Results Two out of three people who were approached directly and known by team members expressed interest in joining the panel (66%). Three out of seven members of a former panel were next (43%), then 10 out of 25 spinal infection clinic patients (40%), and finally 12 people responded to an email sent to 1261 foundation trust members (1%). No-one who was approached by indirect methods e.g. flyers or advertising on Facebook, expressed interest in the panel. Sixteen people were eventually selected for the panel. Conclusions It is possible to recruit a patient and public involvement panel for research in a discipline as challenging as microbiology. Good planning and the commitment of the research team were key to success."/>
    <s v="Faculty of Medicine and Medical Center, Institute for Medical Biometry and Statistics, University of Freiburg, Freiburg, Germany. cube@imbi.uni-freiburg.de."/>
    <s v="eng"/>
    <s v="N"/>
    <s v="N"/>
    <s v="N"/>
    <s v="N"/>
    <s v="N"/>
    <s v="N"/>
    <n v="0"/>
    <s v="Y"/>
    <s v="N"/>
    <s v="N"/>
    <s v="Y"/>
    <s v="N"/>
    <s v="N"/>
    <s v="N"/>
    <s v="N"/>
    <s v="2018-03-18"/>
    <s v="2018-07-31"/>
    <s v="2018-03-16"/>
    <s v="2018-03-16"/>
    <s v="https://dx.doi.org/10.1007/s00134-018-5109-9"/>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9423276"/>
    <s v="MED"/>
    <n v="29423276"/>
    <s v="PMC5740315"/>
    <s v="10.1186/s40900-018-0083-5"/>
    <s v="Finding and engaging patients and the public to work collaboratively on an acute infection microbiology research public panel."/>
    <s v="Grier S, Evans D, Gibson A, Chin TL, Stoddart M, Kok M, Campbell R, Kenny V, MacGowan A."/>
    <s v="4"/>
    <s v="3"/>
    <n v="2645077"/>
    <n v="2018"/>
    <s v="Research involvement and engagement"/>
    <s v="Res Involv Engagem"/>
    <s v="Res Involv Engagem"/>
    <s v="101708164"/>
    <s v="2056-7529"/>
    <s v="2056-7529"/>
    <s v="In current and former clinical trials for the development of antibacterial drugs, various primary endpoints have been used, and treatment effects are evaluated mostly in noninferiority analyses at the end of follow-up, which varies between studies. A more convincing and highly patient-relevant statement would be a noninferiority assessment over the entire follow-up period with cure and death as coprimary endpoints, while preserving the desired alpha level for statistical testing. To account for the time-dynamic pattern of cure and death, we apply a cure-death multistate model. The endpoint of interest is &quot;get cured and stay alive over time.&quot; Noninferiority between treatments over the entire follow-up period is studied by means of one-sided confidence bands provided by a flexible resampling technique. We illustrate the technique by applying it to a recently published study and establish noninferiority in being cured and alive over a time frame of interest for the entire population, patients with hospital-acquired pneumonia, but not for the subset of patients with ventilator-associated pneumonia. Our analysis improves the original results in the sense that our endpoint is more patient benefiting, a stronger noninferiority statement is demonstrated, and the time dependency of cure and death, competing events, and different follow-up times is captured. Multistate methodology combined with confidence bands adds a valuable statistical tool for clinical trials in the context of infection control. The framework is not restricted to the cure-death model but can be adapted to more complex multistate endpoints and equivalence or superiority analyses."/>
    <s v="1Department of Infection Sciences, North Bristol NHS Trust, Southmead Hospital, Bristol, UK."/>
    <s v="eng"/>
    <s v="Y"/>
    <s v="Y"/>
    <s v="N"/>
    <s v="Y"/>
    <s v="N"/>
    <s v="Y"/>
    <n v="0"/>
    <s v="Y"/>
    <s v="Y"/>
    <s v="N"/>
    <s v="Y"/>
    <s v="N"/>
    <s v="N"/>
    <s v="N"/>
    <s v="N"/>
    <s v="2018-02-10"/>
    <s v="2018-02-13"/>
    <s v="2018-01-29"/>
    <s v="2018-01-29"/>
    <s v="https://dx.doi.org/10.1186/s40900-018-0083-5"/>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PMC5773864"/>
    <s v="PMC"/>
    <n v="29061757"/>
    <s v="PMC5750755"/>
    <s v="10.1186/s40900-017-0075-x"/>
    <s v="Abstracts from the NIHR INVOLVE Conference 2017: London, UK. 28 November 2017."/>
    <s v="Muir D, Vat LE, Keller M, Bell T, Jørgensen CR, Eskildsen NB, Johnsen AT, Pandya-Wood R, Blackburn S, Day R, Ingram C, Hapeshi J, Khan S, Muir D, Baird W, Pavitt SH, Boards R, Briggs J, Loughhead E, Patel M, Khalil R, Cooper D, Day P, Boards J, Wu J, Zoltie T, Barber S, Thompson W, Kenny K, Owen J, Ramsdale M, Grey-Borrows K, Townsend N, Johnston J, Maddison K, Duff-Walker H, Mahon K, Craig L, Collins R, O’Grady A, Wadd S, Kelly A, Dutton M, McCann M, Jones R, Mathie E, Wythe H, Munday D, Millac P, Rhodes G, Roberts N, Simpson J, Barden N, Vicary P, Wellings A, Poland F, Jones J, Miah J, Bamforth H, Charalambous A, Dawes P, Edwards S, Leroi I, Manera V, Parsons S, Sayers R, Pinfold V, Dawson P, Gibbons B, Gibson J, Hobson-Merrett C, McCabe C, Rawcliffe T, Frith L, Gudgin B, Wellings A, Horobin A, Ewart C, Higton F, Vanhegan S, Pandya-Wood R, Stewart J, Wragg A, Wray P, Widdowson K, Brighton LJ, Pask S, Benalia H, Bailey S, Sumerfield M, Etkind S, Murtagh FEM, Koffman J, Evans CJ, Hrisos S, Marshall J, Yarde L, Riley B, Whitlock P, Jobson J, Ahmed S, Rankin J, Michie L, Scott J, Barker CR, Barlow-Pay M, Kekere-Ekun A, Mazumder A, Nishat A, Petley R, Brady L, Templeton L, Walker E, Moore D, Shaw L, Nunns M, Thompson Coon J, Blomquist P, Cochrane S, Edelman N, Calliste J, Cassell J, Mader LB, Kläger S, Wilkinson IB, Hiemstra TF, Hughes M, Warren A, Atkins P, Eaton H, Keenan J, Poland F, Wythe H, Wellings A, Vicary P, Rhodes C, Skrybrant M, Blackburn S, Chatwin L, Darby M, Entwistle A, Hull D, Quann N, Hickey G, Dziedzic K, Eltringham SA, Gordon J, Franklin S, Jackson J, Leggett N, Davies P, Nugawela M, Scott L, Leach V, Richards A, Blacker A, Abrams P, Sharma J, Donovan J, Whiting P, Stones SR, Wright C, Boddy K, Irvine J, Harris J, Joseph N, Kok M, Gibson A, Evans D, Grier S, MacGowan A, Matthews R, Papoulias C, Augustine C, Hoffman M, Doughty M, Surridge H, Tembo D, Roberts A, Chambers E, Beever D, Wildman M, Davies RL, Staniszewska S, Stephens R, Schroter S, Price A, Richards T, Demaine A, Harmston R, Elliot J, Flemyng E, Sproson L, Pryde L, Reed H, Squire G, Stanton A, Langley J, Briggs M, Brindle P, Sanders R, McDermott C, David C, Nicola H, Simon D, Martin W, Coldham T, Ballinger C, Kerridge L, Mullee M, Eyles C, Barlow-Pay M, Hickey G, Johns T, Paylor J, Turner K, Whiting L, Roberts S, Petty J, Meager G, Grinbergs-Saull A, Morgan N, Turner K, Collins F, Gibson S, Passmore S, Evans L, Green SA, Trite J, Matthews R, Hrisos S, Thomson R, Green D, Atkinson H, Mitchell A, Corner L, AM AMK, Nguyen R, Frank B, McNeil N, Harrison H."/>
    <s v="3"/>
    <s v="62"/>
    <n v="2644081"/>
    <n v="2017"/>
    <s v="Research involvement and engagement"/>
    <s v="Res Involv Engagem"/>
    <s v="Res Involv Engagem"/>
    <s v="101708164"/>
    <s v="2056-7529"/>
    <s v="2056-7529"/>
    <s v="BACKGROUND:Patient and public involvement (PPI) is increasingly recognized as bringing a range of benefits to clinical and health services research. Recent systematic reviews have identified and synthesized many benefits (eg higher recruitment rates) and some costs (eg extra time need). Much of the literature focuses on PPI in long-term conditions rather than more acute health care in which the majority of microbiological research is undertaken. OBJECTIVES:The aim was to identify the extent, quality and impact of PPI in antimicrobial drug development research. Objectives were to identify any relevant reporting of PPI in antimicrobial research; appraise the quality of reporting on PPI using recognized PPI reporting and critical appraisal tools; and extract and synthesize data on the impact of PPI. SEARCH STRATEGY:A systematic review was undertaken with a search strategy based on four word groups (PPI, patients, antimicrobial drug development and outcomes). Eight online databases were searched. INCLUSION CRITERIA:English language publication, publication between 1996 and 2016 and studies describing PPI in antimicrobial drug development research. MAIN RESULTS:No studies were found through online searching that met the search strategy and inclusion criteria. One relevant protocol paper with a brief mention of PPI was identified through expert recommendation. Commentary papers recommending PPI were identified through website searching and expert opinion. DISCUSSION AND CONCLUSIONS:Despite strong policy guidance encouraging PPI at the international and national levels, and anecdotal accounts of PPI taking place, evidence for the extent, quality and impact of PPI in antimicrobial drug development research has not yet appeared in the peer-reviewed literature."/>
    <s v="10000 0004 1936 8403grid.9909.9Leeds Institute of Clinical Trials Research, University of Leeds, Leeds, UK"/>
    <s v="eng"/>
    <s v="Y"/>
    <s v="Y"/>
    <s v="Y"/>
    <s v="Y"/>
    <s v="N"/>
    <s v="N"/>
    <n v="0"/>
    <s v="N"/>
    <s v="Y"/>
    <s v="N"/>
    <s v="N"/>
    <s v="N"/>
    <s v="N"/>
    <s v="N"/>
    <s v="N"/>
    <s v="2018-01-28"/>
    <s v="2018-01-28"/>
    <s v="2017-11-28"/>
    <s v="2017-11-28"/>
    <s v="https://dx.doi.org/10.1186/s40900-017-0075-x"/>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9061757"/>
    <s v="MED"/>
    <n v="28752577"/>
    <s v="PMC5898316"/>
    <s v="10.1128/AAC.01691-17"/>
    <s v="Assessing Noninferiority in Treatment Trials for Severe Infectious Diseases: an Extension to the Entire Follow-Up Period Using a Cure-Death Multistate Model."/>
    <s v="Sommer H, Bluhmki T, Beyersmann J, Schumacher M, COMBACTE-NET and COMBACTE-MAGNET consortium."/>
    <s v="1"/>
    <s v="21"/>
    <n v="2631906"/>
    <n v="2018"/>
    <s v="Antimicrobial agents and chemotherapy"/>
    <s v="Antimicrob. Agents Chemother."/>
    <s v="Antimicrob Agents Chemother"/>
    <s v="0315061"/>
    <s v="0066-4804"/>
    <s v="1098-6596"/>
    <s v="Complicated urinary tract infections (cUTIs) impose a high burden on healthcare systems and are a frequent cause of hospitalisation. The aims of this paper are to estimate the cost per episode of patients hospitalised due to cUTI and to explore the factors associated with cUTI-related healthcare costs in eight countries with high prevalence of multidrug resistance (MDR).This is a multinational observational, retrospective study. The mean cost per episode was computed by multiplying the volume of healthcare use for each patient by the unit cost of each item of care and summing across all components. Costs were measured from the hospital perspective. Patient-level regression analyses were used to identify the factors explaining variation in cUTI-related costs.The study was conducted in 20 hospitals in eight countries with high prevalence of multidrug resistant Gram-negative bacteria (Bulgaria, Greece, Hungary, Israel, Italy, Romania, Spain and Turkey).Data were obtained from 644 episodes of patients hospitalised due to cUTI.The mean cost per case was €5700, with considerable variation between countries (largest value €7740 in Turkey; lowest value €4028 in Israel), mainly due to differences in length of hospital stay. Factors associated with higher costs per patient were: type of admission, infection source, infection severity, the Charlson comorbidity index and presence of MDR.The mean cost per hospitalised case of cUTI was substantial and varied significantly between countries. A better knowledge of the reasons for variations in length of stays could facilitate a better standardised quality of care for patients with cUTI and allow a more efficient allocation of healthcare resources. Urgent admissions, infections due to an indwelling urinary catheterisation, resulting in septic shock or severe sepsis, in patients with comorbidities and presenting MDR were related to a higher cost."/>
    <s v="Institute for Medical Biometry and Statistics, Faculty of Medicine and Medical Center-University of Freiburg, Freiburg, Germany sommer@imbi.uni-freiburg.de."/>
    <s v="eng"/>
    <s v="N"/>
    <s v="Y"/>
    <s v="N"/>
    <s v="Y"/>
    <s v="N"/>
    <s v="Y"/>
    <n v="0"/>
    <s v="Y"/>
    <s v="Y"/>
    <s v="N"/>
    <s v="Y"/>
    <s v="N"/>
    <s v="N"/>
    <s v="N"/>
    <s v="N"/>
    <s v="2017-10-25"/>
    <s v="2018-06-21"/>
    <s v="2017-12-21"/>
    <s v="2017-12-21"/>
    <s v="https://dx.doi.org/10.1128/AAC.01691-17"/>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8752577"/>
    <s v="MED"/>
    <n v="29654026"/>
    <s v="PMC5372144"/>
    <s v="10.1111/hex.12587"/>
    <s v="Extent, quality and impact of patient and public involvement in antimicrobial drug development research: A systematic review."/>
    <s v="Evans D, Bird E, Gibson A, Grier S, Chin TL, Stoddart M, MacGowan A, North Bristol Microbiology Patient Panel."/>
    <s v="7"/>
    <s v="8"/>
    <n v="2634054"/>
    <n v="2018"/>
    <s v="Health expectations : an international journal of public participation in health care and health policy"/>
    <s v="Health Expect"/>
    <s v="Health Expect"/>
    <s v="9815926"/>
    <s v="1369-6513"/>
    <s v="1369-7625"/>
    <s v="The worldwide spread of antimicrobial resistance is now recognised as a global public health threat. Owing to the geographical heterogeneity, complexity and continuously evolving dynamics of resistant organisms and genes, surveillance is a key tool for understanding, measuring and informing actions in the fight against this problem. To date there is no harmonisation of key indicators or of methodologies used to obtain them.The main objective of this project is to systematically review and analyse the current publicly available surveillance activities on antimicrobial resistance and healthcare-associated infections in Europe. Eligible activities are those endorsed by regional, national or transnational health organisations and scientific societies providing data on a periodic basis. Grey and peer-reviewed literature will be searched with no language restrictions. Three independent reviewers will perform a two-step selection process using a previously piloted, tailored electronic data extraction form. Descriptive summaries and tables of all relevant findings will be performed and reported according to PRISMA guidelines.We did not seek ethical approval for this study because the data to be collected are not linked to individuals. Data will be presented at international conferences and published in peer-reviewed journals.CRD42016033867."/>
    <s v="Department of Health and Social Sciences, University of the West of England, Bristol, UK."/>
    <s v="eng"/>
    <s v="Y"/>
    <s v="Y"/>
    <s v="N"/>
    <s v="Y"/>
    <s v="N"/>
    <s v="N"/>
    <n v="0"/>
    <s v="Y"/>
    <s v="Y"/>
    <s v="N"/>
    <s v="Y"/>
    <s v="N"/>
    <s v="N"/>
    <s v="N"/>
    <s v="N"/>
    <s v="2017-07-29"/>
    <s v="2018-11-02"/>
    <s v="2017-07-27"/>
    <s v="2017-07-27"/>
    <s v="https://dx.doi.org/10.1111/hex.12587"/>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9654026"/>
    <s v="MED"/>
    <n v="28348192"/>
    <s v="PMC5223682"/>
    <s v="10.1136/bmjopen-2017-020251"/>
    <s v="Cost of hospitalised patients due to complicated urinary tract infections: a retrospective observational study in countries with high prevalence of multidrug-resistant Gram-negative bacteria: the COMBACTE-MAGNET, RESCUING study."/>
    <s v="Vallejo-Torres L, Pujol M, Shaw E, Wiegand I, Vigo JM, Stoddart M, Grier S, Gibbs J, Vank C, Cuperus N, van den Heuvel L, Eliakim-Raz N, Carratala J, Vuong C, MacGowan A, Babich T, Leibovici L, Addy I, Morris S, RESCUING Study Group and Study Sites."/>
    <s v="1"/>
    <s v="7"/>
    <n v="2668345"/>
    <n v="2018"/>
    <s v="BMJ open"/>
    <s v="BMJ Open"/>
    <s v="BMJ Open"/>
    <s v="101552874"/>
    <s v="2044-6055"/>
    <s v="2044-6055"/>
    <s v="Improving our understanding of outbreaks due to antibiotic-resistant bacteria (ARB) and their control is critical in the current public health scenario. The threat of outbreaks due to ARB requires multifaceted efforts. However, a global overview of epidemiological characteristics of outbreaks due to ARB and effective infection control measures is missing. In this paper, we describe the protocol of a systematic review aimed at mapping and characterising the epidemiological aspects of outbreaks due to ARB and infection control measures in European countries.The databases MEDLINE, Web of Knowledge and Cochrane library will be searched using a 3-step search strategy. Selection of articles for inclusion will be performed by 2 reviewers using predefined eligibility criteria. All study designs will be included if they report an outbreak and define the microbiological methods used for microorganism identification. The target bacteria will be methicillin-resistant and vancomycin-resistant Staphylococcus aureus, vancomycin-resistant Enterococcus, ceftazidime-resistant and carbapenem-resistant Acinetobacter baumannii, ceftazidime-resistant and carbapenem-resistant Pseudomonas aeruginosa, ciprofloxacin-resistant Escherichia coli, extended-spectrum β-lactamase-producing E. coli and Klebsiella pneumoniae, carbapenem-resistant and carbapenamase-producing Enterobacteriaceae. Data will be extracted using a tailored pilot tested form and the quality of reporting will be assessed using the ORION (Outbreak Reports and Intervention Studies Of Nosocomial infections) tool. Data will be synthesised and reported by the type of ARB, setting and country. Infection control measures and bundles of measures will be described. The effectiveness will be reported as defined by the authors. Regression analysis will be used to define independent factors associated with outbreaks' control. Heterogeneity between studies will be assessed by forest plots and I² statistics.Ethical approval is not applicable for this study. Findings will be disseminated through journal publication and conference presentations and talks."/>
    <s v="UCL Department of Applied Health Research, University College London, London, UK."/>
    <s v="eng"/>
    <s v="Y"/>
    <s v="Y"/>
    <s v="N"/>
    <s v="Y"/>
    <s v="N"/>
    <s v="N"/>
    <n v="1"/>
    <s v="Y"/>
    <s v="Y"/>
    <s v="N"/>
    <s v="Y"/>
    <s v="N"/>
    <s v="N"/>
    <s v="N"/>
    <s v="N"/>
    <s v="2018-04-15"/>
    <s v="2018-09-07"/>
    <s v="2018-04-12"/>
    <s v="2018-04-12"/>
    <s v="https://dx.doi.org/10.1136/bmjopen-2017-020251"/>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8348192"/>
    <s v="MED"/>
    <n v="28057656"/>
    <s v="PMC4985830"/>
    <s v="10.1136/bmjopen-2016-014538"/>
    <s v="Surveillance Systems from Public Health Institutions and Scientific Societies for Antimicrobial Resistance and Healthcare-Associated Infections in Europe (SUSPIRE): protocol for a systematic review."/>
    <s v="Núñez-Núñez M, Navarro MD, Gkolia P, Babu Rajendran N, Del Toro MD, Voss A, Sharland M, Sifakis F, Tacconelli E, Rodríguez-Baño J, Members of the EPI-NET group on behalf of COMBACTE-MAGNET Consortium."/>
    <s v="9"/>
    <s v="7"/>
    <n v="2528631"/>
    <n v="2017"/>
    <s v="BMJ open"/>
    <s v="BMJ Open"/>
    <s v="BMJ Open"/>
    <s v="101552874"/>
    <s v="2044-6055"/>
    <s v="2044-6055"/>
    <s v="The emergence of multidrug resistant (MDR) Gram-negative bacteria (GNB), including carbapenemase-producing strains, has become a major therapeutic challenge. These MDR isolates are often involved in complicated urinary tract infection (cUTI), and are associated with poor clinical outcomes. The study has been designed to gain insight into the epidemiology, clinical management, outcome and healthcare cost of patients with cUTI, especially in countries with high prevalence of MDR GNB.This multinational and multicentre observational, retrospective study will identify cases from 1 January 2013 to 31 December 2014 in order to collect data on patients with cUTI as a cause of hospital admission, and patients who develop cUTI during their hospital stay. The primary end point will be treatment failure defined as the presence of any of the following criteria: (1) signs or symptoms of cUTI present at diagnosis that have not improved by days 5-7 with appropriate antibiotic therapy, (2) new cUTI-related symptoms that have developed within 30 days of diagnosis, (3) urine culture taken within 30 days of diagnosis, either during or after completion of therapy, that grows ≥10(4) colony-forming unit/mL of the original pathogen and (4) death irrespective of cause within 30 days of the cUTI diagnosis.1000 patients afford a power of 0.83 (α=0.05) to detect an absolute difference of 10% in the treatment failure rate between MDR bacteria and other pathogens. This should allow for the introduction of about 20 independent risk factors (or their interaction) in a logistic regression model looking at risk factors for failure.Approval will be sought from all relevant Research Ethics Committees. Publication of this study will be considered as a joint publication by the participating investigator leads, and will follow the recommendations of the International Committee of Medical Journal Editors (ICMJE).NCT02641015; Pre-results."/>
    <s v="Unit of Infectious Disease, Microbiology, and Preventive Medicine, Institute of Biomedicine of Seville (IBIS)/University Hospital Virgen Macarena-Virgen del Rocío/Spanish National Research Council (CSIC), Seville, Spain."/>
    <s v="eng"/>
    <s v="Y"/>
    <s v="Y"/>
    <s v="N"/>
    <s v="Y"/>
    <s v="N"/>
    <s v="N"/>
    <n v="1"/>
    <s v="N"/>
    <s v="Y"/>
    <s v="N"/>
    <s v="Y"/>
    <s v="N"/>
    <s v="N"/>
    <s v="N"/>
    <s v="N"/>
    <s v="2017-03-29"/>
    <s v="2018-02-01"/>
    <s v="2017-03-27"/>
    <s v="2017-03-27"/>
    <s v="https://dx.doi.org/10.1136/bmjopen-2016-014538"/>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8057656"/>
    <s v="MED"/>
    <n v="27473949"/>
    <s v="PMC5520301"/>
    <s v="10.1136/bmjopen-2016-013634"/>
    <s v="EpideMiology and control measures of outBreaks due to Antibiotic-Resistant orGanisms in EurOpe (EMBARGO): a systematic review protocol."/>
    <s v="Babu Rajendran N, Gladstone BP, Rodríguez-Baño J, Sifakis F, Voss A, Carmeli Y, Burkert FR, Gkolia P, Tacconelli E."/>
    <s v="7"/>
    <s v="6"/>
    <n v="2511421"/>
    <n v="2017"/>
    <s v="BMJ open"/>
    <s v="BMJ Open"/>
    <s v="BMJ Open"/>
    <s v="101552874"/>
    <s v="2044-6055"/>
    <s v="2044-6055"/>
    <s v="The extended illness-death model is a useful tool to study the risks and consequences of hospital-acquired infections (HAIs). The statistical quantities of interest are the transition-specific hazard rates and the transition probabilities as well as attributable mortality (AM) and the population-attributable fraction (PAF). In the most general case calculation of these expressions is mathematically complex.When assuming time-constant hazards calculation of the quantities of interest is facilitated. In this situation the transition probabilities can be expressed in closed mathematical forms. The estimators for AM and PAF can be easily derived from these forms.In this paper, we show how to explicitly calculate all the transition probabilities of an extended-illness model with constant hazards. Using a parametric model to estimate the time-constant transition specific hazard rates of a data example, the transition probabilities, AM and PAF can be directly calculated. With a publicly available data example, we show how the approach provides first insights into principle time-dynamics and data structure.Assuming constant hazards facilitates the understanding of multi-state processes. Even in a non-constant hazards setting, the approach is a helpful first step for a comprehensive investigation of complex data."/>
    <s v="Division of Infectious Diseases, Department of Internal Medicine 1, DZIF Partner Centre, University Hospital Tuebingen, Tuebingen, Germany."/>
    <s v="eng"/>
    <s v="Y"/>
    <s v="Y"/>
    <s v="N"/>
    <s v="Y"/>
    <s v="N"/>
    <s v="Y"/>
    <n v="2"/>
    <s v="Y"/>
    <s v="Y"/>
    <s v="N"/>
    <s v="Y"/>
    <s v="N"/>
    <s v="N"/>
    <s v="N"/>
    <s v="N"/>
    <s v="2017-01-07"/>
    <s v="2018-01-10"/>
    <s v="2017-01-05"/>
    <s v="2017-01-05"/>
    <s v="https://dx.doi.org/10.1136/bmjopen-2016-013634"/>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7473949"/>
    <s v="MED"/>
    <n v="28728582"/>
    <s v="PMC4538486"/>
    <s v="10.1136/bmjopen-2016-011500"/>
    <s v="Retrospective observational study to assess the clinical management and outcomes of hospitalised patients with complicated urinary tract infection in countries with high prevalence of multidrug resistant Gram-negative bacteria (RESCUING)."/>
    <s v="Shaw E, Addy I, Stoddart M, Vank C, Grier S, Wiegand I, Leibovici L, Eliakim-Raz N, Vallejo-Torres L, Morris S, MacGowan A, Carratalà J, Pujol M, COMBACTE-MAGNET Consortium."/>
    <m/>
    <s v="17"/>
    <n v="2477885"/>
    <n v="2016"/>
    <s v="BMJ open"/>
    <s v="BMJ Open"/>
    <s v="BMJ Open"/>
    <s v="101552874"/>
    <s v="2044-6055"/>
    <s v="2044-6055"/>
    <s v="Several antimicrobial agents are being investigated as alternatives to carbapenems in the treatment of infections caused by ESBL-producing Enterobacteriaceae, which may be useful in avoiding overuse of carbapenems in the context of recent global spread of carbapenem-resistant Enterobacteriaceae. The most promising candidates for invasive infections so far are β-lactam/β-lactamase inhibitor combinations and cephamycins."/>
    <s v="Departament of Infectious Diseases, Institut Català de la Salut-Hospital Universitari de Bellvitge (ICS-HUB)-IDIBELL, Barcelona, Spain Spanish network for research in Infectious Diseases (REIPI RD12/0012), Instituto de Salud Carlos III, Madrid Spain."/>
    <s v="eng"/>
    <s v="Y"/>
    <s v="Y"/>
    <s v="N"/>
    <s v="Y"/>
    <s v="N"/>
    <s v="N"/>
    <n v="2"/>
    <s v="Y"/>
    <s v="Y"/>
    <s v="N"/>
    <s v="Y"/>
    <s v="N"/>
    <s v="N"/>
    <s v="N"/>
    <s v="N"/>
    <s v="2016-07-31"/>
    <s v="2018-01-08"/>
    <s v="2016-07-29"/>
    <s v="2016-07-29"/>
    <s v="https://dx.doi.org/10.1136/bmjopen-2016-011500"/>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8728582"/>
    <s v="MED"/>
    <n v="26100709"/>
    <s v="PMC5376567"/>
    <s v="10.1186/s12874-017-0379-4"/>
    <s v="Basic parametric analysis for a multi-state model in hospital epidemiology."/>
    <s v="von Cube M, Schumacher M, Wolkewitz M."/>
    <m/>
    <s v="59"/>
    <n v="2573732"/>
    <n v="2017"/>
    <s v="BMC medical research methodology"/>
    <s v="BMC Med Res Methodol"/>
    <s v="BMC Med Res Methodol"/>
    <s v="100968545"/>
    <s v="1471-2288"/>
    <s v="1471-2288"/>
    <s v="The significance of polymicrobial infections is increasingly being recognized especially in a biofilm context wherein multiple bacterial species-including both potential pathogens and members of the commensal flora-communicate, cooperate, and compete with each other. Two important bacterial pathogens that have developed a complex network of evasion, counter-inhibition, and subjugation in their battle for space and nutrients are Pseudomonas aeruginosa and Staphylococcus aureus. Their strain- and environment-specific interactions, for instance in the cystic fibrosis lung or in wound infections, show severe competition that is generally linked to worse patient outcomes. For instance, the extracellular factors secreted by P. aeruginosa have been shown to subjugate S. aureus to persist as small colony variants (SCVs). On the other hand, data also exist where S. aureus inhibits biofilm formation by P. aeruginosa but also protects the pathogen by inhibiting its phagocytosis. Interestingly, such interspecies interactions differ between the planktonic and biofilm phenotype, with the extracellular matrix components of the latter likely being a key, and largely underexplored, influence. This review attempts to understand the complex relationship between P. aeruginosa and Staphylococcus spp., focusing on S. aureus, that not only is interesting from the bacterial evolution point of view, but also has important consequences for our understanding of the disease pathogenesis for better patient management."/>
    <s v="Institute for Medical Biometry and Statistics, Faculty of Medicine and Medical Center - University of Freiburg, Stefan-Meier Str. 26, Freiburg, 79104, Germany. cube@imbi.uni-freiburg.de."/>
    <s v="eng"/>
    <s v="Y"/>
    <s v="Y"/>
    <s v="N"/>
    <s v="Y"/>
    <s v="N"/>
    <s v="N"/>
    <n v="4"/>
    <s v="Y"/>
    <s v="Y"/>
    <s v="N"/>
    <s v="Y"/>
    <s v="N"/>
    <s v="N"/>
    <s v="N"/>
    <s v="N"/>
    <s v="2017-07-22"/>
    <s v="2018-04-30"/>
    <s v="2017-07-20"/>
    <s v="2017-07-20"/>
    <s v="https://dx.doi.org/10.1186/s12874-017-0379-4"/>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6100709"/>
    <s v="MED"/>
    <n v="28421166"/>
    <s v="PMC4914653"/>
    <s v="10.1128/AAC.01333-15"/>
    <s v="The times they are a-changin': carbapenems for extended-spectrum-β-lactamase-producing bacteria."/>
    <s v="Rodríguez-Baño J."/>
    <m/>
    <s v="7"/>
    <n v="2314314"/>
    <n v="2015"/>
    <s v="Antimicrobial agents and chemotherapy"/>
    <s v="Antimicrob. Agents Chemother."/>
    <s v="Antimicrob Agents Chemother"/>
    <s v="0315061"/>
    <s v="0066-4804"/>
    <s v="1098-6596"/>
    <s v="The spread of extended-spectrum-β-lactamase (ESBL)-producing Enterobacteriaceae (ESBL-E) is leading to increased carbapenem consumption. Alternatives to carbapenems need to be investigated. We investigated whether β-lactam/β-lactamase inhibitor (BLBLI) combinations are as effective as carbapenems in the treatment of bloodstream infections (BSI) due to ESBL-E. A multinational, retrospective cohort study was performed. Patients with monomicrobial BSI due to ESBL-E were studied; specific criteria were applied for inclusion of patients in the empirical-therapy (ET) cohort (ETC; 365 patients), targeted-therapy (TT) cohort (TTC; 601 patients), and global cohort (GC; 627 patients). The main outcome variables were cure/improvement rate at day 14 and all-cause 30-day mortality. Multivariate analysis, propensity scores (PS), and sensitivity analyses were used to control for confounding. The cure/improvement rates with BLBLIs and carbapenems were 80.0% and 78.9% in the ETC and 90.2% and 85.5% in the TTC, respectively. The 30-day mortality rates were 17.6% and 20% in the ETC and 9.8% and 13.9% in the TTC, respectively. The adjusted odds ratio (OR) (95% confidence interval [CI]) values for cure/improvement rate with ET with BLBLIs were 1.37 (0.69 to 2.76); for TT, they were 1.61 (0.58 to 4.86). Regarding 30-day mortality, the adjusted OR (95% CI) values were 0.55 (0.25 to 1.18) for ET and 0.59 (0.19 to 1.71) for TT. The results were consistent in all subgroups studied, in a stratified analysis according to quartiles of PS, in PS-matched cases, and in the GC. BLBLIs, if active in vitro, appear to be as effective as carbapenems for ET and TT of BSI due to ESLB-E regardless of the source and specific species. These data may help to avoid the overuse of carbapenems. (This study has been registered at ClinicalTrials.gov under registration no. NCT01764490.)."/>
    <s v="Unidad Clínica de Enfermedades Infecciosas, Microbiología y Medicina Preventiva, Hospitales Universitarios Virgen Macarena and Virgen del Rocío, Seville, Spain Departamento de Medicina, Universidad de Sevilla, Seville, Spain jesusrb@us.es."/>
    <s v="eng"/>
    <s v="N"/>
    <s v="Y"/>
    <s v="N"/>
    <s v="Y"/>
    <s v="N"/>
    <s v="Y"/>
    <n v="5"/>
    <s v="Y"/>
    <s v="Y"/>
    <s v="N"/>
    <s v="Y"/>
    <s v="N"/>
    <s v="N"/>
    <s v="N"/>
    <s v="N"/>
    <s v="2015-08-15"/>
    <s v="2016-03-01"/>
    <s v="2015-06-22"/>
    <s v="2015-06-22"/>
    <s v="https://dx.doi.org/10.1128/AAC.01333-15"/>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8421166"/>
    <s v="MED"/>
    <n v="27139473"/>
    <m/>
    <s v="10.3389/fcimb.2017.00106"/>
    <s v="In vivo and In vitro Interactions between Pseudomonas aeruginosa and Staphylococcus spp."/>
    <s v="Hotterbeekx A, Kumar-Singh S, Goossens H, Malhotra-Kumar S."/>
    <m/>
    <s v="60"/>
    <n v="2519726"/>
    <n v="2017"/>
    <s v="Frontiers in Cellular and Infection Microbiology"/>
    <s v="Front Cell Infect Microbiol"/>
    <s v="Front Cell Infect Microbiol"/>
    <s v="101585359"/>
    <s v="2235-2988"/>
    <s v="2235-2988"/>
    <m/>
    <s v="Laboratory of Medical Microbiology, Vaccine and Infectious Disease Institute, University of AntwerpWilrijk, Belgium."/>
    <s v="eng"/>
    <s v="Y"/>
    <s v="Y"/>
    <s v="N"/>
    <s v="Y"/>
    <s v="N"/>
    <m/>
    <n v="12"/>
    <s v="Y"/>
    <s v="Y"/>
    <s v="N"/>
    <s v="Y"/>
    <s v="N"/>
    <s v="N"/>
    <s v="N"/>
    <s v="N"/>
    <s v="2017-04-20"/>
    <s v="2018-02-07"/>
    <s v="2017-04-03"/>
    <s v="2017-04-03"/>
    <s v="https://dx.doi.org/10.3389/fcimb.2017.00106"/>
  </r>
  <r>
    <s v="https://www.imi.europa.eu/projects-results/project-factsheets/combacte-magnet"/>
    <x v="15"/>
    <s v="Combatting bacterial resistance in Europe - molecules against Gram negative infections"/>
    <n v="3"/>
    <n v="0"/>
    <n v="0"/>
    <n v="0"/>
    <n v="0"/>
    <n v="1"/>
    <n v="0"/>
    <n v="0"/>
    <n v="0"/>
    <n v="0"/>
    <s v="Ongoing"/>
    <s v="IMI1"/>
    <s v="01/01/2015"/>
    <s v="31/12/2021"/>
    <n v="11"/>
    <n v="115737"/>
    <s v="RIA (Research and Innovation Action)"/>
    <s v="75 340 000"/>
    <s v="91 662 414"/>
    <m/>
    <s v="1 656 252"/>
    <s v="Antimicrobial resistance (AMR) is a major global public health threat and there is a rapid emergence and spread of multidrug resistant (MDR) bacterial infections. Patients in intensive care units (ICUs) are particularly vulnerable to infections, for example in their lungs and airways. Increasingly, these infections are resistant to a range of antibiotics, leaving doctors with few options to treat their patients. The COMBACTE-MAGNET project is evaluating a new approach to preventing and treating life-threatening infections caused by Gram-negative bacteria. It is also setting up a pan-European epidemiological network called ‘EPI-Net’ that will help to optimise the surveillance of antibiotic resistance and healthcare associated infections in Europe.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Critically-ill patients in hospital intensive care units (ICUs) are particularly prone to infections of the lungs and airways, urinary tract, and intra-abdominal area. Very often, these infections are caused by so-called ‘Gram-negative’ bacteria, such as Pseudomonas aeruginosa, Klebsiella pneumoniae, and Escherichia coli. These bacteria are increasingly proving resistant to antibiotics, meaning there is an urgent need for new treatment options. However, the antibiotic development pipeline is running dry.COMBACTE-MAGNET – focus on intensive care patientsThe COMBACTE-MAGNET project takes a new approach to preventing P. aeruginosa infections, especially pulmonary infections in ICU patients, and treating patients with life-threatening infections caused by MDR Gram-negative bacteria, including P. aeruginosa.The project will link up with and add to the pan-European clinical and laboratory networks (CLIN-Net and LAB-Net) set up by COMBACTE, one of the first projects in IMI’s antimicrobial resistance programme New Drugs for Bad Bugs (ND4BB). COMBACTE-MAGNET will also oversee the creation of a new network called EPI-Net, which will map and connect existing surveillance systems in Europe to optimise efforts to monitor the spread of antibiotic resistance and healthcare-associated infections. EPI-Net will draw on the expertise of a range of stakeholders to develop harmonised measures for the surveillance of healthcare associated infections in Europe.Hope for new antibacterialsTwo novel compounds will be developed through clinical trials carried out in COMBACTE-MAGNET.The first, MEDI3902 (developed by MedImmune, AstraZeneca), is a promising new anti-bacterial monoclonal antibody for the treatment of P. aeruginosa infections, especially pulmonary infections, in ICU patients. The project team will carry out Phase 2 and 3 trials in adult ICU patients; these trials, involving larger numbers of patients are designed to gather information on the safety and efficacy of the medicine. The project will also carry out a Phase 1 study of MEDI3902 in children; this study, involving only a small number of children, focuses primarily on safety and understanding how the drug is processed by the body in children.The second drug, AIC499 (developed by AiCuris), a new beta-lactam antibiotic has shown to be effective against a broad range of MDR Gram-negative bacteria. COMBACTE-MAGNET will carry out Phase 1 and Phase 2 trials to assess its safety and efficacy of AIC499. If the trial results are positive, AIC499 could prove useful in the treatment of patients with life-threatening infections.The clinical studies of MEDI3902 and AIC499 will be supported by additional research that will shed new light on the consequences of P. aeruginosa infections. They will also study factors that influence how different patients respond to infection.An urgent needPatients in intensive care are already seriously ill, and infection with a multi-drug resistant bug can prove fatal. COMBACTE-MAGNET brings together leading researchers from academia and industry, and has strong ties with the other projects in IMI’s ND4BB programme as well as other relevant networks. As such it is well placed to advance the development of new, life-saving treatment options for this vulnerable group of patients."/>
    <s v="AiCuris Anti-infective Cures GmbH, Wuppertal, GermanyAstrazeneca AB, Södertälje, SwedenBasilea Pharmaceutica International AG, Basel, SwitzerlandGlaxosmithkline Research And Development LTD., Brentford, Middlesex, United KingdomSanofi-Aventis Recherche &amp; Developpement, Chilly Mazarin, France"/>
    <n v="5"/>
    <n v="19"/>
    <s v="27139473"/>
    <s v="MED"/>
    <m/>
    <m/>
    <s v="10.1128/aac.00365-16"/>
    <s v="A Multinational, Preregistered Cohort Study of β-Lactam/β-Lactamase Inhibitor Combinations for Treatment of Bloodstream Infections Due to Extended-Spectrum-β-Lactamase-Producing Enterobacteriaceae."/>
    <s v="Gutiérrez-Gutiérrez B, Pérez-Galera S, Salamanca E, de Cueto M, Calbo E, Almirante B, Viale P, Oliver A, Pintado V, Gasch O, Martínez-Martínez L, Pitout J, Akova M, Peña C, Molina J, Hernández A, Venditti M, Prim N, Origüen J, Bou G, Tacconelli E, Tumbarello M, Hamprecht A, Giamarellou H, Almela M, Pérez F, Schwaber MJ, Bermejo J, Lowman W, Hsueh PR, Mora-Rillo M, Natera C, Souli M, Bonomo RA, Carmeli Y, Paterson DL, Pascual A, Rodríguez-Baño J."/>
    <m/>
    <m/>
    <n v="2421540"/>
    <n v="2016"/>
    <s v="Antimicrobial agents and chemotherapy"/>
    <s v="Antimicrob. Agents Chemother."/>
    <s v="Antimicrob Agents Chemother"/>
    <s v="0315061"/>
    <s v="0066-4804"/>
    <s v="1098-6596"/>
    <m/>
    <s v="Unidad Clínica Intercentros de Enfermedades Infecciosas, Microbiología y Medicina Preventiva, Hospitales Universitarios Virgen Macarena y Virgen del Rocío-IBIS, Seville, Spain."/>
    <s v="eng"/>
    <s v="N"/>
    <s v="Y"/>
    <s v="N"/>
    <s v="Y"/>
    <s v="N"/>
    <m/>
    <n v="37"/>
    <s v="Y"/>
    <s v="Y"/>
    <s v="N"/>
    <s v="Y"/>
    <s v="N"/>
    <s v="N"/>
    <s v="N"/>
    <s v="Y"/>
    <s v="2016-05-04"/>
    <s v="2018-01-24"/>
    <s v="2016-06-20"/>
    <s v="2016-06-20"/>
    <s v="https://dx.doi.org/10.1128/aac.00365-16"/>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30220999"/>
    <s v="MED"/>
    <n v="30220999"/>
    <s v="PMC6137881"/>
    <s v="10.1186/s13756-018-0401-6"/>
    <s v="Predictive factors for multidrug-resistant gram-negative bacteria among hospitalised patients with complicated urinary tract infections."/>
    <s v="Gomila A, Shaw E, Carratalà J, Leibovici L, Tebé C, Wiegand I, Vallejo-Torres L, Vigo JM, Morris S, Stoddart M, Grier S, Vank C, Cuperus N, Van den Heuvel L, Eliakim-Raz N, Vuong C, MacGowan A, Addy I, Pujol M, COMBACTE-MAGNET WP5- RESCUING Study."/>
    <s v="7"/>
    <s v="7"/>
    <n v="2636956"/>
    <n v="2018"/>
    <s v="Antimicrobial Resistance and Infection Control"/>
    <s v="Antimicrob Resist Infect Control"/>
    <s v="Antimicrob Resist Infect Control"/>
    <s v="101585411"/>
    <s v="2047-2994"/>
    <s v="2047-2994"/>
    <s v="Patients with complicated urinary tract infections (cUTIs) frequently receive broad-spectrum antibiotics. We aimed to determine the prevalence and predictive factors of multidrug-resistant gram-negative bacteria in patients with cUTI.This is a multicenter, retrospective cohort study in south and eastern Europe, Turkey and Israel including consecutive patients with cUTIs hospitalised between January 2013 and December 2014. Multidrug-resistance was defined as non-susceptibility to at least one agent in three or more antimicrobial categories. A mixed-effects logistic regression model was used to determine predictive factors of multidrug-resistant gram-negative bacteria cUTI.From 948 patients and 1074 microbiological isolates, Escherichia coli was the most frequent microorganism (559/1074), showing a 14.5% multidrug-resistance rate. Klebsiella pneumoniae was second (168/1074) and exhibited the highest multidrug-resistance rate (54.2%), followed by Pseudomonas aeruginosa (97/1074) with a 38.1% multidrug-resistance rate. Predictors of multidrug-resistant gram-negative bacteria were male gender (odds ratio [OR], 1.66; 95% confidence interval [CI], 1.20-2.29), acquisition of cUTI in a medical care facility (OR, 2.59; 95%CI, 1.80-3.71), presence of indwelling urinary catheter (OR, 1.44; 95%CI, 0.99-2.10), having had urinary tract infection within the previous year (OR, 1.89; 95%CI, 1.28-2.79) and antibiotic treatment within the previous 30 days (OR, 1.68; 95%CI, 1.13-2.50).The current high rate of multidrug-resistant gram-negative bacteria infections among hospitalised patients with cUTIs in the studied area is alarming. Our predictive model could be useful to avoid inappropriate antibiotic treatment and implement antibiotic stewardship policies that enhance the use of carbapenem-sparing regimens in patients at low risk of multidrug-resistance."/>
    <s v="1Department of Infectious Diseases, Hospital Universitari de Bellvitge, Institut Català de la Salut (ICS-HUB), Feixa Llarga s/n, L'Hospitalet de Llobregat, 08907 Barcelona, Spain."/>
    <s v="eng"/>
    <s v="Y"/>
    <s v="Y"/>
    <s v="N"/>
    <s v="Y"/>
    <s v="N"/>
    <s v="Y"/>
    <n v="0"/>
    <s v="Y"/>
    <s v="Y"/>
    <s v="N"/>
    <s v="Y"/>
    <s v="N"/>
    <s v="N"/>
    <s v="N"/>
    <s v="N"/>
    <s v="2018-09-18"/>
    <s v="2018-09-19"/>
    <s v="2018-09-14"/>
    <s v="2018-09-14"/>
    <s v="https://dx.doi.org/10.1186/s13756-018-0401-6"/>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29549409"/>
    <s v="MED"/>
    <n v="29549409"/>
    <s v="PMC5787913"/>
    <s v="10.1007/s00134-018-5109-9"/>
    <s v="Relative risk and population-attributable fraction of ICU death caused by susceptible and resistant Pseudomonas aeruginosa ventilator-associated pneumonia: a competing risks approach to investigate the OUTCOMEREA database."/>
    <s v="von Cube MK, Timsit JF, Sommer H, Darmon M, Schwebel C, Bailly S, Souweine B, Wolkewitz M."/>
    <s v="1"/>
    <s v="44"/>
    <n v="2708722"/>
    <n v="2018"/>
    <s v="Intensive care medicine"/>
    <s v="Intensive Care Med"/>
    <s v="Intensive Care Med"/>
    <s v="7704851"/>
    <s v="0342-4642"/>
    <s v="1432-1238"/>
    <s v="In 2015 a microbiology team in Bristol joined a European research project that aims to develop new antibiotics to fight drug resistant infections. The microbiology team were convinced of the benefits of patient and public involvement, but had found it difficult to find former patients to work with on earlier microbiology research. This paper describes how the team overcame this challenge to successfully recruit a PPI panel to develop PPI within the European project.The advice from people with experience in public involvement was to decide what criteria were desirable for panel membership, think about what the work of the panel might involve and how long the project will go on. The team decided that experience of suffering a serious acute infection would qualify people to comment on this project. Next, the team needed to identify ways of finding people to join the PPI panel.The microbiology research team tried different ways to approach potential panel members. These included distributing flyers at public research events, sending emails to potentially interested people, posting a message on the hospital Facebook page and approaching eligible people known to the team. A direct approach was the most successful method - either by email, mail or in person. Ultimately 16 people were selected to form the panel. Key factors for success were planning what the work of the panel might be, perseverance despite early lack of success, and one person having overall responsibility for setting up the panel, with the support of the whole team.Background In 2015 the microbiology research team became involved in a large European programme of research aiming to bring new antimicrobial drugs onto the market to combat the increasing problem of multi-drug resistant infection. With the purpose of developing patient and public involvement (PPI) in this project, the team decided to recruit a PPI panel to work with. The microbiology team had previously worked with a PPI panel on other research, but had found it difficult to recruit members. Methods Steps taken to recruit the panel were as follows:Advice was sought from people experienced in co-ordinating public involvement in research.One person in the team had overall responsibility but the whole research team was committed and met regularly.Two of the team undertook training in group facilitation and connecting with the public.Decisions were made about the criteria for inclusion into the panel, what tasks we envisaged for the panel, the length of and frequency of meetings.Advertising the involvement opportunity through flyers, social media, emails and direct contact with possible panel recruits known to the research team.Relevant documents such as a Role Profile and expression of interest form were drafted.An initial public meeting was planned for all who had shown interest in the panel.The expression of interest form was used for us to select as broad a group as possible.. Results Two out of three people who were approached directly and known by team members expressed interest in joining the panel (66%). Three out of seven members of a former panel were next (43%), then 10 out of 25 spinal infection clinic patients (40%), and finally 12 people responded to an email sent to 1261 foundation trust members (1%). No-one who was approached by indirect methods e.g. flyers or advertising on Facebook, expressed interest in the panel. Sixteen people were eventually selected for the panel. Conclusions It is possible to recruit a patient and public involvement panel for research in a discipline as challenging as microbiology. Good planning and the commitment of the research team were key to success."/>
    <s v="Faculty of Medicine and Medical Center, Institute for Medical Biometry and Statistics, University of Freiburg, Freiburg, Germany. cube@imbi.uni-freiburg.de."/>
    <s v="eng"/>
    <s v="N"/>
    <s v="N"/>
    <s v="N"/>
    <s v="N"/>
    <s v="N"/>
    <s v="N"/>
    <n v="0"/>
    <s v="Y"/>
    <s v="N"/>
    <s v="N"/>
    <s v="Y"/>
    <s v="N"/>
    <s v="N"/>
    <s v="N"/>
    <s v="N"/>
    <s v="2018-03-18"/>
    <s v="2018-07-31"/>
    <s v="2018-03-16"/>
    <s v="2018-03-16"/>
    <s v="https://dx.doi.org/10.1007/s00134-018-5109-9"/>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29423276"/>
    <s v="MED"/>
    <n v="29423276"/>
    <s v="PMC5740315"/>
    <s v="10.1186/s40900-018-0083-5"/>
    <s v="Finding and engaging patients and the public to work collaboratively on an acute infection microbiology research public panel."/>
    <s v="Grier S, Evans D, Gibson A, Chin TL, Stoddart M, Kok M, Campbell R, Kenny V, MacGowan A."/>
    <s v="1"/>
    <s v="4"/>
    <n v="2645077"/>
    <n v="2018"/>
    <s v="Research involvement and engagement"/>
    <s v="Res Involv Engagem"/>
    <s v="Res Involv Engagem"/>
    <s v="101708164"/>
    <s v="2056-7529"/>
    <s v="2056-7529"/>
    <s v="In current and former clinical trials for the development of antibacterial drugs, various primary endpoints have been used, and treatment effects are evaluated mostly in noninferiority analyses at the end of follow-up, which varies between studies. A more convincing and highly patient-relevant statement would be a noninferiority assessment over the entire follow-up period with cure and death as coprimary endpoints, while preserving the desired alpha level for statistical testing. To account for the time-dynamic pattern of cure and death, we apply a cure-death multistate model. The endpoint of interest is &quot;get cured and stay alive over time.&quot; Noninferiority between treatments over the entire follow-up period is studied by means of one-sided confidence bands provided by a flexible resampling technique. We illustrate the technique by applying it to a recently published study and establish noninferiority in being cured and alive over a time frame of interest for the entire population, patients with hospital-acquired pneumonia, but not for the subset of patients with ventilator-associated pneumonia. Our analysis improves the original results in the sense that our endpoint is more patient benefiting, a stronger noninferiority statement is demonstrated, and the time dependency of cure and death, competing events, and different follow-up times is captured. Multistate methodology combined with confidence bands adds a valuable statistical tool for clinical trials in the context of infection control. The framework is not restricted to the cure-death model but can be adapted to more complex multistate endpoints and equivalence or superiority analyses."/>
    <s v="1Department of Infection Sciences, North Bristol NHS Trust, Southmead Hospital, Bristol, UK."/>
    <s v="eng"/>
    <s v="Y"/>
    <s v="Y"/>
    <s v="N"/>
    <s v="Y"/>
    <s v="N"/>
    <s v="Y"/>
    <n v="0"/>
    <s v="Y"/>
    <s v="Y"/>
    <s v="N"/>
    <s v="Y"/>
    <s v="N"/>
    <s v="N"/>
    <s v="N"/>
    <s v="N"/>
    <s v="2018-02-10"/>
    <s v="2018-02-13"/>
    <s v="2018-01-29"/>
    <s v="2018-01-29"/>
    <s v="https://dx.doi.org/10.1186/s40900-018-0083-5"/>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29061757"/>
    <s v="MED"/>
    <n v="29061757"/>
    <s v="PMC5613521"/>
    <s v="10.1128/AAC.01691-17"/>
    <s v="Assessing Noninferiority in Treatment Trials for Severe Infectious Diseases: an Extension to the Entire Follow-Up Period Using a Cure-Death Multistate Model."/>
    <s v="Sommer H, Bluhmki T, Beyersmann J, Schumacher M, COMBACTE-NET and COMBACTE-MAGNET consortium."/>
    <s v="10"/>
    <s v="62"/>
    <n v="2631906"/>
    <n v="2018"/>
    <s v="Antimicrobial agents and chemotherapy"/>
    <s v="Antimicrob. Agents Chemother."/>
    <s v="Antimicrob Agents Chemother"/>
    <s v="0315061"/>
    <s v="0066-4804"/>
    <s v="1098-6596"/>
    <s v="The epidemiology of ICU pneumonia caused by Staphylococcus aureus (S. aureus) and Pseudomonas aeruginosa (P. aeruginosa) is not fully described, but is urgently needed to support the development of effective interventions. The objective of this study is to estimate the incidence of S. aureus and P. aeruginosa ICU pneumonia and to assess its association with patient-related and contextual risk factors.ASPIRE-ICU is a prospective, observational, multi-center cohort study nested within routine surveillance among ICU patients in Europe describing the occurrence of S. aureus and P. aeruginosa ICU pneumonia. Two thousand (2000) study cohort subjects will be enrolled (50% S. aureus colonized) in which specimens and data will be collected. Study cohort subjects will be enrolled from a larger surveillance population, in which basic surveillance data is captured. The primary outcomes are the incidence of S. aureus ICU acquired pneumonia and the incidence of P. aeruginosa ICU acquired pneumonia through ICU stay. The analysis will include advanced survival techniques (competing risks and multistate models) for each event separately as well as for the sub-distribution of ICU pneumonia to determine independent association of outcomes with risk factors.. A risk prediction model will be developed to quantify the risk for acquiring S. aureus or P. aeruginosa ICU pneumonia during ICU stay by using a composite score of independent risk factors.The diagnosis of pathogen-specific ICU pneumonia is difficult, however, the criteria used in this study are objective and comparable to those in the literature.This study is registered on clinicaltrials.gov under identifier NCT02413242 ."/>
    <s v="Institute for Medical Biometry and Statistics, Faculty of Medicine and Medical Center-University of Freiburg, Freiburg, Germany sommer@imbi.uni-freiburg.de."/>
    <s v="eng"/>
    <s v="N"/>
    <s v="Y"/>
    <s v="N"/>
    <s v="Y"/>
    <s v="N"/>
    <s v="N"/>
    <n v="0"/>
    <s v="Y"/>
    <s v="Y"/>
    <s v="N"/>
    <s v="Y"/>
    <s v="N"/>
    <s v="N"/>
    <s v="N"/>
    <s v="N"/>
    <s v="2017-10-25"/>
    <s v="2018-06-21"/>
    <s v="2017-12-21"/>
    <s v="2017-12-21"/>
    <s v="https://dx.doi.org/10.1128/AAC.01691-17"/>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28946849"/>
    <s v="MED"/>
    <n v="28946849"/>
    <s v="PMC5610532"/>
    <s v="10.1186/s12879-017-2739-4"/>
    <s v="Rationale and design of ASPIRE-ICU: a prospective cohort study on the incidence and predictors of Staphylococcus aureus and Pseudomonas aeruginosa pneumonia in the ICU."/>
    <s v="Paling FP, Troeman DPR, Wolkewitz M, Kalyani R, Prins DR, Weber S, Lammens C, Timbermont L, Goossens H, Malhotra-Kumar S, Sifakis F, Bonten MJM, Kluytmans JAJW."/>
    <s v="7"/>
    <s v="17"/>
    <n v="2593110"/>
    <n v="2017"/>
    <s v="BMC infectious diseases"/>
    <s v="BMC Infect. Dis."/>
    <s v="BMC Infect Dis"/>
    <s v="100968551"/>
    <s v="1471-2334"/>
    <s v="1471-2334"/>
    <s v="Methicillin-resistant Staphylococcus aureus (MRSA) resistant to decolonization agents such as mupirocin and chlorhexidine increases the need for development of alternative decolonization molecules. The absence of reported severe adverse reactions and bacterial resistance to polyhexanide makes it an excellent choice as a topical antiseptic. In the present study, we evaluated the in vitro and in vivo capacity to generate strains with reduced polyhexanide susceptibility and cross-resistance with chlorhexidine and/or antibiotics currently used in clinic. Here we report the in vitro emergence of reduced susceptibility to polyhexanide by prolonged stepwise exposure to low concentrations in broth culture. Reduced susceptibility to polyhexanide was associated with genomic changes in the mprF and purR genes and with concomitant decreased susceptibility to daptomycin and other cell wall-active antibiotics. However, the in vitro emergence of reduced susceptibility to polyhexanide did not result in cross-resistance to chlorhexidine. During in vivo polyhexanide clinical decolonization treatment, neither reduced polyhexanide susceptibility nor chlorhexidine cross-resistance was observed. Together, these observations suggest that polyhexanide could be used safely for decolonization of carriers of chlorhexidine-resistant S. aureus strains; they also highlight the need for careful use of polyhexanide at low antiseptic concentrations."/>
    <s v="Julius Center for Health Sciences and Primary Care, University Medical Center Utrecht, HP Stratenum 6.131, PO Box 85500, 3508 GA, Utrecht, The Netherlands. f.p.paling@umcutrecht.nl."/>
    <s v="eng"/>
    <s v="Y"/>
    <s v="Y"/>
    <s v="N"/>
    <s v="Y"/>
    <s v="N"/>
    <s v="N"/>
    <n v="0"/>
    <s v="Y"/>
    <s v="Y"/>
    <s v="N"/>
    <s v="Y"/>
    <s v="N"/>
    <s v="N"/>
    <s v="N"/>
    <s v="Y"/>
    <s v="2017-09-27"/>
    <s v="2018-03-14"/>
    <s v="2017-09-25"/>
    <s v="2017-09-25"/>
    <s v="https://dx.doi.org/10.1186/s12879-017-2739-4"/>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28784678"/>
    <s v="MED"/>
    <n v="28784678"/>
    <s v="PMC4985830"/>
    <s v="10.1128/AAC.00272-17"/>
    <s v="Impact of Exposure of Methicillin-Resistant Staphylococcus aureus to Polyhexanide In Vitro and In Vivo."/>
    <s v="Renzoni A, Von Dach E, Landelle C, Diene SM, Manzano C, Gonzales R, Abdelhady W, Randall CP, Bonetti EJ, Baud D, O'Neill AJ, Bayer A, Cherkaoui A, Schrenzel J, Harbarth S, François P."/>
    <s v="7"/>
    <s v="61"/>
    <n v="2600394"/>
    <n v="2017"/>
    <s v="Antimicrobial agents and chemotherapy"/>
    <s v="Antimicrob. Agents Chemother."/>
    <s v="Antimicrob Agents Chemother"/>
    <s v="0315061"/>
    <s v="0066-4804"/>
    <s v="1098-6596"/>
    <s v="The emergence of multidrug resistant (MDR) Gram-negative bacteria (GNB), including carbapenemase-producing strains, has become a major therapeutic challenge. These MDR isolates are often involved in complicated urinary tract infection (cUTI), and are associated with poor clinical outcomes. The study has been designed to gain insight into the epidemiology, clinical management, outcome and healthcare cost of patients with cUTI, especially in countries with high prevalence of MDR GNB.This multinational and multicentre observational, retrospective study will identify cases from 1 January 2013 to 31 December 2014 in order to collect data on patients with cUTI as a cause of hospital admission, and patients who develop cUTI during their hospital stay. The primary end point will be treatment failure defined as the presence of any of the following criteria: (1) signs or symptoms of cUTI present at diagnosis that have not improved by days 5-7 with appropriate antibiotic therapy, (2) new cUTI-related symptoms that have developed within 30 days of diagnosis, (3) urine culture taken within 30 days of diagnosis, either during or after completion of therapy, that grows ≥10(4) colony-forming unit/mL of the original pathogen and (4) death irrespective of cause within 30 days of the cUTI diagnosis.1000 patients afford a power of 0.83 (α=0.05) to detect an absolute difference of 10% in the treatment failure rate between MDR bacteria and other pathogens. This should allow for the introduction of about 20 independent risk factors (or their interaction) in a logistic regression model looking at risk factors for failure.Approval will be sought from all relevant Research Ethics Committees. Publication of this study will be considered as a joint publication by the participating investigator leads, and will follow the recommendations of the International Committee of Medical Journal Editors (ICMJE).NCT02641015; Pre-results."/>
    <s v="Service of Infectious Diseases, University Hospitals of Geneva and Faculty of Medicine, Geneva, Switzerland."/>
    <s v="eng"/>
    <s v="N"/>
    <s v="Y"/>
    <s v="Y"/>
    <s v="Y"/>
    <s v="N"/>
    <s v="N"/>
    <n v="0"/>
    <s v="Y"/>
    <s v="Y"/>
    <s v="N"/>
    <s v="Y"/>
    <s v="N"/>
    <s v="N"/>
    <s v="N"/>
    <s v="N"/>
    <s v="2017-08-09"/>
    <s v="2018-10-26"/>
    <s v="2017-09-22"/>
    <s v="2017-09-22"/>
    <s v="https://dx.doi.org/10.1128/AAC.00272-17"/>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27473949"/>
    <s v="MED"/>
    <n v="27473949"/>
    <s v="PMC5487537"/>
    <s v="10.1136/bmjopen-2016-011500"/>
    <s v="Retrospective observational study to assess the clinical management and outcomes of hospitalised patients with complicated urinary tract infection in countries with high prevalence of multidrug resistant Gram-negative bacteria (RESCUING)."/>
    <s v="Shaw E, Addy I, Stoddart M, Vank C, Grier S, Wiegand I, Leibovici L, Eliakim-Raz N, Vallejo-Torres L, Morris S, MacGowan A, Carratalà J, Pujol M, COMBACTE-MAGNET Consortium."/>
    <s v="5"/>
    <s v="6"/>
    <n v="2477885"/>
    <n v="2016"/>
    <s v="BMJ open"/>
    <s v="BMJ Open"/>
    <s v="BMJ Open"/>
    <s v="101552874"/>
    <s v="2044-6055"/>
    <s v="2044-6055"/>
    <s v="In this era of rising antimicrobial resistance, slowly refilling antibiotic development pipelines, and an aging population, we need to ensure that randomized clinical trials (RCTs) determine the added benefit of new antibiotic agents effectively and in a valid way, especially for severely ill patients. Unfortunately, universally accepted endpoints for the evaluation of new drugs in severe infections are lacking.We review and discuss the current practices and challenges regarding endpoints in RCTs in this field and propose novel approaches.Usual endpoints actually recommended for drug development suffer from important flaws. Mortality requires large sample size and only partly related to the infectious process. Clinical cure rate is highly subjective in critically ill patients where symptoms may be related to other intercurrent events. Currently, composite endpoints, hierarchical nested designs, and competing risks analysis seem to be the most promising new tools for designing and analyzing clinical trials in this area, although they require further validation.Regulatory authorities, pharmaceutical companies, and clinicians need to agree on the most appropriate clinical endpoints for severe infections to ensure efficient approval of new, effective antibiotic agents."/>
    <s v="Departament of Infectious Diseases, Institut Català de la Salut-Hospital Universitari de Bellvitge (ICS-HUB)-IDIBELL, Barcelona, Spain Spanish network for research in Infectious Diseases (REIPI RD12/0012), Instituto de Salud Carlos III, Madrid Spain."/>
    <s v="eng"/>
    <s v="Y"/>
    <s v="Y"/>
    <s v="N"/>
    <s v="Y"/>
    <s v="N"/>
    <s v="N"/>
    <n v="2"/>
    <s v="Y"/>
    <s v="Y"/>
    <s v="N"/>
    <s v="Y"/>
    <s v="N"/>
    <s v="N"/>
    <s v="N"/>
    <s v="N"/>
    <s v="2016-07-31"/>
    <s v="2018-01-08"/>
    <s v="2016-07-29"/>
    <s v="2016-07-29"/>
    <s v="https://dx.doi.org/10.1136/bmjopen-2016-011500"/>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28466147"/>
    <s v="MED"/>
    <n v="28466147"/>
    <s v="PMC5328639"/>
    <s v="10.1007/s00134-017-4802-4"/>
    <s v="Appropriate endpoints for evaluation of new antibiotic therapies for severe infections: a perspective from COMBACTE's STAT-Net."/>
    <s v="Timsit JF, de Kraker MEA, Sommer H, Weiss E, Bettiol E, Wolkewitz M, Nikolakopoulos S, Wilson D, Harbarth S, COMBACTE-NET consortium."/>
    <m/>
    <s v="43"/>
    <n v="2570683"/>
    <n v="2017"/>
    <s v="Intensive care medicine"/>
    <s v="Intensive Care Med"/>
    <s v="Intensive Care Med"/>
    <s v="7704851"/>
    <s v="0342-4642"/>
    <s v="1432-1238"/>
    <s v="The molecular basis of the incomplete penetrance of monogenic disorders is unclear. We describe here eight related individuals with autosomal recessive TIRAP deficiency. Life-threatening staphylococcal disease occurred during childhood in the proband, but not in the other seven homozygotes. Responses to all Toll-like receptor 1/2 (TLR1/2), TLR2/6, and TLR4 agonists were impaired in the fibroblasts and leukocytes of all TIRAP-deficient individuals. However, the whole-blood response to the TLR2/6 agonist staphylococcal lipoteichoic acid (LTA) was abolished only in the index case individual, the only family member lacking LTA-specific antibodies (Abs). This defective response was reversed in the patient, but not in interleukin-1 receptor-associated kinase 4 (IRAK-4)-deficient individuals, by anti-LTA monoclonal antibody (mAb). Anti-LTA mAb also rescued the macrophage response in mice lacking TIRAP, but not TLR2 or MyD88. Thus, acquired anti-LTA Abs rescue TLR2-dependent immunity to staphylococcal LTA in individuals with inherited TIRAP deficiency, accounting for incomplete penetrance. Combined TIRAP and anti-LTA Ab deficiencies underlie staphylococcal disease in this patient."/>
    <s v="UMR 1137 IAME Inserm/Université Paris Diderot, 75018, Paris, France. jean-francois.timsit@bch.aphp.fr."/>
    <s v="eng"/>
    <s v="Y"/>
    <s v="Y"/>
    <s v="N"/>
    <s v="Y"/>
    <s v="N"/>
    <s v="Y"/>
    <n v="7"/>
    <s v="Y"/>
    <s v="Y"/>
    <s v="N"/>
    <s v="Y"/>
    <s v="N"/>
    <s v="N"/>
    <s v="N"/>
    <s v="N"/>
    <s v="2017-05-04"/>
    <s v="2018-03-23"/>
    <s v="2017-05-02"/>
    <s v="2017-05-02"/>
    <s v="https://dx.doi.org/10.1007/s00134-017-4802-4"/>
  </r>
  <r>
    <s v="https://www.imi.europa.eu/projects-results/project-factsheets/combacte-net"/>
    <x v="16"/>
    <s v="Combatting Bacterial Resistance in Europe"/>
    <n v="3"/>
    <n v="0"/>
    <n v="0"/>
    <n v="0"/>
    <n v="0"/>
    <n v="1"/>
    <n v="0"/>
    <n v="0"/>
    <n v="0"/>
    <n v="0"/>
    <s v="Ongoing"/>
    <s v="IMI1"/>
    <s v="01/01/2013"/>
    <s v="28/02/2021"/>
    <n v="6"/>
    <n v="115523"/>
    <s v="RIA (Research and Innovation Action)"/>
    <s v="109 433 010"/>
    <s v="101 919 334"/>
    <m/>
    <s v="3 640 320"/>
    <s v="Antimicrobial resistance (AMR) is a growing problem worldwide, and with few new drugs making it to the market, there is an urgent need for new medicines to treat resistant infections. Enter the IMI-funded COMBACTE project, which aims to give antibiotic drug development a much-needed boost by pioneering new ways of designing and implementing efficient clinical trials for novel antibiotics. COMBACTE forms part of the New Drugs for Bad Bugs (ND4BB) initiative, IMI’s wider programme to tackle AMR._x000a_The AMR arms race – developing New Drugs for Bad Bugs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Running clinical trials on new antibiotics is also problematic due to regulatory requirements and the large numbers of patients required– put simply, a lot of patients have to be recruited to the major studies of efficacy performed for each clinical indication sought in order to be sure of having enough patients with the resistant bacteria under investigation and to demonstrate that the new antibiotic is not inferior to comparable antibacterial drugs. These issues mean that the costs of carrying out a clinical trial on a new antibiotic are extremely high.At the same time, because some antibiotics will only be used on a very small number of patients, the costs of development often exceed the potential return on investment. In other words, antibiotic development is simply no longer a financially viable option for pharmaceutical compani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iv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which includes the COMBACTE project.COMBACTE – improving clinical trials for antibioticsThe COMBACTE project focuses on addressing the barriers to clinical development. A key outcome of the project will be a high quality, pan-European clinical trial network. Dubbed COMBACTE CLIN-Net, it will be capable of recruiting sufficient patients into multinational trials at all stages of development. Alongside this, the project will also establish a pan-European laboratory network (COMBACTE LAB-Net), which will deliver epidemiological information and data from microbial surveillance work to guide the selection of clinical trial sites. Crucially, the COMBACTE team aims to generate innovative trial designs to facilitate the registration of novel antibacterial agents. It will also design and validate tests to support the diagnosis of patients, identify the most appropriate treatments, and monitor the patient’s response.A large part of the project will be devoted to the performance of clinical trials of drugs under development in the pharmaceutical companies involved in the project. The first antibiotic to undergo clinical trials under COMBACTE is GSK1322322, which inhibits the action of a bacterial enzyme called peptide deformylase (PDF) and appears to be effective against multi-drug resistant respiratory and skin pathogens such as methicillin-resistant Staphylococcus aureus (MRSA). Most importantly, GSK1322322 represents a new class of antibiotics with a novel mode of action. In COMBACTE, experts will run clinical trials to evaluate GSK1322322’s efficacy at treating acute bacterial skin and skin structure infections and community-acquired bacterial pneumonia.The second compound to be tested will be MEDI4893, which is designed to prevent S. aureus disease by neutralising a specific toxin produced by the bug which is behind much of the tissue and organ damage associated with S. aureus infections. Considering the importance of S. aureus as a human pathogen and the extensive problems with antibiotic resistance, MEDI489 represents an attractive preventive measure for patients at high risk of S. aureus infections. Early clinical trials will evaluate the efficacy and safety of MEDI4893 at preventing infections in patients at risk of S. aureus surgical site infections and mechanically-ventilated patients at risk for S. aureus pneumonia. Finally, to support more broadly the clinical development of new treatments for S. aureus, the consortium will gather new data on hospital-associated infections by carrying out epidemiological surveillance among surgical and intensive care unit (ICU) patients across Europe. This will help to assess the impact of patient-related and other factors on the incidence of surgical site infections and ICU pneumonia to identify the patient subgroups that are at an increased risk of these infections.Hope for the futureThe challenge of antimicrobial development is so great that no organisation could take it on alone. By bringing together leading experts from universities, hospitals, and pharmaceutical companies who are skilled in microbiology, epidemiology, drug development, and clinical trial design, COMBACTE is set to give antibiotic development in Europe a major boost.Unique in its scale, ambition, and its potential benefits for patients, public health and pharmaceutical research in Europe, COMBACTE has the potential to become the powerhouse of antimicrobial drug development in Europe that could serve as a standard for other groups. Ultimately, the hope is that COMBACTE will provide a framework for the rapid and efficient development of new treatments as well as diagnostic tests that can be speedily commercialised for use on the patients that so urgently need them."/>
    <s v="Astrazeneca AB, Södertälje, SwedenDa Volterra SAS, Paris, FranceGlaxosmithkline Research And Development LTD., Brentford, Middlesex, United KingdomJanssen Pharmaceutica Nv, Beerse, BelgiumPfizer Limited, Sandwich, Kent , United KingdomThe Medicines Company, Parsippany, United States "/>
    <n v="7"/>
    <n v="9"/>
    <s v="28235196"/>
    <s v="MED"/>
    <n v="28235196"/>
    <m/>
    <s v="10.1016/j.cell.2017.01.039"/>
    <s v="Human Adaptive Immunity Rescues an Inborn Error of Innate Immunity."/>
    <s v="Israel L, Wang Y, Bulek K, Della Mina E, Zhang Z, Pedergnana V, Chrabieh M, Lemmens NA, Sancho-Shimizu V, Descatoire M, Lasseau T, Israelsson E, Lorenzo L, Yun L, Belkadi A, Moran A, Weisman LE, Vandenesch F, Batteux F, Weller S, Levin M, Herberg J, Abhyankar A, Prando C, Itan Y, van Wamel WJB, Picard C, Abel L, Chaussabel D, Li X, Beutler B, Arkwright PD, Casanova JL, Puel A."/>
    <m/>
    <s v="168"/>
    <n v="2526973"/>
    <n v="2017"/>
    <s v="Cell"/>
    <s v="Cell"/>
    <s v="Cell"/>
    <s v="0413066"/>
    <s v="0092-8674"/>
    <s v="1097-4172"/>
    <m/>
    <s v="Laboratory of Human Genetics of Infectious Diseases, Necker Branch, INSERM U1163, 75015 Paris, France; Paris Descartes University, Imagine Institute, 75015 Paris, France."/>
    <s v="eng"/>
    <s v="N"/>
    <s v="Y"/>
    <s v="N"/>
    <s v="Y"/>
    <s v="N"/>
    <m/>
    <n v="12"/>
    <s v="Y"/>
    <s v="Y"/>
    <s v="N"/>
    <s v="Y"/>
    <s v="Y"/>
    <s v="N"/>
    <s v="Y"/>
    <s v="N"/>
    <s v="2017-02-25"/>
    <s v="2018-08-23"/>
    <m/>
    <s v="2017-02-01"/>
    <s v="https://dx.doi.org/10.1016/j.cell.2017.01.039"/>
  </r>
  <r>
    <s v="https://www.imi.europa.eu/projects-results/project-factsheets/compact"/>
    <x v="17"/>
    <s v="Collaboration on the optimisation of macromolecular pharmaceutical access to cellular targets"/>
    <n v="0"/>
    <n v="0"/>
    <n v="0"/>
    <n v="0"/>
    <n v="0"/>
    <n v="0"/>
    <n v="0"/>
    <n v="0"/>
    <n v="0"/>
    <n v="0"/>
    <s v="Ongoing"/>
    <s v="IMI1"/>
    <s v="01/11/2012"/>
    <s v="31/10/2017"/>
    <n v="4"/>
    <n v="115363"/>
    <s v="RIA (Research and Innovation Action)"/>
    <s v="10 184 909"/>
    <s v="16 561 578"/>
    <m/>
    <s v="3 237 243"/>
    <s v="Many new medicines are based on biological molecules such as proteins, peptides or nucleic acids. The goal of the COMPACT project is to shed new light on the obstacles these drugs (which are known as biopharmaceuticals) need to overcome to get to where they are needed in the body. The team will then use this information to develop and validate biopharmaceutical formulations to deliver these novel drugs to their targets._x000a_New drugs with a lot of potentialBiopharmaceuticals, medicines based on biological molecules such as proteins and nucleic acids, have already delivered effective treatments for a number of serious, often hard to treat diseases, such as Crohn’s disease and multiple sclerosis, dramatically improving patients’ quality of life.The pharmaceutical industry is keen to expand its work on these novel drugs, but biopharmaceuticals still have a number of drawbacks which are hampering their broader application. For example, because these molecules tend to be complex and delicate, most biopharmaceuticals have to be injected; if they were administered orally (a more patient-friendly route), they would be destroyed by the harsh environment of the stomach. Furthermore, even once biopharmaceuticals are in the body, their large size means it is hard for them to get to their targets.Overcoming obstaclesThe overall aim of the COMPACT project is to overcome the delivery and targeting bottlenecks for biopharmaceuticals. It will do this by tackling a number of key issues. Firstly, it will identify and characterise the main transport routes across biological barriers and through cell membranes that could be exploited for drug delivery purposes. These include the intestinal barrier, skin barrier, and blood-brain barrier. Secondly, the researchers will devise and characterise formulations to allow the delivery of peptide and protein-based drugs via non-invasive routes (e.g. orally, via the airways, and via the skin). The team will also work to find ways to get these drugs across the blood-brain barrier. Another goal involves transporting drugs based on nucleic acids (e.g. RNA) into and through the cell. Throughout the project, the team will use advanced imaging techniques to track the movement of biopharmaceuticals at the (sub) cellular, tissue, and whole body level.Benefits for patientsBiopharmaceuticals have the potential to improve the lives of many patients with diseases and conditions that are currently hard or even impossible to treat. By finding more effective ways of administering these drugs, and improving their ability to travel through the body to where they are needed, COMPACT will allow more patients to benefit from biopharmaceuticals. Furthermore, designing less invasive administration routes and reducing the dose (and therefore the side effects) and frequency of administration will help to improve patient compliance with treatments."/>
    <s v="Abbvie Deutschland GMBH &amp; Co Kg, Wiesbaden, GermanyBoehringer Ingelheim Internationalgmbh, Ingelheim, GermanyGlaxosmithkline Research And Development LTD., Brentford, Middlesex, United KingdomMerck Kommanditgesellschaft Auf Aktien, Darmstadt, GermanyNovo Nordisk A/S, Bagsvaerd, DenmarkPfizer Limited, Sandwich, Kent , United KingdomSanofi-Aventis Deutschland GMBH, Frankfurt / Main, Germany"/>
    <n v="8"/>
    <n v="4"/>
    <s v="PMC1692430"/>
    <s v="PMC"/>
    <n v="29858051"/>
    <s v="PMC1692430"/>
    <s v="10.1098/rstb.1998.0350"/>
    <s v="Chemico-structural phylogeny of the discinoid brachiopod shell."/>
    <s v="Williams A, Cusack M, Buckman JO."/>
    <s v="1378"/>
    <s v="353"/>
    <n v="967842"/>
    <n v="1998"/>
    <s v="Philosophical transactions of the Royal Society of London. Series B, Biological sciences"/>
    <s v="Philos. Trans. R. Soc. Lond., B, Biol. Sci."/>
    <s v="Philos Trans R Soc Lond B Biol Sci"/>
    <s v="7503623"/>
    <s v="0962-8436"/>
    <s v="1471-2970"/>
    <s v="Stratiform shells of living discinids are composed of membranous laminae and variously aggregated, protein-coated granules of apatitic francolite supported by proteinaceous and chitinous nets in glycosaminoglycans (GAGs) to form laminae in rhythmic sets. The succession is like that of living lingulids but differs significantly in the structure of the periostracum, the nature of baculate sets and in its organic composition. In particular, discinids have a higher level of amino acids although with relatively lower acidic and higher basic concentrations; and their overall lower organic content is owing to lower levels of hydrophilic components, like GAGs and chitin. The organic constituents are not completely degraded during fossilization; but data are presently too meagre to distinguish between linguloid and discinoid ancestries. Many differences among three of the four described extant genera emanate from transformations with a long geological history. Pelagodiscus is characterized by regular, concentric rheomorphic folding (fila) of the flexible periostracum and the plastic primary layer and by sporadically developed hemispherical imprints of periostracal vesicles. Both features are more strikingly developed in Palaeozoic discinids. In the oldest discinid, the Ordovician Schizotreta, and the younger Orbiculoidea and related genera, vesicles were persistent, hexagonal close-packed arrays fading out over fila. They must have differed in composition, however, as the larger vesicles of Schizotreta were simple (possibly mucinous), whereas the smaller vesicles of Orbiculoidea and younger genera were composites of thickly coated spheroids, possibly of lipoproteins, which survive as disaggregated relicts in Pelagodiscus. Baculate sets within the secondary layer are also less well developed in living discinids, being incipient in Pelagodiscus and restricted to the dorsal valve of Discinisca. The trellised rods (baculi) with proteinaceous cores are composed of pinacoids or prisms of apatite, depending on whether they are supported by chitinous nets or proteinaceous strands in GAGs. This differentiation occurred in Schizotreta but in that stock (and Trematis) the baculate set is symmetrical with baculi subtended between compact laminae, whereas in younger and post-Palaeozoic species the outer bounding lamina(e) of the set is normally membranous and/or stratified. The most striking synapomorphy of living discinids is the intravesicular secretion of organsiliceous tablets with a crystalline habit within the larval outer epithelium and their exocytosis as a close- or open-packed, transient, biomineral cover for larvae. Canals, on the other hand, are homologous with those pervading lingulid shells. Both systems interconnect with chitinous and proteinaceous sets and have probably always served as vertical struts in an organic scaffolding supporting the stratiform successions. A phylogenetic analysis based mainly on shell structure confirms the discinoids as the sister group of the linguloids but, contrary to current taxonomic practice, also supports the inclusion of acrotretoids within a 'discinoid' clade as a sister group to the discinids."/>
    <s v="Department of Infectious Diseases and Immunology, Utrecht University, Utrecht, the Netherlands."/>
    <s v="eng"/>
    <s v="N"/>
    <s v="Y"/>
    <s v="Y"/>
    <s v="Y"/>
    <s v="N"/>
    <s v="N"/>
    <n v="1"/>
    <s v="N"/>
    <s v="Y"/>
    <s v="N"/>
    <s v="Y"/>
    <s v="N"/>
    <s v="N"/>
    <s v="N"/>
    <s v="N"/>
    <s v="2009-11-19"/>
    <s v="2010-02-18"/>
    <s v="2018-02-13"/>
    <s v="1998-12-01"/>
    <s v="https://dx.doi.org/10.1098/rstb.1998.0350"/>
  </r>
  <r>
    <s v="https://www.imi.europa.eu/projects-results/project-factsheets/compact"/>
    <x v="17"/>
    <s v="Collaboration on the optimisation of macromolecular pharmaceutical access to cellular targets"/>
    <n v="0"/>
    <n v="0"/>
    <n v="0"/>
    <n v="0"/>
    <n v="0"/>
    <n v="0"/>
    <n v="0"/>
    <n v="0"/>
    <n v="0"/>
    <n v="0"/>
    <s v="Ongoing"/>
    <s v="IMI1"/>
    <s v="01/11/2012"/>
    <s v="31/10/2017"/>
    <n v="4"/>
    <n v="115363"/>
    <s v="RIA (Research and Innovation Action)"/>
    <s v="10 184 909"/>
    <s v="16 561 578"/>
    <m/>
    <s v="3 237 243"/>
    <s v="Many new medicines are based on biological molecules such as proteins, peptides or nucleic acids. The goal of the COMPACT project is to shed new light on the obstacles these drugs (which are known as biopharmaceuticals) need to overcome to get to where they are needed in the body. The team will then use this information to develop and validate biopharmaceutical formulations to deliver these novel drugs to their targets._x000a_New drugs with a lot of potentialBiopharmaceuticals, medicines based on biological molecules such as proteins and nucleic acids, have already delivered effective treatments for a number of serious, often hard to treat diseases, such as Crohn’s disease and multiple sclerosis, dramatically improving patients’ quality of life.The pharmaceutical industry is keen to expand its work on these novel drugs, but biopharmaceuticals still have a number of drawbacks which are hampering their broader application. For example, because these molecules tend to be complex and delicate, most biopharmaceuticals have to be injected; if they were administered orally (a more patient-friendly route), they would be destroyed by the harsh environment of the stomach. Furthermore, even once biopharmaceuticals are in the body, their large size means it is hard for them to get to their targets.Overcoming obstaclesThe overall aim of the COMPACT project is to overcome the delivery and targeting bottlenecks for biopharmaceuticals. It will do this by tackling a number of key issues. Firstly, it will identify and characterise the main transport routes across biological barriers and through cell membranes that could be exploited for drug delivery purposes. These include the intestinal barrier, skin barrier, and blood-brain barrier. Secondly, the researchers will devise and characterise formulations to allow the delivery of peptide and protein-based drugs via non-invasive routes (e.g. orally, via the airways, and via the skin). The team will also work to find ways to get these drugs across the blood-brain barrier. Another goal involves transporting drugs based on nucleic acids (e.g. RNA) into and through the cell. Throughout the project, the team will use advanced imaging techniques to track the movement of biopharmaceuticals at the (sub) cellular, tissue, and whole body level.Benefits for patientsBiopharmaceuticals have the potential to improve the lives of many patients with diseases and conditions that are currently hard or even impossible to treat. By finding more effective ways of administering these drugs, and improving their ability to travel through the body to where they are needed, COMPACT will allow more patients to benefit from biopharmaceuticals. Furthermore, designing less invasive administration routes and reducing the dose (and therefore the side effects) and frequency of administration will help to improve patient compliance with treatments."/>
    <s v="Abbvie Deutschland GMBH &amp; Co Kg, Wiesbaden, GermanyBoehringer Ingelheim Internationalgmbh, Ingelheim, GermanyGlaxosmithkline Research And Development LTD., Brentford, Middlesex, United KingdomMerck Kommanditgesellschaft Auf Aktien, Darmstadt, GermanyNovo Nordisk A/S, Bagsvaerd, DenmarkPfizer Limited, Sandwich, Kent , United KingdomSanofi-Aventis Deutschland GMBH, Frankfurt / Main, Germany"/>
    <n v="8"/>
    <n v="4"/>
    <s v="29858051"/>
    <s v="MED"/>
    <n v="29038564"/>
    <s v="PMC5992342"/>
    <s v="10.1016/j.omtn.2018.02.003"/>
    <s v="Immunogenicity Testing of Lipidoids In Vitro and In Silico: Modulating Lipidoid-Mediated TLR4 Activation by Nanoparticle Design."/>
    <s v="de Groot AM, Thanki K, Gangloff M, Falkenberg E, Zeng X, van Bijnen DCJ, van Eden W, Franzyk H, Nielsen HM, Broere F, Gay NJ, Foged C, Sijts AJAM."/>
    <s v="1"/>
    <s v="11"/>
    <n v="2660469"/>
    <n v="2018"/>
    <s v="Molecular therapy. Nucleic acids"/>
    <s v="Mol Ther Nucleic Acids"/>
    <s v="Mol Ther Nucleic Acids"/>
    <s v="101581621"/>
    <s v="2162-2531"/>
    <s v="2162-2531"/>
    <s v="Therapeutics based on small interfering RNA (siRNA) have promising potential as antiviral and anti-inflammatory agents. To deliver siRNA across cell membranes to reach the RNAi pathway in the cytosol of target cells, non-viral nanoparticulate delivery approaches are explored. Recently, we showed that encapsulation of siRNA in lipid-polymer hybrid nanoparticles (LPNs), based on poly(DL-lactic-co-glycolic acid) (PLGA) and cationic lipid-like materials (lipidoids), remarkably enhances intracellular delivery of siRNA as compared to siRNA delivery with LPNs modified with dioleoyltrimethylammoniumpropane (DOTAP) as the lipid component. However, the potential immune modulation by these cationic lipids remains unexplored. By testing lipidoids and DOTAP for innate immune-receptor-activating properties in vitro, we found that neither lipidoids nor DOTAP activate human Toll-like receptor (TLR) 2, 3, 7, and 9. However, in contrast to DOTAP, lipidoids are strong agonists for TLR4 and activate murine antigen-presenting cells in vitro. This agonistic effect was further confirmed in silico using a prediction model based on crystal structures. Also, lipidoids formulated as lipoplexes or as stable nucleic acid lipid particles, which was the reference formulation for siRNA delivery, proved to activate TLR4. However, by combining lipidoids with PLGA into LPNs, TLR4 activation was abrogated. Thus, lipidoid-mediated TLR4 activation during siRNA delivery may be modulated via optimization of the formulation design."/>
    <s v="Department of Biochemistry, Radboud Institute for Molecular Life Sciences (RIMLS), Radboud university medical center, Geert Grooteplein 28, 6525 GA, Nijmegen, The Netherlands."/>
    <s v="eng"/>
    <s v="Y"/>
    <s v="Y"/>
    <s v="N"/>
    <s v="Y"/>
    <s v="N"/>
    <s v="Y"/>
    <n v="2"/>
    <s v="Y"/>
    <s v="Y"/>
    <s v="N"/>
    <s v="Y"/>
    <s v="N"/>
    <s v="N"/>
    <s v="N"/>
    <s v="Y"/>
    <s v="2018-06-03"/>
    <s v="2018-06-13"/>
    <s v="2017-10-16"/>
    <s v="2018-02-13"/>
    <s v="https://dx.doi.org/10.1016/j.omtn.2018.02.003"/>
  </r>
  <r>
    <s v="https://www.imi.europa.eu/projects-results/project-factsheets/compact"/>
    <x v="17"/>
    <s v="Collaboration on the optimisation of macromolecular pharmaceutical access to cellular targets"/>
    <n v="0"/>
    <n v="0"/>
    <n v="0"/>
    <n v="0"/>
    <n v="0"/>
    <n v="0"/>
    <n v="0"/>
    <n v="0"/>
    <n v="0"/>
    <n v="0"/>
    <s v="Ongoing"/>
    <s v="IMI1"/>
    <s v="01/11/2012"/>
    <s v="31/10/2017"/>
    <n v="4"/>
    <n v="115363"/>
    <s v="RIA (Research and Innovation Action)"/>
    <s v="10 184 909"/>
    <s v="16 561 578"/>
    <m/>
    <s v="3 237 243"/>
    <s v="Many new medicines are based on biological molecules such as proteins, peptides or nucleic acids. The goal of the COMPACT project is to shed new light on the obstacles these drugs (which are known as biopharmaceuticals) need to overcome to get to where they are needed in the body. The team will then use this information to develop and validate biopharmaceutical formulations to deliver these novel drugs to their targets._x000a_New drugs with a lot of potentialBiopharmaceuticals, medicines based on biological molecules such as proteins and nucleic acids, have already delivered effective treatments for a number of serious, often hard to treat diseases, such as Crohn’s disease and multiple sclerosis, dramatically improving patients’ quality of life.The pharmaceutical industry is keen to expand its work on these novel drugs, but biopharmaceuticals still have a number of drawbacks which are hampering their broader application. For example, because these molecules tend to be complex and delicate, most biopharmaceuticals have to be injected; if they were administered orally (a more patient-friendly route), they would be destroyed by the harsh environment of the stomach. Furthermore, even once biopharmaceuticals are in the body, their large size means it is hard for them to get to their targets.Overcoming obstaclesThe overall aim of the COMPACT project is to overcome the delivery and targeting bottlenecks for biopharmaceuticals. It will do this by tackling a number of key issues. Firstly, it will identify and characterise the main transport routes across biological barriers and through cell membranes that could be exploited for drug delivery purposes. These include the intestinal barrier, skin barrier, and blood-brain barrier. Secondly, the researchers will devise and characterise formulations to allow the delivery of peptide and protein-based drugs via non-invasive routes (e.g. orally, via the airways, and via the skin). The team will also work to find ways to get these drugs across the blood-brain barrier. Another goal involves transporting drugs based on nucleic acids (e.g. RNA) into and through the cell. Throughout the project, the team will use advanced imaging techniques to track the movement of biopharmaceuticals at the (sub) cellular, tissue, and whole body level.Benefits for patientsBiopharmaceuticals have the potential to improve the lives of many patients with diseases and conditions that are currently hard or even impossible to treat. By finding more effective ways of administering these drugs, and improving their ability to travel through the body to where they are needed, COMPACT will allow more patients to benefit from biopharmaceuticals. Furthermore, designing less invasive administration routes and reducing the dose (and therefore the side effects) and frequency of administration will help to improve patient compliance with treatments."/>
    <s v="Abbvie Deutschland GMBH &amp; Co Kg, Wiesbaden, GermanyBoehringer Ingelheim Internationalgmbh, Ingelheim, GermanyGlaxosmithkline Research And Development LTD., Brentford, Middlesex, United KingdomMerck Kommanditgesellschaft Auf Aktien, Darmstadt, GermanyNovo Nordisk A/S, Bagsvaerd, DenmarkPfizer Limited, Sandwich, Kent , United KingdomSanofi-Aventis Deutschland GMBH, Frankfurt / Main, Germany"/>
    <n v="8"/>
    <n v="4"/>
    <s v="29038564"/>
    <s v="MED"/>
    <n v="28392161"/>
    <s v="PMC5643320"/>
    <s v="10.1038/s41598-017-13469-y"/>
    <s v="A quantitative comparison of cytosolic delivery via different protein uptake systems."/>
    <s v="Verdurmen WPR, Mazlami M, Plückthun A."/>
    <s v="7"/>
    <s v="7"/>
    <n v="2603102"/>
    <n v="2017"/>
    <s v="Scientific reports"/>
    <s v="Sci Rep"/>
    <s v="Sci Rep"/>
    <s v="101563288"/>
    <s v="2045-2322"/>
    <s v="2045-2322"/>
    <s v="Over many years, a variety of delivery systems have been investigated that have the capacity to shuttle macromolecular cargoes, especially proteins, into the cytosol. Due to the lack of an objective way to quantify cytosolic delivery, relative delivery efficiencies of the various transport systems have remained unclear. Here, we demonstrate the use of the biotin ligase assay for a quantitative comparison of protein transport to the cytosol via cell-penetrating peptides, supercharged proteins and bacterial toxins in four different cell lines. The data illustrate large differences in both the total cellular internalization, which denotes any intracellular location including endosomes, and in the cytosolic uptake of the transport systems, with little correlation between the two. Also, we found significant differences between the cell lines. In general, protein transport systems based on cell-penetrating peptides show a modest total uptake, and mostly do not deliver cargo to the cytosol. Systems based on bacterial toxins show a modest receptor-mediated internalization but an efficient delivery to the cytosol. Supercharged proteins, on the contrary, are not receptor-specific and lead to massive total internalization into endosomes, but only low amounts end up in the cytosol."/>
    <s v="Department of Physiology, Anatomy and Genetics, University of Oxford, OX1 3QX Oxford, UK."/>
    <s v="eng"/>
    <s v="Y"/>
    <s v="Y"/>
    <s v="N"/>
    <s v="Y"/>
    <s v="N"/>
    <s v="Y"/>
    <n v="6"/>
    <s v="Y"/>
    <s v="Y"/>
    <s v="N"/>
    <s v="Y"/>
    <s v="N"/>
    <s v="N"/>
    <s v="N"/>
    <s v="Y"/>
    <s v="2017-10-18"/>
    <s v="2017-12-19"/>
    <s v="2017-04-06"/>
    <s v="2017-10-16"/>
    <s v="https://dx.doi.org/10.1038/s41598-017-13469-y"/>
  </r>
  <r>
    <s v="https://www.imi.europa.eu/projects-results/project-factsheets/compact"/>
    <x v="17"/>
    <s v="Collaboration on the optimisation of macromolecular pharmaceutical access to cellular targets"/>
    <n v="0"/>
    <n v="0"/>
    <n v="0"/>
    <n v="0"/>
    <n v="0"/>
    <n v="0"/>
    <n v="0"/>
    <n v="0"/>
    <n v="0"/>
    <n v="0"/>
    <s v="Ongoing"/>
    <s v="IMI1"/>
    <s v="01/11/2012"/>
    <s v="31/10/2017"/>
    <n v="4"/>
    <n v="115363"/>
    <s v="RIA (Research and Innovation Action)"/>
    <s v="10 184 909"/>
    <s v="16 561 578"/>
    <m/>
    <s v="3 237 243"/>
    <s v="Many new medicines are based on biological molecules such as proteins, peptides or nucleic acids. The goal of the COMPACT project is to shed new light on the obstacles these drugs (which are known as biopharmaceuticals) need to overcome to get to where they are needed in the body. The team will then use this information to develop and validate biopharmaceutical formulations to deliver these novel drugs to their targets._x000a_New drugs with a lot of potentialBiopharmaceuticals, medicines based on biological molecules such as proteins and nucleic acids, have already delivered effective treatments for a number of serious, often hard to treat diseases, such as Crohn’s disease and multiple sclerosis, dramatically improving patients’ quality of life.The pharmaceutical industry is keen to expand its work on these novel drugs, but biopharmaceuticals still have a number of drawbacks which are hampering their broader application. For example, because these molecules tend to be complex and delicate, most biopharmaceuticals have to be injected; if they were administered orally (a more patient-friendly route), they would be destroyed by the harsh environment of the stomach. Furthermore, even once biopharmaceuticals are in the body, their large size means it is hard for them to get to their targets.Overcoming obstaclesThe overall aim of the COMPACT project is to overcome the delivery and targeting bottlenecks for biopharmaceuticals. It will do this by tackling a number of key issues. Firstly, it will identify and characterise the main transport routes across biological barriers and through cell membranes that could be exploited for drug delivery purposes. These include the intestinal barrier, skin barrier, and blood-brain barrier. Secondly, the researchers will devise and characterise formulations to allow the delivery of peptide and protein-based drugs via non-invasive routes (e.g. orally, via the airways, and via the skin). The team will also work to find ways to get these drugs across the blood-brain barrier. Another goal involves transporting drugs based on nucleic acids (e.g. RNA) into and through the cell. Throughout the project, the team will use advanced imaging techniques to track the movement of biopharmaceuticals at the (sub) cellular, tissue, and whole body level.Benefits for patientsBiopharmaceuticals have the potential to improve the lives of many patients with diseases and conditions that are currently hard or even impossible to treat. By finding more effective ways of administering these drugs, and improving their ability to travel through the body to where they are needed, COMPACT will allow more patients to benefit from biopharmaceuticals. Furthermore, designing less invasive administration routes and reducing the dose (and therefore the side effects) and frequency of administration will help to improve patient compliance with treatments."/>
    <s v="Abbvie Deutschland GMBH &amp; Co Kg, Wiesbaden, GermanyBoehringer Ingelheim Internationalgmbh, Ingelheim, GermanyGlaxosmithkline Research And Development LTD., Brentford, Middlesex, United KingdomMerck Kommanditgesellschaft Auf Aktien, Darmstadt, GermanyNovo Nordisk A/S, Bagsvaerd, DenmarkPfizer Limited, Sandwich, Kent , United KingdomSanofi-Aventis Deutschland GMBH, Frankfurt / Main, Germany"/>
    <n v="8"/>
    <n v="4"/>
    <s v="28392161"/>
    <s v="MED"/>
    <m/>
    <s v="PMC5498810"/>
    <s v="10.1016/j.ymthe.2017.03.021"/>
    <s v="Functional Delivery of Lipid-Conjugated siRNA by Extracellular Vesicles."/>
    <s v="O'Loughlin AJ, Mäger I, de Jong OG, Varela MA, Schiffelers RM, El Andaloussi S, Wood MJA, Vader P."/>
    <m/>
    <s v="25"/>
    <n v="2574836"/>
    <n v="2017"/>
    <s v="Molecular therapy : the journal of the American Society of Gene Therapy"/>
    <s v="Mol. Ther."/>
    <s v="Mol Ther"/>
    <s v="100890581"/>
    <s v="1525-0016"/>
    <s v="1525-0024"/>
    <s v="Extracellular vesicles (EVs) are cell-derived, membranous nanoparticles that mediate intercellular communication by transferring biomolecules, including proteins and RNA, between cells. As a result of their suggested natural capability to functionally deliver RNA, EVs may be harnessed as therapeutic RNA carriers. One major limitation for their translation to therapeutic use is the lack of an efficient, robust, and scalable method to load EVs with RNA molecules of interest. Here, we evaluated and optimized methods to load EVs with cholesterol-conjugated small interfering RNAs (cc-siRNAs) by systematic evaluation of the influence of key parameters, including incubation time, volume, temperature, and EV:cc-siRNA ratio. EV loading under conditions that resulted in the highest siRNA retention percentage, incubating 15 molecules of cc-siRNA per EV at 37°C for 1 hr in 100 μL, facilitated concentration-dependent silencing of human antigen R (HuR), a therapeutic target in cancer, in EV-treated cells. These results may accelerate the development of EV-based therapeutics."/>
    <m/>
    <s v="eng"/>
    <s v="N"/>
    <s v="Y"/>
    <s v="N"/>
    <s v="Y"/>
    <s v="N"/>
    <s v="Y"/>
    <n v="10"/>
    <s v="Y"/>
    <s v="Y"/>
    <s v="N"/>
    <s v="Y"/>
    <s v="N"/>
    <s v="N"/>
    <s v="N"/>
    <s v="N"/>
    <s v="2017-04-11"/>
    <s v="2018-07-24"/>
    <m/>
    <s v="2017-04-06"/>
    <s v="https://dx.doi.org/10.1016/j.ymthe.2017.03.021"/>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30033588"/>
    <s v="MED"/>
    <n v="30033588"/>
    <s v="PMC6157675"/>
    <s v="10.1002/psp4.12339"/>
    <s v="The Standard Output: A Tool-Agnostic Modeling Storage Format."/>
    <s v="Terranova N, Smith MK, Nordgren R, Comets E, Lavielle M, Harling K, Hooker AC, Sarr C, Mentré F, Yvon F, Swat MJ."/>
    <s v="9"/>
    <s v="7"/>
    <n v="2730962"/>
    <n v="2018"/>
    <s v="CPT: Pharmacometrics &amp; Systems Pharmacology"/>
    <s v="CPT Pharmacometrics Syst Pharmacol"/>
    <s v="CPT Pharmacometrics Syst Pharmacol"/>
    <s v="101580011"/>
    <s v="2163-8306"/>
    <s v="2163-8306"/>
    <s v="In antidiabetic drug development, phase I studies usually involve short-term glucose provocations. Multiple designs are available for these provocations (e.g., meal tolerance tests (MTTs) and graded glucose infusions (GGIs)). With a highly nonlinear, complex system as the glucose homeostasis, the various provocations will contribute with different information offering a rich choice. Here, we investigate the most appropriate study design in phase I for several hypothetical mechanisms of action of a study drug. Five drug effects in diabetes therapeutic areas were investigated using six study designs. Power to detect drug effect was assessed using the likelihood ratio test, whereas precision and accuracy of the quantification of drug effect was assessed using stochastic simulation and estimations. An overall summary was developed to aid designing the studies of antihyperglycemic drug development using model-based analysis. This guidance is to be used when the integrated glucose insulin model is used, involving the investigated drug mechanisms of action."/>
    <s v="Merck Institute for Pharmacometrics, Merck Serono S.A., Zurich, Switzerland &quot;a Subsidiary of Merck KGaA, Darmstadt, Germany&quot;."/>
    <s v="eng"/>
    <s v="Y"/>
    <s v="Y"/>
    <s v="N"/>
    <s v="Y"/>
    <s v="N"/>
    <s v="Y"/>
    <n v="0"/>
    <s v="Y"/>
    <s v="Y"/>
    <s v="N"/>
    <s v="Y"/>
    <s v="N"/>
    <s v="N"/>
    <s v="N"/>
    <s v="N"/>
    <s v="2018-07-24"/>
    <s v="2018-10-02"/>
    <s v="2018-08-12"/>
    <s v="2018-08-12"/>
    <s v="https://dx.doi.org/10.1002/psp4.12339"/>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9732710"/>
    <s v="MED"/>
    <n v="29732710"/>
    <s v="PMC6063744"/>
    <s v="10.1002/psp4.12302"/>
    <s v="Study Design Selection in Early Clinical Anti-Hyperglycemic Drug Development: A Simulation Study of Glucose Tolerance Tests."/>
    <s v="Ibrahim MMA, Ghadzi SMS, Kjellsson MC, Karlsson MO."/>
    <s v="7"/>
    <s v="7"/>
    <n v="2713277"/>
    <n v="2018"/>
    <s v="CPT: pharmacometrics &amp; systems pharmacology"/>
    <s v="CPT Pharmacometrics Syst Pharmacol"/>
    <s v="CPT Pharmacometrics Syst Pharmacol"/>
    <s v="101580011"/>
    <s v="2163-8306"/>
    <s v="2163-8306"/>
    <s v="Reusing published models saves time; time to be used for informing decisions in drug development. In antihyperglycemic drug development, several published HbA1c models are available but selecting the appropriate model for a particular purpose is challenging. This study aims at helping selection by investigating four HbA1c models, specifically the ability to identify drug effects (shape, site of action, and power) and simulation properties. All models could identify glucose effect nonlinearities, although for detecting the site of action, a mechanistic glucose model was needed. Power was highest for models using mean plasma glucose to drive HbA1c formation. Insulin contribution to power varied greatly depending on the drug target; it was beneficial only if the drug target was insulin secretion. All investigated models showed good simulation properties. However, extrapolation with the mechanistic model beyond 12 weeks resulted in drug effect overprediction. This investigation aids drug development in decisions regarding model choice if reusing published HbA1c models."/>
    <s v="Department of Pharmaceutical Biosciences, Uppsala University, Uppsala, Sweden."/>
    <s v="eng"/>
    <s v="Y"/>
    <s v="Y"/>
    <s v="N"/>
    <s v="Y"/>
    <s v="N"/>
    <s v="Y"/>
    <n v="0"/>
    <s v="Y"/>
    <s v="Y"/>
    <s v="N"/>
    <s v="N"/>
    <s v="N"/>
    <s v="N"/>
    <s v="N"/>
    <s v="N"/>
    <s v="2018-05-08"/>
    <s v="2018-08-22"/>
    <s v="2018-05-06"/>
    <s v="2018-05-06"/>
    <s v="https://dx.doi.org/10.1002/psp4.12302"/>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9575656"/>
    <s v="MED"/>
    <n v="29575656"/>
    <s v="PMC5980569"/>
    <s v="10.1002/psp4.12290"/>
    <s v="Comparison of Power, Prognosis, and Extrapolation Properties of Four Population Pharmacodynamic Models of HbA1c for Type 2 Diabetes."/>
    <s v="Wellhagen GJ, Karlsson MO, Kjellsson MC."/>
    <s v="5"/>
    <s v="7"/>
    <n v="2690332"/>
    <n v="2018"/>
    <s v="CPT: pharmacometrics &amp; systems pharmacology"/>
    <s v="CPT Pharmacometrics Syst Pharmacol"/>
    <s v="CPT Pharmacometrics Syst Pharmacol"/>
    <s v="101580011"/>
    <s v="2163-8306"/>
    <s v="2163-8306"/>
    <s v="Mathematical models of tumor dynamics generally omit information on individual target lesions (iTLs), and consider the most important variable to be the sum of tumor sizes (TS). However, differences in lesion dynamics might be predictive of tumor progression. To exploit this information, we have developed a novel and flexible approach for the non-parametric analysis of iTLs, which integrates knowledge from signal processing and machine learning. We called this new methodology ClassIfication Clustering of Individual Lesions (CICIL). We used CICIL to assess similarities among the TS dynamics of 3,223 iTLs measured in 1,056 patients with metastatic colorectal cancer treated with cetuximab combined with irinotecan, in two phase II studies. We mainly observed similar dynamics among lesions within the same tumor site classification. In contrast, lesions in anatomic locations with different features showed different dynamics in about 35% of patients. The CICIL methodology has also been implemented in a user-friendly and efficient Java-based framework."/>
    <s v="Department of Pharmaceutical Biosciences, Uppsala University, Uppsala, Sweden."/>
    <s v="eng"/>
    <s v="Y"/>
    <s v="Y"/>
    <s v="N"/>
    <s v="Y"/>
    <s v="N"/>
    <s v="Y"/>
    <n v="0"/>
    <s v="Y"/>
    <s v="Y"/>
    <s v="N"/>
    <s v="Y"/>
    <s v="N"/>
    <s v="N"/>
    <s v="N"/>
    <s v="N"/>
    <s v="2018-03-26"/>
    <s v="2018-06-03"/>
    <s v="2018-03-25"/>
    <s v="2018-03-25"/>
    <s v="https://dx.doi.org/10.1002/psp4.12290"/>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9388396"/>
    <s v="MED"/>
    <n v="29388396"/>
    <s v="PMC5915614"/>
    <s v="10.1002/psp4.12284"/>
    <s v="Assessing Similarity Among Individual Tumor Size Lesion Dynamics: The CICIL Methodology."/>
    <s v="Terranova N, Girard P, Ioannou K, Klinkhardt U, Munafo A."/>
    <s v="4"/>
    <s v="7"/>
    <n v="2675771"/>
    <n v="2018"/>
    <s v="CPT: pharmacometrics &amp; systems pharmacology"/>
    <s v="CPT Pharmacometrics Syst Pharmacol"/>
    <s v="CPT Pharmacometrics Syst Pharmacol"/>
    <s v="101580011"/>
    <s v="2163-8306"/>
    <s v="2163-8306"/>
    <s v="Neurodegenerative disorders such as Parkinson's and Alzheimer's disease are devastating and costly illnesses, a source of major global burden. In order to provide successful interventions for patients and reduce costs, both causes and pathological processes need to be understood. The ApiNATOMY project aims to contribute to our understanding of neurodegenerative disorders by manually curating and abstracting data from the vast body of literature amassed on these illnesses. As curation is labour-intensive, we aimed to speed up the process by automatically highlighting those parts of the PDF document of primary importance to the curator. Using techniques similar to those of summarisation, we developed an algorithm that relies on linguistic, semantic and spatial features. Employing this algorithm on a test set manually corrected for tool imprecision, we achieved a macro F 1 -measure of 0.51, which is an increase of 132% compared to the best bag-of-words baseline model. A user based evaluation was also conducted to assess the usefulness of the methodology on 40 unseen publications, which reveals that in 85% of cases all highlighted sentences are relevant to the curation task and in about 65% of the cases, the highlights are sufficient to support the knowledge curation task without needing to consult the full text. In conclusion, we believe that these are promising results for a step in automating the recognition of curation-relevant sentences. Refining our approach to pre-digest papers will lead to faster processing and cost reduction in the curation process.https://github.com/KHP-Informatics/NapEasy."/>
    <s v="Merck Institute for Pharmacometrics, Merck Serono S.A., Switzerland, a Subsidiary of Merck KGaA, Darmstadt, Germany."/>
    <s v="eng"/>
    <s v="Y"/>
    <s v="Y"/>
    <s v="N"/>
    <s v="Y"/>
    <s v="N"/>
    <s v="Y"/>
    <n v="0"/>
    <s v="Y"/>
    <s v="Y"/>
    <s v="N"/>
    <s v="Y"/>
    <s v="N"/>
    <s v="N"/>
    <s v="N"/>
    <s v="N"/>
    <s v="2018-02-02"/>
    <s v="2018-04-26"/>
    <s v="2018-02-21"/>
    <s v="2018-02-21"/>
    <s v="https://dx.doi.org/10.1002/psp4.12284"/>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365743"/>
    <s v="MED"/>
    <n v="28365743"/>
    <s v="PMC5467557"/>
    <s v="10.1093/database/bax027"/>
    <s v="Automated PDF highlighting to support faster curation of literature for Parkinson's and Alzheimer's disease."/>
    <s v="Wu H, Oellrich A, Girges C, de Bono B, Hubbard TJ, Dobson RJ."/>
    <s v="1"/>
    <s v="2017"/>
    <n v="2542244"/>
    <n v="2017"/>
    <s v="Database : the journal of biological databases and curation"/>
    <s v="Database (Oxford)"/>
    <s v="Database (Oxford)"/>
    <s v="101517697"/>
    <s v="1758-0463"/>
    <s v="1758-0463"/>
    <s v="Tumor growth inhibition (TGI) models are increasingly used during preclinical drug development in oncology for the in vivo evaluation of antitumor effect. Tumor sizes are measured in xenografted mice, often only during and shortly after treatment, thus preventing correct identification of some TGI model parameters. Our aims were (i) to evaluate the importance of including measurements during tumor regrowth and (ii) to investigate the proportions of mice included in each arm. For these purposes, optimal design theory based on the Fisher information matrix implemented in PFIM4.0 was applied. Published xenograft experiments, involving different drugs, schedules, and cell lines, were used to help optimize experimental settings and parameters using the Simeoni TGI model. For each experiment, a two-arm design, i.e., control versus treatment, was optimized with or without the constraint of not sampling during tumor regrowth, i.e., &quot;short&quot; and &quot;long&quot; studies, respectively. In long studies, measurements could be taken up to 6 g of tumor weight, whereas in short studies the experiment was stopped 3 days after the end of treatment. Predicted relative standard errors were smaller in long studies than in corresponding short studies. Some optimal measurement times were located in the regrowth phase, highlighting the importance of continuing the experiment after the end of treatment. In the four-arm designs, the results showed that the proportions of control and treated mice can differ. To conclude, making measurements during tumor regrowth should become a general rule for informative preclinical studies in oncology, especially when a delayed drug effect is suspected."/>
    <s v="Department of Biostatistics and Health Informatics, King's College London, De Crespigny Park, Denmark Hill London SE5 8AF, UK."/>
    <s v="eng"/>
    <s v="Y"/>
    <s v="Y"/>
    <s v="N"/>
    <s v="Y"/>
    <s v="N"/>
    <s v="Y"/>
    <n v="0"/>
    <s v="Y"/>
    <s v="Y"/>
    <s v="N"/>
    <s v="Y"/>
    <s v="N"/>
    <s v="N"/>
    <s v="N"/>
    <s v="N"/>
    <s v="2017-04-03"/>
    <s v="2018-05-18"/>
    <s v="2016-06-15"/>
    <s v="2017-01-01"/>
    <s v="https://dx.doi.org/10.1093/database/bax027"/>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306546"/>
    <s v="MED"/>
    <n v="27306546"/>
    <s v="PMC5660732"/>
    <s v="10.1208/s12248-016-9924-z"/>
    <s v="Optimal Design for Informative Protocols in Xenograft Tumor Growth Inhibition Experiments in Mice."/>
    <s v="Lestini G, Mentré F, Magni P."/>
    <s v="5"/>
    <s v="18"/>
    <n v="2443685"/>
    <n v="2016"/>
    <s v="The AAPS journal"/>
    <s v="AAPS J"/>
    <s v="AAPS J"/>
    <s v="101223209"/>
    <s v="1550-7416"/>
    <s v="1550-7416"/>
    <s v="Knowledge of multiscale mechanisms in pathophysiology is the bedrock of clinical practice. If quantitative methods, predicting patient-specific behaviour of these pathophysiology mechanisms, are to be brought to bear on clinical decision-making, the Human Physiome community and Clinical community must share a common computational blueprint for pathophysiology mechanisms. A number of obstacles stand in the way of this sharing-not least the technical and operational challenges that must be overcome to ensure that (i) the explicit biological meanings of the Physiome's quantitative methods to represent mechanisms are open to articulation, verification and study by clinicians, and that (ii) clinicians are given the tools and training to explicitly express disease manifestations in direct contribution to modelling. To this end, the Physiome and Clinical communities must co-develop a common computational toolkit, based on this blueprint, to bridge the representation of knowledge of pathophysiology mechanisms (a) that is implicitly depicted in electronic health records and the literature, with (b) that found in mathematical models explicitly describing mechanisms. In particular, this paper makes use of a step-wise description of a specific disease mechanism as a means to elicit the requirements of representing pathophysiological meaning explicitly. The computational blueprint developed from these requirements addresses the Clinical community goals to (i) organize and manage healthcare resources in terms of relevant disease-related knowledge of mechanisms and (ii) train the next generation of physicians in the application of quantitative methods relevant to their research and practice."/>
    <s v="INSERM, IAME, UMR 1137, F-75018, Paris, France. giulia.lestini@inserm.fr."/>
    <s v="eng"/>
    <s v="N"/>
    <s v="Y"/>
    <s v="N"/>
    <s v="N"/>
    <s v="N"/>
    <s v="N"/>
    <n v="0"/>
    <s v="Y"/>
    <s v="Y"/>
    <s v="N"/>
    <s v="Y"/>
    <s v="N"/>
    <s v="N"/>
    <s v="N"/>
    <s v="N"/>
    <s v="2016-06-17"/>
    <s v="2018-03-02"/>
    <s v="2013-04-16"/>
    <s v="2016-06-15"/>
    <s v="https://dx.doi.org/10.1208/s12248-016-9924-z"/>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051514"/>
    <s v="MED"/>
    <n v="27051514"/>
    <s v="PMC4759753"/>
    <s v="10.1098/rsfs.2015.0099"/>
    <s v="Requirements for the formal representation of pathophysiology mechanisms by clinicians."/>
    <s v="de Bono B, Helvensteijn M, Kokash N, Martorelli I, Sarwar D, Islam S, Grenon P, Hunter P."/>
    <s v="2"/>
    <s v="6"/>
    <n v="2395161"/>
    <n v="2016"/>
    <s v="Interface focus"/>
    <s v="Interface Focus"/>
    <s v="Interface Focus"/>
    <s v="101531990"/>
    <s v="2042-8898"/>
    <s v="2042-8901"/>
    <s v="BACKGROUND: In this paper, we use: i) formalised anatomical knowledge of connectivity between body structures and ii) a formal theory of physiological transport between fluid compartments in order to define and make explicit the routes followed by proteins to a site of interaction. The underlying processes are the objects of mathematical models of physiology and, therefore, the motivation for the approach can be understood as using knowledge representation and reasoning methods to propose concrete candidate routes corresponding to correlations between variables in mathematical models of physiology. In so doing, the approach projects physiology models onto a representation of the anatomical and physiological reality which underpins them. RESULTS: The paper presents a method based on knowledge representation and reasoning for eliciting physiological communication routes. In doing so, the paper presents the core knowledge representation and algorithms using it in the application of the method. These are illustrated through the description of a prototype implementation and the treatment of a simple endocrine scenario whereby a candidate route of communication between ANP and its receptors on the external membrane of smooth muscle cells in renal arterioles is elicited. The potential of further development of the approach is illustrated through the informal discussion of a more complex scenario. CONCLUSIONS: The work presented in this paper supports research in intercellular communication by enabling knowledge-based inference on physiologically-related biomedical data and models."/>
    <s v="Auckland Bioengineering Institute (ABI), University of Auckland, Auckland, New Zealand; Farr Institute, University College London, 222 Euston Road, London, UK."/>
    <s v="eng"/>
    <s v="N"/>
    <s v="Y"/>
    <s v="N"/>
    <s v="Y"/>
    <s v="N"/>
    <s v="N"/>
    <n v="0"/>
    <s v="N"/>
    <s v="Y"/>
    <s v="N"/>
    <s v="N"/>
    <s v="N"/>
    <s v="N"/>
    <s v="N"/>
    <s v="N"/>
    <s v="2016-04-07"/>
    <s v="2017-04-06"/>
    <s v="2017-09-08"/>
    <s v="2016-04-01"/>
    <s v="https://dx.doi.org/10.1098/rsfs.2015.0099"/>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3590598"/>
    <s v="MED"/>
    <n v="23590598"/>
    <s v="PMC3685606"/>
    <s v="10.1186/1471-2105-14-131"/>
    <s v="Eliciting candidate anatomical routes for protein interactions: a scenario from endocrine physiology."/>
    <s v="Grenon P, de Bono B."/>
    <s v="D1"/>
    <s v="14"/>
    <n v="2005066"/>
    <n v="2013"/>
    <s v="BMC bioinformatics"/>
    <s v="BMC Bioinformatics"/>
    <s v="BMC Bioinformatics"/>
    <s v="100965194"/>
    <s v="1471-2105"/>
    <s v="1471-2105"/>
    <s v="BioModels serves as a central repository of mathematical models representing biological processes. It offers a platform to make mathematical models easily shareable across the systems modelling community, thereby supporting model reuse. To facilitate hosting a broader range of model formats derived from diverse modelling approaches and tools, a new infrastructure for BioModels has been developed that is available at http://www.ebi.ac.uk/biomodels. This new system allows submitting and sharing of a wide range of models with improved support for formats other than SBML. It also offers a version-control backed environment in which authors and curators can work collaboratively to curate models. This article summarises the features available in the current system and discusses the potential benefit they offer to the users over the previous system. In summary, the new portal broadens the scope of models accepted in BioModels and supports collaborative model curation which is crucial for model reproducibility and sharing."/>
    <s v="EMBL-EBI, Wellcome Trust Genome Campus, Hinxton, Cambridgeshire, CB10 1SD, UK. pgrenon@ebi.ac.uk"/>
    <s v="eng"/>
    <s v="Y"/>
    <s v="Y"/>
    <s v="Y"/>
    <s v="Y"/>
    <s v="N"/>
    <s v="N"/>
    <n v="0"/>
    <s v="Y"/>
    <s v="Y"/>
    <s v="N"/>
    <s v="Y"/>
    <s v="N"/>
    <s v="N"/>
    <s v="N"/>
    <s v="N"/>
    <s v="2013-06-19"/>
    <s v="2018-09-25"/>
    <s v="2017-09-25"/>
    <s v="2013-04-16"/>
    <s v="https://dx.doi.org/10.1186/1471-2105-14-131"/>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9106614"/>
    <s v="MED"/>
    <n v="29106614"/>
    <s v="PMC5753244"/>
    <s v="10.1093/nar/gkx1023"/>
    <s v="BioModels: expanding horizons to include more modelling approaches and formats."/>
    <s v="Glont M, Nguyen TVN, Graesslin M, Hälke R, Ali R, Schramm J, Wimalaratne SM, Kothamachu VB, Rodriguez N, Swat MJ, Eils J, Eils R, Laibe C, Malik-Sheriff RS, Chelliah V, Le Novère N, Hermjakob H."/>
    <s v="6"/>
    <s v="46"/>
    <n v="2637429"/>
    <n v="2018"/>
    <s v="Nucleic acids research"/>
    <s v="Nucleic Acids Res."/>
    <s v="Nucleic Acids Res"/>
    <s v="0411011"/>
    <s v="0305-1048"/>
    <s v="1362-4962"/>
    <s v="Quantifying the uncertainty around endpoints used for decision-making in drug development is essential. In nonlinear mixed-effects models (NLMEM) analysis, this uncertainty is derived from the uncertainty around model parameters. Different methods to assess parameter uncertainty exist, but scrutiny towards their adequacy is low. In a previous publication, sampling importance resampling (SIR) was proposed as a fast and assumption-light method for the estimation of parameter uncertainty. A non-iterative implementation of SIR proved adequate for a set of simple NLMEM, but the choice of SIR settings remained an issue. This issue was alleviated in the present work through the development of an automated, iterative SIR procedure. The new procedure was tested on 25 real data examples covering a wide range of pharmacokinetic and pharmacodynamic NLMEM featuring continuous and categorical endpoints, with up to 39 estimated parameters and varying data richness. SIR led to appropriate results after 3 iterations on average. SIR was also compared with the covariance matrix, bootstrap and stochastic simulations and estimations (SSE). SIR was about 10 times faster than the bootstrap. SIR led to relative standard errors similar to the covariance matrix and SSE. SIR parameter 95% confidence intervals also displayed similar asymmetry to SSE. In conclusion, the automated SIR procedure was successfully applied over a large variety of cases, and its user-friendly implementation in the PsN program enables an efficient estimation of parameter uncertainty in NLMEM."/>
    <s v="European Molecular Biology Laboratory, European Bioinformatics Institute (EMBL-EBI), Wellcome Genome Campus, Hinxton, Cambridge CB10 1SD, UK."/>
    <s v="eng"/>
    <s v="Y"/>
    <s v="Y"/>
    <s v="N"/>
    <s v="Y"/>
    <s v="N"/>
    <s v="N"/>
    <n v="1"/>
    <s v="Y"/>
    <s v="Y"/>
    <s v="N"/>
    <s v="Y"/>
    <s v="N"/>
    <s v="N"/>
    <s v="N"/>
    <s v="N"/>
    <s v="2017-11-07"/>
    <s v="2018-07-02"/>
    <s v="2017-05-15"/>
    <s v="2018-01-01"/>
    <s v="https://dx.doi.org/10.1093/nar/gkx1023"/>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887735"/>
    <s v="MED"/>
    <n v="28887735"/>
    <s v="PMC5686280"/>
    <s v="10.1007/s10928-017-9542-0"/>
    <s v="An automated sampling importance resampling procedure for estimating parameter uncertainty."/>
    <s v="Dosne AG, Bergstrand M, Karlsson MO."/>
    <s v="10"/>
    <s v="44"/>
    <n v="2619102"/>
    <n v="2017"/>
    <s v="Journal of pharmacokinetics and pharmacodynamics"/>
    <s v="J Pharmacokinet Pharmacodyn"/>
    <s v="J Pharmacokinet Pharmacodyn"/>
    <s v="101096520"/>
    <s v="1567-567X"/>
    <s v="1573-8744"/>
    <s v="In antihyperglycemic drug development, drug effects are usually characterized using glucose provocations. Analyzing provocation data using pharmacometrics has shown powerful, enabling small studies. In preclinical drug development, high power is attractive due to the experiment sizes; however, insulin is not always available, which potentially impacts power and predictive performance. This simulation study was performed to investigate the implications of performing model-based drug characterization without insulin. The integrated glucose-insulin model was used to simulate and re-estimated oral glucose tolerance tests using a crossover design of placebo and study compound. Drug effects were implemented on seven different mechanisms of action (MOA); one by one or in two-drug combinations. This study showed that exclusion of insulin may severely reduce the power to distinguish the correct from competing drug effect, and to detect a primary or secondary drug effect, however, it did not affect the predictive performance of the model."/>
    <s v="Department of Pharmaceutical Biosciences, Uppsala University, Uppsala, Sweden."/>
    <s v="eng"/>
    <s v="Y"/>
    <s v="Y"/>
    <s v="N"/>
    <s v="Y"/>
    <s v="N"/>
    <s v="Y"/>
    <n v="1"/>
    <s v="Y"/>
    <s v="Y"/>
    <s v="N"/>
    <s v="Y"/>
    <s v="N"/>
    <s v="N"/>
    <s v="N"/>
    <s v="N"/>
    <s v="2017-09-10"/>
    <s v="2018-07-22"/>
    <s v="2017-05-26"/>
    <s v="2017-09-08"/>
    <s v="https://dx.doi.org/10.1007/s10928-017-9542-0"/>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575547"/>
    <s v="MED"/>
    <n v="28575547"/>
    <s v="PMC5658280"/>
    <s v="10.1002/psp4.12214"/>
    <s v="Implications for Drug Characterization in Glucose Tolerance Tests Without Insulin: Simulation Study of Power and Predictions Using Model-Based Analysis."/>
    <s v="Sheikh Ghadzi SM, Karlsson MO, Kjellsson MC."/>
    <s v="5"/>
    <s v="6"/>
    <n v="2611564"/>
    <n v="2017"/>
    <s v="CPT: pharmacometrics &amp; systems pharmacology"/>
    <s v="CPT Pharmacometrics Syst Pharmacol"/>
    <s v="CPT Pharmacometrics Syst Pharmacol"/>
    <s v="101580011"/>
    <s v="2163-8306"/>
    <s v="2163-8306"/>
    <s v="Pharmacometric analyses are complex and multifactorial. It is essential to check, track, and document the vast amounts of data and metadata that are generated during these analyses (and the relationships between them) in order to comply with regulations, support quality control, auditing, and reporting. It is, however, challenging, tedious, error-prone, and time-consuming, and diverts pharmacometricians from the more useful business of doing science. Automating this process would save time, reduce transcriptional errors, support the retention and transfer of knowledge, encourage good practice, and help ensure that pharmacometric analyses appropriately impact decisions. The ability to document, communicate, and reconstruct a complete pharmacometric analysis using an open standard would have considerable benefits. In this article, the Innovative Medicines Initiative (IMI) Drug Disease Model Resources (DDMoRe) consortium proposes a set of standards to facilitate the capture, storage, and reporting of knowledge (including assumptions and decisions) in the context of model-informed drug discovery and development (MID3), as well as to support reproducibility: &quot;Thoughtflow.&quot; A prototype software implementation is provided."/>
    <s v="Department of Pharmaceutical Biosciences, Uppsala University, Sweden."/>
    <s v="eng"/>
    <s v="Y"/>
    <s v="Y"/>
    <s v="N"/>
    <s v="Y"/>
    <s v="N"/>
    <s v="Y"/>
    <n v="1"/>
    <s v="Y"/>
    <s v="Y"/>
    <s v="N"/>
    <s v="Y"/>
    <s v="N"/>
    <s v="N"/>
    <s v="N"/>
    <s v="N"/>
    <s v="2017-06-03"/>
    <s v="2018-05-18"/>
    <s v="2014-12-30"/>
    <s v="2017-09-25"/>
    <s v="https://dx.doi.org/10.1002/psp4.12214"/>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504472"/>
    <s v="MED"/>
    <n v="28504472"/>
    <s v="PMC5445227"/>
    <s v="10.1002/psp4.12171"/>
    <s v="Thoughtflow: Standards and Tools for Provenance Capture and Workflow Definition to Support Model-Informed Drug Discovery and Development."/>
    <s v="Wilkins JJ, Chan P, Chard J, Smith G, Smith MK, Beer M, Dunn A, Flandorfer C, Franklin C, Gomeni R, Harnisch L, Kaye R, Moodie S, Sardu ML, Wang E, Watson E, Wolstencroft K, Cheung S, DDMoRe Consortium."/>
    <s v="6"/>
    <s v="6"/>
    <n v="2560508"/>
    <n v="2017"/>
    <s v="CPT: pharmacometrics &amp; systems pharmacology"/>
    <s v="CPT Pharmacometrics Syst Pharmacol"/>
    <s v="CPT Pharmacometrics Syst Pharmacol"/>
    <s v="101580011"/>
    <s v="2163-8306"/>
    <s v="2163-8306"/>
    <s v="The relationships between exposure, biomarkers (vascular endothelial growth factor (VEGF), soluble VEGF receptors (sVEGFR)-1, -2, -3, and soluble stem cell factor receptor (sKIT)), tumor sum of longest diameters (SLD), diastolic blood pressure (dBP), and overall survival (OS) were investigated in a modeling framework. The dataset included 64 metastatic renal cell carcinoma patients (mRCC) treated with oral axitinib. Biomarker timecourses were described by indirect response (IDR) models where axitinib inhibits sVEGFR-1, -2, and -3 production, and VEGF degradation. No effect was identified on sKIT. A tumor model using sVEGFR-3 dynamics as driver predicted SLD data well. An IDR model, with axitinib exposure stimulating the response, characterized dBP increase. In a time-to-event model the SLD timecourse predicted OS better than exposure, biomarker- or dBP-related metrics. This type of framework can be used to relate pharmacokinetics, efficacy, and safety to long-term clinical outcome in mRCC patients treated with VEGFR inhibitors. (ClinicalTrial.gov identifier NCT00569946.)."/>
    <s v="Occams, Amstelveen, The Netherlands."/>
    <s v="eng"/>
    <s v="Y"/>
    <s v="Y"/>
    <s v="N"/>
    <s v="Y"/>
    <s v="N"/>
    <s v="Y"/>
    <n v="1"/>
    <s v="Y"/>
    <s v="N"/>
    <s v="N"/>
    <s v="Y"/>
    <s v="N"/>
    <s v="N"/>
    <s v="N"/>
    <s v="N"/>
    <s v="2017-05-16"/>
    <s v="2018-05-18"/>
    <s v="2014-07-02"/>
    <s v="2017-05-15"/>
    <s v="https://dx.doi.org/10.1002/psp4.12171"/>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378918"/>
    <s v="MED"/>
    <n v="28378918"/>
    <s v="PMC5488123"/>
    <s v="10.1002/psp4.12193"/>
    <s v="A Pharmacometric Framework for Axitinib Exposure, Efficacy, and Safety in Metastatic Renal Cell Carcinoma Patients."/>
    <s v="Schindler E, Amantea MA, Karlsson MO, Friberg LE."/>
    <s v="2"/>
    <s v="6"/>
    <n v="2571412"/>
    <n v="2017"/>
    <s v="CPT: pharmacometrics &amp; systems pharmacology"/>
    <s v="CPT Pharmacometrics Syst Pharmacol"/>
    <s v="CPT Pharmacometrics Syst Pharmacol"/>
    <s v="101580011"/>
    <s v="2163-8306"/>
    <s v="2163-8306"/>
    <s v="The goal of developing therapies and dosage regimes for characterized subgroups of the general population can be facilitated by the use of simulation models able to incorporate information about inter-individual variability in drug disposition (pharmacokinetics), toxicity and response effect (pharmacodynamics). Such observed variability can have multiple causes at various scales, ranging from gross anatomical differences to differences in genome sequence. Relevant data for many of these aspects, particularly related to molecular assays (known as '-omics'), are available in online resources, but identification and assignment to appropriate model variables and parameters is a significant bottleneck in the model development process. Through its efforts to standardize annotation with consequent increase in data usability, the human physiome project has a vital role in improving productivity in model development and, thus, the development of personalized therapy regimes. Here, we review the current status of personalized medicine in clinical practice, outline some of the challenges that must be overcome in order to expand its applicability, and discuss the relevance of personalized medicine to the more widespread challenges being faced in drug discovery and development. We then review some of (i) the key data resources available for use in model development and (ii) the potential areas where advances made within the physiome modelling community could contribute to physiologically based pharmacokinetic and physiologically based pharmacokinetic/pharmacodynamic modelling in support of personalized drug development. We conclude by proposing a roadmap to further guide the physiome community in its on-going efforts to improve data usability, and integration with modelling efforts in the support of personalized medicine development."/>
    <s v="Department of Pharmaceutical Biosciences, Uppsala University, Uppsala, Sweden."/>
    <s v="eng"/>
    <s v="Y"/>
    <s v="Y"/>
    <s v="N"/>
    <s v="Y"/>
    <s v="N"/>
    <s v="Y"/>
    <n v="1"/>
    <s v="Y"/>
    <s v="Y"/>
    <s v="N"/>
    <s v="Y"/>
    <s v="N"/>
    <s v="N"/>
    <s v="N"/>
    <s v="Y"/>
    <s v="2017-04-06"/>
    <s v="2017-04-06"/>
    <s v="2014-03-13"/>
    <s v="2017-05-26"/>
    <s v="https://dx.doi.org/10.1002/psp4.12193"/>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051513"/>
    <s v="MED"/>
    <n v="27051513"/>
    <s v="PMC4759752"/>
    <s v="10.1098/rsfs.2015.0094"/>
    <s v="A physiome interoperability roadmap for personalized drug development."/>
    <s v="Thomas S, Wolstencroft K, de Bono B, Hunter PJ."/>
    <s v="1"/>
    <s v="6"/>
    <n v="2395161"/>
    <n v="2016"/>
    <s v="Interface focus"/>
    <s v="Interface Focus"/>
    <s v="Interface Focus"/>
    <s v="101531990"/>
    <s v="2042-8898"/>
    <s v="2042-8901"/>
    <s v="In recent years, several glucagon-like peptide-1 (GLP-1)-based therapies for the treatment of type 2 diabetes mellitus (T2DM) have been developed. The aim of this work was to extend the semimechanistic integrated glucose-insulin model to include the effects of a GLP-1 analog on glucose homeostasis in T2DM patients. Data from two trials comparing the effect of steady-state liraglutide vs. placebo on the responses of postprandial glucose and insulin in T2DM patients were used for model development. The effect of liraglutide was incorporated in the model by including a stimulatory effect on insulin secretion. Furthermore, for one of the trials an inhibitory effect on glucose absorption was included to account for a delay in gastric emptying. As other GLP-1 receptor agonists have similar modes of action, it is believed that the model can also be used to describe the effect of other receptor agonists on glucose homeostasis."/>
    <s v="Cyprotex Discovery Ltd , 15 Beech Lane, Macclesfield SK10 2DR , UK."/>
    <s v="eng"/>
    <s v="N"/>
    <s v="Y"/>
    <s v="N"/>
    <s v="Y"/>
    <s v="N"/>
    <s v="N"/>
    <n v="1"/>
    <s v="N"/>
    <s v="Y"/>
    <s v="N"/>
    <s v="Y"/>
    <s v="N"/>
    <s v="N"/>
    <s v="N"/>
    <s v="N"/>
    <s v="2016-04-07"/>
    <s v="2015-08-02"/>
    <s v="2013-07-19"/>
    <s v="2016-04-01"/>
    <s v="https://dx.doi.org/10.1098/rsfs.2015.0094"/>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6225223"/>
    <s v="MED"/>
    <n v="26225223"/>
    <s v="PMC4369758"/>
    <s v="10.1002/psp4.11"/>
    <s v="The Effects of a GLP-1 Analog on Glucose Homeostasis in Type 2 Diabetes Mellitus Quantified by an Integrated Glucose Insulin Model."/>
    <s v="Røge RM, Klim S, Ingwersen SH, Kjellsson MC, Kristensen NR."/>
    <s v="2"/>
    <s v="4"/>
    <n v="2308188"/>
    <n v="2015"/>
    <s v="CPT: pharmacometrics &amp; systems pharmacology"/>
    <s v="CPT Pharmacometrics Syst Pharmacol"/>
    <s v="CPT Pharmacometrics Syst Pharmacol"/>
    <s v="101580011"/>
    <s v="2163-8306"/>
    <s v="2163-8306"/>
    <s v="The link between glucose and HbA1c at steady state has previously been described using steady-state or longitudinal relationships. We evaluated five published methods for prediction of HbA1c after 26/28 weeks using data from four clinical trials. Methods (1) and (2): steady-state regression of HbA1c on fasting plasma glucose and mean plasma glucose, respectively, (3) an indirect response model of fasting plasma glucose effects on HbA1c, (4) model of glycosylation of red blood cells, and (5) coupled indirect response model for mean plasma glucose and HbA1c. Absolute mean prediction errors were 0.61, 0.38, 0.55, 0.37, and 0.15% points, respectively, for Methods 1 through 5. This indicates that predictions improved by using mean plasma glucose instead of fasting plasma glucose, by inclusion of longitudinal glucose data and further by inclusion of longitudinal HbA1c data until 12 weeks. For prediction of trial outcome, the longitudinal models based on mean plasma glucose (Methods 4 and 5) had substantially better performance compared with the other methods."/>
    <s v="Novo Nordisk A/S Søborg, Denmark ; Department of Pharmaceutical Biosciences, Uppsala University Uppsala, Sweden."/>
    <s v="eng"/>
    <s v="Y"/>
    <s v="Y"/>
    <s v="N"/>
    <s v="Y"/>
    <s v="N"/>
    <s v="Y"/>
    <n v="2"/>
    <s v="Y"/>
    <s v="Y"/>
    <s v="N"/>
    <s v="Y"/>
    <s v="N"/>
    <s v="N"/>
    <s v="N"/>
    <s v="N"/>
    <s v="2015-07-30"/>
    <s v="2016-07-27"/>
    <s v="2012-11-08"/>
    <s v="2014-12-30"/>
    <s v="https://dx.doi.org/10.1002/psp4.11"/>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988185"/>
    <s v="MED"/>
    <n v="24988185"/>
    <s v="PMC4120014"/>
    <s v="10.1038/psp.2014.20"/>
    <s v="Methods for Predicting Diabetes Phase III Efficacy Outcome From Early Data: Superior Performance Obtained Using Longitudinal Approaches."/>
    <s v="Møller JB, Kristensen NR, Klim S, Karlsson MO, Ingwersen SH, Kjellsson MC."/>
    <s v="4"/>
    <s v="3"/>
    <n v="2110220"/>
    <n v="2014"/>
    <s v="CPT: pharmacometrics &amp; systems pharmacology"/>
    <s v="CPT Pharmacometrics Syst Pharmacol"/>
    <s v="CPT Pharmacometrics Syst Pharmacol"/>
    <s v="101580011"/>
    <s v="2163-8306"/>
    <s v="2163-8306"/>
    <s v="The objective of this work was to facilitate the development of nonlinear mixed effects models by establishing a diagnostic method for evaluation of stochastic model components. The random effects investigated were between subject, between occasion and residual variability. The method was based on a first-order conditional estimates linear approximation and evaluated on three real datasets with previously developed population pharmacokinetic models. The results were assessed based on the agreement in difference in objective function value between a basic model and extended models for the standard nonlinear and linearized approach respectively. The linearization was found to accurately identify significant extensions of the model's stochastic components with notably decreased runtimes as compared to the standard nonlinear analysis. The observed gain in runtimes varied between four to more than 50-fold and the largest gains were seen for models with originally long runtimes. This method may be especially useful as a screening tool to detect correlations between random effects since it substantially quickens the estimation of large variance-covariance blocks. To expedite the application of this diagnostic tool, the linearization procedure has been automated and implemented in the software package PsN."/>
    <s v="Quantitative Clinical Pharmacology, Novo Nordisk A/S, Søborg, Denmark."/>
    <s v="eng"/>
    <s v="Y"/>
    <s v="Y"/>
    <s v="Y"/>
    <s v="Y"/>
    <s v="N"/>
    <s v="Y"/>
    <n v="1"/>
    <s v="Y"/>
    <s v="Y"/>
    <s v="N"/>
    <s v="Y"/>
    <s v="N"/>
    <s v="N"/>
    <s v="N"/>
    <s v="N"/>
    <s v="2014-07-03"/>
    <s v="2013-11-14"/>
    <s v="2017-07-12"/>
    <s v="2014-07-02"/>
    <s v="https://dx.doi.org/10.1038/psp.2014.20"/>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623084"/>
    <s v="MED"/>
    <n v="24623084"/>
    <s v="PMC3969514"/>
    <s v="10.1007/s10928-014-9353-5"/>
    <s v="Use of a linearization approximation facilitating stochastic model building."/>
    <s v="Svensson EM, Karlsson MO."/>
    <s v="1"/>
    <s v="41"/>
    <n v="2143660"/>
    <n v="2014"/>
    <s v="Journal of pharmacokinetics and pharmacodynamics"/>
    <s v="J Pharmacokinet Pharmacodyn"/>
    <s v="J Pharmacokinet Pharmacodyn"/>
    <s v="101096520"/>
    <s v="1567-567X"/>
    <s v="1573-8744"/>
    <s v="Multiple imputation (MI) is an approach widely used in statistical analysis of incomplete data. However, its application to missing data problems in nonlinear mixed-effects modelling is limited. The objective was to implement a four-step MI method for handling missing covariate data in NONMEM and to evaluate the method's sensitivity to η-shrinkage. Four steps were needed; (1) estimation of empirical Bayes estimates (EBEs) using a base model without the partly missing covariate, (2) a regression model for the covariate values given the EBEs from subjects with covariate information, (3) imputation of covariates using the regression model and (4) estimation of the population model. Steps (3) and (4) were repeated several times. The procedure was automated in PsN and is now available as the mimp functionality ( http://psn.sourceforge.net/ ). The method's sensitivity to shrinkage in EBEs was evaluated in a simulation study where the covariate was missing according to a missing at random type of missing data mechanism. The η-shrinkage was increased in steps from 4.5 to 54%. Two hundred datasets were simulated and analysed for each scenario. When shrinkage was low the MI method gave unbiased and precise estimates of all population parameters. With increased shrinkage the estimates became less precise but remained unbiased."/>
    <s v="Department of Pharmaceutical Biosciences, Uppsala University, P.O. Box 591, 751 24, Uppsala, Sweden, elin.svensson@farmbio.uu.se."/>
    <s v="eng"/>
    <s v="Y"/>
    <s v="Y"/>
    <s v="Y"/>
    <s v="Y"/>
    <s v="N"/>
    <s v="Y"/>
    <n v="1"/>
    <s v="Y"/>
    <s v="Y"/>
    <s v="N"/>
    <s v="Y"/>
    <s v="N"/>
    <s v="N"/>
    <s v="N"/>
    <s v="N"/>
    <s v="2014-03-31"/>
    <s v="2018-10-29"/>
    <s v="2017-09-15"/>
    <s v="2014-03-13"/>
    <s v="https://dx.doi.org/10.1007/s10928-014-9353-5"/>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3868748"/>
    <s v="MED"/>
    <n v="23868748"/>
    <s v="PMC3787209"/>
    <s v="10.1208/s12248-013-9508-0"/>
    <s v="Multiple imputation of missing covariates in NONMEM and evaluation of the method's sensitivity to η-shrinkage."/>
    <s v="Johansson ÅM, Karlsson MO."/>
    <s v="10"/>
    <s v="15"/>
    <n v="2083306"/>
    <n v="2013"/>
    <s v="The AAPS journal"/>
    <s v="AAPS J"/>
    <s v="AAPS J"/>
    <s v="101223209"/>
    <s v="1550-7416"/>
    <s v="1550-7416"/>
    <s v="Interleukin-12 (IL12) is a cytokine with potential applications in the treatment of cancer given the potent immune response that it triggers, in part due to its ability to stimulate expression of interferon-γ (IFNγ). To avoid the toxicity associated with systemic exposure to IL12, a high-capacity adenoviral vector carrying a liver-specific, mifepristone-inducible IL12 expression system (HC-Ad/RUmIL12) has been developed. However, the maintenance of IL12 expression at therapeutic levels is compromised by the inhibitory effect of IFNγ on inducible systems. The aim of this work is to develop a semi-mechanistic model to characterize the relationship between IL12 and IFNγ in wild-type and knock-out mice for the IFNγ receptor treated with HC-Ad/RUmIL12 under different dosing regimens in order to better understand the key mechanisms controlling the system. Rapid binding was considered to account for target-mediated disposition exhibited by both cytokines (equilibrium dissociation constant were 18 and 2.28 pM for IL12 and IFNγ, respectively). The final model included: (1) IFNγ receptor turnover, (2) irreversible free cytokine elimination from the serum compartment, (3) internalization of the IL12 receptor complex, (4) IL12 expression upregulated by the co-administration of the adenoviral vector and mifepristone and downregulated by the IFNγ receptor, and (5) synthesis of IFNγ controlled by the relative increments in the bound IL12. In conclusion, a model simultaneously describing the kinetics of IL12 and IFNγ in the context of gene therapy was developed and validated with additional data. The model was applied to design an experimental dosing protocol intended to maintain sustained therapeutic IL12 levels."/>
    <s v="Department of Pharmaceutical Biosciences, Uppsala University, P.O. Box 591, 751 24, Uppsala, Sweden, asa.johansson@farmbio.uu.se."/>
    <s v="eng"/>
    <s v="Y"/>
    <s v="Y"/>
    <s v="Y"/>
    <s v="Y"/>
    <s v="N"/>
    <s v="N"/>
    <n v="1"/>
    <s v="Y"/>
    <s v="Y"/>
    <s v="N"/>
    <s v="N"/>
    <s v="N"/>
    <s v="N"/>
    <s v="N"/>
    <s v="N"/>
    <s v="2013-10-01"/>
    <s v="2018-07-22"/>
    <s v="2016-06-08"/>
    <s v="2013-07-19"/>
    <s v="https://dx.doi.org/10.1208/s12248-013-9508-0"/>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3135926"/>
    <s v="MED"/>
    <n v="23135926"/>
    <s v="PMC3535095"/>
    <s v="10.1208/s12248-012-9423-9"/>
    <s v="Target-mediated disposition model describing the dynamics of IL12 and IFNγ after administration of a mifepristone-inducible adenoviral vector for IL-12 expression in mice."/>
    <s v="Parra-Guillen ZP, Janda A, Alzuguren P, Berraondo P, Hernandez-Alcoceba R, Troconiz IF."/>
    <s v="10"/>
    <s v="15"/>
    <n v="1996464"/>
    <n v="2013"/>
    <s v="The AAPS journal"/>
    <s v="AAPS J"/>
    <s v="AAPS J"/>
    <s v="101223209"/>
    <s v="1550-7416"/>
    <s v="1550-7416"/>
    <s v="PharmML is an XML-based exchange format created with a focus on nonlinear mixed-effect (NLME) models used in pharmacometrics, but providing a very general framework that also allows describing mathematical and statistical models such as single-subject or nonlinear and multivariate regression models. This tutorial provides an overview of the structure of this language, brief suggestions on how to work with it, and use cases demonstrating its power and flexibility."/>
    <s v="Department of Pharmacy and Pharmaceutical Technology, School of Pharmacy, University of Navarra, C/ Irunlarrea 1, 31008, Pamplona, Navarra, Spain."/>
    <s v="eng"/>
    <s v="N"/>
    <s v="Y"/>
    <s v="Y"/>
    <s v="Y"/>
    <s v="N"/>
    <s v="Y"/>
    <n v="1"/>
    <s v="Y"/>
    <s v="Y"/>
    <s v="N"/>
    <s v="Y"/>
    <s v="N"/>
    <s v="N"/>
    <s v="N"/>
    <s v="N"/>
    <s v="2013-01-03"/>
    <s v="2018-02-27"/>
    <s v="2017-07-13"/>
    <s v="2012-11-08"/>
    <s v="https://dx.doi.org/10.1208/s12248-012-9423-9"/>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643440"/>
    <s v="MED"/>
    <n v="28643440"/>
    <s v="PMC5658286"/>
    <s v="10.1002/psp4.12222"/>
    <s v="Model Description Language (MDL): A Standard for Modeling and Simulation."/>
    <s v="Smith MK, Moodie SL, Bizzotto R, Blaudez E, Borella E, Carrara L, Chan P, Chenel M, Comets E, Gieschke R, Harling K, Harnisch L, Hartung N, Hooker AC, Karlsson MO, Kaye R, Kloft C, Kokash N, Lavielle M, Lestini G, Magni P, Mari A, Mentré F, Muselle C, Nordgren R, Nyberg HB, Parra-Guillén ZP, Pasotti L, Rode-Kristensen N, Sardu ML, Smith GR, Swat MJ, Terranova N, Yngman G, Yvon F, Holford N, DDMoRe consortium."/>
    <s v="3"/>
    <s v="6"/>
    <n v="2611564"/>
    <n v="2017"/>
    <s v="CPT: pharmacometrics &amp; systems pharmacology"/>
    <s v="CPT Pharmacometrics Syst Pharmacol"/>
    <s v="CPT Pharmacometrics Syst Pharmacol"/>
    <s v="101580011"/>
    <s v="2163-8306"/>
    <s v="2163-8306"/>
    <s v="The aims of this study were (i) to develop a modelling framework linking change in tumour size during treatment to survival probability in metastatic ovarian cancer; and (ii) to model the appearance of new lesions and investigate their relationship with survival and disease characteristics.Data from a randomized Phase III clinical trial comparing carboplatin monotherapy to gemcitabine plus carboplatin combotherapy in 336 patients with metastatic ovarian cancer were used. A population model describing change in tumour size based on drug treatment information was established and its relationship with time to appearance of new lesions and survival were investigated with time to event models.The tumour size profiles were well characterized as evaluated by visual predictive checks. Metastasis in the liver at enrolment and change in tumour size up to week 12 were predictors of time to appearance of new lesions. Survival was predicted based on the patient tumour size and ECOG performance status at enrolment and on appearance of new lesions during treatment and change in tumour size up to week 12. Tumour size and survival data from a separate study were adequately predicted.The proposed models simulate tumour dynamics following treatment and provide a link to the probability of developing new lesions as well as to survival. The models have potential to be used for optimizing the design of late phase clinical trials in metastatic ovarian cancer based on early phase clinical study results and simulation."/>
    <s v="Pfizer, Sandwich, UK."/>
    <s v="eng"/>
    <s v="Y"/>
    <s v="Y"/>
    <s v="N"/>
    <s v="Y"/>
    <s v="N"/>
    <s v="Y"/>
    <n v="2"/>
    <s v="Y"/>
    <s v="Y"/>
    <s v="N"/>
    <s v="Y"/>
    <s v="N"/>
    <s v="N"/>
    <s v="N"/>
    <s v="N"/>
    <s v="2017-06-24"/>
    <s v="2018-05-18"/>
    <s v="2017-04-06"/>
    <s v="2017-07-12"/>
    <s v="https://dx.doi.org/10.1002/psp4.12222"/>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575551"/>
    <s v="MED"/>
    <n v="28575551"/>
    <s v="PMC5658288"/>
    <s v="10.1002/psp4.12213"/>
    <s v="PharmML in Action: an Interoperable Language for Modeling and Simulation."/>
    <s v="Bizzotto R, Comets E, Smith G, Yvon F, Kristensen NR, Swat MJ."/>
    <s v="8"/>
    <s v="6"/>
    <n v="2611564"/>
    <n v="2017"/>
    <s v="CPT: pharmacometrics &amp; systems pharmacology"/>
    <s v="CPT Pharmacometrics Syst Pharmacol"/>
    <s v="CPT Pharmacometrics Syst Pharmacol"/>
    <s v="101580011"/>
    <s v="2163-8306"/>
    <s v="2163-8306"/>
    <s v="As biomarkers are lacking, multi-item questionnaire-based tools like the Positive and Negative Syndrome Scale (PANSS) are used to quantify disease severity in schizophrenia. Analyzing composite PANSS scores as continuous data discards information and violates the numerical nature of the scale. Here a longitudinal analysis based on Item Response Theory is presented using PANSS data from phase III clinical trials. Latent disease severity variables were derived from item-level data on the positive, negative, and general PANSS subscales each. On all subscales, the time course of placebo responses were best described with Weibull models, and dose-independent functions with exponential models to describe the onset of the full effect were used to describe paliperidone's effect. Placebo and drug effect were most pronounced on the positive subscale. The final model successfully describes the time course of treatment effects on the individual PANSS item-levels, on all PANSS subscale levels, and on the total score level."/>
    <s v="CNR Institute of Neuroscience, Padua, Italy."/>
    <s v="eng"/>
    <s v="Y"/>
    <s v="Y"/>
    <s v="N"/>
    <s v="Y"/>
    <s v="N"/>
    <s v="Y"/>
    <n v="2"/>
    <s v="Y"/>
    <s v="Y"/>
    <s v="N"/>
    <s v="Y"/>
    <s v="N"/>
    <s v="N"/>
    <s v="N"/>
    <s v="N"/>
    <s v="2017-06-03"/>
    <s v="2018-04-12"/>
    <s v="2016-10-11"/>
    <s v="2017-09-15"/>
    <s v="https://dx.doi.org/10.1002/psp4.12213"/>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136318"/>
    <s v="MED"/>
    <n v="27136318"/>
    <s v="PMC5338128"/>
    <s v="10.1111/bcp.12994"/>
    <s v="Models for change in tumour size, appearance of new lesions and survival probability in patients with advanced epithelial ovarian cancer."/>
    <s v="Zecchin C, Gueorguieva I, Enas NH, Friberg LE."/>
    <s v="4"/>
    <s v="82"/>
    <n v="2439459"/>
    <n v="2016"/>
    <s v="British journal of clinical pharmacology"/>
    <s v="Br J Clin Pharmacol"/>
    <s v="Br J Clin Pharmacol"/>
    <s v="7503323"/>
    <s v="0306-5251"/>
    <s v="1365-2125"/>
    <s v="Optimizing designs using robust (global) optimality criteria has been shown to be a more flexible approach compared to using local optimality criteria. Additionally, model based adaptive optimal design (MBAOD) may be less sensitive to misspecification in the prior information available at the design stage. In this work, we investigate the influence of using a local (lnD) or a robust (ELD) optimality criterion for a MBAOD of a simulated dose optimization study, for rich and sparse sampling schedules. A stopping criterion for accurate effect prediction is constructed to determine the endpoint of the MBAOD by minimizing the expected uncertainty in the effect response of the typical individual. 50 iterations of the MBAODs were run using the MBAOD R-package, with the concentration from a one-compartment first-order absorption pharmacokinetic model driving the population effect response in a sigmoidal EMAX pharmacodynamics model. The initial cohort consisted of eight individuals in two groups and each additional cohort added two individuals receiving a dose optimized as a discrete covariate. The MBAOD designs using lnD and ELD optimality with misspecified initial model parameters were compared by evaluating the efficiency relative to an lnD-optimal design based on the true parameter values. For the explored example model, the MBAOD using ELD-optimal designs converged quicker to the theoretically optimal lnD-optimal design based on the true parameters for both sampling schedules. Thus, using a robust optimality criterion in MBAODs could reduce the number of adaptations required and improve the practicality of adaptive trials using optimal design."/>
    <s v="Global PK/PD&amp;Pharmacometrics, Eli Lilly and Company, Windlesham, UK."/>
    <s v="eng"/>
    <s v="N"/>
    <s v="Y"/>
    <s v="N"/>
    <s v="Y"/>
    <s v="N"/>
    <s v="Y"/>
    <n v="2"/>
    <s v="Y"/>
    <s v="Y"/>
    <s v="N"/>
    <s v="Y"/>
    <s v="N"/>
    <s v="N"/>
    <s v="N"/>
    <s v="Y"/>
    <s v="2016-05-03"/>
    <s v="2017-11-01"/>
    <s v="2016-08-30"/>
    <s v="2016-06-08"/>
    <s v="https://dx.doi.org/10.1111/bcp.12994"/>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571119"/>
    <s v="MED"/>
    <n v="28571119"/>
    <s v="PMC5572362"/>
    <s v="10.1002/psp4.12207"/>
    <s v="Item Response Theory to Quantify Longitudinal Placebo and Paliperidone Effects on PANSS Scores in Schizophrenia."/>
    <s v="Krekels E, Novakovic AM, Vermeulen AM, Friberg LE, Karlsson MO."/>
    <s v="6"/>
    <s v="6"/>
    <n v="2590104"/>
    <n v="2017"/>
    <s v="CPT: pharmacometrics &amp; systems pharmacology"/>
    <s v="CPT Pharmacometrics Syst Pharmacol"/>
    <s v="CPT Pharmacometrics Syst Pharmacol"/>
    <s v="101580011"/>
    <s v="2163-8306"/>
    <s v="2163-8306"/>
    <s v="Knowledge of the uncertainty in model parameters is essential for decision-making in drug development. Contrarily to other aspects of nonlinear mixed effects models (NLMEM), scrutiny towards assumptions around parameter uncertainty is low, and no diagnostic exists to judge whether the estimated uncertainty is appropriate. This work aims at introducing a diagnostic capable of assessing the appropriateness of a given parameter uncertainty distribution. The new diagnostic was applied to case bootstrap examples in order to investigate for which dataset sizes case bootstrap is appropriate for NLMEM. The proposed diagnostic is a plot comparing the distribution of differences in objective function values (dOFV) of the proposed uncertainty distribution to a theoretical Chi square distribution with degrees of freedom equal to the number of estimated model parameters. The uncertainty distribution was deemed appropriate if its dOFV distribution was overlaid with or below the theoretical distribution. The diagnostic was applied to the bootstrap of two real data and two simulated data examples, featuring pharmacokinetic and pharmacodynamic models and datasets of 20-200 individuals with between 2 and 5 observations on average per individual. In the real data examples, the diagnostic indicated that case bootstrap was unsuitable for NLMEM analyses with around 70 individuals. A measure of parameter-specific &quot;effective&quot; sample size was proposed as a potentially better indicator of bootstrap adequacy than overall sample size. In the simulation examples, bootstrap confidence intervals were shown to underestimate inter-individual variability at low sample sizes. The proposed diagnostic proved a relevant tool for assessing the appropriateness of a given parameter uncertainty distribution and as such it should be routinely used."/>
    <s v="Department of Pharmaceutical Biosciences, Uppsala University, Uppsala, Sweden."/>
    <s v="eng"/>
    <s v="Y"/>
    <s v="Y"/>
    <s v="N"/>
    <s v="Y"/>
    <s v="N"/>
    <s v="Y"/>
    <n v="3"/>
    <s v="Y"/>
    <s v="Y"/>
    <s v="N"/>
    <s v="Y"/>
    <s v="N"/>
    <s v="N"/>
    <s v="N"/>
    <s v="N"/>
    <s v="2017-06-02"/>
    <s v="2018-02-15"/>
    <s v="2015-11-03"/>
    <s v="2017-07-13"/>
    <s v="https://dx.doi.org/10.1002/psp4.12207"/>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8386710"/>
    <s v="MED"/>
    <n v="28386710"/>
    <s v="PMC5514236"/>
    <s v="10.1007/s10928-017-9521-5"/>
    <s v="The effect of using a robust optimality criterion in model based adaptive optimization."/>
    <s v="Strömberg EA, Hooker AC."/>
    <s v="2"/>
    <s v="44"/>
    <n v="2578229"/>
    <n v="2017"/>
    <s v="Journal of pharmacokinetics and pharmacodynamics"/>
    <s v="J Pharmacokinet Pharmacodyn"/>
    <s v="J Pharmacokinet Pharmacodyn"/>
    <s v="101096520"/>
    <s v="1567-567X"/>
    <s v="1573-8744"/>
    <s v="The purpose of this study was to develop a whole-body physiologically based pharmacokinetic (WB-PBPK) model for ciprofloxacin for ICU patients, based on only plasma concentration data. In a next step, tissue and organ concentration time profiles in patients were predicted using the developed model. The WB-PBPK model was built using a non-linear mixed effects approach based on data from 102 adult intensive care unit patients. Tissue to plasma distribution coefficients (Kp) were available from the literature and used as informative priors. The developed WB-PBPK model successfully characterized both the typical trends and variability of the available ciprofloxacin plasma concentration data. The WB-PBPK model was thereafter combined with a pharmacokinetic-pharmacodynamic (PKPD) model, developed based on in vitro time-kill data of ciprofloxacin and Escherichia coli to illustrate the potential of this type of approach to predict the time-course of bacterial killing at different sites of infection. The predicted unbound concentration-time profile in extracellular tissue was driving the bacterial killing in the PKPD model and the rate and extent of take-over of mutant bacteria in different tissues were explored. The bacterial killing was predicted to be most efficient in lung and kidney, which correspond well to ciprofloxacin's indications pneumonia and urinary tract infections. Furthermore, a function based on available information on bacterial killing by the immune system in vivo was incorporated. This work demonstrates the development and application of a WB-PBPK-PD model to compare killing of bacteria with different antibiotic susceptibility, of value for drug development and the optimal use of antibiotics ."/>
    <s v="Pharmacometrics Research Group, Department of Pharmaceutical Biosciences, Uppsala University, Uppsala, Sweden."/>
    <s v="eng"/>
    <s v="Y"/>
    <s v="Y"/>
    <s v="N"/>
    <s v="Y"/>
    <s v="N"/>
    <s v="N"/>
    <n v="3"/>
    <s v="Y"/>
    <s v="Y"/>
    <s v="N"/>
    <s v="N"/>
    <s v="N"/>
    <s v="N"/>
    <s v="N"/>
    <s v="N"/>
    <s v="2017-04-08"/>
    <s v="2016-12-15"/>
    <s v="2015-02-24"/>
    <s v="2017-04-06"/>
    <s v="https://dx.doi.org/10.1007/s10928-017-9521-5"/>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730481"/>
    <s v="MED"/>
    <n v="27730481"/>
    <s v="PMC5110608"/>
    <s v="10.1007/s10928-016-9496-7"/>
    <s v="dOFV distributions: a new diagnostic for the adequacy of parameter uncertainty in nonlinear mixed-effects models applied to the bootstrap."/>
    <s v="Dosne AG, Niebecker R, Karlsson MO."/>
    <s v="11"/>
    <s v="43"/>
    <n v="2490832"/>
    <n v="2016"/>
    <s v="Journal of pharmacokinetics and pharmacodynamics"/>
    <s v="J Pharmacokinet Pharmacodyn"/>
    <s v="J Pharmacokinet Pharmacodyn"/>
    <s v="101096520"/>
    <s v="1567-567X"/>
    <s v="1573-8744"/>
    <s v="The objective was to leverage tumor size data from preclinical experiments to propose a model of tumor growth and angiogenesis inhibition for the analysis of pazopanib efficacy in renal cell carcinoma (RCC) patients. We analyzed tumor data in mice with RCC CAKI-2 cell line treated with pazopanib. Clinical tumor size data obtained in a subset of patients with RCC were also analyzed. A model accounting for the processes of tumor growth, angiogenesis, and drug effect was developed. The final tumor model was composed of two variables: the tumor and its vasculature. Our results show that, both in mice and in humans, pazopanib exhibits a dual mechanism of action, and parameter estimation values highlight the inherent difference between mice and humans on the time scale of tumor size response. We developed a semimechanistic tumor growth inhibition model that takes into account tumor angiogenesis in order to describe the effects of pazopanib in mice. Analyzing rich preclinical data with a semimechanistic model may be a relevant approach to facilitate the description of sparse clinical longitudinal tumor size data and to provide insights for the understanding of the drug mechanisms of action in patients."/>
    <s v="Department of Pharmaceutical Biosciences, Uppsala University, P.O. Box 591, 751 24, Uppsala, Sweden. annegaelle.dosne@farmbio.uu.se."/>
    <s v="eng"/>
    <s v="Y"/>
    <s v="Y"/>
    <s v="N"/>
    <s v="Y"/>
    <s v="N"/>
    <s v="N"/>
    <n v="3"/>
    <s v="Y"/>
    <s v="Y"/>
    <s v="N"/>
    <s v="N"/>
    <s v="N"/>
    <s v="N"/>
    <s v="N"/>
    <s v="N"/>
    <s v="2016-10-12"/>
    <s v="2017-09-22"/>
    <s v="2013-10-08"/>
    <s v="2016-10-11"/>
    <s v="https://dx.doi.org/10.1007/s10928-016-9496-7"/>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578330"/>
    <s v="MED"/>
    <n v="27578330"/>
    <s v="PMC5376394"/>
    <s v="10.1007/s10928-016-9486-9"/>
    <s v="A whole-body physiologically based pharmacokinetic (WB-PBPK) model of ciprofloxacin: a step towards predicting bacterial killing at sites of infection."/>
    <s v="Sadiq MW, Nielsen EI, Khachman D, Conil JM, Georges B, Houin G, Laffont CM, Karlsson MO, Friberg LE."/>
    <s v="1"/>
    <s v="44"/>
    <n v="2542001"/>
    <n v="2017"/>
    <s v="Journal of pharmacokinetics and pharmacodynamics"/>
    <s v="J Pharmacokinet Pharmacodyn"/>
    <s v="J Pharmacokinet Pharmacodyn"/>
    <s v="101096520"/>
    <s v="1567-567X"/>
    <s v="1573-8744"/>
    <s v="A key challenge for the physiology modeling community is to enable the searching, objective comparison and, ultimately, re-use of models and associated data that are interoperable in terms of their physiological meaning. In this work, we outline the development of a workflow to modularize the simulation of tissue-level processes in physiology. In particular, we show how, via this approach, we can systematically extract, parcellate and annotate tissue histology data to represent component units of tissue function. These functional units are semantically interoperable, in terms of their physiological meaning. In particular, they are interoperable with respect to [i] each other and with respect to [ii] a circuitboard representation of long-range advective routes of fluid flow over which to model long-range molecular exchange between these units. We exemplify this approach through the combination of models for physiology-based pharmacokinetics and pharmacodynamics to quantitatively depict biological mechanisms across multiple scales. Links to the data, models and software components that constitute this workflow are found at http://open-physiology.org/."/>
    <s v="Department of Pharmaceutical Biosciences, Uppsala University, Box 591, 75124, Uppsala, Sweden."/>
    <s v="eng"/>
    <s v="Y"/>
    <s v="Y"/>
    <s v="N"/>
    <s v="Y"/>
    <s v="N"/>
    <s v="Y"/>
    <n v="3"/>
    <s v="Y"/>
    <s v="Y"/>
    <s v="N"/>
    <s v="Y"/>
    <s v="N"/>
    <s v="N"/>
    <s v="N"/>
    <s v="N"/>
    <s v="2016-09-01"/>
    <s v="2016-10-19"/>
    <s v="2015-12-11"/>
    <s v="2016-08-30"/>
    <s v="https://dx.doi.org/10.1007/s10928-016-9486-9"/>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6783502"/>
    <s v="MED"/>
    <n v="26783502"/>
    <s v="PMC4716582"/>
    <s v="10.1002/psp4.12001"/>
    <s v="Preclinical Modeling of Tumor Growth and Angiogenesis Inhibition to Describe Pazopanib Clinical Effects in Renal Cell Carcinoma."/>
    <s v="Ouerdani A, Struemper H, Suttle AB, Ouellet D, Ribba B."/>
    <s v="12"/>
    <s v="4"/>
    <n v="2365246"/>
    <n v="2015"/>
    <s v="CPT: pharmacometrics &amp; systems pharmacology"/>
    <s v="CPT Pharmacometrics Syst Pharmacol"/>
    <s v="CPT Pharmacometrics Syst Pharmacol"/>
    <s v="101580011"/>
    <s v="2163-8306"/>
    <s v="2163-8306"/>
    <s v="Histology information management relies on complex knowledge derived from morphological tissue analyses. These approaches have not significantly facilitated the general integration of tissue- and molecular-level knowledge across the board in support of a systematic classification of tissue function, as well as the coherent multi-scale study of physiology. Our work aims to support directly these integrative goals.We describe, for the first time, the precise biophysical and topological characteristics of functional units of tissue. Such a unit consists of a three-dimensional block of cells centred around a capillary, such that each cell in this block is within diffusion distance from any other cell in the same block. We refer to this block as a functional tissue unit. As a means of simplifying the knowledge representation of this unit, and rendering this knowledge more amenable to automated reasoning and classification, we developed a simple descriptor of its cellular content and anatomical location, which we refer to as a primary tissue motif. In particular, a primary motif captures the set of cellular participants of diffusion-mediated interactions brokered by secreted products to create a tissue-level molecular network.Multi-organ communication, therefore, may be interpreted in terms of interactions between molecular networks housed by interconnected functional tissue units. By extension, a functional picture of an organ, or its tissue components, may be rationally assembled using a collection of these functional tissue units as building blocks. In our work, we outline the biophysical rationale for a rigorous definition of a unit of functional tissue organization, and demonstrate the application of primary motifs in tissue classification. In so doing, we acknowledge (i) the fundamental role of capillaries in directing and radically informing tissue architecture, as well as (ii) the importance of taking into full account the critical influence of neighbouring cellular environments when studying complex developmental and pathological phenomena."/>
    <s v="Inria, project team NuMed Ecole Normale Supérieure de Lyon, Lyon France."/>
    <s v="eng"/>
    <s v="Y"/>
    <s v="Y"/>
    <s v="N"/>
    <s v="Y"/>
    <s v="N"/>
    <s v="Y"/>
    <n v="3"/>
    <s v="Y"/>
    <s v="Y"/>
    <s v="N"/>
    <s v="N"/>
    <s v="N"/>
    <s v="N"/>
    <s v="N"/>
    <s v="N"/>
    <s v="2016-01-19"/>
    <s v="2016-02-25"/>
    <s v="2015-06-15"/>
    <s v="2015-11-03"/>
    <s v="https://dx.doi.org/10.1002/psp4.12001"/>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5759670"/>
    <s v="MED"/>
    <n v="25759670"/>
    <s v="PMC4338662"/>
    <s v="10.3389/fphys.2015.00024"/>
    <s v="The Open Physiology workflow: modeling processes over physiology circuitboards of interoperable tissue units."/>
    <s v="de Bono B, Safaei S, Grenon P, Nickerson DP, Alexander S, Helvensteijn M, Kok JN, Kokash N, Wu A, Yu T, Hunter P, Baldock RA."/>
    <s v="6"/>
    <s v="6"/>
    <n v="2258598"/>
    <n v="2015"/>
    <s v="Frontiers in physiology"/>
    <s v="Front Physiol"/>
    <s v="Front Physiol"/>
    <s v="101549006"/>
    <s v="1664-042X"/>
    <s v="1664-042X"/>
    <s v="We present a system of nonlinear ordinary differential equations used to quantify the complex dynamics of the interactions between tumor growth, vasculature generation, and antiangiogenic treatment. The primary dataset consists of longitudinal tumor size measurements (1,371 total observations) in 105 colorectal tumor-bearing mice. Mice received single or combination administration of sunitinib, an antiangiogenic agent, and/or irinotecan, a cytotoxic agent. Depending on the dataset, parameter estimation was performed either using a mixed-effect approach or by nonlinear least squares. Through a log-likelihood ratio test, we conclude that there is a potential synergistic interaction between sunitinib when administered in combination with irinotecan in preclinical settings. Model simulations were then compared to data from a follow-up preclinical experiment. We conclude that the model has predictive value in identifying the therapeutic window in which the timing between the administrations of these two drugs is most effective."/>
    <s v="Centre for Health Informatics and Multiprofessional Education, University College London London, UK ; Auckland Bioengineering Institute, University of Auckland Auckland, New Zealand."/>
    <s v="eng"/>
    <s v="Y"/>
    <s v="Y"/>
    <s v="N"/>
    <s v="Y"/>
    <s v="N"/>
    <s v="N"/>
    <n v="3"/>
    <s v="Y"/>
    <s v="Y"/>
    <s v="N"/>
    <s v="Y"/>
    <s v="N"/>
    <s v="N"/>
    <s v="N"/>
    <s v="N"/>
    <s v="2015-03-11"/>
    <s v="2015-08-02"/>
    <s v="2015-06-30"/>
    <s v="2015-02-24"/>
    <s v="https://dx.doi.org/10.3389/fphys.2015.00024"/>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103658"/>
    <s v="MED"/>
    <n v="24103658"/>
    <s v="PMC4126067"/>
    <s v="10.1186/2041-1480-4-22"/>
    <s v="Functional tissue units and their primary tissue motifs in multi-scale physiology."/>
    <s v="de Bono B, Grenon P, Baldock R, Hunter P."/>
    <s v="10"/>
    <s v="4"/>
    <n v="2081148"/>
    <n v="2013"/>
    <s v="Journal of biomedical semantics"/>
    <s v="J Biomed Semantics"/>
    <s v="J Biomed Semantics"/>
    <s v="101531992"/>
    <s v="2041-1480"/>
    <s v="2041-1480"/>
    <s v="Mathematical models of tumor size (TS) dynamics and tumor growth inhibition (TGI) need to place more emphasis on resistance development, given its relevant implications for clinical outcomes. A deeper understanding of the underlying processes, and effective data integration at different complexity levels, can foster the incorporation of new mechanistic aspects into modeling approaches, improving anticancer drug effect prediction. As such, we propose a general framework for developing future semi-mechanistic TS/TGI models of drug resistance."/>
    <s v="Auckland Bioengineering Institute, University of Auckland, Symonds Street, Auckland 1010, New Zealand. b.bono@ucl.ac.uk."/>
    <s v="eng"/>
    <s v="Y"/>
    <s v="Y"/>
    <s v="Y"/>
    <s v="Y"/>
    <s v="N"/>
    <s v="Y"/>
    <n v="3"/>
    <s v="Y"/>
    <s v="Y"/>
    <s v="N"/>
    <s v="Y"/>
    <s v="N"/>
    <s v="N"/>
    <s v="N"/>
    <s v="N"/>
    <s v="2013-11-15"/>
    <s v="2017-04-30"/>
    <s v="2013-10-30"/>
    <s v="2013-10-08"/>
    <s v="https://dx.doi.org/10.1186/2041-1480-4-22"/>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6904386"/>
    <s v="MED"/>
    <n v="26904386"/>
    <s v="PMC4759705"/>
    <s v="10.1002/psp4.12045"/>
    <s v="Modeling and predicting optimal treatment scheduling between the antiangiogenic drug sunitinib and irinotecan in preclinical settings."/>
    <s v="Wilson S, Tod M, Ouerdani A, Emde A, Yarden Y, Adda Berkane A, Kassour S, Wei MX, Freyer G, You B, Grenier E, Ribba B."/>
    <s v="4"/>
    <s v="4"/>
    <n v="2377654"/>
    <n v="2015"/>
    <s v="CPT: pharmacometrics &amp; systems pharmacology"/>
    <s v="CPT Pharmacometrics Syst Pharmacol"/>
    <s v="CPT Pharmacometrics Syst Pharmacol"/>
    <s v="101580011"/>
    <s v="2163-8306"/>
    <s v="2163-8306"/>
    <s v="In this study we aimed to evaluate adaptive designs (ADs) by clinical trial simulation for a pharmacokinetic-pharmacodynamic model in oncology and to compare them with one-stage designs, i.e., when no adaptation is performed, using wrong prior parameters.We evaluated two one-stage designs, ξ0 and ξ*, optimised for prior and true population parameters, Ψ0 and Ψ*, and several ADs (two-, three- and five-stage). All designs had 50 patients. For ADs, the first cohort design was ξ0. The next cohort design was optimised using prior information updated from the previous cohort. Optimal design was based on the determinant of the Fisher information matrix using PFIM. Design evaluation was performed by clinical trial simulations using data simulated from Ψ*.Estimation results of two-stage ADs and ξ * were close and much better than those obtained with ξ 0. The balanced two-stage AD performed better than two-stage ADs with different cohort sizes. Three- and five-stage ADs were better than two-stage with small first cohort, but not better than the balanced two-stage design.Two-stage ADs are useful when prior parameters are unreliable. In case of small first cohort, more adaptations are needed but these designs are complex to implement."/>
    <s v="Inria, project-team Numed, Ecole Normale Supérieure de Lyon Lyon France."/>
    <s v="eng"/>
    <s v="Y"/>
    <s v="Y"/>
    <s v="N"/>
    <s v="Y"/>
    <s v="N"/>
    <s v="Y"/>
    <n v="4"/>
    <s v="Y"/>
    <s v="Y"/>
    <s v="N"/>
    <s v="Y"/>
    <s v="N"/>
    <s v="N"/>
    <s v="N"/>
    <s v="N"/>
    <s v="2016-02-23"/>
    <s v="2014-11-03"/>
    <s v="2016-03-16"/>
    <s v="2015-12-11"/>
    <s v="https://dx.doi.org/10.1002/psp4.12045"/>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6225260"/>
    <s v="MED"/>
    <n v="26225260"/>
    <s v="PMC4505826"/>
    <s v="10.1002/psp4.45"/>
    <s v="Resistance Development: A Major Piece in the Jigsaw Puzzle of Tumor Size Modeling."/>
    <s v="Terranova N, Girard P, Klinkhardt U, Munafo A."/>
    <s v="17"/>
    <s v="4"/>
    <n v="2308193"/>
    <n v="2015"/>
    <s v="CPT: pharmacometrics &amp; systems pharmacology"/>
    <s v="CPT Pharmacometrics Syst Pharmacol"/>
    <s v="CPT Pharmacometrics Syst Pharmacol"/>
    <s v="101580011"/>
    <s v="2163-8306"/>
    <s v="2163-8306"/>
    <s v="Late-phase clinical trials within diabetes generally have a duration of 12-24 weeks, where 12 weeks may be too short to reach steady-state glycated hemoglobin (HbA1c). The main determinant for HbA1c is blood glucose, which reaches steady state much sooner. In spite of this, few publications have used individual data to assess the time course of both glucose and HbA1c, for predicting HbA1c. In this paper, we present an approach for predicting HbA1c at end-of-trial (24-28 weeks) using glucose and HbA1c measurements up to 12 weeks. The approach was evaluated using data from 4 trials covering 12 treatment arms (oral antidiabetic drug, glucagon-like peptide-1, and insulin treatment) with measurements at 24-28 weeks to evaluate predictions vs. observations. HbA1c percentage was predicted for each arm at end-of-trial with a mean prediction error of 0.14% [0.01;0.24]. Furthermore, end points in terms of HbA1c reductions relative to comparator were accurately predicted. The proposed model provides a good basis to optimize late-stage clinical development within diabetes.CPT: Pharmacometrics &amp; Systems Pharmacology (2013) 2, e82; doi:10.1038/psp.2013.58; advance online publication 30 October 2013."/>
    <s v="Merck Institute for Pharmacometrics, Merck Serono S.A. Lausanne, Switzerland."/>
    <s v="eng"/>
    <s v="Y"/>
    <s v="Y"/>
    <s v="N"/>
    <s v="Y"/>
    <s v="N"/>
    <s v="Y"/>
    <n v="4"/>
    <s v="Y"/>
    <s v="Y"/>
    <s v="N"/>
    <s v="Y"/>
    <s v="N"/>
    <s v="N"/>
    <s v="N"/>
    <s v="N"/>
    <s v="2015-07-30"/>
    <s v="2018-05-18"/>
    <s v="2016-04-03"/>
    <s v="2015-06-15"/>
    <s v="https://dx.doi.org/10.1002/psp4.45"/>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6123680"/>
    <s v="MED"/>
    <n v="26123680"/>
    <s v="PMC5385211"/>
    <s v="10.1007/s11095-015-1693-3"/>
    <s v="Influence of the Size of Cohorts in Adaptive Design for Nonlinear Mixed Effects Models: An Evaluation by Simulation for a Pharmacokinetic and Pharmacodynamic Model for a Biomarker in Oncology."/>
    <s v="Lestini G, Dumont C, Mentré F."/>
    <s v="4"/>
    <s v="32"/>
    <n v="2325826"/>
    <n v="2015"/>
    <s v="Pharmaceutical research"/>
    <s v="Pharm. Res."/>
    <s v="Pharm Res"/>
    <s v="8406521"/>
    <s v="0724-8741"/>
    <s v="1573-904X"/>
    <s v="Pharmacometric models were developed to characterize the relationships between lesion-level tumor metabolic activity, as assessed by the maximum standardized uptake value (SUVmax) obtained on [(18)F]-fluorodeoxyglucose (FDG) positron emission tomography (PET), tumor size, and overall survival (OS) in 66 patients with gastrointestinal stromal tumor (GIST) treated with intermittent sunitinib. An indirect response model in which sunitinib stimulates tumor loss best described the typically rapid decrease in SUVmax during on-treatment periods and the recovery during off-treatment periods. Substantial interindividual and interlesion variability were identified in SUVmax baseline and drug sensitivity. A parametric time-to-event model identified the relative change in SUVmax at one week for the lesion with the most pronounced response as a better predictor of OS than tumor size. Based on the proposed modeling framework, early changes in FDG-PET response may serve as predictor for long-term outcome in sunitinib-treated GIST."/>
    <s v="IAME, UMR 1137, INSERM, Université Paris Diderot, Sorbonne Paris Cité, F-75018, Paris, France. giulia.lestini@inserm.fr."/>
    <s v="eng"/>
    <s v="N"/>
    <s v="Y"/>
    <s v="N"/>
    <s v="N"/>
    <s v="N"/>
    <s v="N"/>
    <n v="4"/>
    <s v="Y"/>
    <s v="Y"/>
    <s v="N"/>
    <s v="Y"/>
    <s v="N"/>
    <s v="N"/>
    <s v="N"/>
    <s v="N"/>
    <s v="2015-09-22"/>
    <s v="2018-01-21"/>
    <s v="2014-10-29"/>
    <s v="2015-06-30"/>
    <s v="https://dx.doi.org/10.1007/s11095-015-1693-3"/>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172651"/>
    <s v="MED"/>
    <n v="24172651"/>
    <s v="PMC3817378"/>
    <s v="10.1038/psp.2013.58"/>
    <s v="Longitudinal Modeling of the Relationship Between Mean Plasma Glucose and HbA1c Following Antidiabetic Treatments."/>
    <s v="Møller JB, Overgaard RV, Kjellsson MC, Kristensen NR, Klim S, Ingwersen SH, Karlsson MO."/>
    <s v="2"/>
    <s v="2"/>
    <n v="2060736"/>
    <n v="2013"/>
    <s v="CPT: pharmacometrics &amp; systems pharmacology"/>
    <s v="CPT Pharmacometrics Syst Pharmacol"/>
    <s v="CPT Pharmacometrics Syst Pharmacol"/>
    <s v="101580011"/>
    <s v="2163-8306"/>
    <s v="2163-8306"/>
    <s v="Probability distributions play a central role in mathematical and statistical modelling. The encoding, annotation and exchange of such models could be greatly simplified by a resource providing a common reference for the definition of probability distributions. Although some resources exist, no suitably detailed and complex ontology exists nor any database allowing programmatic access.ProbOnto, is an ontology-based knowledge base of probability distributions, featuring more than 80 uni- and multivariate distributions with their defining functions, characteristics, relationships and re-parameterization formulas. It can be used for model annotation and facilitates the encoding of distribution-based models, related functions and quantities.http://probonto.orgmjswat@ebi.ac.ukSupplementary data are available at Bioinformatics online."/>
    <s v="Quantitative Clinical Pharmacology, Novo Nordisk A/S, Søborg, Denmark."/>
    <s v="eng"/>
    <s v="Y"/>
    <s v="Y"/>
    <s v="Y"/>
    <s v="Y"/>
    <s v="N"/>
    <s v="N"/>
    <n v="4"/>
    <s v="Y"/>
    <s v="Y"/>
    <s v="N"/>
    <s v="Y"/>
    <s v="N"/>
    <s v="N"/>
    <s v="N"/>
    <s v="N"/>
    <s v="2013-10-31"/>
    <s v="2015-06-20"/>
    <s v="2013-05-01"/>
    <s v="2013-10-30"/>
    <s v="https://dx.doi.org/10.1038/psp.2013.58"/>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299707"/>
    <s v="MED"/>
    <n v="27299707"/>
    <s v="PMC4846778"/>
    <s v="10.1002/psp4.12057"/>
    <s v="PK-PD modeling of individual lesion FDG-PET response to predict overall survival in patients with sunitinib-treated gastrointestinal stromal tumor."/>
    <s v="Schindler E, Amantea MA, Karlsson MO, Friberg LE."/>
    <s v="3"/>
    <s v="5"/>
    <n v="2538937"/>
    <n v="2016"/>
    <s v="CPT: pharmacometrics &amp; systems pharmacology"/>
    <s v="CPT Pharmacometrics Syst Pharmacol"/>
    <s v="CPT Pharmacometrics Syst Pharmacol"/>
    <s v="101580011"/>
    <s v="2163-8306"/>
    <s v="2163-8306"/>
    <s v="The Markovian approach has been proposed to model American College of Rheumatology's (ACR) response (ACR20, ACR50, or ACR70) reported in rheumatoid arthritis clinical trials to account for the dependency of the scores over time. However, dichotomizing the composite ACR assessment discards much information. Here, we propose a new approach for modeling together the three thresholds: a continuous-time Markov exposure-response model was developed, based on data from five placebo-controlled certolizumab pegol clinical trials. This approach allows adequate prediction of individual ACR20/50/70 time-response, even for non-periodic observations. An exposure-response was established over a large range of licensed and unlicensed doses including phase II dose-ranging data. Simulations from the model (50-400 mg every other week) illustrated the range and sustainability of response (ACR20: 56-68%, ACR50: 27-42%, ACR70: 11-22% at week 24) with maximum clinical effect achieved at the recommended maintenance dose of 200 mg every other week."/>
    <s v="Department of Pharmaceutical Biosciences, Uppsala University, Uppsala, Sweden."/>
    <s v="eng"/>
    <s v="Y"/>
    <s v="Y"/>
    <s v="N"/>
    <s v="Y"/>
    <s v="N"/>
    <s v="Y"/>
    <n v="5"/>
    <s v="Y"/>
    <s v="Y"/>
    <s v="N"/>
    <s v="N"/>
    <s v="N"/>
    <s v="N"/>
    <s v="N"/>
    <s v="N"/>
    <s v="2016-06-15"/>
    <s v="2014-11-03"/>
    <s v="2015-12-17"/>
    <s v="2016-03-16"/>
    <s v="https://dx.doi.org/10.1002/psp4.12057"/>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153608"/>
    <s v="MED"/>
    <n v="27153608"/>
    <s v="PMC5013898"/>
    <s v="10.1093/bioinformatics/btw170"/>
    <s v="ProbOnto: ontology and knowledge base of probability distributions."/>
    <s v="Swat MJ, Grenon P, Wimalaratne S."/>
    <s v="3"/>
    <s v="32"/>
    <n v="2445963"/>
    <n v="2016"/>
    <s v="Bioinformatics (Oxford, England)"/>
    <s v="Bioinformatics"/>
    <s v="Bioinformatics"/>
    <s v="9808944"/>
    <s v="1367-4803"/>
    <s v="1367-4811"/>
    <s v="Pharmaceutical sciences experts and regulators acknowledge that pharmaceutical development as well as drug usage requires more than scientific advancements to cope with current attrition rates/therapeutic failures. Drug disease modeling and simulation (DDM&amp;S) creates a paradigm to enable an integrated and higher-level understanding of drugs, (diseased)systems, and their interactions (systems pharmacology) through mathematical/statistical models (pharmacometrics)(1)-hence facilitating decision making during drug development and therapeutic usage of medicines. To identify gaps and challenges in DDM&amp;S, an inventory of skills and competencies currently available in academia, industry, and clinical practice was obtained through survey. The survey outcomes revealed benefits, weaknesses, and hurdles for the implementation of DDM&amp;S. In addition, the survey indicated that no consensus exists about the knowledge, skills, and attributes required to perform DDM&amp;S activities effectively. Hence, a landscape of technical and conceptual requirements for DDM&amp;S was identified and serves as a basis for developing a framework of competencies to guide future education and training in DDM&amp;S.CPT: Pharmacometrics &amp; Systems Pharmacology (2013) 2, e40; doi:10.1038/psp.2013.16; advance online publication 1 May 2013."/>
    <s v="EMBL-European Bioinformatics Institute, Wellcome Trust Genome Campus, Hinxton, Cambridgeshire CB10 1SD, UK."/>
    <s v="eng"/>
    <s v="Y"/>
    <s v="Y"/>
    <s v="N"/>
    <s v="Y"/>
    <s v="N"/>
    <s v="Y"/>
    <n v="5"/>
    <s v="Y"/>
    <s v="Y"/>
    <s v="N"/>
    <s v="Y"/>
    <s v="N"/>
    <s v="N"/>
    <s v="N"/>
    <s v="N"/>
    <s v="2016-05-07"/>
    <s v="2016-12-30"/>
    <s v="2013-04-19"/>
    <s v="2016-04-03"/>
    <s v="https://dx.doi.org/10.1093/bioinformatics/btw170"/>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5353186"/>
    <s v="MED"/>
    <n v="25353186"/>
    <s v="PMC4474165"/>
    <s v="10.1038/psp.2014.41"/>
    <s v="Simultaneous Exposure-Response Modeling of ACR20, ACR50, and ACR70 Improvement Scores in Rheumatoid Arthritis Patients Treated With Certolizumab Pegol."/>
    <s v="Lacroix BD, Karlsson MO, Friberg LE."/>
    <s v="6"/>
    <s v="3"/>
    <n v="2110220"/>
    <n v="2014"/>
    <s v="CPT: pharmacometrics &amp; systems pharmacology"/>
    <s v="CPT Pharmacometrics Syst Pharmacol"/>
    <s v="CPT Pharmacometrics Syst Pharmacol"/>
    <s v="101580011"/>
    <s v="2163-8306"/>
    <s v="2163-8306"/>
    <s v="Missing covariate data is a common problem in nonlinear mixed effects modelling of clinical data. The aim of this study was to implement and compare methods for handling missing covariate data in nonlinear mixed effects modelling under different missing data mechanisms. Simulations generated data for 200 individuals with a 50% difference in clearance between males and females. Three different types of missing data mechanisms were simulated and information about sex was missing for 50% of the individuals. Six methods for handling the missing covariate were compared in a stochastic simulations and estimations study where 200 data sets were simulated. The methods were compared according to bias and precision of parameter estimates. Multiple imputation based on weight and response, full maximum likelihood modelling using information on weight and full maximum likelihood modelling where the proportion of males among the individuals lacking information about sex was estimated (EST) gave precise and unbiased estimates in the presence of missing data when data were missing completely at random or missing at random. When data were missing not at random, the only method resulting in low bias and high parameter precision was EST."/>
    <s v="1] Department of Pharmaceutical Biosciences, Pharmacometrics Group, Uppsala University, Uppsala, Sweden [2] UCB Pharma, Braine-l'Alleud, Belgium."/>
    <s v="eng"/>
    <s v="Y"/>
    <s v="Y"/>
    <s v="N"/>
    <s v="Y"/>
    <s v="N"/>
    <s v="Y"/>
    <n v="5"/>
    <s v="Y"/>
    <s v="Y"/>
    <s v="N"/>
    <s v="Y"/>
    <s v="N"/>
    <s v="N"/>
    <s v="N"/>
    <s v="N"/>
    <s v="2014-10-30"/>
    <s v="2014-04-22"/>
    <s v="2014-04-17"/>
    <s v="2014-10-29"/>
    <s v="https://dx.doi.org/10.1038/psp.2014.41"/>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3887723"/>
    <s v="MED"/>
    <n v="23887723"/>
    <s v="PMC3674326"/>
    <s v="10.1038/psp.2013.16"/>
    <s v="White paper: landscape on technical and conceptual requirements and competence framework in drug/disease modeling and simulation."/>
    <s v="Vlasakakis G, Comets E, Keunecke A, Gueorguieva I, Magni P, Terranova N, Della Pasqua O, de Lange EC, Kloft C."/>
    <s v="2"/>
    <s v="2"/>
    <n v="2060736"/>
    <n v="2013"/>
    <s v="CPT: pharmacometrics &amp; systems pharmacology"/>
    <s v="CPT Pharmacometrics Syst Pharmacol"/>
    <s v="CPT Pharmacometrics Syst Pharmacol"/>
    <s v="101580011"/>
    <s v="2163-8306"/>
    <s v="2163-8306"/>
    <s v="Nonlinear mixed effects models parameters are commonly estimated using maximum likelihood. The properties of these estimators depend on the assumption that residual errors are independent and normally distributed with mean zero and correctly defined variance. Violations of this assumption can cause bias in parameter estimates, invalidate the likelihood ratio test and preclude simulation of real-life like data. The choice of error model is mostly done on a case-by-case basis from a limited set of commonly used models. In this work, two strategies are proposed to extend and unify residual error modeling: a dynamic transform-both-sides approach combined with a power error model (dTBS) capable of handling skewed and/or heteroscedastic residuals, and a t-distributed residual error model allowing for symmetric heavy tails. Ten published pharmacokinetic and pharmacodynamic models as well as stochastic simulation and estimation were used to evaluate the two approaches. dTBS always led to significant improvements in objective function value, with most examples displaying some degree of right-skewness and variances proportional to predictions raised to powers between 0 and 1. The t-distribution led to significant improvement for 5 out of 10 models with degrees of freedom between 3 and 9. Six models were most improved by the t-distribution while four models benefited more from dTBS. Changes in other model parameter estimates were observed. In conclusion, the use of dTBS and/or t-distribution models provides a flexible and easy-to-use framework capable of characterizing all commonly encountered residual error distributions."/>
    <s v="GSK, Clinical Pharmacology Modelling &amp; Simulation, Stockley Park, UK."/>
    <s v="eng"/>
    <s v="Y"/>
    <s v="Y"/>
    <s v="Y"/>
    <s v="Y"/>
    <s v="N"/>
    <s v="Y"/>
    <n v="5"/>
    <s v="Y"/>
    <s v="Y"/>
    <s v="N"/>
    <s v="Y"/>
    <s v="N"/>
    <s v="N"/>
    <s v="N"/>
    <s v="N"/>
    <s v="2013-07-26"/>
    <s v="2015-04-19"/>
    <s v="2013-06-05"/>
    <s v="2013-05-01"/>
    <s v="https://dx.doi.org/10.1038/psp.2013.16"/>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022319"/>
    <s v="MED"/>
    <n v="24022319"/>
    <s v="PMC3787222"/>
    <s v="10.1208/s12248-013-9526-y"/>
    <s v="Comparison of methods for handling missing covariate data."/>
    <s v="Johansson ÅM, Karlsson MO."/>
    <s v="2"/>
    <s v="15"/>
    <n v="2083306"/>
    <n v="2013"/>
    <s v="The AAPS journal"/>
    <s v="AAPS J"/>
    <s v="AAPS J"/>
    <s v="101223209"/>
    <s v="1550-7416"/>
    <s v="1550-7416"/>
    <s v="Immunotherapy is a growing therapeutic strategy in oncology based on the stimulation of innate and adaptive immune systems to induce the death of tumour cells. In this paper, we have developed a population semi-mechanistic model able to characterize the mechanisms implied in tumour growth dynamic after the administration of CyaA-E7, a vaccine able to target antigen to dendritic cells, thus triggering a potent immune response. The mathematical model developed presented the following main components: (1) tumour progression in the animals without treatment was described with a linear model, (2) vaccine effects were modelled assuming that vaccine triggers a non-instantaneous immune response inducing cell death. Delayed response was described with a series of two transit compartments, (3) a resistance effect decreasing vaccine efficiency was also incorporated through a regulator compartment dependent upon tumour size, and (4) a mixture model at the level of the elimination of the induced signal vaccine (k 2) to model tumour relapse after treatment, observed in a small percentage of animals (15.6%). The proposed model structure was successfully applied to describe antitumor effect of IL-12, suggesting its applicability to different immune-stimulatory therapies. In addition, a simulation exercise to evaluate in silico the impact on tumour size of possible combination therapies has been shown. This type of mathematical approaches may be helpful to maximize the information obtained from experiments in mice, reducing the number of animals and the cost of developing new antitumor immunotherapies."/>
    <s v="Department of Pharmaceutical Biosciences, Uppsala University, P.O. Box 591, 751 24, Uppsala, Sweden. annegaelle.dosne@farmbio.uu.se."/>
    <s v="eng"/>
    <s v="Y"/>
    <s v="Y"/>
    <s v="Y"/>
    <s v="Y"/>
    <s v="N"/>
    <s v="N"/>
    <n v="6"/>
    <s v="Y"/>
    <s v="Y"/>
    <s v="N"/>
    <s v="N"/>
    <s v="N"/>
    <s v="N"/>
    <s v="N"/>
    <s v="N"/>
    <s v="2013-11-08"/>
    <s v="2014-11-03"/>
    <s v="2015-06-15"/>
    <s v="2013-10-01"/>
    <s v="https://dx.doi.org/10.1208/s12248-013-9526-y"/>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6679003"/>
    <s v="MED"/>
    <n v="26679003"/>
    <s v="PMC4791481"/>
    <s v="10.1007/s10928-015-9460-y"/>
    <s v="A strategy for residual error modeling incorporating scedasticity of variance and distribution shape."/>
    <s v="Dosne AG, Bergstrand M, Karlsson MO."/>
    <s v="8"/>
    <s v="43"/>
    <n v="2386025"/>
    <n v="2016"/>
    <s v="Journal of pharmacokinetics and pharmacodynamics"/>
    <s v="J Pharmacokinet Pharmacodyn"/>
    <s v="J Pharmacokinet Pharmacodyn"/>
    <s v="101096520"/>
    <s v="1567-567X"/>
    <s v="1573-8744"/>
    <s v="The development of individualized therapies poses a major challenge in oncology. Significant hurdles to overcome include better disease monitoring and early prediction of clinical outcome. Current clinical practice consists of using Response Evaluation Criteria in Solid Tumors (RECIST) to categorize response to treatment. However, the utility of RECIST is restricted due to limitations on the frequency of measurement and its categorical rather than continuous nature. We propose a population modeling framework that relates circulating biomarkers in plasma, easily obtained from patients, to tumor progression levels assessed by imaging scans (i.e., RECIST categories). We successfully applied this framework to data regarding lactate dehydrogenase (LDH) and neuron specific enolase (NSE) concentrations in patients diagnosed with small cell lung cancer (SCLC). LDH and NSE have been proposed as independent prognostic factors for SCLC. However, their prognostic and predictive value has not been demonstrated in the context of standard clinical practice. Our model incorporates an underlying latent variable (&quot;disease level&quot;) representing (unobserved) tumor size dynamics, which is assumed to drive biomarker production and to be influenced by exposure to treatment; these assumptions are in agreement with the known physiology of SCLC and these biomarkers. Our model predictions of unobserved disease level are strongly correlated with disease progression measured by RECIST criteria. In conclusion, the proposed framework enables prediction of treatment outcome based on circulating biomarkers and therefore can be a powerful tool to help clinicians monitor disease in SCLC."/>
    <s v="Department of Pharmacy and Pharmaceutical Technology, School of Pharmacy, University of Navarra, C/Irunlarrea 1, 31008, Pamplona, Navarra, Spain."/>
    <s v="eng"/>
    <s v="Y"/>
    <s v="Y"/>
    <s v="N"/>
    <s v="Y"/>
    <s v="N"/>
    <s v="Y"/>
    <n v="6"/>
    <s v="Y"/>
    <s v="Y"/>
    <s v="N"/>
    <s v="Y"/>
    <s v="N"/>
    <s v="N"/>
    <s v="N"/>
    <s v="N"/>
    <s v="2016-03-14"/>
    <s v="2015-08-02"/>
    <s v="2013-06-29"/>
    <s v="2015-12-17"/>
    <s v="https://dx.doi.org/10.1007/s10928-015-9460-y"/>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3605806"/>
    <s v="MED"/>
    <n v="23605806"/>
    <s v="PMC3691429"/>
    <s v="10.1208/s12248-013-9483-5"/>
    <s v="Mathematical model approach to describe tumour response in mice after vaccine administration and its applicability to immune-stimulatory cytokine-based strategies."/>
    <s v="Parra-Guillen ZP, Berraondo P, Grenier E, Ribba B, Troconiz IF."/>
    <s v="1"/>
    <s v="15"/>
    <n v="2051329"/>
    <n v="2013"/>
    <s v="The AAPS journal"/>
    <s v="AAPS J"/>
    <s v="AAPS J"/>
    <s v="101223209"/>
    <s v="1550-7416"/>
    <s v="1550-7416"/>
    <s v="The lack of a common exchange format for mathematical models in pharmacometrics has been a long-standing problem. Such a format has the potential to increase productivity and analysis quality, simplify the handling of complex workflows, ensure reproducibility of research, and facilitate the reuse of existing model resources. Pharmacometrics Markup Language (PharmML), currently under development by the Drug Disease Model Resources (DDMoRe) consortium, is intended to become an exchange standard in pharmacometrics by providing means to encode models, trial designs, and modeling steps."/>
    <s v="Department of Pharmacy and Pharmaceutical Technology, School of Pharmacy, University of Navarra, Pamplona, 31009, Spain."/>
    <s v="eng"/>
    <s v="N"/>
    <s v="Y"/>
    <s v="Y"/>
    <s v="Y"/>
    <s v="N"/>
    <s v="Y"/>
    <n v="7"/>
    <s v="Y"/>
    <s v="Y"/>
    <s v="N"/>
    <s v="Y"/>
    <s v="N"/>
    <s v="N"/>
    <s v="N"/>
    <s v="N"/>
    <s v="2013-06-26"/>
    <s v="2016-11-25"/>
    <s v="2015-02-26"/>
    <s v="2013-04-19"/>
    <s v="https://dx.doi.org/10.1208/s12248-013-9483-5"/>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740245"/>
    <s v="MED"/>
    <n v="24740245"/>
    <s v="PMC4012048"/>
    <s v="10.1208/s12248-014-9600-0"/>
    <s v="A population pharmacodynamic model for lactate dehydrogenase and neuron specific enolase to predict tumor progression in small cell lung cancer patients."/>
    <s v="Buil-Bruna N, López-Picazo JM, Moreno-Jiménez M, Martín-Algarra S, Ribba B, Trocóniz IF."/>
    <s v="6"/>
    <s v="16"/>
    <n v="2157426"/>
    <n v="2014"/>
    <s v="The AAPS journal"/>
    <s v="AAPS J"/>
    <s v="AAPS J"/>
    <s v="101223209"/>
    <s v="1550-7416"/>
    <s v="1550-7416"/>
    <s v="In clinical oncology, combination treatments are widely used and increasingly preferred over single drug administrations. A better characterization of the interaction between drug effects and the selection of synergistic combinations represent an open challenge in drug development process. To this aim, preclinical studies are routinely performed, even if they are only qualitatively analyzed due to the lack of generally applicable mathematical models.This paper presents a new pharmacokinetic-pharmacodynamic model that, starting from the well-known single agent Simeoni TGI model, is able to describe tumor growth in xenograft mice after the co-administration of two anticancer agents. Due to the drug action, tumor cells are divided in two groups: damaged and not damaged ones. The damaging rate has two terms proportional to drug concentrations (as in the single drug administration model) and one interaction term proportional to their product. Six of the eight pharmacodynamic parameters assume the same value as in the corresponding single drug models. Only one parameter summarizes the interaction, and it can be used to compute two important indexes that are a clear way to score the synergistic/antagonistic interaction among drug effects.The model was successfully applied to four new compounds co-administered with four drugs already available on the market for the treatment of three different tumor cell lines. It also provided reliable predictions of different combination regimens in which the same drugs were administered at different doses/schedules.A good and quantitative measurement of the intensity and nature of interaction between drug effects, as well as the capability to correctly predict new combination arms, suggest the use of this generally applicable model for supporting the experiment optimal design and the prioritization of different therapies."/>
    <s v="UMR 738, INSERM, University Paris Diderot, Paris, France."/>
    <s v="eng"/>
    <s v="N"/>
    <s v="Y"/>
    <s v="N"/>
    <s v="Y"/>
    <s v="N"/>
    <s v="Y"/>
    <n v="8"/>
    <s v="Y"/>
    <s v="Y"/>
    <s v="N"/>
    <s v="Y"/>
    <s v="N"/>
    <s v="N"/>
    <s v="N"/>
    <s v="N"/>
    <s v="2014-05-07"/>
    <s v="2016-10-19"/>
    <s v="2014-12-14"/>
    <s v="2014-04-17"/>
    <s v="https://dx.doi.org/10.1208/s12248-014-9600-0"/>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3887744"/>
    <s v="MED"/>
    <n v="23887744"/>
    <s v="PMC3697035"/>
    <s v="10.1038/psp.2013.19"/>
    <s v="Current Use and Developments Needed for Optimal Design in Pharmacometrics: A Study Performed Among DDMoRe's European Federation of Pharmaceutical Industries and Associations Members."/>
    <s v="Mentré F, Chenel M, Comets E, Grevel J, Hooker A, Karlsson MO, Lavielle M, Gueorguieva I."/>
    <m/>
    <s v="2"/>
    <n v="2060736"/>
    <n v="2013"/>
    <s v="CPT: pharmacometrics &amp; systems pharmacology"/>
    <s v="CPT Pharmacometrics Syst Pharmacol"/>
    <s v="CPT Pharmacometrics Syst Pharmacol"/>
    <s v="101580011"/>
    <s v="2163-8306"/>
    <s v="2163-8306"/>
    <s v="BioModels is a reference repository hosting mathematical models that describe the dynamic interactions of biological components at various scales. The resource provides access to over 1,200 models described in literature and over 140,000 models automatically generated from pathway resources. Most model components are cross-linked with external resources to facilitate interoperability. A large proportion of models are manually curated to ensure reproducibility of simulation results. This tutorial presents BioModels' content, features, functionality, and usage."/>
    <s v="EMBL-European Bioinformatics Institute, Wellcome Trust Genome Campus Hinxton, Cambridgeshire, UK."/>
    <s v="eng"/>
    <s v="Y"/>
    <s v="Y"/>
    <s v="Y"/>
    <s v="Y"/>
    <s v="N"/>
    <s v="Y"/>
    <n v="11"/>
    <s v="Y"/>
    <s v="Y"/>
    <s v="N"/>
    <s v="Y"/>
    <s v="N"/>
    <s v="N"/>
    <s v="N"/>
    <s v="N"/>
    <s v="2013-07-26"/>
    <s v="2018-08-16"/>
    <s v="2014-03-05"/>
    <s v="2013-06-05"/>
    <s v="https://dx.doi.org/10.1038/psp.2013.19"/>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6225259"/>
    <s v="MED"/>
    <n v="26225259"/>
    <s v="PMC4505825"/>
    <s v="10.1002/psp4.57"/>
    <s v="Pharmacometrics Markup Language (PharmML): Opening New Perspectives for Model Exchange in Drug Development."/>
    <s v="Swat MJ, Moodie S, Wimalaratne SM, Kristensen NR, Lavielle M, Mari A, Magni P, Smith MK, Bizzotto R, Pasotti L, Mezzalana E, Comets E, Sarr C, Terranova N, Blaudez E, Chan P, Chard J, Chatel K, Chenel M, Edwards D, Franklin C, Giorgino T, Glont M, Girard P, Grenon P, Harling K, Hooker AC, Kaye R, Keizer R, Kloft C, Kok JN, Kokash N, Laibe C, Laveille C, Lestini G, Mentré F, Munafo A, Nordgren R, Nyberg HB, Parra-Guillen ZP, Plan E, Ribba B, Smith G, Trocóniz IF, Yvon F, Milligan PA, Harnisch L, Karlsson M, Hermjakob H, Le Novère N."/>
    <m/>
    <s v="4"/>
    <n v="2308193"/>
    <n v="2015"/>
    <s v="CPT: Pharmacometrics &amp; Systems Pharmacology"/>
    <s v="CPT Pharmacometrics Syst Pharmacol"/>
    <s v="CPT Pharmacometrics Syst Pharmacol"/>
    <s v="101580011"/>
    <s v="2163-8306"/>
    <s v="2163-8306"/>
    <s v="With the ever increasing use of computational models in the biosciences, the need to share models and reproduce the results of published studies efficiently and easily is becoming more important. To this end, various standards have been proposed that can be used to describe models, simulations, data or other essential information in a consistent fashion. These constitute various separate components required to reproduce a given published scientific result.We describe the Open Modeling EXchange format (OMEX). Together with the use of other standard formats from the Computational Modeling in Biology Network (COMBINE), OMEX is the basis of the COMBINE Archive, a single file that supports the exchange of all the information necessary for a modeling and simulation experiment in biology. An OMEX file is a ZIP container that includes a manifest file, listing the content of the archive, an optional metadata file adding information about the archive and its content, and the files describing the model. The content of a COMBINE Archive consists of files encoded in COMBINE standards whenever possible, but may include additional files defined by an Internet Media Type. Several tools that support the COMBINE Archive are available, either as independent libraries or embedded in modeling software.The COMBINE Archive facilitates the reproduction of modeling and simulation experiments in biology by embedding all the relevant information in one file. Having all the information stored and exchanged at once also helps in building activity logs and audit trails. We anticipate that the COMBINE Archive will become a significant help for modellers, as the domain moves to larger, more complex experiments such as multi-scale models of organs, digital organisms, and bioengineering."/>
    <s v="Dipartimento di Ingegneria Industriale e dell'Informazione, Università degli Studi di Pavia, Via Ferrata 3, Pavia, Italy. nadia.terranova@unipv.it"/>
    <s v="eng"/>
    <s v="Y"/>
    <s v="Y"/>
    <s v="N"/>
    <s v="Y"/>
    <s v="N"/>
    <s v="Y"/>
    <n v="13"/>
    <s v="Y"/>
    <s v="Y"/>
    <s v="N"/>
    <s v="Y"/>
    <s v="N"/>
    <s v="N"/>
    <s v="N"/>
    <s v="N"/>
    <s v="2015-07-30"/>
    <s v="2016-10-25"/>
    <s v="2011-08-30"/>
    <s v="2015-06-15"/>
    <s v="https://dx.doi.org/10.1002/psp4.57"/>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3812004"/>
    <s v="MED"/>
    <n v="23812004"/>
    <s v="PMC3718992"/>
    <s v="10.1007/s00280-013-2208-8"/>
    <s v="A predictive pharmacokinetic-pharmacodynamic model of tumor growth kinetics in xenograft mice after administration of anticancer agents given in combination."/>
    <s v="Terranova N, Germani M, Del Bene F, Magni P."/>
    <m/>
    <s v="72"/>
    <n v="2059124"/>
    <n v="2013"/>
    <s v="Cancer chemotherapy and pharmacology"/>
    <s v="Cancer Chemother. Pharmacol."/>
    <s v="Cancer Chemother Pharmacol"/>
    <s v="7806519"/>
    <s v="0344-5704"/>
    <s v="1432-0843"/>
    <s v="This work investigates improved utilization of ADAS-cog data (the primary outcome in Alzheimer's disease (AD) trials of mild and moderate AD) by combining pharmacometric modeling and item response theory (IRT).A baseline IRT model characterizing the ADAS-cog was built based on data from 2,744 individuals. Pharmacometric methods were used to extend the baseline IRT model to describe longitudinal ADAS-cog scores from an 18-month clinical study with 322 patients. Sensitivity of the ADAS-cog items in different patient populations as well as the power to detect a drug effect in relation to total score based methods were assessed with the IRT based model.IRT analysis was able to describe both total and item level baseline ADAS-cog data. Longitudinal data were also well described. Differences in the information content of the item level components could be quantitatively characterized and ranked for mild cognitively impairment and mild AD populations. Based on clinical trial simulations with a theoretical drug effect, the IRT method demonstrated a significantly higher power to detect drug effect compared to the traditional method of analysis.A combined framework of IRT and pharmacometric modeling permits a more effective and precise analysis than total score based methods and therefore increases the value of ADAS-cog data."/>
    <s v="European Bioinformatics Institute (EMBL-EBI), European Molecular Biology Laboratory, Wellcome Trust Genome Campus Hinxton, Cambridge, UK."/>
    <s v="eng"/>
    <s v="Y"/>
    <s v="Y"/>
    <s v="Y"/>
    <s v="Y"/>
    <s v="N"/>
    <s v="Y"/>
    <n v="13"/>
    <s v="Y"/>
    <s v="Y"/>
    <s v="N"/>
    <s v="Y"/>
    <s v="N"/>
    <s v="N"/>
    <s v="N"/>
    <s v="N"/>
    <s v="2013-07-23"/>
    <s v="2013-02-28"/>
    <s v="2016-10-11"/>
    <s v="2013-06-29"/>
    <s v="https://dx.doi.org/10.1007/s00280-013-2208-8"/>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6225232"/>
    <s v="MED"/>
    <n v="26225232"/>
    <s v="PMC4360671"/>
    <s v="10.1002/psp4.3"/>
    <s v="BioModels: Content, Features, Functionality, and Use."/>
    <s v="Juty N, Ali R, Glont M, Keating S, Rodriguez N, Swat MJ, Wimalaratne SM, Hermjakob H, Le Novère N, Laibe C, Chelliah V."/>
    <m/>
    <s v="4"/>
    <n v="2308189"/>
    <n v="2015"/>
    <s v="CPT: pharmacometrics &amp; systems pharmacology"/>
    <s v="CPT Pharmacometrics Syst Pharmacol"/>
    <s v="CPT Pharmacometrics Syst Pharmacol"/>
    <s v="101580011"/>
    <s v="2163-8306"/>
    <s v="2163-8306"/>
    <s v="BACKGROUND: The practice and research of medicine generates considerable quantities of data and model resources (DMRs). Although in principle biomedical resources are re-usable, in practice few can currently be shared. In particular, the clinical communities in physiology and pharmacology research, as well as medical education, (i.e. PPME communities) are facing considerable operational and technical obstacles in sharing data and models. FINDINGS: We outline the efforts of the PPME communities to achieve automated semantic interoperability for clinical resource documentation in collaboration with the RICORDO project. Current community practices in resource documentation and knowledge management are overviewed. Furthermore, requirements and improvements sought by the PPME communities to current documentation practices are discussed. The RICORDO plan and effort in creating a representational framework and associated open software toolkit for the automated management of PPME metadata resources is also described. CONCLUSIONS: RICORDO is providing the PPME community with tools to effect, share and reason over clinical resource annotations. This work is contributing to the semantic interoperability of DMRs through ontology-based annotation by (i) supporting more effective navigation and re-use of clinical DMRs, as well as (ii) sustaining interoperability operations based on the criterion of biological similarity. Operations facilitated by RICORDO will range from automated dataset matching to model merging and managing complex simulation workflows. In effect, RICORDO is contributing to community standards for resource sharing and interoperability."/>
    <s v="Modelling of Biological Processes, BioQUANT/COS, University of Heidelberg, INF 267, Heidelberg, 69120, Germany. fbergman@caltech.edu."/>
    <s v="eng"/>
    <s v="Y"/>
    <s v="Y"/>
    <s v="N"/>
    <s v="Y"/>
    <s v="N"/>
    <s v="Y"/>
    <n v="16"/>
    <s v="Y"/>
    <s v="Y"/>
    <s v="N"/>
    <s v="Y"/>
    <s v="N"/>
    <s v="N"/>
    <s v="N"/>
    <s v="Y"/>
    <s v="2015-07-30"/>
    <s v="2015-01-28"/>
    <s v="2014-05-07"/>
    <s v="2015-02-26"/>
    <s v="https://dx.doi.org/10.1002/psp4.3"/>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5494900"/>
    <s v="MED"/>
    <n v="25494900"/>
    <s v="PMC4272562"/>
    <s v="10.1186/s12859-014-0369-z"/>
    <s v="COMBINE archive and OMEX format: one file to share all information to reproduce a modeling project."/>
    <s v="Bergmann FT, Adams R, Moodie S, Cooper J, Glont M, Golebiewski M, Hucka M, Laibe C, Miller AK, Nickerson DP, Olivier BG, Rodriguez N, Sauro HM, Scharm M, Soiland-Reyes S, Waltemath D, Yvon F, Le Novère N."/>
    <m/>
    <s v="15"/>
    <n v="2474698"/>
    <n v="2014"/>
    <s v="BMC bioinformatics"/>
    <s v="BMC Bioinformatics"/>
    <s v="BMC Bioinformatics"/>
    <s v="100965194"/>
    <s v="1471-2105"/>
    <s v="1471-2105"/>
    <s v="In oncology trials, overall survival (OS) is considered the most reliable and preferred endpoint to evaluate the benefit of drug treatment. Other relevant variables are also collected from patients for a given drug and its indication, and it is important to characterize the dynamic effects and links between these variables in order to improve the speed and efficiency of clinical oncology drug development. However, the drug-induced effects and causal relationships are often difficult to interpret because of temporal differences. To address this, population pharmacokinetic-pharmacodynamic (PKPD) modelling and parametric time-to-event (TTE) models are becoming more frequently applied. Population PKPD and TTE models allow for exploration towards describing the data, understanding the disease and drug action over time, investigating relevance of biomarkers, quantifying patient variability and in designing successful trials. In addition, development of models characterizing both desired and adverse effects in a modelling framework support exploration of risk-benefit of different dosing schedules. In this review, we have summarized population PKPD modelling analyses describing tumour, tumour marker and biomarker responses, as well as adverse effects, from anticancer drug treatment data. Various model-based metrics used to drive PD response and predict OS for oncology drugs and their indications are also discussed."/>
    <s v="Pharmacometrics Research Group Department of Pharmaceutical Biosciences, Uppsala University, P.O. Box 591, SE-751 24, Uppsala, Sweden, sebastian.ueckert@farmbio.uu.se."/>
    <s v="eng"/>
    <s v="Y"/>
    <s v="Y"/>
    <s v="N"/>
    <s v="Y"/>
    <s v="N"/>
    <s v="N"/>
    <n v="16"/>
    <s v="Y"/>
    <s v="Y"/>
    <s v="N"/>
    <s v="Y"/>
    <s v="N"/>
    <s v="N"/>
    <s v="N"/>
    <s v="Y"/>
    <s v="2014-12-16"/>
    <s v="2017-11-01"/>
    <m/>
    <s v="2014-12-14"/>
    <s v="https://dx.doi.org/10.1186/s12859-014-0369-z"/>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595495"/>
    <s v="MED"/>
    <n v="24595495"/>
    <s v="PMC4153970"/>
    <s v="10.1007/s11095-014-1315-5"/>
    <s v="Improved utilization of ADAS-cog assessment data through item response theory based pharmacometric modeling."/>
    <s v="Ueckert S, Plan EL, Ito K, Karlsson MO, Corrigan B, Hooker AC, Alzheimer’s Disease Neuroimaging Initiative."/>
    <m/>
    <s v="31"/>
    <n v="2197056"/>
    <n v="2014"/>
    <s v="Pharmaceutical research"/>
    <s v="Pharm. Res."/>
    <s v="Pharm Res"/>
    <s v="8406521"/>
    <s v="0724-8741"/>
    <s v="1573-904X"/>
    <s v="Taking parameter uncertainty into account is key to make drug development decisions such as testing whether trial endpoints meet defined criteria. Currently used methods for assessing parameter uncertainty in NLMEM have limitations, and there is a lack of diagnostics for when these limitations occur. In this work, a method based on sampling importance resampling (SIR) is proposed, which has the advantage of being free of distributional assumptions and does not require repeated parameter estimation. To perform SIR, a high number of parameter vectors are simulated from a given proposal uncertainty distribution. Their likelihood given the true uncertainty is then approximated by the ratio between the likelihood of the data given each vector and the likelihood of each vector given the proposal distribution, called the importance ratio. Non-parametric uncertainty distributions are obtained by resampling parameter vectors according to probabilities proportional to their importance ratios. Two simulation examples and three real data examples were used to define how SIR should be performed with NLMEM and to investigate the performance of the method. The simulation examples showed that SIR was able to recover the true parameter uncertainty. The real data examples showed that parameter 95 % confidence intervals (CI) obtained with SIR, the covariance matrix, bootstrap and log-likelihood profiling were generally in agreement when 95 % CI were symmetric. For parameters showing asymmetric 95 % CI, SIR 95 % CI provided a close agreement with log-likelihood profiling but often differed from bootstrap 95 % CI which had been shown to be suboptimal for the chosen examples. This work also provides guidance towards the SIR workflow, i.e.,which proposal distribution to choose and how many parameter vectors to sample when performing SIR, using diagnostics developed for this purpose. SIR is a promising approach for assessing parameter uncertainty as it is applicable in many situations where other methods for assessing parameter uncertainty fail, such as in the presence of small datasets, highly nonlinear models or meta-analysis."/>
    <s v="European Bioinformatics Institute, Wellcome Trust Genome Campus, Cambridge CB10 1SD, UK. bdb@ebi.ac.uk."/>
    <s v="eng"/>
    <s v="Y"/>
    <s v="Y"/>
    <s v="Y"/>
    <s v="Y"/>
    <s v="N"/>
    <s v="Y"/>
    <n v="19"/>
    <s v="Y"/>
    <s v="Y"/>
    <s v="N"/>
    <s v="Y"/>
    <s v="N"/>
    <s v="N"/>
    <s v="N"/>
    <s v="N"/>
    <s v="2014-09-04"/>
    <s v="2014-11-03"/>
    <m/>
    <s v="2014-03-05"/>
    <s v="https://dx.doi.org/10.1007/s11095-014-1315-5"/>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1878109"/>
    <s v="MED"/>
    <n v="21878109"/>
    <s v="PMC3192696"/>
    <s v="10.1186/1756-0500-4-313"/>
    <s v="The RICORDO approach to semantic interoperability for biomedical data and models: strategy, standards and solutions."/>
    <s v="de Bono B, Hoehndorf R, Wimalaratne S, Gkoutos G, Grenon P."/>
    <m/>
    <s v="4"/>
    <n v="1800931"/>
    <n v="2011"/>
    <s v="BMC research notes"/>
    <s v="BMC Res Notes"/>
    <s v="BMC Res Notes"/>
    <s v="101462768"/>
    <s v="1756-0500"/>
    <s v="1756-0500"/>
    <s v="Population modeling of tumor size dynamics has recently emerged as an important tool in pharmacometric research. A series of new mixed-effects models have been reported recently, and we present herein a synthetic view of models with published mathematical equations aimed at describing the dynamics of tumor size in cancer patients following anticancer drug treatment. This selection of models will constitute the basis for the Drug Disease Model Resources (DDMoRe) repository for models on oncology."/>
    <s v="Department of Pharmaceutical Biosciences, Uppsala University, Uppsala, Sweden."/>
    <s v="eng"/>
    <s v="Y"/>
    <s v="Y"/>
    <s v="Y"/>
    <s v="Y"/>
    <s v="N"/>
    <s v="N"/>
    <n v="22"/>
    <s v="Y"/>
    <s v="Y"/>
    <s v="N"/>
    <s v="Y"/>
    <s v="N"/>
    <s v="N"/>
    <s v="N"/>
    <s v="N"/>
    <s v="2011-10-13"/>
    <m/>
    <m/>
    <s v="2011-08-30"/>
    <s v="https://dx.doi.org/10.1186/1756-0500-4-313"/>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134068"/>
    <s v="MED"/>
    <n v="24134068"/>
    <s v="PMC4294077"/>
    <s v="10.1111/bcp.12258"/>
    <s v="Population pharmacokinetic-pharmacodynamic modelling in oncology: a tool for predicting clinical response."/>
    <s v="Bender BC, Schindler E, Friberg LE."/>
    <m/>
    <s v="79"/>
    <n v="2236448"/>
    <n v="2015"/>
    <s v="British journal of clinical pharmacology"/>
    <s v="Br J Clin Pharmacol"/>
    <s v="Br J Clin Pharmacol"/>
    <s v="7503323"/>
    <s v="0306-5251"/>
    <s v="1365-2125"/>
    <m/>
    <s v="Department of Pharmaceutical Biosciences, Uppsala University, Box 591, 751 24, Uppsala, Sweden. annegaelle.dosne@farmbio.uu.se."/>
    <s v="eng"/>
    <s v="Y"/>
    <s v="Y"/>
    <s v="N"/>
    <s v="Y"/>
    <s v="N"/>
    <s v="N"/>
    <n v="25"/>
    <s v="Y"/>
    <s v="Y"/>
    <s v="N"/>
    <s v="Y"/>
    <s v="N"/>
    <s v="N"/>
    <s v="N"/>
    <s v="N"/>
    <s v="2014-12-22"/>
    <m/>
    <m/>
    <s v="2015-01-01"/>
    <s v="https://dx.doi.org/10.1111/bcp.12258"/>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7730482"/>
    <s v="MED"/>
    <n v="27730482"/>
    <s v="PMC5110709"/>
    <s v="10.1007/s10928-016-9487-8"/>
    <s v="Improving the estimation of parameter uncertainty distributions in nonlinear mixed effects models using sampling importance resampling."/>
    <s v="Dosne AG, Bergstrand M, Harling K, Karlsson MO."/>
    <m/>
    <s v="43"/>
    <n v="2490832"/>
    <n v="2016"/>
    <s v="Journal of pharmacokinetics and pharmacodynamics"/>
    <s v="J Pharmacokinet Pharmacodyn"/>
    <s v="J Pharmacokinet Pharmacodyn"/>
    <s v="101096520"/>
    <s v="1567-567X"/>
    <s v="1573-8744"/>
    <m/>
    <s v="INRIA, Project-Team NUMED, École Normale Supérieure de Lyon, Lyon, France."/>
    <s v="eng"/>
    <s v="Y"/>
    <s v="Y"/>
    <s v="N"/>
    <s v="Y"/>
    <s v="N"/>
    <s v="Y"/>
    <n v="27"/>
    <s v="Y"/>
    <s v="Y"/>
    <s v="N"/>
    <s v="Y"/>
    <s v="N"/>
    <s v="N"/>
    <s v="N"/>
    <s v="N"/>
    <s v="2016-10-12"/>
    <m/>
    <m/>
    <s v="2016-10-11"/>
    <s v="https://dx.doi.org/10.1007/s10928-016-9487-8"/>
  </r>
  <r>
    <s v="https://www.imi.europa.eu/projects-results/project-factsheets/ddmore"/>
    <x v="18"/>
    <s v="Drug Disease Model Resources "/>
    <n v="0"/>
    <n v="0"/>
    <n v="0"/>
    <n v="0"/>
    <n v="0"/>
    <n v="0"/>
    <n v="0"/>
    <n v="0"/>
    <n v="0"/>
    <n v="0"/>
    <s v="Closed"/>
    <s v="IMI1"/>
    <s v="01/03/2011"/>
    <s v="31/08/2016"/>
    <n v="2"/>
    <n v="115156"/>
    <s v="RIA (Research and Innovation Action)"/>
    <s v="10 399 426"/>
    <s v="10 616 336"/>
    <m/>
    <s v="2 047 512"/>
    <s v="​​​​​​​Scientists often use computer-based models to simulate both diseases and the impact of drugs on them, but until now it has been difficult for researchers to pool their knowledge and develop these models collaboratively between organisations. The DDMoRe project developed common standards and tools to allow scientists to share their models with each other. The project also developed a model repository, the largest of its kind to date, which enables access to curated and shared knowledge for the benefit of model-informed drug discovery. The project outputs are already speeding up the drug development process, while at the same time making it more transparent and collaborative. Furthermore, at least three spin-offs were created during the project, demonstrating concrete socio-economic benefits.Model informed-drug development (MIDD) is acknowledged as a vital approach in understanding drug-related benefits and risks. At the core of MIDD lies modelling and simulation (M&amp;S), a technology providing the basis for informed, quantitative decision-making. M&amp;S facilitates the continuous integration of information related to a drug or disease into constantly evolving mathematical models that are capable of describing and predicting the behaviour of systems. As such, M&amp;S helps researchers, regulators and public health care bodies to answer the questions they face when bringing drugs to patients. The full adoption of MIDD is hindered by a lack of common tools, languages and ontologies, which often leads to inefficient reuse of data and duplication of effort by academic, industrial and regulatory stakeholders. IMI’s DDMoRe project set out to address that challenge.The project’s main achievement was the development of a repository for clinical trial data models, the largest of its kind to date, which members of the modelling community can use to store and access an assortment of computational models. The repository is publicly available and contains more than 120 models so far.As different models are executed in different software programmes, this may cause model structures to be very different too. In order to address this, DDMoRe also designed a set of common standards for developing, describing and storing models. These standards are now also available for everyone to use and are facilitating model sharing and communication between researchers.An interoperability frameworkAdditionally, the project developed an interoperability framework in which scientists can perform a modelling exercise. The framework is free for anyone to download and enables scientists to re-run models, thereby replicating each other’s work. The framework uses new standards and connectors for many commonly used programming tools and languages. As such, the interoperability framework provides a consistent environment in which researchers can work, using modelling tools they know, while opening up their work to others through a standard language for describing models.Training programme and other achievementsOther important project achievements include:The development of computer models in different therapeutic areas such as oncology and diabetes;a training programme to support the adoption of the standards, repository and the interoperability framework;new tools which enable scientists to build and evaluate models and use them for specific purposes, such as optimising clinical trials.For the benefit of industry, academia and SMEsThanks to their participation in this project, the academic community gained access and insights into industry bottlenecks, which helped them to develop methods and models which are useful for drug development. Additionally, as part of the project, many PhD students received invaluable training and access to industry, and many of them landed jobs in the industry.When it comes to the industry, model-informed approaches have become very important in designing clinical trials and other stages of drug development. The interoperability framework, standards and model repository have already and will further enhance the way industry implements model-informed drug development projects.SMEs within the project benefited from expanding their customer base and gaining insights into their customers’ needs. Additionally, three SME spin-offs were created as a direct result of the project.What’s nextBefore the project ended, the DDMoRe project partners set up a foundation, which is continuing some of the work. The foundation is now the primary caretaker of all important project outputs including the repository, the interoperability framework and the data standards.Read the interview with project coordinators"/>
    <s v="Astrazeneca AB, Södertälje, SwedenEli Lilly and Company Limited, Basingstoke, United KingdomF. Hoffmann-La Roche AG, Basel, SwitzerlandGlaxosmithkline Research And Development LTD., Brentford, Middlesex, United KingdomInstitut De Recherches Internationales Servier, Suresnes, FranceMerck Kommanditgesellschaft Auf Aktien, Darmstadt, GermanyNovartis Pharma AG, Basel, SwitzerlandNovo Nordisk A/S, Bagsvaerd, DenmarkPfizer Limited, Sandwich, Kent , United KingdomTakeda Pharmaceuticals International GmbH, Glattpark-Opfikon (Zurich), SwitzerlandUCB Biopharma SPRL, Brussels, Belgium"/>
    <n v="12"/>
    <n v="51"/>
    <s v="24806032"/>
    <s v="MED"/>
    <n v="24806032"/>
    <s v="PMC4050233"/>
    <s v="10.1038/psp.2014.12"/>
    <s v="A review of mixed-effects models of tumor growth and effects of anticancer drug treatment used in population analysis."/>
    <s v="Ribba B, Holford NH, Magni P, Trocóniz I, Gueorguieva I, Girard P, Sarr C, Elishmereni M, Kloft C, Friberg LE."/>
    <m/>
    <s v="3"/>
    <n v="2110220"/>
    <n v="2014"/>
    <s v="CPT: pharmacometrics &amp; systems pharmacology"/>
    <s v="CPT Pharmacometrics Syst Pharmacol"/>
    <s v="CPT Pharmacometrics Syst Pharmacol"/>
    <s v="101580011"/>
    <s v="2163-8306"/>
    <s v="2163-8306"/>
    <m/>
    <m/>
    <s v="eng"/>
    <s v="Y"/>
    <s v="Y"/>
    <s v="Y"/>
    <s v="Y"/>
    <s v="N"/>
    <s v="N"/>
    <n v="45"/>
    <s v="Y"/>
    <s v="Y"/>
    <s v="N"/>
    <s v="Y"/>
    <s v="N"/>
    <s v="N"/>
    <s v="N"/>
    <s v="N"/>
    <s v="2014-05-08"/>
    <m/>
    <m/>
    <s v="2014-05-07"/>
    <s v="https://dx.doi.org/10.1038/psp.2014.12"/>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30182269"/>
    <s v="MED"/>
    <n v="30182269"/>
    <s v="PMC6123336"/>
    <s v="10.1186/s40504-018-0083-0"/>
    <s v="The governance structure for data access in the DIRECT consortium: an innovative medicines initiative (IMI) project."/>
    <s v="Teare HJA, de Masi F, Banasik K, Barnett A, Herrgard S, Jablonka B, Postma JWM, McDonald TJ, Forgie I, Chmura PJ, Rydzka EK, Gupta R, Brunak S, Pearson E, Kaye J."/>
    <s v="1"/>
    <s v="14"/>
    <n v="2723479"/>
    <n v="2018"/>
    <s v="Life sciences, society and policy"/>
    <s v="Life Sci Soc Policy"/>
    <s v="Life Sci Soc Policy"/>
    <s v="101603561"/>
    <s v="2195-7819"/>
    <s v="2195-7819"/>
    <s v="Biomedical research projects involving multiple partners from public and private sectors require coherent internal governance mechanisms to engender good working relationships. The DIRECT project is an example of such a venture, funded by the Innovative Medicines Initiative Joint Undertaking (IMI JU). This paper describes the data access policy that was developed within DIRECT to support data access and sharing, via the establishment of a 3-tiered Data Access Committee. The process was intended to allow quick access to data, whilst enabling strong oversight of how data were being accessed and by whom, and any subsequent analyses, to contribute to the overall objectives of the consortium."/>
    <s v="HeLEX Centre, University of Oxford, Ewert House, Banbury Road, Oxford, OX2 7DD, UK. harriet.teare@dph.ox.ac.uk."/>
    <s v="eng"/>
    <s v="Y"/>
    <s v="Y"/>
    <s v="N"/>
    <s v="Y"/>
    <s v="N"/>
    <s v="N"/>
    <n v="0"/>
    <s v="Y"/>
    <s v="Y"/>
    <s v="N"/>
    <s v="Y"/>
    <s v="N"/>
    <s v="N"/>
    <s v="N"/>
    <s v="N"/>
    <s v="2018-09-06"/>
    <s v="2018-09-19"/>
    <s v="2018-09-04"/>
    <s v="2018-09-04"/>
    <s v="https://dx.doi.org/10.1186/s40504-018-0083-0"/>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9514717"/>
    <s v="MED"/>
    <n v="29514717"/>
    <s v="PMC5842530"/>
    <s v="10.1186/s40246-018-0143-9"/>
    <s v="Including all voices in international data-sharing governance."/>
    <s v="Kaye J, Terry SF, Juengst E, Coy S, Harris JR, Chalmers D, Dove ES, Budin-Ljøsne I, Adebamowo C, Ogbe E, Bezuidenhout L, Morrison M, Minion JT, Murtagh MJ, Minari J, Teare H, Isasi R, Kato K, Rial-Sebbag E, Marshall P, Koenig B, Cambon-Thomsen A."/>
    <s v="1"/>
    <s v="12"/>
    <n v="2655605"/>
    <n v="2018"/>
    <s v="Human genomics"/>
    <s v="Hum. Genomics"/>
    <s v="Hum Genomics"/>
    <s v="101202210"/>
    <s v="1473-9542"/>
    <s v="1479-7364"/>
    <s v="BACKGROUND:Governments, funding bodies, institutions, and publishers have developed a number of strategies to encourage researchers to facilitate access to datasets. The rationale behind this approach is that this will bring a number of benefits and enable advances in healthcare and medicine by allowing the maximum returns from the investment in research, as well as reducing waste and promoting transparency. As this approach gains momentum, these data-sharing practices have implications for many kinds of research as they become standard practice across the world. MAIN TEXT:The governance frameworks that have been developed to support biomedical research are not well equipped to deal with the complexities of international data sharing. This system is nationally based and is dependent upon expert committees for oversight and compliance, which has often led to piece-meal decision-making. This system tends to perpetuate inequalities by obscuring the contributions and the important role of different data providers along the data stream, whether they be low- or middle-income country researchers, patients, research participants, groups, or communities. As research and data-sharing activities are largely publicly funded, there is a strong moral argument for including the people who provide the data in decision-making and to develop governance systems for their continued participation. CONCLUSIONS:We recommend that governance of science becomes more transparent, representative, and responsive to the voices of many constituencies by conducting public consultations about data-sharing addressing issues of access and use; including all data providers in decision-making about the use and sharing of data along the whole of the data stream; and using digital technologies to encourage accessibility, transparency, and accountability. We anticipate that this approach could enhance the legitimacy of the research process, generate insights that may otherwise be overlooked or ignored, and help to bring valuable perspectives into the decision-making around international data sharing."/>
    <s v="Centre for Health Law and Emerging Technologies, NDPH, University of Oxford, Ewert House, Ewert Place, Summertown, Oxford, OX2 7DD, UK. jane.kaye@law.ox.ac.uk."/>
    <s v="eng"/>
    <s v="Y"/>
    <s v="Y"/>
    <s v="N"/>
    <s v="Y"/>
    <s v="N"/>
    <s v="N"/>
    <n v="1"/>
    <s v="Y"/>
    <s v="Y"/>
    <s v="N"/>
    <s v="Y"/>
    <s v="N"/>
    <s v="N"/>
    <s v="N"/>
    <s v="N"/>
    <s v="2018-03-09"/>
    <s v="2018-10-26"/>
    <s v="2018-03-07"/>
    <s v="2018-03-07"/>
    <s v="https://dx.doi.org/10.1186/s40246-018-0143-9"/>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9263820"/>
    <s v="MED"/>
    <n v="29263820"/>
    <s v="PMC5685313"/>
    <s v="10.1038/npjgenmed.2016.35"/>
    <s v="Ranking factors involved in diabetes remission after bariatric surgery using machine-learning integrating clinical and genomic biomarkers."/>
    <s v="Pedersen HK, Gudmundsdottir V, Pedersen MK, Brorsson C, Brunak S, Gupta R."/>
    <s v="4"/>
    <s v="1"/>
    <n v="2427431"/>
    <n v="2016"/>
    <s v="NPJ genomic medicine"/>
    <s v="NPJ Genom Med"/>
    <s v="NPJ Genom Med"/>
    <s v="101685193"/>
    <s v="2056-7944"/>
    <s v="2056-7944"/>
    <s v="As weight-loss surgery is an effective treatment for the glycaemic control of type 2 diabetes in obese patients, yet not all patients benefit, it is valuable to find predictive factors for this diabetic remission. This will help elucidating possible mechanistic insights and form the basis for prioritising obese patients with dysregulated diabetes for surgery where diabetes remission is of interest. In this study, we combine both clinical and genomic factors using heuristic methods, informed by prior biological knowledge in order to rank factors that would have a role in predicting diabetes remission, and indeed in identifying patients who may have low likelihood in responding to bariatric surgery for improved glycaemic control. Genetic variants from the Illumina CardioMetaboChip were prioritised through single-association tests and then seeded a larger selection from protein-protein interaction networks. Artificial neural networks allowing nonlinear correlations were trained to discriminate patients with and without surgery-induced diabetes remission, and the importance of each clinical and genetic parameter was evaluated. The approach highlighted insulin treatment, baseline HbA1c levels, use of insulin-sensitising agents and baseline serum insulin levels, as the most informative variables with a decent internal validation performance (74% accuracy, area under the curve (AUC) 0.81). Adding information for the eight top-ranked single nucleotide polymorphisms (SNPs) significantly boosted classification performance to 84% accuracy (AUC 0.92). The eight SNPs mapped to eight genes - ABCA1, ARHGEF12, CTNNBL1, GLI3, PROK2, RYBP, SMUG1 and STXBP5 - three of which are known to have a role in insulin secretion, insulin sensitivity or obesity, but have not been indicated for diabetes remission after bariatric surgery before."/>
    <s v="Department of Bio and Health Informatics, Technical University of Denmark, Kongens Lyngby, Denmark."/>
    <s v="eng"/>
    <s v="Y"/>
    <s v="Y"/>
    <s v="N"/>
    <s v="Y"/>
    <s v="N"/>
    <s v="Y"/>
    <n v="1"/>
    <s v="Y"/>
    <s v="Y"/>
    <s v="N"/>
    <s v="Y"/>
    <s v="N"/>
    <s v="N"/>
    <s v="N"/>
    <s v="Y"/>
    <s v="2017-12-22"/>
    <s v="2017-12-26"/>
    <s v="2016-10-26"/>
    <s v="2016-10-26"/>
    <s v="https://dx.doi.org/10.1038/npjgenmed.2016.35"/>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8804432"/>
    <s v="MED"/>
    <n v="28804432"/>
    <s v="PMC5549109"/>
    <s v="10.1007/s10433-012-0240-x"/>
    <s v="Adolescent grandchildren's perceptions of grandparents' involvement in UK: an interpretation from life course and evolutionary theory perspective."/>
    <s v="Danielsbacka M, Tanskanen AO."/>
    <s v="1"/>
    <s v="9"/>
    <n v="1980943"/>
    <n v="2012"/>
    <s v="European journal of ageing"/>
    <s v="Eur J Ageing"/>
    <s v="Eur J Ageing"/>
    <s v="101233661"/>
    <s v="1613-9372"/>
    <s v="1613-9380"/>
    <s v="In this article, we study grandparental involvement from the viewpoint of evolutionary theory and sociological life course perception. We have used 'the Involved Grandparenting and Child Well-Being 2007' survey, which is the first nationally representative sample of British and Welsh adolescents aged 11-16 (n = 1,488). First, we explore with the descriptive statistics the amount of grandparental involvement reported by adolescents. The result follows the predicted pattern: maternal grandparent is reported to involve in a grandchild's life the most, second maternal grandfather, third paternal grandmother and the last paternal grandfather. Second, we focus more closely on separate grandparents and show with four linear regression models which factors are connected to each grandparent's involvement. Grandchild's age, grandparent's health, grandparent's labour force participation and distance between a grandparent and a grandchild were factors that have similar effects in relation to all grandparents. Marital status mattered only for grandfathers, whereas family structure of a grandchild has opposite effects in relation to maternal and paternal grandparents. Grandchild's sex, grandparent's age, the number of grandchildren and the number of living grandparents all mattered, but only with respect to some grandparents. The study shows that it is advantageous to merge sociological and evolutionary viewpoints when studying a grandparental involvement in a modern society."/>
    <s v="Department of Social Research, University of Helsinki, P.O. Box 18, 00014 Helsinki, Finland."/>
    <s v="eng"/>
    <s v="N"/>
    <s v="Y"/>
    <s v="N"/>
    <s v="Y"/>
    <s v="N"/>
    <s v="N"/>
    <n v="1"/>
    <s v="Y"/>
    <s v="Y"/>
    <s v="N"/>
    <s v="Y"/>
    <s v="N"/>
    <s v="N"/>
    <s v="N"/>
    <s v="N"/>
    <s v="2017-08-14"/>
    <s v="2017-08-18"/>
    <s v="2012-07-17"/>
    <s v="2012-07-17"/>
    <s v="https://dx.doi.org/10.1007/s10433-012-0240-x"/>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8473845"/>
    <s v="MED"/>
    <n v="28473845"/>
    <s v="PMC5397424"/>
    <s v="10.3389/fgene.2017.00043"/>
    <s v="Pancreatic Islet Protein Complexes and Their Dysregulation in Type 2 Diabetes."/>
    <s v="Pedersen HK, Gudmundsdottir V, Brunak S."/>
    <s v="3"/>
    <s v="8"/>
    <n v="2550593"/>
    <n v="2017"/>
    <s v="Frontiers in genetics"/>
    <s v="Front Genet"/>
    <s v="Front Genet"/>
    <s v="101560621"/>
    <s v="1664-8021"/>
    <s v="1664-8021"/>
    <s v="Type 2 diabetes (T2D) is a complex disease that involves multiple genes. Numerous risk loci have already been associated with T2D, although many susceptibility genes remain to be identified given heritability estimates. Systems biology approaches hold potential for discovering novel T2D genes by considering their biological context, such as tissue-specific protein interaction partners. Pancreatic islets are a key T2D tissue and many of the known genetic risk variants lead to impaired islet function, hence a better understanding of the islet-specific dysregulation in the disease-state is essential to unveil the full potential of person-specific profiles. Here we identify 3,692 overlapping pancreatic islet protein complexes (containing 10,805 genes) by integrating islet gene and protein expression data with protein interactions. We found 24 of these complexes to be significantly enriched for genes associated with diabetic phenotypes through heterogeneous evidence sources, including genetic variation, methylation, and gene expression in islets. The analysis specifically revealed ten T2D candidate genes with probable roles in islets (ANPEP, HADH, FAM105A, PDLIM4, PDLIM5, MAP2K4, PPP2R5E, SNX13, GNAS, and FRS2), of which the last six are novel in the context of T2D and the data that went into the analysis. Fifteen of the twenty-four complexes were further enriched for combined genetic associations with glycemic traits, exemplifying how perturbation of protein complexes by multiple small effects can give rise to diabetic phenotypes. The complex nature of T2D ultimately prompts an understanding of the individual patients at the network biology level. We present the foundation for such work by exposing a subset of the global interactome that is dysregulated in T2D and consequently provides a good starting point when evaluating an individual's alterations at the genome, transcriptome, or proteome level in relation to T2D in clinical settings."/>
    <s v="Department of Bio and Health Informatics, Technical University of DenmarkKgs Lyngby, Denmark."/>
    <s v="eng"/>
    <s v="Y"/>
    <s v="Y"/>
    <s v="N"/>
    <s v="Y"/>
    <s v="N"/>
    <s v="Y"/>
    <n v="1"/>
    <s v="N"/>
    <s v="Y"/>
    <s v="N"/>
    <s v="Y"/>
    <s v="N"/>
    <s v="N"/>
    <s v="N"/>
    <s v="Y"/>
    <s v="2017-05-05"/>
    <s v="2017-08-16"/>
    <s v="2017-04-20"/>
    <s v="2017-04-20"/>
    <s v="https://dx.doi.org/10.3389/fgene.2017.00043"/>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8934987"/>
    <s v="MED"/>
    <n v="28934987"/>
    <s v="PMC5609030"/>
    <s v="10.1186/s12916-017-0938-x"/>
    <s v="Lifestyle precision medicine: the next generation in type 2 diabetes prevention?"/>
    <s v="Mutie PM, Giordano GN, Franks PW."/>
    <s v="1"/>
    <s v="15"/>
    <n v="2591320"/>
    <n v="2017"/>
    <s v="BMC medicine"/>
    <s v="BMC Med"/>
    <s v="BMC Med"/>
    <s v="101190723"/>
    <s v="1741-7015"/>
    <s v="1741-7015"/>
    <s v="The driving force behind the current global type 2 diabetes epidemic is insulin resistance in overweight and obese individuals. Dietary factors, physical inactivity, and sedentary behaviors are the major modifiable risk factors for obesity. Nevertheless, many overweight/obese people do not develop diabetes and lifestyle interventions focused on weight loss and diabetes prevention are often ineffective. Traditionally, chronically elevated blood glucose concentrations have been the hallmark of diabetes; however, many individuals will either remain 'prediabetic' or regress to normoglycemia. Thus, there is a growing need for innovative strategies to tackle diabetes at scale. The emergence of biomarker technologies has allowed more targeted therapeutic strategies for diabetes prevention (precision medicine), though largely confined to pharmacotherapy. Unlike most drugs, lifestyle interventions often have systemic health-enhancing effects. Thus, the pursuance of lifestyle precision medicine in diabetes seems rational. Herein, we review the literature on lifestyle interventions and diabetes prevention, describing the biological systems that can be characterized at scale in human populations, linking them to lifestyle in diabetes, and consider some of the challenges impeding the clinical translation of lifestyle precision medicine."/>
    <s v="Department of Clinical Sciences, Genetic and Molecular Epidemiology Unit, Lund University, Skåne University Hospital, SE-205 02, Malmö, Sweden."/>
    <s v="eng"/>
    <s v="Y"/>
    <s v="Y"/>
    <s v="N"/>
    <s v="Y"/>
    <s v="N"/>
    <s v="N"/>
    <n v="2"/>
    <s v="Y"/>
    <s v="Y"/>
    <s v="N"/>
    <s v="Y"/>
    <s v="N"/>
    <s v="N"/>
    <s v="N"/>
    <s v="Y"/>
    <s v="2017-09-23"/>
    <s v="2018-02-15"/>
    <s v="2017-09-22"/>
    <s v="2017-09-22"/>
    <s v="https://dx.doi.org/10.1186/s12916-017-0938-x"/>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4015122"/>
    <s v="MED"/>
    <n v="24015122"/>
    <s v="PMC3757792"/>
    <s v="10.4103/1658-354X.115317"/>
    <s v="Effect of hypercapnia on pleth variability index during stable propofol: Remifentanil anesthesia."/>
    <s v="Mousa WF."/>
    <s v="4"/>
    <s v="7"/>
    <n v="2073571"/>
    <n v="2013"/>
    <s v="Saudi journal of anaesthesia"/>
    <s v="Saudi J Anaesth"/>
    <s v="Saudi J Anaesth"/>
    <s v="101500601"/>
    <s v="1658-354X"/>
    <s v="0975-3125"/>
    <s v="BACKGROUND: The pleth variability index (PVI), which is calculated from respiratory variations in the perfusion index (PI), has been shown to predict fluid responsiveness in mechanically ventilated patients; however, vasomotor tone changes induced by hypercapnia can affect PI and hence may slim down the accuracy of PVI. This study was designed to find out the impact of mild hypercapnia on PVI. METHODS: A total of 30 patients were randomized after induction of general anesthesia with target controlled infusion propofol and remifentanil to either hypercapnia, (etCO2 =45 mmHg), (group 1, 15 patients) or normocapnia (etCO2 =35 mmHg) (group 2, 15 patients). After a stabilization period of 10 min, patients were crossed over to the other intentional level of etCO2. Heart rate (HR), mean arterial pressure (MAP), PI, PVI were collected at the end of each stabilization period. RESULTS: Patient characteristics and baseline values of HR, MAP, PI and PVI were comparable between the groups. Carryover effect was statistically excluded. Hypercapnia significantly increased PI and decreased PVI with significant negative correlation. CONCLUSION: Hypercapnia retracts back PVI values compared with normocapnia. Precise judgment of fluid responsiveness as indicated by PVI necessitates its comparison against similar etCO2 levels."/>
    <s v="Department of Anesthesia and Surgical ICU, College of Medicine, University of Dammam, Al-Khobar, Saudi Arabia."/>
    <s v="eng"/>
    <s v="Y"/>
    <s v="Y"/>
    <s v="Y"/>
    <s v="N"/>
    <s v="N"/>
    <s v="N"/>
    <n v="2"/>
    <s v="Y"/>
    <s v="Y"/>
    <s v="N"/>
    <s v="N"/>
    <s v="N"/>
    <s v="N"/>
    <s v="N"/>
    <s v="N"/>
    <s v="2013-09-09"/>
    <s v="2013-09-11"/>
    <s v="2017-10-25"/>
    <s v="2013-07-01"/>
    <s v="https://dx.doi.org/10.4103/1658-354X.115317"/>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8936587"/>
    <s v="MED"/>
    <n v="28936587"/>
    <s v="PMC5222560"/>
    <s v="10.1007/s00125-017-4436-7"/>
    <s v="Metabolite ratios as potential biomarkers for type 2 diabetes: a DIRECT study."/>
    <s v="Molnos S, Wahl S, Haid M, Eekhoff EMW, Pool R, Floegel A, Deelen J, Much D, Prehn C, Breier M, Draisma HH, van Leeuwen N, Simonis-Bik AMC, Jonsson A, Willemsen G, Bernigau W, Wang-Sattler R, Suhre K, Peters A, Thorand B, Herder C, Rathmann W, Roden M, Gieger C, Kramer MHH, van Heemst D, Pedersen HK, Gudmundsdottir V, Schulze MB, Pischon T, de Geus EJC, Boeing H, Boomsma DI, Ziegler AG, Slagboom PE, Hummel S, Beekman M, Grallert H, Brunak S, McCarthy MI, Gupta R, Pearson ER, Adamski J, 't Hart LM."/>
    <s v="3"/>
    <s v="61"/>
    <n v="2626645"/>
    <n v="2018"/>
    <s v="Diabetologia"/>
    <s v="Diabetologia"/>
    <s v="Diabetologia"/>
    <s v="0006777"/>
    <s v="0012-186X"/>
    <s v="1432-0428"/>
    <s v="Circulating metabolites have been shown to reflect metabolic changes during the development of type 2 diabetes. In this study we examined the association of metabolite levels and pairwise metabolite ratios with insulin responses after glucose, glucagon-like peptide-1 (GLP-1) and arginine stimulation. We then investigated if the identified metabolite ratios were associated with measures of OGTT-derived beta cell function and with prevalent and incident type 2 diabetes.We measured the levels of 188 metabolites in plasma samples from 130 healthy members of twin families (from the Netherlands Twin Register) at five time points during a modified 3 h hyperglycaemic clamp with glucose, GLP-1 and arginine stimulation. We validated our results in cohorts with OGTT data (n = 340) and epidemiological case-control studies of prevalent (n = 4925) and incident (n = 4277) diabetes. The data were analysed using regression models with adjustment for potential confounders.There were dynamic changes in metabolite levels in response to the different secretagogues. Furthermore, several fasting pairwise metabolite ratios were associated with one or multiple clamp-derived measures of insulin secretion (all p &lt; 9.2 × 10-7). These associations were significantly stronger compared with the individual metabolite components. One of the ratios, valine to phosphatidylcholine acyl-alkyl C32:2 (PC ae C32:2), in addition showed a directionally consistent positive association with OGTT-derived measures of insulin secretion and resistance (p ≤ 5.4 × 10-3) and prevalent type 2 diabetes (ORVal_PC ae C32:2 2.64 [β 0.97 ± 0.09], p = 1.0 × 10-27). Furthermore, Val_PC ae C32:2 predicted incident diabetes independent of established risk factors in two epidemiological cohort studies (HRVal_PC ae C32:2 1.57 [β 0.45 ± 0.06]; p = 1.3 × 10-15), leading to modest improvements in the receiver operating characteristics when added to a model containing a set of established risk factors in both cohorts (increases from 0.780 to 0.801 and from 0.862 to 0.865 respectively, when added to the model containing traditional risk factors + glucose).In this study we have shown that the Val_PC ae C32:2 metabolite ratio is associated with an increased risk of type 2 diabetes and measures of insulin secretion and resistance. The observed effects were stronger than that of the individual metabolites and independent of known risk factors."/>
    <s v="Research Unit of Molecular Epidemiology, Helmholtz Zentrum München, German Research Center for Environmental Health, Neuherberg, Germany."/>
    <s v="eng"/>
    <s v="N"/>
    <s v="N"/>
    <s v="N"/>
    <s v="N"/>
    <s v="N"/>
    <s v="Y"/>
    <n v="3"/>
    <s v="Y"/>
    <s v="N"/>
    <s v="N"/>
    <s v="Y"/>
    <s v="N"/>
    <s v="N"/>
    <s v="N"/>
    <s v="N"/>
    <s v="2017-09-23"/>
    <s v="2018-07-17"/>
    <s v="2018-01-29"/>
    <s v="2017-10-25"/>
    <s v="https://dx.doi.org/10.1007/s00125-017-4436-7"/>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9379988"/>
    <s v="MED"/>
    <n v="29379988"/>
    <s v="PMC5330429"/>
    <s v="10.1007/s00125-018-4550-1"/>
    <s v="Aberrant intestinal microbiota in individuals with prediabetes."/>
    <s v="Allin KH, Tremaroli V, Caesar R, Jensen BAH, Damgaard MTF, Bahl MI, Licht TR, Hansen TH, Nielsen T, Dantoft TM, Linneberg A, Jørgensen T, Vestergaard H, Kristiansen K, Franks PW, IMI-DIRECT consortium, Hansen T, Bäckhed F, Pedersen O."/>
    <s v="3"/>
    <s v="61"/>
    <n v="2659789"/>
    <n v="2018"/>
    <s v="Diabetologia"/>
    <s v="Diabetologia"/>
    <s v="Diabetologia"/>
    <s v="0006777"/>
    <s v="0012-186X"/>
    <s v="1432-0428"/>
    <s v="Individuals with type 2 diabetes have aberrant intestinal microbiota. However, recent studies suggest that metformin alters the composition and functional potential of gut microbiota, thereby interfering with the diabetes-related microbial signatures. We tested whether specific gut microbiota profiles are associated with prediabetes (defined as fasting plasma glucose of 6.1-7.0 mmol/l or HbA1c of 42-48 mmol/mol [6.0-6.5%]) and a range of clinical biomarkers of poor metabolic health.In the present case-control study, we analysed the gut microbiota of 134 Danish adults with prediabetes, overweight, insulin resistance, dyslipidaemia and low-grade inflammation and 134 age- and sex-matched individuals with normal glucose regulation.We found that five bacterial genera and 36 operational taxonomic units (OTUs) were differentially abundant between individuals with prediabetes and those with normal glucose regulation. At the genus level, the abundance of Clostridium was decreased (mean log2 fold change -0.64 (SEM 0.23), p adj  = 0.0497), whereas the abundances of Dorea, [Ruminococcus], Sutterella and Streptococcus were increased (mean log2 fold change 0.51 (SEM 0.12), p adj  = 5 × 10-4; 0.51 (SEM 0.11), p adj  = 1 × 10-4; 0.60 (SEM 0.21), p adj  = 0.0497; and 0.92 (SEM 0.21), p adj  = 4 × 10-4, respectively). The two OTUs that differed the most were a member of the order Clostridiales (OTU 146564) and Akkermansia muciniphila, which both displayed lower abundance among individuals with prediabetes (mean log2 fold change -1.74 (SEM 0.41), p adj  = 2 × 10-3 and -1.65 (SEM 0.34), p adj  = 4 × 10-4, respectively). Faecal transfer from donors with prediabetes or screen-detected, drug-naive type 2 diabetes to germfree Swiss Webster or conventional C57BL/6 J mice did not induce impaired glucose regulation in recipient mice.Collectively, our data show that individuals with prediabetes have aberrant intestinal microbiota characterised by a decreased abundance of the genus Clostridium and the mucin-degrading bacterium A. muciniphila. Our findings are comparable to observations in overt chronic diseases characterised by low-grade inflammation."/>
    <s v="Novo Nordisk Foundation Center for Basic Metabolic Research, Section for Metabolic Genetics, Faculty of Health and Medical Sciences, University of Copenhagen, Blegdamsvej 3B, DK-2200, Copenhagen, Denmark. kristine.allin@regionh.dk."/>
    <s v="eng"/>
    <s v="N"/>
    <s v="N"/>
    <s v="N"/>
    <s v="N"/>
    <s v="N"/>
    <s v="Y"/>
    <n v="5"/>
    <s v="Y"/>
    <s v="N"/>
    <s v="N"/>
    <s v="Y"/>
    <s v="N"/>
    <s v="N"/>
    <s v="N"/>
    <s v="N"/>
    <s v="2018-01-31"/>
    <s v="2018-08-08"/>
    <s v="2016-11-18"/>
    <s v="2018-01-29"/>
    <s v="https://dx.doi.org/10.1007/s00125-018-4550-1"/>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7855779"/>
    <s v="MED"/>
    <n v="27855779"/>
    <s v="PMC4038744"/>
    <s v="10.7554/eLife.19669"/>
    <s v="Local chromosome context is a major determinant of crossover pathway biochemistry during budding yeast meiosis."/>
    <s v="Medhi D, Goldman AS, Lichten M."/>
    <s v="8"/>
    <s v="5"/>
    <n v="2483771"/>
    <n v="2016"/>
    <s v="eLife"/>
    <s v="Elife"/>
    <s v="Elife"/>
    <s v="101579614"/>
    <s v="2050-084X"/>
    <s v="2050-084X"/>
    <s v="The budding yeast genome contains regions where meiotic recombination initiates more frequently than in others. This pattern parallels enrichment for the meiotic chromosome axis proteins Hop1 and Red1. These proteins are important for Spo11-catalyzed double strand break formation; their contribution to crossover recombination remains undefined. Using the sequence-specific VMA1-derived endonuclease (VDE) to initiate recombination in meiosis, we show that chromosome structure influences the choice of proteins that resolve recombination intermediates to form crossovers. At a Hop1-enriched locus, most VDE-initiated crossovers, like most Spo11-initiated crossovers, required the meiosis-specific MutLγ resolvase. In contrast, at a locus with lower Hop1 occupancy, most VDE-initiated crossovers were MutLγ-independent. In pch2 mutants, the two loci displayed similar Hop1 occupancy levels, and VDE-induced crossovers were similarly MutLγ-dependent. We suggest that meiotic and mitotic recombination pathways coexist within meiotic cells, and that features of meiotic chromosome structure determine whether one or the other predominates in different regions."/>
    <s v="Department of Molecular Biology and Biotechnology, The University of Sheffield, Sheffield, United Kingdom."/>
    <s v="eng"/>
    <s v="Y"/>
    <s v="Y"/>
    <s v="N"/>
    <s v="Y"/>
    <s v="N"/>
    <s v="Y"/>
    <n v="6"/>
    <s v="Y"/>
    <s v="Y"/>
    <s v="N"/>
    <s v="Y"/>
    <s v="N"/>
    <s v="N"/>
    <s v="N"/>
    <s v="N"/>
    <s v="2016-11-19"/>
    <s v="2017-12-24"/>
    <s v="2016-12-28"/>
    <s v="2016-11-18"/>
    <s v="https://dx.doi.org/10.7554/eLife.19669"/>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7862873"/>
    <s v="MED"/>
    <n v="27862873"/>
    <s v="PMC5521867"/>
    <s v="10.1111/dom.12826"/>
    <s v="Sustained influence of metformin therapy on circulating glucagon-like peptide-1 levels in individuals with and without type 2 diabetes."/>
    <s v="Preiss D, Dawed A, Welsh P, Heggie A, Jones AG, Dekker J, Koivula R, Hansen TH, Stewart C, Holman RR, Franks PW, Walker M, Pearson ER, Sattar N, DIRECT consortium group."/>
    <s v="6"/>
    <s v="19"/>
    <n v="2527635"/>
    <n v="2017"/>
    <s v="Diabetes, obesity &amp; metabolism"/>
    <s v="Diabetes Obes Metab"/>
    <s v="Diabetes Obes Metab"/>
    <s v="100883645"/>
    <s v="1462-8902"/>
    <s v="1463-1326"/>
    <s v="To investigate, in the Carotid Atherosclerosis: Metformin for Insulin Resistance (CAMERA) trial (NCT00723307), whether the influence of metformin on the glucagon-like peptide (GLP)-1 axis in individuals with and without type 2 diabetes (T2DM) is sustained and related to changes in glycaemia or weight, and to investigate basal and post-meal GLP-1 levels in patients with T2DM in the cross-sectional Diabetes Research on Patient Stratification (DIRECT) study.CAMERA was a double-blind randomized placebo-controlled trial of metformin in 173 participants without diabetes. Using 6-monthly fasted total GLP-1 levels over 18 months, we evaluated metformin's effect on total GLP-1 with repeated-measures analysis and analysis of covariance. In the DIRECT study, we examined active and total fasting and 60-minute post-meal GLP-1 levels in 775 people recently diagnosed with T2DM treated with metformin or diet, using Student's t-tests and linear regression.In CAMERA, metformin increased total GLP-1 at 6 (+20.7%, 95% confidence interval [CI] 4.7-39.0), 12 (+26.7%, 95% CI 10.3-45.6) and 18 months (+18.7%, 95% CI 3.8-35.7), an overall increase of 23.4% (95% CI 11.2-36.9; P &lt; .0001) vs placebo. Adjustment for changes in glycaemia and adiposity, individually or combined, did not attenuate this effect. In the DIRECT study, metformin was associated with higher fasting active (39.1%, 95% CI 21.3-56.4) and total GLP-1 (14.1%, 95% CI 1.2-25.9) but not post-meal incremental GLP-1. These changes were independent of potential confounders including age, sex, adiposity and glycated haemoglobin.In people without diabetes, metformin increases total GLP-1 in a sustained manner and independently of changes in weight or glycaemia. Metformin-treated patients with T2DM also have higher fasted GLP-1 levels, independently of weight and glycaemia."/>
    <s v="MRC Population Health Research Unit, Clinical Trial Service Unit and Epidemiological Studies Unit, Nuffield Department of Health, University of Oxford, Oxford, UK."/>
    <s v="eng"/>
    <s v="N"/>
    <s v="Y"/>
    <s v="N"/>
    <s v="Y"/>
    <s v="N"/>
    <s v="Y"/>
    <n v="8"/>
    <s v="Y"/>
    <s v="Y"/>
    <s v="N"/>
    <s v="Y"/>
    <s v="Y"/>
    <s v="Y"/>
    <s v="N"/>
    <s v="Y"/>
    <s v="2016-11-19"/>
    <s v="2018-02-21"/>
    <s v="2013-11-01"/>
    <s v="2016-12-28"/>
    <s v="https://dx.doi.org/10.1111/dom.12826"/>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4186880"/>
    <s v="MED"/>
    <n v="24186880"/>
    <s v="PMC5425333"/>
    <s v="10.2337/dc13-1995"/>
    <s v="Clinical and genetic determinants of progression of type 2 diabetes: a DIRECT study."/>
    <s v="Zhou K, Donnelly LA, Morris AD, Franks PW, Jennison C, Palmer CN, Pearson ER."/>
    <s v="6"/>
    <s v="37"/>
    <n v="2270890"/>
    <n v="2014"/>
    <s v="Diabetes care"/>
    <s v="Diabetes Care"/>
    <s v="Diabetes Care"/>
    <s v="7805975"/>
    <s v="0149-5992"/>
    <s v="1935-5548"/>
    <s v="To identify the clinical and genetic factors that explain why the rate of diabetes progression is highly variable between individuals following diagnosis of type 2 diabetes.We studied 5,250 patients with type 2 diabetes using comprehensive electronic medical records in Tayside, Scotland, from 1992 onward. We investigated the association of clinical, biochemical, and genetic factors with the risk of progression of type 2 diabetes from diagnosis to the requirement of insulin treatment (defined as insulin treatment or HbA1c ≥8.5% [69 mmol/mol] treated with two or more noninsulin therapies).Risk of progression was associated with both low and high BMI. In an analysis stratified by BMI and HbA1c at diagnosis, faster progression was independently associated with younger age at diagnosis, higher log triacylglyceride (TG) concentrations (hazard ratio [HR] 1.28 per mmol/L [95% CI 1.15-1.42]) and lower HDL concentrations (HR 0.70 per mmol/L [95% CI 0.55-0.87]). A high Genetic Risk Score derived from 61 diabetes risk variants was associated with a younger age at diagnosis and a younger age when starting insulin but was not associated with the progression rate from diabetes to the requirement of insulin treatment.Increased TG and low HDL levels are independently associated with increased rate of progression of diabetes. The genetic factors that predispose to diabetes are different from those that cause rapid progression of diabetes, suggesting a difference in biological process that needs further investigation."/>
    <s v="Division of Cardiovascular &amp; Diabetes Medicine, Medical Research Institute, University of Dundee, DD1 9SY."/>
    <s v="eng"/>
    <s v="N"/>
    <s v="Y"/>
    <s v="Y"/>
    <s v="Y"/>
    <s v="N"/>
    <s v="Y"/>
    <n v="9"/>
    <s v="Y"/>
    <s v="Y"/>
    <s v="N"/>
    <s v="Y"/>
    <s v="Y"/>
    <s v="Y"/>
    <s v="N"/>
    <s v="N"/>
    <s v="2013-11-05"/>
    <s v="2018-04-29"/>
    <s v="2017-05-10"/>
    <s v="2013-11-01"/>
    <s v="https://dx.doi.org/10.2337/dc13-1995"/>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8490609"/>
    <s v="MED"/>
    <n v="28490609"/>
    <s v="PMC4018481"/>
    <s v="10.2337/db16-1452"/>
    <s v="A Genome-Wide Association Study of IVGTT-Based Measures of First-Phase Insulin Secretion Refines the Underlying Physiology of Type 2 Diabetes Variants."/>
    <s v="Wood AR, Jonsson A, Jackson AU, Wang N, van Leewen N, Palmer ND, Kobes S, Deelen J, Boquete-Vilarino L, Paananen J, Stančáková A, Boomsma DI, de Geus EJC, Eekhoff EMW, Fritsche A, Kramer M, Nijpels G, Simonis-Bik A, van Haeften TW, Mahajan A, Boehnke M, Bergman RN, Tuomilehto J, Collins FS, Mohlke KL, Banasik K, Groves CJ, McCarthy MI, Diabetes Research on Patient Stratification (DIRECT), Pearson ER, Natali A, Mari A, Buchanan TA, Taylor KD, Xiang AH, Xiang AH, Gjesing AP, Grarup N, Eiberg H, Pedersen O, Chen YD, Laakso M, Norris JM, Smith U, Wagenknecht LE, Baier L, Bowden DW, Hansen T, Walker M, Watanabe RM, 't Hart LM, Hanson RL, Frayling TM."/>
    <s v="2"/>
    <s v="66"/>
    <n v="2579652"/>
    <n v="2017"/>
    <s v="Diabetes"/>
    <s v="Diabetes"/>
    <s v="Diabetes"/>
    <s v="0372763"/>
    <s v="0012-1797"/>
    <s v="1939-327X"/>
    <s v="Understanding the physiological mechanisms by which common variants predispose to type 2 diabetes requires large studies with detailed measures of insulin secretion and sensitivity. Here we performed the largest genome-wide association study of first-phase insulin secretion, as measured by intravenous glucose tolerance tests, using up to 5,567 individuals without diabetes from 10 studies. We aimed to refine the mechanisms of 178 known associations between common variants and glycemic traits and identify new loci. Thirty type 2 diabetes or fasting glucose-raising alleles were associated with a measure of first-phase insulin secretion at P &lt; 0.05 and provided new evidence, or the strongest evidence yet, that insulin secretion, intrinsic to the islet cells, is a key mechanism underlying the associations at the HNF1A, IGF2BP2, KCNQ1, HNF1B, VPS13C/C2CD4A, FAF1, PTPRD, AP3S2, KCNK16, MAEA, LPP, WFS1, and TMPRSS6 loci. The fasting glucose-raising allele near PDX1, a known key insulin transcription factor, was strongly associated with lower first-phase insulin secretion but has no evidence for an effect on type 2 diabetes risk. The diabetes risk allele at TCF7L2 was associated with a stronger effect on peak insulin response than on C-peptide-based insulin secretion rate, suggesting a possible additional role in hepatic insulin clearance or insulin processing. In summary, our study provides further insight into the mechanisms by which common genetic variation influences type 2 diabetes risk and glycemic traits."/>
    <s v="Genetics of Complex Traits, Institute of Biomedical and Clinical Science, University of Exeter Medical School, Royal Devon and Exeter Hospital, Exeter, U.K."/>
    <s v="eng"/>
    <s v="Y"/>
    <s v="Y"/>
    <s v="N"/>
    <s v="Y"/>
    <s v="N"/>
    <s v="Y"/>
    <n v="12"/>
    <s v="Y"/>
    <s v="Y"/>
    <s v="N"/>
    <s v="Y"/>
    <s v="N"/>
    <s v="N"/>
    <s v="N"/>
    <s v="N"/>
    <s v="2017-05-12"/>
    <s v="2018-08-31"/>
    <s v="2017-02-03"/>
    <s v="2017-05-10"/>
    <s v="https://dx.doi.org/10.2337/db16-1452"/>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7859023"/>
    <s v="MED"/>
    <n v="27859023"/>
    <s v="PMC2362212"/>
    <s v="10.1002/cpt.567"/>
    <s v="Variants in Pharmacokinetic Transporters and Glycemic Response to Metformin: A Metgen Meta-Analysis."/>
    <s v="Dujic T, Zhou K, Yee SW, van Leeuwen N, de Keyser CE, Javorský M, Goswami S, Zaharenko L, Hougaard Christensen MM, Out M, Tavendale R, Kubo M, Hedderson MM, van der Heijden AA, Klimčáková L, Pirags V, Kooy A, Brøsen K, Klovins J, Semiz S, Tkáč I, Stricker BH, Palmer C, 't Hart LM, Giacomini KM, Pearson ER."/>
    <s v="11"/>
    <s v="101"/>
    <n v="2557787"/>
    <n v="2017"/>
    <s v="Clinical pharmacology and therapeutics"/>
    <s v="Clin. Pharmacol. Ther."/>
    <s v="Clin Pharmacol Ther"/>
    <s v="0372741"/>
    <s v="0009-9236"/>
    <s v="1532-6535"/>
    <s v="Therapeutic response to metformin, a first-line drug for type 2 diabetes (T2D), is highly variable, in part likely due to genetic factors. To date, metformin pharmacogenetic studies have mainly focused on the impact of variants in metformin transporter genes, with inconsistent results. To clarify the significance of these variants in glycemic response to metformin in T2D, we performed a large-scale meta-analysis across the cohorts of the Metformin Genetics Consortium (MetGen). Nine candidate polymorphisms in five transporter genes (organic cation transporter [OCT]1, OCT2, multidrug and toxin extrusion transporter [MATE]1, MATE2-K, and OCTN1) were analyzed in up to 7,968 individuals. None of the variants showed a significant effect on metformin response in the primary analysis, or in the exploratory secondary analyses, when patients were stratified according to possible confounding genotypes or prescribed a daily dose of metformin. Our results suggest that candidate transporter gene variants have little contribution to variability in glycemic response to metformin in T2D."/>
    <s v="Department of Biochemistry and Clinical Analysis, Faculty of Pharmacy, University of Sarajevo, Sarajevo, Bosnia and Herzegovina."/>
    <s v="eng"/>
    <s v="Y"/>
    <s v="Y"/>
    <s v="N"/>
    <s v="Y"/>
    <s v="N"/>
    <s v="N"/>
    <n v="12"/>
    <s v="Y"/>
    <s v="Y"/>
    <s v="N"/>
    <s v="Y"/>
    <s v="Y"/>
    <s v="N"/>
    <s v="Y"/>
    <s v="N"/>
    <s v="2016-11-19"/>
    <s v="2018-01-24"/>
    <s v="2014-04-04"/>
    <s v="2017-02-03"/>
    <s v="https://dx.doi.org/10.1002/cpt.567"/>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4695864"/>
    <s v="MED"/>
    <n v="24695864"/>
    <s v="PMC248580"/>
    <s v="10.1007/s00125-014-3216-x"/>
    <s v="Discovery of biomarkers for glycaemic deterioration before and after the onset of type 2 diabetes: rationale and design of the epidemiological studies within the IMI DIRECT Consortium."/>
    <s v="Koivula RW, Heggie A, Barnett A, Cederberg H, Hansen TH, Koopman AD, Ridderstråle M, Rutters F, Vestergaard H, Gupta R, Herrgård S, Heymans MW, Perry MH, Rauh S, Siloaho M, Teare HJ, Thorand B, Bell J, Brunak S, Frost G, Jablonka B, Mari A, McDonald TJ, Dekker JM, Hansen T, Hattersley A, Laakso M, Pedersen O, Koivisto V, Ruetten H, Walker M, Pearson E, Franks PW, DIRECT Consortium."/>
    <s v="4"/>
    <s v="57"/>
    <n v="2159274"/>
    <n v="2014"/>
    <s v="Diabetologia"/>
    <s v="Diabetologia"/>
    <s v="Diabetologia"/>
    <s v="0006777"/>
    <s v="0012-186X"/>
    <s v="1432-0428"/>
    <s v="The DIRECT (Diabetes Research on Patient Stratification) Study is part of a European Union Framework 7 Innovative Medicines Initiative project, a joint undertaking between four industry and 21 academic partners throughout Europe. The Consortium aims to discover and validate biomarkers that: (1) predict the rate of glycaemic deterioration before and after type 2 diabetes onset; (2) predict the response to diabetes therapies; and (3) help stratify type 2 diabetes into clearly definable disease subclasses that can be treated more effectively than without stratification. This paper describes two new prospective cohort studies conducted as part of DIRECT.Prediabetic participants (target sample size 2,200-2,700) and patients with newly diagnosed type 2 diabetes (target sample size ~1,000) are undergoing detailed metabolic phenotyping at baseline and 18 months and 36 months later. Abdominal, pancreatic and liver fat is assessed using MRI. Insulin secretion and action are assessed using frequently sampled OGTTs in non-diabetic participants, and frequently sampled mixed-meal tolerance tests in patients with type 2 diabetes. Biosamples include venous blood, faeces, urine and nail clippings, which, among other biochemical analyses, will be characterised at genetic, transcriptomic, metabolomic, proteomic and metagenomic levels. Lifestyle is assessed using high-resolution triaxial accelerometry, 24 h diet record, and food habit questionnaires.DIRECT will yield an unprecedented array of biomaterials and data. This resource, available through managed access to scientists within and outside the Consortium, will facilitate the development of new treatments and therapeutic strategies for the prevention and management of type 2 diabetes."/>
    <s v="Department of Clinical Sciences, Lund University, Genetic and Molecular Epidemiology, CRC, Skåne University Hospital Malmö, Building 91, Level 10, Jan Waldenströms gata 35, SE-205 02, Malmö, Sweden."/>
    <s v="eng"/>
    <s v="Y"/>
    <s v="Y"/>
    <s v="Y"/>
    <s v="Y"/>
    <s v="N"/>
    <s v="N"/>
    <n v="13"/>
    <s v="Y"/>
    <s v="Y"/>
    <s v="N"/>
    <s v="Y"/>
    <s v="N"/>
    <s v="N"/>
    <s v="N"/>
    <s v="N"/>
    <s v="2014-05-13"/>
    <s v="2017-09-22"/>
    <s v="2013-05-28"/>
    <s v="2014-04-04"/>
    <s v="https://dx.doi.org/10.1007/s00125-014-3216-x"/>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9888464"/>
    <s v="MED"/>
    <n v="9888464"/>
    <s v="PMC2762582"/>
    <s v="10.1038/sj.bjc.6690040"/>
    <s v="Role of zinc and alpha2 macroglobulin on thymic endocrine activity and on peripheral immune efficiency (natural killer activity and interleukin 2) in cervical carcinoma."/>
    <s v="Mocchegiani E, Ciavattini A, Santarelli L, Tibaldi A, Muzzioli M, Bonazzi P, Giacconi R, Fabris N, Garzetti GG."/>
    <s v="9"/>
    <s v="79"/>
    <n v="1110252"/>
    <n v="1999"/>
    <s v="British journal of cancer"/>
    <s v="Br. J. Cancer"/>
    <s v="Br J Cancer"/>
    <s v="0370635"/>
    <s v="0007-0920"/>
    <s v="1532-1827"/>
    <s v="Decreased natural killer (NK) activity as well as interleukin 2 (IL-2) are risk factors for the progression of cervical carcinoma. NK activity and IL-2 may be thymus controlled. Plasma levels of active thymulin, a zinc-dependent thymic hormone (ZnFTS), are reduced in cancer because of the low peripheral zinc bioavailability. Zinc and thymulin are relevant for normal immune functions. Alpha2-macroglobulin is an inhibitor of matrix metalloproteases (MMPs) against invasive tumour proliferation. Because alpha2-macroglobulin has a binding affinity (Kd) for zinc that is higher than does thymulin, it may play a key role in immune efficiency in cancer. Plasma samples of 22 patients (age range 35-60 years) with locally advanced squamous cervical carcinoma and with FIGO stage Ib2-IIb were examined. They showed reduced active thymulin, decreased NK activity and IL-2 production, increased soluble IL-2 receptor (sIL-2R) and augmented alpha2-macroglobulin in the circulation, whereas plasma zinc levels were within the normal range for age. Significant positive correlations were found between zinc or active thymulin and alpha2-macroglobulin (r = 0.75, P &lt; 0.01, r = 0.78, P &lt; 0.01, respectively) in cancer patients. In vitro zinc increases IL-2 production from peripheral blood mononuclear cells (PBMCs) of cancer patients. These data suggest that an increase in alpha2-macroglobulin, which competes with thymulin for zinc binding, may be involved in causing a thymulin deficit with a consequent decrease of IL-2 and NK cytotoxicity. Thus, physiological zinc treatment in cervical carcinoma maybe restores impaired central and peripheral immune efficiency."/>
    <s v="Immunology Centre, Research Department, Institute National Research Centres on Aging, Ancona, Italy."/>
    <s v="eng"/>
    <s v="Y"/>
    <s v="Y"/>
    <s v="N"/>
    <s v="Y"/>
    <s v="N"/>
    <s v="N"/>
    <n v="17"/>
    <s v="Y"/>
    <s v="Y"/>
    <s v="N"/>
    <s v="Y"/>
    <s v="N"/>
    <s v="N"/>
    <s v="N"/>
    <s v="N"/>
    <s v="1999-01-19"/>
    <s v="2009-11-18"/>
    <m/>
    <s v="1999-01-01"/>
    <s v="https://dx.doi.org/10.1038/sj.bjc.6690040"/>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120471"/>
    <s v="MED"/>
    <n v="2120471"/>
    <s v="PMC3759730"/>
    <s v="10.1002/pro.85"/>
    <s v="Relative accessibility of N-acetylglucosamine in trimers of the adenovirus types 2 and 5 fiber proteins."/>
    <s v="Mullis KG, Haltiwanger RS, Hart GW, Marchase RB, Engler JA."/>
    <m/>
    <s v="64"/>
    <n v="779584"/>
    <n v="1990"/>
    <s v="Journal of virology"/>
    <s v="J. Virol."/>
    <s v="J Virol"/>
    <s v="0113724"/>
    <s v="0022-538X"/>
    <s v="1098-5514"/>
    <s v="Fiber is an adenovirus capsid protein responsible for virus attachment to the cell surface and contains O-linked N-acetylglucosamine (GlcNAc). Results of both amino acid analysis and Dionex chromatography indicated that 3 to 4 and 1.7 to 2.5 mol of GlcNAc are attached per mol of affinity-purified adenovirus type 2 (Ad2) and Ad5 fibers, respectively. Fiber shares an epitope with nuclear pore proteins containing O-linked GlcNAc, as shown by reactivity to monoclonal antibody RL2 directed against these pore proteins. GlcNAc on fiber was found to serve as an acceptor for the transfer of galactose from UDP-galactose by 4 beta-galactosyl-transferase in Ad2 and Ad5 but not in Ad7; quantitation by labeling with UDP-[U-14C]galactose in this reaction gave a 100-fold-lower estimate of the GlcNAc content of fiber, suggesting that these monosaccharides are buried within fiber trimers and are not accessible to the transferase. Affinity chromatography on lectin-bound Sepharose beads showed that Ad2 and Ad5 fibers bound weakly to wheat germ agglutinin and did not bind to ricin or concanavalin A; weak binding to wheat germ agglutinin suggests either that GlcNAc is not easily accessible or that there are not sufficient GlcNAcs for efficient binding. These data suggest that O-linked GlcNAc might be important for Ad2 and Ad5 fiber assembly or stabilization."/>
    <s v="Department of Biochemistry, University of Alabama, Birmingham 35294."/>
    <s v="eng"/>
    <s v="N"/>
    <s v="Y"/>
    <s v="Y"/>
    <s v="Y"/>
    <s v="N"/>
    <s v="N"/>
    <n v="29"/>
    <s v="Y"/>
    <s v="Y"/>
    <s v="Y"/>
    <s v="N"/>
    <s v="N"/>
    <s v="N"/>
    <s v="N"/>
    <s v="N"/>
    <s v="1990-11-15"/>
    <s v="2016-10-19"/>
    <m/>
    <s v="1990-11-01"/>
    <s v="https://dx.doi.org/10.1002/pro.85"/>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19309687"/>
    <s v="MED"/>
    <n v="19309687"/>
    <m/>
    <s v="10.1101/gr.150706.112"/>
    <s v="Aegerolysins: structure, function, and putative biological role."/>
    <s v="Berne S, Lah L, Sepcić K."/>
    <m/>
    <s v="18"/>
    <n v="1612980"/>
    <n v="2009"/>
    <s v="Protein science : a publication of the Protein Society"/>
    <s v="Protein Sci."/>
    <s v="Protein Sci"/>
    <s v="9211750"/>
    <s v="0961-8368"/>
    <s v="1469-896X"/>
    <s v="Aegerolysins, discovered in fungi, bacteria and plants, are highly similar proteins with interesting biological properties. Certain aegerolysins possess antitumoral, antiproliferative, and antibacterial activities. Further possible medicinal applications include their use in the prevention of atherosclerosis, or as vaccines. Additional biotechnological value of fungal aegerolysins lies in their involvement in development, which could improve cultivation of commercially important edible mushrooms. Besides, new insights on microheterogeneity of raft-like membrane domains could be gained by using aegerolysins as specific markers in cell and molecular biology. Although the exact function of aegerolysins in their producing organisms remains to be explained, they are biochemically well characterized all-beta structured proteins sharing the following common features: low isoelectric points, similar molecular weights (15-17 kDa), and stability in a wide pH range."/>
    <s v="Medical Centre for Molecular Biology, Institute of Biochemistry, Faculty of Medicine, University of Ljubljana, 1000 Ljubljana, Slovenia."/>
    <s v="eng"/>
    <s v="N"/>
    <s v="Y"/>
    <s v="Y"/>
    <s v="Y"/>
    <s v="N"/>
    <m/>
    <n v="30"/>
    <s v="Y"/>
    <s v="Y"/>
    <s v="N"/>
    <s v="Y"/>
    <s v="N"/>
    <s v="N"/>
    <s v="N"/>
    <s v="Y"/>
    <s v="2009-04-02"/>
    <s v="2013-06-02"/>
    <m/>
    <s v="2009-04-01"/>
    <s v="https://dx.doi.org/10.1101/gr.150706.112"/>
  </r>
  <r>
    <s v="https://www.imi.europa.eu/projects-results/project-factsheets/direct"/>
    <x v="19"/>
    <s v="Diabetes research on patient stratification"/>
    <n v="4"/>
    <n v="0"/>
    <n v="0"/>
    <n v="1"/>
    <n v="0"/>
    <n v="0"/>
    <n v="0"/>
    <n v="0"/>
    <n v="0"/>
    <n v="0"/>
    <s v="Ongoing"/>
    <s v="IMI1"/>
    <s v="01/02/2012"/>
    <s v="31/07/2019"/>
    <n v="3"/>
    <n v="115317"/>
    <s v="RIA (Research and Innovation Action)"/>
    <s v="21 388 643"/>
    <s v="18 816 527"/>
    <m/>
    <s v="6 560 026"/>
    <s v="Type 2 diabetes patients are a diverse group; in some, the disease progresses rapidly, while in others it takes a slower course. Similarly, a treatment that works well in one patient may prove less effective in another. This has led researchers to acknowledge that there are actually a number of different subtypes of type 2 diabetes. The goal of the IMI-funded DIRECT project is to identify these subtypes and determine most appropriate treatments for them. The project brings together Europe’s leading researchers from academia, healthcare, and the pharmaceutical industry._x000a_Some 285 million people worldwide have type 2 diabetes, and that figure is set to rise to 439 million by 2030. It arises when the body cannot make enough insulin (the hormone responsible for managing blood sugar levels), or when the body fails to respond to insulin. Although type 2 diabetes is a chronic, lifelong condition, it can be managed through a combination of medicines and lifestyle changes. If left unmanaged, patients’ blood sugar levels become too high, triggering damage to the cardiovascular system, kidneys, eyes, and nerve endings._x000a_Although there are a number of risk factors for type 2 diabetes (such as obesity), it is not always clear why some people develop the condition while others do not. Furthermore, the course of the disease and the effectiveness of different medicines vary from one patient to another. In other words, there are a number of different kinds of type 2 diabetes, and that is where the DIRECT project comes in.Variations on a theme_x000a_The focus of the DIRECT project is patient stratification, which involves identifying different subgroups of patients. The project will develop and validate tests to predict who will get diabetes, whose condition will deteriorate rapidly after diagnosis, and who will respond well or badly to certain drugs. The tests will then allow the DIRECT project to determine which existing drugs are effective for different varieties of type 2 diabetes._x000a_DIRECT will gather large amounts of data as well as samples from people at risk of diabetes, people with diabetes, and people undergoing diabetes treatment. This will enable the project team to identify biomarkers (biological markers such as the level of a certain molecule in the blood) associated with different subtypes of type 2 diabetes and different rates of disease progression. These biomarkers will then be tested in prospective clinical trials, paving the way for their use as new diagnostic tests as well as in the creation of personalised therapies. Getting the right treatments to the right patients._x000a_The tests developed by DIRECT will ultimately usher in a new era of personalised medicine for diabetes patients. In practice, this means doctors will be able to diagnose their patients more accurately and tailor treatments to suit their own particular subtype of type 2 diabetes. In this way, patients will be able to manage their condition more effectively and hopefully avoid the complications associated with diabetes. Furthermore, patients who are at risk of diabetes could be identified and monitored.A boost for the drug development sector_x000a_The work carried out under the DIRECT project will substantially boost industry’s understanding of the underlying causes of type 2 diabetes, helping it to develop tailored treatments that can be targeted to the right patients.Pieces of a pharma puzzle_x000a_The work carried out in DIRECT complements the efforts of IMI’s other diabetes projects. IMIDIA (‘Improving beta-cell function and identification of diagnostic biomarkers for treatment monitoring in diabetes’) is studying the beta cells of the pancreas, which are responsible for producing insulin, with a view to developing a cure for diabetes. Meanwhile SUMMIT (‘Surrogate markers for micro- and macro-vascular hard endpoints for innovative diabetes tools’) is developing tools to identify the patients at greatest risk of developing complications relating to diabetes."/>
    <s v="Boehringer Ingelheim Internationalgmbh, Ingelheim, GermanyEli Lilly and Company Limited, Basingstoke, United KingdomInstitut De Recherches Internationales Servier, Suresnes, FranceNovo Nordisk A/S, Bagsvaerd, DenmarkSanofi-Aventis Deutschland GMBH, Frankfurt / Main, Germany"/>
    <n v="5"/>
    <n v="19"/>
    <s v="23716500"/>
    <s v="MED"/>
    <n v="23716500"/>
    <m/>
    <m/>
    <s v="Cell-type, allelic, and genetic signatures in the human pancreatic beta cell transcriptome."/>
    <s v="Nica AC, Ongen H, Irminger JC, Bosco D, Berney T, Antonarakis SE, Halban PA, Dermitzakis ET."/>
    <m/>
    <s v="23"/>
    <n v="2070567"/>
    <n v="2013"/>
    <s v="Genome research"/>
    <s v="Genome Res."/>
    <s v="Genome Res"/>
    <s v="9518021"/>
    <s v="1088-9051"/>
    <s v="1549-5469"/>
    <s v="Elucidating the pathophysiology and molecular attributes of common disorders as well as developing targeted and effective treatments hinges on the study of the relevant cell type and tissues. Pancreatic beta cells within the islets of Langerhans are centrally involved in the pathogenesis of both type 1 and type 2 diabetes. Describing the differentiated state of the human beta cell has been hampered so far by technical (low resolution microarrays) and biological limitations (whole islet preparations rather than isolated beta cells). We circumvent these by deep RNA sequencing of purified beta cells from 11 individuals, presenting here the first characterization of the human beta cell transcriptome. We perform the first comparison of gene expression profiles between beta cells, whole islets, and beta cell depleted islet preparations, revealing thus beta-cell-specific expression and splicing signatures. Further, we demonstrate that genes with consistent increased expression in beta cells have neuronal-like properties, a signal previously hypothesized. Finally, we find evidence for extensive allelic imbalance in expression and uncover genetic regulatory variants (eQTLs) active in beta cells. This first molecular blueprint of the human beta cell offers biological insight into its differentiated function, including expression of key genes associated with both major types of diabetes."/>
    <s v="Department of Genetic Medicine and Development, University of Geneva Medical School, Geneva 1211, Switzerland."/>
    <s v="eng"/>
    <s v="N"/>
    <s v="Y"/>
    <s v="Y"/>
    <s v="Y"/>
    <s v="N"/>
    <m/>
    <n v="82"/>
    <s v="Y"/>
    <s v="Y"/>
    <s v="N"/>
    <s v="Y"/>
    <s v="N"/>
    <s v="N"/>
    <s v="N"/>
    <s v="Y"/>
    <s v="2013-09-02"/>
    <m/>
    <m/>
    <s v="2013-05-28"/>
    <m/>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1700278"/>
    <s v="MED"/>
    <n v="1700278"/>
    <s v="PMC361405"/>
    <s v="10.1128/mcb.10.11.6055"/>
    <s v="Reprogramming of the transcriptional machinery in Xenopus oocytes by injection of mouse poly(A)+ RNA."/>
    <s v="Dunaway M, Trason A."/>
    <s v="11"/>
    <s v="10"/>
    <n v="785853"/>
    <n v="1990"/>
    <s v="Molecular and cellular biology"/>
    <s v="Mol. Cell. Biol."/>
    <s v="Mol Cell Biol"/>
    <s v="8109087"/>
    <s v="0270-7306"/>
    <s v="1098-5549"/>
    <s v="We have devised an assay for species-specific transcription factors for the mouse rRNA gene by exploiting the ability of Xenopus oocytes to transcribe injected DNA and translate mRNAs. When mouse rRNA genes are microinjected into Xenopus oocytes, they are not transcribed. We show here that transcription of mouse rRNA genes is supported when mouse mRNAs are injected before the transcription template is injected, indicating that the necessary transcription factors are translated in the oocyte and are available to transcribe an appropriate template. The use of this assay in cloning genes for transcription factors is discussed."/>
    <s v="Department of Molecular and Cellular Biology, University of California, Berkeley 94720."/>
    <s v="eng"/>
    <s v="N"/>
    <s v="Y"/>
    <s v="Y"/>
    <s v="Y"/>
    <s v="N"/>
    <s v="N"/>
    <n v="0"/>
    <s v="Y"/>
    <s v="Y"/>
    <s v="N"/>
    <s v="N"/>
    <s v="N"/>
    <s v="N"/>
    <s v="N"/>
    <s v="N"/>
    <s v="1990-12-05"/>
    <s v="2016-10-19"/>
    <s v="2018-09-30"/>
    <s v="1990-11-01"/>
    <s v="https://dx.doi.org/10.1128/mcb.10.11.6055"/>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30274357"/>
    <s v="MED"/>
    <n v="30274357"/>
    <s v="PMC6213927"/>
    <s v="10.3390/ijms19102988"/>
    <s v="Immunogenicity and Protective Activity of a Chimeric Protein Based on the Domain III of the Tick-Borne Encephalitis Virus E Protein and the OmpF Porin of Yersinia pseudotuberculosis Incorporated into the TI-Complex."/>
    <s v="Sanina N, Chopenko N, Mazeika A, Davydova L, Leonova G, Stenkova A, Uversky VN, Kostetsky E."/>
    <s v="10"/>
    <s v="19"/>
    <n v="2730041"/>
    <n v="2018"/>
    <s v="International journal of molecular sciences"/>
    <s v="Int J Mol Sci"/>
    <s v="Int J Mol Sci"/>
    <s v="101092791"/>
    <s v="1422-0067"/>
    <s v="1422-0067"/>
    <s v="Tick-borne encephalitis (TBE) is a widespread, dangerous infection. Unfortunately, all attempts to create safe anti-TBE subunit vaccines are still unsuccessful due to their low immunogenicity. The goal of the present work was to investigate the immunogenicity of a recombinant chimeric protein created by the fusion of the EIII protein, comprising domain III and a stem region of the tick-borne encephalitis virus (TBEV) E protein, and the OmpF porin of Yersinia pseudotuberculosis (OmpF-EIII). Adjuvanted antigen delivery systems, the tubular immunostimulating complexes (TI-complexes) based on the monogalactosyldiacylglycerol from different marine macrophytes, were used to enhance the immunogenicity of OmpF-EIII. Also, the chimeric protein incorporated into the most effective TI-complex was used to study its protective activity. The content of anti-OmpF-EIII antibodies was estimated in mice blood serum by enzyme-linked immunosorbent assay (ELISA). To study protective activity, previously immunized mice were infected with TBEV strain Dal'negorsk (GenBank ID: FJ402886). The animal survival was monitored daily for 21 days. OmpF-EIII incorporated into the TI-complexes induced about a 30⁻60- and 5⁻10-fold increase in the production of anti-OmpF-EIII and anti-EIII antibodies, respectively, in comparison with the effect of an individual OmpF-EIII. The most effective vaccine construction provided 60% protection. Despite the dramatic effect on the specific antibody titer, the studied TI-complex did not provide a statistically significant increase in the protection of OmpF-EIII protein. However, our results provide the basis of the future search for approaches to design and optimize the anti-TBEV vaccine based on the OmpF-EIII protein."/>
    <s v="Far Eastern Federal University, 8 Sukhanova St., Vladivostok 690091, Russia. sanina.nm@dvfu.ru."/>
    <s v="eng"/>
    <s v="Y"/>
    <s v="Y"/>
    <s v="N"/>
    <s v="Y"/>
    <s v="N"/>
    <s v="N"/>
    <n v="0"/>
    <s v="Y"/>
    <s v="Y"/>
    <s v="N"/>
    <s v="N"/>
    <s v="N"/>
    <s v="N"/>
    <s v="N"/>
    <s v="Y"/>
    <s v="2018-10-03"/>
    <s v="2018-11-15"/>
    <s v="2018-07-17"/>
    <s v="2018-09-30"/>
    <s v="https://dx.doi.org/10.3390/ijms19102988"/>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30065725"/>
    <s v="MED"/>
    <n v="30065725"/>
    <s v="PMC6056610"/>
    <s v="10.3389/fimmu.2018.01631"/>
    <s v="Structure-Guided Redesign Improves NFL HIV Env Trimer Integrity and Identifies an Inter-Protomer Disulfide Permitting Post-Expression Cleavage."/>
    <s v="Yang L, Sharma SK, Cottrell C, Guenaga J, Tran K, Wilson R, Behrens AJ, Crispin M, de Val N, Wyatt RT."/>
    <s v="Suppl 1"/>
    <s v="9"/>
    <n v="2647771"/>
    <n v="2018"/>
    <s v="Frontiers in Immunology"/>
    <s v="Front Immunol"/>
    <s v="Front Immunol"/>
    <s v="101560960"/>
    <s v="1664-3224"/>
    <s v="1664-3224"/>
    <s v="Soluble HIV-1 envelope glycoprotein (Env) trimers are under active investigation as vaccine candidates in relevant pre-clinical models. Like SOSIPs, the cleavage-independent native flexibly linked (NFL) trimers are faithful mimics of the Env spike. Here, we analyzed multiple new designs to explore alternative modifications, informing tertiary interactions, while maintaining NFL trimer homogeneity and integrity. Accordingly, we performed a proline (P) substitution screen in the gp41 heptad repeat 1 region, identifying other trimer-enhancing Ps, including L555P. This P improved trimer integrity compared to I559P in selected properties. Next, we screened 15 structure-guided potential cysteine pairs in gp140 and found that A501C-L663C (&quot;CC2&quot;) forms an inter-protomer disulfide bond that demonstrably increased NFL trimer thermostability. We combined these two approaches with trimer-derived substitutions, coupled with glycine substitutions at helix-to-coil transitions, developed by our group. To increase the exposure of the fusion peptide (FP) N-terminus, we engineered an enterokinase (EK) cleavage site upstream of the FP for controlled post-expression cleavage. In combination, the redesigns resulted in highly stable and homogeneous NFL mimics derived from different clades. Following recombinant EK cleavage, the NFL trimers retained covalent linkage, maintaining a native-like structure while displaying enhanced stability and favorable antigenic features. These trimers also displayed increased exposure of neutralizing epitopes in the FP and gp120/gp41 interface, while retaining other neutralizing epitopes and occluding non-neutralizing elements. This array of Env-structure-guided designs reveals additional interactive regions in the prefusion state of the HIV Env spike, affording the development of novel antigens and immunogens."/>
    <s v="Department of Immunology and Microbiology, The Scripps Research Institute, La Jolla, CA, United States."/>
    <s v="eng"/>
    <s v="Y"/>
    <s v="Y"/>
    <s v="N"/>
    <s v="Y"/>
    <s v="N"/>
    <s v="Y"/>
    <n v="0"/>
    <s v="Y"/>
    <s v="Y"/>
    <s v="N"/>
    <s v="Y"/>
    <s v="N"/>
    <s v="N"/>
    <s v="N"/>
    <s v="N"/>
    <s v="2018-08-02"/>
    <s v="2018-08-04"/>
    <s v="2018-05-14"/>
    <s v="2018-07-17"/>
    <s v="https://dx.doi.org/10.3389/fimmu.2018.01631"/>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PMC5954276"/>
    <s v="PMC"/>
    <n v="28713435"/>
    <s v="PMC5954276"/>
    <s v="10.1186/s13020-018-0172-2"/>
    <s v="Abstracts from the 2nd International Symposium on Phytochemicals in Medicine and Food (2-ISPMF)."/>
    <s v="Xiu L, Zhong G, Liu D, Chen S, Liu H, Chen F."/>
    <s v="4"/>
    <s v="13"/>
    <n v="2686556"/>
    <n v="2018"/>
    <s v="Chinese Medicine"/>
    <s v="Chin Med"/>
    <s v="Chin Med"/>
    <s v="101265109"/>
    <s v="1749-8546"/>
    <s v="1749-8546"/>
    <s v="Haizao Yuhu Decoction has been widely used to treat thyroid-related diseases especially goiter with few side effects in traditional Chinese medicine (TCM), including herb pair Sargassum (HZ) and Glycyrrhizae Radix et Rhizoma (GC), as one of &quot;eighteen antagonistic medicaments.&quot; The two different species of Sargassum, Sargassum fusiforme (Sf) and Sargassum pallidum (Sp), are not clearly differentiated in clinical use, so that herb pair Sf-GC and Sp-GC could show different effect and toxicity.We investigated the antigoitrous effect and toxicity and clarified the potential underlying mechanism of the two different species of Sargassum in HYD (HYDf and HYDp) in PTU-reduced goiter rats.The results demonstrated that both HYDf and HYDp could exhibit antigoitrous effect through alterations in hypothalamus-pituitary-thyroid (HPT) axis and inhibition of the TPO gene expression; there is no difference in the antigoitrous effects between the two different species of Sargassum application in HYD.This study evaluated the safety and efficacy of herb pair HZ-GC applied in HYD in goiter rats at molecular, cellular, and whole level and compared the two species of Sargassum further. We provide a reliable way to clarify the possible mechanism of the antagonistic medicament herb pair HZ-GC for its application."/>
    <s v="Beijing University of Chinese Medicine, Beijing, China."/>
    <s v="eng"/>
    <s v="Y"/>
    <s v="Y"/>
    <s v="Y"/>
    <s v="Y"/>
    <s v="N"/>
    <s v="N"/>
    <n v="0"/>
    <s v="N"/>
    <s v="Y"/>
    <s v="N"/>
    <s v="N"/>
    <s v="N"/>
    <s v="N"/>
    <s v="N"/>
    <s v="N"/>
    <s v="2018-05-23"/>
    <s v="2018-05-23"/>
    <s v="2017-06-21"/>
    <s v="2018-05-14"/>
    <s v="https://dx.doi.org/10.1186/s13020-018-0172-2"/>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8713435"/>
    <s v="MED"/>
    <n v="27043581"/>
    <s v="PMC5497638"/>
    <s v="10.1155/2017/3526186"/>
    <s v="Comparative Efficacy and Toxicity of Different Species of Sargassum in Haizao Yuhu Decoction in PTU-Induced Goiter Rats."/>
    <s v="Chen Z, Xu Y, Liu T, Zhang L, Liu H, Guan H."/>
    <s v="2"/>
    <s v="2017"/>
    <n v="2517870"/>
    <n v="2017"/>
    <s v="Evidence-based complementary and alternative medicine : eCAM"/>
    <s v="Evid Based Complement Alternat Med"/>
    <s v="Evid Based Complement Alternat Med"/>
    <s v="101215021"/>
    <s v="1741-427X"/>
    <s v="1741-4288"/>
    <s v="Sargassum seaweeds produce abundant biomass in China and have long been used as herbal medicine and food. Their characteristic fatty acid (FA) profiles and related potential function in promoting cardiovascular health (CVH) have not been systematically investigated. In this study, FA profiles of four medicinal Sargassum were characterized using GC-MS. Principal component analysis was used to discriminate the four medicinal Sargassum, and orthogonal projection to latent structures discriminant analysis was carried out between the two official species HAI ZAO and between the two folk medicine species HAI QIAN. In all of the algae investigated, the major SFA and MUFA were palmitic and stearic acid, respectively, while the major PUFAs were linoleic, arachidonic, and eicosapentaenoic acid. S. fusiforme and S. horneri had higher concentrations of PUFAs. With respect to CVH, all of the studied species, particularly S. fusiforme, exhibited satisfactory levels such as PUFA/SFA ratio and n-6/n-3 ratio. Each species possesses a unique FA profile and is discriminated clearly. Potential key FA markers (between the two Chinese official species, and between the two folk species) are assessed. The study provides characteristic fatty acid profiles of four Chinese medicinal Sargassum and their related potential function in promoting CVH."/>
    <s v="Key Laboratory of Marine Drugs, Chinese Ministry of Education, School of Medicine and Pharmacy, Ocean University of China, Qingdao 266003, China. forevercz@gmail.com."/>
    <s v="eng"/>
    <s v="Y"/>
    <s v="Y"/>
    <s v="N"/>
    <s v="Y"/>
    <s v="N"/>
    <s v="N"/>
    <n v="0"/>
    <s v="Y"/>
    <s v="Y"/>
    <s v="N"/>
    <s v="Y"/>
    <s v="N"/>
    <s v="N"/>
    <s v="N"/>
    <s v="N"/>
    <s v="2017-07-17"/>
    <s v="2017-07-19"/>
    <s v="2016-03-29"/>
    <s v="2017-06-21"/>
    <s v="https://dx.doi.org/10.1155/2017/3526186"/>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7043581"/>
    <s v="MED"/>
    <n v="24683259"/>
    <s v="PMC4849072"/>
    <s v="10.3390/md14040068"/>
    <s v="Comparative Studies on the Characteristic Fatty Acid Profiles of Four Different Chinese Medicinal Sargassum Seaweeds by GC-MS and Chemometrics."/>
    <s v="Li MY, Wang J, Xu ZT."/>
    <s v="9"/>
    <s v="14"/>
    <n v="2477448"/>
    <n v="2016"/>
    <s v="Marine drugs"/>
    <s v="Mar Drugs"/>
    <s v="Mar Drugs"/>
    <s v="101213729"/>
    <s v="1660-3397"/>
    <s v="1660-3397"/>
    <s v="BACKGROUND: The principal components of halitosis are volatile sulfur compounds (VSCs) such as hydrogen sulfide, methyl mercaptan, and dimethylsulfide or compounds such as butyric acid, propionic acid, putrescine, and cadaverine. OBJECTIVE: The aim of this study was to evaluate the effect of Chinese herbs on VSCs in vitro. METHODS: Saliva samples from volunteers were used as the source for the evaluation of bacterial activity and VSC inhibition. Extracted substances from Chinese herbs were identified by VSC inhibition tests with a Halimeter and microbial sensitivity testing. The effectiveness on halitosis was compared between a dentifrice containing one of the effective Chinese herbs (ie, chrysanthemum flower [Chrysanthemum morifolium flos]), 4 commercially available antihalitosis dentifrices, and a positive control that received no treatment. RESULTS: Ten volunteers provided saliva samples for VSC testing. Of the 40 herbs tested, 14 extracts had percent inhibition rates of VSCs &gt;50%. Ten herbs showed greatest effect against all culturable microorganisms with bacterial inhibition &gt;70%. There was a weak positive correlation between bacteriostasis and the anti-VSC activity of the herbs with a correlation coefficient of 0.2579 (Pearson). The mean (SD) values of the VSC testing were as follows: dentifrice containing chrysanthemum flower, 55.91 (8.16) ppb; Crest Tea Refreshing Dentifrice®, 48.39 (7.48) ppb (P = NS); Cortex Phellodendri Dentifrice®, 139.90 (14.70) ppb (P &lt; 0.01); Colgate Total Plus Whitening®, 120.94 (15.58) ppb (P &lt; 0.01); Zhong Hua Chinese Herbs Dentifrice®, 136.96 (13.06) ppb (P &lt; 0.01); and positive control, 312.38 (28.58) ppb (P &lt; 0.01). CONCLUSIONS: Of 40 herbs tested, 14 Chinese herbs were found to be effective for VSC inhibition. A dentifrice containing chrysanthemum flower reduced the formation of VSC in vitro, showing a significantly greater effect than the control group and 3 of 4 dentifrices already on the market."/>
    <s v="Shanghai Key Laboratory of Stomatology, Shanghai Research Institute of Stomatology, 9th People's Hospital, Medical College, Shanghai Jiao Tong University, Shanghai, People's Republic of China."/>
    <s v="eng"/>
    <s v="Y"/>
    <s v="Y"/>
    <s v="N"/>
    <s v="Y"/>
    <s v="N"/>
    <s v="Y"/>
    <n v="0"/>
    <s v="Y"/>
    <s v="Y"/>
    <s v="N"/>
    <s v="Y"/>
    <s v="N"/>
    <s v="N"/>
    <s v="N"/>
    <s v="N"/>
    <s v="2016-04-05"/>
    <s v="2016-12-30"/>
    <s v="2010-09-10"/>
    <s v="2016-03-29"/>
    <s v="https://dx.doi.org/10.3390/md14040068"/>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4683259"/>
    <s v="MED"/>
    <n v="20844751"/>
    <s v="PMC3967350"/>
    <s v="10.1016/j.curtheres.2010.03.002"/>
    <s v="Effect of a variety of Chinese herbs and an herb-containing dentifrice on volatile sulfur compounds associated with halitosis: An in vitro analysis."/>
    <s v="Ye N, Li D, Chen L, Zhang X, Xu D."/>
    <s v="4"/>
    <s v="71"/>
    <n v="2143487"/>
    <n v="2010"/>
    <s v="Current therapeutic research, clinical and experimental"/>
    <s v="Curr Ther Res Clin Exp"/>
    <s v="Curr Ther Res Clin Exp"/>
    <s v="0372621"/>
    <s v="0011-393X"/>
    <s v="1879-0313"/>
    <s v="Seaweed has attracted considerable attention as a potential biofuel feedstock. The pyrolytic and kinetic characteristics of maize straw and the seaweed Ulva pertusa were studied and compared using heating rates of 10, 30 and 50°C min(-1) under an inert atmosphere. The activation energy, and pre-exponential factors were calculated by the Flynn-Wall-Ozawa (FWO), Kissinger-Akahira-Sunose (KAS) and Popescu methods. The kinetic mechanism was deduced by the Popescu method. The results indicate that there are three stages to the pyrolysis; dehydration, primary devolatilization and residual decomposition. There were significant differences in average activation energy, thermal stability, final residuals and reaction rates between the two materials. The primary devolatilization stage of U. pertusa can be described by the Avramic-Erofeev equation (n=3), whereas that of maize straw can be described by the Mampel Power Law (n=2). The average activation energy of maize straw and U. pertusa were 153.0 and 148.7 KJ mol(-1), respectively. The pyrolysis process of U.pertusa would be easier than maize straw. And co-firing of the two biomass may be require less external heat input and improve process stability. There were minor kinetic compensation effects between the pre-exponential factors and the activation energy."/>
    <s v="Key Laboratory for Sustainable Utilization of Marine Fishery Resources, Yellow Sea Fisheries Research Institute, Chinese Academy of Fishery Sciences, Qingdao, China."/>
    <s v="eng"/>
    <s v="N"/>
    <s v="Y"/>
    <s v="Y"/>
    <s v="Y"/>
    <s v="N"/>
    <s v="N"/>
    <n v="0"/>
    <s v="Y"/>
    <s v="Y"/>
    <s v="N"/>
    <s v="N"/>
    <s v="N"/>
    <s v="N"/>
    <s v="N"/>
    <s v="N"/>
    <s v="2014-03-31"/>
    <s v="2014-07-31"/>
    <s v="2017-11-22"/>
    <s v="2010-04-01"/>
    <s v="https://dx.doi.org/10.1016/j.curtheres.2010.03.002"/>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0844751"/>
    <s v="MED"/>
    <n v="4562630"/>
    <s v="PMC2937020"/>
    <s v="10.1371/journal.pone.0012641"/>
    <s v="Comparative studies of the pyrolytic and kinetic characteristics of maize straw and the seaweed Ulva pertusa."/>
    <s v="Cardozo PL."/>
    <s v="1"/>
    <s v="5"/>
    <n v="1760353"/>
    <n v="2010"/>
    <s v="PloS one"/>
    <s v="PLoS ONE"/>
    <s v="PLoS One"/>
    <s v="101285081"/>
    <s v="1932-6203"/>
    <s v="1932-6203"/>
    <s v="There are detailed reviews about different recruitment strategies, but not with regard to differences between recruitment of hospital-based versus office-based physicians. Within this study, the two different recruitment schemes are compared. Advantages and disadvantages of different ways of recruitment in registry-based studies are discussed.In a cross-sectional cancer-registry-based study, long-term melanoma patients were contacted by dermatologists rather than directly by the registry on the basis of the legal situation. Logistic regression models and generalized estimating equations were used to assess effects of various patient and physician characteristics on participation and data quality. Especially differences between hospital-based versus office-based dermatologists are evaluated.Seventy two out of 112 contacted dermatologists took part in the study (64.3%). The cooperation proportion was 52.2% (689 participants/1320 contacted patients). Participants and non-participants differed regarding age and sex, but not regarding other social demographic factors and cancer stage. We did not observe a difference in patient participation between hospital-based versus office-based dermatologists (OR 1.08 [CI 0.84-1.39]; p = 0.57). However, medical data provided by the cancer registry were better for participants registered and recruited by hospitals.In cohort studies with epidemiological cancer registries, recruitment via physicians has potential disadvantages and is more complex. If this indirect way of contact is mandatory, we recommend recruitment procedures including hospital-based rather than office-based physicians. However, physician characteristics were not associated with outcome."/>
    <s v="Cancer Registry of Rhineland-Palatinate, Grosse Bleiche 46, 55116, Mainz, Germany. zeissig@krebsregister-rlp.de."/>
    <s v="eng"/>
    <s v="Y"/>
    <s v="Y"/>
    <s v="Y"/>
    <s v="Y"/>
    <s v="N"/>
    <s v="N"/>
    <n v="0"/>
    <s v="Y"/>
    <s v="Y"/>
    <s v="N"/>
    <s v="N"/>
    <s v="N"/>
    <s v="N"/>
    <s v="N"/>
    <s v="N"/>
    <s v="2010-09-16"/>
    <s v="2013-05-27"/>
    <s v="2015-12-03"/>
    <s v="2010-09-10"/>
    <s v="https://dx.doi.org/10.1371/journal.pone.0012641"/>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4562630"/>
    <s v="MED"/>
    <n v="29166870"/>
    <s v="PMC5700464"/>
    <s v="10.1186/s12874-017-0425-2"/>
    <s v="[How does a cytologist work?]"/>
    <s v="Zeissig SR, Weyer-Elberich V, Emrich K, Binder H, Fischbeck S, Imruck BH, Friedrich-Mai P, Beutel ME, Blettner M."/>
    <s v="12"/>
    <s v="27"/>
    <n v="116055"/>
    <n v="1972"/>
    <s v="Osterreichische Zeitschrift fur Erforschung und Bekampfung der Krebskrankheit"/>
    <s v="Osterr Z Erforsch Bekampf Krebskr"/>
    <s v="Osterr Z Erforsch Bekampf Krebskr"/>
    <s v="7513401"/>
    <s v="0300-8703"/>
    <s v="1471-2288"/>
    <s v="The 9th European Conference on Marine Natural Products (ECMNP) in Glasgow follows its predecessors in La Toja (2013), Tjärnö (2011), Porto (2009), Ischia (2007), Paris (2005), Elmau (2002), Santiago de Compostela (1999), and Athens (1997). [...]."/>
    <s v="Strathclyde Institute of Pharmacy and Biomedical Sciences, University of Strathclyde, 161 Cathedral Street, Glasgow G4 0RE, Scotland, UK. ruangelie.edrada-ebel@strath.ac.uk."/>
    <s v="ger"/>
    <s v="N"/>
    <s v="N"/>
    <s v="N"/>
    <s v="N"/>
    <s v="N"/>
    <s v="N"/>
    <n v="0"/>
    <s v="N"/>
    <s v="N"/>
    <s v="N"/>
    <s v="N"/>
    <s v="N"/>
    <s v="N"/>
    <s v="N"/>
    <s v="N"/>
    <s v="1973-01-02"/>
    <s v="2004-11-17"/>
    <s v="2017-03-08"/>
    <s v="1972-01-01"/>
    <s v="https://dx.doi.org/10.1186/s12874-017-0425-2"/>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9166870"/>
    <s v="MED"/>
    <n v="26633429"/>
    <s v="PMC4698589"/>
    <s v="10.3390/md13127059"/>
    <s v="Recruiting former melanoma patients via hospitals in comparison to office-based dermatologists in a register-based cohort study that required indirect contact."/>
    <s v="Edrada-Ebel R, Jaspars M."/>
    <s v="5"/>
    <s v="17"/>
    <n v="2621533"/>
    <n v="2017"/>
    <s v="BMC medical research methodology"/>
    <s v="BMC Med Res Methodol"/>
    <s v="BMC Med Res Methodol"/>
    <s v="100968545"/>
    <s v="1471-2288"/>
    <s v="1660-3397"/>
    <s v="Traditional Chinese medicine, based on theories developed and practiced for &gt;2,000 years, is one of the most common complementary and alternative types of medicine currently used in the treatment of patients with breast cancer. Ruanjian Sanjie (RJSJ) decoction, is composed of four herbs, including Ban xia (Pinellia ternata), Xia ku cao (Prunella vulgaris), Shan ci gu (Cremastra appendiculata) and Hai zao (Sargassum pallidum), and has traditionally been used for softening hard lumps and resolving hard tissue masses. However, the active compounds and mechanisms of action of RJSJ remain unknown. The present study demonstrated the antitumor activity of RJSJ against Ehrlich ascites carcinoma in Swiss albino mice and breast cancer xenografts in nude mice. Notably, RJSJ does not induce body weight loss, immune function toxicity or myelosuppression in mice, indicating that it is safe and well tolerated. In addition, RJSJ shows potent cytotoxicity against breast cancer cells in vitro by the suppression of the anti-apoptotic proteins B-cell lymphoma 2 and survivin, leading to the activation of caspase-3/7 and caspase-9, and the apoptotic cascade. These findings provide a clear rationale to explore the therapeutic strategy of using RJSJ alone or in combination with chemotherapeutic agents for breast cancer patients and the characterization of its active principles."/>
    <s v="Centre for Research and Development of Anti Tumor Drugs, Tianjin Institute of Medical and Pharmaceutical Sciences, Tianjin 300020, P.R. China."/>
    <s v="eng"/>
    <s v="Y"/>
    <s v="Y"/>
    <s v="N"/>
    <s v="Y"/>
    <s v="N"/>
    <s v="N"/>
    <n v="1"/>
    <s v="Y"/>
    <s v="Y"/>
    <s v="N"/>
    <s v="Y"/>
    <s v="N"/>
    <s v="N"/>
    <s v="N"/>
    <s v="N"/>
    <s v="2017-11-24"/>
    <s v="2018-07-10"/>
    <s v="2013-08-05"/>
    <s v="2017-11-22"/>
    <s v="https://dx.doi.org/10.3390/md13127059"/>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6633429"/>
    <s v="MED"/>
    <n v="28529560"/>
    <s v="PMC5431657"/>
    <s v="10.3892/ol.2017.5832"/>
    <s v="The 9th European Conference on Marine Natural Products."/>
    <s v="Zhao X, Zhao J, Hu R, Yao Q, Zhang G, Shen H, Yagüe E, Hu Y."/>
    <s v="8"/>
    <s v="13"/>
    <n v="2390865"/>
    <n v="2015"/>
    <s v="Marine drugs"/>
    <s v="Mar Drugs"/>
    <s v="Mar Drugs"/>
    <s v="101213729"/>
    <s v="1660-3397"/>
    <s v="1792-1082"/>
    <s v="Chlorella sorokiniana is an important industry microalga potential for biofuel production. Inoculum size is one of the important factors in algal large-scale culture, and has great effects on the growth, lipid accumulation and metabolism of microalgae. As the first barrier of cell contents, membrane plays a vital role in algal inoculum-related metabolism. The knowledge of phospholipids, the main membrane component and high accumulation of phospholipids as the major content of total lipids mass in some microalgae, is necessary to understand the role of membrane in cell growth and metabolism under different inoculum density. Profiling of C. sorokiniana phospholipids with LC-MS led to the identification of 119 phospholipid species. To discover the phospholipid molecules most related to change of inoculum sizes, Partial Least Squares Discriminant Analysis (PLS-DA) was employed and the results revealed that inoculum sizes significantly affected phospholipid profiling. Phosphatidylglycerol (PG), phosphatidyl- ethanolamine (PE) and several phosphatidylcholine (PC) species might play an important role under our experimental conditions. Further analysis of these biomarkers indicated that cell membrane status of C. sorokiniana might play an important role in the adaption to the inoculum sizes. And the culture with inoculum size of 1 × 10(6) cells mL(-1) presented the best membrane status with the highest content of PC and PG, and the lowest content of PE. We discovered that the inoculum size of 1 × 10(6) cells mL(-1) might provide the best growth condition for C. sorokiniana. Also we proposed that PG, PE and several PC may play an important role in inoculum-related metabolism in C. sorokiniana, which may work through thylakoid membrane and photosynthetic pathway. Thus this study would provide more potential targets for metabolic engineering to improve biofuel production and productivity in microalgae."/>
    <s v="Key Laboratory of Systems Bioengineering, Ministry of Education and Department of Pharmaceutical Engineering, School of Chemical Engineering and Technology, Tianjin University, Tianjin, PR China."/>
    <s v="eng"/>
    <s v="Y"/>
    <s v="Y"/>
    <s v="N"/>
    <s v="Y"/>
    <s v="N"/>
    <s v="N"/>
    <n v="1"/>
    <s v="N"/>
    <s v="Y"/>
    <s v="N"/>
    <s v="Y"/>
    <s v="N"/>
    <s v="N"/>
    <s v="N"/>
    <s v="Y"/>
    <s v="2015-12-04"/>
    <s v="2016-01-22"/>
    <s v="2016-08-05"/>
    <s v="2015-12-03"/>
    <s v="https://dx.doi.org/10.3892/ol.2017.5832"/>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8529560"/>
    <s v="MED"/>
    <n v="23940649"/>
    <s v="PMC3733633"/>
    <s v="10.1371/journal.pone.0070827"/>
    <s v="Ruanjian Sanjie decoction exhibits antitumor activity by inducing cell apoptosis in breast cancer."/>
    <s v="Lu S, Wang J, Ma Q, Yang J, Li X, Yuan YJ."/>
    <s v="8"/>
    <s v="13"/>
    <n v="2558925"/>
    <n v="2017"/>
    <s v="Oncology letters"/>
    <s v="Oncol Lett"/>
    <s v="Oncol Lett"/>
    <s v="101531236"/>
    <s v="1792-1074"/>
    <s v="1932-6203"/>
    <s v="Inflammatory bowel disease (IBD) is a complex class of immune disorders. Unfortunately, a treatment for total remission has not yet been found, while the use of natural product-based therapies has emerged as a promising intervention. The present study was aimed to investigate the anti-inflammatory effects of the algal meroterpene 11-hydroxy-1'-O-methylamentadione (AMT-E) in a murine model of dextran sodium sulphate (DSS)-induced colitis. AMT-E was orally administered daily (1, 10, and 20 mg/kg animal) to DSS treated mice (3% w/v) for 7 days. AMT-E prevented body weight loss and colon shortening and effectively attenuated the extent of the colonic damage. Similarly, AMT-E increased mucus production and reduced myeloperoxidase activity (marker for anti-inflammatory activity). Moreover, the algal meroterpene decreased the tumor necrosis factor (TNF)-α, interleukin (IL)-1β, and IL-10 levels, and caused a significant reduction of the expression of inducible nitric oxide synthase (iNOS) and cyclooxygenase-2 (COX-2). Our results demonstrate the protective effects of AMT-E on experimental colitis, provide an insight of the underlying mechanisms of this compound, and suggest that this class of marine natural products might be an interesting candidate for further studies on the prevention/treatment of IBD."/>
    <s v="Department of Biology, Faculty of Sciences, University Abdelmalek Essaadi, Tetouan 93030, Morocco. zbakh.h@hotmail.com."/>
    <s v="eng"/>
    <s v="Y"/>
    <s v="Y"/>
    <s v="N"/>
    <s v="Y"/>
    <s v="N"/>
    <s v="N"/>
    <n v="2"/>
    <s v="Y"/>
    <s v="Y"/>
    <s v="N"/>
    <s v="Y"/>
    <s v="N"/>
    <s v="N"/>
    <s v="N"/>
    <s v="N"/>
    <s v="2017-05-22"/>
    <s v="2017-08-16"/>
    <s v="2014-11-18"/>
    <s v="2017-03-08"/>
    <s v="https://dx.doi.org/10.1371/journal.pone.0070827"/>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3940649"/>
    <s v="MED"/>
    <n v="27527191"/>
    <s v="PMC4999910"/>
    <s v="10.3390/md14080149"/>
    <s v="Phospholipid metabolism in an industry microalga Chlorella sorokiniana: the impact of inoculum sizes."/>
    <s v="Zbakh H, Talero E, Avila J, Alcaide A, de Los Reyes C, Zubía E, Motilva V."/>
    <s v="1"/>
    <s v="8"/>
    <n v="2065500"/>
    <n v="2013"/>
    <s v="PloS one"/>
    <s v="PLoS ONE"/>
    <s v="PLoS One"/>
    <s v="101285081"/>
    <s v="1932-6203"/>
    <s v="1660-3397"/>
    <s v="Back pain is reported to occur already in childhood, but its development at that age is not well understood. The aims of this study were to describe BP in children aged 6-12 years, and to investigate any sex and age differences.Data on back pain (defined as pain in the neck, mid back and/or lower back) were collected once a week from parents replying to automated text-messages over 2.5 school years from 2008 till 2011. The prevalence estimates were presented as percentages and 95% confidence intervals. Differences between estimates were considered significant if confidence intervals did not overlap. A test for trend, using a multi-level mixed-effects logistic regression extended to the longitudinal and multilevel setting, was performed to see whether back pain reporting increased with age.Depending on the age group, 13-38% children reported back pain at least once per survey year, and 5-23% at least twice per survey year. The average weekly prevalence estimate ranged between 1% and 5%. In the final survey year more girls than boys reported back pain at least twice. The prevalence estimates did not increase monotonically with age but showed a greater increase in children younger than 9/10, after which they remained relatively stable up to the age of 12 years.We found that back pain was not a common problem in this age group and recommend health professionals be vigilant if a child presents with constant or recurring back pain. Our results need to be supplemented by a better understanding of the severity and consequences of back pain in childhood. It would be productive to study the circumstances surrounding the appearance of back pain in childhood, as well as, how various bio-psycho-social factors affect its onset and later recurrence. Knowledge about the causes of back pain in childhood might allow early prevention."/>
    <s v="Research in Childhood Health, Department of Sports Science and Clinical Biomechanics, University of Southern Denmark, Campusvej 55, 5230 Odense, Denmark."/>
    <s v="eng"/>
    <s v="Y"/>
    <s v="Y"/>
    <s v="Y"/>
    <s v="Y"/>
    <s v="N"/>
    <s v="N"/>
    <n v="2"/>
    <s v="Y"/>
    <s v="Y"/>
    <s v="N"/>
    <s v="N"/>
    <s v="N"/>
    <s v="N"/>
    <s v="N"/>
    <s v="N"/>
    <s v="2013-08-13"/>
    <s v="2017-06-27"/>
    <s v="2014-05-18"/>
    <s v="2013-08-05"/>
    <s v="https://dx.doi.org/10.3390/md14080149"/>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7527191"/>
    <s v="MED"/>
    <n v="25414789"/>
    <s v="PMC4237741"/>
    <s v="10.1186/s12998-014-0035-6"/>
    <s v="The Algal Meroterpene 11-Hydroxy-1'-O-Methylamentadione Ameloriates Dextran Sulfate Sodium-Induced Colitis in Mice."/>
    <s v="Franz C, Wedderkopp N, Jespersen E, Rexen CT, Leboeuf-Yde C."/>
    <s v="12"/>
    <s v="14"/>
    <n v="2507367"/>
    <n v="2016"/>
    <s v="Marine drugs"/>
    <s v="Mar Drugs"/>
    <s v="Mar Drugs"/>
    <s v="101213729"/>
    <s v="1660-3397"/>
    <s v="2045-709X"/>
    <s v="Inflammatory bowel disease (IBD) is a chronically relapsing inflammatory disorder of the gastrointestinal tract. Most IBD treatments are unsatisfactory; therefore, various dietary supplements have emerged as promising interventions. Laminaria japonica (LJ) is an edible seaweed used to regulate digestive symptoms. Probiotics have been reported to improve digestive problems and their simultaneous administration with seaweeds has been shown to produce synergistic therapeutic effects. Here, we investigated the effect of LJ combination with probiotics on dextran sodium sulfate-induced colitis model in mice. Aqueous LJ extracts (LJE) at doses from 100 to 300 mg/kg and probiotics at a dose of 300 mg/kg were orally administered for 7 days. Body weight, colon length, histological score, macroscopic damage, and the levels of cytokines IFN- γ , IL-1 β , IL-6, IL-10, IL-12 (P40), IL-12 (P70), IL-17, and TNF- α were assessed. LJE alone caused a significant improvement of colitis signs such as colon length, histological score, and IL-1 β and IL-6 production. LJE and probiotics demonstrated a synergistic effect by the histological score and levels of IL-1 β , IL-6, and IL-12 (P40) but not IFN- γ , IL-10, and IL-12 (P70). In conclusion, LJE was effective in inducing protection against colitis in mice and acted synergistically with probiotics."/>
    <s v="College of Korean Medicine, Kyung Hee University, 26 Kyungheedae-ro, Dongdaemun-gu, Seoul 130-701, Republic of Korea."/>
    <s v="eng"/>
    <s v="Y"/>
    <s v="Y"/>
    <s v="N"/>
    <s v="Y"/>
    <s v="N"/>
    <s v="N"/>
    <n v="3"/>
    <s v="Y"/>
    <s v="Y"/>
    <s v="N"/>
    <s v="Y"/>
    <s v="N"/>
    <s v="N"/>
    <s v="N"/>
    <s v="N"/>
    <s v="2016-08-16"/>
    <s v="2016-03-25"/>
    <s v="2016-12-01"/>
    <s v="2016-08-05"/>
    <s v="https://dx.doi.org/10.1186/s12998-014-0035-6"/>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5414789"/>
    <s v="MED"/>
    <n v="24948848"/>
    <s v="PMC4052192"/>
    <s v="10.1155/2014/417814"/>
    <s v="Back pain in children surveyed with weekly text messages - a 2.5 year prospective school cohort study."/>
    <s v="Ko SJ, Bu Y, Bae J, Bang YM, Kim J, Lee H, Beom-Joon L, Hyun YH, Park JW."/>
    <s v="3"/>
    <s v="22"/>
    <n v="2114975"/>
    <n v="2014"/>
    <s v="Chiropractic &amp; Manual Therapies"/>
    <s v="Chiropr Man Therap"/>
    <s v="Chiropr Man Therap"/>
    <s v="101551481"/>
    <s v="2045-709X"/>
    <s v="1466-1861"/>
    <s v="Diabetes is a chronic degenerative metabolic disease with high morbidity and mortality rates caused by its complications. In recent years, there has been a growing interest in looking for new bioactive compounds to treat this disease, including metabolites of marine origin. Several aquatic organisms have been screened to evaluate their possible anti-diabetes activities, such as bacteria, microalgae, macroalgae, seagrasses, sponges, corals, sea anemones, fish, salmon skin, a shark fusion protein as well as fish and shellfish wastes. Both in vitro and in vivo screenings have been used to test anti-hyperglycemic and anti-diabetic activities of marine organisms. This review summarizes recent discoveries in anti-diabetes properties of several marine organisms as well as marine wastes, existing patents and possible future research directions in this field."/>
    <s v="Department of Integrative Marine Ecology, Stazione Zoologica Anton Dohrn, 80121 Naples, Italy. chiara.lauritano@szn.it."/>
    <s v="eng"/>
    <s v="Y"/>
    <s v="Y"/>
    <s v="N"/>
    <s v="Y"/>
    <s v="N"/>
    <s v="N"/>
    <n v="3"/>
    <s v="Y"/>
    <s v="Y"/>
    <s v="N"/>
    <s v="Y"/>
    <s v="N"/>
    <s v="N"/>
    <s v="N"/>
    <s v="N"/>
    <s v="2014-11-21"/>
    <s v="2017-05-18"/>
    <s v="2008-02-01"/>
    <s v="2014-11-18"/>
    <s v="https://dx.doi.org/10.1155/2014/417814"/>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4948848"/>
    <s v="MED"/>
    <n v="27916864"/>
    <s v="PMC5192457"/>
    <s v="10.3390/md14120220"/>
    <s v="Protective effect of Laminaria japonica with probiotics on murine colitis."/>
    <s v="Lauritano C, Ianora A."/>
    <s v="2"/>
    <s v="2014"/>
    <n v="2125102"/>
    <n v="2014"/>
    <s v="Mediators of inflammation"/>
    <s v="Mediators Inflamm."/>
    <s v="Mediators Inflamm"/>
    <s v="9209001"/>
    <s v="0962-9351"/>
    <s v="1660-3397"/>
    <s v="Few studies have examined the anatomy of the central forehead as it pertains to vertical glabellar furrows.This study sought to critically examine the corrugator supercilii muscle (CSM) in situ, in relation to surrounding bony and soft tissue landmarks.Anatomic dissection of 10 fresh cadaveric hemi-heads was performed, focusing on the CSM origin and insertion, with emphasis on regional fascial relations, neurovascular structures, and osseous topography.The CSM originates along the supraciliary arch. The muscle is attached at its medial and superior margin, whereas the lateral and inferior margins are free. The muscle originates from a bony plateau on the supraciliary arch. The CSM travels laterally, with most of the muscle passing through the fibers of the orbicularis oculi and the frontalis. The dermal insertion of the muscle is under the central portion of the eyebrow. The nerve supply enters at the lateral aspect of the muscle approximately 5 mm cephalic to the lateral brow. The action of the CSM is to elevate the medial aspect of the brow and depress the lateral segment of the brow.The CSM does not appear to be the primary determinant of vertical glabellar frown lines. (Aesthetic Surg J 2001;21:209-215.)."/>
    <s v="Division of Plastic &amp; Reconstructive Surgery, UCLA School of Medicine, Los Angeles, CA, USA."/>
    <s v="eng"/>
    <s v="Y"/>
    <s v="Y"/>
    <s v="Y"/>
    <s v="Y"/>
    <s v="N"/>
    <s v="N"/>
    <n v="3"/>
    <s v="Y"/>
    <s v="Y"/>
    <s v="N"/>
    <s v="Y"/>
    <s v="N"/>
    <s v="N"/>
    <s v="N"/>
    <s v="N"/>
    <s v="2014-06-20"/>
    <s v="2016-10-20"/>
    <s v="2015-12-29"/>
    <s v="2014-05-18"/>
    <s v="https://dx.doi.org/10.3390/md14120220"/>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7916864"/>
    <s v="MED"/>
    <n v="19331895"/>
    <s v="PMC2248361"/>
    <s v="10.1067/maj.2001.116055"/>
    <s v="Marine Organisms with Anti-Diabetes Properties."/>
    <s v="Isse NG, Elahi MM."/>
    <s v="1"/>
    <s v="14"/>
    <n v="2500243"/>
    <n v="2016"/>
    <s v="Marine drugs"/>
    <s v="Mar Drugs"/>
    <s v="Mar Drugs"/>
    <s v="101213729"/>
    <s v="1660-3397"/>
    <s v="1527-330X"/>
    <s v="The brown(Dominant) (bw(D)) allele of Drosophila contains a heterochromatic block that causes the locus to interact with centric heterochromatin. This association silences bw(+) in heterozygotes (trans-inactivation) and is dependent on nuclear organizational changes later in development, suggesting that trans-inactivation may not be possible until later in development. To study this, a P element containing an upstream activating sequence (UAS)-GFP reporter was inserted 5 kb from the bw(D) insertion site. Seven different GAL4 driver lines were used and GFP fluorescence was compared in the presence or the absence of bw(D). We measured silencing in different tissues and stages of development and found variable silencing of GFP expression driven by the same driver. When UAS-GFP was not expressed until differentiation in the eye imaginal disc it was more easily trans-inactivated than when it was expressed earlier in undifferentiated cells. In contrast to some studies by other workers on silencing in cis, we did not find consistent correlation of silencing with level of expression or evidence of relaxation of silencing with terminal differentiation. We suggest that such contrasting results may be attributed to a potentially different role played by nuclear organization in cis and trans position-effect variegation."/>
    <s v="Department of Biological Sciences, Carnegie Mellon University, Pittsburgh, Pennsylvania 15213, USA."/>
    <s v="eng"/>
    <s v="Y"/>
    <s v="Y"/>
    <s v="N"/>
    <s v="Y"/>
    <s v="N"/>
    <s v="N"/>
    <n v="5"/>
    <s v="Y"/>
    <s v="Y"/>
    <s v="N"/>
    <s v="Y"/>
    <s v="N"/>
    <s v="N"/>
    <s v="N"/>
    <s v="N"/>
    <s v="2016-12-05"/>
    <s v="2009-11-18"/>
    <s v="2016-02-18"/>
    <s v="2016-12-01"/>
    <s v="https://dx.doi.org/10.1067/maj.2001.116055"/>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19331895"/>
    <s v="MED"/>
    <n v="18245337"/>
    <s v="PMC4728501"/>
    <s v="10.1534/genetics.107.083105"/>
    <s v="The corrugator supercilii muscle revisited."/>
    <s v="Sage BT, Wu MD, Csink AK."/>
    <s v="8"/>
    <s v="21"/>
    <n v="1612237"/>
    <n v="2001"/>
    <s v="Aesthetic surgery journal"/>
    <s v="Aesthet Surg J"/>
    <s v="Aesthet Surg J"/>
    <s v="9707469"/>
    <s v="1090-820X"/>
    <s v="1943-2631"/>
    <s v="Three marine macroalgae, i.e., Grateloupia filicina, Ulva pertusa and Sargassum qingdaoense, were selected as the deputies of Rhodophyta, Chlorophyta and Ochrophyta for comparative analysis of the molecular structures and biological activities of sulfated polysaccharides (SP). The ratio of water-soluble polysaccharides, the monosaccharide composition and the sulfated contents of three extracted SPs were determined, and their structures were characterized by Fourier transformation infrared spectroscopy. In addition, biological activity analysis showed that all three SPs had immune-modulatory activity both in vitro and in vivo, and SPs from S. qingdaoense had the best effect. Further bioassays showed that three SPs could not only enhance the immunity level stimulated by inactivated avian influenza virus (AIV) in vivo but also significantly inhibited the activity of activated AIV (H9N2 subtype) in vitro. G. filicina SP exhibited the strongest anti-AIV activity. These results revealed the variations in structural features and bioactivities among three SPs and indicated the potential adjuvants for immune-enhancement and anti-AIV."/>
    <s v="University of Chinese Academy of Sciences, Beijing 100049, China. lylinsong@hotmail.com."/>
    <s v="eng"/>
    <s v="N"/>
    <s v="N"/>
    <s v="N"/>
    <s v="N"/>
    <s v="N"/>
    <s v="N"/>
    <n v="5"/>
    <s v="N"/>
    <s v="N"/>
    <s v="N"/>
    <s v="N"/>
    <s v="N"/>
    <s v="N"/>
    <s v="N"/>
    <s v="N"/>
    <s v="2009-03-31"/>
    <s v="2016-12-30"/>
    <s v="2012-04-23"/>
    <s v="2001-05-01"/>
    <s v="https://dx.doi.org/10.1534/genetics.107.083105"/>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18245337"/>
    <s v="MED"/>
    <n v="26729137"/>
    <s v="PMC3775069"/>
    <s v="10.3390/md14010004"/>
    <s v="Interplay of developmentally regulated gene expression and heterochromatic silencing in trans in Drosophila."/>
    <s v="Song L, Chen X, Liu X, Zhang F, Hu L, Yue Y, Li K, Li P."/>
    <s v="7"/>
    <s v="178"/>
    <n v="1509312"/>
    <n v="2008"/>
    <s v="Genetics"/>
    <s v="Genetics"/>
    <s v="Genetics"/>
    <s v="0374636"/>
    <s v="0016-6731"/>
    <s v="1660-3397"/>
    <s v="Keratoconus (KC; Mendelian Inheritance in Man (OMIM) 14830) is a bilateral, progressive corneal defect affecting all ethnic groups around the world. It is the leading cause of corneal transplantation. The age of onset is at puberty, and the disorder is progressive until the 3 rd -4 th decade of life when it usually arrests. It is one of the major ocular problems with significant social and economic impacts as the disease affects young generation. Although genetic and environmental factors are associated with KC, but the precise etiology is still elusive. Results from complex segregation analysis suggests that genetic abnormalities may play an essential role in the susceptibility to KC. Due to genetic heterogeneity, a recent study revealed 17 different genomic loci identified in KC families by linkage mapping in various populations. The focus of this review is to provide a concise update on the current knowledge of the genetic basis of KC and genomic approaches to understand the disease pathogenesis."/>
    <s v="Department of Genetics, Grow Laboratory, Grow Laboratory, Narayana Nethralaya Eye Hospital, Bangalore, Karnataka, India."/>
    <s v="eng"/>
    <s v="N"/>
    <s v="Y"/>
    <s v="Y"/>
    <s v="Y"/>
    <s v="N"/>
    <s v="N"/>
    <n v="5"/>
    <s v="Y"/>
    <s v="Y"/>
    <s v="Y"/>
    <s v="Y"/>
    <s v="N"/>
    <s v="N"/>
    <s v="N"/>
    <s v="N"/>
    <s v="2008-02-21"/>
    <s v="2016-11-24"/>
    <m/>
    <s v="2008-02-01"/>
    <s v="https://dx.doi.org/10.3390/md14010004"/>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6729137"/>
    <s v="MED"/>
    <n v="23925319"/>
    <s v="PMC2409671"/>
    <s v="10.4103/0301-4738.116055"/>
    <s v="Characterization and Comparison of the Structural Features, Immune-Modulatory and Anti-Avian Influenza Virus Activities Conferred by Three Algal Sulfated Polysaccharides."/>
    <s v="Jeyabalan N, Shetty R, Ghosh A, Anandula VR, Ghosh AS, Kumaramanickavel G."/>
    <s v="2"/>
    <s v="14"/>
    <n v="2460506"/>
    <n v="2015"/>
    <s v="Marine drugs"/>
    <s v="Mar Drugs"/>
    <s v="Mar Drugs"/>
    <s v="101213729"/>
    <s v="1660-3397"/>
    <s v="1998-3689"/>
    <s v="IDN 5390 is a novel C-seco taxane analogue selected for preclinical development on the basis of its antimotility activity on endothelial cells, antitumour efficacy in a large panel of human tumour xenografts and high tolerability in mouse. On the basis of oral availability, IDN 5390 is suitable for protracted administration schedules. Such a treatment schedule has been reported as the most appropriate to exploit the antiangiogenic effects of cytotoxic drugs. An ability to downregulate angiogenesis-related growth factors in tumour cells has been described for IDN 5390. The aim of the study was to investigate the antitumour and antiangiogenic potential of oral IDN 5390 on a human ovarian carcinoma xenograft, the INT.ACP/PTX, resistant to paclitaxel (PTX). Such tumour line was derived in vivo from a cisplatin-resistant tumour line, the A2780/DDP, which is sensitive to PTX. Compared to the parental cells, INT.ACP/PTX cells exhibited a high level of Pgp expression, resulting in a reduced in vitro sensitivity to both PTX and IDN 5390. The INT.ACP/PTX tumour xenograft was still resistant to PTX, but responsive to IDN 5390, when delivered per os, by a daily prolonged schedule. A direct effect on tumour cells, allowed by the high tolerability of the compound in mouse, cannot be excluded in vivo. Immunohistochemical analysis indicated a significant reduction of microvessel density in IDN 5390-treated tumours, lasting till 7 days after the last drug administration. Thus, a prolonged inhibitory effect on tumour angiogenesis is consistent with the persistent growth control of INT.ACP/PTX tumour achieved by IDN 5390. On the contrary, the low tolerability and the limited oral availability of conventional taxanes do not allow an easy feasibility of such treatment regimen. Thus, the tolerability profile of IDN 5390 in preclinical systems and its efficacy in PTX-resistant tumours support the therapeutic interest for its clinical development, with particular attention to oral daily prolonged schedules."/>
    <s v="Department of Experimental Oncology, Istituto Nazionale Tumori, via Venezian 1, 20133 Milan, Italy."/>
    <s v="eng"/>
    <s v="Y"/>
    <s v="Y"/>
    <s v="N"/>
    <s v="Y"/>
    <s v="N"/>
    <s v="N"/>
    <n v="6"/>
    <s v="Y"/>
    <s v="Y"/>
    <s v="N"/>
    <s v="Y"/>
    <s v="N"/>
    <s v="N"/>
    <s v="N"/>
    <s v="N"/>
    <s v="2016-01-05"/>
    <s v="2016-12-30"/>
    <m/>
    <s v="2015-12-29"/>
    <s v="https://dx.doi.org/10.4103/0301-4738.116055"/>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3925319"/>
    <s v="MED"/>
    <n v="15054472"/>
    <s v="PMC4771990"/>
    <s v="10.1038/sj.bjc.6601730"/>
    <s v="Genetic and genomic perspective to understand the molecular pathogenesis of keratoconus."/>
    <s v="Petrangolini G, Cassinelli G, Pratesi G, Tortoreto M, Favini E, Supino R, Lanzi C, Belluco S, Zunino F."/>
    <s v="6"/>
    <s v="61"/>
    <n v="2064596"/>
    <n v="2013"/>
    <s v="Indian journal of ophthalmology"/>
    <s v="Indian J Ophthalmol"/>
    <s v="Indian J Ophthalmol"/>
    <s v="0405376"/>
    <s v="0301-4738"/>
    <s v="1532-1827"/>
    <s v="In recent years, the search for novel natural compounds with bioactive properties has received a remarkable boost in view of their possible pharmaceutical exploitation. In this respect the sea is entitled to hold a prominent place, considering the potential of the manifold animals and plants interacting in this ecological context, which becomes even greater when their associated microbes are considered for bioprospecting. This is the case particularly of fungi, which have only recently started to be considered for their fundamental contribution to the biosynthetic potential of other more valued marine organisms. Also in this regard, strains of species which were previously considered typical terrestrial fungi, such as Penicillium and Talaromyces, disclose foreground relevance. This paper offers an overview of data published over the past 25 years concerning the production and biological activities of secondary metabolites of marine strains belonging to these genera, and their relevance as prospective drugs."/>
    <s v="Council for Agricultural Research and Agricultural Economy Analysis, Rome 00184, Italy. rosario.nicoletti@entecra.it."/>
    <s v="eng"/>
    <s v="Y"/>
    <s v="Y"/>
    <s v="Y"/>
    <s v="N"/>
    <s v="N"/>
    <s v="N"/>
    <n v="7"/>
    <s v="Y"/>
    <s v="Y"/>
    <s v="N"/>
    <s v="N"/>
    <s v="N"/>
    <s v="N"/>
    <s v="N"/>
    <s v="N"/>
    <s v="2013-08-08"/>
    <s v="2013-06-07"/>
    <m/>
    <s v="2013-08-01"/>
    <s v="https://dx.doi.org/10.1038/sj.bjc.6601730"/>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15054472"/>
    <s v="MED"/>
    <n v="26901206"/>
    <s v="PMC1924637"/>
    <s v="10.3390/md14020037"/>
    <s v="Antitumour and antiangiogenic effects of IDN 5390, a novel C-seco taxane, in a paclitaxel-resistant human ovarian tumour xenograft."/>
    <s v="Nicoletti R, Trincone A."/>
    <s v="4"/>
    <s v="90"/>
    <n v="1135314"/>
    <n v="2004"/>
    <s v="British journal of cancer"/>
    <s v="Br. J. Cancer"/>
    <s v="Br J Cancer"/>
    <s v="0370635"/>
    <s v="0007-0920"/>
    <s v="1660-3397"/>
    <s v="Complementary medication is en vogue and an increasing number of patients consume herbal medicine without reporting their use to physicians. We report a case of iodine-induced hyperthyroidism due to the ingestion of a kelp-containing tea. A 39-year-old woman with multinodular goiter presented with typical signs of hyperthyroidism, which was confirmed by endocrine tests. She was not exposed to iodinated radiocontrast media and did not take medications containing iodine, such as amiodarone. However, a detailed medical history revealed that she had been treated for a period of 4 weeks by a Chinese alternative practitioner with a herbal tea containing kelp because of her enlarged thyroid. The consumption of the tea was discontinued and an antithyroid drug therapy was initiated. Physicians should advise patients with underlying thyroid disease to avoid all complementary or alternative medications containing iodine."/>
    <s v="Division of Endocrinology, Metabolism and Pathobiochemistry, Department of Internal Medicine, University Hospital of Tübingen, Germany. Karsten.Muessig@med.uni-tuebingen.de"/>
    <s v="eng"/>
    <s v="Y"/>
    <s v="Y"/>
    <s v="N"/>
    <s v="Y"/>
    <s v="N"/>
    <s v="N"/>
    <n v="7"/>
    <s v="Y"/>
    <s v="Y"/>
    <s v="N"/>
    <s v="Y"/>
    <s v="N"/>
    <s v="N"/>
    <s v="N"/>
    <s v="N"/>
    <s v="2004-03-31"/>
    <s v="2013-07-12"/>
    <m/>
    <s v="2004-04-01"/>
    <s v="https://dx.doi.org/10.3390/md14020037"/>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6901206"/>
    <s v="MED"/>
    <n v="16808731"/>
    <s v="PMC3366683"/>
    <s v="10.1111/j.1525-1497.2006.00416.x"/>
    <s v="Bioactive Compounds Produced by Strains of Penicillium and Talaromyces of Marine Origin."/>
    <s v="Müssig K, Thamer C, Bares R, Lipp HP, Häring HU, Gallwitz B."/>
    <m/>
    <s v="14"/>
    <n v="2399495"/>
    <n v="2016"/>
    <s v="Marine drugs"/>
    <s v="Mar Drugs"/>
    <s v="Mar Drugs"/>
    <s v="101213729"/>
    <s v="1660-3397"/>
    <s v="1525-1497"/>
    <s v="Glycolipids were extracted from the red alga Osmundaria obtusiloba from Southeastern Brazilian coast. The acetone insoluble material was extracted with chloroform/methanol and the lipids, enriched in glycolipids, were fractionated on a silica gel column eluted with chloroform, acetone and then methanol. Three major orcinol-positive bands were found in the acetone and methanol fractions, being detected by thin layer chromatography. The structures of the corresponding glycolipids were elucidated by ESI-MS and (1)H/(13)C NMR analysis, on the basis of their tandem-MS behavior and HSQC, TOCSY fingerprints. For the first time, the structure of sulfoquinovosyldiacylglycerol from the red alga Osmundaria obtusiloba was characterized. This molecule exhibited potent antiviral activity against HSV-1 and HSV-2 with EC(50) values of 42 µg/mL to HSV-1 and 12 µg/mL to HSV-2, respectively. Two other glycolipids, mono- and digalactosyldiacylglycerol, were also found in the alga, being characterized by ESI-MS/MS. The structural elucidation of algae glycolipids is a first step for a better understanding of the relation between these structures and their biological activities."/>
    <s v="Department of Biochemistry and Molecular Biology, Federal University of Paraná, Curitiba 81531-990, PR, Brazil. laurosouza@hotmail.com"/>
    <s v="eng"/>
    <s v="Y"/>
    <s v="Y"/>
    <s v="N"/>
    <s v="Y"/>
    <s v="N"/>
    <s v="N"/>
    <n v="10"/>
    <s v="Y"/>
    <s v="Y"/>
    <s v="N"/>
    <s v="Y"/>
    <s v="N"/>
    <s v="N"/>
    <s v="N"/>
    <s v="N"/>
    <s v="2016-02-23"/>
    <m/>
    <m/>
    <s v="2016-02-18"/>
    <s v="https://dx.doi.org/10.1111/j.1525-1497.2006.00416.x"/>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16808731"/>
    <s v="MED"/>
    <n v="22690151"/>
    <m/>
    <s v="10.3390/md10040918"/>
    <s v="Iodine-induced thyrotoxicosis after ingestion of kelp-containing tea."/>
    <s v="de Souza LM, Sassaki GL, Romanos MT, Barreto-Bergter E."/>
    <m/>
    <s v="21"/>
    <n v="1332285"/>
    <n v="2006"/>
    <s v="Journal of general internal medicine"/>
    <s v="J Gen Intern Med"/>
    <s v="J Gen Intern Med"/>
    <s v="8605834"/>
    <s v="0884-8734"/>
    <s v="1660-3397"/>
    <m/>
    <m/>
    <s v="eng"/>
    <s v="N"/>
    <s v="Y"/>
    <s v="N"/>
    <s v="Y"/>
    <s v="N"/>
    <m/>
    <n v="10"/>
    <s v="Y"/>
    <s v="Y"/>
    <s v="N"/>
    <s v="Y"/>
    <s v="N"/>
    <s v="N"/>
    <s v="N"/>
    <s v="N"/>
    <s v="2006-06-30"/>
    <m/>
    <m/>
    <s v="2006-06-01"/>
    <s v="https://dx.doi.org/10.3390/md10040918"/>
  </r>
  <r>
    <s v="https://www.imi.europa.eu/projects-results/project-factsheets/do-it"/>
    <x v="20"/>
    <s v="Big data for better outcomes, policy innovation and healthcare system transformation"/>
    <n v="0"/>
    <n v="0"/>
    <n v="0"/>
    <n v="0"/>
    <n v="0"/>
    <n v="0"/>
    <n v="0"/>
    <n v="0"/>
    <n v="0"/>
    <n v="0"/>
    <s v="Ongoing"/>
    <s v="IMI2"/>
    <s v="01/02/2017"/>
    <s v="31/01/2019"/>
    <n v="7"/>
    <n v="116055"/>
    <s v="CSA (Coordination and Support Action)"/>
    <s v="3 549 833"/>
    <s v="3 604 817"/>
    <m/>
    <s v="37 105"/>
    <s v="Institutions across Europe house rich databases with detailed personal and biological information. If linked, this ‘big data’ has the potential to deliver insights that will allow healthcare systems to ensure that the patient is truly at the centre of decision-making, with outcomes that matter and resources focused on treatments that really make a difference. IMI’s Big Data for Better Outcomes (BD4BO) programme is generating knowledge, data and methodologies needed to support the transition towards more outcomes-focused, sustainable healthcare systems in Europe. Through its projects, the programme focuses on a number of key therapeutic areas, namely Alzheimer’s disease, heart disease, and certain cancers.The DO&gt;IT project was launched to provide a coordination platform for the BD4BO programme, exploiting synergies across the projects and maximising its impact on healthcare systems. Specially, DO&gt;IT will aggregate learnings and disseminate findings from the projects; develop minimum data privacy standards; engage with key stakeholders; and recommend areas for future collaborative research."/>
    <s v="Amgen, Brussels, BelgiumAsociacion Nacional Empresarial De La Industria Farmaceutica, Madrid, SpainBayer Aktiengesellschaft, Leverkusen, GermanyBoehringer Ingelheim Internationalgmbh, Ingelheim, GermanyCelgene Management SARL, Couvet, SwitzerlandEli Lilly and Company Limited, Basingstoke, United KingdomF. Hoffmann-La Roche AG, Basel, SwitzerlandFederation Europeenne D'Associations Et D'Industries Pharmaceutiques, Brussels, BelgiumGlaxosmithkline Research And Development LTD., Brentford, Middlesex, United KingdomHealth Iq Limited, London, United KingdomInstitut De Recherches Internationales Servier, Suresnes, FranceIntersystems GMBH, Darmstadt, Germany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nofi-Aventis Recherche &amp; Developpement, Chilly Mazarin, FranceThe Association Of The British Pharmaceutical Industry, London, United KingdomUcb Biopharma Sprl, Brussels, BelgiumVerband Forschender Arzneimittelhersteller Ev, Berlin, Germany"/>
    <n v="23"/>
    <n v="25"/>
    <s v="22690151"/>
    <s v="MED"/>
    <m/>
    <m/>
    <m/>
    <s v="Structural characterization and anti-HSV-1 and HSV-2 activity of glycolipids from the marine algae Osmundaria obtusiloba isolated from Southeastern Brazilian coast."/>
    <m/>
    <m/>
    <s v="10"/>
    <n v="1940226"/>
    <n v="2012"/>
    <s v="Marine drugs"/>
    <s v="Mar Drugs"/>
    <s v="Mar Drugs"/>
    <s v="101213729"/>
    <s v="1660-3397"/>
    <m/>
    <m/>
    <m/>
    <s v="eng"/>
    <s v="Y"/>
    <s v="Y"/>
    <s v="Y"/>
    <s v="Y"/>
    <s v="N"/>
    <m/>
    <n v="12"/>
    <s v="Y"/>
    <s v="Y"/>
    <s v="N"/>
    <s v="N"/>
    <s v="N"/>
    <s v="N"/>
    <s v="N"/>
    <s v="N"/>
    <s v="2012-06-12"/>
    <m/>
    <m/>
    <s v="2012-04-23"/>
    <m/>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30325963"/>
    <s v="MED"/>
    <n v="30325963"/>
    <s v="PMC6191083"/>
    <s v="10.1371/journal.pone.0205166"/>
    <s v="Introduction and geographic availability of new antibiotics approved between 1999 and 2014."/>
    <s v="Kållberg C, Årdal C, Salvesen Blix H, Klein E, M Martinez E, Lindbæk M, Outterson K, Røttingen JA, Laxminarayan R."/>
    <s v="10"/>
    <s v="13"/>
    <n v="2732519"/>
    <n v="2018"/>
    <s v="PloS one"/>
    <s v="PLoS ONE"/>
    <s v="PLoS One"/>
    <s v="101285081"/>
    <s v="1932-6203"/>
    <s v="1932-6203"/>
    <s v="BACKGROUND:Despite the urgent need for new, effective antibiotics, few antibiotics of value have entered the market during the past decades. Therefore, incentives have been developed to stimulate antibiotic R&amp;D. For these incentives to be effective, geographic availability for recently approved antibiotics needs to be better understood. In this study, we analyze geographic availability and market introduction of antibiotics approved between 1999 and 2014. MATERIAL AND METHOD:We identified antibiotics, considered new chemical entities (NCEs) for systemic use approved globally between 1999 and 2014, from national medicine agencies' lists of approved drugs, and data from the WHO Collaborating Center for Drug Statistics. Geographic availability was mapped using sales data from IQVIA, and analyzed with regards to class, indication, safety, and origin. RESULTS:Of the 25 identified NCEs, only 12 had registered sales in more than 10 countries. NCEs with the widest geographic availability had registered sales in more than 70 countries within a ten-year timeframe and 30 countries within a three-year timeframe, spreading across five different geographic regions and three country income classes. Half (52%) of the NCEs had an indication for infections caused by antibiotic- resistant bacteria, little diversity was seen regarding target pathogen and indication. Antibiotics originated from and/or marketed by companies from the US or Europe had greater geographic availability compared to Japanese antibiotics, which seldom reached outside of Asia. For 20 NCEs developers chose to fully or partially sublicense marketing rights to a number of companies of different sizes. CONCLUSION:Our findings show great variation in geographic availability of antibiotics, indicating that availability in multiple regions and country income classes is possible, but rarely seen within a few years of market authorization. Sublicensing agreements between multiple companies was common practice. Moreover, differences were seen between countries regarding benefit/risk evaluations and company behavior. These findings could be a potential source of uncertainties, and create barriers to assure that working antibiotics are developed and made available according to public health needs."/>
    <s v="Institute of Health and Society, Faculty of Medicine, University of Oslo, Oslo, Norway."/>
    <s v="eng"/>
    <s v="Y"/>
    <s v="Y"/>
    <s v="N"/>
    <s v="Y"/>
    <s v="N"/>
    <s v="Y"/>
    <n v="0"/>
    <s v="Y"/>
    <s v="Y"/>
    <s v="N"/>
    <s v="Y"/>
    <s v="N"/>
    <s v="N"/>
    <s v="N"/>
    <s v="N"/>
    <s v="2018-10-17"/>
    <s v="2018-10-27"/>
    <s v="2018-10-16"/>
    <s v="2018-10-16"/>
    <s v="https://dx.doi.org/10.1371/journal.pone.0205166"/>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9878221"/>
    <s v="MED"/>
    <n v="29878221"/>
    <s v="PMC5989598"/>
    <s v="10.1093/jac/dky116"/>
    <s v="Quality indicators for responsible antibiotic use in the inpatient setting: a systematic review followed by an international multidisciplinary consensus procedure."/>
    <s v="Monnier AA, Schouten J, Le Maréchal M, Tebano G, Pulcini C, Stanic Benic M, Vlahovic-Palcevski V, Milanic R, Adriaenssens N, Versporten A, Huttner B, Zanichelli V, Hulscher ME, Gyssens IC, DRIVE-AB WP1 group ."/>
    <s v="suppl_6"/>
    <s v="73"/>
    <n v="2694304"/>
    <n v="2018"/>
    <s v="The Journal of antimicrobial chemotherapy"/>
    <s v="J. Antimicrob. Chemother."/>
    <s v="J Antimicrob Chemother"/>
    <s v="7513617"/>
    <s v="0305-7453"/>
    <s v="1460-2091"/>
    <s v="This study was conducted as part of the Driving Reinvestment in Research and Development and Responsible Antibiotic Use (DRIVE-AB) project and aimed to develop generic quality indicators (QIs) for responsible antibiotic use in the inpatient setting.A RAND-modified Delphi method was applied. First, QIs were identified by a systematic review. A complementary search was performed on web sites of relevant organizations. Duplicates were removed and disease and patient-specific QIs were combined into generic indicators. The relevance of these QIs was appraised by a multidisciplinary international stakeholder panel through two questionnaires and an in-between consensus meeting.The systematic review retrieved 70 potential generic QIs. The QIs were appraised by 25 international stakeholders with diverse backgrounds (medical community, public health, patients, antibiotic research and development, regulators, governments). Ultimately, 51 QIs were selected in consensus. QIs with the highest relevance score included: (i) an antibiotic plan should be documented in the medical record at the start of the antibiotic treatment; (ii) the results of bacteriological susceptibility testing should be documented in the medical record; (iii) the local guidelines should correspond to the national guidelines but should be adapted based on local resistance patterns; (iv) an antibiotic stewardship programme should be in place at the healthcare facility; and (v) allergy status should be taken into account when antibiotics are prescribed.This systematic and stepwise method combining evidence from literature and stakeholder opinion led to multidisciplinary international consensus on generic inpatient QIs that can be used globally to assess the quality of antibiotic use."/>
    <s v="Department of Internal Medicine, Radboud University Medical Center, Nijmegen, The Netherlands."/>
    <s v="eng"/>
    <s v="Y"/>
    <s v="Y"/>
    <s v="N"/>
    <s v="Y"/>
    <s v="N"/>
    <s v="Y"/>
    <n v="0"/>
    <s v="Y"/>
    <s v="Y"/>
    <s v="N"/>
    <s v="Y"/>
    <s v="N"/>
    <s v="N"/>
    <s v="N"/>
    <s v="N"/>
    <s v="2018-06-08"/>
    <s v="2018-06-13"/>
    <s v="2018-02-02"/>
    <s v="2018-06-01"/>
    <s v="https://dx.doi.org/10.1093/jac/dky116"/>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9878219"/>
    <s v="MED"/>
    <n v="29878219"/>
    <s v="PMC5989604"/>
    <s v="10.1093/jac/dky115"/>
    <s v="Variation in antibiotic use among and within different settings: a systematic review."/>
    <s v="Zanichelli V, Monnier AA, Gyssens IC, Adriaenssens N, Versporten A, Pulcini C, Le Maréchal M, Tebano G, Vlahovic-Palcevski V, Stanic Benic M, Milanic R, Harbarth S, Hulscher ME, Huttner B."/>
    <s v="suppl_6"/>
    <s v="73"/>
    <n v="2694304"/>
    <n v="2018"/>
    <s v="The Journal of antimicrobial chemotherapy"/>
    <s v="J. Antimicrob. Chemother."/>
    <s v="J Antimicrob Chemother"/>
    <s v="7513617"/>
    <s v="0305-7453"/>
    <s v="1460-2091"/>
    <s v="Variation in antibiotic use may reflect inappropriate use. We aimed to systematically describe the variation in measures for antibiotic use among settings or providers. This study was conducted as part of the innovative medicines initiative (IMI)-funded international project DRIVE-AB.We searched for studies published in MEDLINE from January 2004 to January 2015 reporting variation in measures for systemic antibiotic use (e.g. DDDs) in inpatient and outpatient settings. The ratio between a study's reported maximum and minimum values of a given measure [maximum:minimum ratio (MMR)] was calculated as a measure of variation. Similar measures were grouped into categories and when possible the overall median ratio and IQR were calculated.One hundred and forty-three studies were included, of which 85 (59.4%) were conducted in Europe and 12 (8.4%) in low- to middle-income countries. Most studies described the variation in the quantity of antibiotic use in the inpatient setting (81/143, 56.6%), especially among hospitals (41/81, 50.6%). The most frequent measure was DDDs with different denominators, reported in 23/81 (28.4%) inpatient studies and in 28/62 (45.2%) outpatient studies. For this measure, we found a median MMR of 3.7 (IQR 2.6-5.0) in 4 studies reporting antibiotic use in ICUs in DDDs/1000 patient-days and a median MMR of 2.3 (IQR 1.5-3.2) in 18 studies reporting outpatient antibiotic use in DDDs/1000 inhabitant-days. Substantial variation was also identified in other measures.Our review confirms the large variation in antibiotic use even across similar settings and providers. Data from low- and middle-income countries are under-represented. Further studies should try to better elucidate reasons for the observed variation to facilitate interventions that reduce unwarranted practice variation. In addition, the heterogeneity of reported measures clearly shows that there is need for standardization."/>
    <s v="Infection Control Program, Geneva University Hospitals and Faculty of Medicine, Geneva, Switzerland."/>
    <s v="eng"/>
    <s v="Y"/>
    <s v="Y"/>
    <s v="N"/>
    <s v="Y"/>
    <s v="N"/>
    <s v="Y"/>
    <n v="0"/>
    <s v="Y"/>
    <s v="Y"/>
    <s v="N"/>
    <s v="Y"/>
    <s v="N"/>
    <s v="N"/>
    <s v="N"/>
    <s v="N"/>
    <s v="2018-06-08"/>
    <s v="2018-06-13"/>
    <s v="2017-01-19"/>
    <s v="2018-06-01"/>
    <s v="https://dx.doi.org/10.1093/jac/dky115"/>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9878216"/>
    <s v="MED"/>
    <n v="29878216"/>
    <s v="PMC5989615"/>
    <s v="10.1093/jac/dky114"/>
    <s v="Towards a global definition of responsible antibiotic use: results of an international multidisciplinary consensus procedure."/>
    <s v="Monnier AA, Eisenstein BI, Hulscher ME, Gyssens IC, DRIVE-AB WP1 group ."/>
    <s v="suppl_6"/>
    <s v="73"/>
    <n v="2694304"/>
    <n v="2018"/>
    <s v="The Journal of antimicrobial chemotherapy"/>
    <s v="J. Antimicrob. Chemother."/>
    <s v="J Antimicrob Chemother"/>
    <s v="7513617"/>
    <s v="0305-7453"/>
    <s v="1460-2091"/>
    <s v="Background:Conducted as part of the Driving Reinvestment in Research and Development and Responsible Antibiotic Use (DRIVE-AB) project, this study aimed to identify key elements for a global definition of responsible antibiotic use based on diverse stakeholder input. Methods:A three-step RAND-modified Delphi method was applied. First, a systematic review of antibiotic stewardship literature and relevant organization web sites identified definitions and synonyms of responsible use. Identified elements of definitions were presented by questionnaire to a multidisciplinary international stakeholder panel for appraisal of their relevance. Finally, questionnaire results were discussed in a consensus meeting. Results:The systematic review and the web site search identified 17 synonyms (e.g. appropriate, correct) and 22 potential elements to include in a definition of responsible use. Elements were grouped into patient-level (e.g. Indication, Documentation) or societal-level elements (e.g. Education, Future Effectiveness). Forty-eight stakeholders with diverse backgrounds [medical community, public health, patients, antibiotic research and development (R&amp;D), regulators, governments] from 18 countries across all continents participated in the questionnaire. Based on relevance scores, 21 elements were retained, 9 were rephrased and 1 was added. Together, the 22 elements and associated best-practice descriptions comprise an exhaustive list of elements to be considered when defining responsible use. Conclusions:Combination of concepts from the literature and stakeholder opinion led to an international multidisciplinary consensus on a global definition of responsible antibiotic use. The widely diverging perspectives of stakeholders providing input should ensure the comprehensiveness and relevance of the definition for both individual patients and society. An aspirational goal would be to address all elements."/>
    <s v="Department of Internal Medicine, Radboud University Medical Center, Nijmegen, The Netherlands."/>
    <s v="eng"/>
    <s v="Y"/>
    <s v="Y"/>
    <s v="N"/>
    <s v="Y"/>
    <s v="N"/>
    <s v="Y"/>
    <n v="0"/>
    <s v="Y"/>
    <s v="Y"/>
    <s v="N"/>
    <s v="Y"/>
    <s v="N"/>
    <s v="N"/>
    <s v="N"/>
    <s v="N"/>
    <s v="2018-06-08"/>
    <s v="2018-11-30"/>
    <s v="2017-01-05"/>
    <s v="2018-06-01"/>
    <s v="https://dx.doi.org/10.1093/jac/dky114"/>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9878217"/>
    <s v="MED"/>
    <n v="29878217"/>
    <s v="PMC5989600"/>
    <s v="10.1093/jac/dky113"/>
    <s v="Introduction: DRIVE-AB's definitions and indicators to monitor responsible antibiotic use."/>
    <s v="Harbarth S, Hackett J."/>
    <s v="suppl_6"/>
    <s v="73"/>
    <n v="2694304"/>
    <n v="2018"/>
    <s v="The Journal of antimicrobial chemotherapy"/>
    <s v="J. Antimicrob. Chemother."/>
    <s v="J Antimicrob Chemother"/>
    <s v="7513617"/>
    <s v="0305-7453"/>
    <s v="1460-2091"/>
    <s v="Quantifying antibiotic use is an essential element of antibiotic stewardship since it allows comparison between different settings and time windows, and measurement of the impact of interventions. However, quantity metrics (QMs) and methods have not been standardized.To propose a set of QMs for antibiotic use in inpatients (IQMs) that are accepted globally by professionals in a range of disciplines. The study was conducted within the Driving Reinvestment in Research and Development and Responsible Antibiotic Use (DRIVE-AB) project.A systematic literature review using MEDLINE identified articles on measuring inpatient antibiotic use, published up to 29 January 2015. A consensually selected list of national and international web sites was screened for additional IQMs. IQMs were classified according to the type of numerator used and presented to a multidisciplinary panel of stakeholders. A RAND-modified Delphi consensus procedure, which consisted of two online questionnaires and a face-to-face meeting, was performed.The systematic literature review and web site search identified 168 eligible articles from which an initial list of 20 IQMs, composed of 20 different numerators and associated denominators was developed. The consensus procedure resulted in a final set of 12 IQMs. Among this final set, DDDs per 100(0) patient-days and days of therapy per patient-days were most frequently found in the review. The panel recommended that antibiotic use should be expressed in at least two metrics simultaneously.Our consensus procedure identified a set of IQMs that we propose as an evidence-based global standard."/>
    <s v="Infection Control Program and Division of Infectious Diseases, University of Geneva Hospitals and Medical Faculty, CH-1211 Geneva 14, Switzerland."/>
    <s v="eng"/>
    <s v="Y"/>
    <s v="Y"/>
    <s v="N"/>
    <s v="Y"/>
    <s v="N"/>
    <s v="N"/>
    <n v="0"/>
    <s v="Y"/>
    <s v="Y"/>
    <s v="N"/>
    <s v="Y"/>
    <s v="N"/>
    <s v="N"/>
    <s v="N"/>
    <s v="N"/>
    <s v="2018-06-08"/>
    <s v="2018-06-13"/>
    <s v="2016-10-26"/>
    <s v="2018-06-01"/>
    <s v="https://dx.doi.org/10.1093/jac/dky113"/>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9878222"/>
    <s v="MED"/>
    <n v="29878222"/>
    <s v="PMC5989607"/>
    <s v="10.1093/jac/dky118"/>
    <s v="Metrics for quantifying antibiotic use in the hospital setting: results from a systematic review and international multidisciplinary consensus procedure."/>
    <s v="Stanic Benic M, Milanic R, Monnier AA, Gyssens IC, Adriaenssens N, Versporten A, Zanichelli V, Le Maréchal M, Huttner B, Tebano G, Hulscher ME, Pulcini C, Schouten J, Vlahovic-Palcevski V, DRIVE-AB WP1 group ."/>
    <s v="suppl_6"/>
    <s v="73"/>
    <n v="2694304"/>
    <n v="2018"/>
    <s v="The Journal of antimicrobial chemotherapy"/>
    <s v="J. Antimicrob. Chemother."/>
    <s v="J Antimicrob Chemother"/>
    <s v="7513617"/>
    <s v="0305-7453"/>
    <s v="1460-2091"/>
    <s v="The international Innovative Medicines Initiative (IMI) project DRIVE-AB (Driving Reinvestment in Research and Development and Responsible Antibiotic Use) aims to develop a global definition of 'responsible' antibiotic use.To identify consensually validated quantity metrics for antibiotic use in the outpatient setting.First, outpatient quantity metrics (OQMs) were identified by a systematic search of literature and web sites published until 12 December 2014. Identified OQMs were evaluated by a multidisciplinary, international stakeholder panel using a RAND-modified Delphi procedure. Two online questionnaires and a face-to-face meeting between them were conducted to assess OQM relevance for measuring the quantity of antibiotic use on a nine-point Likert scale, to add comments or to propose new metrics.A total of 597 articles were screened, 177 studies met criteria for full-text screening and 138 were finally included. Twenty different OQMs were identified and appraised by 23 stakeholders. During the first survey, 14 OQMs were excluded and 6 qualified for discussion. During the face-to-face meeting, 10 stakeholders retained five OQMs and suggestions were made considering context and combination of metrics. The final set of metrics included defined daily doses, treatments/courses and prescriptions per defined population, treatments/courses and prescriptions per defined number of physician contacts and seasonal variation of total antibiotic use.A small set of consensually validated metrics to assess the quantity of antibiotic use in the outpatient setting was obtained, enabling (inter)national comparisons. The OQMs will help build a global conceptual framework for responsible antibiotic use."/>
    <s v="Department of Clinical Pharmacology, University Hospital Rijeka, Rijeka, Croatia."/>
    <s v="eng"/>
    <s v="Y"/>
    <s v="Y"/>
    <s v="N"/>
    <s v="Y"/>
    <s v="N"/>
    <s v="Y"/>
    <n v="1"/>
    <s v="Y"/>
    <s v="Y"/>
    <s v="N"/>
    <s v="Y"/>
    <s v="N"/>
    <s v="N"/>
    <s v="N"/>
    <s v="N"/>
    <s v="2018-06-08"/>
    <s v="2018-06-13"/>
    <s v="2016-02-19"/>
    <s v="2018-06-01"/>
    <s v="https://dx.doi.org/10.1093/jac/dky118"/>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9878220"/>
    <s v="MED"/>
    <n v="29878220"/>
    <s v="PMC5989614"/>
    <s v="10.1093/jac/dky119"/>
    <s v="Metrics to assess the quantity of antibiotic use in the outpatient setting: a systematic review followed by an international multidisciplinary consensus procedure."/>
    <s v="Versporten A, Gyssens IC, Pulcini C, Monnier AA, Schouten J, Milanic R, Stanic Benic M, Tebano G, Le Maréchal M, Zanichelli V, Huttner B, Vlahovic-Palcevski V, Goossens H, Hulscher ME, Adriaenssens N, DRIVE-AB WP1 group ."/>
    <s v="suppl_6"/>
    <s v="73"/>
    <n v="2694304"/>
    <n v="2018"/>
    <s v="The Journal of antimicrobial chemotherapy"/>
    <s v="J. Antimicrob. Chemother."/>
    <s v="J Antimicrob Chemother"/>
    <s v="7513617"/>
    <s v="0305-7453"/>
    <s v="1460-2091"/>
    <s v="Quality indicators (QIs) assessing the appropriateness of antibiotic use are essential to identify targets for improvement and guide antibiotic stewardship interventions. The aim of this study was to develop a set of QIs for the outpatient setting from a global perspective.A systematic literature review was performed by searching MEDLINE and relevant web sites in order to retrieve a list of QIs. These indicators were extracted from published trials, guidelines, literature reviews or consensus procedures. This evidence-based set of QIs was evaluated by a multidisciplinary, international group of stakeholders using a RAND-modified Delphi procedure, using two online questionnaires and a face-to-face meeting between them. Stakeholders appraised the QIs' relevance using a nine-point Likert scale. This work is part of the DRIVE-AB project.The systematic literature review identified 43 unique QIs, from 54 studies and seven web sites. Twenty-five stakeholders from 14 countries participated in the consensus procedure. Ultimately, 32 QIs were retained, with a high level of agreement. The set of QIs included structure, process and outcome indicators, targeting both high- and middle- to low-income settings. Most indicators focused on general practice, addressing the common indications for antibiotic use in the community (particularly urinary and respiratory tract infections), and the organization of healthcare facilities. Twelve indicators specifically addressed outpatient parenteral antimicrobial therapy (OPAT).We identified a set of 32 outpatient QIs to measure the appropriateness of antibiotic use. These QIs can be used to identify targets for improvement and to evaluate the effects of antibiotic stewardship interventions."/>
    <s v="University of Antwerp, Vaccine &amp; Infectious Disease Institute (VAXINFECTIO), Laboratory of Medical Microbiology, Antwerp, Belgium."/>
    <s v="eng"/>
    <s v="Y"/>
    <s v="Y"/>
    <s v="N"/>
    <s v="Y"/>
    <s v="N"/>
    <s v="Y"/>
    <n v="1"/>
    <s v="Y"/>
    <s v="Y"/>
    <s v="N"/>
    <s v="Y"/>
    <s v="N"/>
    <s v="N"/>
    <s v="N"/>
    <s v="N"/>
    <s v="2018-06-08"/>
    <s v="2018-06-13"/>
    <m/>
    <s v="2018-06-01"/>
    <s v="https://dx.doi.org/10.1093/jac/dky119"/>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9878218"/>
    <s v="MED"/>
    <n v="29878218"/>
    <s v="PMC5989608"/>
    <s v="10.1093/jac/dky117"/>
    <s v="Quality indicators assessing antibiotic use in the outpatient setting: a systematic review followed by an international multidisciplinary consensus procedure."/>
    <s v="Le Maréchal M, Tebano G, Monnier AA, Adriaenssens N, Gyssens IC, Huttner B, Milanic R, Schouten J, Stanic Benic M, Versporten A, Vlahovic-Palcevski V, Zanichelli V, Hulscher ME, Pulcini C, DRIVE-AB WP1 group ."/>
    <s v="suppl_6"/>
    <s v="73"/>
    <n v="2694304"/>
    <n v="2018"/>
    <s v="The Journal of antimicrobial chemotherapy"/>
    <s v="J. Antimicrob. Chemother."/>
    <s v="J Antimicrob Chemother"/>
    <s v="7513617"/>
    <s v="0305-7453"/>
    <s v="1460-2091"/>
    <s v="OBJECTIVES:To project future antimicrobial resistance (AMR) in Escherichia coli and Klebsiella pneumoniae. METHODS:Mixed linear models were constructed from a sample of countries with AMR data in the ResistanceMap database. Inverse probability weighting methods were used to account for countries without AMR data. RESULTS:The estimated prevalence of AMR in 2015 was 64.5% (95% confidence interval (CI) 42-87%) for third-generation cephalosporin-resistant (3GCR) Escherichia coli, 5.8% (95% CI 1.8-9.7%) for carbapenem-resistant (CR) E. coli, 66.9% (95% CI 47.1-86.8%) for 3GCR Klebsiella pneumoniae, and 23.4% (95% CI 7.4-39.4%) for CR K. pneumoniae. The projected AMR prevalence in 2030 was 77% (95% CI 55-99.1%) for 3GCR E. coli, 11.8% (95% CI 3.7-19.9%) for CR E. coli, 58.2% (95% CI 50.2-66.1%) for 3GCR K. pneumoniae, and 52.8% (95% CI 16.3-89.3%) for CR K. pneumoniae. CONCLUSIONS:The models suggest that third-generation cephalosporins and carbapenems could be ineffective against a sizeable proportion of infections by E. coli and K. pneumoniae in most parts of the world by 2030, supporting both the need to enhance stewardship efforts and to prioritize research and development of new antibiotics for resistant Enterobacteriaceae."/>
    <s v="Université de Lorraine, APEMAC, F-54000 Nancy, France."/>
    <s v="eng"/>
    <s v="Y"/>
    <s v="Y"/>
    <s v="N"/>
    <s v="Y"/>
    <s v="N"/>
    <s v="Y"/>
    <n v="1"/>
    <s v="Y"/>
    <s v="Y"/>
    <s v="N"/>
    <s v="Y"/>
    <s v="N"/>
    <s v="N"/>
    <s v="N"/>
    <s v="N"/>
    <s v="2018-06-08"/>
    <s v="2018-06-13"/>
    <m/>
    <s v="2018-06-01"/>
    <s v="https://dx.doi.org/10.1093/jac/dky117"/>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9410253"/>
    <s v="MED"/>
    <n v="29410253"/>
    <s v="PMC5889426"/>
    <s v="10.1016/j.ijid.2018.01.011"/>
    <s v="Global forecast of antimicrobial resistance in invasive isolates of Escherichia coli and Klebsiella pneumoniae."/>
    <s v="Alvarez-Uria G, Gandra S, Mandal S, Laxminarayan R."/>
    <s v="3"/>
    <s v="68"/>
    <n v="2670812"/>
    <n v="2018"/>
    <s v="International journal of infectious diseases : IJID : official publication of the International Society for Infectious Diseases"/>
    <s v="Int. J. Infect. Dis."/>
    <s v="Int J Infect Dis"/>
    <s v="9610933"/>
    <s v="1201-9712"/>
    <s v="1878-3511"/>
    <s v="Here we describe in detail marketing authorization and reimbursement procedures for medicinal products in Norway, with particular reference to nine novel antibiotics that received marketing authorization between 2005 and 2015. The description illustrates that, in places like Norway, with effective antibiotic stewardship policies and an associated low prevalence of antibiotic-resistant bacterial infection, there is little need for newer, more expensive antibiotics whose therapeutic superiority to existing compounds has not been demonstrated. Since resistance begins to emerge as soon as an antibiotic is used, Norway's practice of leaving newer antibiotics on the shelf is consistent with the goal of prolonging the effectiveness of newer antibiotics. An unintended consequence is that the country has signalled to the private sector that there is little commercial value in novel antibiotics, which may nevertheless still be needed to treat rare or emerging infections. Every country aims to improve infection control and to promote responsible antibiotic use. However, as progress is made, antibiotic-resistant bacteria should become less common and, consequently, the need for, and the commercial value of, novel antibiotics will probably be reduced. Nevertheless, antibiotic innovation continues to be essential. This dilemma will have to be resolved through the introduction of alternative reward systems for antibiotic innovation. The DRIVE-AB (Driving re-investment in research and development and responsible antibiotic use) research consortium in Europe has been tasked with identifying ways of meeting this challenge."/>
    <s v="Department of Infectious Diseases, Rural Development Trust Hospital, Bathalapalli, AP, India."/>
    <s v="eng"/>
    <s v="Y"/>
    <s v="Y"/>
    <s v="N"/>
    <s v="Y"/>
    <s v="N"/>
    <s v="Y"/>
    <n v="1"/>
    <s v="Y"/>
    <s v="Y"/>
    <s v="N"/>
    <s v="Y"/>
    <s v="N"/>
    <s v="N"/>
    <s v="N"/>
    <s v="N"/>
    <s v="2018-02-08"/>
    <s v="2018-10-04"/>
    <m/>
    <s v="2018-02-02"/>
    <s v="https://dx.doi.org/10.1016/j.ijid.2018.01.011"/>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8250535"/>
    <s v="MED"/>
    <n v="28250535"/>
    <s v="PMC5328106"/>
    <s v="10.2471/BLT.16.172874"/>
    <s v="An antibiotic's journey from marketing authorization to use, Norway."/>
    <s v="Årdal C, Blix HS, Plahte J, Røttingen JA."/>
    <s v="1"/>
    <s v="95"/>
    <n v="2528744"/>
    <n v="2017"/>
    <s v="Bulletin of the World Health Organization"/>
    <s v="Bull. World Health Organ."/>
    <s v="Bull World Health Organ"/>
    <s v="7507052"/>
    <s v="0042-9686"/>
    <s v="1564-0604"/>
    <s v="Improving our understanding of outbreaks due to antibiotic-resistant bacteria (ARB) and their control is critical in the current public health scenario. The threat of outbreaks due to ARB requires multifaceted efforts. However, a global overview of epidemiological characteristics of outbreaks due to ARB and effective infection control measures is missing. In this paper, we describe the protocol of a systematic review aimed at mapping and characterising the epidemiological aspects of outbreaks due to ARB and infection control measures in European countries.The databases MEDLINE, Web of Knowledge and Cochrane library will be searched using a 3-step search strategy. Selection of articles for inclusion will be performed by 2 reviewers using predefined eligibility criteria. All study designs will be included if they report an outbreak and define the microbiological methods used for microorganism identification. The target bacteria will be methicillin-resistant and vancomycin-resistant Staphylococcus aureus, vancomycin-resistant Enterococcus, ceftazidime-resistant and carbapenem-resistant Acinetobacter baumannii, ceftazidime-resistant and carbapenem-resistant Pseudomonas aeruginosa, ciprofloxacin-resistant Escherichia coli, extended-spectrum β-lactamase-producing E. coli and Klebsiella pneumoniae, carbapenem-resistant and carbapenamase-producing Enterobacteriaceae. Data will be extracted using a tailored pilot tested form and the quality of reporting will be assessed using the ORION (Outbreak Reports and Intervention Studies Of Nosocomial infections) tool. Data will be synthesised and reported by the type of ARB, setting and country. Infection control measures and bundles of measures will be described. The effectiveness will be reported as defined by the authors. Regression analysis will be used to define independent factors associated with outbreaks' control. Heterogeneity between studies will be assessed by forest plots and I² statistics.Ethical approval is not applicable for this study. Findings will be disseminated through journal publication and conference presentations and talks."/>
    <s v="Norwegian Institute of Public Health, Postboks 4404, Nydalen, Oslo 0403, Norway ."/>
    <s v="eng"/>
    <s v="Y"/>
    <s v="Y"/>
    <s v="N"/>
    <s v="Y"/>
    <s v="N"/>
    <s v="N"/>
    <n v="1"/>
    <s v="Y"/>
    <s v="Y"/>
    <s v="N"/>
    <s v="N"/>
    <s v="N"/>
    <s v="N"/>
    <s v="N"/>
    <s v="N"/>
    <s v="2017-03-02"/>
    <s v="2017-09-25"/>
    <m/>
    <s v="2017-01-19"/>
    <s v="https://dx.doi.org/10.2471/BLT.16.172874"/>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8057656"/>
    <s v="MED"/>
    <n v="28057656"/>
    <s v="PMC5223682"/>
    <s v="10.1136/bmjopen-2016-013634"/>
    <s v="EpideMiology and control measures of outBreaks due to Antibiotic-Resistant orGanisms in EurOpe (EMBARGO): a systematic review protocol."/>
    <s v="Babu Rajendran N, Gladstone BP, Rodríguez-Baño J, Sifakis F, Voss A, Carmeli Y, Burkert FR, Gkolia P, Tacconelli E."/>
    <s v="2"/>
    <s v="7"/>
    <n v="2511421"/>
    <n v="2017"/>
    <s v="BMJ open"/>
    <s v="BMJ Open"/>
    <s v="BMJ Open"/>
    <s v="101552874"/>
    <s v="2044-6055"/>
    <s v="2044-6055"/>
    <s v="The increasing threat of antimicrobial resistance combined with the paucity of new classes of antibiotics represents a serious public health challenge. New treatment technologies could, in theory, have a significant impact on the future use of traditional antibiotics, be it by facilitating rational and responsible use or by product substitution in the existing antibiotics markets, including by reducing the incidence of bacterial infections through preventative approaches. The aim of this paper is to assess the potential of alternative technologies in reducing clinical use of and demand for antibiotics, and to briefly indicate which segments of the antibiotics market that might be impacted by these technologies.An initial mapping exercise to identify the alternative technologies was followed by a review of relevant published and grey literature (n = 52). We also carried out stakeholder engagement activities by a round-table discussion with infectious disease specialists and a multi-criteria decision analysis exercise with pharmaceutical industry experts.Ten alternative technologies were identified and analyzed for their potential impact on the antibiotics market. Of these, rapid point-of-care diagnostics, vaccines, fecal microbiota transplantation, and probiotics were considered to have a &quot;high&quot; or &quot;medium&quot; potential impact over a 10-20 year horizon. Therapeutic antibodies, antibiotic biomaterials, bacteriophages, antimicrobial nanoparticles, antimicrobial peptides, and anti-virulence materials were rated as having &quot;low&quot; potential impact.Despite the apparent potential of the most promising alternative technologies to reduce demand, that reduction will likely only happen in limited segments of the antibiotics market or, in the case of preventing community acquired streptococcal infections by vaccination, in a low-price generics market segment. Thus, alternative technologies are not expected to represent any disincentive to antibiotics developers. Finally, it is unlikely that alternative technologies will displace the need for new classes, and sub-classes, of antibiotics in the short and medium terms."/>
    <s v="Division of Infectious Diseases, Department of Internal Medicine 1, DZIF Partner Centre, University Hospital Tuebingen, Tuebingen, Germany."/>
    <s v="eng"/>
    <s v="Y"/>
    <s v="Y"/>
    <s v="N"/>
    <s v="Y"/>
    <s v="N"/>
    <s v="N"/>
    <n v="2"/>
    <s v="Y"/>
    <s v="Y"/>
    <s v="N"/>
    <s v="Y"/>
    <s v="N"/>
    <s v="N"/>
    <s v="N"/>
    <s v="N"/>
    <s v="2017-01-07"/>
    <s v="2018-01-10"/>
    <m/>
    <s v="2017-01-05"/>
    <s v="https://dx.doi.org/10.1136/bmjopen-2016-013634"/>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7800166"/>
    <s v="MED"/>
    <n v="27800166"/>
    <s v="PMC5080699"/>
    <s v="10.1186/s40545-016-0085-3"/>
    <s v="An assessment of the future impact of alternative technologies on antibiotics markets."/>
    <s v="Nwokoro E, Leach R, Årdal C, Baraldi E, Ryan K, Plahte J."/>
    <m/>
    <s v="9"/>
    <n v="2395452"/>
    <n v="2016"/>
    <s v="Journal of pharmaceutical policy and practice"/>
    <s v="J Pharm Policy Pract"/>
    <s v="J Pharm Policy Pract"/>
    <s v="101627192"/>
    <s v="2052-3211"/>
    <s v="2052-3211"/>
    <s v="To explore the accuracy of application of the Strengthening the Reporting of Observational Studies in Epidemiology (STROBE) tool in epidemiological studies focused on the evaluation of the role of antibiotics in selecting resistance, and to derive and test an extension of STROBE to improve the suitability of the tool in evaluating the quality of reporting in these area.A three-step study was performed. First, a systematic review of the literature analysing the association between antimicrobial exposure and acquisition of methicillin-resistant Staphylococcus aureus and/or multidrug-resistant Acinetobacter baumannii was performed. Second, articles were reviewed according to the STROBE checklist for epidemiological studies. Third, a set of potential new items focused on antimicrobial-resistance quality indicators was derived through an expert two-round RAND-modified Delphi procedure and tested on the articles selected through the literature review.The literature search identified 78 studies. Overall, the quality of reporting appeared to be poor in most areas. Five STROBE items, comprising statistical analysis and study objectives, were satisfactory in &lt;25% of the studies. Informative abstract, reporting of bias, control of confounding, generalisability and description of study size were missing in more than half the articles. A set of 21 new items was developed and tested. The new items focused particularly on the study setting, antimicrobial usage indicators, and patients epidemiological and clinical characteristics. The performance of the new items in included studies was very low (&lt;25%).Our paper reveals that reporting in epidemiological papers analysing the association between antimicrobial usage and development of resistance is poor. The implementation of the newly developed STROBE for antimicrobial stewardship (AMS) tool should enhance appropriate study design and reporting, and therefore contribute to the improvement of evidence to be used for AMS programme development and assessment."/>
    <s v="Norwegian Institute of Public Health, Oslo, Norway."/>
    <s v="eng"/>
    <s v="Y"/>
    <s v="Y"/>
    <s v="N"/>
    <s v="Y"/>
    <s v="N"/>
    <s v="N"/>
    <n v="3"/>
    <s v="N"/>
    <s v="Y"/>
    <s v="N"/>
    <s v="Y"/>
    <s v="N"/>
    <s v="N"/>
    <s v="N"/>
    <s v="N"/>
    <s v="2016-11-01"/>
    <s v="2017-08-16"/>
    <m/>
    <s v="2016-10-26"/>
    <s v="https://dx.doi.org/10.1186/s40545-016-0085-3"/>
  </r>
  <r>
    <s v="https://www.imi.europa.eu/projects-results/project-factsheets/drive-ab"/>
    <x v="21"/>
    <s v="Driving re-investment in R&amp;D and responsible antibiotic use"/>
    <n v="3"/>
    <n v="0"/>
    <n v="0"/>
    <n v="0"/>
    <n v="0"/>
    <n v="1"/>
    <n v="0"/>
    <n v="0"/>
    <n v="0"/>
    <n v="0"/>
    <s v="Ongoing"/>
    <s v="IMI1"/>
    <s v="01/10/2014"/>
    <s v="31/12/2017"/>
    <n v="9"/>
    <n v="115618"/>
    <s v="RIA (Research and Innovation Action)"/>
    <s v="6 299 987"/>
    <s v="3 105 250"/>
    <m/>
    <s v="1 563 439"/>
    <s v="There is a contradiction at the heart of antibiotic development. On the one hand, we urgently need new antibiotics to treat resistant infections. At the same time, the use of new antibiotics should be restricted, so as to minimise the risk of bacteria developing resistance to them. As a result of this situation, the potential return on investment is much lower than in most other medical fields. DRIVE-AB is developing concrete recommendations for new economic models that would provide industry with an incentive to invest in this area while reconciling this with the need to use new antibiotics wisely._x000a_Antibiotic resistance (ABR) represents a serious and growing threat to human and animal health worldwide. In the EU alone, AB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In the regulatory arena, running clinical trials on new antibiotics is extremely challenging and costly. However, efforts to develop new antibiotics are also hampered by economics.When bacteria are exposed to a new antibiotic, there is a risk that they will develop resistance. Therefore, new antibiotics should only be used when absolutely necessary, and ‘wise’ or ‘responsible’ use of antibiotics in both humans and animals represents a key aspect of wider efforts to tackle the spread of AMR. This means that sales of new antibiotics should be low, and as a result, the costs of development often exceed any potential return on investment. In other words, antibiotic development is simply no longer a financially viable option for large pharmaceutical companies, and only a few of such companies remain focused on this field.Reconciling responsible use and economic incentivesDRIVE-AB’s goal is to design the building blocks of an innovative economic model that simultaneously incentivises the development of new antibiotics while ensuring they are used wisely.One of the first tasks of the project is to deliver an evidence-based, consensus definition of ‘responsible antibiotic use’. They will also use data from surveillance systems, antibiotic prescription databases, and the scientific literature to estimate the current burden of ABR from clinical and economic standpoints. This information will feed into simulation models designed to estimate how ABR will impact on future public health needs in a range of socio-economic settings. These resources will enable the project team to devise valuation models capable of estimating the true value of new and existing antibiotics from the perspectives of patients, physicians, payers, and society as a whole.The team will draw on all of these resources to generate alternative economic strategies and reward models that are in line with the project’s objective of promoting wise antibiotic use, incentivising antibiotic development, and ensuring access to all patients in need. The models will be tested extensively, and the most promising ones will be analysed, tested and explored in detail in collaboration with a multidisciplinary platform that brings together key stakeholders concerned about this issue.At the end of the project, the strongest models and their implementation strategies will be presented at a stakeholder conference. The project is also committed to communicating its outcomes to governments and policymakers worldwide.A strong teamThe DRIVE-AB project brings together partners from academia and large pharmaceutical companies, with expertise in ABR, education and campaigning, health economics, health policy, political science, entrepreneurship, and pricing and market access. As such it is well placed to deliver solutions to the economic part of the puzzle of tackling ABR."/>
    <s v="Astellas Pharma Europe LTD, Chertsey, United KingdomAstrazeneca AB, Södertälje, SwedenF. Hoffmann-La Roche AG, Basel, SwitzerlandGlaxosmithkline Research And Development LTD., Brentford, Middlesex, United KingdomMerck Sharp &amp; Dohme Corp, Whitehouse Station, New Jersey, United States Pfizer Limited, Sandwich, Kent , United KingdomSanofi-Aventis Recherche &amp; Developpement, Chilly Mazarin, France"/>
    <n v="8"/>
    <n v="13"/>
    <s v="26895985"/>
    <s v="MED"/>
    <n v="26895985"/>
    <s v="PMC4762075"/>
    <s v="10.1136/bmjopen-2015-010134"/>
    <s v="STROBE-AMS: recommendations to optimise reporting of epidemiological studies on antimicrobial resistance and informing improvement in antimicrobial stewardship."/>
    <s v="Tacconelli E, Cataldo MA, Paul M, Leibovici L, Kluytmans J, Schröder W, Foschi F, De Angelis G, De Waure C, Cadeddu C, Mutters NT, Gastmeier P, Cookson B."/>
    <m/>
    <s v="6"/>
    <n v="2477214"/>
    <n v="2016"/>
    <s v="BMJ open"/>
    <s v="BMJ Open"/>
    <s v="BMJ Open"/>
    <s v="101552874"/>
    <s v="2044-6055"/>
    <s v="2044-6055"/>
    <m/>
    <s v="Division of Infectious Diseases, Department of Internal Medicine I, University Hospital, Tübingen, Germany German Centre for Infection Research (DZIF), Tübingen, Germany."/>
    <s v="eng"/>
    <s v="Y"/>
    <s v="Y"/>
    <s v="N"/>
    <s v="Y"/>
    <s v="N"/>
    <s v="N"/>
    <n v="12"/>
    <s v="Y"/>
    <s v="Y"/>
    <s v="N"/>
    <s v="Y"/>
    <s v="N"/>
    <s v="N"/>
    <s v="N"/>
    <s v="N"/>
    <s v="2016-02-20"/>
    <s v="2016-12-30"/>
    <m/>
    <s v="2016-02-19"/>
    <s v="https://dx.doi.org/10.1136/bmjopen-2015-010134"/>
  </r>
  <r>
    <s v="https://www.imi.europa.eu/projects-results/project-factsheets/ebisc"/>
    <x v="22"/>
    <s v="European Bank for induced pluripotent Stem Cells"/>
    <n v="0"/>
    <n v="0"/>
    <n v="0"/>
    <n v="0"/>
    <n v="0"/>
    <n v="0"/>
    <n v="0"/>
    <n v="0"/>
    <n v="0"/>
    <n v="0"/>
    <s v="Ongoing"/>
    <s v="IMI1"/>
    <s v="01/01/2014"/>
    <s v="31/12/2017"/>
    <n v="8"/>
    <n v="115582"/>
    <s v="RIA (Research and Innovation Action)"/>
    <s v="21 840 380"/>
    <s v="7 167 072"/>
    <m/>
    <s v="5 320 406"/>
    <s v="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_x000a_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
    <s v="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
    <n v="8"/>
    <n v="8"/>
    <s v="30405424"/>
    <s v="MED"/>
    <n v="30405424"/>
    <s v="PMC6201196"/>
    <s v="10.3389/fphys.2018.01332"/>
    <s v="Modeling Skeletal Muscle Laminopathies Using Human Induced Pluripotent Stem Cells Carrying Pathogenic LMNA Mutations."/>
    <s v="Steele-Stallard HB, Pinton L, Sarcar S, Ozdemir T, Maffioletti SM, Zammit PS, Tedesco FS."/>
    <s v="2"/>
    <s v="9"/>
    <n v="2644114"/>
    <n v="2018"/>
    <s v="Frontiers in Physiology"/>
    <s v="Front Physiol"/>
    <s v="Front Physiol"/>
    <s v="101549006"/>
    <s v="1664-042X"/>
    <s v="1664-042X"/>
    <s v="Laminopathies are a clinically heterogeneous group of disorders caused by mutations in LMNA. The main proteins encoded by LMNA are Lamin A and C, which together with Lamin B1 and B2, form the nuclear lamina: a mesh-like structure located underneath the inner nuclear membrane. Laminopathies show striking tissue specificity, with subtypes affecting striated muscle, peripheral nerve, and adipose tissue, while others cause multisystem disease with accelerated aging. Although several pathogenic mechanisms have been proposed, the exact pathophysiology of laminopathies remains unclear, compounded by the rarity of these disorders and lack of easily accessible cell types to study. To overcome this limitation, we used induced pluripotent stem cells (iPSCs) from patients with skeletal muscle laminopathies such as LMNA-related congenital muscular dystrophy and limb-girdle muscular dystrophy 1B, to model disease phenotypes in vitro. iPSCs can be derived from readily accessible cell types, have unlimited proliferation potential and can be differentiated into cell types that would otherwise be difficult and invasive to obtain. iPSC lines from three skeletal muscle laminopathy patients were differentiated into inducible myogenic cells and myotubes. Disease-associated phenotypes were observed in these cells, including abnormal nuclear shape and mislocalization of nuclear lamina proteins. Nuclear abnormalities were less pronounced in monolayer cultures of terminally differentiated skeletal myotubes than in proliferating myogenic cells. Notably, skeletal myogenic differentiation of LMNA-mutant iPSCs in artificial muscle constructs improved detection of myonuclear abnormalities compared to conventional monolayer cultures across multiple pathogenic genotypes, providing a high-fidelity modeling platform for skeletal muscle laminopathies. Our results lay the foundation for future iPSC-based therapy development and screening platforms for skeletal muscle laminopathies."/>
    <s v="Department of Cell and Developmental Biology, University College London, London, United Kingdom."/>
    <s v="eng"/>
    <s v="Y"/>
    <s v="Y"/>
    <s v="N"/>
    <s v="Y"/>
    <s v="N"/>
    <s v="Y"/>
    <n v="0"/>
    <s v="Y"/>
    <s v="Y"/>
    <s v="N"/>
    <s v="Y"/>
    <s v="N"/>
    <s v="N"/>
    <s v="N"/>
    <s v="N"/>
    <s v="2018-11-09"/>
    <s v="2018-11-11"/>
    <s v="2018-10-15"/>
    <s v="2018-10-15"/>
    <s v="https://dx.doi.org/10.3389/fphys.2018.01332"/>
  </r>
  <r>
    <s v="https://www.imi.europa.eu/projects-results/project-factsheets/ebisc"/>
    <x v="22"/>
    <s v="European Bank for induced pluripotent Stem Cells"/>
    <n v="0"/>
    <n v="0"/>
    <n v="0"/>
    <n v="0"/>
    <n v="0"/>
    <n v="0"/>
    <n v="0"/>
    <n v="0"/>
    <n v="0"/>
    <n v="0"/>
    <s v="Ongoing"/>
    <s v="IMI1"/>
    <s v="01/01/2014"/>
    <s v="31/12/2017"/>
    <n v="8"/>
    <n v="115582"/>
    <s v="RIA (Research and Innovation Action)"/>
    <s v="21 840 380"/>
    <s v="7 167 072"/>
    <m/>
    <s v="5 320 406"/>
    <s v="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_x000a_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
    <s v="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
    <n v="8"/>
    <n v="8"/>
    <s v="30057263"/>
    <s v="MED"/>
    <n v="30057263"/>
    <s v="PMC6093179"/>
    <s v="10.1016/j.stemcr.2018.06.022"/>
    <s v="Genetically Engineered iPSC-Derived FTDP-17 MAPT Neurons Display Mutation-Specific Neurodegenerative and Neurodevelopmental Phenotypes."/>
    <s v="Verheyen A, Diels A, Reumers J, Van Hoorde K, Van den Wyngaert I, van Outryve d'Ydewalle C, De Bondt A, Kuijlaars J, De Muynck L, De Hoogt R, Bretteville A, Jaensch S, Buist A, Cabrera-Socorro A, Wray S, Ebneth A, Roevens P, Royaux I, Peeters PJ."/>
    <s v="3"/>
    <s v="11"/>
    <n v="2717077"/>
    <n v="2018"/>
    <s v="Stem cell reports"/>
    <s v="Stem Cell Reports"/>
    <s v="Stem Cell Reports"/>
    <s v="101611300"/>
    <s v="2213-6711"/>
    <s v="2213-6711"/>
    <s v="Tauopathies such as frontotemporal dementia (FTD) remain incurable to date, partially due to the lack of translational in vitro disease models. The MAPT gene, encoding the microtubule-associated protein tau, has been shown to play an important role in FTD pathogenesis. Therefore, we used zinc finger nucleases to introduce two MAPT mutations into healthy donor induced pluripotent stem cells (iPSCs). The IVS10+16 mutation increases the expression of 4R tau, while the P301S mutation is pro-aggregant. Whole-transcriptome analysis of MAPT IVS10+16 neurons reveals neuronal subtype differences, reduced neural progenitor proliferation potential, and aberrant WNT/SHH signaling. Notably, these neurodevelopmental phenotypes could be recapitulated in neurons from patients carrying the MAPT IVS10+16 mutation. Moreover, the additional pro-aggregant P301S mutation revealed additional phenotypes, such as an increased calcium burst frequency, reduced lysosomal acidity, tau oligomerization, and neurodegeneration. This series of iPSCs could serve as a platform to unravel a potential link between pathogenic 4R tau and FTD."/>
    <s v="Janssen Research &amp; Development, A Division of Janssen Pharmaceutica N.V, Turnhoutseweg 30, Beerse 2340, Belgium. Electronic address: averhey1@its.jnj.com."/>
    <s v="eng"/>
    <s v="Y"/>
    <s v="Y"/>
    <s v="N"/>
    <s v="Y"/>
    <s v="N"/>
    <s v="Y"/>
    <n v="0"/>
    <s v="Y"/>
    <s v="Y"/>
    <s v="N"/>
    <s v="Y"/>
    <s v="N"/>
    <s v="N"/>
    <s v="N"/>
    <s v="Y"/>
    <s v="2018-07-31"/>
    <s v="2018-08-17"/>
    <s v="2018-07-26"/>
    <s v="2018-07-26"/>
    <s v="https://dx.doi.org/10.1016/j.stemcr.2018.06.022"/>
  </r>
  <r>
    <s v="https://www.imi.europa.eu/projects-results/project-factsheets/ebisc"/>
    <x v="22"/>
    <s v="European Bank for induced pluripotent Stem Cells"/>
    <n v="0"/>
    <n v="0"/>
    <n v="0"/>
    <n v="0"/>
    <n v="0"/>
    <n v="0"/>
    <n v="0"/>
    <n v="0"/>
    <n v="0"/>
    <n v="0"/>
    <s v="Ongoing"/>
    <s v="IMI1"/>
    <s v="01/01/2014"/>
    <s v="31/12/2017"/>
    <n v="8"/>
    <n v="115582"/>
    <s v="RIA (Research and Innovation Action)"/>
    <s v="21 840 380"/>
    <s v="7 167 072"/>
    <m/>
    <s v="5 320 406"/>
    <s v="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_x000a_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
    <s v="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
    <n v="8"/>
    <n v="8"/>
    <s v="29669293"/>
    <s v="MED"/>
    <n v="29669293"/>
    <s v="PMC5917451"/>
    <s v="10.1016/j.celrep.2018.03.091"/>
    <s v="Three-Dimensional Human iPSC-Derived Artificial Skeletal Muscles Model Muscular Dystrophies and Enable Multilineage Tissue Engineering."/>
    <s v="Maffioletti SM, Sarcar S, Henderson ABH, Mannhardt I, Pinton L, Moyle LA, Steele-Stallard H, Cappellari O, Wells KE, Ferrari G, Mitchell JS, Tyzack GE, Kotiadis VN, Khedr M, Ragazzi M, Wang W, Duchen MR, Patani R, Zammit PS, Wells DJ, Eschenhagen T, Tedesco FS."/>
    <s v="7"/>
    <s v="23"/>
    <n v="2674300"/>
    <n v="2018"/>
    <s v="Cell reports"/>
    <s v="Cell Rep"/>
    <s v="Cell Rep"/>
    <s v="101573691"/>
    <s v="2211-1247"/>
    <s v="2211-1247"/>
    <s v="Generating human skeletal muscle models is instrumental for investigating muscle pathology and therapy. Here, we report the generation of three-dimensional (3D) artificial skeletal muscle tissue from human pluripotent stem cells, including induced pluripotent stem cells (iPSCs) from patients with Duchenne, limb-girdle, and congenital muscular dystrophies. 3D skeletal myogenic differentiation of pluripotent cells was induced within hydrogels under tension to provide myofiber alignment. Artificial muscles recapitulated characteristics of human skeletal muscle tissue and could be implanted into immunodeficient mice. Pathological cellular hallmarks of incurable forms of severe muscular dystrophy could be modeled with high fidelity using this 3D platform. Finally, we show generation of fully human iPSC-derived, complex, multilineage muscle models containing key isogenic cellular constituents of skeletal muscle, including vascular endothelial cells, pericytes, and motor neurons. These results lay the foundation for a human skeletal muscle organoid-like platform for disease modeling, regenerative medicine, and therapy development."/>
    <s v="Department of Cell and Developmental Biology, University College London, London WC1E 6DE, UK."/>
    <s v="eng"/>
    <s v="Y"/>
    <s v="Y"/>
    <s v="N"/>
    <s v="N"/>
    <s v="N"/>
    <s v="Y"/>
    <n v="3"/>
    <s v="Y"/>
    <s v="Y"/>
    <s v="N"/>
    <s v="Y"/>
    <s v="N"/>
    <s v="N"/>
    <s v="N"/>
    <s v="N"/>
    <s v="2018-04-19"/>
    <s v="2018-08-15"/>
    <s v="2017-06-07"/>
    <s v="2018-04-01"/>
    <s v="https://dx.doi.org/10.1016/j.celrep.2018.03.091"/>
  </r>
  <r>
    <s v="https://www.imi.europa.eu/projects-results/project-factsheets/ebisc"/>
    <x v="22"/>
    <s v="European Bank for induced pluripotent Stem Cells"/>
    <n v="0"/>
    <n v="0"/>
    <n v="0"/>
    <n v="0"/>
    <n v="0"/>
    <n v="0"/>
    <n v="0"/>
    <n v="0"/>
    <n v="0"/>
    <n v="0"/>
    <s v="Ongoing"/>
    <s v="IMI1"/>
    <s v="01/01/2014"/>
    <s v="31/12/2017"/>
    <n v="8"/>
    <n v="115582"/>
    <s v="RIA (Research and Innovation Action)"/>
    <s v="21 840 380"/>
    <s v="7 167 072"/>
    <m/>
    <s v="5 320 406"/>
    <s v="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_x000a_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
    <s v="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
    <n v="8"/>
    <n v="8"/>
    <s v="28593578"/>
    <s v="MED"/>
    <n v="28593578"/>
    <s v="PMC5487699"/>
    <s v="10.1007/s00109-017-1533-5"/>
    <s v="Induced pluripotent stem cell-based modeling of neurodegenerative diseases: a focus on autophagy."/>
    <s v="Jungverdorben J, Till A, Brüstle O."/>
    <s v="1"/>
    <s v="95"/>
    <n v="2568323"/>
    <n v="2017"/>
    <s v="Journal of molecular medicine (Berlin, Germany)"/>
    <s v="J. Mol. Med."/>
    <s v="J Mol Med (Berl)"/>
    <s v="9504370"/>
    <s v="0946-2716"/>
    <s v="1432-1440"/>
    <s v="The advent of cell reprogramming has enabled the generation of induced pluripotent stem cells (iPSCs) from patient skin fibroblasts or blood cells and their subsequent differentiation into tissue-specific cells, including neurons and glia. This approach can be used to recapitulate disease-specific phenotypes in classical cell culture paradigms and thus represents an invaluable asset for disease modeling and drug validation in the framework of personalized medicine. The autophagy pathway is a ubiquitous eukaryotic degradation and recycling system, which relies on lysosomal degradation of unwanted and potentially cytotoxic components. The relevance of autophagy in the pathogenesis of neurodegenerative diseases is underlined by the observation that disease-linked genetic variants of susceptibility factors frequently result in dysregulation of autophagic-lysosomal pathways. In particular, disrupted autophagy is implied in the accumulation of potentially neurotoxic products such as protein aggregates and their precursors and defective turnover of dysfunctional mitochondria. Here, we review the current state of iPSC-based assessment of autophagic dysfunction in the context of neurodegenerative disease modeling. The collected data show that iPSC technology is capable to reveal even subtle alterations in subcellular homeostatic processes, which form the molecular basis for disease manifestation."/>
    <s v="Institute of Reconstructive Neurobiology, University of Bonn Medical Faculty, Sigmund-Freud-Straße 25, 53105, Bonn, Germany."/>
    <s v="eng"/>
    <s v="Y"/>
    <s v="Y"/>
    <s v="N"/>
    <s v="Y"/>
    <s v="N"/>
    <s v="N"/>
    <n v="3"/>
    <s v="Y"/>
    <s v="Y"/>
    <s v="N"/>
    <s v="Y"/>
    <s v="N"/>
    <s v="N"/>
    <s v="N"/>
    <s v="N"/>
    <s v="2017-06-09"/>
    <s v="2018-03-14"/>
    <s v="2017-05-12"/>
    <s v="2017-06-07"/>
    <s v="https://dx.doi.org/10.1007/s00109-017-1533-5"/>
  </r>
  <r>
    <s v="https://www.imi.europa.eu/projects-results/project-factsheets/ebisc"/>
    <x v="22"/>
    <s v="European Bank for induced pluripotent Stem Cells"/>
    <n v="0"/>
    <n v="0"/>
    <n v="0"/>
    <n v="0"/>
    <n v="0"/>
    <n v="0"/>
    <n v="0"/>
    <n v="0"/>
    <n v="0"/>
    <n v="0"/>
    <s v="Ongoing"/>
    <s v="IMI1"/>
    <s v="01/01/2014"/>
    <s v="31/12/2017"/>
    <n v="8"/>
    <n v="115582"/>
    <s v="RIA (Research and Innovation Action)"/>
    <s v="21 840 380"/>
    <s v="7 167 072"/>
    <m/>
    <s v="5 320 406"/>
    <s v="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_x000a_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
    <s v="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
    <n v="8"/>
    <n v="8"/>
    <s v="28573150"/>
    <s v="MED"/>
    <n v="28573150"/>
    <s v="PMC5443189"/>
    <s v="10.1080/23262133.2017.1313647"/>
    <s v="Notch/Hes signaling and miR-9 engage in complex feedback interactions controlling neural progenitor cell proliferation and differentiation."/>
    <s v="Roese-Koerner B, Stappert L, Brüstle O."/>
    <s v="6"/>
    <s v="4"/>
    <n v="2525223"/>
    <n v="2017"/>
    <s v="Neurogenesis (Austin, Tex.)"/>
    <s v="Neurogenesis (Austin)"/>
    <s v="Neurogenesis (Austin)"/>
    <s v="101658535"/>
    <s v="2326-2133"/>
    <s v="2326-2133"/>
    <s v="Canonical Notch signaling has diverse functions during nervous system development and is critical for neural progenitor self-renewal, timing of differentiation and specification of various cell fates. A key feature of Notch-mediated self-renewal is its fluctuating activity within the neural progenitor cell population and the oscillatory expression pattern of the Notch effector Hes1 and its target genes. A negative feedback loop between Hes1 and neurogenic microRNA miR-9 was found to be part of this oscillatory clock. In a recent study we discovered that miR-9 expression is further modulated by direct binding of the Notch intracellular domain/RBPj transcriptional complex to the miR-9_2 promoter. In turn, miR-9 not only targets Hes1 but also Notch2 to attenuate Notch signaling and promote neuronal differentiation. Here, we discuss how the two interwoven feedback loops may provide an additional fail-save mechanism to control proliferation and differentiation within the neural progenitor cell population. Furthermore, we explore potential implications of miR-9-mediated regulation of Notch/Hes1 signaling with regard to neural progenitor homeostasis, patterning, timing of differentiation and tumor formation."/>
    <s v="Institute of Reconstructive Neurobiology, LIFE &amp; BRAIN Center, University of Bonn Medical Faculty, Bonn, Germany."/>
    <s v="eng"/>
    <s v="Y"/>
    <s v="Y"/>
    <s v="N"/>
    <s v="Y"/>
    <s v="N"/>
    <s v="N"/>
    <n v="3"/>
    <s v="Y"/>
    <s v="Y"/>
    <s v="N"/>
    <s v="Y"/>
    <s v="N"/>
    <s v="N"/>
    <s v="N"/>
    <s v="N"/>
    <s v="2017-06-03"/>
    <s v="2018-05-12"/>
    <s v="2017-10-04"/>
    <s v="2017-05-12"/>
    <s v="https://dx.doi.org/10.1080/23262133.2017.1313647"/>
  </r>
  <r>
    <s v="https://www.imi.europa.eu/projects-results/project-factsheets/ebisc"/>
    <x v="22"/>
    <s v="European Bank for induced pluripotent Stem Cells"/>
    <n v="0"/>
    <n v="0"/>
    <n v="0"/>
    <n v="0"/>
    <n v="0"/>
    <n v="0"/>
    <n v="0"/>
    <n v="0"/>
    <n v="0"/>
    <n v="0"/>
    <s v="Ongoing"/>
    <s v="IMI1"/>
    <s v="01/01/2014"/>
    <s v="31/12/2017"/>
    <n v="8"/>
    <n v="115582"/>
    <s v="RIA (Research and Innovation Action)"/>
    <s v="21 840 380"/>
    <s v="7 167 072"/>
    <m/>
    <s v="5 320 406"/>
    <s v="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_x000a_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
    <s v="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
    <n v="8"/>
    <n v="8"/>
    <s v="28976812"/>
    <s v="MED"/>
    <n v="28976812"/>
    <s v="PMC5857917"/>
    <s v="10.2217/rme-2017-0068"/>
    <s v="The European General Data Protection Regulation: challenges and considerations for iPSC researchers and biobanks."/>
    <s v="Morrison M, Bell J, George C, Harmon S, Munsie M, Kaye J."/>
    <s v="9"/>
    <s v="12"/>
    <n v="2606722"/>
    <n v="2017"/>
    <s v="Regenerative medicine"/>
    <s v="Regen Med"/>
    <s v="Regen Med"/>
    <s v="101278116"/>
    <s v="1746-0751"/>
    <s v="1746-076X"/>
    <s v="Increasingly, human induced pluripotent stem cells (iPSC) and their associated genetic and clinical information are being used in a wide range of applications, with large biobanks being established to support and increase their scientific use. The new European General Data Protection Regulations, which comes into effect in 2018, will have implications for biobanks that generate, store and allow research access to iPSC. This paper describes some of the challenges that iPSC biobanks face and suggests some points for the development of appropriate governance structures to address these new requirements. These suggestions also have implications for iPSC research in general."/>
    <s v="Nuffield Department of Population Health, HeLEX - Center for Health, Law &amp; Emerging Technologies, University of Oxford, Ewert House, Ewert Place, Banbury Road, Oxford OX2 7DD, UK."/>
    <s v="eng"/>
    <s v="Y"/>
    <s v="Y"/>
    <s v="N"/>
    <s v="Y"/>
    <s v="N"/>
    <s v="N"/>
    <n v="5"/>
    <s v="Y"/>
    <s v="Y"/>
    <s v="N"/>
    <s v="Y"/>
    <s v="N"/>
    <s v="N"/>
    <s v="N"/>
    <s v="N"/>
    <s v="2017-10-05"/>
    <s v="2018-07-15"/>
    <s v="2016-05-31"/>
    <s v="2017-09-01"/>
    <s v="https://dx.doi.org/10.2217/rme-2017-0068"/>
  </r>
  <r>
    <s v="https://www.imi.europa.eu/projects-results/project-factsheets/ebisc"/>
    <x v="22"/>
    <s v="European Bank for induced pluripotent Stem Cells"/>
    <n v="0"/>
    <n v="0"/>
    <n v="0"/>
    <n v="0"/>
    <n v="0"/>
    <n v="0"/>
    <n v="0"/>
    <n v="0"/>
    <n v="0"/>
    <n v="0"/>
    <s v="Ongoing"/>
    <s v="IMI1"/>
    <s v="01/01/2014"/>
    <s v="31/12/2017"/>
    <n v="8"/>
    <n v="115582"/>
    <s v="RIA (Research and Innovation Action)"/>
    <s v="21 840 380"/>
    <s v="7 167 072"/>
    <m/>
    <s v="5 320 406"/>
    <s v="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_x000a_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
    <s v="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
    <n v="8"/>
    <n v="8"/>
    <s v="27240529"/>
    <s v="MED"/>
    <n v="27240529"/>
    <s v="PMC4995546"/>
    <s v="10.1038/mp.2016.89"/>
    <s v="Modeling psychiatric disorders: from genomic findings to cellular phenotypes."/>
    <s v="Falk A, Heine VM, Harwood AJ, Sullivan PF, Peitz M, Brüstle O, Shen S, Sun YM, Glover JC, Posthuma D, Djurovic S."/>
    <s v="1"/>
    <s v="21"/>
    <n v="2443045"/>
    <n v="2016"/>
    <s v="Molecular psychiatry"/>
    <s v="Mol. Psychiatry"/>
    <s v="Mol Psychiatry"/>
    <s v="9607835"/>
    <s v="1359-4184"/>
    <s v="1476-5578"/>
    <s v="Major programs in psychiatric genetics have identified &gt;150 risk loci for psychiatric disorders. These loci converge on a small number of functional pathways, which span conventional diagnostic criteria, suggesting a partly common biology underlying schizophrenia, autism and other psychiatric disorders. Nevertheless, the cellular phenotypes that capture the fundamental features of psychiatric disorders have not yet been determined. Recent advances in genetics and stem cell biology offer new prospects for cell-based modeling of psychiatric disorders. The advent of cell reprogramming and induced pluripotent stem cells (iPSC) provides an opportunity to translate genetic findings into patient-specific in vitro models. iPSC technology is less than a decade old but holds great promise for bridging the gaps between patients, genetics and biology. Despite many obvious advantages, iPSC studies still present multiple challenges. In this expert review, we critically review the challenges for modeling of psychiatric disorders, potential solutions and how iPSC technology can be used to develop an analytical framework for the evaluation and therapeutic manipulation of fundamental disease processes."/>
    <s v="Department of Neuroscience, Karolinska Institutet, Stockholm, Sweden."/>
    <s v="eng"/>
    <s v="Y"/>
    <s v="Y"/>
    <s v="N"/>
    <s v="Y"/>
    <s v="N"/>
    <s v="N"/>
    <n v="11"/>
    <s v="Y"/>
    <s v="Y"/>
    <s v="N"/>
    <s v="Y"/>
    <s v="N"/>
    <s v="N"/>
    <s v="N"/>
    <s v="Y"/>
    <s v="2016-06-01"/>
    <s v="2018-01-10"/>
    <s v="2014-08-30"/>
    <s v="2016-05-31"/>
    <s v="https://dx.doi.org/10.1038/mp.2016.89"/>
  </r>
  <r>
    <s v="https://www.imi.europa.eu/projects-results/project-factsheets/ebisc"/>
    <x v="22"/>
    <s v="European Bank for induced pluripotent Stem Cells"/>
    <n v="0"/>
    <n v="0"/>
    <n v="0"/>
    <n v="0"/>
    <n v="0"/>
    <n v="0"/>
    <n v="0"/>
    <n v="0"/>
    <n v="0"/>
    <n v="0"/>
    <s v="Ongoing"/>
    <s v="IMI1"/>
    <s v="01/01/2014"/>
    <s v="31/12/2017"/>
    <n v="8"/>
    <n v="115582"/>
    <s v="RIA (Research and Innovation Action)"/>
    <s v="21 840 380"/>
    <s v="7 167 072"/>
    <m/>
    <s v="5 320 406"/>
    <s v="Induced pluripotent stem (iPS) cells have the potential to significantly advance drug development and health research, yet collections of stem cells are scattered across the world, their quality cannot always be guaranteed, and accessing them is often difficult. The goal of EBiSC is to establish a European iPS cell bank that will be the ‘go-to’ resource for the characterisation, storage and distribution of high quality iPS cells. Ultimately, EBiSC will become an independent organisation, distributing high quality iPS cells on a not-for-profit basis to scientists worldwide._x000a_Stem cells in the spotlightMost adult cells can only divide to produce other cells of the same type – for example, skin cells can only make other skin cells, and blood cells can only make other blood cells. In contrast, embryonic stem cells are ‘pluripotent’, i.e. able to give rise to all the different kinds of cell that make up the human body. However, researchers are now able to reprogramme ordinary adult cells to create so-called induced pluripotent stem (iPS) cells. Like embryonic stem cells, iPS cells are able to generate any kind of cell; as such, they offer researchers a good supply of different kinds of human cell that can be used in research and drug development.For example, iPS cells can be used to study disease biology, identify markers of disease and potential drug targets, and test drug safety and efficacy. In addition, iPS cells help to reduce the use of animals in research.This is a relatively new technology – the first iPS cells were only created in 2006 (a feat that won their inventor a Nobel prize). Since then, scientists worldwide have created hundreds of human iPS cell lines and some cell banks have been set up. However, the quality of these lines varies enormously (some may not even be pluripotent), and few lines are accompanied by sufficient clinical and other data to ensure that researchers are using the right cell for their needs. Finally, access to these cell lines is often tightly restricted. For this reason, demand for high quality, well characterised iPS cells vastly outstrips supply.Europe’s go-to resource for iPS cellsEBiSC’s goal is to establish a centralised facility where academics, biotech companies, and big pharmaceutical companies can store and access high-quality, well-characterised iPS cells covering a range of disease areas as well as cells from healthy donors. For its part, the bank will provide standardised protocols for the storage, retrieval, culture, and differentiation into different cells types, plus a searchable catalogue where cells can be requested based on specific characteristics or disease areas. Samples of the cell lines in the catalogue will be shipped to scientists around the world.The main processing and storage facility will be operated by Roslin Cells at the Babraham Research Campus in Cambridge, UK, while the distribution of the cell lines will be coordinated by Public Health England’s European Cell Culture Collection (ECACC). The project partners themselves will generate and deposit the first lines to the bank, but the project will also recieve deposits from other projects and organisations, including IMI projects working in this area. The storage facility in Cambridge will accommodate many thousands of cell lines, and additional storage capacity is available at the Fraunhofer Institute for Biomedical Engineering in Germany.On the business side, once the initial collection of cell lines is in place, the project will quickly start distributing cells to the scientific community. The project will then scale up its activities to become fully operational by 2016, having in excess of 1 000 lines in its catalogue.. The objective is for the initiative to be self-sustaining financially by 2019 and become an independent legal entity, distributing iPS cells worldwide on a not-for-profit basis.A focus on excellenceIn addition to its business objectives, EBiSC has the goal of becoming a centre of excellence for applied scientific excellence, by leading the way in the use and development of the most advanced methods for characterising, processing, storing and distributing iPS cells. In addition to experts in stem cell biology and banking, the project includes leaders in fields such as data management, law and social sciences. This will ensure that cells sent out by EBiSC are of a high quality from a scientific point of view and that their use is in line with relevant ethical requirements.Benefits for allBy standardising procedures and ensuring the quality of the cell lines and associated data, EBiSC will help academic and clinical researchers shed new light on the biology of diverse diseases. For the pharmaceutical efficiency, the cell lines will represent an important tool for carrying out early stage drug testing. For patients, the project represents an important step in ensuring that iPS cells realise their potential as a tool to improve and speed up the development of better and safer treatments."/>
    <s v="Astrazeneca AB, Södertälje, SwedenBayer Aktiengesellschaft, Leverkusen, GermanyEli Lilly and Company Limited, Basingstoke, United KingdomH. Lundbeck As, Valby, DenmarkJanssen Pharmaceutica Nv, Beerse, BelgiumNovo Nordisk A/S, Bagsvaerd, DenmarkPfizer Limited, Sandwich, Kent , United KingdomUcb Biopharma Sprl, Brussels, Belgium"/>
    <n v="8"/>
    <n v="8"/>
    <s v="25172833"/>
    <s v="MED"/>
    <n v="25172833"/>
    <s v="PMC4284387"/>
    <s v="10.1007/s00441-014-1981-y"/>
    <s v="The role of microRNAs in human neural stem cells, neuronal differentiation and subtype specification."/>
    <s v="Stappert L, Roese-Koerner B, Brüstle O."/>
    <m/>
    <s v="359"/>
    <n v="2238972"/>
    <n v="2015"/>
    <s v="Cell and tissue research"/>
    <s v="Cell Tissue Res."/>
    <s v="Cell Tissue Res"/>
    <s v="0417625"/>
    <s v="0302-766X"/>
    <s v="1432-0878"/>
    <s v="The impressive neuronal diversity found within the nervous system emerges from a limited pool of neural progenitor cells that proceed through different gene expression programs to acquire distinct cell fates. Here, we review recent evidence indicating that microRNAs (miRNAs) are critically involved in conferring neural cell identities during neural induction, neuronal differentiation and subtype specification. Several studies have shown that miRNAs act in concert with other gene regulatory factors and genetic switches to regulate the spatial and temporal expression profiles of important cell fate determinants. So far, most studies addressing the role of miRNAs during neurogenesis were conducted using animal models. With the advent of human pluripotent stem cells and the possibility to differentiate these into neural stem cells, we now have the opportunity to study miRNAs in a human context. More insight into the impact of miRNA-based regulation during neural fate choice could in the end be exploited to develop new strategies for the generation of distinct human neuronal cell types."/>
    <s v="Institute of Reconstructive Neurobiology LIFE &amp; BRAIN Center, University of Bonn and Hertie Foundation, Sigmund-Freud-Straße 25, Bonn, 53127, Germany."/>
    <s v="eng"/>
    <s v="Y"/>
    <s v="Y"/>
    <s v="N"/>
    <s v="Y"/>
    <s v="N"/>
    <s v="N"/>
    <n v="37"/>
    <s v="Y"/>
    <s v="Y"/>
    <s v="N"/>
    <s v="Y"/>
    <s v="N"/>
    <s v="N"/>
    <s v="N"/>
    <s v="N"/>
    <s v="2015-01-06"/>
    <s v="2015-01-13"/>
    <m/>
    <s v="2014-08-30"/>
    <s v="https://dx.doi.org/10.1007/s00441-014-1981-y"/>
  </r>
  <r>
    <s v="https://www.imi.europa.eu/projects-results/project-factsheets/ebolamodrad"/>
    <x v="23"/>
    <s v="Ebola virus: modern approaches for developing bedside rapid diagnostics"/>
    <n v="0"/>
    <n v="0"/>
    <n v="0"/>
    <n v="0"/>
    <n v="0"/>
    <n v="0"/>
    <n v="0"/>
    <n v="0"/>
    <n v="0"/>
    <n v="0"/>
    <s v="Ongoing"/>
    <s v="IMI2"/>
    <s v="01/02/2015"/>
    <s v="31/01/2018"/>
    <n v="2"/>
    <n v="115843"/>
    <s v="RIA (Research and Innovation Action)"/>
    <s v="4 300 935"/>
    <m/>
    <s v="4 300 935"/>
    <m/>
    <s v="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_x000a_Rapid diagnostic testsThere is an urgent need for fast, reliable tests to determine if someone is infected with Ebola or not. Three projects, Mofina,  FILODIAG and  EbolaMoDRAD, will pave the way for rapid diagnostic tests capable of delivering reliable results at the point of care in as little as 15 minutes.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 especially to public health bodies, charities, outbreak management teams, and local hospital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Department of Health, Leeds, United KingdomEmergency Life Support For Civilian War Victims Ong Onlus, Milan, ItalyFolkhalsomyndigheten, Solna, SwedenInstitut National De La Sante Et De La Recherche Medicale, Paris, FranceInstitut Pasteur, Paris, FranceInstitut Pasteur De Dakar, Dakar, SenegalIstituto Nazionale Per Le Malattie Infettive Lazzaro Spallanzani-Istituto Di Ricovero E Cura A Carattere Scientifico, Rome, ItalyKobenhavns Universitet, Copenhagen, DenmarkStatens Serum Institut, Copenhagen S, DenmarkStockholms Universitet, Stockholm, SwedenThe University Of Stirling, Stirling, United KingdomUniversite D'Aix Marseille, Marseille, FranceUniversity of Helsinki, University of Helsinki, Helsinki, FinlandUniversity of Turku, Turku, Finland"/>
    <n v="14"/>
    <n v="4"/>
    <s v="28077562"/>
    <s v="MED"/>
    <n v="28077562"/>
    <s v="PMC5416848"/>
    <s v="10.1093/nar/gkw1324"/>
    <s v="Sensitive and inexpensive digital DNA analysis by microfluidic enrichment of rolling circle amplified single-molecules."/>
    <s v="Kühnemund M, Hernández-Neuta I, Sharif MI, Cornaglia M, Gijs MAM, Nilsson M."/>
    <s v="8"/>
    <s v="45"/>
    <n v="2554552"/>
    <n v="2017"/>
    <s v="Nucleic acids research"/>
    <s v="Nucleic Acids Res."/>
    <s v="Nucleic Acids Res"/>
    <s v="0411011"/>
    <s v="0305-1048"/>
    <s v="1362-4962"/>
    <s v="Single molecule quantification assays provide the ultimate sensitivity and precision for molecular analysis. However, most digital analysis techniques, i.e. droplet PCR, require sophisticated and expensive instrumentation for molecule compartmentalization, amplification and analysis. Rolling circle amplification (RCA) provides a simpler means for digital analysis. Nevertheless, the sensitivity of RCA assays has until now been limited by inefficient detection methods. We have developed a simple microfluidic strategy for enrichment of RCA products into a single field of view of a low magnification fluorescent sensor, enabling ultra-sensitive digital quantification of nucleic acids over a dynamic range from 1.2 aM to 190 fM. We prove the broad applicability of our analysis platform by demonstrating 5-plex detection of as little as ∼1 pg (∼300 genome copies) of pathogenic DNA with simultaneous antibiotic resistance marker detection, and the analysis of rare oncogene mutations. Our method is simpler, more cost-effective and faster than other digital analysis techniques and provides the means to implement digital analysis in any laboratory equipped with a standard fluorescent microscope."/>
    <s v="Science for Life Laboratory, Department of Immunology, Genetics and Pathology, Uppsala University, SE-751 05 Upssala, Sweden."/>
    <s v="eng"/>
    <s v="Y"/>
    <s v="Y"/>
    <s v="N"/>
    <s v="Y"/>
    <s v="N"/>
    <s v="Y"/>
    <n v="0"/>
    <s v="Y"/>
    <s v="Y"/>
    <s v="N"/>
    <s v="Y"/>
    <s v="N"/>
    <s v="N"/>
    <s v="N"/>
    <s v="N"/>
    <s v="2017-01-13"/>
    <s v="2018-08-07"/>
    <s v="2016-07-27"/>
    <s v="2017-05-01"/>
    <s v="https://dx.doi.org/10.1093/nar/gkw1324"/>
  </r>
  <r>
    <s v="https://www.imi.europa.eu/projects-results/project-factsheets/ebolamodrad"/>
    <x v="23"/>
    <s v="Ebola virus: modern approaches for developing bedside rapid diagnostics"/>
    <n v="0"/>
    <n v="0"/>
    <n v="0"/>
    <n v="0"/>
    <n v="0"/>
    <n v="0"/>
    <n v="0"/>
    <n v="0"/>
    <n v="0"/>
    <n v="0"/>
    <s v="Ongoing"/>
    <s v="IMI2"/>
    <s v="01/02/2015"/>
    <s v="31/01/2018"/>
    <n v="2"/>
    <n v="115843"/>
    <s v="RIA (Research and Innovation Action)"/>
    <s v="4 300 935"/>
    <m/>
    <s v="4 300 935"/>
    <m/>
    <s v="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_x000a_Rapid diagnostic testsThere is an urgent need for fast, reliable tests to determine if someone is infected with Ebola or not. Three projects, Mofina,  FILODIAG and  EbolaMoDRAD, will pave the way for rapid diagnostic tests capable of delivering reliable results at the point of care in as little as 15 minutes.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 especially to public health bodies, charities, outbreak management teams, and local hospital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Department of Health, Leeds, United KingdomEmergency Life Support For Civilian War Victims Ong Onlus, Milan, ItalyFolkhalsomyndigheten, Solna, SwedenInstitut National De La Sante Et De La Recherche Medicale, Paris, FranceInstitut Pasteur, Paris, FranceInstitut Pasteur De Dakar, Dakar, SenegalIstituto Nazionale Per Le Malattie Infettive Lazzaro Spallanzani-Istituto Di Ricovero E Cura A Carattere Scientifico, Rome, ItalyKobenhavns Universitet, Copenhagen, DenmarkStatens Serum Institut, Copenhagen S, DenmarkStockholms Universitet, Stockholm, SwedenThe University Of Stirling, Stirling, United KingdomUniversite D'Aix Marseille, Marseille, FranceUniversity of Helsinki, University of Helsinki, Helsinki, FinlandUniversity of Turku, Turku, Finland"/>
    <n v="14"/>
    <n v="4"/>
    <s v="29048593"/>
    <s v="MED"/>
    <n v="29048593"/>
    <s v="PMC5737725"/>
    <s v="10.1093/nar/gkx708"/>
    <s v="Fidelity of RNA templated end-joining by chlorella virus DNA ligase and a novel iLock assay with improved direct RNA detection accuracy."/>
    <s v="Krzywkowski T, Nilsson M."/>
    <s v="18"/>
    <s v="45"/>
    <n v="2609466"/>
    <n v="2017"/>
    <s v="Nucleic acids research"/>
    <s v="Nucleic Acids Res."/>
    <s v="Nucleic Acids Res"/>
    <s v="0411011"/>
    <s v="0305-1048"/>
    <s v="1362-4962"/>
    <s v="Ligation-based nucleic acid detection methods are primarily limited to DNA, since they exhibit poor performance on RNA. This is attributed to reduced end-joining efficiency and/or fidelity of ligases. Interestingly, chlorella virus DNA ligase (PBCV-1 DNA ligase) has recently been shown to possess high RNA-templated DNA end-joining activity; however, its fidelity has not yet been systematically evaluated. Herein, we characterized PBCV-1 ligase for its RNA-templated end-joining fidelity at single base mismatches in 3' and 5' DNA probe termini and found an overall limited end-joining fidelity. To improve the specificity in PBCV-1 ligase-driven RNA detection assays, we utilized structure-specific 5' exonucleolytic activity of Thermus aquaticus DNA polymerase, used in the invader assay. In the iLock (invader padLock) probe assay, padlock probe molecules are activated prior ligation thus the base at the probe ligation junction is read twice in order to aid successful DNA ligation: first, during structure-specific invader cleavage and then during sequence-specific DNA ligation. We report two distinct iLock probe activation mechanisms and systematically evaluate the assay specificity, including single nucleotide polymorphisms on RNA, mRNA and miRNA. We show significant increase in PBCV-1 ligation fidelity in the iLock probe assay configuration for RNA detection."/>
    <s v="Science for Life Laboratory, Department of Biochemistry and Biophysics, Stockholm University, SE-171 65 Solna, Sweden."/>
    <s v="eng"/>
    <s v="Y"/>
    <s v="Y"/>
    <s v="N"/>
    <s v="Y"/>
    <s v="N"/>
    <s v="Y"/>
    <n v="1"/>
    <s v="Y"/>
    <s v="Y"/>
    <s v="N"/>
    <s v="Y"/>
    <s v="N"/>
    <s v="N"/>
    <s v="N"/>
    <s v="N"/>
    <s v="2017-10-20"/>
    <s v="2018-08-02"/>
    <m/>
    <s v="2017-10-01"/>
    <s v="https://dx.doi.org/10.1093/nar/gkx708"/>
  </r>
  <r>
    <s v="https://www.imi.europa.eu/projects-results/project-factsheets/ebolamodrad"/>
    <x v="23"/>
    <s v="Ebola virus: modern approaches for developing bedside rapid diagnostics"/>
    <n v="0"/>
    <n v="0"/>
    <n v="0"/>
    <n v="0"/>
    <n v="0"/>
    <n v="0"/>
    <n v="0"/>
    <n v="0"/>
    <n v="0"/>
    <n v="0"/>
    <s v="Ongoing"/>
    <s v="IMI2"/>
    <s v="01/02/2015"/>
    <s v="31/01/2018"/>
    <n v="2"/>
    <n v="115843"/>
    <s v="RIA (Research and Innovation Action)"/>
    <s v="4 300 935"/>
    <m/>
    <s v="4 300 935"/>
    <m/>
    <s v="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_x000a_Rapid diagnostic testsThere is an urgent need for fast, reliable tests to determine if someone is infected with Ebola or not. Three projects, Mofina,  FILODIAG and  EbolaMoDRAD, will pave the way for rapid diagnostic tests capable of delivering reliable results at the point of care in as little as 15 minutes.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 especially to public health bodies, charities, outbreak management teams, and local hospital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Department of Health, Leeds, United KingdomEmergency Life Support For Civilian War Victims Ong Onlus, Milan, ItalyFolkhalsomyndigheten, Solna, SwedenInstitut National De La Sante Et De La Recherche Medicale, Paris, FranceInstitut Pasteur, Paris, FranceInstitut Pasteur De Dakar, Dakar, SenegalIstituto Nazionale Per Le Malattie Infettive Lazzaro Spallanzani-Istituto Di Ricovero E Cura A Carattere Scientifico, Rome, ItalyKobenhavns Universitet, Copenhagen, DenmarkStatens Serum Institut, Copenhagen S, DenmarkStockholms Universitet, Stockholm, SwedenThe University Of Stirling, Stirling, United KingdomUniversite D'Aix Marseille, Marseille, FranceUniversity of Helsinki, University of Helsinki, Helsinki, FinlandUniversity of Turku, Turku, Finland"/>
    <n v="14"/>
    <n v="4"/>
    <s v="28518027"/>
    <s v="MED"/>
    <n v="28518027"/>
    <s v="PMC5443435"/>
    <s v="10.3201/eid2306.161682"/>
    <s v="Measles Cases during Ebola Outbreak, West Africa, 2013-2106."/>
    <s v="Colavita F, Biava M, Castilletti C, Quartu S, Vairo F, Caglioti C, Agrati C, Lalle E, Bordi L, Lanini S, Guanti MD, Miccio R, Ippolito G, Capobianchi MR, Di Caro A, Lazzaro Spallanzani Institute for Research and Health Care Ebola Virus Disease Sierra Leone Study Group."/>
    <s v="6"/>
    <s v="23"/>
    <n v="2536274"/>
    <n v="2017"/>
    <s v="Emerging infectious diseases"/>
    <s v="Emerging Infect. Dis."/>
    <s v="Emerg Infect Dis"/>
    <s v="9508155"/>
    <s v="1080-6040"/>
    <s v="1080-6059"/>
    <s v="The recent Ebola outbreak in West Africa caused breakdowns in public health systems, which might have caused outbreaks of vaccine-preventable diseases. We tested 80 patients admitted to an Ebola treatment center in Freetown, Sierra Leone, for measles. These patients were negative for Ebola virus. Measles virus IgM was detected in 13 (16%) of the patients."/>
    <s v="Virus Research &amp; Development Laboratory Statens Serum Institut, Copenhagen, Denmark mwr@ssi.dk."/>
    <s v="eng"/>
    <s v="Y"/>
    <s v="Y"/>
    <s v="N"/>
    <s v="Y"/>
    <s v="N"/>
    <s v="N"/>
    <n v="1"/>
    <s v="Y"/>
    <s v="Y"/>
    <s v="N"/>
    <s v="Y"/>
    <s v="N"/>
    <s v="N"/>
    <s v="N"/>
    <s v="N"/>
    <s v="2017-05-19"/>
    <s v="2018-02-27"/>
    <m/>
    <s v="2017-06-01"/>
    <s v="https://dx.doi.org/10.3201/eid2306.161682"/>
  </r>
  <r>
    <s v="https://www.imi.europa.eu/projects-results/project-factsheets/ebolamodrad"/>
    <x v="23"/>
    <s v="Ebola virus: modern approaches for developing bedside rapid diagnostics"/>
    <n v="0"/>
    <n v="0"/>
    <n v="0"/>
    <n v="0"/>
    <n v="0"/>
    <n v="0"/>
    <n v="0"/>
    <n v="0"/>
    <n v="0"/>
    <n v="0"/>
    <s v="Ongoing"/>
    <s v="IMI2"/>
    <s v="01/02/2015"/>
    <s v="31/01/2018"/>
    <n v="2"/>
    <n v="115843"/>
    <s v="RIA (Research and Innovation Action)"/>
    <s v="4 300 935"/>
    <m/>
    <s v="4 300 935"/>
    <m/>
    <s v="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_x000a_Rapid diagnostic testsThere is an urgent need for fast, reliable tests to determine if someone is infected with Ebola or not. Three projects, Mofina,  FILODIAG and  EbolaMoDRAD, will pave the way for rapid diagnostic tests capable of delivering reliable results at the point of care in as little as 15 minutes.The EbolaMoDRAD project aims to develop and validate in the field a rapid diagnostic tool that will be both simple and safe to use in low resource settings by people who may not have specialist training. At the same time, the project will implement a large-scale capacity building programme in West Africa with a strong focus on diagnostics, biosafety, and outbreak management. Finally, it will ensure its results are communicated widely, especially to public health bodies, charities, outbreak management teams, and local hospital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Department of Health, Leeds, United KingdomEmergency Life Support For Civilian War Victims Ong Onlus, Milan, ItalyFolkhalsomyndigheten, Solna, SwedenInstitut National De La Sante Et De La Recherche Medicale, Paris, FranceInstitut Pasteur, Paris, FranceInstitut Pasteur De Dakar, Dakar, SenegalIstituto Nazionale Per Le Malattie Infettive Lazzaro Spallanzani-Istituto Di Ricovero E Cura A Carattere Scientifico, Rome, ItalyKobenhavns Universitet, Copenhagen, DenmarkStatens Serum Institut, Copenhagen S, DenmarkStockholms Universitet, Stockholm, SwedenThe University Of Stirling, Stirling, United KingdomUniversite D'Aix Marseille, Marseille, FranceUniversity of Helsinki, University of Helsinki, Helsinki, FinlandUniversity of Turku, Turku, Finland"/>
    <n v="14"/>
    <n v="4"/>
    <s v="27466385"/>
    <s v="MED"/>
    <n v="27466385"/>
    <s v="PMC5035422"/>
    <s v="10.1128/jcm.00346-16"/>
    <s v="Rapid Bedside Inactivation of Ebola Virus for Safe Nucleic Acid Tests."/>
    <s v="Rosenstierne MW, Karlberg H, Bragstad K, Lindegren G, Stoltz ML, Salata C, Kran AM, Dudman SG, Mirazimi A, Fomsgaard A."/>
    <s v="10"/>
    <s v="54"/>
    <n v="2453783"/>
    <n v="2016"/>
    <s v="Journal of clinical microbiology"/>
    <s v="J. Clin. Microbiol."/>
    <s v="J Clin Microbiol"/>
    <s v="7505564"/>
    <s v="0095-1137"/>
    <s v="1098-660X"/>
    <s v="Rapid bedside inactivation of Ebola virus would be a solution for the safety of medical and technical staff, risk containment, sample transport, and high-throughput or rapid diagnostic testing during an outbreak. We show that the commercially available Magna Pure lysis/binding buffer used for nucleic acid extraction inactivates Ebola virus. A rapid bedside inactivation method for nucleic acid tests is obtained by simply adding Magna Pure lysis/binding buffer directly into vacuum blood collection EDTA tubes using a thin needle and syringe prior to sampling. The ready-to-use inactivation vacuum tubes are stable for more than 4 months, and Ebola virus RNA is preserved in the Magna Pure lysis/binding buffer for at least 5 weeks independent of the storage temperature. We also show that Ebola virus RNA can be manually extracted from Magna Pure lysis/binding buffer-inactivated samples using the QIAamp viral RNA minikit. We present an easy and convenient method for bedside inactivation using available blood collection vacuum tubes and reagents. We propose to use this simple method for fast, safe, and easy bedside inactivation of Ebola virus for safe transport and routine nucleic acid detection."/>
    <m/>
    <s v="eng"/>
    <s v="N"/>
    <s v="Y"/>
    <s v="N"/>
    <s v="Y"/>
    <s v="N"/>
    <s v="N"/>
    <n v="1"/>
    <s v="Y"/>
    <s v="Y"/>
    <s v="N"/>
    <s v="Y"/>
    <s v="N"/>
    <s v="N"/>
    <s v="N"/>
    <s v="N"/>
    <s v="2016-07-29"/>
    <s v="2018-01-09"/>
    <m/>
    <s v="2016-07-27"/>
    <s v="https://dx.doi.org/10.1128/jcm.00346-16"/>
  </r>
  <r>
    <s v="https://www.imi.europa.eu/projects-results/project-factsheets/ebovac1"/>
    <x v="24"/>
    <s v="Development of a prophylactic Ebola vaccine using an heterologous prime-boost regimen"/>
    <n v="0"/>
    <n v="0"/>
    <n v="0"/>
    <n v="0"/>
    <n v="0"/>
    <n v="0"/>
    <n v="0"/>
    <n v="0"/>
    <n v="0"/>
    <n v="0"/>
    <s v="Ongoing"/>
    <s v="IMI2"/>
    <s v="01/12/2014"/>
    <s v="30/11/2019"/>
    <n v="2"/>
    <n v="115854"/>
    <s v="RIA (Research and Innovation Action)"/>
    <s v="58 336 885"/>
    <s v="33 745 758"/>
    <m/>
    <s v="1"/>
    <s v="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_x000a_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will b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Janssen Vaccines &amp; Prevention BV, Leiden, Netherlands"/>
    <n v="1"/>
    <n v="6"/>
    <s v="29895178"/>
    <s v="MED"/>
    <n v="29895178"/>
    <s v="PMC6136072"/>
    <s v="10.1177/1740774518780678"/>
    <s v="EBOVAC-Salone: Lessons learned from implementing an Ebola vaccine trial in an Ebola-affected country."/>
    <s v="Mooney T, Smout E, Leigh B, Greenwood B, Enria L, Ishola D, Manno D, Samai M, Douoguih M, Watson-Jones D."/>
    <s v="5"/>
    <s v="15"/>
    <n v="2726299"/>
    <n v="2018"/>
    <s v="Clinical trials (London, England)"/>
    <s v="Clin Trials"/>
    <s v="Clin Trials"/>
    <s v="101197451"/>
    <s v="1740-7745"/>
    <s v="1740-7753"/>
    <s v="Background/aims During the 2014-2016 West African Ebola epidemic, clinical trials were fast-tracked in order to identify prophylactic vaccines and experimental treatments that might be useful in preventing or treating Ebola. These trials included the ongoing EBOVAC-Salone study, which was established and implemented in Sierra Leone to assess the safety and immunogenicity of the Ad26.ZEBOV/MVA-BN-Filo prime-boost Ebola vaccine regimen. Methods This article describes the experiences of the EBOVAC-Salone research team in setting up and implementing the trial, and provides recommendations for research teams aiming to conduct clinical trials in future outbreak situations. Results Establishing a clinical trial during an outbreak brought some unique challenges, including those related to trial design and the regulatory environment, operational issues, and community engagement. The situation was further complicated by the weak infrastructure and limited experience of clinical trials in Sierra Leone. However, operating in an outbreak context also brought some benefits to the research team, including strong stakeholder support. The EBOVAC-Salone study recruited participants both during and after the outbreak, leading to additional challenges to trial implementation during the post-outbreak transition. Conclusion Many lessons have been learned about setting up and implementing a clinical trial during a devastating Ebola epidemic, and some of the experiences of the EBOVAC-Salone team were mirrored by those of other researchers operating in the region. Common to several of these research groups is a recommendation that research should be more closely incorporated into outbreak response planning, which could expedite the establishment of timely and appropriate research projects. We recommend that the lessons learned by researchers during the West African Ebola epidemic are built into programmes and strategies to improve the responses to future epidemics, wherever they occur."/>
    <s v="1 London School of Hygiene &amp; Tropical Medicine, London, UK."/>
    <s v="eng"/>
    <s v="Y"/>
    <s v="Y"/>
    <s v="N"/>
    <s v="Y"/>
    <s v="N"/>
    <s v="N"/>
    <n v="0"/>
    <s v="Y"/>
    <s v="Y"/>
    <s v="N"/>
    <s v="Y"/>
    <s v="N"/>
    <s v="N"/>
    <s v="N"/>
    <s v="Y"/>
    <s v="2018-06-14"/>
    <s v="2018-09-26"/>
    <s v="2018-06-12"/>
    <s v="2018-06-12"/>
    <s v="https://dx.doi.org/10.1177/1740774518780678"/>
  </r>
  <r>
    <s v="https://www.imi.europa.eu/projects-results/project-factsheets/ebovac1"/>
    <x v="24"/>
    <s v="Development of a prophylactic Ebola vaccine using an heterologous prime-boost regimen"/>
    <n v="0"/>
    <n v="0"/>
    <n v="0"/>
    <n v="0"/>
    <n v="0"/>
    <n v="0"/>
    <n v="0"/>
    <n v="0"/>
    <n v="0"/>
    <n v="0"/>
    <s v="Ongoing"/>
    <s v="IMI2"/>
    <s v="01/12/2014"/>
    <s v="30/11/2019"/>
    <n v="2"/>
    <n v="115854"/>
    <s v="RIA (Research and Innovation Action)"/>
    <s v="58 336 885"/>
    <s v="33 745 758"/>
    <m/>
    <s v="1"/>
    <s v="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_x000a_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will b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Janssen Vaccines &amp; Prevention BV, Leiden, Netherlands"/>
    <n v="1"/>
    <n v="6"/>
    <s v="28396473"/>
    <s v="MED"/>
    <n v="28396473"/>
    <s v="PMC5394640"/>
    <s v="10.1098/rstb.2016.0302"/>
    <s v="The impact of control strategies and behavioural changes on the elimination of Ebola from Lofa County, Liberia."/>
    <s v="Funk S, Ciglenecki I, Tiffany A, Gignoux E, Camacho A, Eggo RM, Kucharski AJ, Edmunds WJ, Bolongei J, Azuma P, Clement P, Alpha TS, Sterk E, Telfer B, Engel G, Parker LA, Suzuki M, Heijenberg N, Reeder B."/>
    <s v="1721"/>
    <s v="372"/>
    <n v="2546616"/>
    <n v="2017"/>
    <s v="Philosophical transactions of the Royal Society of London. Series B, Biological sciences"/>
    <s v="Philos. Trans. R. Soc. Lond., B, Biol. Sci."/>
    <s v="Philos Trans R Soc Lond B Biol Sci"/>
    <s v="7503623"/>
    <s v="0962-8436"/>
    <s v="1471-2970"/>
    <s v="The Ebola epidemic in West Africa was stopped by an enormous concerted effort of local communities and national and international organizations. It is not clear, however, how much the public health response and behavioural changes in affected communities, respectively, contributed to ending the outbreak. Here, we analyse the epidemic in Lofa County, Liberia, lasting from March to November 2014, by reporting a comprehensive time line of events and estimating the time-varying transmission intensity using a mathematical model of Ebola transmission. Model fits to the epidemic show an alternation of peaks and troughs in transmission, consistent with highly heterogeneous spread. This is combined with an overall decline in the reproduction number of Ebola transmission from early August, coinciding with an expansion of the local Ebola treatment centre. We estimate that healthcare seeking approximately doubled over the course of the outbreak, and that isolation of those seeking healthcare reduced their reproduction number by 62% (mean estimate, 95% credible interval (CI) 59-66). Both expansion of bed availability and improved healthcare seeking contributed to ending the epidemic, highlighting the importance of community engagement alongside clinical intervention.This article is part of the themed issue 'The 2013-2016 West African Ebola epidemic: data, decision-making and disease control'."/>
    <s v="Centre for the Mathematical Modelling of Infectious Diseases, London School of Hygiene and Tropical Medicine, London WC1E, UK sebastian.funk@lshtm.ac.uk."/>
    <s v="eng"/>
    <s v="Y"/>
    <s v="Y"/>
    <s v="N"/>
    <s v="Y"/>
    <s v="N"/>
    <s v="Y"/>
    <n v="3"/>
    <s v="Y"/>
    <s v="Y"/>
    <s v="N"/>
    <s v="Y"/>
    <s v="N"/>
    <s v="N"/>
    <s v="N"/>
    <s v="Y"/>
    <s v="2017-04-12"/>
    <s v="2018-05-02"/>
    <s v="2016-12-16"/>
    <s v="2017-05-01"/>
    <s v="https://dx.doi.org/10.1098/rstb.2016.0302"/>
  </r>
  <r>
    <s v="https://www.imi.europa.eu/projects-results/project-factsheets/ebovac1"/>
    <x v="24"/>
    <s v="Development of a prophylactic Ebola vaccine using an heterologous prime-boost regimen"/>
    <n v="0"/>
    <n v="0"/>
    <n v="0"/>
    <n v="0"/>
    <n v="0"/>
    <n v="0"/>
    <n v="0"/>
    <n v="0"/>
    <n v="0"/>
    <n v="0"/>
    <s v="Ongoing"/>
    <s v="IMI2"/>
    <s v="01/12/2014"/>
    <s v="30/11/2019"/>
    <n v="2"/>
    <n v="115854"/>
    <s v="RIA (Research and Innovation Action)"/>
    <s v="58 336 885"/>
    <s v="33 745 758"/>
    <m/>
    <s v="1"/>
    <s v="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_x000a_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will b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Janssen Vaccines &amp; Prevention BV, Leiden, Netherlands"/>
    <n v="1"/>
    <n v="6"/>
    <s v="28038870"/>
    <s v="MED"/>
    <n v="28038870"/>
    <s v="PMC5871642"/>
    <s v="10.1016/j.epidem.2016.11.003"/>
    <s v="Real-time forecasting of infectious disease dynamics with a stochastic semi-mechanistic model."/>
    <s v="Funk S, Camacho A, Kucharski AJ, Eggo RM, Edmunds WJ."/>
    <s v="2"/>
    <s v="22"/>
    <n v="2666263"/>
    <n v="2018"/>
    <s v="Epidemics"/>
    <s v="Epidemics"/>
    <s v="Epidemics"/>
    <s v="101484711"/>
    <s v="1755-4365"/>
    <s v="1878-0067"/>
    <s v="Real-time forecasts of infectious diseases can help public health planning, especially during outbreaks. If forecasts are generated from mechanistic models, they can be further used to target resources or to compare the impact of possible interventions. However, paremeterising such models is often difficult in real time, when information on behavioural changes, interventions and routes of transmission are not readily available. Here, we present a semi-mechanistic model of infectious disease dynamics that was used in real time during the 2013-2016 West African Ebola epidemic, and show fits to a Ebola Forecasting Challenge conducted in late 2015 with simulated data mimicking the true epidemic. We assess the performance of the model in different situations and identify strengths and shortcomings of our approach. Models such as the one presented here which combine the power of mechanistic models with the flexibility to include uncertainty about the precise outbreak dynamics may be an important tool in combating future outbreaks."/>
    <s v="Centre for the Mathematical Modelling of Infectious Diseases, London School of Hygiene &amp; Tropical Medicine, London, United Kingdom. Electronic address: sebastian.funk@lshtm.ac.uk."/>
    <s v="eng"/>
    <s v="Y"/>
    <s v="Y"/>
    <s v="N"/>
    <s v="N"/>
    <s v="N"/>
    <s v="Y"/>
    <n v="4"/>
    <s v="Y"/>
    <s v="Y"/>
    <s v="N"/>
    <s v="Y"/>
    <s v="N"/>
    <s v="N"/>
    <s v="N"/>
    <s v="N"/>
    <s v="2017-01-01"/>
    <s v="2018-09-05"/>
    <s v="2016-12-07"/>
    <s v="2016-12-16"/>
    <s v="https://dx.doi.org/10.1016/j.epidem.2016.11.003"/>
  </r>
  <r>
    <s v="https://www.imi.europa.eu/projects-results/project-factsheets/ebovac1"/>
    <x v="24"/>
    <s v="Development of a prophylactic Ebola vaccine using an heterologous prime-boost regimen"/>
    <n v="0"/>
    <n v="0"/>
    <n v="0"/>
    <n v="0"/>
    <n v="0"/>
    <n v="0"/>
    <n v="0"/>
    <n v="0"/>
    <n v="0"/>
    <n v="0"/>
    <s v="Ongoing"/>
    <s v="IMI2"/>
    <s v="01/12/2014"/>
    <s v="30/11/2019"/>
    <n v="2"/>
    <n v="115854"/>
    <s v="RIA (Research and Innovation Action)"/>
    <s v="58 336 885"/>
    <s v="33 745 758"/>
    <m/>
    <s v="1"/>
    <s v="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_x000a_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will b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Janssen Vaccines &amp; Prevention BV, Leiden, Netherlands"/>
    <n v="1"/>
    <n v="6"/>
    <s v="27925844"/>
    <s v="MED"/>
    <n v="27925844"/>
    <s v="PMC5328205"/>
    <s v="10.1080/21645515.2017.1264755"/>
    <s v="A two-dose heterologous prime-boost vaccine regimen eliciting sustained immune responses to Ebola Zaire could support a preventive strategy for future outbreaks."/>
    <s v="Shukarev G, Callendret B, Luhn K, Douoguih M, EBOVAC1 consortium."/>
    <s v="1"/>
    <s v="13"/>
    <n v="2526052"/>
    <n v="2017"/>
    <s v="Human vaccines &amp; immunotherapeutics"/>
    <s v="Hum Vaccin Immunother"/>
    <s v="Hum Vaccin Immunother"/>
    <s v="101572652"/>
    <s v="2164-5515"/>
    <s v="2164-554X"/>
    <s v="The consequences of the 2013-16 Ebola Zaire virus disease epidemic in West Africa were grave. The economies, healthcare systems and communities of Guinea, Sierra Leone and Liberia were devastated by over 18 months of active Ebola virus transmission, followed by sporadic resurgences potentially related to sexual transmission by survivors with viral persistence in body fluids following recovery. The need to develop and implement strategies to prevent and mitigate future outbreaks is now beyond dispute. The potential for unpredictable outbreaks of indeterminate duration, and control challenges posed by the possibility of sporadic re-emergence, mean that implementation of an effective vaccination program for outbreak containment necessitates a vaccine providing durable immunity. Heterologous prime-boost vaccine regimens deliver the same or similar antigens through different vaccine types, the first to prime and the second to boost the immune system. Ad26.ZEBOV/MVA-BN-Filo is an investigational Ebola Zaire vaccine regimen that uses this heterologous prime-boost approach. Preliminary Phase 1 data suggest that Ad26.ZEBOV/MVA-BN-Filo confers durable immunity for at least 240 d and is well-tolerated with a good safety profile. This regimen may therefore be suitable for prophylactic use in a regional or targeted population vaccination strategy, and could potentially aid prevention and control of future Ebola outbreaks."/>
    <s v="a Janssen Vaccines AG , Bern , Switzerland."/>
    <s v="eng"/>
    <s v="Y"/>
    <s v="Y"/>
    <s v="N"/>
    <s v="Y"/>
    <s v="N"/>
    <s v="Y"/>
    <n v="5"/>
    <s v="Y"/>
    <s v="Y"/>
    <s v="N"/>
    <s v="Y"/>
    <s v="N"/>
    <s v="N"/>
    <s v="N"/>
    <s v="Y"/>
    <s v="2016-12-08"/>
    <s v="2017-12-16"/>
    <s v="2016-11-08"/>
    <s v="2016-12-07"/>
    <s v="https://dx.doi.org/10.1080/21645515.2017.1264755"/>
  </r>
  <r>
    <s v="https://www.imi.europa.eu/projects-results/project-factsheets/ebovac1"/>
    <x v="24"/>
    <s v="Development of a prophylactic Ebola vaccine using an heterologous prime-boost regimen"/>
    <n v="0"/>
    <n v="0"/>
    <n v="0"/>
    <n v="0"/>
    <n v="0"/>
    <n v="0"/>
    <n v="0"/>
    <n v="0"/>
    <n v="0"/>
    <n v="0"/>
    <s v="Ongoing"/>
    <s v="IMI2"/>
    <s v="01/12/2014"/>
    <s v="30/11/2019"/>
    <n v="2"/>
    <n v="115854"/>
    <s v="RIA (Research and Innovation Action)"/>
    <s v="58 336 885"/>
    <s v="33 745 758"/>
    <m/>
    <s v="1"/>
    <s v="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_x000a_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will b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Janssen Vaccines &amp; Prevention BV, Leiden, Netherlands"/>
    <n v="1"/>
    <n v="6"/>
    <s v="27821112"/>
    <s v="MED"/>
    <n v="27821112"/>
    <s v="PMC5100248"/>
    <s v="10.1186/s12889-016-3799-x"/>
    <s v="Power, fairness and trust: understanding and engaging with vaccine trial participants and communities in the setting up the EBOVAC-Salone vaccine trial in Sierra Leone."/>
    <s v="Enria L, Lees S, Smout E, Mooney T, Tengbeh AF, Leigh B, Greenwood B, Watson-Jones D, Larson H."/>
    <s v="1"/>
    <s v="16"/>
    <n v="2485642"/>
    <n v="2016"/>
    <s v="BMC public health"/>
    <s v="BMC Public Health"/>
    <s v="BMC Public Health"/>
    <s v="100968562"/>
    <s v="1471-2458"/>
    <s v="1471-2458"/>
    <s v="This paper discusses the establishment of a clinical trial of an Ebola vaccine candidate in Kambia District, Northern Sierra Leone during the epidemic, and analyses the role of social science research in ensuring that lessons from the socio-political context, the recent experience of the Ebola outbreak, and learning from previous clinical trials were incorporated in the development of community engagement strategies. The paper aims to provide a case study of an integrated social science and communications system in the start-up phase of the clinical trial.The paper is based on qualitative research methods including ethnographic observation, interviews with trial participants and key stakeholder interviews.Through the case study of EBOVAC Salone, the paper suggests ways in which research can be used to inform communication strategies before and during the setting up of the trial. It explores notions of power, fairness and trust emerging from analysis of the Sierra Leonean context and through ethnographic research, to reflect on three situations in which social scientists and community liaison officers worked together to ensure successful community engagement. Firstly, a section on &quot;power&quot; considers the pitfalls of considering communities as homogeneous and shows the importance of understanding intra-community power dynamics when engaging communities. Secondly, a section on &quot;fairness&quot; shows how local understandings of what is fair can help inform the design of volunteer recruitment strategies. Finally, a section on &quot;trust&quot; highlights how historically rooted rumours can be effectively addressed through active dialogue rather than through an approach focused on correcting misinformation.The paper firstly emphasises the value of social science in the setting up of clinical trials, in terms of providing an in depth understanding of context and social dynamics. Secondly, the paper suggests the importance of a close collaboration between research and community engagement to effectively confront political and social dynamics, especially in the context of an epidemic."/>
    <s v="University of Bath, Claverton Down Road, Bath, BA2 7AY, UK. l.enria@bath.ac.uk."/>
    <s v="eng"/>
    <s v="Y"/>
    <s v="Y"/>
    <s v="N"/>
    <s v="Y"/>
    <s v="N"/>
    <s v="N"/>
    <n v="6"/>
    <s v="Y"/>
    <s v="Y"/>
    <s v="N"/>
    <s v="Y"/>
    <s v="N"/>
    <s v="N"/>
    <s v="N"/>
    <s v="Y"/>
    <s v="2016-11-09"/>
    <s v="2017-12-27"/>
    <m/>
    <s v="2016-11-08"/>
    <s v="https://dx.doi.org/10.1186/s12889-016-3799-x"/>
  </r>
  <r>
    <s v="https://www.imi.europa.eu/projects-results/project-factsheets/ebovac1"/>
    <x v="24"/>
    <s v="Development of a prophylactic Ebola vaccine using an heterologous prime-boost regimen"/>
    <n v="0"/>
    <n v="0"/>
    <n v="0"/>
    <n v="0"/>
    <n v="0"/>
    <n v="0"/>
    <n v="0"/>
    <n v="0"/>
    <n v="0"/>
    <n v="0"/>
    <s v="Ongoing"/>
    <s v="IMI2"/>
    <s v="01/12/2014"/>
    <s v="30/11/2019"/>
    <n v="2"/>
    <n v="115854"/>
    <s v="RIA (Research and Innovation Action)"/>
    <s v="58 336 885"/>
    <s v="33 745 758"/>
    <m/>
    <s v="1"/>
    <s v="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_x000a_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will b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Janssen Vaccines &amp; Prevention BV, Leiden, Netherlands"/>
    <n v="1"/>
    <n v="6"/>
    <s v="26691346"/>
    <s v="MED"/>
    <n v="26691346"/>
    <s v="PMC4696719"/>
    <s v="10.3201/eid2201.151410"/>
    <s v="Effectiveness of Ring Vaccination as Control Strategy for Ebola Virus Disease."/>
    <s v="Kucharski AJ, Eggo RM, Watson CH, Camacho A, Funk S, Edmunds WJ."/>
    <m/>
    <s v="22"/>
    <n v="2354946"/>
    <n v="2016"/>
    <s v="Emerging infectious diseases"/>
    <s v="Emerging Infect. Dis."/>
    <s v="Emerg Infect Dis"/>
    <s v="9508155"/>
    <s v="1080-6040"/>
    <s v="1080-6059"/>
    <s v="Using an Ebola virus disease transmission model, we found that addition of ring vaccination at the outset of the West Africa epidemic might not have led to containment of this disease. However, in later stages of the epidemic or in outbreaks with less intense transmission or more effective control, this strategy could help eliminate the disease."/>
    <m/>
    <s v="eng"/>
    <s v="Y"/>
    <s v="Y"/>
    <s v="N"/>
    <s v="Y"/>
    <s v="N"/>
    <s v="Y"/>
    <n v="13"/>
    <s v="Y"/>
    <s v="Y"/>
    <s v="N"/>
    <s v="Y"/>
    <s v="N"/>
    <s v="N"/>
    <s v="N"/>
    <s v="N"/>
    <s v="2015-12-22"/>
    <s v="2016-10-19"/>
    <m/>
    <s v="2016-01-01"/>
    <s v="https://dx.doi.org/10.3201/eid2201.151410"/>
  </r>
  <r>
    <s v="https://www.imi.europa.eu/projects-results/project-factsheets/ebovac2"/>
    <x v="25"/>
    <s v="Development of a prophylactic Ebola vaccine using an heterologous prime-boost regimen: phase II"/>
    <n v="0"/>
    <n v="0"/>
    <n v="0"/>
    <n v="0"/>
    <n v="0"/>
    <n v="0"/>
    <n v="0"/>
    <n v="0"/>
    <n v="0"/>
    <n v="0"/>
    <s v="Ongoing"/>
    <s v="IMI2"/>
    <s v="01/12/2014"/>
    <s v="30/11/2019"/>
    <n v="2"/>
    <n v="115861"/>
    <s v="RIA (Research and Innovation Action)"/>
    <s v="22 790 820"/>
    <s v="27 920 073"/>
    <m/>
    <s v="50 710 893"/>
    <s v="Between them, the EBOVAC 1 and 2 projects are assessing, through clinical trials in Europe and Africa, the safety and tolerability of the ‘prime-boost’ Ebola vaccine regimen, in which patients are first given a dose to prime the immune system, and then a boost dose which is intended to enhance the immune response over time. As such it contributes to broader efforts to ensure that future outbreaks of Ebola can be tackled speedily._x000a_Vaccine developmentThere are currently no licensed vaccines for Ebola. However, there are a number of vaccine candidates in development. EBOVAC 1 and 2 are two of three projects in the IMI Ebola+ programme that are generating the data needed to assess the safety and immunogenicity of different vaccine candidates and the level and duration of protection they actually offer against the disease.Between them, the two EBOVAC projects are assessing, through clinical trials in Europe and Africa, the safety and tolerability of the ‘prime-boost’ Ebola vaccine regimen (Ad26.ZEBOV and MVA-BN-Filo) in development at the Janssen Pharmaceutical Companies of Johnson &amp; Johnson. In a prime-boost vaccine regimen, patients are first given a dose to prime the immune system, and then a boost dose which is intended to enhance the immune response over time.Phase I trials are carried out by the EBOVAC1 project. These trials will gather preliminary information on the safety and tolerability of the vaccine regimen. The immune response generated by the regimen will also be evaluated longer term.Subject to review of the preliminary Phase I data, the Phase II and III trials, will be carried out in parallel by the EBOVAC2 and EBOVAC1 projects respectively to speed up the clinical development of the vaccine regimen. In these trials, larger groups of people will receive the vaccine regimen, allowing the projects to gather further information on the regimen’s safety and immunogenicity, including in specific groups such as children and the elderly, and to assess its efficacy against Ebola virus.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Janssen Vaccines &amp; Prevention BV, Leiden, Netherlands"/>
    <n v="1"/>
    <n v="1"/>
    <s v="27925844"/>
    <s v="MED"/>
    <n v="27925844"/>
    <s v="PMC5328205"/>
    <s v="10.1080/21645515.2017.1264755"/>
    <s v="A two-dose heterologous prime-boost vaccine regimen eliciting sustained immune responses to Ebola Zaire could support a preventive strategy for future outbreaks."/>
    <s v="Shukarev G, Callendret B, Luhn K, Douoguih M, EBOVAC1 consortium."/>
    <s v="2"/>
    <s v="13"/>
    <n v="2526052"/>
    <n v="2017"/>
    <s v="Human vaccines &amp; immunotherapeutics"/>
    <s v="Hum Vaccin Immunother"/>
    <s v="Hum Vaccin Immunother"/>
    <s v="101572652"/>
    <s v="2164-5515"/>
    <s v="2164-554X"/>
    <s v="The consequences of the 2013-16 Ebola Zaire virus disease epidemic in West Africa were grave. The economies, healthcare systems and communities of Guinea, Sierra Leone and Liberia were devastated by over 18 months of active Ebola virus transmission, followed by sporadic resurgences potentially related to sexual transmission by survivors with viral persistence in body fluids following recovery. The need to develop and implement strategies to prevent and mitigate future outbreaks is now beyond dispute. The potential for unpredictable outbreaks of indeterminate duration, and control challenges posed by the possibility of sporadic re-emergence, mean that implementation of an effective vaccination program for outbreak containment necessitates a vaccine providing durable immunity. Heterologous prime-boost vaccine regimens deliver the same or similar antigens through different vaccine types, the first to prime and the second to boost the immune system. Ad26.ZEBOV/MVA-BN-Filo is an investigational Ebola Zaire vaccine regimen that uses this heterologous prime-boost approach. Preliminary Phase 1 data suggest that Ad26.ZEBOV/MVA-BN-Filo confers durable immunity for at least 240 d and is well-tolerated with a good safety profile. This regimen may therefore be suitable for prophylactic use in a regional or targeted population vaccination strategy, and could potentially aid prevention and control of future Ebola outbreaks."/>
    <s v="a Janssen Vaccines AG , Bern , Switzerland."/>
    <s v="eng"/>
    <s v="Y"/>
    <s v="Y"/>
    <s v="N"/>
    <s v="Y"/>
    <s v="N"/>
    <s v="Y"/>
    <n v="5"/>
    <s v="Y"/>
    <s v="Y"/>
    <s v="N"/>
    <s v="Y"/>
    <s v="N"/>
    <s v="N"/>
    <s v="N"/>
    <s v="Y"/>
    <s v="2016-12-08"/>
    <s v="2017-12-16"/>
    <s v="2016-12-07"/>
    <s v="2016-12-07"/>
    <s v="https://dx.doi.org/10.1080/21645515.2017.1264755"/>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5954572"/>
    <s v="MED"/>
    <n v="25954572"/>
    <s v="PMC4419753"/>
    <s v="10.1186/s12874-017-0299-3"/>
    <s v="Standard-based EHR-enabled applications for clinical research and patient safety: CDISC - IHE QRPH - EHR4CR &amp; SALUS collaboration."/>
    <s v="Daniel C, Sinaci A, Ouagne D, Sadou E, Declerck G, Kalra D, Charlet J, Forsberg K, Bain L, Mead C, Hussain S, Laleci Erturkmen GB."/>
    <s v="1"/>
    <s v="2014"/>
    <n v="2257417"/>
    <n v="2014"/>
    <s v="AMIA Joint Summits on Translational Science proceedings. AMIA Joint Summits on Translational Science"/>
    <s v="AMIA Jt Summits Transl Sci Proc"/>
    <s v="AMIA Jt Summits Transl Sci Proc"/>
    <s v="101539486"/>
    <s v="2153-4063"/>
    <s v="2153-4063"/>
    <s v="Integration profiles collaboratively developed by CDISC and IHE for integrating data from Electronic Health Records (EHRs) with clinical research and pharmacovigilance are limited to resolving lexical/syntactic data integration issues and do not address semantic barriers. This paper describes the collaboration between two European projects - EHR4CR and SALUS - in implementing ISO/IEC 11179-based metadata registries (MDRs) and semantically integrated cross-platform data access. A common &quot;semantic MDR&quot; provides a framework for bidirectional/cross-MDR mapping and federated queries are enabled using the newly-defined IHE Data Exchange (DEX) profile. In the pilot implementation, mappings for 178 EHR4CR and 199 SALUS metadata elements were persisted in the semantic MDR. The DEX profile was then used to access semantically equivalent data elements in SALUS or EHR4CR participating EHR systems. ISO/IEC 11179-based MDRs and DEX integration profile address the goal of developing pan-EU computable semantic integration of data from clinical care, clinical research, and patient safety platforms."/>
    <s v="INSERM, U1142, LIMICS, F-75006, Paris, France; Sorbonne Universités, UPMC Univ Paris 06, UMR_S 1142, LIMICS, F-75006, Paris, France ; CCS SI Patient, AP-HP, Paris, France."/>
    <s v="eng"/>
    <s v="Y"/>
    <s v="Y"/>
    <s v="N"/>
    <s v="Y"/>
    <s v="N"/>
    <s v="N"/>
    <n v="0"/>
    <s v="Y"/>
    <s v="Y"/>
    <s v="N"/>
    <s v="N"/>
    <s v="N"/>
    <s v="N"/>
    <s v="N"/>
    <s v="N"/>
    <s v="2015-05-08"/>
    <s v="2016-10-21"/>
    <s v="2014-04-07"/>
    <s v="2014-04-07"/>
    <s v="https://dx.doi.org/10.1186/s12874-017-0299-3"/>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8241798"/>
    <s v="MED"/>
    <n v="28241798"/>
    <s v="PMC5329914"/>
    <s v="10.1155/2015/801436"/>
    <s v="Leveraging the EHR4CR platform to support patient inclusion in academic studies: challenges and lessons learned."/>
    <s v="Girardeau Y, Doods J, Zapletal E, Chatellier G, Daniel C, Burgun A, Dugas M, Rance B."/>
    <s v="1"/>
    <s v="17"/>
    <n v="2520126"/>
    <n v="2017"/>
    <s v="BMC medical research methodology"/>
    <s v="BMC Med Res Methodol"/>
    <s v="BMC Med Res Methodol"/>
    <s v="100968545"/>
    <s v="1471-2288"/>
    <s v="1471-2288"/>
    <s v="The development of Electronic Health Records (EHRs) in hospitals offers the ability to reuse data from patient care activities for clinical research. EHR4CR is a European public-private partnership aiming to develop a computerized platform that enables the re-use of data collected from EHRs over its network. However, the reproducibility of queries may depend on attributes of the local data. Our objective was 1/ to describe the different steps that were achieved in order to use the EHR4CR platform and 2/ to identify the specific issues that could impact the final performance of the platform.We selected three institutional studies covering various medical domains. The studies included a total of 67 inclusion and exclusion criteria and ran in two University Hospitals. We described the steps required to use the EHR4CR platform for a feasibility study. We also defined metrics to assess each of the steps (including criteria complexity, normalization quality, and data completeness of EHRs).We identified 114 distinct medical concepts from a total of 67 eligibility criteria Among the 114 concepts: 23 (20.2%) corresponded to non-structured data (i.e. for which transformation is needed before analysis), 92 (81%) could be mapped to terminologies used in EHR4CR, and 86 (75%) could be mapped to local terminologies. We identified 51 computable criteria following the normalization process. The normalization was considered by experts to be satisfactory or higher for 64.2% (43/67) of the computable criteria. All of the computable criteria could be expressed using the EHR4CR platform.We identified a set of issues that could affect the future results of the platform: (a) the normalization of free-text criteria, (b) the translation into computer-friendly criteria and (c) issues related to the execution of the query to clinical data warehouses. We developed and evaluated metrics to better describe the platforms and their result. These metrics could be used for future reports of Clinical Trial Recruitment Support Systems assessment studies, and provide experts and readers with tools to insure the quality of constructed dataset."/>
    <s v="Sorbonne Universités, UPMC Univ Paris 06, UMR_S 1138, Centre de Recherche des Cordeliers, F-75006, Paris, France. yannick.girardeau@aphp.fr."/>
    <s v="eng"/>
    <s v="Y"/>
    <s v="Y"/>
    <s v="N"/>
    <s v="Y"/>
    <s v="N"/>
    <s v="N"/>
    <n v="1"/>
    <s v="Y"/>
    <s v="Y"/>
    <s v="N"/>
    <s v="Y"/>
    <s v="N"/>
    <s v="N"/>
    <s v="N"/>
    <s v="Y"/>
    <s v="2017-03-01"/>
    <s v="2017-12-31"/>
    <s v="2017-02-28"/>
    <s v="2017-02-28"/>
    <s v="https://dx.doi.org/10.1155/2015/801436"/>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7570649"/>
    <s v="MED"/>
    <n v="27570649"/>
    <s v="PMC5001763"/>
    <s v="10.1155/2015/707891"/>
    <s v="Cross border semantic interoperability for clinical research: the EHR4CR semantic resources and services."/>
    <s v="Daniel C, Ouagne D, Sadou E, Forsberg K, Gilchrist MM, Zapletal E, Paris N, Hussain S, Jaulent MC, Md DK."/>
    <s v="5"/>
    <s v="2016"/>
    <n v="2444436"/>
    <n v="2016"/>
    <s v="AMIA Joint Summits on Translational Science proceedings. AMIA Joint Summits on Translational Science"/>
    <s v="AMIA Jt Summits Transl Sci Proc"/>
    <s v="AMIA Jt Summits Transl Sci Proc"/>
    <s v="101539486"/>
    <s v="2153-4063"/>
    <s v="2153-4063"/>
    <s v="With the development of platforms enabling the use of routinely collected clinical data in the context of international clinical research, scalable solutions for cross border semantic interoperability need to be developed. Within the context of the IMI EHR4CR project, we first defined the requirements and evaluation criteria of the EHR4CR semantic interoperability platform and then developed the semantic resources and supportive services and tooling to assist hospital sites in standardizing their data for allowing the execution of the project use cases. The experience gained from the evaluation of the EHR4CR platform accessing to semantically equivalent data elements across 11 European participating EHR systems from 5 countries demonstrated how far the mediation model and mapping efforts met the expected requirements of the project. Developers of semantic interoperability platforms are beginning to address a core set of requirements in order to reach the goal of developing cross border semantic integration of data."/>
    <s v="INSERM, U1142, LIMICS, F-75006, Paris, France; Sorbonne Universités, UPMC Univ Paris 06, UMR_S 1142, LIMICS, F-75006, Paris, France;; AP-HP, Paris, France."/>
    <s v="eng"/>
    <s v="Y"/>
    <s v="Y"/>
    <s v="N"/>
    <s v="Y"/>
    <s v="N"/>
    <s v="N"/>
    <n v="1"/>
    <s v="Y"/>
    <s v="Y"/>
    <s v="N"/>
    <s v="N"/>
    <s v="N"/>
    <s v="N"/>
    <s v="N"/>
    <s v="N"/>
    <s v="2016-08-29"/>
    <s v="2016-10-21"/>
    <s v="2016-07-20"/>
    <s v="2016-07-20"/>
    <s v="https://dx.doi.org/10.1155/2015/707891"/>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6539525"/>
    <s v="MED"/>
    <n v="26539525"/>
    <s v="PMC4619869"/>
    <s v="10.1186/s12874-015-0035-9"/>
    <s v="User Satisfaction Evaluation of the EHR4CR Query Builder: A Multisite Patient Count Cohort System."/>
    <s v="Soto-Rey I, N'Dja A, Cunningham J, Newe A, Trinczek B, Lafitte C, Sedlmayr B, Fritz F."/>
    <s v="e2"/>
    <s v="2015"/>
    <n v="2246988"/>
    <n v="2015"/>
    <s v="BioMed research international"/>
    <s v="Biomed Res Int"/>
    <s v="Biomed Res Int"/>
    <s v="101600173"/>
    <s v="2314-6141"/>
    <s v="2314-6141"/>
    <s v="The Electronic Health Records for Clinical Research (EHR4CR) project aims to develop services and technology for the leverage reuse of Electronic Health Records with the purpose of improving the efficiency of clinical research processes. A pilot program was implemented to generate evidence of the value of using the EHR4CR platform. The user acceptance of the platform is a key success factor in driving the adoption of the EHR4CR platform; thus, it was decided to evaluate the user satisfaction. In this paper, we present the results of a user satisfaction evaluation for the EHR4CR multisite patient count cohort system. This study examined the ability of testers (n = 22 and n = 16 from 5 countries) to perform three main tasks (around 20 minutes per task), after a 30-minute period of self-training. The System Usability Scale score obtained was 55.83 (SD: 15.37), indicating a moderate user satisfaction. The responses to an additional satisfaction questionnaire were positive about the design of the interface and the required procedure to design a query. Nevertheless, the most complex of the three tasks proposed in this test was rated as difficult, indicating a need to improve the system regarding complicated queries."/>
    <s v="Institute of Medical Informatics, University of Münster, Albert-Schweitzer-Campus 1/A11, 48149 Münster, Germany."/>
    <s v="eng"/>
    <s v="Y"/>
    <s v="Y"/>
    <s v="N"/>
    <s v="Y"/>
    <s v="N"/>
    <s v="Y"/>
    <n v="1"/>
    <s v="Y"/>
    <s v="Y"/>
    <s v="N"/>
    <s v="Y"/>
    <s v="N"/>
    <s v="N"/>
    <s v="N"/>
    <s v="N"/>
    <s v="2015-11-05"/>
    <s v="2015-11-07"/>
    <s v="2015-10-11"/>
    <s v="2015-10-11"/>
    <s v="https://dx.doi.org/10.1186/s12874-015-0035-9"/>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6539523"/>
    <s v="MED"/>
    <n v="26539523"/>
    <s v="PMC4619877"/>
    <s v="10.1186/s12874-016-0259-3"/>
    <s v="Using Electronic Health Records to Support Clinical Trials: A Report on Stakeholder Engagement for EHR4CR."/>
    <s v="McCowan C, Thomson E, Szmigielski CA, Kalra D, Sullivan FM, Prokosch HU, Dugas M, Ford I."/>
    <m/>
    <s v="2015"/>
    <n v="2246988"/>
    <n v="2015"/>
    <s v="BioMed research international"/>
    <s v="Biomed Res Int"/>
    <s v="Biomed Res Int"/>
    <s v="101600173"/>
    <s v="2314-6141"/>
    <s v="2314-6141"/>
    <s v="The conduct of clinical trials is increasingly challenging due to greater complexity and governance requirements as well as difficulties with recruitment and retention. Electronic Health Records for Clinical Research (EHR4CR) aims at improving the conduct of trials by using existing routinely collected data, but little is known about stakeholder views on data availability, information governance, and acceptable working practices.Senior figures in healthcare organisations across Europe were provided with a description of the project and structured interviews were subsequently conducted to elicit their views.37 structured interviewees in Germany, UK, Switzerland, and France indicated strong support for the proposed EHR4CR platform. All interviewees reported that using the platform for assessing feasibility would enhance the conduct of clinical trials and the majority also felt it would reduce workloads. Interviewees felt the platform could enhance trial recruitment and adverse event reporting but also felt it could raise either ethical or information governance concerns in their country.There was clear support for EHR4CR and a belief that it could reduce workloads and improve the conduct and quality of trials. However data security, privacy, and information governance issues would need to be carefully managed in the development of the platform."/>
    <s v="Robertson Centre for Biostatistics, Institute of Health and Wellbeing, University of Glasgow, Glasgow G12 8QQ, UK."/>
    <s v="eng"/>
    <s v="Y"/>
    <s v="Y"/>
    <s v="N"/>
    <s v="Y"/>
    <s v="N"/>
    <s v="Y"/>
    <n v="3"/>
    <s v="Y"/>
    <s v="Y"/>
    <s v="N"/>
    <s v="Y"/>
    <s v="N"/>
    <s v="N"/>
    <s v="N"/>
    <s v="N"/>
    <s v="2015-11-05"/>
    <s v="2017-09-22"/>
    <s v="2015-10-11"/>
    <s v="2015-10-11"/>
    <s v="https://dx.doi.org/10.1186/s12874-016-0259-3"/>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5928269"/>
    <s v="MED"/>
    <n v="25928269"/>
    <s v="PMC4423123"/>
    <s v="10.1136/amiajnl-2012-000850"/>
    <s v="Efficiency and effectiveness evaluation of an automated multi-country patient count cohort system."/>
    <s v="Soto-Rey I, Trinczek B, Girardeau Y, Zapletal E, Ammour N, Doods J, Dugas M, Fritz F."/>
    <m/>
    <s v="15"/>
    <n v="2257698"/>
    <n v="2015"/>
    <s v="BMC medical research methodology"/>
    <s v="BMC Med Res Methodol"/>
    <s v="BMC Med Res Methodol"/>
    <s v="100968545"/>
    <s v="1471-2288"/>
    <s v="1471-2288"/>
    <s v="With the increase of clinical trial costs during the last decades, the design of feasibility studies has become an essential process to reduce avoidable and costly protocol amendments. This design includes timelines, targeted sites and budget, together with a list of eligibility criteria that potential participants need to match. The present work was designed to assess the value of obtaining potential study participant counts using an automated patient count cohort system for large multi-country and multi-site trials: the Electronic Health Records for Clinical Research (EHR4CR) system.The evaluation focuses on the accuracy of the patient counts and the time invested to obtain these using the EHR4CR platform compared to the current questionnaire based process. This evaluation will assess the patient counts from ten clinical trials at two different sites. In order to assess the accuracy of the results, the numbers obtained following the two processes need to be compared to a baseline number, the &quot;alloyed&quot; gold standard, which was produced by a manual check of patient records.The patient counts obtained using the EHR4CR system were in three evaluated trials more accurate than the ones obtained following the current process whereas in six other trials the current process counts were more accurate. In two of the trials both of the processes had counts within the gold standard's confidence interval. In terms of efficiency the EHR4CR protocol feasibility system proved to save approximately seven calendar days in the process of obtaining patient counts compared to the current manual process.At the current stage, electronic health record data sources need to be enhanced with better structured data so that these can be re-used for research purposes. With this kind of data, systems such as the EHR4CR are able to provide accurate objective patient counts in a more efficient way than the current methods. Additional research using both structured and unstructured data search technology is needed to assess the value of unstructured data and to compare the amount of efforts needed for data preparation."/>
    <s v="Institute of Medical Informatics, University of Münster, Albert-Schweitzer-Campus 1/A11, D-48149, Münster, Germany. Inaki.SotoRey@uni-muenster.de."/>
    <s v="eng"/>
    <s v="Y"/>
    <s v="Y"/>
    <s v="N"/>
    <s v="Y"/>
    <s v="N"/>
    <s v="N"/>
    <n v="3"/>
    <s v="Y"/>
    <s v="Y"/>
    <s v="N"/>
    <s v="Y"/>
    <s v="N"/>
    <s v="N"/>
    <s v="N"/>
    <s v="Y"/>
    <s v="2015-05-07"/>
    <s v="2015-05-08"/>
    <s v="2015-05-01"/>
    <s v="2015-05-01"/>
    <s v="https://dx.doi.org/10.1136/amiajnl-2012-000850"/>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7875988"/>
    <s v="MED"/>
    <n v="27875988"/>
    <s v="PMC5118882"/>
    <s v="10.1136/amiajnl-2013-001858"/>
    <s v="Common data elements for secondary use of electronic health record data for clinical trial execution and serious adverse event reporting."/>
    <s v="Bruland P, McGilchrist M, Zapletal E, Acosta D, Proeve J, Askin S, Ganslandt T, Doods J, Dugas M."/>
    <m/>
    <s v="16"/>
    <n v="2485754"/>
    <n v="2016"/>
    <s v="BMC medical research methodology"/>
    <s v="BMC Med Res Methodol"/>
    <s v="BMC Med Res Methodol"/>
    <s v="100968545"/>
    <s v="1471-2288"/>
    <s v="1471-2288"/>
    <s v="Data capture is one of the most expensive phases during the conduct of a clinical trial and the increasing use of electronic health records (EHR) offers significant savings to clinical research. To facilitate these secondary uses of routinely collected patient data, it is beneficial to know what data elements are captured in clinical trials. Therefore our aim here is to determine the most commonly used data elements in clinical trials and their availability in hospital EHR systems.Case report forms for 23 clinical trials in differing disease areas were analyzed. Through an iterative and consensus-based process of medical informatics professionals from academia and trial experts from the European pharmaceutical industry, data elements were compiled for all disease areas and with special focus on the reporting of adverse events. Afterwards, data elements were identified and statistics acquired from hospital sites providing data to the EHR4CR project.The analysis identified 133 unique data elements. Fifty elements were congruent with a published data inventory for patient recruitment and 83 new elements were identified for clinical trial execution, including adverse event reporting. Demographic and laboratory elements lead the list of available elements in hospitals EHR systems. For the reporting of serious adverse events only very few elements could be identified in the patient records.Common data elements in clinical trials have been identified and their availability in hospital systems elucidated. Several elements, often those related to reimbursement, are frequently available whereas more specialized elements are ranked at the bottom of the data inventory list. Hospitals that want to obtain the benefits of reusing data for research from their EHR are now able to prioritize their efforts based on this common data element list."/>
    <s v="Institute of Medical Informatics, University of Münster, Münster, 48149, Germany. philipp.bruland@uni-muenster.de."/>
    <s v="eng"/>
    <s v="Y"/>
    <s v="Y"/>
    <s v="N"/>
    <s v="Y"/>
    <s v="N"/>
    <s v="N"/>
    <n v="4"/>
    <s v="Y"/>
    <s v="Y"/>
    <s v="N"/>
    <s v="Y"/>
    <s v="N"/>
    <s v="N"/>
    <s v="N"/>
    <s v="N"/>
    <s v="2016-11-24"/>
    <s v="2017-12-31"/>
    <s v="2016-11-22"/>
    <s v="2016-11-22"/>
    <s v="https://dx.doi.org/10.1136/amiajnl-2013-001858"/>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2523345"/>
    <s v="MED"/>
    <n v="22523345"/>
    <s v="PMC3422842"/>
    <s v="10.1186/1745-6215-15-18"/>
    <s v="A clinical data warehouse-based process for refining medication orders alerts."/>
    <s v="Boussadi A, Caruba T, Zapletal E, Sabatier B, Durieux P, Degoulet P."/>
    <m/>
    <s v="19"/>
    <n v="1972875"/>
    <n v="2012"/>
    <s v="Journal of the American Medical Informatics Association : JAMIA"/>
    <s v="J Am Med Inform Assoc"/>
    <s v="J Am Med Inform Assoc"/>
    <s v="9430800"/>
    <s v="1067-5027"/>
    <s v="1527-974X"/>
    <s v="The objective of this case report is to evaluate the use of a clinical data warehouse coupled with a clinical information system to test and refine alerts for medication orders control before they were fully implemented. A clinical decision rule refinement process was used to assess alerts. The criteria assessed were the frequencies of alerts for initial prescriptions of 10 medications whose dosage levels depend on renal function thresholds. In the first iteration of the process, the frequency of the 'exceeds maximum daily dose' alerts was 7.10% (617/8692), while that of the 'under dose' alerts was 3.14% (273/8692). Indicators were presented to the experts. During the different iterations of the process, 45 (16.07%) decision rules were removed, 105 (37.5%) were changed and 136 new rules were introduced. Extensive retrospective analysis of physicians' medication orders stored in a clinical data warehouse facilitates alert optimization toward the goal of maximizing the safety of the patient and minimizing overridden alerts."/>
    <s v="Paris Descartes University (Paris 5), Paris, France. abdelali.boussadi@egp.aphp.fr"/>
    <s v="eng"/>
    <s v="N"/>
    <s v="Y"/>
    <s v="Y"/>
    <s v="Y"/>
    <s v="N"/>
    <s v="Y"/>
    <n v="7"/>
    <s v="Y"/>
    <s v="Y"/>
    <s v="N"/>
    <s v="Y"/>
    <s v="N"/>
    <s v="N"/>
    <s v="N"/>
    <s v="N"/>
    <s v="2012-08-10"/>
    <s v="2013-09-03"/>
    <s v="2012-04-20"/>
    <s v="2012-04-20"/>
    <s v="https://dx.doi.org/10.1186/1745-6215-15-18"/>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4064442"/>
    <s v="MED"/>
    <n v="24064442"/>
    <s v="PMC3861920"/>
    <m/>
    <s v="An adaptable architecture for patient cohort identification from diverse data sources."/>
    <s v="Bache R, Miles S, Taweel A."/>
    <m/>
    <s v="20"/>
    <n v="2100641"/>
    <n v="2013"/>
    <s v="Journal of the American Medical Informatics Association : JAMIA"/>
    <s v="J Am Med Inform Assoc"/>
    <s v="J Am Med Inform Assoc"/>
    <s v="9430800"/>
    <s v="1067-5027"/>
    <s v="1527-974X"/>
    <s v="OBJECTIVE: We define and validate an architecture for systems that identify patient cohorts for clinical trials from multiple heterogeneous data sources. This architecture has an explicit query model capable of supporting temporal reasoning and expressing eligibility criteria independently of the representation of the data used to evaluate them. METHOD: The architecture has the key feature that queries defined according to the query model are both pre and post-processed and this is used to address both structural and semantic heterogeneity. The process of extracting the relevant clinical facts is separated from the process of reasoning about them. A specific instance of the query model is then defined and implemented. RESULTS: We show that the specific instance of the query model has wide applicability. We then describe how it is used to access three diverse data warehouses to determine patient counts. DISCUSSION: Although the proposed architecture requires greater effort to implement the query model than would be the case for using just SQL and accessing a data-based management system directly, this effort is justified because it supports both temporal reasoning and heterogeneous data sources. The query model only needs to be implemented once no matter how many data sources are accessed. Each additional source requires only the implementation of a lightweight adaptor. CONCLUSIONS: The architecture has been used to implement a specific query model that can express complex eligibility criteria and access three diverse data warehouses thus demonstrating the feasibility of this approach in dealing with temporal reasoning and data heterogeneity."/>
    <s v="Department of Primary Care and Public Health Sciences, King's College London, London, UK."/>
    <s v="eng"/>
    <s v="N"/>
    <s v="Y"/>
    <s v="N"/>
    <s v="Y"/>
    <s v="N"/>
    <s v="N"/>
    <n v="8"/>
    <s v="Y"/>
    <s v="Y"/>
    <s v="N"/>
    <s v="N"/>
    <s v="N"/>
    <s v="N"/>
    <s v="N"/>
    <s v="N"/>
    <s v="2013-12-04"/>
    <s v="2014-12-02"/>
    <s v="2013-09-24"/>
    <s v="2013-09-24"/>
    <m/>
  </r>
  <r>
    <s v="https://www.imi.europa.eu/projects-results/project-factsheets/ehr4cr"/>
    <x v="26"/>
    <s v="Electronic Health Records Systems for Clinical Research"/>
    <n v="0"/>
    <n v="0"/>
    <n v="0"/>
    <n v="0"/>
    <n v="0"/>
    <n v="0"/>
    <n v="0"/>
    <n v="0"/>
    <n v="0"/>
    <n v="0"/>
    <s v="Ongoing"/>
    <s v="IMI1"/>
    <s v="01/03/2011"/>
    <s v="29/02/2016"/>
    <n v="2"/>
    <n v="115189"/>
    <s v="RIA (Research and Innovation Action)"/>
    <s v="7 194 044"/>
    <s v="7 555 883"/>
    <m/>
    <s v="1 893 502"/>
    <s v="Current medical needs, the growth of targeted therapies and personalized medicines and escalating R&amp;D costs result in formidable cost pressures on healthcare systems and the pharmaceutical industry.Clinical research is also growing in complexity, labour intensity and cost. There is a growing realization that the development and integration of Electronic Health Record systems (EHRs) for medical research can:_x000a__x000a__x000a__x0009_enable substantial efficiency gains_x000a__x0009_make Europe more attractive for R&amp;D investment_x000a__x0009_provide patients better access to innovative medicines and improved health outcomes._x000a__x000a_EHRs can now be designed to seamlessly integrate with existing research platforms and healthcare networks to create opportunities for many stakeholders, including the pharmaceutical and bio-pharma industries.However, key challenges are compliance with various ethical, legal and privacy requirements (and acceptance by the general public, patients, and medical professionals), providing a platform that works across many EHR systems and is sustainable within a scalable business model. A 4-year project, EHR4CR will involve a team of recognised European academic and industrial partners.The project will build a platform to enable the use of EHR for more efficient medical research and run pilots (on interoperability, security, data quality, data storage solutions, organisational issues,accreditation and certification, etc) to demonstrate the viability and scalability of an EHR4CR business model.The EHR4CR project supports the IMI strategic agenda with an information gateway solution to enhance clinical research efficiency and innovation. A key IMI aspect is the development of a knowledge management capability that can, for example, provide information management support for other research on personalized medicines, now an IMI 2010 call topic. EHR4CR also supports other IMI R&amp;D projects by enabling the use (and reuse) of large amounts of health data – in an ethical and cost-effective way.The EHR4CR project consortium draws its expert partners from academia, with 20 organisations and 4 SMEs working with 10 EFPIA companies and is an example of the scale of collaboration made possible through IMI."/>
    <s v="Amgen, Brussels, BelgiumAstrazeneca AB, Södertälje, SwedenBayer Pharma AG, Berlin, GermanyEli Lilly and Company Limited, Basingstoke, United KingdomF. Hoffmann-La Roche AG, Basel, SwitzerlandGlaxosmithkline Research And Development LTD., Brentford, Middlesex, United KingdomJanssen Pharmaceutica Nv, Beerse, BelgiumMerck Kommanditgesellschaft Auf Aktien, Darmstadt, GermanyNovartis Pharma AG, Basel, SwitzerlandSanofi-Aventis Recherche &amp; Developpement, Chilly Mazarin, France"/>
    <n v="10"/>
    <n v="10"/>
    <s v="24410735"/>
    <s v="MED"/>
    <n v="24410735"/>
    <s v="PMC3895709"/>
    <m/>
    <s v="A European inventory of common electronic health record data elements for clinical trial feasibility."/>
    <s v="Doods J, Botteri F, Dugas M, Fritz F, EHR4CR WP7."/>
    <m/>
    <s v="15"/>
    <n v="2118483"/>
    <n v="2014"/>
    <s v="Trials"/>
    <s v="Trials"/>
    <s v="Trials"/>
    <s v="101263253"/>
    <s v="1745-6215"/>
    <s v="1745-6215"/>
    <s v="BACKGROUND: Clinical studies are a necessity for new medications and therapies. Many studies, however, struggle to meet their recruitment numbers in time or have problems in meeting them at all. With increasing numbers of electronic health records (EHRs) in hospitals, huge databanks emerge that could be utilized to support research. The Innovative Medicine Initiative (IMI) funded project 'Electronic Health Records for Clinical Research' (EHR4CR) created a standardized and homogenous inventory of data elements to support research by utilizing EHRs. Our aim was to develop a Data Inventory that contains elements required for site feasibility analysis. METHODS: The Data Inventory was created in an iterative, consensus driven approach, by a group of up to 30 people consisting of pharmaceutical experts and informatics specialists. An initial list was subsequently expanded by data elements of simplified eligibility criteria from clinical trial protocols. Each element was manually reviewed by pharmaceutical experts and standard definitions were identified and added. To verify their availability, data exports of the source systems at eleven university hospitals throughout Europe were conducted and evaluated. RESULTS: The Data Inventory consists of 75 data elements that, on the one hand are frequently used in clinical studies, and on the other hand are available in European EHR systems. Rankings of data elements were created from the results of the data exports. In addition a sub-list was created with 21 data elements that were separated from the Data Inventory because of their low usage in routine documentation. CONCLUSION: The data elements in the Data Inventory were identified with the knowledge of domain experts from pharmaceutical companies. Currently, not all information that is frequently used in site feasibility is documented in routine patient care."/>
    <m/>
    <s v="eng"/>
    <s v="Y"/>
    <s v="Y"/>
    <s v="Y"/>
    <s v="Y"/>
    <s v="N"/>
    <s v="Y"/>
    <n v="13"/>
    <s v="Y"/>
    <s v="Y"/>
    <s v="N"/>
    <s v="Y"/>
    <s v="N"/>
    <s v="N"/>
    <s v="N"/>
    <s v="N"/>
    <s v="2014-01-16"/>
    <m/>
    <s v="2014-01-10"/>
    <s v="2014-01-10"/>
    <m/>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9460707"/>
    <s v="MED"/>
    <n v="29460707"/>
    <s v="PMC5824829"/>
    <s v="10.1177/2472555217744728"/>
    <s v="Using Microscale Thermophoresis to Characterize Hits from High-Throughput Screening: A European Lead Factory Perspective."/>
    <s v="Rainard JM, Pandarakalam GC, McElroy SP."/>
    <s v="3"/>
    <s v="23"/>
    <n v="2653183"/>
    <n v="2018"/>
    <s v="SLAS discovery : advancing life sciences R &amp; D"/>
    <s v="SLAS Discov"/>
    <s v="SLAS Discov"/>
    <s v="101697563"/>
    <s v="2472-5552"/>
    <s v="2472-5560"/>
    <s v="High-throughput screening (HTS) is a proven method for discovering new lead matter for drug discovery and chemical biology. To maximize the likelihood of identifying genuine binders to a molecular target, and avoid wasting resources following up compounds with unproductive/nonspecific mechanisms of action, it is important to employ a range of assays during an HTS campaign that build confidence of target engagement for hit compounds. Biophysical methods that measure direct target/compound engagement have established themselves as key techniques in generating this confidence, and they are now integral to the latter stages of HTS triage at the European Lead Factory (ELF). One relatively new technique that the ELF is using is microscale thermophoresis (MST), which measures the differences in rate of movement through a temperature gradient that are caused when single molecular species form complexes. Here we provide an overview of the MST assay development workflow that the ELF employs and a perspective of our experience to date of using MST to triage the output of HTS campaigns and how it compares and contrasts with the use of other biophysical techniques."/>
    <s v="1 European Screening Centre Newhouse, Biocity Scotland, University of Dundee, Newhouse, UK."/>
    <s v="eng"/>
    <s v="Y"/>
    <s v="Y"/>
    <s v="N"/>
    <s v="Y"/>
    <s v="N"/>
    <s v="N"/>
    <n v="0"/>
    <s v="Y"/>
    <s v="Y"/>
    <s v="N"/>
    <s v="Y"/>
    <s v="N"/>
    <s v="N"/>
    <s v="N"/>
    <s v="N"/>
    <s v="2018-02-21"/>
    <s v="2018-03-09"/>
    <s v="2018-02-26"/>
    <s v="2018-03-01"/>
    <s v="https://dx.doi.org/10.1177/2472555217744728"/>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9457887"/>
    <s v="MED"/>
    <n v="29457887"/>
    <s v="PMC5894062"/>
    <s v="10.1021/acscombsci.7b00145"/>
    <s v="Synthesis of Highly Substituted Imidazole Uracil Containing Molecules via Ugi-4CR and Passerini-3CR."/>
    <s v="Madhavachary R, Zarganes-Tzitzikas T, Patil P, Kurpiewska K, Kalinowska-Tłuścik J, Dömling A."/>
    <s v="4"/>
    <s v="20"/>
    <n v="2670393"/>
    <n v="2018"/>
    <s v="ACS combinatorial science"/>
    <s v="ACS Comb Sci"/>
    <s v="ACS Comb Sci"/>
    <s v="101540531"/>
    <s v="2156-8952"/>
    <s v="2156-8944"/>
    <s v="The synthesis of uracil/thymine containing tetra/trisubstituted imidazole derivatives was demonstrated using Ugi/Passerini-reaction followed by a postcyclization reaction sequence. The approach enables the one-pot facile construction of diverse compounds in moderate to excellent yields (47-82%). The 5-fluorouracil and 5-methyluracil moieties afford potentially bioactive molecules with drug-like properties. These scaffolds are currently being utilized in the screening deck of the European Lead Factory."/>
    <s v="University of Groningen , Department of Drug Design , A. Deusinglaan 1 , 9713 AV Groningen , The Netherlands."/>
    <s v="eng"/>
    <s v="Y"/>
    <s v="Y"/>
    <s v="N"/>
    <s v="Y"/>
    <s v="N"/>
    <s v="Y"/>
    <n v="0"/>
    <s v="Y"/>
    <s v="Y"/>
    <s v="N"/>
    <s v="Y"/>
    <s v="N"/>
    <s v="N"/>
    <s v="N"/>
    <s v="Y"/>
    <s v="2018-02-20"/>
    <s v="2018-11-27"/>
    <s v="2017-02-21"/>
    <s v="2018-02-26"/>
    <s v="https://dx.doi.org/10.1021/acscombsci.7b00145"/>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8220702"/>
    <s v="MED"/>
    <n v="28220702"/>
    <s v="PMC5348098"/>
    <s v="10.1021/acs.orglett.7b00205"/>
    <s v="N-Hydroxyimide Ugi Reaction toward α-Hydrazino Amides."/>
    <s v="Chandgude AL, Dömling A."/>
    <s v="5"/>
    <s v="19"/>
    <n v="2529542"/>
    <n v="2017"/>
    <s v="Organic letters"/>
    <s v="Org. Lett."/>
    <s v="Org Lett"/>
    <s v="100890393"/>
    <s v="1523-7060"/>
    <s v="1523-7052"/>
    <s v="The Ugi four-component reaction (U-4CR) with N-hydroxyimides as a novel carboxylic acid isostere has been reported. This reaction provides straightforward access to α-hydrazino amides. A broad range of aldehydes, amines, isocyanides and N-hydroxyimides were employed to give products in moderate to high yields. This reaction displays N-N bond formation by cyclic imide migration in the Ugi reaction. Thus, N-hydroxyimide is added as a new acid component in the Ugi reaction and broadens the scaffold diversity."/>
    <s v="Department of Drug Design, University of Groningen , Antonius Deusinglaan 1, 9713 AV Groningen, The Netherlands."/>
    <s v="eng"/>
    <s v="Y"/>
    <s v="Y"/>
    <s v="N"/>
    <s v="Y"/>
    <s v="N"/>
    <s v="Y"/>
    <n v="1"/>
    <s v="Y"/>
    <s v="Y"/>
    <s v="N"/>
    <s v="Y"/>
    <s v="N"/>
    <s v="N"/>
    <s v="N"/>
    <s v="N"/>
    <s v="2017-02-22"/>
    <s v="2018-06-08"/>
    <s v="2017-05-18"/>
    <s v="2017-02-21"/>
    <s v="https://dx.doi.org/10.1021/acs.orglett.7b00205"/>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8524077"/>
    <s v="MED"/>
    <n v="28524077"/>
    <s v="PMC6153746"/>
    <s v="10.3390/molecules22050827"/>
    <s v="Highly Stereoselective Synthesis of a Compound Collection Based on the Bicyclic Scaffolds of Natural Products."/>
    <s v="Annamalai M, Hristeva S, Bielska M, Ortega R, Kumar K."/>
    <s v="5"/>
    <s v="22"/>
    <n v="2553300"/>
    <n v="2017"/>
    <s v="Molecules (Basel, Switzerland)"/>
    <s v="Molecules"/>
    <s v="Molecules"/>
    <s v="100964009"/>
    <s v="1420-3049"/>
    <s v="1420-3049"/>
    <s v="Despite the great contribution of natural products in the history of successful drug discovery, there are significant limitations that persuade the pharmaceutical industry to evade natural products in drug discovery research. The extreme scarcity as well as structural complexity of natural products renders their practical synthetic access and further modifications extremely challenging. Although other alternative technologies, particularly combinatorial chemistry, were embraced by the pharmaceutical industry to get quick access to a large number of small molecules with simple frameworks that often lack three-dimensional complexity, hardly any success was achieved in the discovery of lead molecules. To acquire chemotypes beholding structural features of natural products, for instance high sp³ character, the synthesis of compound collections based on core-scaffolds of natural products presents a promising strategy. Here, we report a natural product inspired synthesis of six different chemotypes and their derivatives for drug discovery research. These bicyclic hetero- and carbocyclic scaffolds are highly novel, rich in sp³ features and with ideal physicochemical properties to display drug likeness. The functional groups on the scaffolds were exploited further to generate corresponding compound collections. Synthesis of two of these collections exemplified with ca. 350 compounds are each also presented. The whole compound library is being exposed to various biological screenings within the European Lead Factory consortium."/>
    <s v="Max-Planck-Institut für molekulare Physiologie, Otto-Hahn-Straße 11, 44227 Dortmund, Germany. Murali.Annamalai@mpi-dortmund.mpg.de."/>
    <s v="eng"/>
    <s v="Y"/>
    <s v="Y"/>
    <s v="N"/>
    <s v="Y"/>
    <s v="N"/>
    <s v="Y"/>
    <n v="2"/>
    <s v="Y"/>
    <s v="Y"/>
    <s v="N"/>
    <s v="Y"/>
    <s v="N"/>
    <s v="N"/>
    <s v="N"/>
    <s v="N"/>
    <s v="2017-05-20"/>
    <s v="2018-11-14"/>
    <s v="2017-02-17"/>
    <s v="2017-05-18"/>
    <s v="https://dx.doi.org/10.3390/molecules22050827"/>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8181791"/>
    <s v="MED"/>
    <n v="28181791"/>
    <s v="PMC5350607"/>
    <s v="10.1021/acscombsci.7b00009"/>
    <s v="Two Cycles with One Catch: Hydrazine in Ugi 4-CR and Its Postcyclizations."/>
    <s v="Wang Y, Patil P, Kurpiewska K, Kalinowska-Tluscik J, Dömling A."/>
    <s v="3"/>
    <s v="19"/>
    <n v="2535552"/>
    <n v="2017"/>
    <s v="ACS combinatorial science"/>
    <s v="ACS Comb Sci"/>
    <s v="ACS Comb Sci"/>
    <s v="101540531"/>
    <s v="2156-8952"/>
    <s v="2156-8944"/>
    <s v="Isocyanide-based multicomponent reactions (IMCR) are by far the most versatile reactions that can construct relatively complex molecules by one-pot synthesis. More importantly, the development of post IMCR modifications significantly improves the scaffold's diversity. Here, we describe the use of N-Boc protected hydrazine together with α-amino acid derived isocyanides in the Ugi tetrazole reaction and its post cyclization under both acidic and basic conditions. The cyclization in acidic conditions was conducted in a one pot fashion, which give 7-aminotetrazolopyrazinone (6) and tetrazolotriazepinone (7) cyclic products. The post cyclization under basic condition could selectively afford Boc-protected 7-aminotetrazolopyrazinone (8) products in yield of 38-87%."/>
    <s v="University of Groningen , Department of Drug Design, A. Deusinglaan 1, 9713 AV Groningen, The Netherlands."/>
    <s v="eng"/>
    <s v="Y"/>
    <s v="Y"/>
    <s v="N"/>
    <s v="Y"/>
    <s v="N"/>
    <s v="Y"/>
    <n v="2"/>
    <s v="Y"/>
    <s v="Y"/>
    <s v="N"/>
    <s v="Y"/>
    <s v="N"/>
    <s v="N"/>
    <s v="N"/>
    <s v="N"/>
    <s v="2017-02-10"/>
    <s v="2018-03-13"/>
    <s v="2017-01-19"/>
    <s v="2017-02-17"/>
    <s v="https://dx.doi.org/10.1021/acscombsci.7b00009"/>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8154815"/>
    <s v="MED"/>
    <n v="28154815"/>
    <s v="PMC5243859"/>
    <s v="10.3389/fmed.2016.00075"/>
    <s v="The European Lead Factory: A Blueprint for Public-Private Partnerships in Early Drug Discovery."/>
    <s v="Karawajczyk A, Orrling KM, de Vlieger JS, Rijnders T, Tzalis D."/>
    <s v="3"/>
    <s v="3"/>
    <n v="2378211"/>
    <n v="2016"/>
    <s v="Frontiers in medicine"/>
    <s v="Front Med (Lausanne)"/>
    <s v="Front Med (Lausanne)"/>
    <s v="101648047"/>
    <s v="2296-858X"/>
    <s v="2296-858X"/>
    <s v="The European Lead Factory (ELF) is a public-private partnership (PPP) that provides researchers in Europe with a unique platform for translation of innovative biology and chemistry into high-quality starting points for drug discovery. It combines an exceptional collection of small molecules, high-throughput screening (HTS) infrastructure, and hit follow-up capabilities to advance research projects from both private companies and publicly funded researchers. By active interactions with the wider European life science community, ELF connects and unites bright ideas, talent, and experience from several disciplines. As a result, ELF is a unique, collaborative lead generation engine that has so far resulted in &gt;4,500 hit compounds with a defined biological activity from 83 successfully completed HTS and hit evaluation campaigns. The PPP has also produced more than 120,000 novel innovative library compounds that complement the 327,000 compounds contributed by the participating pharmaceutical companies. Intrinsic to its setup, ELF enables breakthroughs in areas with unmet medical and societal needs, where no individual entity would be able to create a comparable impact in such a short time."/>
    <s v="Taros Chemicals GmbH &amp; Co. KG , Dortmund , Germany."/>
    <s v="eng"/>
    <s v="Y"/>
    <s v="Y"/>
    <s v="N"/>
    <s v="Y"/>
    <s v="N"/>
    <s v="N"/>
    <n v="2"/>
    <s v="Y"/>
    <s v="Y"/>
    <s v="N"/>
    <s v="Y"/>
    <s v="N"/>
    <s v="N"/>
    <s v="N"/>
    <s v="N"/>
    <s v="2017-02-03"/>
    <s v="2017-08-16"/>
    <s v="2017-01-19"/>
    <s v="2016-01-01"/>
    <s v="https://dx.doi.org/10.3389/fmed.2016.00075"/>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8102692"/>
    <s v="MED"/>
    <n v="28102692"/>
    <s v="PMC5348101"/>
    <s v="10.1021/acs.orglett.6b03807"/>
    <s v="De Novo Assembly of Highly Substituted Morpholines and Piperazines."/>
    <s v="Patil P, Madhavachary R, Kurpiewska K, Kalinowska-Tłuścik J, Dömling A."/>
    <s v="11"/>
    <s v="19"/>
    <n v="2530667"/>
    <n v="2017"/>
    <s v="Organic letters"/>
    <s v="Org. Lett."/>
    <s v="Org Lett"/>
    <s v="100890393"/>
    <s v="1523-7060"/>
    <s v="1523-7052"/>
    <s v="The morpholine and piperazine with their remarkable physical and biochemical properties are popular heterocycles in organic and medicinal chemistry used in rational property design. However, in the majority of cases these rings are added to an existing molecule in a building block approach thus limiting their substitution pattern and diversity. Here we introduce a versatile de novo synthesis of the morpholine and piperazine rings using multicomponent reaction chemistry. The large scale amenable building blocks can be further substituted at up to four positions, making this a very versatile scaffold synthesis strategy. Our methods thus fulfill the increasing demand for novel building block design and nontraditional scaffolds which previously were not accessible."/>
    <s v="University of Groningen , Department of Drug Design, Antonius Deusinglaan 1 9713 AV, Groningen, The Netherlands."/>
    <s v="eng"/>
    <s v="Y"/>
    <s v="Y"/>
    <s v="N"/>
    <s v="Y"/>
    <s v="N"/>
    <s v="Y"/>
    <n v="4"/>
    <s v="Y"/>
    <s v="Y"/>
    <s v="N"/>
    <s v="Y"/>
    <s v="N"/>
    <s v="N"/>
    <s v="N"/>
    <s v="N"/>
    <s v="2017-01-20"/>
    <s v="2018-08-30"/>
    <s v="2014-12-20"/>
    <s v="2017-01-19"/>
    <s v="https://dx.doi.org/10.1021/acs.orglett.6b03807"/>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5630499"/>
    <s v="MED"/>
    <n v="25630499"/>
    <s v="PMC4733496"/>
    <s v="10.1016/j.bmc.2014.12.021"/>
    <s v="MCR synthesis of a tetracyclic tetrazole scaffold."/>
    <s v="Patil P, Khoury K, Herdtweck E, Dömling A."/>
    <s v="21"/>
    <s v="23"/>
    <n v="2284005"/>
    <n v="2015"/>
    <s v="Bioorganic &amp; medicinal chemistry"/>
    <s v="Bioorg. Med. Chem."/>
    <s v="Bioorg Med Chem"/>
    <s v="9413298"/>
    <s v="0968-0896"/>
    <s v="1464-3391"/>
    <s v="Scaffold diversity is key in the ongoing exercise of discovery of novel bioactive compounds using high throughput screening (HTS). Based on the Ugi tetrazole synthesis we have designed novel bi- and tri-cyclic scaffolds featuring interesting pharmacophore properties. The compounds of the scaffold (B) are synthesizable in large diversity and numbers in two steps using (hetero)phenylethylamines, HN3, oxo components and iscyanoacetaldehyde(dimethylacetale). The chemistry is amenable to parallel synthesis and is used to enhance and fill the screening decks of the European Lead factory (ELF). Here, we are reporting full experimental details, scope and limitations of the reaction, cheminformatic analysis and the 3D structures of selected compounds."/>
    <s v="Department of Drug Design, University of Groningen, A. Deusinglaan 1, Groningen 9700 AD, The Netherlands."/>
    <s v="eng"/>
    <s v="N"/>
    <s v="Y"/>
    <s v="N"/>
    <s v="Y"/>
    <s v="N"/>
    <s v="Y"/>
    <n v="5"/>
    <s v="Y"/>
    <s v="Y"/>
    <s v="N"/>
    <s v="Y"/>
    <s v="Y"/>
    <s v="N"/>
    <s v="Y"/>
    <s v="N"/>
    <s v="2015-05-13"/>
    <s v="2016-10-19"/>
    <s v="2014-10-29"/>
    <s v="2014-12-20"/>
    <s v="https://dx.doi.org/10.1016/j.bmc.2014.12.021"/>
  </r>
  <r>
    <s v="https://www.imi.europa.eu/projects-results/project-factsheets/elf"/>
    <x v="27"/>
    <s v="European Lead Factory"/>
    <n v="0"/>
    <n v="0"/>
    <n v="0"/>
    <n v="0"/>
    <n v="0"/>
    <n v="0"/>
    <n v="0"/>
    <n v="0"/>
    <n v="0"/>
    <n v="0"/>
    <s v="Ongoing"/>
    <s v="IMI1"/>
    <s v="01/01/2013"/>
    <s v="31/05/2018"/>
    <n v="5"/>
    <n v="115489"/>
    <s v="RIA (Research and Innovation Action)"/>
    <s v="79 999 157"/>
    <s v="91 657 070"/>
    <m/>
    <s v="24 922 388"/>
    <s v="The European Lead Factory is a pan-European platform for drug discovery that is giving a major boost to drug discovery in Europe by connecting innovative drug targets to high-quality compounds. Comprising a collection of up to half a million compounds (derived from new public and existing private company collections) and a screening centre, the European Lead Factory offers researchers in academia, small and medium-sized enterprises (SMEs) and patient organisations an unprecedented opportunity to advance medical research and develop new medicines._x000a_A key tool in the earlier stages of drug development is a technique called High Throughput Screening (HTS), in which researchers screen large collections of chemical compounds in the hunt for molecules that could be potential drugs or be used in drug development in other ways. Although pharmaceutical companies have built up large libraries of compounds over the years, access to these collections has been tightly restricted to in-house use by the owners.Meanwhile, the academic community is becoming increasingly interested in HTS, but public compound collections tend to be rather small and expertise in the area is scattered across many institutions. As a result, few public drug targets have been screened against large, high-quality compound libraries. This has hampered efforts to generate promising leads for the development of innovative drugs.A unique resourceEnter the European Lead Factory, which provides any researcher in European universities, SMEs and patient organisations with the opportunity to access an industry-like platform for the identification of ‘hits’. Hits are compounds that could potentially be developed into new medicines.The Joint European Compound Library (JECL) forms the core of the European Lead Factory. The pharmaceutical companies in the consortium have contributed a total of over 300 000 compounds to the project from their proprietary collections. In addition, up to 200 000 novel compounds are being added to the JECL from the project’s own synthetic chemistry programme, the Public Compound Collection (PCC). Chemical library design proposals are sourced from both the European Lead Factory consortium members and from external academics/SMEs. Proposals are selected based on criteria such as novelty, diversity potential, innovative design and synthetic tractability. Once approved, the project’s SMEs, together with the academic institutions, seamlessly translate the most compelling ideas into high quality compound libraries to be shipped to the consortium’s HTS facilities. The JECL forms a unique set of tractable compounds that are not commercially available. They are designed to provide versatile starting points and ample opportunities for further chemical exploration and growth during the hit-to-lead phase.The European Screening Centre executes the HTS services for the selected public projects from academia and SMEs. It also handles all logistics for the Joint European Compound Collection, acting as a neutral, ‘honest’ broker in the transfer, handling and analysis of confidential data.Anybody, any target, any diseaseThe European Lead Factory is open to drug target programmes related to all human disease areas and all types of defined molecular targets. Any researcher from European academia or an SME can access the Joint European Compound Library for screening through the European Screening Centre by submitting their proposal.Public programmes selected by the project are further advanced by the European Lead Factory. Experts from the project provide guidance in the design of the experiments, support on medicinal chemistry, and help setting up partnerships with others if needed. Once the HTS has been run, the ‘target owner’ (i.e. the organisation that submitted the target for inclusion in the project) will receive a list of a maximum of 50 compounds that have been identified. The large pharmaceutical companies that are partners in the project also have access to the project’s facilities for a defined number of targets under the same conditions.Strength in diversityThe European Lead Factory unites bright ideas, talent and experience. It combines the power of the pharmaceutical industry’s previously inaccessible compound libraries with the innovation of the academic communities in designing novel compounds and the expertise of many SMEs in HTS and library generation. Importantly, it provides a screening platform of industrial quality focused on value generation. Looking to the future, the European Lead Factory is fast becoming a centre of excellence in Europe for small molecule drug discovery programmes in the public sector. A key output of the project is a comprehensive business plan that will ensure the viability of the initiative once the initial IMI project has ended."/>
    <s v="Astrazeneca AB, Södertälje, SwedenBayer Aktiengesellschaft, Leverkusen, GermanyH. Lundbeck As, Valby, DenmarkJanssen Pharmaceutica Nv, Beerse, BelgiumMerck Kommanditgesellschaft Auf Aktien, Darmstadt, GermanySanofi-Aventis Deutschland GMBH, Frankfurt / Main, GermanyUCB Biopharma SPRL, Brussels, Belgium"/>
    <n v="7"/>
    <n v="9"/>
    <s v="25351886"/>
    <s v="MED"/>
    <n v="25351886"/>
    <s v="PMC4227542"/>
    <s v="10.1021/ol5024882"/>
    <s v="A universal isocyanide for diverse heterocycle syntheses."/>
    <s v="Patil P, Khoury K, Herdtweck E, Dömling A."/>
    <m/>
    <s v="16"/>
    <n v="2218629"/>
    <n v="2014"/>
    <s v="Organic letters"/>
    <s v="Org. Lett."/>
    <s v="Org Lett"/>
    <s v="100890393"/>
    <s v="1523-7060"/>
    <s v="1523-7052"/>
    <s v="Novel scaffolds are of uttermost importance for the discovery of functional material. Three different heterocyclic scaffolds easily accessible from isocyanoacetaldehyde dimethylacetal 1 by multicomponent reaction (MCR) are described. They can be efficiently synthesized by a Ugi tetrazole multicomponent reaction of 1. We discuss the synthesis, 3D structures, and other physicochemical properties."/>
    <s v="Department of Drug Design, University of Groningen , Groningen, The Netherlands."/>
    <s v="eng"/>
    <s v="Y"/>
    <s v="Y"/>
    <s v="N"/>
    <s v="Y"/>
    <s v="N"/>
    <s v="Y"/>
    <n v="6"/>
    <s v="Y"/>
    <s v="Y"/>
    <s v="N"/>
    <s v="Y"/>
    <s v="N"/>
    <s v="N"/>
    <s v="N"/>
    <s v="N"/>
    <s v="2014-11-07"/>
    <s v="2016-10-19"/>
    <m/>
    <s v="2014-10-29"/>
    <s v="https://dx.doi.org/10.1021/ol5024882"/>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477432"/>
    <s v="MED"/>
    <n v="30477432"/>
    <s v="PMC6208183"/>
    <s v="10.1186/s12877-018-0984-z"/>
    <s v="Resilience to cognitive impairment in the oldest-old: design of the EMIF-AD 90+ study."/>
    <s v="Legdeur N, Badissi M, Carter SF, de Crom S, van de Kreeke A, Vreeswijk R, Trappenburg MC, Oudega ML, Koek HL, van Campen JP, Keijsers CJPW, Amadi C, Hinz R, Gordon MF, Novak G, Podhorna J, Serné E, Verbraak F, Yaqub M, Hillebrand A, Griffa A, Pendleton N, Kramer SE, Teunissen CE, Lammertsma A, Barkhof F, van Berckel BNM, Scheltens P, Muller M, Maier AB, Herholz K, Visser PJ."/>
    <s v="1"/>
    <s v="18"/>
    <n v="2743404"/>
    <n v="2018"/>
    <s v="BMC geriatrics"/>
    <s v="BMC Geriatr"/>
    <s v="BMC Geriatr"/>
    <s v="100968548"/>
    <s v="1471-2318"/>
    <s v="1471-2318"/>
    <s v="BACKGROUND:The oldest-old (subjects aged 90 years and older) population represents the fastest growing segment of society and shows a high dementia prevalence rate of up to 40%. Only a few studies have investigated protective factors for cognitive impairment in the oldest-old. The EMIF-AD 90+ Study aims to identify factors associated with resilience to cognitive impairment in the oldest-old. In this paper we reviewed previous studies on cognitive resilience in the oldest-old and described the design of the EMIF-AD 90+ Study. METHODS:The EMIF-AD 90+ Study aimed to enroll 80 cognitively normal subjects and 40 subjects with cognitive impairment aged 90 years or older. Cognitive impairment was operationalized as amnestic mild cognitive impairment (aMCI), or possible or probable Alzheimer's Disease (AD). The study was part of the European Medical Information Framework for AD (EMIF-AD) and was conducted at the Amsterdam University Medical Centers (UMC) and at the University of Manchester. We will test whether cognitive resilience is associated with cognitive reserve, vascular comorbidities, mood, sleep, sensory system capacity, physical performance and capacity, genetic risk factors, hallmarks of ageing, and markers of neurodegeneration. Markers of neurodegeneration included an amyloid positron emission tomography, amyloid β and tau in cerebrospinal fluid/blood and neurophysiological measures. DISCUSSION:The EMIF-AD 90+ Study will extend our knowledge on resilience to cognitive impairment in the oldest-old by extensive phenotyping of the subjects and the measurement of a wide range of potential protective factors, hallmarks of aging and markers of neurodegeneration. TRIAL REGISTRATION:Nederlands Trial Register NTR5867 . Registered 20 May 2016."/>
    <s v="Alzheimer Center Amsterdam, Department of Neurology, Amsterdam Neuroscience, Vrije Universiteit Amsterdam, Amsterdam UMC, PO Box 7057, 1007, MB, Amsterdam, the Netherlands. n.legdeur@vumc.nl."/>
    <s v="eng"/>
    <s v="N"/>
    <s v="N"/>
    <s v="N"/>
    <s v="N"/>
    <s v="N"/>
    <s v="Y"/>
    <n v="0"/>
    <s v="Y"/>
    <s v="N"/>
    <s v="N"/>
    <s v="Y"/>
    <s v="N"/>
    <s v="N"/>
    <s v="N"/>
    <s v="N"/>
    <s v="2018-11-28"/>
    <s v="2018-11-30"/>
    <s v="2018-11-26"/>
    <s v="2018-11-26"/>
    <s v="https://dx.doi.org/10.1186/s12877-018-0984-z"/>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376881"/>
    <s v="MED"/>
    <n v="30376881"/>
    <s v="PMC6198195"/>
    <s v="10.1186/s13195-018-0438-z"/>
    <s v="Secondary prevention of Alzheimer's dementia: neuroimaging contributions."/>
    <s v="Ten Kate M, Ingala S, Schwarz AJ, Fox NC, Chételat G, van Berckel BNM, Ewers M, Foley C, Gispert JD, Hill D, Irizarry MC, Lammertsma AA, Molinuevo JL, Ritchie C, Scheltens P, Schmidt ME, Visser PJ, Waldman A, Wardlaw J, Haller S, Barkhof F."/>
    <s v="1"/>
    <s v="10"/>
    <n v="2734586"/>
    <n v="2018"/>
    <s v="Alzheimer's research &amp; therapy"/>
    <s v="Alzheimers Res Ther"/>
    <s v="Alzheimers Res Ther"/>
    <s v="101511643"/>
    <s v="1758-9193"/>
    <s v="1758-9193"/>
    <s v="BACKGROUND:In Alzheimer's disease (AD), pathological changes may arise up to 20 years before the onset of dementia. This pre-dementia window provides a unique opportunity for secondary prevention. However, exposing non-demented subjects to putative therapies requires reliable biomarkers for subject selection, stratification, and monitoring of treatment. Neuroimaging allows the detection of early pathological changes, and longitudinal imaging can assess the effect of interventions on markers of molecular pathology and rates of neurodegeneration. This is of particular importance in pre-dementia AD trials, where clinical outcomes have a limited ability to detect treatment effects within the typical time frame of a clinical trial. We review available evidence for the use of neuroimaging in clinical trials in pre-dementia AD. We appraise currently available imaging markers for subject selection, stratification, outcome measures, and safety in the context of such populations. MAIN BODY:Amyloid positron emission tomography (PET) is a validated in-vivo marker of fibrillar amyloid plaques. It is appropriate for inclusion in trials targeting the amyloid pathway, as well as to monitor treatment target engagement. Amyloid PET, however, has limited ability to stage the disease and does not perform well as a prognostic marker within the time frame of a pre-dementia AD trial. Structural magnetic resonance imaging (MRI), providing markers of neurodegeneration, can improve the identification of subjects at risk of imminent decline and hence play a role in subject inclusion. Atrophy rates (either hippocampal or whole brain), which can be reliably derived from structural MRI, are useful in tracking disease progression and have the potential to serve as outcome measures. MRI can also be used to assess comorbid vascular pathology and define homogeneous groups for inclusion or for subject stratification. Finally, MRI also plays an important role in trial safety monitoring, particularly the identification of amyloid-related imaging abnormalities (ARIA). Tau PET to measure neurofibrillary tangle burden is currently under development. Evidence to support the use of advanced MRI markers such as resting-state functional MRI, arterial spin labelling, and diffusion tensor imaging in pre-dementia AD is preliminary and requires further validation. CONCLUSION:We propose a strategy for longitudinal imaging to track early signs of AD including quantitative amyloid PET and yearly multiparametric MRI."/>
    <s v="Department of Radiology and Nuclear Medicine, Neuroscience Campus Amsterdam, VU University Medical Center, Amsterdam, the Netherlands. m.tenkate1@vumc.nl."/>
    <s v="eng"/>
    <s v="Y"/>
    <s v="Y"/>
    <s v="N"/>
    <s v="Y"/>
    <s v="N"/>
    <s v="N"/>
    <n v="0"/>
    <s v="Y"/>
    <s v="Y"/>
    <s v="N"/>
    <s v="Y"/>
    <s v="N"/>
    <s v="N"/>
    <s v="N"/>
    <s v="N"/>
    <s v="2018-11-01"/>
    <s v="2018-11-18"/>
    <s v="2018-10-30"/>
    <s v="2018-10-30"/>
    <s v="https://dx.doi.org/10.1186/s13195-018-0438-z"/>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352391"/>
    <s v="MED"/>
    <n v="30352391"/>
    <s v="PMC6161396"/>
    <s v="10.1530/ec-18-0233"/>
    <s v="Higher steroid sulfation is linked to successful weight loss in obese children."/>
    <s v="Reinehr T, Sánchez-Guijo A, Lass N, Wudy SA."/>
    <s v="10"/>
    <s v="7"/>
    <n v="2741283"/>
    <n v="2018"/>
    <s v="Endocrine connections"/>
    <s v="Endocr Connect"/>
    <s v="Endocr Connect"/>
    <s v="101598413"/>
    <s v="2049-3614"/>
    <s v="2049-3614"/>
    <s v="Objective Little information is available on the steroid sulfates profile in obese children. Therefore, we examined whether sulfated steroids are linked with weight status and associated comorbidities in obese children. Methods We analyzed 66 obese children (mean age 10.5 ± 2.5 years, 57.6% female, 53.9% prepubertal, mean BMI 27.0 ± 4.6 kg/m2, 50% with BMI-SDS reduction &gt;0.5, 50% without BMI-SDS reduction) who participated in an outpatient 1-year intervention program based on exercise, behavior and nutrition therapy. We measured intact sulfated steroids (cholesterol sulfate (CS), pregnenolone sulfate (PregS), 17αOH pregnenolone sulfate (17OH-PregS), 16αOH dehydroepiandrosterone sulfate (16OH-DHEAS), DHEAS, androstenediol-3-sulfate, androsterone sulfate and epiandrosterone sulfate) by LC-MS/MS, and insulin resistance index HOMA, lipids, blood pressure at baseline and 1 year later. Results All sulfated steroids except 17OH-PregS, 16OH-DHEAS, androsterone sulfate and epiandrosterone sulfate were higher in boys compared to girls. Concentrations of CS before intervention were higher in children who lost weight. After 1 year of treatment, both groups showed increased levels of DHEAS, 16OH-DHEAS and androstenediol-3-sulfate, but PregS was only increased in children with weight loss. None of the steroid sulfates was significantly related to cardiovascular risk factors or HOMA except 17OH-PregS, which was associated with systolic blood pressure both in cross-sectional (β-coefficient: 0.09 ± 0.07, P = 0.020) and longitudinal analyses (β-coefficient: 0.06 ± 0.04, P = 0.013) in multiple linear regression analyses. Conclusions Since higher steroid sulfation capacity was associated with successful weight intervention in children disruption of sulfation may be associated with difficulties to lose weight. Future studies are necessary to prove this hypothesis."/>
    <s v="Department of Pediatric Endocrinology, Diabetes and Nutrition Medicine, Vestische Hospital for Children and Adolescents Datteln, University of Witten/Herdecke, Witten, Germany."/>
    <s v="eng"/>
    <s v="Y"/>
    <s v="Y"/>
    <s v="N"/>
    <s v="Y"/>
    <s v="N"/>
    <s v="Y"/>
    <n v="0"/>
    <s v="Y"/>
    <s v="Y"/>
    <s v="N"/>
    <s v="Y"/>
    <s v="N"/>
    <s v="N"/>
    <s v="N"/>
    <s v="N"/>
    <s v="2018-10-24"/>
    <s v="2018-10-27"/>
    <s v="2018-10-12"/>
    <s v="2018-10-01"/>
    <s v="https://dx.doi.org/10.1530/ec-18-023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315341"/>
    <s v="MED"/>
    <n v="30315341"/>
    <s v="PMC6114189"/>
    <s v="10.1007/s00125-018-4737-5"/>
    <s v="Postprandial hypoglycaemia after Roux-en-Y gastric bypass in individuals with type 2 diabetes."/>
    <s v="Guarino D, Moriconi D, Mari A, Rebelos E, Colligiani D, Baldi S, Anselmino M, Ferrannini E, Nannipieri M."/>
    <s v="1"/>
    <s v="10"/>
    <n v="2734249"/>
    <n v="2018"/>
    <s v="Diabetologia"/>
    <s v="Diabetologia"/>
    <s v="Diabetologia"/>
    <s v="0006777"/>
    <s v="0012-186X"/>
    <s v="1432-0428"/>
    <s v="AIMS/HYPOTHESIS:Postprandial hypoglycaemia (PPHG) is a complication of Roux-en-Y gastric bypass (RYGB) surgery in normoglycaemic individuals. In type 2 diabetes, RYGB improves glucose metabolism, but whether this improvement is related to the later development of PPHG is not known. We investigated the presence and mechanisms of PPHG in individuals with type 2 diabetes undergoing RYGB. METHODS:A total of 35 obese individuals with type 2 diabetes underwent an OGTT before and 24 months after surgery. PPHG was defined as a plasma glucose level of ≤3.3 mmol/l when not taking glucose-lowering agents. Insulin sensitivity was assessed by oral glucose insulin sensitivity index and beta-cell function by mathematical modelling of the plasma glucose, insulin and C-peptide concentrations. RESULTS:After surgery, PPHG occurred in 11 of 35 individuals who underwent RYGB. Before surgery, BMI was lower, glycaemic control less good and time of glucose peak earlier in the PPHG vs No PPHG group, and the duration of diabetes was shorter with PPHG (all p ≤ 0.05). In addition, insulin sensitivity was greater in the PPHG than No PPHG group (p = 0.03). After surgery, BMI and fasting glucose and insulin levels decreased similarly in the two groups; insulin secretion during the first hour of the OGTT increased more in the PPHG than No PPHG group (p = 0.04). Beta-cell glucose sensitivity increased more in individuals with PPHG than those without (p = 0.002). Over the same time interval, the glucagon-like peptide 1 (GLP-1) response was lower in individuals with PPHG before surgery (p = 0.05), and increased more after surgery. At 2 h after glucose ingestion in the OGTT, postsurgery plasma glucagon level was significantly lower in the PPHG than No PPHG group. CONCLUSIONS/INTERPRETATION:In morbidly obese individuals with type 2 diabetes, spontaneous PPHG may occur after bariatric surgery independently of a remission of diabetes. Before surgery, individuals had a shorter duration and were more insulin sensitive. Two years after surgery, these individuals developed greater beta-cell glucose sensitivity, and showed greater insulin and GLP-1 release early in the OGTT."/>
    <s v="Department of Clinical and Experimental Medicine, University of Pisa, Via Savi 10, 56126, Pisa, Italy."/>
    <s v="eng"/>
    <s v="N"/>
    <s v="N"/>
    <s v="N"/>
    <s v="N"/>
    <s v="N"/>
    <s v="Y"/>
    <n v="0"/>
    <s v="N"/>
    <s v="N"/>
    <s v="N"/>
    <s v="Y"/>
    <s v="N"/>
    <s v="N"/>
    <s v="N"/>
    <s v="N"/>
    <s v="2018-10-14"/>
    <s v="2018-10-13"/>
    <s v="2018-09-27"/>
    <s v="2018-10-12"/>
    <s v="https://dx.doi.org/10.1007/s00125-018-4737-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261928"/>
    <s v="MED"/>
    <n v="30261928"/>
    <s v="PMC6102935"/>
    <s v="10.1186/s13195-018-0428-1"/>
    <s v="MRI predictors of amyloid pathology: results from the EMIF-AD Multimodal Biomarker Discovery study."/>
    <s v="Ten Kate M, Redolfi A, Peira E, Bos I, Vos SJ, Vandenberghe R, Gabel S, Schaeverbeke J, Scheltens P, Blin O, Richardson JC, Bordet R, Wallin A, Eckerstrom C, Molinuevo JL, Engelborghs S, Van Broeckhoven C, Martinez-Lage P, Popp J, Tsolaki M, Verhey FRJ, Baird AL, Legido-Quigley C, Bertram L, Dobricic V, Zetterberg H, Lovestone S, Streffer J, Bianchetti S, Novak GP, Revillard J, Gordon MF, Xie Z, Wottschel V, Frisoni G, Visser PJ, Barkhof F."/>
    <s v="1"/>
    <s v="10"/>
    <n v="2724087"/>
    <n v="2018"/>
    <s v="Alzheimer's research &amp; therapy"/>
    <s v="Alzheimers Res Ther"/>
    <s v="Alzheimers Res Ther"/>
    <s v="101511643"/>
    <s v="1758-9193"/>
    <s v="1758-9193"/>
    <s v="BACKGROUND:With the shift of research focus towards the pre-dementia stage of Alzheimer's disease (AD), there is an urgent need for reliable, non-invasive biomarkers to predict amyloid pathology. The aim of this study was to assess whether easily obtainable measures from structural MRI, combined with demographic data, cognitive data and apolipoprotein E (APOE) ε4 genotype, can be used to predict amyloid pathology using machine-learning classification. METHODS:We examined 810 subjects with structural MRI data and amyloid markers from the European Medical Information Framework for Alzheimer's Disease Multimodal Biomarker Discovery study, including subjects with normal cognition (CN, n = 337, age 66.5 ± 7.2, 50% female, 27% amyloid positive), mild cognitive impairment (MCI, n = 375, age 69.1 ± 7.5, 53% female, 63% amyloid positive) and AD dementia (n = 98, age 67.0 ± 7.7, 48% female, 97% amyloid positive). Structural MRI scans were visually assessed and Freesurfer was used to obtain subcortical volumes, cortical thickness and surface area measures. We first assessed univariate associations between MRI measures and amyloid pathology using mixed models. Next, we developed and tested an automated classifier using demographic, cognitive, MRI and APOE ε4 information to predict amyloid pathology. A support vector machine (SVM) with nested 10-fold cross-validation was applied to identify a set of markers best discriminating between amyloid positive and amyloid negative subjects. RESULTS:In univariate associations, amyloid pathology was associated with lower subcortical volumes and thinner cortex in AD-signature regions in CN and MCI. The multi-variable SVM classifier provided an area under the curve (AUC) of 0.81 ± 0.07 in MCI and an AUC of 0.74 ± 0.08 in CN. In CN, selected features for the classifier included APOE ε4, age, memory scores and several MRI measures such as hippocampus, amygdala and accumbens volumes and cortical thickness in temporal and parahippocampal regions. In MCI, the classifier including demographic and APOE ε4 information did not improve after additionally adding imaging measures. CONCLUSIONS:Amyloid pathology is associated with changes in structural MRI measures in CN and MCI. An automated classifier based on clinical, imaging and APOE ε4 data can identify the presence of amyloid pathology with a moderate level of accuracy. These results could be used in clinical trials to pre-screen subjects for anti-amyloid therapies."/>
    <s v="Alzheimer Center &amp; Department of Neurology, VU University Medical Center, PO Box 7057, 1007 MB, Amsterdam, the Netherlands. m.tenkate1@vumc.nl."/>
    <s v="eng"/>
    <s v="Y"/>
    <s v="Y"/>
    <s v="N"/>
    <s v="Y"/>
    <s v="N"/>
    <s v="Y"/>
    <n v="0"/>
    <s v="Y"/>
    <s v="Y"/>
    <s v="N"/>
    <s v="Y"/>
    <s v="N"/>
    <s v="N"/>
    <s v="N"/>
    <s v="Y"/>
    <s v="2018-09-29"/>
    <s v="2018-10-02"/>
    <s v="2018-08-28"/>
    <s v="2018-09-27"/>
    <s v="https://dx.doi.org/10.1186/s13195-018-0428-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153863"/>
    <s v="MED"/>
    <n v="30153863"/>
    <s v="PMC6091034"/>
    <s v="10.1186/s13195-018-0418-3"/>
    <s v="Interlaboratory proficiency processing scheme in CSF aliquoting: implementation and assessment based on biomarkers of Alzheimer's disease."/>
    <s v="Lewczuk P, Gaignaux A, Kofanova O, Ermann N, Betsou F, Brandner S, Mroczko B, Blennow K, Strapagiel D, Paciotti S, Vogelgsang J, Roehrl MH, Mendoza S, Kornhuber J, Teunissen C."/>
    <s v="1"/>
    <s v="18"/>
    <n v="2713045"/>
    <n v="2018"/>
    <s v="Alzheimer's research &amp; therapy"/>
    <s v="Alzheimers Res Ther"/>
    <s v="Alzheimers Res Ther"/>
    <s v="101511643"/>
    <s v="1758-9193"/>
    <s v="1758-9193"/>
    <s v="In this study, we tested to which extent possible between-center differences in standardized operating procedures (SOPs) for biobanking of cerebrospinal fluid (CSF) samples influence the homogeneity of the resulting aliquots and, consequently, the concentrations of the centrally analyzed selected Alzheimer's disease biomarkers.Proficiency processing samples (PPSs), prepared by pooling of four individual CSF samples, were sent to 10 participating centers, which were asked to perform aliquoting of the PPSs into two secondary aliquots (SAs) under their local SOPs. The resulting SAs were shipped to the central laboratory, where the concentrations of amyloid beta (Aβ) 1-42, pTau181, and albumin were measured in one run with validated routine analytical methods. Total variability of the concentrations, and its within-center and between-center components, were analyzed with hierarchical regression models.We observed neglectable variability in the concentrations of pTau181 and albumin across the centers and the aliquots. In contrast, the variability of the Aβ1-42 concentrations was much larger (overall coefficient of variation 31%), with 28% of the between-laboratory component and 10% of the within-laboratory (i.e., between-aliquot) component. We identified duration of the preparation of the aliquots and the centrifugation force as two potential confounders influencing within-center variability and biomarker concentrations, respectively.Proficiency processing schemes provide objective evidence for the most critical preanalytical variables. Standardization of these variables may significantly enhance the quality of the collected biospecimens. Studies utilizing retrospective samples collected under different local SOPs need to consider such differences in the statistical evaluations of the data."/>
    <s v="Department of Psychiatry and Psychotherapy, Laboratory for Clinical Neurochemistry and Neurochemical Dementia Diagnostics, Universitätsklinikum Erlangen, and Friedrich-Alexander Universität Erlangen-Nürnberg, Schwabachanlage 6, 91054, Erlangen, Germany. Piotr.Lewczuk@uk-erlangen.de."/>
    <s v="eng"/>
    <s v="Y"/>
    <s v="Y"/>
    <s v="N"/>
    <s v="Y"/>
    <s v="N"/>
    <s v="Y"/>
    <n v="0"/>
    <s v="Y"/>
    <s v="Y"/>
    <s v="N"/>
    <s v="Y"/>
    <s v="N"/>
    <s v="N"/>
    <s v="N"/>
    <s v="N"/>
    <s v="2018-08-30"/>
    <s v="2018-09-06"/>
    <s v="2018-08-20"/>
    <s v="2018-08-28"/>
    <s v="https://dx.doi.org/10.1186/s13195-018-0418-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126373"/>
    <s v="MED"/>
    <n v="30126373"/>
    <s v="PMC6064615"/>
    <s v="10.1186/s12877-018-0876-2"/>
    <s v="Age dependency of risk factors for cognitive decline."/>
    <s v="Legdeur N, Heymans MW, Comijs HC, Huisman M, Maier AB, Visser PJ."/>
    <s v="1"/>
    <s v="10"/>
    <n v="2712546"/>
    <n v="2018"/>
    <s v="BMC geriatrics"/>
    <s v="BMC Geriatr"/>
    <s v="BMC Geriatr"/>
    <s v="100968548"/>
    <s v="1471-2318"/>
    <s v="1471-2318"/>
    <s v="Risk factors for cognitive decline might depend on chronological age. The aim of the study was to explore the age dependency of risk factors for cognitive decline in cognitively healthy subjects aged 55-85 years at baseline.We included 2527 cognitively healthy subjects from the Longitudinal Aging Study Amsterdam (LASA). Median follow-up was 9.1 (IQR: 3.2-19.0) years. The association of genetic and cardiovascular risk factors, depressive symptoms, inflammation markers and lifestyle risk factors with decline in MMSE and memory function was tested using spline regression analyses.Subjects were on average 70.1 (SD 8.8) years old at baseline. Based on a spline regression model, we divided our sample in three age groups: ≤70 years (young-old), &gt; 70-80 years (old) and &gt; 80 years (oldest-old). The association of LDL cholesterol, homocysteine, hypertension, history of stroke, depressive symptoms, interleukin-6, a1-antichymotrypsin, alcohol use and smoking with cognitive decline significantly differed between the age groups. In general, the presence of these risk factors was associated with less cognitive decline in the oldest-old group compared to the young-old and old group.The negative effect of various risk factors on cognitive decline decreases with higher age. A combination of epidemiological factors, such as the selection towards healthier subjects during follow-up, but also risk factor specific features, for example ensuring the cerebral blood flow in case of hypertension, explain this diminished association at higher age. It is important to take these age differences into account when applying preventive strategies to avert cognitive decline."/>
    <s v="Alzheimer Center Amsterdam, Department of Neurology, Amsterdam Neuroscience, Vrije Universiteit Amsterdam, Amsterdam UMC, PO Box 7057, 1007, MB, Amsterdam, the Netherlands. n.legdeur@vumc.nl."/>
    <s v="eng"/>
    <s v="Y"/>
    <s v="Y"/>
    <s v="N"/>
    <s v="Y"/>
    <s v="N"/>
    <s v="N"/>
    <n v="0"/>
    <s v="Y"/>
    <s v="Y"/>
    <s v="N"/>
    <s v="Y"/>
    <s v="N"/>
    <s v="N"/>
    <s v="N"/>
    <s v="N"/>
    <s v="2018-08-22"/>
    <s v="2018-08-31"/>
    <s v="2018-08-04"/>
    <s v="2018-08-20"/>
    <s v="https://dx.doi.org/10.1186/s12877-018-0876-2"/>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075734"/>
    <s v="MED"/>
    <n v="30075734"/>
    <s v="PMC6027060"/>
    <s v="10.1186/s13195-018-0406-7"/>
    <s v="The EMIF-AD PreclinAD study: study design and baseline cohort overview."/>
    <s v="Konijnenberg E, Carter SF, Ten Kate M, den Braber A, Tomassen J, Amadi C, Wesselman L, Nguyen HT, van de Kreeke JA, Yaqub M, Demuru M, Mulder SD, Hillebrand A, Bouwman FH, Teunissen CE, Serné EH, Moll AC, Verbraak FD, Hinz R, Pendleton N, Lammertsma AA, van Berckel BNM, Barkhof F, Boomsma DI, Scheltens P, Herholz K, Visser PJ."/>
    <s v="1"/>
    <s v="10"/>
    <n v="2713045"/>
    <n v="2018"/>
    <s v="Alzheimer's research &amp; therapy"/>
    <s v="Alzheimers Res Ther"/>
    <s v="Alzheimers Res Ther"/>
    <s v="101511643"/>
    <s v="1758-9193"/>
    <s v="1758-9193"/>
    <s v="Amyloid pathology is the pathological hallmark in Alzheimer's disease (AD) and can precede clinical dementia by decades. So far it remains unclear how amyloid pathology leads to cognitive impairment and dementia. To design AD prevention trials it is key to include cognitively normal subjects at high risk for amyloid pathology and to find predictors of cognitive decline in these subjects. These goals can be accomplished by targeting twins, with additional benefits to identify genetic and environmental pathways for amyloid pathology, other AD biomarkers, and cognitive decline.From December 2014 to October 2017 we enrolled cognitively normal participants aged 60 years and older from the ongoing Manchester and Newcastle Age and Cognitive Performance Research Cohort and the Netherlands Twins Register. In Manchester we included single individuals, and in Amsterdam monozygotic twin pairs. At baseline, participants completed neuropsychological tests and questionnaires, and underwent physical examination, blood sampling, ultrasound of the carotid arteries, structural and resting state functional brain magnetic resonance imaging, and dynamic amyloid positron emission tomography (PET) scanning with [18F]flutemetamol. In addition, the twin cohort underwent lumbar puncture for cerebrospinal fluid collection, buccal cell collection, magnetoencephalography, optical coherence tomography, and retinal imaging.We included 285 participants, who were on average 74.8 ± 9.7 years old, 64% female. Fifty-eight participants (22%) had an abnormal amyloid PET scan.A rich baseline dataset of cognitively normal elderly individuals has been established to estimate risk factors and biomarkers for amyloid pathology and future cognitive decline."/>
    <s v="Alzheimer Center, Department of Neurology, VU University Medical Center, Neuroscience Amsterdam, PO Box 7057, 1007 MB, Amsterdam, The Netherlands. e.konijnenberg@vumc.nl."/>
    <s v="eng"/>
    <s v="Y"/>
    <s v="Y"/>
    <s v="N"/>
    <s v="Y"/>
    <s v="N"/>
    <s v="Y"/>
    <n v="0"/>
    <s v="Y"/>
    <s v="Y"/>
    <s v="N"/>
    <s v="Y"/>
    <s v="N"/>
    <s v="N"/>
    <s v="N"/>
    <s v="Y"/>
    <s v="2018-08-05"/>
    <s v="2018-08-19"/>
    <s v="2018-07-28"/>
    <s v="2018-08-04"/>
    <s v="https://dx.doi.org/10.1186/s13195-018-0406-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055655"/>
    <s v="MED"/>
    <n v="30055655"/>
    <s v="PMC6137966"/>
    <s v="10.1186/s13195-018-0404-9"/>
    <s v="Plasma neurofilament light as a potential biomarker of neurodegeneration in Alzheimer's disease."/>
    <s v="Lewczuk P, Ermann N, Andreasson U, Schultheis C, Podhorna J, Spitzer P, Maler JM, Kornhuber J, Blennow K, Zetterberg H."/>
    <s v="18"/>
    <s v="10"/>
    <n v="2704234"/>
    <n v="2018"/>
    <s v="Alzheimer's research &amp; therapy"/>
    <s v="Alzheimers Res Ther"/>
    <s v="Alzheimers Res Ther"/>
    <s v="101511643"/>
    <s v="1758-9193"/>
    <s v="1758-9193"/>
    <s v="A growing body of evidence suggests that the plasma concentration of the neurofilament light chain (NfL) might be considered a plasma biomarker for the screening of neurodegeneration in Alzheimer's disease (AD).With a single molecule array method (Simoa, Quanterix), plasma NfL concentrations were measured in 99 subjects with AD at the stage of mild cognitive impairment (MCI-AD; n = 25) or at the stage of early dementia (ADD; n = 33), and in nondemented controls (n = 41); in all patients, the clinical diagnoses were in accordance with the results of the four core cerebrospinal fluid (CSF) biomarkers (amyloid β (Aβ)1-42, Aβ42/40, Tau, and pTau181), interpreted according to the Erlangen Score algorithm. The influence of preanalytical storage procedures on the NfL in plasma was tested on samples exposed to six different conditions.NfL concentrations significantly increased in the samples exposed to more than one freezing/thawing cycle, and in those stored for 5 days at room temperature or at 4 °C. Compared with the control group of nondemented subjects (22.0 ± 12.4 pg/mL), the unadjusted plasma NfL concentration was highly significantly higher in the MCI-AD group (38.1 ± 15.9 pg/mL, p &lt; 0.005) and even further elevated in the ADD group (49.1 ± 28.4 pg/mL; p &lt; 0.001). A significant association between NfL and age (ρ = 0.65, p &lt; 0.001) was observed; after correcting for age, the difference in NfL concentrations between AD and controls remained significant (p = 0.044). At the cutoff value of 25.7 pg/mL, unconditional sensitivity, specificity, and accuracy were 0.84, 0.78, and 0.82, respectively. Unadjusted correlation between plasma NfL and Mini Mental State Examination (MMSE) across all patients was moderate but significant (r = -0.49, p &lt; 0.001). We observed an overall significant correlation between plasma NfL and the CSF biomarkers, but this correlation was not observed within the diagnostic groups.This study confirms increased concentrations of plasma NfL in patients with Alzheimer's disease compared with nondemented controls."/>
    <s v="Department of Psychiatry and Psychotherapy, Lab for Clinical Neurochemistry and Neurochemical Dementia Diagnostics, Universitätsklinikum Erlangen, and Friedrich-Alexander-Universität Erlangen-Nürnberg, Schwabachanlage 6, 91054, Erlangen, Germany. Piotr.Lewczuk@uk-erlangen.de."/>
    <s v="eng"/>
    <s v="Y"/>
    <s v="Y"/>
    <s v="N"/>
    <s v="Y"/>
    <s v="N"/>
    <s v="Y"/>
    <n v="0"/>
    <s v="Y"/>
    <s v="Y"/>
    <s v="N"/>
    <s v="Y"/>
    <s v="N"/>
    <s v="N"/>
    <s v="N"/>
    <s v="N"/>
    <s v="2018-07-30"/>
    <s v="2018-08-02"/>
    <s v="2018-06-25"/>
    <s v="2018-07-28"/>
    <s v="https://dx.doi.org/10.1186/s13195-018-0404-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988624"/>
    <s v="MED"/>
    <n v="29988624"/>
    <s v="PMC6010156"/>
    <s v="10.3389/fnagi.2018.00193"/>
    <s v="Amyloid-β, Tau, and Cognition in Cognitively Normal Older Individuals: Examining the Necessity to Adjust for Biomarker Status in Normative Data."/>
    <s v="Bos I, Vos SJB, Jansen WJ, Vandenberghe R, Gabel S, Estanga A, Ecay-Torres M, Tomassen J, den Braber A, Lleó A, Sala I, Wallin A, Kettunen P, Molinuevo JL, Rami L, Chetelat G, de la Sayette V, Tsolaki M, Freund-Levi Y, Johannsen P, Alzheimer's Disease Neuroimaging Initiative, Novak GP, Ramakers I, Verhey FR, Visser PJ."/>
    <s v="s1"/>
    <s v="34"/>
    <n v="2647769"/>
    <n v="2018"/>
    <s v="Frontiers in aging neuroscience"/>
    <s v="Front Aging Neurosci"/>
    <s v="Front Aging Neurosci"/>
    <s v="101525824"/>
    <s v="1663-4365"/>
    <s v="1663-4365"/>
    <s v="We investigated whether amyloid-β (Aβ) and tau affected cognition in cognitively normal (CN) individuals, and whether norms for neuropsychological tests based on biomarker-negative individuals would improve early detection of dementia. We included 907 CN individuals from 8 European cohorts and from the Alzheimer's disease Neuroimaging Initiative. All individuals were aged above 40, had Aβ status and neuropsychological data available. Linear mixed models were used to assess the associations of Aβ and tau with five neuropsychological tests assessing memory (immediate and delayed recall of Auditory Verbal Learning Test, AVLT), verbal fluency (Verbal Fluency Test, VFT), attention and executive functioning (Trail Making Test, TMT, part A and B). All test except the VFT were associated with Aβ status and this influence was augmented by age. We found no influence of tau on any of the cognitive tests. For the AVLT Immediate and Delayed recall and the TMT part A and B, we calculated norms in individuals without Aβ pathology (Aβ- norms), which we validated in an independent memory-clinic cohort by comparing their predictive accuracy to published norms. For memory tests, the Aβ- norms rightfully identified an additional group of individuals at risk of dementia. For non-memory test we found no difference. We confirmed the relationship between Aβ and cognition in cognitively normal individuals. The Aβ- norms for memory tests in combination with published norms improve prognostic accuracy of dementia."/>
    <s v="Department of Psychiatry and Neuropsychology, Alzheimer Center Limburg, School for Mental Health and Neuroscience Maastricht University, Maastricht, Netherlands."/>
    <s v="eng"/>
    <s v="Y"/>
    <s v="Y"/>
    <s v="N"/>
    <s v="Y"/>
    <s v="N"/>
    <s v="N"/>
    <n v="0"/>
    <s v="Y"/>
    <s v="Y"/>
    <s v="N"/>
    <s v="Y"/>
    <s v="N"/>
    <s v="N"/>
    <s v="N"/>
    <s v="N"/>
    <s v="2018-07-11"/>
    <s v="2018-07-13"/>
    <s v="2018-03-15"/>
    <s v="2018-06-25"/>
    <s v="https://dx.doi.org/10.3389/fnagi.2018.0019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897411"/>
    <s v="MED"/>
    <n v="29897411"/>
    <s v="PMC5900550"/>
    <s v="10.1093/bioinformatics/bty315"/>
    <s v="comoRbidity: an R package for the systematic analysis of disease comorbidities."/>
    <s v="Gutiérrez-Sacristán A, Bravo À, Giannoula A, Mayer MA, Sanz F, Furlong LI."/>
    <s v="1"/>
    <s v="64"/>
    <n v="2728241"/>
    <n v="2018"/>
    <s v="Bioinformatics (Oxford, England)"/>
    <s v="Bioinformatics"/>
    <s v="Bioinformatics"/>
    <s v="9808944"/>
    <s v="1367-4803"/>
    <s v="1367-4811"/>
    <s v="The study of comorbidities is a major priority due to their impact on life expectancy, quality of life and healthcare cost. The availability of electronic health records (EHRs) for data mining offers the opportunity to discover disease associations and comorbidity patterns from the clinical history of patients gathered during routine medical care. This opens the need for analytical tools for detection of disease comorbidities, including the investigation of their underlying genetic basis.We present comoRbidity, an R package aimed at providing a systematic and comprehensive analysis of disease comorbidities from both the clinical and molecular perspectives. comoRbidity leverages from (i) user provided clinical data from EHR databases (the clinical comorbidity analysis) and (ii) genotype-phenotype information of the diseases under study (the molecular comorbidity analysis) for a comprehensive analysis of disease comorbidities. The clinical comorbidity analysis enables identifying significant disease comorbidities from clinical data, including sex and age stratification and temporal directionality analyses, while the molecular comorbidity analysis supports the generation of hypothesis on the underlying mechanisms of the disease comorbidities by exploring shared genes among disorders. The open-source comoRbidity package is a software tool aimed at expediting the integrative analysis of disease comorbidities by incorporating several analytical and visualization functions.https://bitbucket.org/ibi_group/comorbidity.Supplementary data are available at Bioinformatics online."/>
    <s v="Research Programme on Biomedical Informatics (GRIB), Department of Experimental and Health Sciences (DCEXS), Hospital del Mar Medical Research Institute (IMIM), Universitat Pompeu Fabra (UPF), Barcelona, Spain."/>
    <s v="eng"/>
    <s v="Y"/>
    <s v="Y"/>
    <s v="N"/>
    <s v="Y"/>
    <s v="N"/>
    <s v="Y"/>
    <n v="0"/>
    <s v="Y"/>
    <s v="Y"/>
    <s v="N"/>
    <s v="Y"/>
    <s v="N"/>
    <s v="N"/>
    <s v="N"/>
    <s v="N"/>
    <s v="2018-06-14"/>
    <s v="2018-09-25"/>
    <s v="2017-11-06"/>
    <s v="2018-09-01"/>
    <s v="https://dx.doi.org/10.1093/bioinformatics/bty31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614671"/>
    <s v="MED"/>
    <n v="29614671"/>
    <s v="PMC5863592"/>
    <s v="10.3233/JAD-179904"/>
    <s v="A Blood Test for Alzheimer's Disease: Progress, Challenges, and Recommendations."/>
    <s v="Kiddle SJ, Voyle N, Dobson RJB."/>
    <s v="5"/>
    <s v="63"/>
    <n v="2697969"/>
    <n v="2018"/>
    <s v="Journal of Alzheimer's disease : JAD"/>
    <s v="J. Alzheimers Dis."/>
    <s v="J Alzheimers Dis"/>
    <s v="9814863"/>
    <s v="1387-2877"/>
    <s v="1875-8908"/>
    <s v="Ever since the discovery of APOEɛ4 around 25 years ago, researchers have been excited about the potential of a blood test for Alzheimer's disease (AD). Since then researchers have looked for genetic, protein, metabolite, and/or gene expression markers of AD and related phenotypes. However, no blood test for AD is yet being used in the clinical setting. We first review the trends and challenges in AD blood biomarker research, before giving our personal recommendations to help researchers overcome these challenges. While some degree of consistency and replication has been seen across independent studies, several high-profile studies have seemingly failed to replicate. Partly due to academic incentives, there is a reluctance in the field to report predictive ability, to publish negative findings, and to independently replicate the work of others. If this can be addressed, then we will know sooner whether a blood test for AD or related phenotypes with clinical utility can be developed."/>
    <s v="Department of Biostatistics and Health Informatics, Institute of Psychiatry, Psychology and Neuroscience, King's College London, London, UK."/>
    <s v="eng"/>
    <s v="N"/>
    <s v="Y"/>
    <s v="N"/>
    <s v="Y"/>
    <s v="N"/>
    <s v="Y"/>
    <n v="0"/>
    <s v="Y"/>
    <s v="Y"/>
    <s v="N"/>
    <s v="Y"/>
    <s v="Y"/>
    <s v="Y"/>
    <s v="N"/>
    <s v="N"/>
    <s v="2018-04-05"/>
    <s v="2018-06-22"/>
    <s v="2017-02-10"/>
    <s v="2018-01-01"/>
    <s v="https://dx.doi.org/10.3233/JAD-17990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614653"/>
    <s v="MED"/>
    <n v="29614653"/>
    <s v="PMC5502359"/>
    <s v="10.3233/JAD-170927"/>
    <s v="Added Diagnostic Value of Cerebrospinal Fluid Biomarkers for Differential Dementia Diagnosis in an Autopsy-Confirmed Cohort."/>
    <s v="Niemantsverdriet E, Feyen BFE, Le Bastard N, Martin JJ, Goeman J, De Deyn PP, Bjerke M, Engelborghs S."/>
    <s v="1"/>
    <s v="10"/>
    <n v="2673648"/>
    <n v="2018"/>
    <s v="Journal of Alzheimer's disease : JAD"/>
    <s v="J. Alzheimers Dis."/>
    <s v="J Alzheimers Dis"/>
    <s v="9814863"/>
    <s v="1387-2877"/>
    <s v="1875-8908"/>
    <s v="Differential dementia diagnosis remains a challenge due to overlap of clinical profiles, which often results in diagnostic doubt.Determine the added diagnostic value of cerebrospinal fluid (CSF) biomarkers for differential dementia diagnosis as compared to autopsy-confirmed diagnosis.Seventy-one dementia patients with autopsy-confirmed diagnoses were included in this study. All neuropathological diagnoses were established according to standard neuropathological criteria and consisted of Alzheimer's disease (AD) or other dementias (NONAD). CSF levels of Aβ1 - 42, T-tau, and P-tau181 were determined and interpreted based on the IWG-2 and NIA-AA criteria, separately. A panel of three neurologists experienced with dementia made clinical consensus dementia diagnoses. Clinical and CSF biomarker diagnoses were compared to the autopsy-confirmed diagnoses.Forty-two patients (59%) had autopsy-confirmed AD, whereas 29 patients (41%) had autopsy-confirmed NONAD. Of the 24 patients with an ambiguous clinical dementia diagnosis, a correct diagnosis would have been established in 67% of the cases applying CSF biomarkers in the context of the IWG-2 or the NIA-AA criteria respectively.AD CSF biomarkers have an added diagnostic value in differential dementia diagnosis and can help establishing a correct dementia diagnosis in case of ambiguous clinical dementia diagnoses."/>
    <s v="Reference Center for Biological Markers of Dementia (BIODEM), Laboratory of Neurochemistry and Behavior, and Biobank, Institute Born-Bunge, University of Antwerp, Antwerp, Belgium."/>
    <s v="eng"/>
    <s v="Y"/>
    <s v="Y"/>
    <s v="N"/>
    <s v="Y"/>
    <s v="N"/>
    <s v="N"/>
    <n v="0"/>
    <s v="Y"/>
    <s v="Y"/>
    <s v="N"/>
    <s v="Y"/>
    <s v="N"/>
    <s v="N"/>
    <s v="N"/>
    <s v="N"/>
    <s v="2018-04-05"/>
    <s v="2018-04-20"/>
    <s v="2015-10-04"/>
    <s v="2018-01-01"/>
    <s v="https://dx.doi.org/10.3233/JAD-17092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599717"/>
    <s v="MED"/>
    <n v="29599717"/>
    <s v="PMC5674024"/>
    <s v="10.3389/fnagi.2018.00067"/>
    <s v="Gray Matter Network Disruptions and Regional Amyloid Beta in Cognitively Normal Adults."/>
    <s v="Ten Kate M, Visser PJ, Bakardjian H, Barkhof F, Sikkes SAM, van der Flier WM, Scheltens P, Hampel H, Habert MO, Dubois B, Tijms BM."/>
    <s v="24"/>
    <s v="2017"/>
    <n v="2647769"/>
    <n v="2018"/>
    <s v="Frontiers in Aging Neuroscience"/>
    <s v="Front Aging Neurosci"/>
    <s v="Front Aging Neurosci"/>
    <s v="101525824"/>
    <s v="1663-4365"/>
    <s v="1663-4365"/>
    <s v="The accumulation of amyloid plaques is one of the earliest pathological changes in Alzheimer's disease (AD) and may occur 20 years before the onset of symptoms. Examining associations between amyloid pathology and other early brain changes is critical for understanding the pathophysiological underpinnings of AD. Alterations in gray matter networks might already start at early preclinical stages of AD. In this study, we examined the regional relationship between amyloid aggregation measured with positron emission tomography (PET) and gray matter network measures in elderly subjects with subjective memory complaints. Single-subject gray matter networks were extracted from T1-weigthed structural MRI in cognitively normal subjects (n = 318, mean age 76.1 ± 3.5, 64% female, 28% amyloid positive). Degree, clustering, path length and small world properties were computed. Global and regional amyloid load was determined using [18F]-Florbetapir PET. Associations between standardized uptake value ratio (SUVr) values and network measures were examined using linear regression models. We found that higher global SUVr was associated with lower clustering (β = -0.12, p &lt; 0.05), and small world values (β = -0.16, p &lt; 0.01). Associations were most prominent in orbito- and dorsolateral frontal and parieto-occipital regions. Local SUVr values showed less anatomical variability and did not convey additional information beyond global amyloid burden. In conclusion, we found that in cognitively normal elderly subjects, increased global amyloid pathology is associated with alterations in gray matter networks that are indicative of incipient network breakdown towards AD dementia."/>
    <s v="Alzheimer Center &amp; Department of Neurology, Amsterdam Neuroscience, VU University Medical Center, Amsterdam, Netherlands."/>
    <s v="eng"/>
    <s v="Y"/>
    <s v="Y"/>
    <s v="N"/>
    <s v="Y"/>
    <s v="N"/>
    <s v="Y"/>
    <n v="0"/>
    <s v="Y"/>
    <s v="Y"/>
    <s v="N"/>
    <s v="Y"/>
    <s v="N"/>
    <s v="N"/>
    <s v="N"/>
    <s v="N"/>
    <s v="2018-03-31"/>
    <s v="2018-04-01"/>
    <s v="2018-08-13"/>
    <s v="2018-03-15"/>
    <s v="https://dx.doi.org/10.3389/fnagi.2018.0006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220439"/>
    <s v="MED"/>
    <n v="29220439"/>
    <s v="PMC5860088"/>
    <s v="10.1093/database/bax043"/>
    <s v="Text mining and expert curation to develop a database on psychiatric diseases and their genes."/>
    <s v="Gutiérrez-Sacristán A, Bravo À, Portero-Tresserra M, Valverde O, Armario A, Blanco-Gandía MC, Farré A, Fernández-Ibarrondo L, Fonseca F, Giraldo J, Leis A, Mané A, Mayer MA, Montagud-Romero S, Nadal R, Ortiz J, Pavon FJ, Perez EJ, Rodríguez-Arias M, Serrano A, Torrens M, Warnault V, Sanz F, Furlong LI."/>
    <s v="1"/>
    <s v="28"/>
    <n v="2567453"/>
    <n v="2017"/>
    <s v="Database : the journal of biological databases and curation"/>
    <s v="Database (Oxford)"/>
    <s v="Database (Oxford)"/>
    <s v="101517697"/>
    <s v="1758-0463"/>
    <s v="1758-0463"/>
    <s v="http://www.psygenet.org.http://www.psygenet.org/ds/PsyGeNET/results/psygenetCorpus.tar."/>
    <s v="Research Group on Integrative Biomedical Informatics (GRIB), Institut Hospital del Mar d'Investigacions Mèdiques (IMIM), DCEXS, Universitat Pompeu Fabra (UPF), C/Dr. Aiguader 88, Barcelona 08003, Spain."/>
    <s v="eng"/>
    <s v="Y"/>
    <s v="Y"/>
    <s v="N"/>
    <s v="Y"/>
    <s v="N"/>
    <s v="Y"/>
    <n v="0"/>
    <s v="Y"/>
    <s v="Y"/>
    <s v="N"/>
    <s v="Y"/>
    <s v="N"/>
    <s v="N"/>
    <s v="N"/>
    <s v="Y"/>
    <s v="2017-12-09"/>
    <s v="2018-05-18"/>
    <s v="2018-07-23"/>
    <s v="2017-01-01"/>
    <s v="https://dx.doi.org/10.1093/database/bax04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170860"/>
    <s v="MED"/>
    <n v="29170860"/>
    <s v="PMC5333211"/>
    <s v="10.1007/s11695-017-3017-7"/>
    <s v="γ-Glutamyltransferase Fractions in Obese Subjects with Type 2 Diabetes: Relation to Insulin Sensitivity and Effects of Bariatric Surgery."/>
    <s v="Franzini M, Musetti V, Guarino D, Caponi L, Paolicchi A, Emdin M, Ferrannini E, Nannipieri M."/>
    <s v="1"/>
    <s v="7"/>
    <n v="2686768"/>
    <n v="2018"/>
    <s v="Obesity surgery"/>
    <s v="Obes Surg"/>
    <s v="Obes Surg"/>
    <s v="9106714"/>
    <s v="0960-8923"/>
    <s v="1708-0428"/>
    <s v="Gamma-glutamyltranspeptidase (GGT) levels are an independent risk marker for the development of type 2 diabetes (T2DM). We investigated the relationship between the newly identified serum GGT fractions and glucose metabolism in obese subjects before and after bariatric surgery.Twenty-nine T2DM subjects, wait-listed for Roux-en-Y gastric bypass (RYGB; n = 21) or laparoscopic sleeve gastrectomy (LSG; n = 8), received a 5-h mixed meal test before (T0), 15 days (T15), and 1 year after surgery (T365). Insulin sensitivity was assessed by the OGIS index and β-cell function by C-peptide analysis; fractional GGT (b-, s-, m-, and f-GGT) analysis was performed by gel-filtration chromatography.At T15, total GGT activity decreased by 40% after LSG (p = 0.007) but remained unchanged after RYGB. At T365, all patients showed a reduction in total GGT, in particular b-GGT (≥ 60%) and m-GGT (≥ 50%). In patients with biopsy-proven steatohepatitis (n = 10), total, b-, s-, and m-GGT fractions at T0 were significantly higher than in patients with low-grade steatosis (p = 0.016, 0.0003, and 0.005, respectively); at T365, there was a significant fall in total GGT as well as in each fraction in both groups. In a multiple regression model, b-GGT was the only fraction related to insulin sensitivity (p = 0.016; β coeff. = - 14.0) independently of BMI, fasting glucose, and triglycerides.While GGT activity is generally associated with impaired glucose metabolism, fractional GGT analysis showed that the b-GGT fraction specifically and independently tracks with insulin resistance."/>
    <s v="Department of Translational Research, University of Pisa, Pisa, Italy."/>
    <s v="eng"/>
    <s v="N"/>
    <s v="N"/>
    <s v="N"/>
    <s v="N"/>
    <s v="N"/>
    <s v="N"/>
    <n v="0"/>
    <s v="Y"/>
    <s v="N"/>
    <s v="N"/>
    <s v="N"/>
    <s v="N"/>
    <s v="N"/>
    <s v="N"/>
    <s v="N"/>
    <s v="2017-11-25"/>
    <s v="2018-05-27"/>
    <s v="2018-07-06"/>
    <s v="2018-05-01"/>
    <s v="https://dx.doi.org/10.1007/s11695-017-3017-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109528"/>
    <s v="MED"/>
    <n v="29109528"/>
    <s v="PMC4609340"/>
    <s v="10.1038/s41598-017-14706-0"/>
    <s v="Predictors of Liver Fat and Stiffness in Non-Alcoholic Fatty Liver Disease (NAFLD) - an 11-Year Prospective Study."/>
    <s v="Lallukka S, Sädevirta S, Kallio MT, Luukkonen PK, Zhou Y, Hakkarainen A, Lundbom N, Orho-Melander M, Yki-Järvinen H."/>
    <s v="1"/>
    <s v="33"/>
    <n v="2613327"/>
    <n v="2017"/>
    <s v="Scientific reports"/>
    <s v="Sci Rep"/>
    <s v="Sci Rep"/>
    <s v="101563288"/>
    <s v="2045-2322"/>
    <s v="2045-2322"/>
    <s v="Liver fat can be non-invasively measured by proton magnetic resonance spectroscopy (1H-MRS) and fibrosis estimated as stiffness using transient elastography (FibroScan). There are no longitudinal data on changes in liver fat in Europids or on predictors of liver stiffness using these methods. We determined liver fat (1H-MRS) and clinical characteristics including features of insulin resistance at baseline and after a median follow-up period of 11.3 (range 7.3-13.4) years in 97 Finnish subjects. Liver stiffness was measured at 11.3 years. Liver fat content decreased by 5% (p &lt; 0.05) over time. Values at baseline and 11.3 years were closely interrelated (r = 0.81, p &lt; 0.001). Baseline liver fat (OR 1.32; 95%CI: 1.15-1.50) and change in BMI (OR 1.67; 95%CI: 1.24-2.25) were independent predictors of liver fat at 11.3 years (AUROC 0.90; 95%CI: 0.83-0.96). Baseline liver fat (AUROC 0.84; 95%CI: 0.76-0.92) predicted liver fat at 11.3 years more accurately than routinely available parameters (AUROC 0.76; 95%CI: 0.65-0.86, p = 0.02). At 11.3 years, 29% of the subjects had increased liver stiffness. Baseline liver fat (OR 2.17; 95%CI: 1.05-4.46) was an independent predictor of increased liver stiffness. These data show that liver fat is more important than the associated metabolic abnormalities as the predictor of future liver fat and fibrosis."/>
    <s v="Department of Medicine, University of Helsinki, and Helsinki University Hospital, Helsinki, Finland. susanna.lallukka@helsinki.fi."/>
    <s v="eng"/>
    <s v="Y"/>
    <s v="Y"/>
    <s v="N"/>
    <s v="Y"/>
    <s v="N"/>
    <s v="N"/>
    <n v="0"/>
    <s v="Y"/>
    <s v="Y"/>
    <s v="N"/>
    <s v="Y"/>
    <s v="N"/>
    <s v="N"/>
    <s v="N"/>
    <s v="Y"/>
    <s v="2017-11-08"/>
    <s v="2017-12-19"/>
    <s v="2018-05-24"/>
    <s v="2017-11-06"/>
    <s v="https://dx.doi.org/10.1038/s41598-017-14706-0"/>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961763"/>
    <s v="MED"/>
    <n v="28961763"/>
    <s v="PMC6088429"/>
    <s v="10.1093/bioinformatics/btx506"/>
    <s v="psygenet2r: a R/Bioconductor package for the analysis of psychiatric disease genes."/>
    <s v="Gutiérrez-Sacristán A, Hernández-Ferrer C, González JR, Furlong LI."/>
    <s v="1"/>
    <s v="2016"/>
    <n v="2629260"/>
    <n v="2017"/>
    <s v="Bioinformatics (Oxford, England)"/>
    <s v="Bioinformatics"/>
    <s v="Bioinformatics"/>
    <s v="9808944"/>
    <s v="1367-4803"/>
    <s v="1367-4811"/>
    <s v="Motivation:Psychiatric disorders have a great impact on morbidity and mortality. Genotype-phenotype resources for psychiatric diseases are key to enable the translation of research findings to a better care of patients. PsyGeNET is a knowledge resource on psychiatric diseases and their genes, developed by text mining and curated by domain experts. Results:We present psygenet2r, an R package that contains a variety of functions for leveraging PsyGeNET database and facilitating its analysis and interpretation. The package offers different types of queries to the database along with variety of analysis and visualization tools, including the study of the anatomical structures in which the genes are expressed and gaining insight of gene's molecular function. Psygenet2r is especially suited for network medicine analysis of psychiatric disorders. Availability and implementation:The package is implemented in R and is available under MIT license from Bioconductor (http://bioconductor.org/packages/release/bioc/html/psygenet2r.html). Contact:juanr.gonzalez@isglobal.org or laura.furlong@upf.edu. Supplementary information:Supplementary data are available at Bioinformatics online."/>
    <s v="Research Programme on Biomedical Informatics (GRIB), Hospital del Mar Medical Research Institute (IMIM)."/>
    <s v="eng"/>
    <s v="Y"/>
    <s v="Y"/>
    <s v="N"/>
    <s v="Y"/>
    <s v="N"/>
    <s v="Y"/>
    <n v="0"/>
    <s v="Y"/>
    <s v="Y"/>
    <s v="N"/>
    <s v="Y"/>
    <s v="N"/>
    <s v="N"/>
    <s v="N"/>
    <s v="N"/>
    <s v="2017-09-30"/>
    <s v="2018-10-04"/>
    <s v="2018-03-15"/>
    <s v="2017-12-01"/>
    <s v="https://dx.doi.org/10.1093/bioinformatics/btx506"/>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269840"/>
    <s v="MED"/>
    <n v="28269840"/>
    <s v="PMC6056554"/>
    <s v="10.1155/2015/150435"/>
    <s v="Nine Principles of Semantic Harmonization."/>
    <s v="Cunningham JA, Van Speybroeck M, Kalra D, Verbeeck R."/>
    <s v="4"/>
    <s v="2015"/>
    <n v="2533593"/>
    <n v="2016"/>
    <s v="AMIA ... Annual Symposium proceedings. AMIA Symposium"/>
    <s v="AMIA Annu Symp Proc"/>
    <s v="AMIA Annu Symp Proc"/>
    <s v="101209213"/>
    <s v="2314-6141"/>
    <s v="1942-597X"/>
    <s v="Medical data is routinely collected, stored and recorded across different institutions and in a range of different formats. Semantic harmonization is the process of collating this data into a singular consistent logical view, with many approaches to harmonizing both possible and valid. The broad scope of possibilities for undertaking semantic harmonization do lead however to the development of bespoke and ad-hoc systems; this is particularly the case when it comes to cohort data, the format of which is often specific to a cohort's area of focus. Guided by work we have undertaken in developing the 'EMIF Knowledge Object Library', a semantic harmonization framework underpinning the collation of pan-European Alzheimer's cohort data, we have developed a set of nine generic guiding principles for developing semantic harmonization frameworks, the application of which will establish a solid base for constructing similar frameworks."/>
    <s v="Health e-Research Centre, The University of Manchester, Manchester, UK."/>
    <s v="eng"/>
    <s v="N"/>
    <s v="Y"/>
    <s v="N"/>
    <s v="Y"/>
    <s v="N"/>
    <s v="N"/>
    <n v="0"/>
    <s v="N"/>
    <s v="Y"/>
    <s v="N"/>
    <s v="N"/>
    <s v="N"/>
    <s v="N"/>
    <s v="N"/>
    <s v="N"/>
    <s v="2017-03-09"/>
    <s v="2018-08-16"/>
    <s v="2018-03-20"/>
    <s v="2016-01-01"/>
    <s v="https://dx.doi.org/10.1155/2015/15043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504779"/>
    <s v="MED"/>
    <n v="26504779"/>
    <s v="PMC6035398"/>
    <s v="10.1186/s12916-018-1103-x"/>
    <s v="Challenges and Opportunities for Exploring Patient-Level Data."/>
    <s v="Lopes P, Silva LB, Oliveira JL."/>
    <s v="6"/>
    <s v="16"/>
    <n v="2246988"/>
    <n v="2015"/>
    <s v="BioMed research international"/>
    <s v="Biomed Res Int"/>
    <s v="Biomed Res Int"/>
    <s v="101600173"/>
    <s v="1741-7015"/>
    <s v="2314-6141"/>
    <s v="The proper exploration of patient-level data will pave the way towards personalised medicine. To better assess the state of the art in this field we identify the challenges and uncover the opportunities for the exploration of patient-level data through the review of well-known initiatives and projects focusing on the exploration of patient-level data. These cover a broad array of topics, from genomics to patient registries up to rare diseases research, among others. For each, we identified basic goals, involved partners, defined strategies and key technological and scientific outcomes, establishing the foundation for our analysis framework with four pillars: control, sustainability, technology, and science. Substantial research outcomes have been produced towards the exploration of patient-level data. The potential behind these data will be essential to realise the personalised medicine premise in upcoming years. Hence, relevant stakeholders continually push forward new developments in this domain, bringing novel opportunities that are ripe for exploration. Despite last decade's translational research advances, personalised medicine is still far from being a reality. Patients' data underlying potential goes beyond daily clinical practice. There are miscellaneous challenges and opportunities open for the exploration of these data by academia and business stakeholders."/>
    <s v="Department of Electronics, Telecommunications and Informatics (DETI), Institute of Electronics and Informatics Engineering of Aveiro (IEETA), University of Aveiro, 3810 193 Aveiro, Portugal."/>
    <s v="eng"/>
    <s v="Y"/>
    <s v="Y"/>
    <s v="N"/>
    <s v="Y"/>
    <s v="N"/>
    <s v="Y"/>
    <n v="0"/>
    <s v="Y"/>
    <s v="Y"/>
    <s v="N"/>
    <s v="N"/>
    <s v="N"/>
    <s v="N"/>
    <s v="N"/>
    <s v="N"/>
    <s v="2015-10-27"/>
    <s v="2015-10-29"/>
    <s v="2018-03-09"/>
    <s v="2015-10-04"/>
    <s v="https://dx.doi.org/10.1186/s12916-018-1103-x"/>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099968"/>
    <s v="MED"/>
    <n v="30099968"/>
    <s v="PMC5976781"/>
    <s v="10.1038/s41525-018-0057-4"/>
    <s v="Real-world data reveal a diagnostic gap in non-alcoholic fatty liver disease."/>
    <s v="Alexander M, Loomis AK, Fairburn-Beech J, van der Lei J, Duarte-Salles T, Prieto-Alhambra D, Ansell D, Pasqua A, Lapi F, Rijnbeek P, Mosseveld M, Avillach P, Egger P, Kendrick S, Waterworth DM, Sattar N, Alazawi W."/>
    <s v="1"/>
    <s v="3"/>
    <n v="2711251"/>
    <n v="2018"/>
    <s v="BMC medicine"/>
    <s v="BMC Med"/>
    <s v="BMC Med"/>
    <s v="101190723"/>
    <s v="2056-7944"/>
    <s v="1741-7015"/>
    <s v="BACKGROUND:Non-alcoholic fatty liver disease (NAFLD) is the most common cause of liver disease worldwide. It affects an estimated 20% of the general population, based on cohort studies of varying size and heterogeneous selection. However, the prevalence and incidence of recorded NAFLD diagnoses in unselected real-world health-care records is unknown. We harmonised health records from four major European territories and assessed age- and sex-specific point prevalence and incidence of NAFLD over the past decade. METHODS:Data were extracted from The Health Improvement Network (UK), Health Search Database (Italy), Information System for Research in Primary Care (Spain) and Integrated Primary Care Information (Netherlands). Each database uses a different coding system. Prevalence and incidence estimates were pooled across databases by random-effects meta-analysis after a log-transformation. RESULTS:Data were available for 17,669,973 adults, of which 176,114 had a recorded diagnosis of NAFLD. Pooled prevalence trebled from 0.60% in 2007 (95% confidence interval: 0.41-0.79) to 1.85% (0.91-2.79) in 2014. Incidence doubled from 1.32 (0.83-1.82) to 2.35 (1.29-3.40) per 1000 person-years. The FIB-4 non-invasive estimate of liver fibrosis could be calculated in 40.6% of patients, of whom 29.6-35.7% had indeterminate or high-risk scores. CONCLUSIONS:In the largest primary-care record study of its kind to date, rates of recorded NAFLD are much lower than expected suggesting under-diagnosis and under-recording. Despite this, we have identified rising incidence and prevalence of the diagnosis. Improved recognition of NAFLD may identify people who will benefit from risk factor modification or emerging therapies to prevent progression to cardiometabolic and hepatic complications."/>
    <s v="GlaxoSmithKline, London, UK."/>
    <s v="eng"/>
    <s v="Y"/>
    <s v="Y"/>
    <s v="N"/>
    <s v="Y"/>
    <s v="N"/>
    <s v="N"/>
    <n v="1"/>
    <s v="Y"/>
    <s v="Y"/>
    <s v="N"/>
    <s v="Y"/>
    <s v="N"/>
    <s v="N"/>
    <s v="N"/>
    <s v="N"/>
    <s v="2018-08-14"/>
    <s v="2018-10-15"/>
    <s v="2017-12-11"/>
    <s v="2018-08-13"/>
    <s v="https://dx.doi.org/10.1038/s41525-018-0057-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30062047"/>
    <s v="MED"/>
    <n v="30062047"/>
    <s v="PMC5952343"/>
    <s v="10.1186/s13195-018-0396-5"/>
    <s v="Responsible sharing of biomedical data and biospecimens via the &quot;Automatable Discovery and Access Matrix&quot; (ADA-M)."/>
    <s v="Woolley JP, Kirby E, Leslie J, Jeanson F, Cabili MN, Rushton G, Hazard JG, Ladas V, Veal CD, Gibson SJ, Tassé AM, Dyke SOM, Gaff C, Thorogood A, Knoppers BM, Wilbanks J, Brookes AJ."/>
    <s v="1"/>
    <s v="10"/>
    <n v="2642571"/>
    <n v="2018"/>
    <s v="NPJ genomic medicine"/>
    <s v="NPJ Genom Med"/>
    <s v="NPJ Genom Med"/>
    <s v="101685193"/>
    <s v="1758-9193"/>
    <s v="2056-7944"/>
    <s v="Given the data-rich nature of modern biomedical research, there is a pressing need for a systematic, structured, computer-readable way to capture, communicate, and manage sharing rules that apply to biomedical resources. This is essential for responsible recording, versioning, communication, querying, and actioning of resource sharing plans. However, lack of a common &quot;information model&quot; for rules and conditions that govern the sharing of materials, methods, software, data, and knowledge creates a fundamental barrier. Without this, it can be virtually impossible for Research Ethics Committees (RECs), Institutional Review Boards (IRBs), Data Access Committees (DACs), biobanks, and end users to confidently track, manage, and interpret applicable legal and ethical requirements. This raises costs and burdens of data stewardship and decreases efficient and responsible access to data, biospecimens, and other resources. To address this, the GA4GH and IRDiRC organizations sponsored the creation of the Automatable Discovery and Access Matrix (ADA-M, read simply as &quot;Adam&quot;). ADA-M is a comprehensive information model that provides the basis for producing structured metadata &quot;Profiles&quot; of regulatory conditions, thereby enabling efficient application of those conditions across regulatory spheres. Widespread use of ADA-M will aid researchers in globally searching and prescreening potential data and/or biospecimen resources for compatibility with their research plans in a responsible and efficient manner, increasing likelihood of timely DAC approvals while also significantly reducing time and effort DACs, RECs, and IRBs spend evaluating resource requests and research proposals. Extensive online documentation, software support, video guides, and an Application Programming Interface (API) for ADA-M have been made available."/>
    <s v="1Harris Manchester College, University of Oxford, Mansfield Road, Oxford, OX1 3TD UK."/>
    <s v="eng"/>
    <s v="Y"/>
    <s v="Y"/>
    <s v="N"/>
    <s v="Y"/>
    <s v="N"/>
    <s v="Y"/>
    <n v="1"/>
    <s v="Y"/>
    <s v="Y"/>
    <s v="N"/>
    <s v="Y"/>
    <s v="N"/>
    <s v="N"/>
    <s v="N"/>
    <s v="N"/>
    <s v="2018-08-01"/>
    <s v="2018-08-02"/>
    <s v="2018-03-15"/>
    <s v="2018-07-23"/>
    <s v="https://dx.doi.org/10.1186/s13195-018-0396-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980228"/>
    <s v="MED"/>
    <n v="29980228"/>
    <s v="PMC5859717"/>
    <s v="10.3389/fnagi.2018.00152"/>
    <s v="The EMIF-AD Multimodal Biomarker Discovery study: design, methods and cohort characteristics."/>
    <s v="Bos I, Vos S, Vandenberghe R, Scheltens P, Engelborghs S, Frisoni G, Molinuevo JL, Wallin A, Lleó A, Popp J, Martinez-Lage P, Baird A, Dobson R, Legido-Quigley C, Sleegers K, Van Broeckhoven C, Bertram L, Ten Kate M, Barkhof F, Zetterberg H, Lovestone S, Streffer J, Visser PJ."/>
    <s v="1"/>
    <s v="10"/>
    <n v="2704234"/>
    <n v="2018"/>
    <s v="Alzheimer's research &amp; therapy"/>
    <s v="Alzheimers Res Ther"/>
    <s v="Alzheimers Res Ther"/>
    <s v="101511643"/>
    <s v="1663-4365"/>
    <s v="1758-9193"/>
    <s v="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Participants were selected from existing prospective multicenter and single-center European studies. Inclusion criteria were having normal cognition (NC) or a diagnosis of mild cognitive impairment (MCI) or AD-type dementia at baseline, age above 50 years, known amyloid-beta (A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We included 1221 individuals (NC n = 492, MCI n = 527, AD-type dementia n = 202) with a mean age of 67.9 (SD 8.3) years. The percentage A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ε4 allele was more frequent amongst Aβ+ individuals (p &lt; 0.001). Only in MCI was there a difference in baseline Mini Mental State Examination (MMSE) score between the A groups (p &lt; 0.001). Aβ+ had a faster rate of decline on the MMSE during follow-up in the NC (p &lt; 0.001) and MCI (p &lt; 0.001) groups.The characteristics of this large cohort of elderly subjects at various cognitive stages confirm the central roles of Aβ and APOE ε4 in AD pathogenesis. The results of the multimodal analyses will provide new insights into underlying mechanisms and facilitate the discovery of new diagnostic and prognostic AD biomarkers. All researchers can apply for access to the EMIF-AD MBD data by submitting a research proposal via the EMIF-AD Catalog."/>
    <s v="Alzheimer Centrum Limburg, Maastricht University, Maastricht, the Netherlands. isabelle.bos@maastrichtuniversity.nl."/>
    <s v="eng"/>
    <s v="Y"/>
    <s v="Y"/>
    <s v="N"/>
    <s v="Y"/>
    <s v="N"/>
    <s v="N"/>
    <n v="1"/>
    <s v="Y"/>
    <s v="Y"/>
    <s v="N"/>
    <s v="Y"/>
    <s v="N"/>
    <s v="N"/>
    <s v="N"/>
    <s v="N"/>
    <s v="2018-07-08"/>
    <s v="2018-07-10"/>
    <s v="2017-12-07"/>
    <s v="2018-07-06"/>
    <s v="https://dx.doi.org/10.3389/fnagi.2018.00152"/>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881343"/>
    <s v="MED"/>
    <n v="29881343"/>
    <s v="PMC5844976"/>
    <s v="10.1016/j.ebiom.2018.03.010"/>
    <s v="A Specific Reduction in Aβ1-42 vs. a Universal Loss of Aβ Peptides in CSF Differentiates Alzheimer's Disease From Meningitis and Multiple Sclerosis."/>
    <s v="Spitzer P, Lang R, Oberstein TJ, Lewczuk P, Ermann N, Huttner HB, Masouris I, Kornhuber J, Ködel U, Maler JM."/>
    <s v="4"/>
    <s v="30"/>
    <n v="2647769"/>
    <n v="2018"/>
    <s v="Frontiers in aging neuroscience"/>
    <s v="Front Aging Neurosci"/>
    <s v="Front Aging Neurosci"/>
    <s v="101525824"/>
    <s v="2352-3964"/>
    <s v="1663-4365"/>
    <s v="A reduced concentration of Aβ1-42 in CSF is one of the established biomarkers of Alzheimer's disease. Reduced CSF concentrations of Aβ1-42 have also been shown in multiple sclerosis, viral encephalitis and bacterial meningitis. As neuroinflammation is one of the neuropathological hallmarks of Alzheimer's disease, an infectious origin of the disease has been proposed. According to this hypothesis, amyloid pathology is a consequence of a microbial infection and the resulting immune defense. Accordingly, changes in CSF levels of amyloid-β peptides should be similar in AD and inflammatory brain diseases. Aβ1-42 and Aβ1-40 levels were measured in cerebrospinal fluid by ELISA and Western blotting in 34 patients with bacterial meningitis (n = 9), multiple sclerosis (n = 5) or Alzheimer's disease (n = 9) and in suitable controls (n = 11). Reduced concentrations of Aβ1-42 were detected in patients with bacterial meningitis, multiple sclerosis and Alzheimer's disease. However, due to a concurrent reduction in Aβ1-40 in multiple sclerosis and meningitis patients, the ratio of Aβ1-42/Aβ1-40 was reduced only in the CSF of Alzheimer's disease patients. Urea-SDS-PAGE followed by Western blotting revealed that all Aβ peptide variants are reduced in bacterial meningitis, whereas in Alzheimer's disease, only Aβ1-42 is reduced. These results have two implications. First, they confirm the discriminatory diagnostic power of the Aβ1-42/Aβ1-40 ratio. Second, the differential pattern of Aβ peptide reductions suggests that the amyloid pathology in meningitis and multiple sclerosis differs from that in AD and does not support the notion of AD as an infection-triggered immunopathology."/>
    <s v="Department of Psychiatry and Psychotherapy, Friedrich-Alexander-University Erlangen-Nuremberg, University Hospital Erlangen, Erlangen, Germany."/>
    <s v="eng"/>
    <s v="Y"/>
    <s v="Y"/>
    <s v="N"/>
    <s v="Y"/>
    <s v="N"/>
    <s v="Y"/>
    <n v="1"/>
    <s v="Y"/>
    <s v="Y"/>
    <s v="N"/>
    <s v="Y"/>
    <s v="N"/>
    <s v="N"/>
    <s v="N"/>
    <s v="N"/>
    <s v="2018-06-09"/>
    <s v="2018-06-10"/>
    <s v="2017-12-14"/>
    <s v="2018-05-24"/>
    <s v="https://dx.doi.org/10.1016/j.ebiom.2018.03.010"/>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580841"/>
    <s v="MED"/>
    <n v="29580841"/>
    <s v="PMC5947152"/>
    <s v="10.1186/s13195-018-0364-0"/>
    <s v="Long Non-Coding RNAs Associated with Metabolic Traits in Human White Adipose Tissue."/>
    <s v="Gao H, Kerr A, Jiao H, Hon CC, Rydén M, Dahlman I, Arner P."/>
    <s v="Suppl 1 Text mining for chemistry and the CHEMDNER trac"/>
    <s v="10"/>
    <n v="2673684"/>
    <n v="2018"/>
    <s v="EBioMedicine"/>
    <s v="EBioMedicine"/>
    <s v="EBioMedicine"/>
    <s v="101647039"/>
    <s v="1758-9193"/>
    <s v="2352-3964"/>
    <s v="Long non-coding RNAs (lncRNAs) belong to a recently discovered class of molecules proposed to regulate various cellular processes. Here, we systematically analyzed their expression in human subcutaneous white adipose tissue (WAT) and found that a limited set was differentially expressed in obesity and/or the insulin resistant state. Two lncRNAs herein termed adipocyte-specific metabolic related lncRNAs, ASMER-1 and ASMER-2 were enriched in adipocytes and regulated by both obesity and insulin resistance. Knockdown of either ASMER-1 or ASMER-2 by antisense oligonucleotides in in vitro differentiated human adipocytes revealed that both genes regulated adipogenesis, lipid mobilization and adiponectin secretion. The observed effects could be attributed to crosstalk between ASMERs and genes within the master regulatory pathways for adipocyte function including PPARG and INSR. Altogether, our data demonstrate that lncRNAs are modulators of the metabolic and secretory functions in human fat cells and provide an emerging link between WAT and common metabolic conditions."/>
    <s v="Department of Biosciences and Nutrition, Novum, Floor 7, Karolinska Institutet, 141 86 Stockholm, Sweden. Electronic address: hui.gao@ki.se."/>
    <s v="eng"/>
    <s v="Y"/>
    <s v="Y"/>
    <s v="N"/>
    <s v="Y"/>
    <s v="N"/>
    <s v="Y"/>
    <n v="1"/>
    <s v="Y"/>
    <s v="Y"/>
    <s v="Y"/>
    <s v="Y"/>
    <s v="N"/>
    <s v="N"/>
    <s v="N"/>
    <s v="N"/>
    <s v="2018-03-28"/>
    <s v="2018-09-21"/>
    <s v="2017-08-29"/>
    <s v="2018-03-15"/>
    <s v="https://dx.doi.org/10.1186/s13195-018-0364-0"/>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559004"/>
    <s v="MED"/>
    <n v="29559004"/>
    <s v="PMC4636714"/>
    <s v="10.1038/s41598-018-22578-1"/>
    <s v="Diagnostic value of cerebrospinal fluid tau, neurofilament, and progranulin in definite frontotemporal lobar degeneration."/>
    <s v="Goossens J, Bjerke M, Van Mossevelde S, Van den Bossche T, Goeman J, De Vil B, Sieben A, Martin JJ, Cras P, De Deyn PP, Van Broeckhoven C, van der Zee J, Engelborghs S."/>
    <s v="1"/>
    <s v="8"/>
    <n v="2655594"/>
    <n v="2018"/>
    <s v="Alzheimer's research &amp; therapy"/>
    <s v="Alzheimers Res Ther"/>
    <s v="Alzheimers Res Ther"/>
    <s v="101511643"/>
    <s v="2045-2322"/>
    <s v="1758-9193"/>
    <s v="We explored the diagnostic performance of cerebrospinal fluid (CSF) biomarkers in allowing differentiation between frontotemporal lobar degeneration (FTLD) and Alzheimer's disease (AD), as well as between FTLD pathological subtypes.CSF levels of routine AD biomarkers (phosphorylated tau (p-tau181), total tau (t-tau), and amyloid-beta (Aβ)1-42) and neurofilament proteins, as well as progranulin levels in both CSF and serum were quantified in definite FTLD (n = 46), clinical AD (n = 45), and cognitively healthy controls (n = 20). FTLD subgroups were defined by genetic carrier status and/or postmortem neuropathological confirmation (FTLD-TDP: n = 34, including FTLD-C9orf72: n = 19 and FTLD-GRN: n = 9; FTLD-tau: n = 10).GRN mutation carriers had significantly lower progranulin levels compared to other FTLD patients, AD, and controls. Both t-tau and p-tau181 were normal in FTLD patients, even in FTLD-tau. Aβ1-42 levels were very variable in FTLD. Neurofilament light chain (Nf-L) was significantly higher in FTLD compared with AD and controls. The reference logistic regression model based on the established AD biomarkers could be improved by the inclusion of CSF Nf-L, which was also important for the differentiation between FTLD and controls. Within the FTLD cohort, no significant differences were found between FTLD-TDP and FTLD-tau, but GRN mutation carriers had higher t-tau and Nf-L levels than C9orf72 mutation carriers and FTLD-tau patients.There is an added value for Nf-L in the differential diagnosis of FTLD. Progranulin levels in CSF depend on mutation status, and GRN mutation carriers seem to be affected by more severe neurodegeneration."/>
    <s v="Reference Center for Biological Markers of Dementia, Laboratory of Neurochemistry and Behavior, University of Antwerp, Universiteitsplein 1, 2610, Wilrijk, Belgium."/>
    <s v="eng"/>
    <s v="Y"/>
    <s v="Y"/>
    <s v="N"/>
    <s v="Y"/>
    <s v="N"/>
    <s v="N"/>
    <n v="1"/>
    <s v="Y"/>
    <s v="Y"/>
    <s v="N"/>
    <s v="Y"/>
    <s v="N"/>
    <s v="N"/>
    <s v="N"/>
    <s v="N"/>
    <s v="2018-03-22"/>
    <s v="2018-03-23"/>
    <s v="2017-04-03"/>
    <s v="2018-03-20"/>
    <s v="https://dx.doi.org/10.1038/s41598-018-22578-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523868"/>
    <s v="MED"/>
    <n v="29523868"/>
    <s v="PMC5855933"/>
    <s v="10.1002/ejhf.1076"/>
    <s v="Identifying temporal patterns in patient disease trajectories using dynamic time warping: A population-based study."/>
    <s v="Giannoula A, Gutierrez-Sacristán A, Bravo Á, Sanz F, Furlong LI."/>
    <s v="2"/>
    <s v="20"/>
    <n v="2656503"/>
    <n v="2018"/>
    <s v="Scientific reports"/>
    <s v="Sci Rep"/>
    <s v="Sci Rep"/>
    <s v="101563288"/>
    <s v="1388-9842"/>
    <s v="2045-2322"/>
    <s v="Time is a crucial parameter in the assessment of comorbidities in population-based studies, as it permits to identify more complex disease patterns apart from the pairwise disease associations. So far, it has been, either, completely ignored or only, taken into account by assessing the temporal directionality of identified comorbidity pairs. In this work, a novel time-analysis framework is presented for large-scale comorbidity studies. The disease-history vectors of patients of a regional Spanish health dataset are represented as time sequences of ordered disease diagnoses. Statistically significant pairwise disease associations are identified and their temporal directionality is assessed. Subsequently, an unsupervised clustering algorithm, based on Dynamic Time Warping, is applied on the common disease trajectories in order to group them according to the temporal patterns that they share. The proposed methodology for the temporal assessment of such trajectories could serve as the preliminary basis of a disease prediction system."/>
    <s v="Research Program on Biomedical Informatics (GRIB), Hospital del Mar Medical Research Institute (IMIM), DCEXS, Universitat Pompeu Fabra, Barcelona, Spain."/>
    <s v="eng"/>
    <s v="Y"/>
    <s v="Y"/>
    <s v="N"/>
    <s v="Y"/>
    <s v="N"/>
    <s v="N"/>
    <n v="1"/>
    <s v="Y"/>
    <s v="Y"/>
    <s v="N"/>
    <s v="Y"/>
    <s v="N"/>
    <s v="N"/>
    <s v="N"/>
    <s v="N"/>
    <s v="2018-03-11"/>
    <s v="2018-03-16"/>
    <s v="2016-06-15"/>
    <s v="2018-03-09"/>
    <s v="https://dx.doi.org/10.1002/ejhf.1076"/>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226610"/>
    <s v="MED"/>
    <n v="29226610"/>
    <s v="PMC5828558"/>
    <s v="10.1007/s10278-015-9805-5"/>
    <s v="Nuclear magnetic resonance-based metabolomics identifies phenylalanine as a novel predictor of incident heart failure hospitalisation: results from PROSPER and FINRISK 1997."/>
    <s v="Delles C, Rankin NJ, Boachie C, McConnachie A, Ford I, Kangas A, Soininen P, Trompet S, Mooijaart SP, Jukema JW, Zannad F, Ala-Korpela M, Salomaa V, Havulinna AS, Welsh P, Würtz P, Sattar N."/>
    <s v="5"/>
    <s v="28"/>
    <n v="2672975"/>
    <n v="2018"/>
    <s v="European journal of heart failure"/>
    <s v="Eur. J. Heart Fail."/>
    <s v="Eur J Heart Fail"/>
    <s v="100887595"/>
    <s v="0897-1889"/>
    <s v="1879-0844"/>
    <s v="AIMS:We investigated the association between quantified metabolite, lipid and lipoprotein measures and incident heart failure hospitalisation (HFH) in the elderly, and examined whether circulating metabolic measures improve HFH prediction. METHODS AND RESULTS:Overall, 80 metabolic measures from the PROspective Study of Pravastatin in the Elderly at Risk (PROSPER) trial were measured by proton nuclear magnetic resonance spectroscopy (n = 5341; 182 HFH events during 2.7-year follow-up). We repeated the work in FINRISK 1997 (n = 7330; 133 HFH events during 5-year follow-up). In PROSPER, the circulating concentrations of 13 metabolic measures were found to be significantly different in those who were later hospitalised for heart failure after correction for multiple comparisons. These included creatinine, phenylalanine, glycoprotein acetyls, 3-hydroxybutyrate, and various high-density lipoprotein measures. In Cox models, two metabolites were associated with risk of HFH after adjustment for clinical risk factors and N-terminal pro-B-type natriuretic peptide (NT-proBNP): phenylalanine [hazard ratio (HR) 1.29, 95% confidence interval (CI) 1.10-1.53; P = 0.002] and acetate (HR 0.81, 95% CI 0.68-0.98; P = 0.026). Both were retained in the final model after backward elimination. Compared to a model with established risk factors and NT-proBNP, this model did not improve the C-index but did improve the overall continuous net reclassification index (NRI 0.21; 95% CI 0.06-0.35; P = 0.007) due to improvement in classification of non-cases (NRI 0.14; 95% CI 0.12-0.17; P &lt; 0.001). Phenylalanine was replicated as a predictor of HFH in FINRISK 1997 (HR 1.23, 95% CI 1.03-1.48; P = 0.023). CONCLUSION:Our findings identify phenylalanine as a novel predictor of incident HFH, although prediction gains are low. Further mechanistic studies appear warranted."/>
    <s v="Institute of Cardiovascular and Medical Sciences (ICAMS), BHF Glasgow Cardiovascular Research Centre, University of Glasgow, Glasgow, UK."/>
    <s v="eng"/>
    <s v="Y"/>
    <s v="Y"/>
    <s v="N"/>
    <s v="Y"/>
    <s v="N"/>
    <s v="N"/>
    <n v="1"/>
    <s v="Y"/>
    <s v="Y"/>
    <s v="N"/>
    <s v="Y"/>
    <s v="N"/>
    <s v="N"/>
    <s v="N"/>
    <s v="N"/>
    <s v="2017-12-12"/>
    <s v="2018-11-05"/>
    <s v="2016-06-07"/>
    <s v="2017-12-11"/>
    <s v="https://dx.doi.org/10.1007/s10278-015-9805-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013637"/>
    <s v="MED"/>
    <n v="26013637"/>
    <s v="PMC5730586"/>
    <s v="10.1186/s13195-018-0359-x"/>
    <s v="Normalizing Heterogeneous Medical Imaging Data to Measure the Impact of Radiation Dose."/>
    <s v="Silva LA, Ribeiro LS, Santos M, Neves N, Francisco D, Costa C, Oliveira JL."/>
    <s v="23"/>
    <s v="10"/>
    <n v="2341186"/>
    <n v="2015"/>
    <s v="Journal of digital imaging"/>
    <s v="J Digit Imaging"/>
    <s v="J Digit Imaging"/>
    <s v="9100529"/>
    <s v="1758-9193"/>
    <s v="1618-727X"/>
    <s v="The production of medical imaging is a continuing trend in healthcare institutions. Quality assurance for planned radiation exposure situations (e.g. X-ray, computer tomography) requires examination-specific set-ups according to several parameters, such as patient's age and weight, body region and clinical indication. These data are normally stored in several formats and with different nomenclatures, which hinder the continuous and automatic monitoring of these indicators and the comparison between several institutions and equipment. This article proposes a framework that aggregates, normalizes and provides different views over collected indicators. The developed tool can be used to improve the quality of radiologic procedures and also for benchmarking and auditing purposes. Finally, a case study and several experimental results related to radiation exposure and productivity are presented and discussed."/>
    <s v="DETI/IEETA, University of Aveiro, Aveiro, Portugal. bastiao@ua.pt."/>
    <s v="eng"/>
    <s v="N"/>
    <s v="Y"/>
    <s v="N"/>
    <s v="Y"/>
    <s v="N"/>
    <s v="Y"/>
    <n v="1"/>
    <s v="Y"/>
    <s v="Y"/>
    <s v="N"/>
    <s v="N"/>
    <s v="N"/>
    <s v="N"/>
    <s v="N"/>
    <s v="N"/>
    <s v="2015-11-07"/>
    <s v="2016-12-01"/>
    <s v="2016-04-17"/>
    <s v="2015-12-01"/>
    <s v="https://dx.doi.org/10.1186/s13195-018-0359-x"/>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544527"/>
    <s v="MED"/>
    <n v="29544527"/>
    <s v="PMC5575140"/>
    <s v="10.1016/j.ebiom.2017.12.008"/>
    <s v="White paper by the Society for CSF Analysis and Clinical Neurochemistry: Overcoming barriers in biomarker development and clinical translation."/>
    <s v="Teunissen CE, Otto M, Engelborghs S, Herukka SK, Lehmann S, Lewczuk P, Lleó A, Perret-Liaudet A, Tumani H, Turner MR, Verbeek MM, Wiltfang J, Zetterberg H, Parnetti L, Blennow K."/>
    <s v="2"/>
    <s v="27"/>
    <n v="2655594"/>
    <n v="2018"/>
    <s v="Alzheimer's research &amp; therapy"/>
    <s v="Alzheimers Res Ther"/>
    <s v="Alzheimers Res Ther"/>
    <s v="101511643"/>
    <s v="2352-3964"/>
    <s v="1758-9193"/>
    <s v="Body fluid biomarkers have great potential for different clinical purposes, including diagnosis, prognosis, patient stratification and treatment effect monitoring. This is exemplified by current use of several excellent biomarkers, such as the Alzheimer's disease cerebrospinal fluid (CSF) biomarkers, anti-neuromyelitis optica antibodies and blood neurofilament light. We still, however, have a strong need for additional biomarkers and several gaps in their development and implementation should be filled. Examples of such gaps are i) limited knowledge of the causes of neurological diseases, and thus hypotheses about the best biomarkers to detect subclinical stages of these diseases; ii) the limited success translating discoveries obtained by e.g. initial mass spectrometry proteomic low-throughput studies into immunoassays for widespread clinical implementation; iii) lack of interaction among all stakeholders to optimise and adapt study designs throughout the biomarker development process to medical needs, which may change during the long period needed for biomarker development.The Society for CSF Analysis and Clinical Neurochemistry (established in 2015) has been founded as a concerted follow-up of large standardisation projects, including BIOMARKAPD and SOPHIA, and the BioMS-consortium.The main aims of the CSF society are to exchange high level international scientific experience, to facilitate the incorporation of CSF diagnostics into clinical practice and to give advice on inclusion of CSF analysis into clinical guidelines. The society has a broad scope, as its vision is that the gaps in development and implementation of biomarkers are shared among almost all neurological diseases and thus they can benefit from the activities of the society."/>
    <s v="Neurochemistry Lab and Biobank, Department of Clinical Chemistry, Amsterdam Neuroscience, VU University Medical Center Amsterdam, Amsterdam, The Netherlands. c.teunissen@vumc.nl."/>
    <s v="eng"/>
    <s v="Y"/>
    <s v="Y"/>
    <s v="N"/>
    <s v="Y"/>
    <s v="N"/>
    <s v="Y"/>
    <n v="2"/>
    <s v="Y"/>
    <s v="Y"/>
    <s v="N"/>
    <s v="Y"/>
    <s v="N"/>
    <s v="N"/>
    <s v="N"/>
    <s v="N"/>
    <s v="2018-03-17"/>
    <s v="2018-03-23"/>
    <s v="2015-01-19"/>
    <s v="2018-03-15"/>
    <s v="https://dx.doi.org/10.1016/j.ebiom.2017.12.008"/>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246479"/>
    <s v="MED"/>
    <n v="29246479"/>
    <s v="PMC5435851"/>
    <s v="10.1038/s41598-017-17746-8"/>
    <s v="Elevated Plasma Levels of 3-Hydroxyisobutyric Acid Are Associated With Incident Type 2 Diabetes."/>
    <s v="Mardinoglu A, Gogg S, Lotta LA, Stančáková A, Nerstedt A, Boren J, Blüher M, Ferrannini E, Langenberg C, Wareham NJ, Laakso M, Smith U."/>
    <s v="1"/>
    <s v="7"/>
    <n v="2648931"/>
    <n v="2018"/>
    <s v="EBioMedicine"/>
    <s v="EBioMedicine"/>
    <s v="EBioMedicine"/>
    <s v="101647039"/>
    <s v="2045-2322"/>
    <s v="2352-3964"/>
    <s v="Branched-chain amino acids (BCAAs) metabolite, 3-Hydroxyisobutyric acid (3-HIB) has been identified as a secreted mediator of endothelial cell fatty acid transport and insulin resistance (IR) using animal models. To identify if 3-HIB is a marker of human IR and future risk of developing Type 2 diabetes (T2D), we measured plasma levels of 3-HIB and associated metabolites in around 10,000 extensively phenotyped individuals. The levels of 3-HIB were increased in obesity but not robustly associated with degree of IR after adjusting for BMI. Nevertheless, also after adjusting for obesity and plasma BCAA, 3-HIB levels were associated with future risk of incident T2D. We also examined the effect of 3-HIB on fatty acid uptake in human cells and found that both HUVEC and human cardiac endothelial cells respond to 3-HIB whereas human adipose tissue-derived endothelial cells do not respond to 3-HIB. In conclusion, we found that increased plasma level of 3-HIB is a marker of future risk of T2D and 3-HIB may be important for the regulation of metabolic flexibility in heart and muscles."/>
    <s v="Science for Life Laboratory, KTH - Royal Institute of Technology, Stockholm, Sweden; Department of Biology and Biological Engineering, Chalmers University of Technology, Gothenburg, Sweden. Electronic address: adilm@scilifelab.se."/>
    <s v="eng"/>
    <s v="Y"/>
    <s v="Y"/>
    <s v="N"/>
    <s v="Y"/>
    <s v="N"/>
    <s v="Y"/>
    <n v="1"/>
    <s v="Y"/>
    <s v="Y"/>
    <s v="N"/>
    <s v="Y"/>
    <s v="N"/>
    <s v="N"/>
    <s v="N"/>
    <s v="N"/>
    <s v="2017-12-17"/>
    <s v="2018-08-13"/>
    <s v="2017-08-21"/>
    <s v="2017-12-07"/>
    <s v="https://dx.doi.org/10.1038/s41598-017-17746-8"/>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242557"/>
    <s v="MED"/>
    <n v="29242557"/>
    <s v="PMC4908671"/>
    <s v="10.1038/s41598-017-10235-y"/>
    <s v="The metabolic syndrome- associated small G protein ARL15 plays a role in adipocyte differentiation and adiponectin secretion."/>
    <s v="Rocha N, Payne F, Huang-Doran I, Sleigh A, Fawcett K, Adams C, Stears A, Saudek V, O'Rahilly S, Barroso I, Semple RK."/>
    <s v="2"/>
    <s v="7"/>
    <n v="2518599"/>
    <n v="2017"/>
    <s v="Scientific reports"/>
    <s v="Sci Rep"/>
    <s v="Sci Rep"/>
    <s v="101563288"/>
    <s v="2045-2322"/>
    <s v="2045-2322"/>
    <s v="Common genetic variants at the ARL15 locus are associated with plasma adiponectin, insulin and HDL cholesterol concentrations, obesity, and coronary atherosclerosis. The ARL15 gene encodes a small GTP-binding protein whose function is currently unknown. In this study adipocyte-autonomous roles for ARL15 were investigated using conditional knockdown of Arl15 in murine 3T3-L1 (pre)adipocytes. Arl15 knockdown in differentiated adipocytes impaired adiponectin secretion but not adipsin secretion or insulin action, while in preadipocytes it impaired adipogenesis. In differentiated adipocytes GFP-tagged ARL15 localized predominantly to the Golgi with lower levels detected at the plasma membrane and intracellular vesicles, suggesting involvement in intracellular trafficking. Sequencing of ARL15 in 375 severely insulin resistant patients identified four rare heterozygous variants, including an early nonsense mutation in a proband with femorogluteal lipodystrophy and non classical congenital adrenal hyperplasia, and an essential splice site mutation in a proband with partial lipodystrophy and a history of childhood yolk sac tumour. No nonsense or essential splice site mutations were found in 2,479 controls, while five such variants were found in the ExAC database. These findings provide evidence that ARL15 plays a role in adipocyte differentiation and adiponectin secretion, and raise the possibility that human ARL15 haploinsufficiency predisposes to lipodystrophy."/>
    <s v="The National Institute for Health Research Cambridge Biomedical Research Centre, Cambridge, UK."/>
    <s v="eng"/>
    <s v="Y"/>
    <s v="Y"/>
    <s v="N"/>
    <s v="Y"/>
    <s v="N"/>
    <s v="N"/>
    <n v="2"/>
    <s v="Y"/>
    <s v="Y"/>
    <s v="N"/>
    <s v="Y"/>
    <s v="N"/>
    <s v="N"/>
    <s v="N"/>
    <s v="N"/>
    <s v="2017-12-16"/>
    <s v="2017-12-20"/>
    <s v="2017-05-31"/>
    <s v="2017-12-14"/>
    <s v="https://dx.doi.org/10.1038/s41598-017-10235-y"/>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852152"/>
    <s v="MED"/>
    <n v="28852152"/>
    <s v="PMC4897594"/>
    <s v="10.1530/EC-17-0051"/>
    <s v="Functional and effective whole brain connectivity using magnetoencephalography to identify monozygotic twin pairs."/>
    <s v="Demuru M, Gouw AA, Hillebrand A, Stam CJ, van Dijk BW, Scheltens P, Tijms BM, Konijnenberg E, Ten Kate M, den Braber A, Smit DJA, Boomsma DI, Visser PJ."/>
    <s v="1"/>
    <s v="6"/>
    <n v="2582427"/>
    <n v="2017"/>
    <s v="Scientific reports"/>
    <s v="Sci Rep"/>
    <s v="Sci Rep"/>
    <s v="101563288"/>
    <s v="2049-3614"/>
    <s v="2045-2322"/>
    <s v="Resting-state functional connectivity patterns are highly stable over time within subjects. This suggests that such 'functional fingerprints' may have strong genetic component. We investigated whether the functional (FC) or effective (EC) connectivity patterns of one monozygotic twin could be used to identify the co-twin among a larger sample and determined the overlap in functional fingerprints within monozygotic (MZ) twin pairs using resting state magnetoencephalography (MEG). We included 32 cognitively normal MZ twin pairs from the Netherlands Twin Register who participate in the EMIF-AD preclinAD study (average age 68 years). Combining EC information across multiple frequency bands we obtained an identification rate over 75%. Since MZ twin pairs are genetically identical these results suggest a high genetic contribution to MEG-based EC patterns, leading to large similarities in brain connectivity patterns between two individuals even after 60 years of life or more."/>
    <s v="Alzheimer Center and Department of Neurology, Neuroscience Campus Amsterdam, VU University Medical Center, Amsterdam, The Netherlands. m.demuru@vumc.nl."/>
    <s v="eng"/>
    <s v="Y"/>
    <s v="Y"/>
    <s v="N"/>
    <s v="Y"/>
    <s v="N"/>
    <s v="N"/>
    <n v="2"/>
    <s v="Y"/>
    <s v="Y"/>
    <s v="N"/>
    <s v="Y"/>
    <s v="N"/>
    <s v="N"/>
    <s v="N"/>
    <s v="N"/>
    <s v="2017-08-30"/>
    <s v="2017-09-03"/>
    <s v="2016-10-27"/>
    <s v="2017-08-29"/>
    <s v="https://dx.doi.org/10.1530/EC-17-005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373267"/>
    <s v="MED"/>
    <n v="28373267"/>
    <s v="PMC4834205"/>
    <s v="10.1093/database/baw094"/>
    <s v="Longitudinal analyses of the steroid metabolome in obese PCOS girls with weight loss."/>
    <s v="Reinehr T, Kulle A, Rothermel J, Knop-Schmenn C, Lass N, Bosse C, Holterhus PM."/>
    <s v="17"/>
    <s v="2016"/>
    <n v="2547602"/>
    <n v="2017"/>
    <s v="Endocrine connections"/>
    <s v="Endocr Connect"/>
    <s v="Endocr Connect"/>
    <s v="101598413"/>
    <s v="1758-0463"/>
    <s v="2049-3614"/>
    <s v="The underlying mechanisms of polycystic ovarian syndrome (PCOS) are not fully understood yet. The aim of the study was to get functional insights into the regulation of steroid hormones in PCOS by steroid metabolomics.This is a longitudinal study of changes of steroid hormones in 40 obese girls aged 13-16 years (50% with PCOS) participating in a 1-year lifestyle intervention. Girls with and without PCOS were matched to age, BMI and change of weight status.We measured progesterone, 17-hydroxyprogesterone, 17-hydroxyprogenolon, 11-deoxycorticosterone, 21-deoxycorticosterone, deoxycorticosterone, corticosterone, 11-deoxycortisol, cortisol, cortisone, androstenedione, testosterone, dehydroepiandrostendione-sulfate (DHEA-S), estrone and estradiol by LC-MS/MS steroid profiling at baseline and one year later.At baseline, obese PCOS girls demonstrated significantly higher androstenedione and testosterone concentrations compared to obese girls without PCOS, whereas the other steroid hormones including glucocorticoids, mineralocorticoids, estrogens and precursors of androgens did not differ significantly. Weight loss in obese PCOS girls was associated with a significant decrease of testosterone, androstenedione, DHEA-S, cortisol and corticosterone concentrations. Weight loss in obese non-PCOS girls was associated with a significant decrease of DHEA-S, cortisol and corticosterone concentrations, whereas no significant changes of testosterone and androstenedione concentrations could be observed. Without weight loss, no significant changes of steroid hormones were measured except an increase of estradiol in obese PCOS girls without weight loss.The key steroid hormones in obese adolescents with PCOS are androstenedione and testosterone, whereas glucocorticoids, mineralocorticoids, estrogens and precursors of androgens did not differ between obese girls with and without PCOS."/>
    <s v="Department of Pediatric EndocrinologyDiabetes, and Nutrition Medicine, Vestische Hospital for Children and Adolescents, University of Witten/Herdecke, Datteln, Germany T.Reinehr@kinderklinik-datteln.de."/>
    <s v="eng"/>
    <s v="Y"/>
    <s v="Y"/>
    <s v="N"/>
    <s v="Y"/>
    <s v="N"/>
    <s v="Y"/>
    <n v="2"/>
    <s v="Y"/>
    <s v="Y"/>
    <s v="N"/>
    <s v="Y"/>
    <s v="N"/>
    <s v="N"/>
    <s v="N"/>
    <s v="N"/>
    <s v="2017-04-04"/>
    <s v="2017-08-24"/>
    <s v="2016-04-01"/>
    <s v="2017-04-03"/>
    <s v="https://dx.doi.org/10.1093/database/baw09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307137"/>
    <s v="MED"/>
    <n v="27307137"/>
    <s v="PMC4331697"/>
    <s v="10.1093/database/baw096"/>
    <s v="Combining machine learning, crowdsourcing and expert knowledge to detect chemical-induced diseases in text."/>
    <s v="Bravo À, Li TS, Su AI, Good BM, Furlong LI."/>
    <s v="1"/>
    <s v="2016"/>
    <n v="2368555"/>
    <n v="2016"/>
    <s v="Database : the journal of biological databases and curation"/>
    <s v="Database (Oxford)"/>
    <s v="Database (Oxford)"/>
    <s v="101517697"/>
    <s v="1758-0463"/>
    <s v="1758-0463"/>
    <s v="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¼en#.VsL3yDLWR_V."/>
    <s v="Research Programme on Biomedical Informatics (GRIB), IMIM, UPF, Barcelona, Spain and."/>
    <s v="eng"/>
    <s v="Y"/>
    <s v="Y"/>
    <s v="N"/>
    <s v="Y"/>
    <s v="N"/>
    <s v="N"/>
    <n v="2"/>
    <s v="Y"/>
    <s v="Y"/>
    <s v="N"/>
    <s v="Y"/>
    <s v="N"/>
    <s v="N"/>
    <s v="N"/>
    <s v="N"/>
    <s v="2016-06-17"/>
    <s v="2017-11-28"/>
    <s v="2014-06-11"/>
    <s v="2016-06-15"/>
    <s v="https://dx.doi.org/10.1093/database/baw096"/>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278817"/>
    <s v="MED"/>
    <n v="27278817"/>
    <s v="PMC5566429"/>
    <s v="10.1093/database/baw051"/>
    <s v="Mining clinical attributes of genomic variants through assisted literature curation in Egas."/>
    <s v="Matos S, Campos D, Pinho R, Silva RM, Mort M, Cooper DN, Oliveira JL."/>
    <s v="3"/>
    <s v="2016"/>
    <n v="2368555"/>
    <n v="2016"/>
    <s v="Database : the journal of biological databases and curation"/>
    <s v="Database (Oxford)"/>
    <s v="Database (Oxford)"/>
    <s v="101517697"/>
    <s v="1758-0463"/>
    <s v="1758-0463"/>
    <s v="The veritable deluge of biological data over recent years has led to the establishment of a considerable number of knowledge resources that compile curated information extracted from the literature and store it in structured form, facilitating its use and exploitation. In this article, we focus on the curation of inherited genetic variants and associated clinical attributes, such as zygosity, penetrance or inheritance mode, and describe the use of Egas for this task. Egas is a web-based platform for text-mining assisted literature curation that focuses on usability through modern design solutions and simple user interactions. Egas offers a flexible and customizable tool that allows defining the concept types and relations of interest for a given annotation task, as well as the ontologies used for normalizing each concept type. Further, annotations may be performed on raw documents or on the results of automated concept identification and relation extraction tools. Users can inspect, correct or remove automatic text-mining results, manually add new annotations, and export the results to standard formats. Egas is compatible with the most recent versions of Google Chrome, Mozilla Firefox, Internet Explorer and Safari and is available for use at https://demo.bmd-software.com/egas/Database URL: https://demo.bmd-software.com/egas/."/>
    <s v="IEETA/DETI, University of Aveiro, Aveiro, 3810-193, Portugal aleixomatos@ua.pt."/>
    <s v="eng"/>
    <s v="Y"/>
    <s v="Y"/>
    <s v="N"/>
    <s v="Y"/>
    <s v="N"/>
    <s v="Y"/>
    <n v="2"/>
    <s v="Y"/>
    <s v="Y"/>
    <s v="N"/>
    <s v="Y"/>
    <s v="N"/>
    <s v="N"/>
    <s v="N"/>
    <s v="N"/>
    <s v="2016-06-10"/>
    <s v="2017-11-28"/>
    <s v="2017-09-12"/>
    <s v="2016-06-07"/>
    <s v="https://dx.doi.org/10.1093/database/baw05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087308"/>
    <s v="MED"/>
    <n v="27087308"/>
    <s v="PMC5488397"/>
    <s v="10.1186/1758-2946-7-S1-S7"/>
    <s v="A crowdsourcing workflow for extracting chemical-induced disease relations from free text."/>
    <s v="Li TS, Bravo À, Furlong LI, Good BM, Su AI."/>
    <s v="1"/>
    <s v="7"/>
    <n v="2368555"/>
    <n v="2016"/>
    <s v="Database : the journal of biological databases and curation"/>
    <s v="Database (Oxford)"/>
    <s v="Database (Oxford)"/>
    <s v="101517697"/>
    <s v="1758-2946"/>
    <s v="1758-0463"/>
    <s v="Relations between chemicals and diseases are one of the most queried biomedical interactions. Although expert manual curation is the standard method for extracting these relations from the literature, it is expensive and impractical to apply to large numbers of documents, and therefore alternative methods are required. We describe here a crowdsourcing workflow for extracting chemical-induced disease relations from free text as part of the BioCreative V Chemical Disease Relation challenge. Five non-expert workers on the CrowdFlower platform were shown each potential chemical-induced disease relation highlighted in the original source text and asked to make binary judgments about whether the text supported the relation. Worker responses were aggregated through voting, and relations receiving four or more votes were predicted as true. On the official evaluation dataset of 500 PubMed abstracts, the crowd attained a 0.505F-score (0.475 precision, 0.540 recall), with a maximum theoretical recall of 0.751 due to errors with named entity recognition. The total crowdsourcing cost was $1290.67 ($2.58 per abstract) and took a total of 7 h. A qualitative error analysis revealed that 46.66% of sampled errors were due to task limitations and gold standard errors, indicating that performance can still be improved. All code and results are publicly available athttps://github.com/SuLab/crowd_cid_relexDatabase URL:https://github.com/SuLab/crowd_cid_relex."/>
    <s v="Department of Molecular and Experimental Medicine, the Scripps Research Institute, La Jolla, CA 92037, USA."/>
    <s v="eng"/>
    <s v="Y"/>
    <s v="Y"/>
    <s v="N"/>
    <s v="Y"/>
    <s v="N"/>
    <s v="Y"/>
    <n v="2"/>
    <s v="Y"/>
    <s v="Y"/>
    <s v="N"/>
    <s v="Y"/>
    <s v="N"/>
    <s v="N"/>
    <s v="N"/>
    <s v="N"/>
    <s v="2016-04-18"/>
    <s v="2017-01-06"/>
    <s v="2017-07-28"/>
    <s v="2016-04-17"/>
    <s v="https://dx.doi.org/10.1186/1758-2946-7-S1-S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810778"/>
    <s v="MED"/>
    <n v="25810778"/>
    <s v="PMC5100629"/>
    <s v="10.1038/s41598-017-08444-6"/>
    <s v="A document processing pipeline for annotating chemical entities in scientific documents."/>
    <s v="Campos D, Matos S, Oliveira JL."/>
    <s v="4"/>
    <s v="7"/>
    <n v="2266673"/>
    <n v="2015"/>
    <s v="Journal of cheminformatics"/>
    <s v="J Cheminform"/>
    <s v="J Cheminform"/>
    <s v="101516718"/>
    <s v="2045-2322"/>
    <s v="1758-2946"/>
    <s v="BACKGROUND: The recognition of drugs and chemical entities in text is a very important task within the field of biomedical information extraction, given the rapid growth in the amount of published texts (scientific papers, patents, patient records) and the relevance of these and other related concepts. If done effectively, this could allow exploiting such textual resources to automatically extract or infer relevant information, such as drug profiles, relations and similarities between drugs, or associations between drugs and potential drug targets. The objective of this work was to develop and validate a document processing and information extraction pipeline for the identification of chemical entity mentions in text. RESULTS: We used the BioCreative IV CHEMDNER task data to train and evaluate a machine-learning based entity recognition system. Using a combination of two conditional random field models, a selected set of features, and a post-processing stage, we achieved F-measure results of 87.48% in the chemical entity mention recognition task and 87.75% in the chemical document indexing task. CONCLUSIONS: We present a machine learning-based solution for automatic recognition of chemical and drug names in scientific documents. The proposed approach applies a rich feature set, including linguistic, orthographic, morphological, dictionary matching and local context features. Post-processing modules are also integrated, performing parentheses correction, abbreviation resolution and filtering erroneous mentions using an exclusion list derived from the training data. The developed methods were implemented as a document annotation tool and web service, freely available at http://bioinformatics.ua.pt/becas-chemicals/."/>
    <s v="BMD Software, Lda., Rua Calouste Gulbenkian, 1, 3810-074 Aveiro, Portugal."/>
    <s v="eng"/>
    <s v="Y"/>
    <s v="Y"/>
    <s v="N"/>
    <s v="Y"/>
    <s v="N"/>
    <s v="N"/>
    <n v="2"/>
    <s v="Y"/>
    <s v="Y"/>
    <s v="N"/>
    <s v="N"/>
    <s v="N"/>
    <s v="N"/>
    <s v="N"/>
    <s v="N"/>
    <s v="2015-03-26"/>
    <s v="2015-03-31"/>
    <s v="2016-02-09"/>
    <s v="2015-01-19"/>
    <s v="https://dx.doi.org/10.1038/s41598-017-08444-6"/>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827671"/>
    <s v="MED"/>
    <n v="28827671"/>
    <s v="PMC4917260"/>
    <s v="10.1530/EJE-17-0132"/>
    <s v="Muscle and adipose tissue morphology, insulin sensitivity and beta-cell function in diabetic and nondiabetic obese patients: effects of bariatric surgery."/>
    <s v="Camastra S, Vitali A, Anselmino M, Gastaldelli A, Bellini R, Berta R, Severi I, Baldi S, Astiarraga B, Barbatelli G, Cinti S, Ferrannini E."/>
    <s v="17"/>
    <s v="177"/>
    <n v="2582427"/>
    <n v="2017"/>
    <s v="Scientific reports"/>
    <s v="Sci Rep"/>
    <s v="Sci Rep"/>
    <s v="101563288"/>
    <s v="0804-4643"/>
    <s v="2045-2322"/>
    <s v="Obesity is characterized by insulin-resistance (IR), enhanced lipolysis, and ectopic, inflamed fat. We related the histology of subcutaneous (SAT), visceral fat (VAT), and skeletal muscle to the metabolic abnormalities, and tested their mutual changes after bariatric surgery in type 2 diabetic (T2D) and weight-matched non-diabetic (ND) patients. We measured IR (insulin clamp), lipolysis (2H5-glycerol infusion), ß-cell glucose-sensitivity (ß-GS, mathematical modeling), and VAT, SAT, and rectus abdominis histology (light and electron microscopy). Presurgery, SAT and VAT showed signs of fibrosis/necrosis, small mitochondria, free interstitial lipids, thickened capillary basement membrane. Compared to ND, T2D had impaired ß-GS, intracapillary neutrophils and higher intramyocellular fat, adipocyte area in VAT, crown-like structures (CLS) in VAT and SAT with rare structures (cyst-like) ~10-fold larger than CLS. Fat expansion was associated with enhanced lipolysis and IR. VAT histology and intramyocellular fat were related to impaired ß-GS. Postsurgery, IR and lipolysis improved in all, ß-GS improved in T2D. Muscle fat infiltration was reduced, adipocytes were smaller and richer in mitochondria, and CLS density in SAT was reduced. In conclusion, IR improves proportionally to weight loss but remains subnormal, whilst SAT and muscle changes disappear. In T2D postsurgery, some VAT pathology persists and beta-cell dysfunction improves but is not normalized."/>
    <s v="Department of Clinical &amp; Experimental Medicine, University of Pisa, Pisa, Italy. stefania.camastra@med.unipi.it."/>
    <s v="eng"/>
    <s v="Y"/>
    <s v="Y"/>
    <s v="N"/>
    <s v="Y"/>
    <s v="N"/>
    <s v="Y"/>
    <n v="3"/>
    <s v="Y"/>
    <s v="Y"/>
    <s v="N"/>
    <s v="Y"/>
    <s v="N"/>
    <s v="N"/>
    <s v="N"/>
    <s v="N"/>
    <s v="2017-08-23"/>
    <s v="2018-05-22"/>
    <s v="2017-12-29"/>
    <s v="2017-08-21"/>
    <s v="https://dx.doi.org/10.1530/EJE-17-0132"/>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566443"/>
    <s v="MED"/>
    <n v="28566443"/>
    <s v="PMC4207226"/>
    <s v="10.1093/ije/dyw271"/>
    <s v="Hypoinsulinaemic, hypoketotic hypoglycaemia due to mosaic genetic activation of PI3-kinase."/>
    <s v="Leiter SM, Parker VER, Welters A, Knox R, Rocha N, Clark G, Payne F, Lotta L, Harris J, Guerrero-Fernández J, González-Casado I, García-Miñaur S, Gordo G, Wareham N, Martínez-Glez V, Allison M, O'Rahilly S, Barroso I, Meissner T, Davies S, Hussain K, Temple K, Barreda-Bonis AC, Kummer S, Semple RK."/>
    <s v="3"/>
    <s v="45"/>
    <n v="2566600"/>
    <n v="2017"/>
    <s v="European journal of endocrinology"/>
    <s v="Eur. J. Endocrinol."/>
    <s v="Eur J Endocrinol"/>
    <s v="9423848"/>
    <s v="0300-5771"/>
    <s v="1479-683X"/>
    <s v="Genetic activation of the insulin signal-transducing kinase AKT2 causes syndromic hypoketotic hypoglycaemia without elevated insulin. Mosaic activating mutations in class 1A phospatidylinositol-3-kinase (PI3K), upstream from AKT2 in insulin signalling, are known to cause segmental overgrowth, but the metabolic consequences have not been systematically reported. We assess the metabolic phenotype of 22 patients with mosaic activating mutations affecting PI3K, thereby providing new insight into the metabolic function of this complex node in insulin signal transduction.Three patients with megalencephaly, diffuse asymmetric overgrowth, hypoketotic, hypoinsulinaemic hypoglycaemia and no AKT2 mutation underwent further genetic, clinical and metabolic investigation. Signalling in dermal fibroblasts from one patient and efficacy of the mTOR inhibitor Sirolimus on pathway activation were examined. Finally, the metabolic profile of a cohort of 19 further patients with mosaic activating mutations in PI3K was assessed.In the first three patients, mosaic mutations in PIK3CA (p.Gly118Asp or p.Glu726Lys) or PIK3R2 (p.Gly373Arg) were found. In different tissue samples available from one patient, the PIK3CA p.Glu726Lys mutation was present at burdens from 24% to 42%, with the highest level in the liver. Dermal fibroblasts showed increased basal AKT phosphorylation which was potently suppressed by Sirolimus. Nineteen further patients with mosaic mutations in PIK3CA had neither clinical nor biochemical evidence of hypoglycaemia.Mosaic mutations activating class 1A PI3K cause severe non-ketotic hypoglycaemia in a subset of patients, with the metabolic phenotype presumably related to the extent of mosaicism within the liver. mTOR or PI3K inhibitors offer the prospect for future therapy."/>
    <s v="Metabolic Research LaboratoriesWellcome Trust-MRC Institute of Metabolic Science, University of Cambridge, Cambridge, UK."/>
    <s v="eng"/>
    <s v="Y"/>
    <s v="Y"/>
    <s v="N"/>
    <s v="Y"/>
    <s v="N"/>
    <s v="N"/>
    <n v="2"/>
    <s v="Y"/>
    <s v="Y"/>
    <s v="N"/>
    <s v="Y"/>
    <s v="N"/>
    <s v="N"/>
    <s v="N"/>
    <s v="Y"/>
    <s v="2017-06-02"/>
    <s v="2018-05-02"/>
    <s v="2017-07-27"/>
    <s v="2017-05-31"/>
    <s v="https://dx.doi.org/10.1093/ije/dyw27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789671"/>
    <s v="MED"/>
    <n v="27789671"/>
    <s v="PMC3948936"/>
    <s v="10.1212/WNL.0000000000002628"/>
    <s v="Applying metabolomics to cardiometabolic intervention studies and trials: past experiences and a roadmap for the future."/>
    <s v="Rankin NJ, Preiss D, Welsh P, Sattar N."/>
    <s v="3"/>
    <s v="86"/>
    <n v="2496835"/>
    <n v="2016"/>
    <s v="International journal of epidemiology"/>
    <s v="Int J Epidemiol"/>
    <s v="Int J Epidemiol"/>
    <s v="7802871"/>
    <s v="0028-3878"/>
    <s v="1464-3685"/>
    <s v="Metabolomics and lipidomics are emerging methods for detailed phenotyping of small molecules in samples. It is hoped that such data will: (i) enhance baseline prediction of patient response to pharmacotherapies (beneficial or adverse); (ii) reveal changes in metabolites shortly after initiation of therapy that may predict patient response, including adverse effects, before routine biomarkers are altered; and( iii) give new insights into mechanisms of drug action, particularly where the results of a trial of a new agent were unexpected, and thus help future drug development. In these ways, metabolomics could enhance research findings from intervention studies. This narrative review provides an overview of metabolomics and lipidomics in early clinical intervention studies for investigation of mechanisms of drug action and prediction of drug response (both desired and undesired). We highlight early examples from drug intervention studies associated with cardiometabolic disease. Despite the strengths of such studies, particularly the use of state-of-the-art technologies and advanced statistical methods, currently published studies in the metabolomics arena are largely underpowered and should be considered as hypothesis-generating. In order for metabolomics to meaningfully improve stratified medicine approaches to patient treatment, there is a need for higher quality studies, with better exploitation of biobanks from randomized clinical trials i.e. with large sample size, adjudicated outcomes, standardized procedures, validation cohorts, comparison witth routine biochemistry and both active and control/placebo arms. On the basis of this review, and based on our research experience using clinically established biomarkers, we propose steps to more speedily advance this area of research towards potential clinical impact."/>
    <s v="BHF Glasgow Cardiovascular Research Centre Naomi.Rankin@glasgow.ac.uk."/>
    <s v="eng"/>
    <s v="Y"/>
    <s v="Y"/>
    <s v="N"/>
    <s v="Y"/>
    <s v="N"/>
    <s v="N"/>
    <n v="3"/>
    <s v="Y"/>
    <s v="Y"/>
    <s v="N"/>
    <s v="Y"/>
    <s v="N"/>
    <s v="N"/>
    <s v="N"/>
    <s v="Y"/>
    <s v="2016-10-30"/>
    <s v="2018-02-14"/>
    <s v="2017-04-26"/>
    <s v="2016-10-27"/>
    <s v="https://dx.doi.org/10.1212/WNL.0000000000002628"/>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037232"/>
    <s v="MED"/>
    <n v="27037232"/>
    <s v="PMC5596472"/>
    <s v="10.1093/database/bau048"/>
    <s v="Phenotypic characteristics of Alzheimer patients carrying an ABCA7 mutation."/>
    <s v="Van den Bossche T, Sleegers K, Cuyvers E, Engelborghs S, Sieben A, De Roeck A, Van Cauwenberghe C, Vermeulen S, Van den Broeck M, Laureys A, Peeters K, Mattheijssens M, Vandenbulcke M, Vandenberghe R, Martin JJ, De Deyn PP, Cras P, Van Broeckhoven C, Belgian Neurology Consortium."/>
    <s v="17"/>
    <s v="2014"/>
    <n v="2417611"/>
    <n v="2016"/>
    <s v="Neurology"/>
    <s v="Neurology"/>
    <s v="Neurology"/>
    <s v="0401060"/>
    <s v="1758-0463"/>
    <s v="1526-632X"/>
    <s v="To generate a clinical and pathologic phenotype of patients carrying rare loss-of-function mutations in ABCA7, identified in a Belgian Alzheimer patient cohort and in an autosomal dominant family.We performed a retrospective review of available data records, medical records, results of CSF analyses and neuroimaging studies, and neuropathology data.The mean onset age of the mutation carriers (n = 22) was 73.4 ± 8.4 years with a wide age range of 36 (54-90) years, which was independent of APOE genotype and cerebrovascular disease. The mean disease duration was 5.7 ± 3.0 years (range 2-12 years). A positive family history was recorded for 10 carriers (45.5%). All patient carriers except one presented with memory complaints. The 4 autopsied brains showed typical immunohistochemical changes of late-onset Alzheimer disease.All patients carrying a loss-of-function mutation in ABCA7 exhibited a classical Alzheimer disease phenotype, though with a striking wide onset age range, suggesting the influence of unknown modifying factors."/>
    <s v="From the Neurodegenerative Brain Diseases Group (T.V.d.B., K.S., E.C., A.S., A.D.R., C.V.C., S.V., M.V.d.B., A.L., K.P., M.M., C.V.B.), Department of Molecular Genetics, VIB, Antwerp; Institute Born-Bunge (T.V.d.B., K.S., E.C., S.E., A.S., A.D.R., C.V.C., S.V., M.V.d.B., A.L., K.P., M.M., J.-J.M., P.P.D.D., P.C., C.V.B.), University of Antwerp; Department of Neurology (T.V.d.B., P.C.), Antwerp University Hospital, Edegem; Department of Neurology and Memory Clinic (T.V.d.B., S.E., P.P.D.D.), Hospital Netwerk Antwerp (ZNA), Middelheim and Hoge Beuken; Department of Neurology (A.S.), University Hospital Ghent and University of Ghent; Department of Neurosciences (M.V., R.V.), Faculty of Medicine, KU Leuven; Department of Old Age Psychiatry and Memory Clinic (M.V.) and Department of Neurology (R.V.), University Hospitals Leuven, Belgium; and Department of Neurology and Alzheimer Research Center (P.P.D.D.), University of Groningen and University Medical Center Groningen, the Netherlands."/>
    <s v="eng"/>
    <s v="Y"/>
    <s v="Y"/>
    <s v="N"/>
    <s v="Y"/>
    <s v="N"/>
    <s v="Y"/>
    <n v="3"/>
    <s v="Y"/>
    <s v="Y"/>
    <s v="Y"/>
    <s v="Y"/>
    <s v="N"/>
    <s v="N"/>
    <s v="N"/>
    <s v="N"/>
    <s v="2016-04-03"/>
    <s v="2018-03-19"/>
    <s v="2016-04-19"/>
    <s v="2016-04-01"/>
    <s v="https://dx.doi.org/10.1093/database/bau048"/>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4923820"/>
    <s v="MED"/>
    <n v="24923820"/>
    <s v="PMC5611891"/>
    <s v="10.1007/s10278-013-9650-3"/>
    <s v="Egas: a collaborative and interactive document curation platform."/>
    <s v="Campos D, Lourenço J, Matos S, Oliveira JL."/>
    <s v="8"/>
    <s v="27"/>
    <n v="2116603"/>
    <n v="2014"/>
    <s v="Database : the journal of biological databases and curation"/>
    <s v="Database (Oxford)"/>
    <s v="Database (Oxford)"/>
    <s v="101517697"/>
    <s v="0897-1889"/>
    <s v="1758-0463"/>
    <s v="With the overwhelming amount of biomedical textual information being produced, several manual curation efforts have been set up to extract and store concepts and their relationships into structured resources. As manual annotation is a demanding and expensive task, computerized solutions were developed to perform such tasks automatically. However, high-end information extraction techniques are still not widely used by biomedical research communities, mainly because of the lack of standards and limitations in usability. Interactive annotation tools intend to fill this gap, taking advantage of automatic techniques and existing knowledge bases to assist expert curators in their daily tasks. This article presents Egas, a web-based platform for biomedical text mining and assisted curation with highly usable interfaces for manual and automatic in-line annotation of concepts and relations. A comprehensive set of de facto standard knowledge bases are integrated and indexed to provide straightforward concept normalization features. Real-time collaboration and conversation functionalities allow discussing details of the annotation task as well as providing instant feedback of curator's interactions. Egas also provides interfaces for on-demand management of the annotation task settings and guidelines, and supports standard formats and literature services to import and export documents. By taking advantage of Egas, we participated in the BioCreative IV interactive annotation task, targeting the assisted identification of protein-protein interactions described in PubMed abstracts related to neuropathological disorders. When evaluated by expert curators, it obtained positive scores in terms of usability, reliability and performance. These results, together with the provided innovative features, place Egas as a state-of-the-art solution for fast and accurate curation of information, facilitating the task of creating and updating knowledge bases and annotated resources. Database URL: http://bioinformatics.ua.pt/egas."/>
    <s v="BMD Software, Lda., Rua Calouste Gulbenkian n. 1, 3810-074 Aveiro, Portugal and IEETA/DETI, Campus Universitário de Santiago, University of Aveiro, 3810-193 Aveiro, Portugal david.campos@bmd-software.com."/>
    <s v="eng"/>
    <s v="Y"/>
    <s v="Y"/>
    <s v="N"/>
    <s v="Y"/>
    <s v="N"/>
    <s v="N"/>
    <n v="3"/>
    <s v="Y"/>
    <s v="Y"/>
    <s v="N"/>
    <s v="Y"/>
    <s v="N"/>
    <s v="N"/>
    <s v="N"/>
    <s v="N"/>
    <s v="2014-06-13"/>
    <s v="2015-02-09"/>
    <s v="2016-10-20"/>
    <s v="2014-06-11"/>
    <s v="https://dx.doi.org/10.1007/s10278-013-9650-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4146358"/>
    <s v="MED"/>
    <n v="24146358"/>
    <s v="PMC5532764"/>
    <s v="10.1186/s13195-017-0299-x"/>
    <s v="A centralized platform for geo-distributed PACS management."/>
    <s v="Silva LA, Pinho R, Ribeiro LS, Costa C, Oliveira JL."/>
    <s v="8"/>
    <s v="9"/>
    <n v="2138116"/>
    <n v="2014"/>
    <s v="Journal of digital imaging"/>
    <s v="J Digit Imaging"/>
    <s v="J Digit Imaging"/>
    <s v="9100529"/>
    <s v="1758-9193"/>
    <s v="1618-727X"/>
    <s v="Picture Archive and Communication System (PACS) is a globally adopted concept and plays a fundamental role in patient care flow within healthcare institutions. However, the deployment of medical imaging repositories over multiple sites still brings several practical challenges namely related to operation and management (O&amp;M). This paper describes a Web-based centralized console that provides remote monitoring, testing, and management over multiple geo-distributed PACS. The system allows the PACS administrator to define any kind of service or operation, reducing the need for local technicians and providing a 24/7 monitoring solution."/>
    <s v="University of Aveiro, DETI/IEETA, Campus Universitário de Santiago, 3810-193, Aveiro, Portugal, bastiao@ua.pt."/>
    <s v="eng"/>
    <s v="N"/>
    <s v="Y"/>
    <s v="N"/>
    <s v="Y"/>
    <s v="N"/>
    <s v="Y"/>
    <n v="3"/>
    <s v="Y"/>
    <s v="Y"/>
    <s v="N"/>
    <s v="N"/>
    <s v="N"/>
    <s v="N"/>
    <s v="N"/>
    <s v="N"/>
    <s v="2014-03-11"/>
    <s v="2015-04-22"/>
    <s v="2016-04-15"/>
    <s v="2014-04-01"/>
    <s v="https://dx.doi.org/10.1186/s13195-017-0299-x"/>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899429"/>
    <s v="MED"/>
    <n v="28899429"/>
    <s v="PMC5860058"/>
    <s v="10.3233/JAD-170327"/>
    <s v="Amyloid-independent atrophy patterns predict time to progression to dementia in mild cognitive impairment."/>
    <s v="Ten Kate M, Barkhof F, Visser PJ, Teunissen CE, Scheltens P, van der Flier WM, Tijms BM."/>
    <s v="14"/>
    <s v="60"/>
    <n v="2596531"/>
    <n v="2017"/>
    <s v="Alzheimer's research &amp; therapy"/>
    <s v="Alzheimers Res Ther"/>
    <s v="Alzheimers Res Ther"/>
    <s v="101511643"/>
    <s v="1387-2877"/>
    <s v="1758-9193"/>
    <s v="Amyloid pathology in subjects with mild cognitive impairment (MCI) is an important risk factor for progression to dementia due to Alzheimer's disease. Predicting the onset of dementia is challenging even in the presence of amyloid, as time to progression varies considerably among patients and depends on the onset of neurodegeneration. Survival analysis can account for variability in time to event, but has not often been applied to MRI measurements beyond singular predefined brain regions such as the hippocampus. Here we used a voxel-wise survival analysis to identify in an unbiased fashion brain regions where decreased gray matter volume is associated with time to dementia, and assessed the effects of amyloid on these associations.We included 276 subjects with MCI (mean age 67 ± 8, 41% female, mean Mini-Mental State Examination 26.6 ± 2.4), baseline 3D T1-weighted structural MRI, baseline cerebrospinal fluid (CSF) biomarkers, and prospective clinical follow-up. We fitted for each voxel a proportional Cox hazards regression model to study whether decreased gray matter volume predicted progression to dementia in the total sample, and stratified for baseline amyloid status.Dementia at follow-up occurred in 122 (44%) subjects over an average follow-up period of 2.5 ± 1.5 years. Baseline amyloid positivity was associated with progression to dementia (hazard ratio 2.4, p &lt; 0.001). Within amyloid-positive subjects, decreased gray matter volume in the hippocampal, temporal, parietal, and frontal regions was associated with more rapid progression to dementia (median (interquartile range) hazard ratio across significant voxels 1.35 (1.32-1.40)). Repeating the analysis in amyloid-negative subjects revealed similar patterns (median (interquartile range) hazard ratio 1.76 (1.66-1.91)).In subjects with MCI, both abnormal amyloid CSF and decreased gray matter volume were associated with future progression to dementia. The spatial pattern of decreased gray matter volume associated with progression to dementia was consistent for amyloid-positive and amyloid-negative subjects."/>
    <s v="Alzheimer Center &amp; Department of Neurology, Neuroscience Campus Amsterdam, VU University Medical Center, Amsterdam, The Netherlands. m.tenkate1@vumc.nl."/>
    <s v="eng"/>
    <s v="Y"/>
    <s v="Y"/>
    <s v="N"/>
    <s v="Y"/>
    <s v="N"/>
    <s v="Y"/>
    <n v="4"/>
    <s v="Y"/>
    <s v="Y"/>
    <s v="N"/>
    <s v="Y"/>
    <s v="N"/>
    <s v="N"/>
    <s v="N"/>
    <s v="N"/>
    <s v="2017-09-14"/>
    <s v="2018-05-17"/>
    <s v="2015-04-01"/>
    <s v="2017-09-12"/>
    <s v="https://dx.doi.org/10.3233/JAD-17032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869470"/>
    <s v="MED"/>
    <n v="28869470"/>
    <s v="PMC4872426"/>
    <s v="10.1186/s13195-017-0276-4"/>
    <s v="The Cerebrospinal Fluid Aβ1-42/Aβ1-40 Ratio Improves Concordance with Amyloid-PET for Diagnosing Alzheimer's Disease in a Clinical Setting."/>
    <s v="Niemantsverdriet E, Ottoy J, Somers C, De Roeck E, Struyfs H, Soetewey F, Verhaeghe J, Van den Bossche T, Van Mossevelde S, Goeman J, De Deyn PP, Mariën P, Versijpt J, Sleegers K, Van Broeckhoven C, Wyffels L, Albert A, Ceyssens S, Stroobants S, Staelens S, Bjerke M, Engelborghs S."/>
    <s v="4"/>
    <s v="9"/>
    <n v="2600911"/>
    <n v="2017"/>
    <s v="Journal of Alzheimer's disease : JAD"/>
    <s v="J. Alzheimers Dis."/>
    <s v="J Alzheimers Dis"/>
    <s v="9814863"/>
    <s v="1758-9193"/>
    <s v="1875-8908"/>
    <s v="Evidence suggests that the concordance between amyloid-PET and cerebrospinal fluid (CSF) amyloid-β (Aβ) increases when the CSF Aβ1-42/Aβ1-40 ratio is used as compared to CSF Aβ1-42 levels alone.In order to test this hypothesis, we set up a prospective longitudinal study comparing the concordance between different amyloid biomarkers for Alzheimer's disease (AD) in a clinical setting.Seventy-eight subjects (AD dementia (n = 17), mild cognitive impairment (MCI, n = 48), and cognitively healthy controls (n = 13)) underwent a [18F]Florbetapir ([18F]AV45) PET scan, [18F]FDG PET scan, MRI scan, and an extensive neuropsychological examination. In a large subset (n = 67), a lumbar puncture was performed and AD biomarkers were analyzed (Aβ1-42, Aβ1-40, T-tau, P-tau181).We detected an increased concordance in the visual and quantitative (standardized uptake value ratio (SUVR) and total volume of distribution (VT)) [18F]AV45 PET measures when the CSF Aβ1-42/Aβ1-40 was applied compared to Aβ1-42 alone. CSF biomarkers were stronger associated to [18F]AV45 PET for SUVR values when considering the total brain white matter as reference region instead of cerebellar grey matterConclusions:The concordance between CSF Aβ and [18F]AV45 PET increases when the CSF Aβ1-42/Aβ1-40 ratio is applied. This finding is of most importance for the biomarker-based diagnosis of AD as well as for selection of subjects for clinical trials with potential disease-modifying therapies for AD."/>
    <s v="Reference Center for Biological Markers of Dementia (BIODEM), Laboratory of Neurochemistry and Behavior, Institute Born-Bunge, UAntwerp, Antwerp, Belgium."/>
    <s v="eng"/>
    <s v="Y"/>
    <s v="Y"/>
    <s v="N"/>
    <s v="Y"/>
    <s v="N"/>
    <s v="Y"/>
    <n v="4"/>
    <s v="Y"/>
    <s v="Y"/>
    <s v="N"/>
    <s v="N"/>
    <s v="N"/>
    <s v="N"/>
    <s v="N"/>
    <s v="N"/>
    <s v="2017-09-05"/>
    <s v="2018-04-09"/>
    <s v="2014-11-03"/>
    <s v="2017-01-01"/>
    <s v="https://dx.doi.org/10.1186/s13195-017-0276-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750675"/>
    <s v="MED"/>
    <n v="28750675"/>
    <s v="PMC5747152"/>
    <s v="10.1093/bioinformatics/btx275"/>
    <s v="Differential role of CSF fatty acid binding protein 3, α-synuclein, and Alzheimer's disease core biomarkers in Lewy body disorders and Alzheimer's dementia."/>
    <s v="Chiasserini D, Biscetti L, Eusebi P, Salvadori N, Frattini G, Simoni S, De Roeck N, Tambasco N, Stoops E, Vanderstichele H, Engelborghs S, Mollenhauer B, Calabresi P, Parnetti L."/>
    <s v="1"/>
    <s v="33"/>
    <n v="2573171"/>
    <n v="2017"/>
    <s v="Alzheimer's research &amp; therapy"/>
    <s v="Alzheimers Res Ther"/>
    <s v="Alzheimers Res Ther"/>
    <s v="101511643"/>
    <s v="1367-4803"/>
    <s v="1758-9193"/>
    <s v="Neurodegenerative disorders such as Alzheimer's disease (AD), Parkinson's disease with dementia (PDD), and dementia with Lewy bodies (DLB) share clinical and molecular features. Cerebrospinal fluid (CSF) biomarkers may help the characterization of these diseases, improving the differential diagnosis. We evaluated the diagnostic performance of five CSF biomarkers across a well-characterized cohort of patients diagnosed with AD, DLB, PDD, and Parkinson's disease (PD).A total of 208 patients were enrolled in 3 European centers. The diagnostic groups (AD, n = 48; DLB, n = 40; PDD, n = 20; PD, n = 54) were compared with cognitively healthy neurological control subjects (patients with other neurological diseases [OND], n = 46). CSF levels of fatty acid binding protein 3, heart type (FABP3), α-synuclein (α-syn), amyloid-β peptide 1-42, total tau (t-tau), and phosphorylated tau 181 (p-tau) were assessed with immunoassays. Univariate and multivariate statistical analyses were applied to calculate the diagnostic value of the biomarkers as well as their association with clinical scores.FABP3 levels were significantly increased in patients with AD and DLB compared with those with PD and OND (p &lt; 0.001). CSF t-tau, p-tau, and α-syn were significantly higher in patients with AD than in patients with PDD, DLB, PD, and OND. Combination of FABP3 with p-tau showed high accuracy for the differential diagnosis between AD and DLB (AUC 0.92), whereas patients with AD were separated from those with PDD using a combination of p-tau, FABP3, and α-syn (AUC 0.96). CSF FABP3 was inversely associated with Mini Mental State Examination score in the whole cohort (r = -0.42, p &lt; 0.001).The combination of CSF biomarkers linked to different aspects of neurodegeneration, such as FABP3, α-syn, and AD biomarkers, improves the biochemical characterization of AD and Lewy body disorders."/>
    <s v="Oncoproteomics Laboratory, VU University Medical Center, De Boelelaan 1117, 1081HV, Amsterdam, The Netherlands. d.chiasserini@vumc.nl."/>
    <s v="eng"/>
    <s v="Y"/>
    <s v="Y"/>
    <s v="N"/>
    <s v="Y"/>
    <s v="N"/>
    <s v="Y"/>
    <n v="4"/>
    <s v="Y"/>
    <s v="Y"/>
    <s v="N"/>
    <s v="Y"/>
    <s v="N"/>
    <s v="N"/>
    <s v="N"/>
    <s v="N"/>
    <s v="2017-07-28"/>
    <s v="2017-08-03"/>
    <s v="2017-08-21"/>
    <s v="2017-07-28"/>
    <s v="https://dx.doi.org/10.1093/bioinformatics/btx27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449114"/>
    <s v="MED"/>
    <n v="28449114"/>
    <s v="PMC5565643"/>
    <s v="10.1038/tp.2015.223"/>
    <s v="Neuro-symbolic representation learning on biological knowledge graphs."/>
    <s v="Alshahrani M, Khan MA, Maddouri O, Kinjo AR, Queralt-Rosinach N, Hoehndorf R."/>
    <s v="11"/>
    <s v="6"/>
    <n v="2596718"/>
    <n v="2017"/>
    <s v="Bioinformatics (Oxford, England)"/>
    <s v="Bioinformatics"/>
    <s v="Bioinformatics"/>
    <s v="9808944"/>
    <s v="2158-3188"/>
    <s v="1367-4811"/>
    <s v="Biological data and knowledge bases increasingly rely on Semantic Web technologies and the use of knowledge graphs for data integration, retrieval and federated queries. In the past years, feature learning methods that are applicable to graph-structured data are becoming available, but have not yet widely been applied and evaluated on structured biological knowledge. Results: We develop a novel method for feature learning on biological knowledge graphs. Our method combines symbolic methods, in particular knowledge representation using symbolic logic and automated reasoning, with neural networks to generate embeddings of nodes that encode for related information within knowledge graphs. Through the use of symbolic logic, these embeddings contain both explicit and implicit information. We apply these embeddings to the prediction of edges in the knowledge graph representing problems of function prediction, finding candidate genes of diseases, protein-protein interactions, or drug target relations, and demonstrate performance that matches and sometimes outperforms traditional approaches based on manually crafted features. Our method can be applied to any biological knowledge graph, and will thereby open up the increasing amount of Semantic Web based knowledge bases in biology to use in machine learning and data analytics.https://github.com/bio-ontology-research-group/walking-rdf-and-owl.robert.hoehndorf@kaust.edu.sa.Supplementary data are available at Bioinformatics online."/>
    <s v="Computer, Electrical and Mathematical Sciences &amp; Engineering Division, Computational Bioscience Research Center, King Abdullah University of Science and Technology, Thuwal 23955-6900, Kingdom of Saudi Arabia."/>
    <s v="eng"/>
    <s v="Y"/>
    <s v="Y"/>
    <s v="N"/>
    <s v="Y"/>
    <s v="N"/>
    <s v="N"/>
    <n v="4"/>
    <s v="Y"/>
    <s v="Y"/>
    <s v="N"/>
    <s v="Y"/>
    <s v="N"/>
    <s v="N"/>
    <s v="N"/>
    <s v="N"/>
    <s v="2017-04-28"/>
    <s v="2018-06-01"/>
    <s v="2016-04-22"/>
    <s v="2017-09-01"/>
    <s v="https://dx.doi.org/10.1038/tp.2015.22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859814"/>
    <s v="MED"/>
    <n v="26859814"/>
    <s v="PMC5405532"/>
    <s v="10.1186/s13195-017-0328-9"/>
    <s v="Obsessive-compulsive symptoms in a large population-based twin-family sample are predicted by clinically based polygenic scores and by genome-wide SNPs."/>
    <s v="den Braber A, Zilhão NR, Fedko IO, Hottenga JJ, Pool R, Smit DJ, Cath DC, Boomsma DI."/>
    <s v="9"/>
    <s v="9"/>
    <n v="2464122"/>
    <n v="2016"/>
    <s v="Translational psychiatry"/>
    <s v="Transl Psychiatry"/>
    <s v="Transl Psychiatry"/>
    <s v="101562664"/>
    <s v="1758-9193"/>
    <s v="2158-3188"/>
    <s v="Variation in obsessive-compulsive symptoms (OCS) has a heritable basis, with genetic association studies starting to yield the first suggestive findings. We contribute to insights into the genetic basis of OCS by performing an extensive series of genetic analyses in a homogeneous, population-based sample from the Netherlands. First, phenotypic and genetic longitudinal correlations over a 6-year period were estimated by modeling OCS data from twins and siblings. Second, polygenic risk scores (PRS) for 6931 subjects with genotype and OCS data were calculated based on meta-analysis results from IOCDF-GC, to investigate their predictive value. Third, the contribution of measured single nucleotide polymorphisms (SNPs) to the heritability was estimated using random-effects modeling. Last, we performed an exploratory genome-wide association study (GWAS) of OCS, testing for SNP- and for gene-based associations. Stability in OCS (test-retest correlation 0.63) was mainly explained by genetic stability. The PRS based on clinical samples predicted OCS in our population-based twin-family sample. SNP-based heritability was estimated at 14%. GWAS revealed one SNP (rs8100480), located within the MEF2BNB gene, associated with OCS (P=2.56 × 10(-8)). Additional gene-based testing resulted in four significantly associated genes, which are located in the same chromosomal region on chromosome 19p13.11: MEF2BNB, RFXANK, MEF2BNB-MEF2B and MEF2B. Thus, common genetic variants explained a significant proportion of OCS trait variation. Genes significantly associated with OCS are expressed in the brain and involved in development and control of immune system functions (RFXANK) and regulation of gene expression of muscle-specific genes (MEF2BNB). MEF2BNB also showed a suggestive association with OCD in an independent case-control study, suggesting a role for this gene in the development of OCS."/>
    <s v="Alzheimer Center &amp; Department of Neurology, VU University Medical Center and Neuroscience Campus, Amsterdam, The Netherlands."/>
    <s v="eng"/>
    <s v="Y"/>
    <s v="Y"/>
    <s v="N"/>
    <s v="Y"/>
    <s v="N"/>
    <s v="Y"/>
    <n v="4"/>
    <s v="Y"/>
    <s v="Y"/>
    <s v="N"/>
    <s v="Y"/>
    <s v="N"/>
    <s v="N"/>
    <s v="N"/>
    <s v="Y"/>
    <s v="2016-02-10"/>
    <s v="2017-09-22"/>
    <s v="2015-12-21"/>
    <s v="2016-02-09"/>
    <s v="https://dx.doi.org/10.1186/s13195-017-0328-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284531"/>
    <s v="MED"/>
    <n v="29284531"/>
    <s v="PMC4981899"/>
    <s v="10.1007/s13760-017-0816-5"/>
    <s v="Cerebrovascular and amyloid pathology in predementia stages: the relationship with neurodegeneration and cognitive decline."/>
    <s v="Bos I, Verhey FR, Ramakers IHGB, Jacobs HIL, Soininen H, Freund-Levi Y, Hampel H, Tsolaki M, Wallin ÅK, van Buchem MA, Oleksik A, Verbeek MM, Olde Rikkert M, van der Flier WM, Scheltens P, Aalten P, Visser PJ, Vos SJB."/>
    <s v="18"/>
    <s v="117"/>
    <n v="2623663"/>
    <n v="2017"/>
    <s v="Alzheimer's research &amp; therapy"/>
    <s v="Alzheimers Res Ther"/>
    <s v="Alzheimers Res Ther"/>
    <s v="101511643"/>
    <s v="0300-9009"/>
    <s v="1758-9193"/>
    <s v="Cerebrovascular disease (CVD) and amyloid-β (Aβ) often coexist, but their influence on neurodegeneration and cognition in predementia stages remains unclear. We investigated the association between CVD and Aβ on neurodegenerative markers and cognition in patients without dementia.We included 271 memory clinic patients with subjective or objective cognitive deficits but without dementia from the BioBank Alzheimer Center Limburg cohort (n = 99) and the LeARN (n = 50) and DESCRIPA (n = 122) multicenter studies. CSF Aβ1-42 and white matter hyperintensities (WMH) on magnetic resonance imaging (MRI) scans were used as measures of Aβ and CVD, respectively. Individuals were classified into four groups based on the presence (+) or absence (-) of Aβ and WMH. We investigated differences in phosphorylated tau, total tau (t-tau), and medial temporal lobe atrophy (MTA) between groups using general linear models. We examined cognitive decline and progression to dementia using linear mixed models and Cox proportional hazards models. All analyses were adjusted for study and demographics.MTA and t-tau were elevated in the Aβ - WMH+, Aβ + WMH-, and Aβ + WMH+ groups. MTA was most severe in the Aβ + WMH+ group compared with the groups with a single pathology. Both WMH and Aβ were associated with cognitive decline, but having both pathologies simultaneously was not associated with faster decline.In the present study, we found an additive association of Aβ and CVD pathology with baseline MTA but not with cognitive decline. Because our findings may have implications for diagnosis and prognosis of memory clinic patients and for future scientific research, they should be validated in a larger sample with longer follow-up."/>
    <s v="Department of Psychiatry and Neuropsychology, School of Mental Health and Neuroscience, Alzheimer Center Limburg, Maastricht University, Maastricht, The Netherlands. isabelle.bos@maastrichtuniversity.nl."/>
    <s v="eng"/>
    <s v="Y"/>
    <s v="Y"/>
    <s v="N"/>
    <s v="Y"/>
    <s v="N"/>
    <s v="Y"/>
    <n v="5"/>
    <s v="Y"/>
    <s v="Y"/>
    <s v="N"/>
    <s v="Y"/>
    <s v="N"/>
    <s v="N"/>
    <s v="N"/>
    <s v="N"/>
    <s v="2017-12-30"/>
    <s v="2018-07-10"/>
    <s v="2015-12-17"/>
    <s v="2017-12-29"/>
    <s v="https://dx.doi.org/10.1007/s13760-017-0816-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752420"/>
    <s v="MED"/>
    <n v="28752420"/>
    <s v="PMC4835723"/>
    <s v="10.1186/s13195-017-0258-6"/>
    <s v="Alzheimer's disease CSF biomarkers: clinical indications and rational use."/>
    <s v="Niemantsverdriet E, Valckx S, Bjerke M, Engelborghs S."/>
    <s v="1"/>
    <s v="9"/>
    <n v="2588792"/>
    <n v="2017"/>
    <s v="Acta neurologica Belgica"/>
    <s v="Acta Neurol Belg"/>
    <s v="Acta Neurol Belg"/>
    <s v="0247035"/>
    <s v="1758-9193"/>
    <s v="2240-2993"/>
    <s v="This review focusses on the validation and standardization of Alzheimer's disease (AD) cerebrospinal fluid (CSF) biomarkers, as well as on the current clinical indications and rational use of CSF biomarkers in daily clinical practice. The validated AD CSF biomarkers, Aβ1-42, T-tau, and P-tau181, have an added value in the (differential) diagnosis of AD and related disorders, including mixed pathologies, atypical presentations, and in case of ambiguous clinical dementia diagnosis. CSF biomarkers should not be routinely used in the diagnostic work-up of dementia and cannot be used to diagnose non-AD dementias. In cognitively healthy subjects, CSF biomarkers can only be applied for research purposes, e.g., to identify pre-clinical AD in the context of clinical trials with potentially disease-modifying drugs. Therefore, biomarker-based early diagnosis of AD offers great opportunities for preventive treatment development in the near future."/>
    <s v="Reference Center for Biological Markers of Dementia (BIODEM), Laboratory of Neurochemistry and Behavior, Institute Born-Bunge, University of Antwerp (UAntwerp), Antwerp, Belgium."/>
    <s v="eng"/>
    <s v="Y"/>
    <s v="Y"/>
    <s v="N"/>
    <s v="Y"/>
    <s v="N"/>
    <s v="Y"/>
    <n v="4"/>
    <s v="Y"/>
    <s v="Y"/>
    <s v="N"/>
    <s v="Y"/>
    <s v="N"/>
    <s v="N"/>
    <s v="N"/>
    <s v="N"/>
    <s v="2017-07-29"/>
    <s v="2018-07-10"/>
    <s v="2016-08-18"/>
    <s v="2017-07-27"/>
    <s v="https://dx.doi.org/10.1186/s13195-017-0258-6"/>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441961"/>
    <s v="MED"/>
    <n v="28441961"/>
    <s v="PMC5930252"/>
    <s v="10.3233/JAD-160227"/>
    <s v="The influence of insulin resistance on cerebrospinal fluid and plasma biomarkers of Alzheimer's pathology."/>
    <s v="Westwood S, Liu B, Baird AL, Anand S, Nevado-Holgado AJ, Newby D, Pikkarainen M, Hallikainen M, Kuusisto J, Streffer JR, Novak G, Blennow K, Andreasson U, Zetterberg H, Smith U, Laakso M, Soininen H, Lovestone S."/>
    <s v="11"/>
    <s v="53"/>
    <n v="2543317"/>
    <n v="2017"/>
    <s v="Alzheimer's research &amp; therapy"/>
    <s v="Alzheimers Res Ther"/>
    <s v="Alzheimers Res Ther"/>
    <s v="101511643"/>
    <s v="1387-2877"/>
    <s v="1758-9193"/>
    <s v="Insulin resistance (IR) has previously been associated with an increased risk of developing Alzheimer's disease (AD), although the relationship between IR and AD is not yet clear. Here, we examined the influence of IR on AD using plasma and cerebrospinal fluid (CSF) biomarkers related to IR and AD in cognitively healthy men. We also aimed to characterise the shared protein signatures between IR and AD.Fifty-eight cognitively healthy men, 28 IR and 30 non-IR (age and APOE ε4 matched), were drawn from the Metabolic Syndrome in Men study in Kuopio, Finland. CSF AD biomarkers (amyloid β-peptide (Aβ), total tau and tau phosphorylated at the Thr181 epitope) were examined with respect to IR. Targeted proteomics using ELISA and Luminex xMAP assays were performed to assess the influence of IR on previously identified CSF and plasma protein biomarker candidates of AD pathology. Furthermore, CSF and plasma SOMAscan was performed to discover proteins that associate with IR and CSF AD biomarkers.CSF AD biomarkers did not differ between IR and non-IR groups, although plasma insulin correlated with CSF Aβ/tau across the whole cohort. In total, 200 CSF and 487 plasma proteins were differentially expressed between IR and non-IR subjects, and significantly enriched pathways, many of which have been previously implicated in AD, were identified. CSF and plasma proteins significantly associated with CSF AD biomarkers were also discovered, and those sensitive to both IR and AD were identified.These data indicate that IR is not directly related to the level of CSF AD pathology in cognitively healthy men. Proteins that associated with both AD and IR are potential markers indicative of shared pathology."/>
    <s v="Department of Psychiatry, Warneford Hospital, University of Oxford, Oxford, OX3 7JX, UK."/>
    <s v="eng"/>
    <s v="Y"/>
    <s v="Y"/>
    <s v="N"/>
    <s v="Y"/>
    <s v="N"/>
    <s v="Y"/>
    <n v="5"/>
    <s v="Y"/>
    <s v="N"/>
    <s v="N"/>
    <s v="Y"/>
    <s v="N"/>
    <s v="N"/>
    <s v="N"/>
    <s v="N"/>
    <s v="2017-04-27"/>
    <s v="2018-05-02"/>
    <s v="2016-01-26"/>
    <s v="2017-04-26"/>
    <s v="https://dx.doi.org/10.3233/JAD-16022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392859"/>
    <s v="MED"/>
    <n v="27392859"/>
    <s v="PMC5676755"/>
    <s v="10.1038/srep24740"/>
    <s v="The Cerebrospinal Fluid Neurogranin/BACE1 Ratio is a Potential Correlate of Cognitive Decline in Alzheimer's Disease."/>
    <s v="De Vos A, Struyfs H, Jacobs D, Fransen E, Klewansky T, De Roeck E, Robberecht C, Van Broeckhoven C, Duyckaerts C, Engelborghs S, Vanmechelen E."/>
    <s v="1"/>
    <s v="6"/>
    <n v="2442633"/>
    <n v="2016"/>
    <s v="Journal of Alzheimer's disease : JAD"/>
    <s v="J. Alzheimers Dis."/>
    <s v="J Alzheimers Dis"/>
    <s v="9814863"/>
    <s v="2045-2322"/>
    <s v="1875-8908"/>
    <s v="In diagnosing Alzheimer's disease (AD), ratios of cerebrospinal fluid (CSF) biomarkers, such as CSF Aβ1-42/tau, have an improved diagnostic performance compared to the single analytes, yet, still a limited value to predict cognitive decline. Since synaptic dysfunction/loss is closely linked to cognitive impairment, synaptic proteins are investigated as candidate CSF AD progression markers.We studied CSF levels of the postsynaptic protein neurogranin and protein BACE1, predominantly localized presynaptically, and their relation to CSF total-tau, Aβ1-42, Aβ1-40, and Aβ1-38. All six analytes were considered as single parameters as well as ratios.Every ELISA involved was based on monoclonal antibodies, including the BACE1 and neurogranin immunoassay. The latter specifically targets neurogranin C-terminally truncated at P75, a more abundant species of the protein in CSF. We studied patients with MCI due to AD (n = 38) and 50 dementia due to AD patients, as well as age-matched cognitively healthy elderly (n = 20). A significant subset of the patients was followed up by clinical and neuropsychological (MMSE) examinations for at least one year.The single analytes showed statistically significant differences between the clinical groups, but the ratios of analytes indeed had a higher diagnostic performance. Furthermore, only the ratio of CSF neurogranin trunc P75/BACE1 was significantly correlated with the yearly decline in MMSE scores in patients with MCI and dementia due to AD, pointing toward the prognostic value of the ratio.This is the first study demonstrating that the CSF neurogranin trunc P75/BACE1 ratio, reflecting postsynaptic/presynaptic integrity, is related to cognitive decline."/>
    <s v="ADx NeuroSciences NV, Technologiepark Zwijnaarde 4, 9052 Gent, Belgium."/>
    <s v="eng"/>
    <s v="Y"/>
    <s v="Y"/>
    <s v="N"/>
    <s v="Y"/>
    <s v="N"/>
    <s v="Y"/>
    <n v="5"/>
    <s v="Y"/>
    <s v="Y"/>
    <s v="N"/>
    <s v="Y"/>
    <s v="N"/>
    <s v="N"/>
    <s v="N"/>
    <s v="N"/>
    <s v="2016-07-10"/>
    <s v="2018-01-31"/>
    <s v="2015-08-05"/>
    <s v="2016-07-01"/>
    <s v="https://dx.doi.org/10.1038/srep24740"/>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091074"/>
    <s v="MED"/>
    <n v="27091074"/>
    <s v="PMC4927941"/>
    <s v="10.1093/eurheartj/ehy057"/>
    <s v="Phosphorylated IGFBP-1 as a non-invasive predictor of liver fat in NAFLD."/>
    <s v="Petäjä EM, Zhou Y, Havana M, Hakkarainen A, Lundbom N, Ihalainen J, Yki-Järvinen H."/>
    <s v="1"/>
    <s v="39"/>
    <n v="2460839"/>
    <n v="2016"/>
    <s v="Scientific reports"/>
    <s v="Sci Rep"/>
    <s v="Sci Rep"/>
    <s v="101563288"/>
    <s v="0195-668X"/>
    <s v="2045-2322"/>
    <s v="Insulin-like growth factor binding protein 1 (IGFBP-1) is a potentially interesting marker for liver fat in NAFLD as it is exclusively produced by the liver, and insulin is its main regulator. We determined whether measurement of fasting serum phosphorylated IGFBP-1 (fS-pIGFBP-1) helps to predict liver fat compared to routinely available clinical parameters and PNPLA3 genotype at rs738409. Liver fat content (proton magnetic resonance spectroscopy) was measured in 378 subjects (62% women, age 43 [30-54] years, BMI 32.7 [28.1-39.7] kg/m(2), 46% with NAFLD). Subjects were randomized to discovery and validation groups, which were matched for clinical and biochemical parameters and PNPLA3 genotype. Multiple linear regression and Random Forest modeling were used to identify predictors of liver fat. The final model, % Liver Fat Equation', included age, fS-pIGFBP-1, S-ALT, waist-to-hip ratio, fP-Glucose and fS-Insulin (adjusted R(2) = 0.44 in the discovery group, 0.49 in the validation group, 0.47 in all subjects). The model was significantly better than a model without fS-pIGFBP-1 or S-ALT or S-AST alone. Random Forest modeling identified fS-p-IGFBP-1 as one of the top five predictors of liver fat (adjusted R(2) = 0.39). Therefore, measurement of fS-pIGFBP-1 may help in non-invasive prediction of liver fat content."/>
    <s v="Department of Medicine, University of Helsinki and Helsinki University Central Hospital, Helsinki, Finland."/>
    <s v="eng"/>
    <s v="Y"/>
    <s v="Y"/>
    <s v="N"/>
    <s v="Y"/>
    <s v="N"/>
    <s v="N"/>
    <n v="5"/>
    <s v="Y"/>
    <s v="Y"/>
    <s v="N"/>
    <s v="Y"/>
    <s v="N"/>
    <s v="N"/>
    <s v="N"/>
    <s v="Y"/>
    <s v="2016-04-19"/>
    <s v="2017-05-01"/>
    <s v="2015-05-11"/>
    <s v="2016-04-19"/>
    <s v="https://dx.doi.org/10.1093/eurheartj/ehy05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718151"/>
    <s v="MED"/>
    <n v="29718151"/>
    <s v="PMC5070960"/>
    <s v="10.3233/JAD-160645"/>
    <s v="The impact of confounding on the associations of different adiposity measures with the incidence of cardiovascular disease: a cohort study of 296 535 adults of white European descent."/>
    <s v="Iliodromiti S, Celis-Morales CA, Lyall DM, Anderson J, Gray SR, Mackay DF, Nelson SM, Welsh P, Pell JP, Gill JMR, Sattar N."/>
    <s v="3"/>
    <s v="60"/>
    <n v="2678190"/>
    <n v="2018"/>
    <s v="European heart journal"/>
    <s v="Eur. Heart J."/>
    <s v="Eur Heart J"/>
    <s v="8006263"/>
    <s v="1387-2877"/>
    <s v="1522-9645"/>
    <s v="The data regarding the associations of body mass index (BMI) with cardiovascular (CVD) risk, especially for those at the low categories of BMI, are conflicting. The aim of our study was to examine the associations of body composition (assessed by five different measures) with incident CVD outcomes in healthy individuals.A total of 296 535 participants (57.8% women) of white European descent without CVD at baseline from the UK biobank were included. Exposures were five different measures of adiposity. Fatal and non-fatal CVD events were the primary outcome. Low BMI (≤18.5 kg m-2) was associated with higher incidence of CVD and the lowest CVD risk was exhibited at BMI of 22-23 kg m-2 beyond, which the risk of CVD increased. This J-shaped association attenuated substantially in subgroup analyses, when we excluded participants with comorbidities. In contrast, the associations for the remaining adiposity measures were more linear; 1 SD increase in waist circumference was associated with a hazard ratio of 1.16 [95% confidence interval (CI) 1.13-1.19] for women and 1.10 (95% CI 1.08-1.13) for men with similar magnitude of associations for 1 SD increase in waist-to-hip ratio, waist-to-height ratio, and percentage body fat mass.Increasing adiposity has a detrimental association with CVD health in middle-aged men and women. The association of BMI with CVD appears more susceptible to confounding due to pre-existing comorbidities when compared with other adiposity measures. Any public misconception of a potential 'protective' effect of fat on CVD risk should be challenged. Take home figureThe obesity paradox is mainly due to the effect of confounding on BMI and disappears on other adiposity measures."/>
    <s v="Department of Obstetrics and Gynaecology, School of Medicine, University of Glasgow, Level 2, New Lister Building, 10-16 Alexandra Parade, Glasgow G31 2ER, UK."/>
    <s v="eng"/>
    <s v="Y"/>
    <s v="Y"/>
    <s v="N"/>
    <s v="Y"/>
    <s v="N"/>
    <s v="Y"/>
    <n v="6"/>
    <s v="Y"/>
    <s v="Y"/>
    <s v="N"/>
    <s v="Y"/>
    <s v="N"/>
    <s v="N"/>
    <s v="N"/>
    <s v="N"/>
    <s v="2018-05-03"/>
    <s v="2018-05-09"/>
    <s v="2014-09-30"/>
    <s v="2018-05-01"/>
    <s v="https://dx.doi.org/10.3233/JAD-16064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911300"/>
    <s v="MED"/>
    <n v="27911300"/>
    <s v="PMC4832203"/>
    <s v="10.3233/JAD-150440"/>
    <s v="Association between Plasma Ceramides and Phosphatidylcholines and Hippocampal Brain Volume in Late Onset Alzheimer's Disease."/>
    <s v="Kim M, Nevado-Holgado A, Whiley L, Snowden SG, Soininen H, Kloszewska I, Mecocci P, Tsolaki M, Vellas B, Thambisetty M, Dobson RJB, Powell JF, Lupton MK, Simmons A, Velayudhan L, Lovestone S, Proitsi P, Legido-Quigley C."/>
    <s v="5"/>
    <s v="49"/>
    <n v="2604849"/>
    <n v="2017"/>
    <s v="Journal of Alzheimer's disease : JAD"/>
    <s v="J. Alzheimers Dis."/>
    <s v="J Alzheimers Dis"/>
    <s v="9814863"/>
    <s v="1387-2877"/>
    <s v="1875-8908"/>
    <s v="Lipids such as ceramides and phosphatidylcholines (PC) have been found altered in the plasma of Alzheimer's disease (AD) patients in a number of discovery studies. For this reason, the levels of 6 ceramides and 3 PCs, with different fatty acid length and saturation levels, were measured in the plasma from 412 participants (AD n = 205, Control n = 207) using mass spectrometry coupled with ultra-performance liquid chromatography. After this, associations with AD status, brain atrophy, and age-related effects were studied. In the plasma of AD participants, cross-sectional analysis revealed elevated levels of three ceramides (Cer16:0 p &lt; 0.01, Cer18:0 p &lt; 0.01, Cer24:1 p &lt; 0.05). In addition, two PCs in AD plasma (PC36:5 p &lt; 0.05, PC38:6 p &lt; 0.05) were found to be depleted compared to the control group, with PC36:5 also associating with hippocampal atrophy (p &lt; 0.01). Age-specific analysis further revealed that levels of Cer16:0, Cer18:0, and Cer20:0 were associated with hippocampal atrophy only in younger participants (age &lt; 75, p &lt; 0.05), while all 3 PCs did so in the older participants (age &gt; 75, p &lt; 0.05). PC36:5 was associated with AD status in the younger group (p &lt; 0.01), while PC38:6 and 40:6 did so in the older group (p &lt; 0.05). In this study, elevated ceramides and depleted PCs were found in the plasma from 205 AD volunteers. Our findings also suggest that dysregulation in PC and ceramide metabolism could be occurring in different stages of AD progression."/>
    <s v="Institute of Pharmaceutical Science, King's College London, London, UK."/>
    <s v="eng"/>
    <s v="Y"/>
    <s v="Y"/>
    <s v="N"/>
    <s v="Y"/>
    <s v="N"/>
    <s v="Y"/>
    <n v="6"/>
    <s v="Y"/>
    <s v="Y"/>
    <s v="N"/>
    <s v="Y"/>
    <s v="N"/>
    <s v="N"/>
    <s v="N"/>
    <s v="N"/>
    <s v="2016-12-03"/>
    <s v="2018-05-30"/>
    <s v="2015-10-14"/>
    <s v="2017-01-01"/>
    <s v="https://dx.doi.org/10.3233/JAD-150440"/>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484910"/>
    <s v="MED"/>
    <n v="26484910"/>
    <s v="PMC4380254"/>
    <s v="10.1172/jci.insight.88766"/>
    <s v="A Pathway Based Classification Method for Analyzing Gene Expression for Alzheimer's Disease Diagnosis."/>
    <s v="Voyle N, Keohane A, Newhouse S, Lunnon K, Johnston C, Soininen H, Kloszewska I, Mecocci P, Tsolaki M, Vellas B, Lovestone S, Hodges A, Kiddle S, Dobson RJ."/>
    <s v="9"/>
    <s v="1"/>
    <n v="2496824"/>
    <n v="2016"/>
    <s v="Journal of Alzheimer's disease : JAD"/>
    <s v="J. Alzheimers Dis."/>
    <s v="J Alzheimers Dis"/>
    <s v="9814863"/>
    <s v="2379-3708"/>
    <s v="1875-8908"/>
    <s v="Recent studies indicate that gene expression levels in blood may be able to differentiate subjects with Alzheimer's disease (AD) from normal elderly controls and mild cognitively impaired (MCI) subjects. However, there is limited replicability at the single marker level. A pathway-based interpretation of gene expression may prove more robust.This study aimed to investigate whether a case/control classification model built on pathway level data was more robust than a gene level model and may consequently perform better in test data. The study used two batches of gene expression data from the AddNeuroMed (ANM) and Dementia Case Registry (DCR) cohorts.Our study used Illumina Human HT-12 Expression BeadChips to collect gene expression from blood samples. Random forest modeling with recursive feature elimination was used to predict case/control status. Age and APOE ɛ4 status were used as covariates for all analysis.Gene and pathway level models performed similarly to each other and to a model based on demographic information only.Any potential increase in concordance from the novel pathway level approach used here has not lead to a greater predictive ability in these datasets. However, we have only tested one method for creating pathway level scores. Further, we have been able to benchmark pathways against genes in datasets that had been extensively harmonized. Further work should focus on the use of alternative methods for creating pathway level scores, in particular those that incorporate pathway topology, and the use of an endophenotype based approach."/>
    <s v="MRC Social, Genetic and Developmental Psychiatry Centre, King's College London, London, UK."/>
    <s v="eng"/>
    <s v="Y"/>
    <s v="Y"/>
    <s v="N"/>
    <s v="Y"/>
    <s v="N"/>
    <s v="N"/>
    <n v="6"/>
    <s v="Y"/>
    <s v="Y"/>
    <s v="N"/>
    <s v="Y"/>
    <s v="N"/>
    <s v="N"/>
    <s v="N"/>
    <s v="N"/>
    <s v="2015-12-19"/>
    <s v="2017-09-22"/>
    <s v="2017-03-02"/>
    <s v="2016-01-01"/>
    <s v="https://dx.doi.org/10.1172/jci.insight.88766"/>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766312"/>
    <s v="MED"/>
    <n v="27766312"/>
    <s v="PMC4657469"/>
    <s v="10.1038/srep24570"/>
    <s v="Insulin resistance uncoupled from dyslipidemia due to C-terminal PIK3R1 mutations."/>
    <s v="Huang-Doran I, Tomlinson P, Payne F, Gast A, Sleigh A, Bottomley W, Harris J, Daly A, Rocha N, Rudge S, Clark J, Kwok A, Romeo S, McCann E, Müksch B, Dattani M, Zucchini S, Wakelam M, Foukas LC, Savage DB, Murphy R, O'Rahilly S, Barroso I, Semple RK."/>
    <s v="9"/>
    <s v="6"/>
    <n v="2478937"/>
    <n v="2016"/>
    <s v="JCI insight"/>
    <s v="JCI Insight"/>
    <s v="JCI Insight"/>
    <s v="101676073"/>
    <s v="2045-2322"/>
    <s v="2379-3708"/>
    <s v="Obesity-related insulin resistance is associated with fatty liver, dyslipidemia, and low plasma adiponectin. Insulin resistance due to insulin receptor (INSR) dysfunction is associated with none of these, but when due to dysfunction of the downstream kinase AKT2 phenocopies obesity-related insulin resistance. We report 5 patients with SHORT syndrome and C-terminal mutations in PIK3R1, encoding the p85α/p55α/p50α subunits of PI3K, which act between INSR and AKT in insulin signaling. Four of 5 patients had extreme insulin resistance without dyslipidemia or hepatic steatosis. In 3 of these 4, plasma adiponectin was preserved, as in insulin receptor dysfunction. The fourth patient and her healthy mother had low plasma adiponectin associated with a potentially novel mutation, p.Asp231Ala, in adiponectin itself. Cells studied from one patient with the p.Tyr657X PIK3R1 mutation expressed abundant truncated PIK3R1 products and showed severely reduced insulin-stimulated association of mutant but not WT p85α with IRS1, but normal downstream signaling. In 3T3-L1 preadipocytes, mutant p85α overexpression attenuated insulin-induced AKT phosphorylation and adipocyte differentiation. Thus, PIK3R1 C-terminal mutations impair insulin signaling only in some cellular contexts and produce a subphenotype of insulin resistance resembling INSR dysfunction but unlike AKT2 dysfunction, implicating PI3K in the pathogenesis of key components of the metabolic syndrome."/>
    <s v="The University of Cambridge Metabolic Research Laboratories, Wellcome Trust-MRC Institute of Metabolic Science, Cambridge, United Kingdom.; The National Institute for Health Research Cambridge Biomedical Research Centre, Cambridge, United Kingdom."/>
    <s v="eng"/>
    <s v="Y"/>
    <s v="Y"/>
    <s v="N"/>
    <s v="Y"/>
    <s v="N"/>
    <s v="N"/>
    <n v="7"/>
    <s v="Y"/>
    <s v="Y"/>
    <s v="N"/>
    <s v="Y"/>
    <s v="N"/>
    <s v="N"/>
    <s v="N"/>
    <s v="N"/>
    <s v="2016-10-22"/>
    <s v="2018-10-04"/>
    <s v="2014-08-20"/>
    <s v="2016-10-20"/>
    <s v="https://dx.doi.org/10.1038/srep24570"/>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080396"/>
    <s v="MED"/>
    <n v="27080396"/>
    <s v="PMC5572395"/>
    <s v="10.1186/s40478-015-0195-1"/>
    <s v="Uncovering disease mechanisms through network biology in the era of Next Generation Sequencing."/>
    <s v="Piñero J, Berenstein A, Gonzalez-Perez A, Chernomoretz A, Furlong LI."/>
    <s v="11"/>
    <s v="3"/>
    <n v="2460839"/>
    <n v="2016"/>
    <s v="Scientific reports"/>
    <s v="Sci Rep"/>
    <s v="Sci Rep"/>
    <s v="101563288"/>
    <s v="2051-5960"/>
    <s v="2045-2322"/>
    <s v="Characterizing the behavior of disease genes in the context of biological networks has the potential to shed light on disease mechanisms, and to reveal both new candidate disease genes and therapeutic targets. Previous studies addressing the network properties of disease genes have produced contradictory results. Here we have explored the causes of these discrepancies and assessed the relationship between the network roles of disease genes and their tolerance to deleterious germline variants in human populations leveraging on: the abundance of interactome resources, a comprehensive catalog of disease genes and exome variation data. We found that the most salient network features of disease genes are driven by cancer genes and that genes related to different types of diseases play network roles whose centrality is inversely correlated to their tolerance to likely deleterious germline mutations. This proved to be a multiscale signature, including global, mesoscopic and local network centrality features. Cancer driver genes, the most sensitive to deleterious variants, occupy the most central positions, followed by dominant disease genes and then by recessive disease genes, which are tolerant to variants and isolated within their network modules."/>
    <s v="Research Programme on Biomedical Informatics (GRIB), Hospital del Mar Medical Research Institute (IMIM), DCEXS, Pompeu Fabra University (UPF). C/Dr. Aiguader, 88. 08003- Barcelona, Spain."/>
    <s v="eng"/>
    <s v="Y"/>
    <s v="Y"/>
    <s v="N"/>
    <s v="Y"/>
    <s v="N"/>
    <s v="Y"/>
    <n v="7"/>
    <s v="Y"/>
    <s v="Y"/>
    <s v="N"/>
    <s v="Y"/>
    <s v="N"/>
    <s v="N"/>
    <s v="N"/>
    <s v="N"/>
    <s v="2016-04-15"/>
    <s v="2017-04-21"/>
    <s v="2015-09-08"/>
    <s v="2016-04-15"/>
    <s v="https://dx.doi.org/10.1186/s40478-015-0195-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853864"/>
    <s v="MED"/>
    <n v="25853864"/>
    <s v="PMC4937199"/>
    <s v="10.1002/gps.4229"/>
    <s v="TDP-43 as a possible biomarker for frontotemporal lobar degeneration: a systematic review of existing antibodies."/>
    <s v="Goossens J, Vanmechelen E, Trojanowski JQ, Lee VM, Van Broeckhoven C, van der Zee J, Engelborghs S."/>
    <s v="1"/>
    <s v="30"/>
    <n v="2475670"/>
    <n v="2015"/>
    <s v="Acta neuropathologica communications"/>
    <s v="Acta Neuropathol Commun"/>
    <s v="Acta Neuropathol Commun"/>
    <s v="101610673"/>
    <s v="0885-6230"/>
    <s v="2051-5960"/>
    <s v="Frontotemporal lobar degeneration (FTLD) is one of the leading causes of dementia after Alzheimer's disease. A high-ranking candidate to become a diagnostic marker for a major pathological subtype of FTLD is the transactive response DNA binding protein of 43 kDa (TDP-43). The main objective is to elucidate which antibodies are specific for pathological TDP-43, with special interest in its modified isoforms. Indeed, TDP-43 has been shown to be hyperphosphorylated and truncated in disease. A secondary objective is to review existing immunoassays that quantify TDP-43 in biofluids. A systematic review of literature was performed by searching PubMed and Web of Science using predefined keywords. Of considered research papers the methods section was reviewed to select publications that enabled us to answer our learning objective. After quality assessment, antibody characteristics and related outcomes were extracted. We identified a series of well-characterized antibodies based on a scoring system that assessed the ability of each antibody to detect TDP-43 pathology. A selection of 29 unique antibodies was made comprising 10 high-ranking antibodies which were reported multiple times to detect TDP-43 pathology in both immunostaining and immunoblotting experiments and 19 additional antibodies which detected TDP-43 pathology but were only scored once. This systematic review provides an overview of antibodies that are reported to detect pathological TDP-43. These antibodies can be used in future studies of TDP-43 proteinopathies. Additionally, selected antibodies hold the potential to be used in the development of novel immunoassays for the quantification of TDP-43 in biofluids, as a possible biomarker for FTLD-TDP."/>
    <s v="Reference Center for Biological Markers of Dementia (BIODEM), and Biobank, Institute Born-Bunge, University of Antwerp, Antwerp, Belgium."/>
    <s v="eng"/>
    <s v="Y"/>
    <s v="Y"/>
    <s v="N"/>
    <s v="Y"/>
    <s v="N"/>
    <s v="N"/>
    <n v="7"/>
    <s v="Y"/>
    <s v="Y"/>
    <s v="N"/>
    <s v="Y"/>
    <s v="N"/>
    <s v="N"/>
    <s v="N"/>
    <s v="N"/>
    <s v="2015-04-09"/>
    <s v="2016-10-19"/>
    <s v="2016-02-03"/>
    <s v="2015-04-01"/>
    <s v="https://dx.doi.org/10.1002/gps.422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363642"/>
    <s v="MED"/>
    <n v="25363642"/>
    <s v="PMC4736430"/>
    <s v="10.15252/msb.20177703"/>
    <s v="Diagnostic value of MIBG cardiac scintigraphy for differential dementia diagnosis."/>
    <s v="Slaets S, Van Acker F, Versijpt J, Hauth L, Goeman J, Martin JJ, De Deyn PP, Engelborghs S."/>
    <s v="Pt 9"/>
    <s v="13"/>
    <n v="2304247"/>
    <n v="2015"/>
    <s v="International journal of geriatric psychiatry"/>
    <s v="Int J Geriatr Psychiatry"/>
    <s v="Int J Geriatr Psychiatry"/>
    <s v="8710629"/>
    <s v="1744-4292"/>
    <s v="1099-1166"/>
    <s v="Iodine-123 metaiodobenzylguanidine (MIBG) cardiac scintigraphy has shown the potential to discriminate dementia with Lewy bodies (DLB) from Alzheimer's disease (AD). However, these studies did not reflect clinical practice, as patients with ischemic heart disease, heart failure, diabetes mellitus, arterial hypertension, and hyperlipidemia and patients treated with antidepressants like trazodone were excluded.This study aimed to evaluate the use of MIBG cardiac scintigraphy to diagnose DLB in clinical practice. Moreover, the potential diagnostic value of MIBG cardiac scintigraphy in patients with clinically ambiguous dementia diagnosis (DLB versus AD) was tested. Eighty-five patients with a possible clinical diagnosis of DLB entered the study. MIBG uptake was determined by calculating the heart-to-mediastinum-uptake ratio (H/M).The average H/M ratio was 1.42 ± 0.35. The number of core features for DLB and the H/M ratio were negatively correlated (p = 0.001; r = -0.360). With an H/M ratio cutoff of 1.68 in 20 patients with clinically ambiguous dementia diagnoses (DLB versus AD) at the moment of MIBG cardiac scintigraphy, 95% (19/20) of the patients were correctly classified as compared with clinical or definite diagnosis at follow-up, with sensitivity and specificity values for diagnosing DLB of 100% (16/16) and 75% (3/4), respectively. The H/M ratio was influenced only by age (p = 0.046; r = -0.217) and gender (p = 0.024) and not by any other variable studied.The MIBG cardiac scintigraphy H/M ratio is a possible diagnostic biomarker for DLB in routine clinical practice and might have an added diagnostic value in case of doubt between DLB and AD."/>
    <s v="Science for Life Laboratory, KTH - Royal Institute of Technology, Stockholm, Sweden."/>
    <s v="eng"/>
    <s v="Y"/>
    <s v="Y"/>
    <s v="N"/>
    <s v="Y"/>
    <s v="N"/>
    <s v="Y"/>
    <n v="7"/>
    <s v="Y"/>
    <s v="Y"/>
    <s v="N"/>
    <s v="Y"/>
    <s v="N"/>
    <s v="N"/>
    <s v="N"/>
    <s v="N"/>
    <s v="2015-07-16"/>
    <s v="2015-12-03"/>
    <s v="2015-10-05"/>
    <s v="2014-11-03"/>
    <s v="https://dx.doi.org/10.15252/msb.2017770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827398"/>
    <s v="MED"/>
    <n v="28827398"/>
    <s v="PMC4927852"/>
    <s v="10.1093/bioinformatics/btw214"/>
    <s v="Network analyses identify liver-specific targets for treating liver diseases."/>
    <s v="Lee S, Zhang C, Liu Z, Klevstig M, Mukhopadhyay B, Bergentall M, Cinar R, Ståhlman M, Sikanic N, Park JK, Deshmukh S, Harzandi AM, Kuijpers T, Grøtli M, Elsässer SJ, Piening BD, Snyder M, Smith U, Nielsen J, Bäckhed F, Kunos G, Uhlen M, Boren J, Mardinoglu A."/>
    <s v="5"/>
    <s v="32"/>
    <n v="2584331"/>
    <n v="2017"/>
    <s v="Molecular systems biology"/>
    <s v="Mol. Syst. Biol."/>
    <s v="Mol Syst Biol"/>
    <s v="101235389"/>
    <s v="1367-4803"/>
    <s v="1744-4292"/>
    <s v="We performed integrative network analyses to identify targets that can be used for effectively treating liver diseases with minimal side effects. We first generated co-expression networks (CNs) for 46 human tissues and liver cancer to explore the functional relationships between genes and examined the overlap between functional and physical interactions. Since increased de novo lipogenesis is a characteristic of nonalcoholic fatty liver disease (NAFLD) and hepatocellular carcinoma (HCC), we investigated the liver-specific genes co-expressed with fatty acid synthase (FASN). CN analyses predicted that inhibition of these liver-specific genes decreases FASN expression. Experiments in human cancer cell lines, mouse liver samples, and primary human hepatocytes validated our predictions by demonstrating functional relationships between these liver genes, and showing that their inhibition decreases cell growth and liver fat content. In conclusion, we identified liver-specific genes linked to NAFLD pathogenesis, such as pyruvate kinase liver and red blood cell (PKLR), or to HCC pathogenesis, such as PKLR, patatin-like phospholipase domain containing 3 (PNPLA3), and proprotein convertase subtilisin/kexin type 9 (PCSK9), all of which are potential targets for drug development."/>
    <s v="Integrative Biomedical Informatics (IBI) Group, Research Programme on Biomedical Informatics (GRIB), Hospital del Mar Medical Research Institute (IMIM), Department of Experimental and Health Sciences (DCEXS), Universitat Pompeu Fabra (UPF), C/Doctor Aiguader 88, E-08003 Barcelona, Spain."/>
    <s v="eng"/>
    <s v="Y"/>
    <s v="Y"/>
    <s v="N"/>
    <s v="Y"/>
    <s v="N"/>
    <s v="N"/>
    <n v="8"/>
    <s v="Y"/>
    <s v="Y"/>
    <s v="N"/>
    <s v="Y"/>
    <s v="N"/>
    <s v="N"/>
    <s v="N"/>
    <s v="N"/>
    <s v="2017-08-23"/>
    <s v="2018-06-13"/>
    <s v="2015-07-01"/>
    <s v="2017-08-21"/>
    <s v="https://dx.doi.org/10.1093/bioinformatics/btw21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153650"/>
    <s v="MED"/>
    <n v="27153650"/>
    <s v="PMC5786156"/>
    <s v="10.1155/2016/2108909"/>
    <s v="DisGeNET-RDF: harnessing the innovative power of the Semantic Web to explore the genetic basis of diseases."/>
    <s v="Queralt-Rosinach N, Piñero J, Bravo À, Sanz F, Furlong LI."/>
    <s v="6"/>
    <s v="2016"/>
    <n v="2429018"/>
    <n v="2016"/>
    <s v="Bioinformatics (Oxford, England)"/>
    <s v="Bioinformatics"/>
    <s v="Bioinformatics"/>
    <s v="9808944"/>
    <s v="2314-6745"/>
    <s v="1367-4811"/>
    <s v="DisGeNET-RDF makes available knowledge on the genetic basis of human diseases in the Semantic Web. Gene-disease associations (GDAs) and their provenance metadata are published as human-readable and machine-processable web resources. The information on GDAs included in DisGeNET-RDF is interlinked to other biomedical databases to support the development of bioinformatics approaches for translational research through evidence-based exploitation of a rich and fully interconnected linked open data.http://rdf.disgenet.org/support@disgenet.org."/>
    <s v="Division of Metabolic and Nutritional Medicine, Dr. von Hauner Children's Hospital, Ludwig-Maximilians-University of Munich, Lindwurmstraße 4, 80337 Munich, Germany."/>
    <s v="eng"/>
    <s v="Y"/>
    <s v="Y"/>
    <s v="N"/>
    <s v="Y"/>
    <s v="N"/>
    <s v="Y"/>
    <n v="8"/>
    <s v="Y"/>
    <s v="Y"/>
    <s v="N"/>
    <s v="Y"/>
    <s v="N"/>
    <s v="N"/>
    <s v="N"/>
    <s v="N"/>
    <s v="2016-05-07"/>
    <s v="2018-01-21"/>
    <s v="2014-08-08"/>
    <s v="2016-04-22"/>
    <s v="https://dx.doi.org/10.1155/2016/210890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881241"/>
    <s v="MED"/>
    <n v="26881241"/>
    <s v="PMC4683622"/>
    <s v="10.3233/JAD-150253"/>
    <s v="Tyrosine Is Associated with Insulin Resistance in Longitudinal Metabolomic Profiling of Obese Children."/>
    <s v="Hellmuth C, Kirchberg FF, Lass N, Harder U, Peissner W, Koletzko B, Reinehr T."/>
    <s v="1"/>
    <s v="48"/>
    <n v="2348772"/>
    <n v="2016"/>
    <s v="Journal of diabetes research"/>
    <s v="J Diabetes Res"/>
    <s v="J Diabetes Res"/>
    <s v="101605237"/>
    <s v="1387-2877"/>
    <s v="2314-6753"/>
    <s v="In obese children, hyperinsulinaemia induces adverse metabolic consequences related to the risk of cardiovascular and other disorders. Branched-chain amino acids (BCAA) and acylcarnitines (Carn), involved in amino acid (AA) degradation, were linked to obesity-associated insulin resistance, but these associations yet have not been studied longitudinally in obese children. We studied 80 obese children before and after a one-year lifestyle intervention programme inducing substantial weight loss &gt;0.5 BMI standard deviation scores in 40 children and no weight loss in another 40 children. At baseline and after the 1-year intervention, we assessed insulin resistance (HOMA index), fasting glucose, HbA1c, 2 h glucose in an oral glucose tolerance test, AA, and Carn. BMI adjusted metabolite levels were associated with clinical markers at baseline and after intervention, and changes with the intervention period were evaluated. Only tyrosine was significantly associated with HOMA (p &lt; 0.05) at baseline and end and with change during the intervention (p &lt; 0.05). In contrast, ratios depicting BCAA metabolism were negatively associated with HOMA at baseline (p &lt; 0.05), but not in the longitudinal profiling. Stratified analysis revealed that the children with substantial weight loss drove this association. We conclude that tyrosine alterations in association with insulin resistance precede alteration in BCAA metabolism. This trial is registered with ClinicalTrials.gov Identifier NCT00435734."/>
    <s v="Reference Center for Biological Markers of Dementia (BIODEM), Laboratory of Neurochemistry and Behavior, Institute Born-Bunge, University of Antwerp, Antwerp, Belgium."/>
    <s v="eng"/>
    <s v="Y"/>
    <s v="Y"/>
    <s v="N"/>
    <s v="Y"/>
    <s v="N"/>
    <s v="Y"/>
    <n v="8"/>
    <s v="Y"/>
    <s v="Y"/>
    <s v="N"/>
    <s v="Y"/>
    <s v="N"/>
    <s v="N"/>
    <s v="N"/>
    <s v="Y"/>
    <s v="2016-02-16"/>
    <s v="2016-12-30"/>
    <s v="2015-11-05"/>
    <s v="2015-12-21"/>
    <s v="https://dx.doi.org/10.3233/JAD-15025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444762"/>
    <s v="MED"/>
    <n v="26444762"/>
    <s v="PMC5506095"/>
    <s v="10.1001/jamapsychiatry.2017.3391"/>
    <s v="Diffusion Kurtosis Imaging: A Possible MRI Biomarker for AD Diagnosis?"/>
    <s v="Struyfs H, Van Hecke W, Veraart J, Sijbers J, Slaets S, De Belder M, Wuyts L, Peters B, Sleegers K, Robberecht C, Van Broeckhoven C, De Belder F, Parizel PM, Engelborghs S."/>
    <s v="Pt 5"/>
    <s v="75"/>
    <n v="2368224"/>
    <n v="2015"/>
    <s v="Journal of Alzheimer's disease : JAD"/>
    <s v="J. Alzheimers Dis."/>
    <s v="J Alzheimers Dis"/>
    <s v="9814863"/>
    <s v="2168-622X"/>
    <s v="1875-8908"/>
    <s v="The purpose of this explorative study was to investigate whether diffusion tensor imaging (DTI) and diffusion kurtosis imaging (DKI) parameter changes are reliable measures of white matter integrity changes in Alzheimer's disease (AD) patients using a whole brain voxel-based analysis (VBA). Therefore, age- and gender-matched patients with mild cognitive impairment (MCI) due to AD (n = 18), dementia due to AD (n = 19), and age-matched cognitively healthy controls (n = 14) were prospectively included. The magnetic resonance imaging protocol included routine structural brain imaging and DKI. Datasets were transformed to a population-specific atlas space. Groups were compared using VBA. Differences in diffusion and mean kurtosis measures between MCI and AD patients and controls were shown, and were mainly found in the splenium of the corpus callosum and the corona radiata. Hence, DTI and DKI parameter changes are suggestive of white matter changes in AD."/>
    <s v="Department of Psychiatry and Neuropsychology, School for Mental Health and Neuroscience, Alzheimer Center Limburg, Maastricht University, Maastricht, the Netherlands."/>
    <s v="eng"/>
    <s v="Y"/>
    <s v="Y"/>
    <s v="N"/>
    <s v="Y"/>
    <s v="N"/>
    <s v="Y"/>
    <n v="8"/>
    <s v="Y"/>
    <s v="Y"/>
    <s v="N"/>
    <s v="Y"/>
    <s v="N"/>
    <s v="N"/>
    <s v="N"/>
    <s v="Y"/>
    <s v="2015-10-31"/>
    <s v="2016-11-25"/>
    <s v="2016-06-23"/>
    <s v="2015-01-01"/>
    <s v="https://dx.doi.org/10.1001/jamapsychiatry.2017.339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9188296"/>
    <s v="MED"/>
    <n v="29188296"/>
    <s v="PMC4726746"/>
    <s v="10.1038/srep18366"/>
    <s v="Association of Cerebral Amyloid-β Aggregation With Cognitive Functioning in Persons Without Dementia."/>
    <s v="Jansen WJ, Ossenkoppele R, Tijms BM, Fagan AM, Hansson O, Klunk WE, van der Flier WM, Villemagne VL, Frisoni GB, Fleisher AS, Lleó A, Mintun MA, Wallin A, Engelborghs S, Na DL, Chételat G, Molinuevo JL, Landau SM, Mattsson N, Kornhuber J, Sabri O, Rowe CC, Parnetti L, Popp J, Fladby T, Jagust WJ, Aalten P, Lee DY, Vandenberghe R, Resende de Oliveira C, Kapaki E, Froelich L, Ivanoiu A, Gabryelewicz T, Verbeek MM, Sanchez-Juan P, Hildebrandt H, Camus V, Zboch M, Brooks DJ, Drzezga A, Rinne JO, Newberg A, de Mendonça A, Sarazin M, Rabinovici GD, Madsen K, Kramberger MG, Nordberg A, Mok V, Mroczko B, Wolk DA, Meyer PT, Tsolaki M, Scheltens P, Verhey FRJ, Visser PJ, Amyloid Biomarker Study Group, Aarsland D, Alcolea D, Alexander M, Almdahl IS, Arnold SE, Baldeiras I, Barthel H, van Berckel BNM, Blennow K, van Buchem MA, Cavedo E, Chen K, Chipi E, Cohen AD, Förster S, Fortea J, Frederiksen KS, Freund-Levi Y, Gkatzima O, Gordon MF, Grimmer T, Hampel H, Hausner L, Hellwig S, Herukka SK, Johannsen P, Klimkowicz-Mrowiec A, Köhler S, Koglin N, van Laere K, de Leon M, Lisetti V, Maier W, Marcusson J, Meulenbroek O, Møllergård HM, Morris JC, Nordlund A, Novak GP, Paraskevas GP, Perera G, Peters O, Ramakers IHGB, Rami L, Rodríguez-Rodríguez E, Roe CM, Rot U, Rüther E, Santana I, Schröder J, Seo SW, Soininen H, Spiru L, Stomrud E, Struyfs H, Teunissen CE, Vos SJB, van Waalwijk van Doorn LJC, Waldemar G, Wallin ÅK, Wiltfang J, Zetterberg H."/>
    <s v="2"/>
    <s v="5"/>
    <n v="2634641"/>
    <n v="2018"/>
    <s v="JAMA psychiatry"/>
    <s v="JAMA Psychiatry"/>
    <s v="JAMA Psychiatry"/>
    <s v="101589550"/>
    <s v="2045-2322"/>
    <s v="2168-6238"/>
    <s v="Importance:Cerebral amyloid-β aggregation is an early event in Alzheimer disease (AD). Understanding the association between amyloid aggregation and cognitive manifestation in persons without dementia is important for a better understanding of the course of AD and for the design of prevention trials. Objective:To investigate whether amyloid-β aggregation is associated with cognitive functioning in persons without dementia. Design, Setting, and Participants:This cross-sectional study included 2908 participants with normal cognition and 4133 with mild cognitive impairment (MCI) from 53 studies in the multicenter Amyloid Biomarker Study. Normal cognition was defined as having no cognitive concerns for which medical help was sought and scores within the normal range on cognitive tests. Mild cognitive impairment was diagnosed according to published criteria. Study inclusion began in 2013 and is ongoing. Data analysis was performed in January 2017. Main Outcomes and Measures:Global cognitive performance as assessed by the Mini-Mental State Examination (MMSE) and episodic memory performance as assessed by a verbal word learning test. Amyloid aggregation was measured with positron emission tomography or cerebrospinal fluid biomarkers and dichotomized as negative (normal) or positive (abnormal) according to study-specific cutoffs. Generalized estimating equations were used to examine the association between amyloid aggregation and low cognitive scores (MMSE score ≤27 or memory z score≤-1.28) and to assess whether this association was moderated by age, sex, educational level, or apolipoprotein E genotype. Results:Among 2908 persons with normal cognition (mean [SD] age, 67.4 [12.8] years), amyloid positivity was associated with low memory scores after age 70 years (mean difference in amyloid positive vs negative, 4% [95% CI, 0%-7%] at 72 years and 21% [95% CI, 10%-33%] at 90 years) but was not associated with low MMSE scores (mean difference, 3% [95% CI, -1% to 6%], P = .16). Among 4133 patients with MCI (mean [SD] age, 70.2 [8.5] years), amyloid positivity was associated with low memory (mean difference, 16% [95% CI, 12%-20%], P &lt; .001) and low MMSE (mean difference, 14% [95% CI, 12%-17%], P &lt; .001) scores, and this association decreased with age. Low cognitive scores had limited utility for screening of amyloid positivity in persons with normal cognition and those with MCI. In persons with normal cognition, the age-related increase in low memory score paralleled the age-related increase in amyloid positivity with an intervening period of 10 to 15 years. Conclusions and Relevance:Although low memory scores are an early marker of amyloid positivity, their value as a screening measure for early AD among persons without dementia is limited."/>
    <s v="University of Cambridge Metabolic Research Laboratories, Institute of Metabolic Science, MDU MRC. Addenbrooke's Hospital, Cambridge, CB2 0QQ."/>
    <s v="eng"/>
    <s v="N"/>
    <s v="Y"/>
    <s v="N"/>
    <s v="N"/>
    <s v="N"/>
    <s v="N"/>
    <n v="9"/>
    <s v="Y"/>
    <s v="Y"/>
    <s v="N"/>
    <s v="Y"/>
    <s v="Y"/>
    <s v="N"/>
    <s v="Y"/>
    <s v="N"/>
    <s v="2017-12-01"/>
    <s v="2018-11-29"/>
    <s v="2015-09-07"/>
    <s v="2018-01-01"/>
    <s v="https://dx.doi.org/10.1038/srep18366"/>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679101"/>
    <s v="MED"/>
    <n v="26679101"/>
    <s v="PMC4553024"/>
    <s v="10.1007/s00125-016-4074-5"/>
    <s v="Adipose tissue fatty acid chain length and mono-unsaturation increases with obesity and insulin resistance."/>
    <s v="Yew Tan C, Virtue S, Murfitt S, Roberts LD, Phua YH, Dale M, Griffin JL, Tinahones F, Scherer PE, Vidal-Puig A."/>
    <s v="5"/>
    <s v="59"/>
    <n v="2460492"/>
    <n v="2015"/>
    <s v="Scientific reports"/>
    <s v="Sci Rep"/>
    <s v="Sci Rep"/>
    <s v="101563288"/>
    <s v="0012-186X"/>
    <s v="2045-2322"/>
    <s v="The non-essential fatty acids, C18:1n9, C16:0, C16:1n7, C18:0 and C18:1n7 account for over 75% of fatty acids in white adipose (WAT) triacylglycerol (TAG). The relative composition of these fatty acids (FA) is influenced by the desaturases, SCD1-4 and the elongase, ELOVL6. In knock-out models, loss of SCD1 or ELOVL6 results in reduced Δ9 desaturated and reduced 18-carbon non-essential FA respectively. Both Elovl6 KO and SCD1 KO mice exhibit improved insulin sensitivity. Here we describe the relationship between WAT TAG composition in obese mouse models and obese humans stratified for insulin resistance. In mouse models with increasing obesity and insulin resistance, there was an increase in scWAT Δ9 desaturated FAs (SCD ratio) and FAs with 18-carbons (Elovl6 ratio) in mice. Data from mouse models discordant for obesity and insulin resistance (AKT2 KO, Adiponectin aP2-transgenic), suggested that scWAT TAG Elovl6 ratio was associated with insulin sensitivity, whereas SCD1 ratio was associated with fat mass. In humans, a greater SCD1 and Elovl6 ratio was found in metabolically more harmful visceral adipose tissue when compared to subcutaneous adipose tissue."/>
    <s v="Department of Medicine, Karolinska Institutet, Karolinska University Hospital, C2:94, Huddinge, S-141 86, Stockholm, Sweden."/>
    <s v="eng"/>
    <s v="Y"/>
    <s v="Y"/>
    <s v="N"/>
    <s v="Y"/>
    <s v="N"/>
    <s v="Y"/>
    <n v="9"/>
    <s v="Y"/>
    <s v="Y"/>
    <s v="N"/>
    <s v="Y"/>
    <s v="N"/>
    <s v="N"/>
    <s v="N"/>
    <s v="N"/>
    <s v="2015-12-18"/>
    <s v="2017-11-10"/>
    <s v="2015-07-27"/>
    <s v="2015-12-17"/>
    <s v="https://dx.doi.org/10.1007/s00125-016-4074-5"/>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535281"/>
    <s v="MED"/>
    <n v="27535281"/>
    <s v="PMC4565028"/>
    <s v="10.3389/fphys.2016.00002"/>
    <s v="The epigenetic signature of systemic insulin resistance in obese women."/>
    <s v="Arner P, Sahlqvist AS, Sinha I, Xu H, Yao X, Waterworth D, Rajpal D, Loomis AK, Freudenberg JM, Johnson T, Thorell A, Näslund E, Ryden M, Dahlman I."/>
    <s v="19"/>
    <s v="7"/>
    <n v="2455801"/>
    <n v="2016"/>
    <s v="Diabetologia"/>
    <s v="Diabetologia"/>
    <s v="Diabetologia"/>
    <s v="0006777"/>
    <s v="1664-042X"/>
    <s v="1432-0428"/>
    <s v="Insulin resistance (IR) links obesity to type 2 diabetes. The aim of this study was to explore whether white adipose tissue (WAT) epigenetic dysregulation is associated with systemic IR by genome-wide CG dinucleotide (CpG) methylation and gene expression profiling in WAT from insulin-resistant and insulin-sensitive women. A secondary aim was to determine whether the DNA methylation signature in peripheral blood mononuclear cells (PBMCs) reflects WAT methylation and, if so, can be used as a marker for systemic IR.From 220 obese women, we selected a total of 80 individuals from either of the extreme ends of the distribution curve of HOMA-IR, an indirect measure of systemic insulin sensitivity. Genome-wide transcriptome and DNA CpG methylation profiling by array was performed on subcutaneous (SAT) and visceral (omental) adipose tissue (VAT). CpG methylation in PBMCs was assayed in the same cohort.There were 647 differentially expressed genes (false discovery rate [FDR] 10%) in SAT, all of which displayed directionally consistent associations in VAT. This suggests that IR is associated with dysregulated expression of a common set of genes in SAT and VAT. The average degree of DNA methylation did not differ between the insulin-resistant and insulin-sensitive group in any of the analysed tissues/cells. There were 223 IR-associated genes in SAT containing a total of 336 nominally significant differentially methylated sites (DMS). The 223 IR-associated genes were over-represented in pathways related to integrin cell surface interactions and insulin signalling and included COL5A1, GAB1, IRS2, PFKFB3 and PTPRJ. In VAT there were a total of 51 differentially expressed genes (FDR 10%); 18 IR-associated genes contained a total of 29 DMS.In individuals discordant for insulin sensitivity, the average DNA CpG methylation in SAT and VAT is similar, although specific genes, particularly in SAT, display significantly altered expression and DMS in IR, possibly indicating that epigenetic regulation of these genes influences metabolism."/>
    <s v="Department of Biology and Biological Engineering, Chalmers University of TechnologyGothenburg, Sweden; Department of Molecular and Clinical Medicine/Wallenberg Laboratory, University of GothenburgGothenburg, Sweden."/>
    <s v="eng"/>
    <s v="Y"/>
    <s v="Y"/>
    <s v="N"/>
    <s v="Y"/>
    <s v="N"/>
    <s v="Y"/>
    <n v="10"/>
    <s v="Y"/>
    <s v="Y"/>
    <s v="Y"/>
    <s v="Y"/>
    <s v="N"/>
    <s v="N"/>
    <s v="N"/>
    <s v="Y"/>
    <s v="2016-08-19"/>
    <s v="2018-02-12"/>
    <s v="2014-08-26"/>
    <s v="2016-08-18"/>
    <s v="https://dx.doi.org/10.3389/fphys.2016.00002"/>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858650"/>
    <s v="MED"/>
    <n v="26858650"/>
    <s v="PMC4927863"/>
    <s v="10.1212/WNL.0000000000001903"/>
    <s v="Personalized Cardiovascular Disease Prediction and Treatment-A Review of Existing Strategies and Novel Systems Medicine Tools."/>
    <s v="Björnson E, Borén J, Mardinoglu A."/>
    <s v="9965"/>
    <s v="85"/>
    <n v="2369103"/>
    <n v="2016"/>
    <s v="Frontiers in Physiology"/>
    <s v="Front Physiol"/>
    <s v="Front Physiol"/>
    <s v="101549006"/>
    <s v="0028-3878"/>
    <s v="1664-042X"/>
    <s v="Cardiovascular disease (CVD) continues to constitute the leading cause of death globally. CVD risk stratification is an essential tool to sort through heterogeneous populations and identify individuals at risk of developing CVD. However, applications of current risk scores have recently been shown to result in considerable misclassification of high-risk subjects. In addition, despite long standing beneficial effects in secondary prevention, current CVD medications have in a primary prevention setting shown modest benefit in terms of increasing life expectancy. A systems biology approach to CVD risk stratification may be employed for improving risk-estimating algorithms through addition of high-throughput derived omics biomarkers. In addition, modeling of personalized benefit-of-treatment may help in guiding choice of intervention. In the area of medicine, realizing that CVD involves perturbations of large complex biological networks, future directions in drug development may involve moving away from a reductionist approach toward a system level approach. Here, we review current CVD risk scores and explore how novel algorithms could help to improve the identification of risk and maximize personalized treatment benefit. We also discuss possible future directions in the development of effective treatment strategies for CVD through the use of genome-scale metabolic models (GEMs) as well as other biological network-based approaches."/>
    <s v="From the Departments of Neurology (F.W., D.C.R., S.M., A.M.F., N.J.C., J.C.M., R.J.B.), Radiology (B.A.G., D.S.M., T.L.S.B.), Biostatistics (C.X.), Psychology (J.H.), Neurological Surgery (T.L.S.B.), and Psychiatry (A.G.), Washington University School of Medicine, Saint Louis, MO; Department of Neurology (E.M.), University of Pittsburgh, PA; Mary S. Easton Center for Alzheimer's Disease Research at UCLA (J.M.R.), Los Angeles, CA; Department of Neurology (N.R.G.-R.), Mayo Clinic, Jacksonville, FL; Department of Pathology and Laboratory Medicine (B.G.) and Department of Neurology (M.R.F.), Indiana University School of Medicine, Indianapolis; Center for Alzheimer Research and Treatment (R.S.), Brigham and Women's Hospital and Massachusetts General Hospital, Boston, MA; Department of Neurology (S.S.), Butler Hospital and Warren Alpert Medical School, Brown University, Providence, RI; Neuroscience Research Australia (P.R.S.) and University of New South Wales, Sydney, Australia; Mental Health Research Institute (C.L.M.), University of Melbourne, Parkville, Australia; Centre of Excellence for Alzheimer's Disease Research and Care (R.N.M.), School of Exercise, Biomedical and Health Sciences, Edith Cowan University, Perth, Australia; Dementia Research Centre (M.N.R., C.A.S.L.), UCL Institute of Neurology, London, UK; German Center for Neurodegenerative Diseases (M.J.) and Hertie Institute for Clinical Brain Research, Tübingen, Germany; Neurologische Klinik Ludwig-Maximilians-Universität Munich (A.D.) and German Center for Neurodegenerative Diseases (S.F.), Klinik und Poliklinik für Nuklearmedizin &amp; TUM-Neuroimaging Center, Klinikum rechts der Isar, Technische Universität München, Munich, Germany; and Department of Neurology (F.W.), Xuan Wu Hospital, Capital Medical University, Beijing, China."/>
    <s v="eng"/>
    <s v="Y"/>
    <s v="Y"/>
    <s v="N"/>
    <s v="Y"/>
    <s v="N"/>
    <s v="Y"/>
    <n v="10"/>
    <s v="Y"/>
    <s v="Y"/>
    <s v="N"/>
    <s v="Y"/>
    <s v="N"/>
    <s v="N"/>
    <s v="N"/>
    <s v="N"/>
    <s v="2016-02-09"/>
    <s v="2016-02-11"/>
    <s v="2016-05-02"/>
    <s v="2016-01-26"/>
    <s v="https://dx.doi.org/10.1212/WNL.000000000000190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245925"/>
    <s v="MED"/>
    <n v="26245925"/>
    <s v="PMC4826609"/>
    <s v="10.1093/bioinformatics/btv301"/>
    <s v="Cerebral amyloidosis associated with cognitive decline in autosomal dominant Alzheimer disease."/>
    <s v="Wang F, Gordon BA, Ryman DC, Ma S, Xiong C, Hassenstab J, Goate A, Fagan AM, Cairns NJ, Marcus DS, McDade E, Ringman JM, Graff-Radford NR, Ghetti B, Farlow MR, Sperling R, Salloway S, Schofield PR, Masters CL, Martins RN, Rossor MN, Jucker M, Danek A, Förster S, Lane CA, Morris JC, Benzinger TL, Bateman RJ, Dominantly Inherited Alzheimer Network."/>
    <s v="10"/>
    <s v="31"/>
    <n v="2318370"/>
    <n v="2015"/>
    <s v="Neurology"/>
    <s v="Neurology"/>
    <s v="Neurology"/>
    <s v="0401060"/>
    <s v="1367-4803"/>
    <s v="1526-632X"/>
    <s v="To investigate the associations of cerebral amyloidosis with concurrent cognitive performance and with longitudinal cognitive decline in asymptomatic and symptomatic stages of autosomal dominant Alzheimer disease (ADAD).Two hundred sixty-three participants enrolled in the Dominantly Inherited Alzheimer Network observational study underwent neuropsychological evaluation as well as PET scans with Pittsburgh compound B. One hundred twenty-one participants completed at least 1 follow-up neuropsychological evaluation. Four composite cognitive measures representing global cognition, episodic memory, language, and working memory were generated using z scores from a battery of 13 standard neuropsychological tests. General linear mixed-effects models were used to investigate the relationship between baseline cerebral amyloidosis and baseline cognitive performance and whether baseline cerebral amyloidosis predicts cognitive change over time (mean follow-up 2.32 years ± 0.92, range 0.89-4.19) after controlling for estimated years from expected symptom onset, APOE ε4 allelic status, and education.In asymptomatic mutation carriers, amyloid burden was not associated with baseline cognitive functioning but was significantly predictive of longitudinal decline in episodic memory. In symptomatic mutation carriers, cerebral amyloidosis was correlated with worse baseline performance in multiple cognitive composites and predicted greater decline over time in global cognition, working memory, and Mini-Mental State Examination.Cerebral amyloidosis predicts longitudinal episodic memory decline in presymptomatic ADAD and multidomain cognitive decline in symptomatic ADAD. These findings imply that amyloidosis in the brain is an indicator of early cognitive decline and provides a useful outcome measure for early assessment and prevention treatment trials."/>
    <s v="Research Group on Integrative Biomedical Informatics, Research Programme on Biomedical Informatics (GRIB), Hospital del Mar Medical Research Institute (IMIM), Department of Experimental and Health Sciences (DCEXS), Universitat Pompeu Fabra (UPF), Neurobiology of Behaviour Research Group (GReNeC), IMIM, DCEXS, UPF and Institute of Neuropsychiatry and Addiction, Parc de Salut Mar, Universitat Autònoma de Barcelona, Barcelona 08003, Spain."/>
    <s v="eng"/>
    <s v="N"/>
    <s v="Y"/>
    <s v="N"/>
    <s v="Y"/>
    <s v="N"/>
    <s v="Y"/>
    <n v="10"/>
    <s v="Y"/>
    <s v="Y"/>
    <s v="N"/>
    <s v="Y"/>
    <s v="N"/>
    <s v="N"/>
    <s v="N"/>
    <s v="N"/>
    <s v="2015-09-01"/>
    <s v="2017-08-02"/>
    <s v="2014-07-08"/>
    <s v="2015-08-05"/>
    <s v="https://dx.doi.org/10.1093/bioinformatics/btv30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964630"/>
    <s v="MED"/>
    <n v="25964630"/>
    <s v="PMC4232363"/>
    <s v="10.3233/JAD-150953"/>
    <s v="PsyGeNET: a knowledge platform on psychiatric disorders and their genes."/>
    <s v="Gutiérrez-Sacristán A, Grosdidier S, Valverde O, Torrens M, Bravo À, Piñero J, Sanz F, Furlong LI."/>
    <s v="19"/>
    <s v="51"/>
    <n v="2323275"/>
    <n v="2015"/>
    <s v="Bioinformatics (Oxford, England)"/>
    <s v="Bioinformatics"/>
    <s v="Bioinformatics"/>
    <s v="9808944"/>
    <s v="1387-2877"/>
    <s v="1367-4811"/>
    <s v="PsyGeNET (Psychiatric disorders and Genes association NETwork) is a knowledge platform for the exploratory analysis of psychiatric diseases and their associated genes. PsyGeNET is composed of a database and a web interface supporting data search, visualization, filtering and sharing. PsyGeNET integrates information from DisGeNET and data extracted from the literature by text mining, which has been curated by domain experts. It currently contains 2642 associations between 1271 genes and 37 psychiatric disease concepts. In its first release, PsyGeNET is focused on three psychiatric disorders: major depression, alcohol and cocaine use disorders. PsyGeNET represents a comprehensive, open access resource for the analysis of the molecular mechanisms underpinning psychiatric disorders and their comorbidities.The PysGeNET platform is freely available at http://www.psygenet.org/. The PsyGeNET database is made available under the Open Database License (http://opendatacommons.org/licenses/odbl/1.0/).lfurlong@imim.esSupplementary data are available at Bioinformatics online."/>
    <s v="Reference Center for Biological Markers of Dementia (BIODEM), Laboratory of Neurochemistry and Behavior, Institute Born-Bunge, University of Antwerp, Antwerpen, Belgium."/>
    <s v="eng"/>
    <s v="Y"/>
    <s v="Y"/>
    <s v="N"/>
    <s v="Y"/>
    <s v="N"/>
    <s v="N"/>
    <n v="11"/>
    <s v="Y"/>
    <s v="Y"/>
    <s v="N"/>
    <s v="Y"/>
    <s v="N"/>
    <s v="N"/>
    <s v="N"/>
    <s v="N"/>
    <s v="2015-09-11"/>
    <s v="2015-09-19"/>
    <s v="2016-11-14"/>
    <s v="2015-05-11"/>
    <s v="https://dx.doi.org/10.3233/JAD-15095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836187"/>
    <s v="MED"/>
    <n v="26836187"/>
    <s v="PMC4731290"/>
    <s v="10.2337/dc15-1218"/>
    <s v="Diagnostic Impact of Cerebrospinal Fluid Biomarker (Pre-)Analytical Variability in Alzheimer's Disease."/>
    <s v="Niemantsverdriet E, Goossens J, Struyfs H, Martin JJ, Goeman J, De Deyn PP, Vanderstichele H, Engelborghs S."/>
    <m/>
    <s v="38"/>
    <n v="2424703"/>
    <n v="2016"/>
    <s v="Journal of Alzheimer's disease : JAD"/>
    <s v="J. Alzheimers Dis."/>
    <s v="J Alzheimers Dis"/>
    <s v="9814863"/>
    <s v="0149-5992"/>
    <s v="1875-8908"/>
    <s v="Intra- and inter-laboratory variability of cerebrospinal fluid (CSF) biomarker analyses remains an important issue. We investigated the clinical-diagnostic impact of CSF biomarker concentration shifts in mild cognitive impairment (MCI) and autopsy-confirmed Alzheimer's disease (AD) dementia patients. MCI patients (n = 85), autopsy-confirmed AD dementia patients (n = 72), and cognitively healthy controls (n = 100) were included in this prospective, longitudinal study. AD dementia patients were followed up until death, and controls were included from 1992 until 2003. In-house validated cutoff values of biomarkers were applied: Aβ1-42 &lt;638.5 pg/mL, T-tau&gt;296.5 pg/mL, P-tau(181P) &gt;56.5 pg/mL. Both increments and decrements (from ± 5% to ± 40% ) were added to the true (=observed) CSF biomarker values, imitating the anticipated differences in biomarker concentrations. Within certain limits, the clinical diagnostic performance of AD CSF biomarkers remains largely unchanged and clinical diagnostic accuracy deviated less than 8.2% from the reference when concentration shifts ranging between -20% and +20% were added to one of the three CSF biomarkers in MCI and autopsy-confirmed AD patients. Notwithstanding the fact that (pre- and post-)analytical parameters can affect the clinical classification, the present exploratory study provides evidence that for a specific context of use, the impact on clinical accuracy of biomarker concentration shifts might be lower than originally expected. In conclusion, induced shifts of ±20% in only one of the three biomarkers has limited impact on the clinical accuracy of AD CSF biomarkers in MCI and autopsy-confirmed AD patients when using the IWG-2 criteria."/>
    <s v="MRC Epidemiology Unit, Institute of Metabolic Science, University of Cambridge School of Clinical Medicine, Cambridge Biomedical Campus, Addenbrooke's Hospital, Cambridge, U.K."/>
    <s v="eng"/>
    <s v="Y"/>
    <s v="Y"/>
    <s v="N"/>
    <s v="Y"/>
    <s v="N"/>
    <s v="Y"/>
    <n v="12"/>
    <s v="Y"/>
    <s v="Y"/>
    <s v="N"/>
    <s v="Y"/>
    <s v="N"/>
    <s v="N"/>
    <s v="N"/>
    <s v="N"/>
    <s v="2016-03-12"/>
    <s v="2016-12-30"/>
    <s v="2015-02-17"/>
    <s v="2016-01-01"/>
    <s v="https://dx.doi.org/10.2337/dc15-1218"/>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494809"/>
    <s v="MED"/>
    <n v="26494809"/>
    <s v="PMC5371732"/>
    <s v="10.1016/j.atherosclerosis.2014.09.024"/>
    <s v="Definitions of Metabolic Health and Risk of Future Type 2 Diabetes in BMI Categories: A Systematic Review and Network Meta-analysis."/>
    <s v="Lotta LA, Abbasi A, Sharp SJ, Sahlqvist AS, Waterworth D, Brosnan JM, Scott RA, Langenberg C, Wareham NJ."/>
    <m/>
    <s v="237"/>
    <n v="2335891"/>
    <n v="2015"/>
    <s v="Diabetes care"/>
    <s v="Diabetes Care"/>
    <s v="Diabetes Care"/>
    <s v="7805975"/>
    <s v="0021-9150"/>
    <s v="1935-5548"/>
    <s v="Various definitions of metabolic health have been proposed to explain differences in the risk of type 2 diabetes within BMI categories. The goal of this study was to assess their predictive relevance.We performed systematic searches of MEDLINE records for prospective cohort studies of type 2 diabetes risk in categories of BMI and metabolic health. In a two-stage meta-analysis, relative risks (RRs) specific to each BMI category were derived by network meta-analysis and the resulting RRs of each study were pooled using random-effects models. Hierarchical summary receiver operating characteristic curves were used to assess predictive performance.In a meta-analysis of 140,845 participants and 5,963 incident cases of type 2 diabetes from 14 cohort studies, classification as metabolically unhealthy was associated with higher RR of diabetes in all BMI categories (lean RR compared with healthy individuals 4.0 [95% CI 3.0-5.1], overweight 3.4 [2.8-4.3], and obese 2.5 [2.1-3.0]). Metabolically healthy obese individuals had a high absolute risk of type 2 diabetes (10-year cumulative incidence 3.1% [95% CI 2.6-3.5]). Current binary definitions of metabolic health had high specificity (pooled estimate 0.88 [95% CI 0.84-0.91]) but low sensitivity (0.40 [0.31-0.49]) in lean individuals and satisfactory sensitivity (0.81 [0.76-0.86]) but low specificity (0.42 [0.35-0.49]) in obese individuals. However, positive (&lt;3.3 in all BMI categories) and negative (&gt;0.4) likelihood ratios were consistent with insignificant to small improvements in prediction.Although individuals classified as metabolically unhealthy have a higher RR of type 2 diabetes compared with individuals classified as healthy in all BMI categories, current binary definitions of metabolic health have limited relevance to the prediction of future type 2 diabetes."/>
    <s v="BHF Glasgow Cardiovascular Research Centre, University of Glasgow, Glasgow, G12 8TA, UK; Glasgow Polyomics, Joseph Black Building, University of Glasgow, Glasgow, G12 8QQ, UK. Electronic address: Naomi.Rankin@glasgow.ac.uk."/>
    <s v="eng"/>
    <s v="N"/>
    <s v="Y"/>
    <s v="N"/>
    <s v="Y"/>
    <s v="N"/>
    <s v="Y"/>
    <n v="13"/>
    <s v="Y"/>
    <s v="Y"/>
    <s v="N"/>
    <s v="Y"/>
    <s v="Y"/>
    <s v="Y"/>
    <s v="N"/>
    <s v="N"/>
    <s v="2015-10-23"/>
    <s v="2017-09-22"/>
    <s v="2016-01-18"/>
    <s v="2015-11-01"/>
    <s v="https://dx.doi.org/10.1016/j.atherosclerosis.2014.09.02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299963"/>
    <s v="MED"/>
    <n v="25299963"/>
    <s v="PMC4336230"/>
    <s v="10.1212/WNL.0000000000002081"/>
    <s v="The emergence of proton nuclear magnetic resonance metabolomics in the cardiovascular arena as viewed from a clinical perspective."/>
    <s v="Rankin NJ, Preiss D, Welsh P, Burgess KE, Nelson SM, Lawlor DA, Sattar N."/>
    <m/>
    <s v="86"/>
    <n v="2224453"/>
    <n v="2014"/>
    <s v="Atherosclerosis"/>
    <s v="Atherosclerosis"/>
    <s v="Atherosclerosis"/>
    <s v="0242543"/>
    <s v="0028-3878"/>
    <s v="1879-1484"/>
    <s v="The ability to phenotype metabolic profiles in serum has increased substantially in recent years with the advent of metabolomics. Metabolomics is the study of the metabolome, defined as those molecules with an atomic mass less than 1.5 kDa. There are two main metabolomics methods: mass spectrometry (MS) and proton nuclear magnetic resonance ((1)H NMR) spectroscopy, each with its respective benefits and limitations. MS has greater sensitivity and so can detect many more metabolites. However, its cost (especially when heavy labelled internal standards are required for absolute quantitation) and quality control is sub-optimal for large cohorts. (1)H NMR is less sensitive but sample preparation is generally faster and analysis times shorter, resulting in markedly lower analysis costs. (1)H NMR is robust, reproducible and can provide absolute quantitation of many metabolites. Of particular relevance to cardio-metabolic disease is the ability of (1)H NMR to provide detailed quantitative data on amino acids, fatty acids and other metabolites as well as lipoprotein subparticle concentrations and size. Early epidemiological studies suggest promise, however, this is an emerging field and more data is required before we can determine the clinical utility of these measures to improve disease prediction and treatment. This review describes the theoretical basis of (1)H NMR; compares MS and (1)H NMR and provides a tabular overview of recent (1)H NMR-based research findings in the atherosclerosis field, describing the design and scope of studies conducted to date. (1)H NMR metabolomics-CVD related research is emerging, however further large, robustly conducted prospective, genetic and intervention studies are needed to advance research on CVD risk prediction and to identify causal pathways amenable to intervention."/>
    <s v="From the Alzheimer Center &amp; Department of Neurology (M.D.Z., F.H.B., P.J.V.) and Department of Clinical Chemistry (C.E.T.), Neuroscience Campus Amsterdam, VU University Medical Center, the Netherlands; Turku PET Centre and Department of Neurology (J.O.R.), University of Turku and Turku University Hospital, Finland; Danish Dementia Research Centre (S.G.H.), Copenhagen University Hospital, Rigshospitalet, Copenhagen, Denmark; Department of NVS (A.N., S.F.C.), Centre for Alzheimer Research, Translational Alzheimer Neurobiology, Karolinska Institutet, Stockholm; Department of Geriatric Medicine (A.N.), Karolinska University Hospital, Stockholm, Sweden; Memory Unit (A.L., J.F., R.B.), Department of Neurology, Hospital de Sant Pau, Barcelona; CIBERNED (A.L., J.F., R.B.), Center for Network Biomedical Research into Neurodegenerative Diseases, Instituto de Salud Carlos III, Madrid, Spain; Institute of Clinical Medicine-Neurology (S.-K.H., H.S., J.M.C.B.), University of Eastern Finland, Kuopio; Department of Clinical Physiology (I.L.), Nuclear Medicine and PET, Rigshospitalet, Copenhagen; Department of Autoimmunology and Biomarkers (J.M.C.B.), Statens Serum Institut, Copenhagen, Denmark; Wolfson Molecular Imaging Centre (S.F.C.), Institute of Brain Behaviour and Mental Health, University of Manchester, UK; Department of Radiology &amp; Nuclear Medicine (B.N.M.v.B.), VU University Medical Center, Amsterdam; and Department of Psychiatry and Neuropsychology (P.J.V.), Maastricht University, School for Mental Health and Neuroscience, Alzheimer Center Limburg, Maastricht, the Netherlands. m.zwan@vumc.nl."/>
    <s v="eng"/>
    <s v="Y"/>
    <s v="Y"/>
    <s v="N"/>
    <s v="Y"/>
    <s v="N"/>
    <s v="N"/>
    <n v="15"/>
    <s v="Y"/>
    <s v="Y"/>
    <s v="N"/>
    <s v="Y"/>
    <s v="N"/>
    <s v="N"/>
    <s v="N"/>
    <s v="N"/>
    <s v="2014-12-02"/>
    <s v="2017-09-22"/>
    <s v="2015-08-27"/>
    <s v="2014-09-30"/>
    <s v="https://dx.doi.org/10.1212/WNL.000000000000208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468410"/>
    <s v="MED"/>
    <n v="26468410"/>
    <s v="PMC4562340"/>
    <s v="10.15252/msb.20167422"/>
    <s v="Use of amyloid-PET to determine cutpoints for CSF markers: A multicenter study."/>
    <s v="Zwan MD, Rinne JO, Hasselbalch SG, Nordberg A, Lleó A, Herukka SK, Soininen H, Law I, Bahl JM, Carter SF, Fortea J, Blesa R, Teunissen CE, Bouwman FH, van Berckel BN, Visser PJ."/>
    <m/>
    <s v="13"/>
    <n v="2357376"/>
    <n v="2016"/>
    <s v="Neurology"/>
    <s v="Neurology"/>
    <s v="Neurology"/>
    <s v="0401060"/>
    <s v="1744-4292"/>
    <s v="1526-632X"/>
    <s v="To define CSF β-amyloid 1-42 (Aβ42) cutpoints to detect cortical amyloid deposition as assessed by 11C-Pittsburgh compound B ([11C]PiB)-PET and to compare these calculated cutpoints with cutpoints currently used in clinical practice.We included 433 participants (57 controls, 99 with mild cognitive impairment, 195 with Alzheimer disease [AD] dementia, and 82 with non-AD dementia) from 5 European centers. We calculated for each center and for the pooled cohort CSF Aβ42 and Aβ42/tau ratio cutpoints for cortical amyloid deposition based on visual interpretation of [11C]PiB-PET images.Amyloid-PET-based calculated CSF Aβ42 cutpoints ranged from 521 to 616 pg/mL, whereas existing clinical-based cutpoints ranged from 400 to 550 pg/mL. Using the calculated cutpoint from the pooled sample (557 pg/mL), concordance between CSF Aβ42 and amyloid-PET was 84%. Similar concordance was found when using a dichotomized Aβ42/tau ratio. Exploratory analysis showed that participants with a positive amyloid-PET and normal CSF Aβ42 levels had higher CSF tau and phosphorylated tau levels and more often had mild cognitive impairment or AD dementia compared with participants who had negative amyloid-PET and abnormal CSF Aβ42 levels.Amyloid-PET-based CSF Aβ42 cutpoints were higher and tended to reduce intercenter variability compared with clinical-based cutpoints. Discordant participants with normal CSF Aβ42 and a positive amyloid-PET may be more likely to have AD-related amyloid pathology than participants with abnormal CSF Aβ42 and a negative amyloid-PET.This study provides Class II evidence that an amyloid-PET-based CSF Aβ42 cutpoint identifies individuals with amyloid deposition with a sensitivity of 87% and specificity of 80%."/>
    <s v="Science for Life Laboratory, KTH - Royal Institute of Technology, Stockholm, Sweden adilm@scilifelab.se jan.boren@wlab.gu.se."/>
    <s v="eng"/>
    <s v="N"/>
    <s v="Y"/>
    <s v="N"/>
    <s v="Y"/>
    <s v="N"/>
    <s v="N"/>
    <n v="16"/>
    <s v="Y"/>
    <s v="Y"/>
    <s v="N"/>
    <s v="Y"/>
    <s v="N"/>
    <s v="N"/>
    <s v="N"/>
    <s v="N"/>
    <s v="2015-10-16"/>
    <s v="2018-03-19"/>
    <s v="2014-09-24"/>
    <s v="2015-10-14"/>
    <s v="https://dx.doi.org/10.15252/msb.20167422"/>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8254760"/>
    <s v="MED"/>
    <n v="28254760"/>
    <s v="PMC4742839"/>
    <s v="10.1016/j.jalz.2014.05.1754"/>
    <s v="Personal model-assisted identification of NAD+ and glutathione metabolism as intervention target in NAFLD."/>
    <s v="Mardinoglu A, Bjornson E, Zhang C, Klevstig M, Söderlund S, Ståhlman M, Adiels M, Hakkarainen A, Lundbom N, Kilicarslan M, Hallström BM, Lundbom J, Vergès B, Barrett PH, Watts GF, Serlie MJ, Nielsen J, Uhlén M, Smith U, Marschall HU, Taskinen MR, Boren J."/>
    <m/>
    <s v="11"/>
    <n v="2529622"/>
    <n v="2017"/>
    <s v="Molecular systems biology"/>
    <s v="Mol. Syst. Biol."/>
    <s v="Mol Syst Biol"/>
    <s v="101235389"/>
    <s v="1552-5260"/>
    <s v="1744-4292"/>
    <s v="To elucidate the molecular mechanisms underlying non-alcoholic fatty liver disease (NAFLD), we recruited 86 subjects with varying degrees of hepatic steatosis (HS). We obtained experimental data on lipoprotein fluxes and used these individual measurements as personalized constraints of a hepatocyte genome-scale metabolic model to investigate metabolic differences in liver, taking into account its interactions with other tissues. Our systems level analysis predicted an altered demand for NAD+ and glutathione (GSH) in subjects with high HS Our analysis and metabolomic measurements showed that plasma levels of glycine, serine, and associated metabolites are negatively correlated with HS, suggesting that these GSH metabolism precursors might be limiting. Quantification of the hepatic expression levels of the associated enzymes further pointed to altered de novo GSH synthesis. To assess the effect of GSH and NAD+ repletion on the development of NAFLD, we added precursors for GSH and NAD+ biosynthesis to the Western diet and demonstrated that supplementation prevents HS in mice. In a proof-of-concept human study, we found improved liver function and decreased HS after supplementation with serine (a precursor to glycine) and hereby propose a strategy for NAFLD treatment."/>
    <s v="Department of Neurology/Alzheimer Centre, VU Medical Centre, Amsterdam, The Netherlands. Electronic address: d.bertens@vumc.nl."/>
    <s v="eng"/>
    <s v="Y"/>
    <s v="Y"/>
    <s v="N"/>
    <s v="Y"/>
    <s v="N"/>
    <s v="Y"/>
    <n v="17"/>
    <s v="Y"/>
    <s v="Y"/>
    <s v="N"/>
    <s v="Y"/>
    <s v="N"/>
    <s v="N"/>
    <s v="N"/>
    <s v="Y"/>
    <s v="2017-03-04"/>
    <s v="2018-01-16"/>
    <s v="2013-09-04"/>
    <s v="2017-03-02"/>
    <s v="https://dx.doi.org/10.1016/j.jalz.2014.05.175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150730"/>
    <s v="MED"/>
    <n v="25150730"/>
    <s v="PMC4593186"/>
    <s v="10.1186/s13148-015-0126-9"/>
    <s v="Temporal evolution of biomarkers and cognitive markers in the asymptomatic, MCI, and dementia stage of Alzheimer's disease."/>
    <s v="Bertens D, Knol DL, Scheltens P, Visser PJ, Alzheimer's Disease Neuroimaging Initiative."/>
    <m/>
    <s v="7"/>
    <n v="2283971"/>
    <n v="2015"/>
    <s v="Alzheimer's &amp; dementia : the journal of the Alzheimer's Association"/>
    <s v="Alzheimers Dement"/>
    <s v="Alzheimers Dement"/>
    <s v="101231978"/>
    <s v="1868-7075"/>
    <s v="1552-5279"/>
    <s v="We investigated the pattern of disease progression in the asymptomatic, mild cognitive impairment (MCI), and dementia stage of Alzheimer's disease (AD).We selected 284 subjects with AD pathology, defined as abnormal levels of amyloid beta 1-42 (Aβ1-42) in cerebrospinal fluid (CSF). Disease outcome measures included six biomarkers and five cognitive markers. We compared differences in baseline measures and decline over 4 years between the AD stages and tested whether these changes differed from subjects, without AD pathology (N = 132).CSF Aβ1-42 reached the maximum abnormality level in the asymptomatic stage and tau in the MCI stage. The imaging and cognitive markers started to decline in the asymptomatic stage, and decline accelerated with advancing clinical stage.This study provides further evidence for a temporal evolution of AD biomarkers. Our findings may be helpful to determine stage specific outcome measures for clinical trials."/>
    <s v="Lipid laboratory, Department of Medicine, Huddinge, Karolinska Institutet, Stockholm, S-141 86 Sweden."/>
    <s v="eng"/>
    <s v="N"/>
    <s v="Y"/>
    <s v="N"/>
    <s v="Y"/>
    <s v="N"/>
    <s v="Y"/>
    <n v="17"/>
    <s v="Y"/>
    <s v="Y"/>
    <s v="N"/>
    <s v="Y"/>
    <s v="Y"/>
    <s v="N"/>
    <s v="Y"/>
    <s v="N"/>
    <s v="2015-05-13"/>
    <s v="2016-10-19"/>
    <m/>
    <s v="2014-08-20"/>
    <s v="https://dx.doi.org/10.1186/s13148-015-0126-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351548"/>
    <s v="MED"/>
    <n v="26351548"/>
    <s v="PMC4572886"/>
    <s v="10.1038/ncomms9994"/>
    <s v="The epigenetic signature of subcutaneous fat cells is linked to altered expression of genes implicated in lipid metabolism in obese women."/>
    <s v="Arner P, Sinha I, Thorell A, Rydén M, Dahlman-Wright K, Dahlman I."/>
    <m/>
    <s v="7"/>
    <n v="2343009"/>
    <n v="2015"/>
    <s v="Clinical epigenetics"/>
    <s v="Clin Epigenetics"/>
    <s v="Clin Epigenetics"/>
    <s v="101516977"/>
    <s v="2041-1723"/>
    <s v="1868-7083"/>
    <s v="Obesity is associated with changes in fat cell gene expression and metabolism. What drives these changes is not well understood. We aimed to explore fat cell epigenetics, i.e., DNA methylation, as one mediator of gene regulation, in obese women. The global DNA methylome for abdominal subcutaneous fat cells was compared between 15 obese case (BMI 41.4 ± 4.4 kg/m(2), mean ± SD) and 14 never-obese control women (BMI 25.2 ± 2.5 kg/m(2)). Global array-based transcriptome analysis was analyzed for subcutaneous white adipose tissue (WAT) from 11 obese and 9 never-obese women. Limma was used for statistical analysis.We identified 5529 differentially methylated DNA sites (DMS) for 2223 differentially expressed genes between obese cases and never-obese controls (false discovery rate &lt;5 %). The 5529 DMS displayed a median difference in beta value of 0.09 (range 0.01 to 0.40) between groups. DMS were under-represented in CpG islands and in promoter regions, and over-represented in open sea-regions and gene bodies. The 2223 differentially expressed genes with DMS were over-represented in key fat cell pathways: 31 of 130 (25 %) genes linked to &quot;adipogenesis&quot; (adjusted P = 1.66 × 10(-11)), 31 of 163 (19 %) genes linked to &quot;insulin signaling&quot; (adjusted P = 1.91 × 10(-9)), and 18 of 67 (27 %) of genes linked to &quot;lipolysis&quot; (P = 6.1 × 10(-5)). In most cases, gene expression and DMS displayed reciprocal changes in obese women. Furthermore, among 99 candidate genes in genetic loci associated with body fat distribution in genome-wide association studies (GWAS); 22 genes displayed differential expression accompanied by DMS in obese versus never-obese women (P = 0.0002), supporting the notion that a significant proportion of gene loci linked to fat distribution are epigenetically regulated.Subcutaneous WAT from obese women is characterized by congruent changes in DNA methylation and expression of genes linked to generation, distribution, and metabolic function of fat cells. These alterations may contribute to obesity-associated metabolic disturbances such as insulin resistance in women."/>
    <s v="VTT Technical Research Centre of Finland, Espoo, FI-02044 VTT, Finland."/>
    <s v="eng"/>
    <s v="Y"/>
    <s v="Y"/>
    <s v="N"/>
    <s v="Y"/>
    <s v="N"/>
    <s v="Y"/>
    <n v="19"/>
    <s v="Y"/>
    <s v="Y"/>
    <s v="Y"/>
    <s v="Y"/>
    <s v="N"/>
    <s v="N"/>
    <s v="N"/>
    <s v="Y"/>
    <s v="2015-09-09"/>
    <s v="2016-12-15"/>
    <m/>
    <s v="2015-09-08"/>
    <s v="https://dx.doi.org/10.1038/ncomms999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839171"/>
    <s v="MED"/>
    <n v="26839171"/>
    <s v="PMC4151221"/>
    <s v="10.1038/srep14841"/>
    <s v="Genome-scale study reveals reduced metabolic adaptability in patients with non-alcoholic fatty liver disease."/>
    <s v="Hyötyläinen T, Jerby L, Petäjä EM, Mattila I, Jäntti S, Auvinen P, Gastaldelli A, Yki-Järvinen H, Ruppin E, Orešič M."/>
    <m/>
    <s v="5"/>
    <n v="2358575"/>
    <n v="2016"/>
    <s v="Nature communications"/>
    <s v="Nat Commun"/>
    <s v="Nat Commun"/>
    <s v="101528555"/>
    <s v="2045-2322"/>
    <s v="2041-1723"/>
    <s v="Non-alcoholic fatty liver disease (NAFLD) is a major risk factor leading to chronic liver disease and type 2 diabetes. Here we chart liver metabolic activity and functionality in NAFLD by integrating global transcriptomic data, from human liver biopsies, and metabolic flux data, measured across the human splanchnic vascular bed, within a genome-scale model of human metabolism. We show that an increased amount of liver fat induces mitochondrial metabolism, lipolysis, glyceroneogenesis and a switch from lactate to glycerol as substrate for gluconeogenesis, indicating an intricate balance of exacerbated opposite metabolic processes in glycemic regulation. These changes were associated with reduced metabolic adaptability on a network level in the sense that liver fat accumulation puts increasing demands on the liver to adaptively regulate metabolic responses to maintain basic liver functions. We propose that failure to meet excessive metabolic challenges coupled with reduced metabolic adaptability may lead to a vicious pathogenic cycle leading to the co-morbidities of NAFLD."/>
    <s v="Science for Life Laboratory, KTH - Royal Institute of Technology, SE-171 21, Stockholm, Sweden."/>
    <s v="eng"/>
    <s v="Y"/>
    <s v="Y"/>
    <s v="N"/>
    <s v="Y"/>
    <s v="N"/>
    <s v="Y"/>
    <n v="21"/>
    <s v="Y"/>
    <s v="Y"/>
    <s v="Y"/>
    <s v="Y"/>
    <s v="N"/>
    <s v="N"/>
    <s v="N"/>
    <s v="Y"/>
    <s v="2016-02-03"/>
    <s v="2016-03-05"/>
    <m/>
    <s v="2016-02-03"/>
    <s v="https://dx.doi.org/10.1038/srep1484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434764"/>
    <s v="MED"/>
    <n v="26434764"/>
    <s v="PMC4663582"/>
    <s v="10.1093/jnci/djv178"/>
    <s v="Extensive weight loss reveals distinct gene expression changes in human subcutaneous and visceral adipose tissue."/>
    <s v="Mardinoglu A, Heiker JT, Gärtner D, Björnson E, Schön MR, Flehmig G, Klöting N, Krohn K, Fasshauer M, Stumvoll M, Nielsen J, Blüher M."/>
    <m/>
    <s v="107"/>
    <n v="2243512"/>
    <n v="2015"/>
    <s v="Scientific reports"/>
    <s v="Sci Rep"/>
    <s v="Sci Rep"/>
    <s v="101563288"/>
    <s v="0027-8874"/>
    <s v="2045-2322"/>
    <s v="Weight loss has been shown to significantly improve Adipose tissue (AT) function, however changes in AT gene expression profiles particularly in visceral AT (VAT) have not been systematically studied. Here, we tested the hypothesis that extensive weight loss in response to bariatric surgery (BS) causes AT gene expression changes, which may affect energy and lipid metabolism, inflammation and secretory function of AT. We assessed gene expression changes by whole genome expression chips in AT samples obtained from six morbidly obese individuals, who underwent a two step BS strategy with sleeve gastrectomy as initial and a Roux-en-Y gastric bypass as second step surgery after 12 ± 2 months. Global gene expression differences in VAT and subcutaneous (S)AT were analyzed through the use of genome-scale metabolic model (GEM) for adipocytes. Significantly altered gene expressions were PCR-validated in 16 individuals, which also underwent a two-step surgery intervention. We found increased expression of cell death-inducing DFFA-like effector a (CIDEA), involved in formation of lipid droplets in both fat depots in response to significant weight loss. We observed that expression of the genes associated with metabolic reactions involved in NAD+, glutathione and branched chain amino acid metabolism are significantly increased in AT depots after surgery-induced weight loss."/>
    <s v="MRC Epidemiology Unit, University of Cambridge, Cambridge, UK (KTN, SJS, AB, JRBP, LAL, CL, NJW, RAS); Department of Radiation Oncology, University of Pennsylvania Perelman School of Medicine, Philadelphia, PA (KTN); Department of Public Health and Primary Care, University of Cambridge, Strangeways Research Laboratory, Cambridge, UK (DJT, DFE, PDPP); Queensland Institute of Medical Research, Brisbane, Australia (JNP, ANECS, TO, ABS); University of Cambridge Metabolic Research Laboratories, Wellcome Trust-Medical Research Council Institute of Metabolic Science, Cambridge, UK (DBS, RKS); Hunter Medical Research Institute, John Hunter Hospital, Newcastle, Australia (JA, EH, RJS); Centre for Clinical Epidemiology and Biostatistics, School of Medicine and Public Health, The University of Newcastle, Newcastle, Australia (JA, MM); Department of Oncology, University of Cambridge, Strangeways Research Laboratory, Cambridge, UK (AMD, DFE, PDPP); Centre for Information Based Medicine, School of Medicine and Public Health, University of Newcastle, Australia (EH, RJS)."/>
    <s v="eng"/>
    <s v="Y"/>
    <s v="Y"/>
    <s v="N"/>
    <s v="Y"/>
    <s v="N"/>
    <s v="N"/>
    <n v="22"/>
    <s v="Y"/>
    <s v="Y"/>
    <s v="N"/>
    <s v="Y"/>
    <s v="N"/>
    <s v="N"/>
    <s v="N"/>
    <s v="N"/>
    <s v="2015-10-05"/>
    <s v="2015-10-20"/>
    <m/>
    <s v="2015-10-05"/>
    <s v="https://dx.doi.org/10.1093/jnci/djv178"/>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134033"/>
    <s v="MED"/>
    <n v="26134033"/>
    <s v="PMC4919856"/>
    <s v="10.1172/jci73264"/>
    <s v="Evidence of a Causal Association Between Insulinemia and Endometrial Cancer: A Mendelian Randomization Analysis."/>
    <s v="Nead KT, Sharp SJ, Thompson DJ, Painter JN, Savage DB, Semple RK, Barker A, Australian National Endometrial Cancer Study Group (ANECS), Perry JR, Attia J, Dunning AM, Easton DF, Holliday E, Lotta LA, O'Mara T, McEvoy M, Pharoah PD, Scott RJ, Spurdle AB, Langenberg C, Wareham NJ, Scott RA."/>
    <m/>
    <s v="124"/>
    <n v="2294306"/>
    <n v="2015"/>
    <s v="Journal of the National Cancer Institute"/>
    <s v="J. Natl. Cancer Inst."/>
    <s v="J Natl Cancer Inst"/>
    <s v="7503089"/>
    <s v="0021-9738"/>
    <s v="1460-2105"/>
    <s v="Insulinemia and type 2 diabetes (T2D) have been associated with endometrial cancer risk in numerous observational studies. However, the causality of these associations is uncertain. Here we use a Mendelian randomization (MR) approach to assess whether insulinemia and T2D are causally associated with endometrial cancer.We used single nucleotide polymorphisms (SNPs) associated with T2D (49 variants), fasting glucose (36 variants), fasting insulin (18 variants), early insulin secretion (17 variants), and body mass index (BMI) (32 variants) as instrumental variables in MR analyses. We calculated MR estimates for each risk factor with endometrial cancer using an inverse-variance weighted method with SNP-endometrial cancer associations from 1287 case patients and 8273 control participants.Genetically predicted higher fasting insulin levels were associated with greater risk of endometrial cancer (odds ratio [OR] per standard deviation = 2.34, 95% confidence internal [CI] = 1.06 to 5.14, P = .03). Consistently, genetically predicted higher 30-minute postchallenge insulin levels were also associated with endometrial cancer risk (OR = 1.40, 95% CI = 1.12 to 1.76, P = .003). We observed no associations between genetic risk of type 2 diabetes (OR = 0.91, 95% CI = 0.79 to 1.04, P = .16) or higher fasting glucose (OR = 1.00, 95% CI = 0.67 to 1.50, P = .99) and endometrial cancer. In contrast, endometrial cancer risk was higher in individuals with genetically predicted higher BMI (OR = 3.86, 95% CI = 2.24 to 6.64, P = 1.2x10(-6)).This study provides evidence to support a causal association of higher insulin levels, independently of BMI, with endometrial cancer risk."/>
    <s v="Department of Medicine, University of Helsinki, and Minerva Foundation Institute for Medical Research, Haartmaninkatu 8, 00290 Helsinki, Finland. Hannele.Yki-Jarvinen@helsinki.fi."/>
    <s v="eng"/>
    <s v="Y"/>
    <s v="Y"/>
    <s v="N"/>
    <s v="Y"/>
    <s v="N"/>
    <s v="N"/>
    <n v="24"/>
    <s v="Y"/>
    <s v="Y"/>
    <s v="N"/>
    <s v="Y"/>
    <s v="N"/>
    <s v="N"/>
    <s v="N"/>
    <s v="Y"/>
    <s v="2015-07-03"/>
    <s v="2018-04-29"/>
    <m/>
    <s v="2015-07-01"/>
    <s v="https://dx.doi.org/10.1172/jci7326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105364"/>
    <s v="MED"/>
    <n v="25105364"/>
    <s v="PMC4561473"/>
    <s v="10.3390/nu7115454"/>
    <s v="Hypomorphism in human NSMCE2 linked to primordial dwarfism and insulin resistance."/>
    <s v="Payne F, Colnaghi R, Rocha N, Seth A, Harris J, Carpenter G, Bottomley WE, Wheeler E, Wong S, Saudek V, Savage D, O'Rahilly S, Carel JC, Barroso I, O'Driscoll M, Semple R."/>
    <m/>
    <s v="7"/>
    <n v="2195897"/>
    <n v="2014"/>
    <s v="The Journal of clinical investigation"/>
    <s v="J. Clin. Invest."/>
    <s v="J Clin Invest"/>
    <s v="7802877"/>
    <s v="2072-6643"/>
    <s v="1558-8238"/>
    <s v="Structural maintenance of chromosomes (SMC) complexes are essential for maintaining chromatin structure and regulating gene expression. Two the three known SMC complexes, cohesin and condensin, are important for sister chromatid cohesion and condensation, respectively; however, the function of the third complex, SMC5-6, which includes the E3 SUMO-ligase NSMCE2 (also widely known as MMS21) is less clear. Here, we characterized 2 patients with primordial dwarfism, extreme insulin resistance, and gonadal failure and identified compound heterozygous frameshift mutations in NSMCE2. Both mutations reduced NSMCE2 expression in patient cells. Primary cells from one patient showed increased micronucleus and nucleoplasmic bridge formation, delayed recovery of DNA synthesis, and reduced formation of foci containing Bloom syndrome helicase (BLM) after hydroxyurea-induced replication fork stalling. These nuclear abnormalities in patient dermal fibroblast were restored by expression of WT NSMCE2, but not a mutant form lacking SUMO-ligase activity. Furthermore, in zebrafish, knockdown of the NSMCE2 ortholog produced dwarfism, which was ameliorated by reexpression of WT, but not SUMO-ligase-deficient NSMCE. Collectively, these findings support a role for NSMCE2 in recovery from DNA damage and raise the possibility that loss of its function produces dwarfism through reduced tolerance of replicative stress."/>
    <s v="CIRI-UMR5308, CNRS-ENS-INSERM-UCBL, Université de Lyon, 50 avenue Tony Garnier, 69007, Lyon, France. cauffray@eisbm.org."/>
    <s v="eng"/>
    <s v="N"/>
    <s v="Y"/>
    <s v="Y"/>
    <s v="Y"/>
    <s v="N"/>
    <s v="N"/>
    <n v="26"/>
    <s v="Y"/>
    <s v="Y"/>
    <s v="Y"/>
    <s v="Y"/>
    <s v="N"/>
    <s v="N"/>
    <s v="N"/>
    <s v="Y"/>
    <s v="2014-08-09"/>
    <s v="2018-04-29"/>
    <m/>
    <s v="2014-08-08"/>
    <s v="https://dx.doi.org/10.3390/nu711545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556368"/>
    <s v="MED"/>
    <n v="26556368"/>
    <s v="PMC4643624"/>
    <s v="10.1186/s13073-016-0323-y"/>
    <s v="Nutritional Modulation of Non-Alcoholic Fatty Liver Disease and Insulin Resistance."/>
    <s v="Yki-Järvinen H."/>
    <m/>
    <s v="8"/>
    <n v="2368225"/>
    <n v="2015"/>
    <s v="Nutrients"/>
    <s v="Nutrients"/>
    <s v="Nutrients"/>
    <s v="101521595"/>
    <s v="1756-994X"/>
    <s v="2072-6643"/>
    <s v="Non-alcoholic fatty liver disease (NAFLD) covers a spectrum of disorders ranging from simple steatosis (non-alcoholic fatty liver, NAFL) to non-alcoholic steatohepatitis (NASH) and cirrhosis. NAFL increases the risk of liver fibrosis. If the liver is fatty due to causes of insulin resistance such as obesity and physical inactivity, it overproduces glucose and triglycerides leading to hyperinsulinemia and a low high-density lipoprotein (HDL) cholesterol concentration. The latter features predispose to type 2 diabetes and cardiovascular disease (CVD). Understanding the impact of nutritional modulation of liver fat content and insulin resistance is therefore of interest for prevention and treatment of NAFLD. Hypocaloric, especially low carbohydrate ketogenic diets rapidly decrease liver fat content and associated metabolic abnormalities. However, any type of caloric restriction seems effective long-term. Isocaloric diets containing 16%-23% fat and 57%-65% carbohydrate lower liver fat compared to diets with 43%-55% fat and 27%-38% carbohydrate. Diets rich in saturated (SFA) as compared to monounsaturated (MUFA) or polyunsaturated (PUFA) fatty acids appear particularly harmful as they increase both liver fat and insulin resistance. Overfeeding either saturated fat or carbohydrate increases liver fat content. Vitamin E supplementation decreases liver fat content as well as fibrosis but has no effect on features of insulin resistance."/>
    <s v="Division of Genetics &amp; Molecular Medicine, King's College London, 8th Floor, Tower Wing, Guy's Hospital, London, SE1 9RT, UK."/>
    <s v="eng"/>
    <s v="Y"/>
    <s v="Y"/>
    <s v="N"/>
    <s v="Y"/>
    <s v="N"/>
    <s v="Y"/>
    <n v="31"/>
    <s v="Y"/>
    <s v="Y"/>
    <s v="N"/>
    <s v="Y"/>
    <s v="N"/>
    <s v="N"/>
    <s v="N"/>
    <s v="N"/>
    <s v="2015-11-11"/>
    <s v="2015-12-14"/>
    <m/>
    <s v="2015-11-05"/>
    <s v="https://dx.doi.org/10.1186/s13073-016-0323-y"/>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338147"/>
    <s v="MED"/>
    <n v="27338147"/>
    <s v="PMC4143560"/>
    <s v="10.1186/s13059-015-0750-x"/>
    <s v="Making sense of big data in health research: Towards an EU action plan."/>
    <s v="Auffray C, Balling R, Barroso I, Bencze L, Benson M, Bergeron J, Bernal-Delgado E, Blomberg N, Bock C, Conesa A, Del Signore S, Delogne C, Devilee P, Di Meglio A, Eijkemans M, Flicek P, Graf N, Grimm V, Guchelaar HJ, Guo YK, Gut IG, Hanbury A, Hanif S, Hilgers RD, Honrado Á, Hose DR, Houwing-Duistermaat J, Hubbard T, Janacek SH, Karanikas H, Kievits T, Kohler M, Kremer A, Lanfear J, Lengauer T, Maes E, Meert T, Müller W, Nickel D, Oledzki P, Pedersen B, Petkovic M, Pliakos K, Rattray M, I Màs JR, Schneider R, Sengstag T, Serra-Picamal X, Spek W, Vaas LA, van Batenburg O, Vandelaer M, Varnai P, Villoslada P, Vizcaíno JA, Wubbe JP, Zanetti G."/>
    <m/>
    <s v="16"/>
    <n v="2477723"/>
    <n v="2016"/>
    <s v="Genome medicine"/>
    <s v="Genome Med"/>
    <s v="Genome Med"/>
    <s v="101475844"/>
    <s v="1474-7596"/>
    <s v="1756-994X"/>
    <s v="Medicine and healthcare are undergoing profound changes. Whole-genome sequencing and high-resolution imaging technologies are key drivers of this rapid and crucial transformation. Technological innovation combined with automation and miniaturization has triggered an explosion in data production that will soon reach exabyte proportions. How are we going to deal with this exponential increase in data production? The potential of &quot;big data&quot; for improving health is enormous but, at the same time, we face a wide range of challenges to overcome urgently. Europe is very proud of its cultural diversity; however, exploitation of the data made available through advances in genomic medicine, imaging, and a wide range of mobile health applications or connected devices is hampered by numerous historical, technical, legal, and political barriers. European health systems and databases are diverse and fragmented. There is a lack of harmonization of data formats, processing, analysis, and data transfer, which leads to incompatibilities and lost opportunities. Legal frameworks for data sharing are evolving. Clinicians, researchers, and citizens need improved methods, tools, and training to generate, analyze, and query data effectively. Addressing these barriers will contribute to creating the European Single Market for health, which will improve health and healthcare for all Europeans."/>
    <s v="1 Department of Pathology and Laboratory Medicine, Institute on Aging, Centre for Neurodegenerative Disease Research, University of Pennsylvania Perelman School of Medicine, Philadelphia, PA, USA."/>
    <s v="eng"/>
    <s v="Y"/>
    <s v="Y"/>
    <s v="N"/>
    <s v="Y"/>
    <s v="N"/>
    <s v="N"/>
    <n v="32"/>
    <s v="Y"/>
    <s v="Y"/>
    <s v="N"/>
    <s v="Y"/>
    <s v="N"/>
    <s v="N"/>
    <s v="N"/>
    <s v="N"/>
    <s v="2016-06-24"/>
    <s v="2017-02-27"/>
    <m/>
    <s v="2016-06-23"/>
    <s v="https://dx.doi.org/10.1186/s13059-015-0750-x"/>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343147"/>
    <s v="MED"/>
    <n v="26343147"/>
    <s v="PMC5120370"/>
    <s v="10.1093/brain/awv199"/>
    <s v="A novel multi-tissue RNA diagnostic of healthy ageing relates to cognitive health status."/>
    <s v="Sood S, Gallagher IJ, Lunnon K, Rullman E, Keohane A, Crossland H, Phillips BE, Cederholm T, Jensen T, van Loon LJ, Lannfelt L, Kraus WE, Atherton PJ, Howard R, Gustafsson T, Hodges A, Timmons JA."/>
    <m/>
    <s v="138"/>
    <n v="2476456"/>
    <n v="2015"/>
    <s v="Genome biology"/>
    <s v="Genome Biol."/>
    <s v="Genome Biol"/>
    <s v="100960660"/>
    <s v="0006-8950"/>
    <s v="1474-760X"/>
    <s v="Diagnostics of the human ageing process may help predict future healthcare needs or guide preventative measures for tackling diseases of older age. We take a transcriptomics approach to build the first reproducible multi-tissue RNA expression signature by gene-chip profiling tissue from sedentary normal subjects who reached 65 years of age in good health.One hundred and fifty probe-sets form an accurate classifier of young versus older muscle tissue and this healthy ageing RNA classifier performed consistently in independent cohorts of human muscle, skin and brain tissue (n = 594, AUC = 0.83-0.96) and thus represents a biomarker for biological age. Using the Uppsala Longitudinal Study of Adult Men birth-cohort (n = 108) we demonstrate that the RNA classifier is insensitive to confounding lifestyle biomarkers, while greater gene score at age 70 years is independently associated with better renal function at age 82 years and longevity. The gene score is 'up-regulated' in healthy human hippocampus with age, and when applied to blood RNA profiles from two large independent age-matched dementia case-control data sets (n = 717) the healthy controls have significantly greater gene scores than those with cognitive impairment. Alone, or when combined with our previously described prototype Alzheimer disease (AD) RNA 'disease signature', the healthy ageing RNA classifier is diagnostic for AD.We identify a novel and statistically robust multi-tissue RNA signature of human healthy ageing that can act as a diagnostic of future health, using only a peripheral blood sample. This RNA signature has great potential to assist research aimed at finding treatments for and/or management of AD and other ageing-related conditions."/>
    <s v="Institute of Cardiovascular and Medical Sciences, BHF Glasgow Cardiovascular Research Centre, University of Glasgow, 126 University Place, Glasgow G12 8TA, UK. naveed.sattar@glasgow.ac.uk."/>
    <s v="eng"/>
    <s v="Y"/>
    <s v="Y"/>
    <s v="N"/>
    <s v="Y"/>
    <s v="N"/>
    <s v="Y"/>
    <n v="36"/>
    <s v="Y"/>
    <s v="Y"/>
    <s v="Y"/>
    <s v="Y"/>
    <s v="N"/>
    <s v="N"/>
    <s v="N"/>
    <s v="Y"/>
    <s v="2015-09-07"/>
    <s v="2017-09-22"/>
    <m/>
    <s v="2015-09-07"/>
    <s v="https://dx.doi.org/10.1093/brain/awv19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220940"/>
    <s v="MED"/>
    <n v="26220940"/>
    <s v="PMC4240530"/>
    <s v="10.1186/s12916-014-0123-4"/>
    <s v="Alzheimer's disease cerebrospinal fluid biomarker in cognitively normal subjects."/>
    <s v="Toledo JB, Zetterberg H, van Harten AC, Glodzik L, Martinez-Lage P, Bocchio-Chiavetto L, Rami L, Hansson O, Sperling R, Engelborghs S, Osorio RS, Vanderstichele H, Vandijck M, Hampel H, Teipl S, Moghekar A, Albert M, Hu WT, Monge Argilés JA, Gorostidi A, Teunissen CE, De Deyn PP, Hyman BT, Molinuevo JL, Frisoni GB, Linazasoro G, de Leon MJ, van der Flier WM, Scheltens P, Blennow K, Shaw LM, Trojanowski JQ, Alzheimer’s Disease Neuroimaging Initiative."/>
    <m/>
    <s v="12"/>
    <n v="2316701"/>
    <n v="2015"/>
    <s v="Brain : a journal of neurology"/>
    <s v="Brain"/>
    <s v="Brain"/>
    <s v="0372537"/>
    <s v="1741-7015"/>
    <s v="1460-2156"/>
    <s v="In a large multicentre sample of cognitively normal subjects, as a function of age, gender and APOE genotype, we studied the frequency of abnormal cerebrospinal fluid levels of Alzheimer's disease biomarkers including: total tau, phosphorylated tau and amyloid-β1-42. Fifteen cohorts from 12 different centres with either enzyme-linked immunosorbent assays or Luminex® measurements were selected for this study. Each centre sent nine new cerebrospinal fluid aliquots that were used to measure total tau, phosphorylated tau and amyloid-β1-42 in the Gothenburg laboratory. Seven centres showed a high correlation with the new Gothenburg measurements; therefore, 10 cohorts from these centres are included in the analyses here (1233 healthy control subjects, 40-84 years old). Amyloid-β amyloid status (negative or positive) and neurodegeneration status (negative or positive) was established based on the pathological cerebrospinal fluid Alzheimer's disease cut-off values for cerebrospinal fluid amyloid-β1-42 and total tau, respectively. While gender did not affect these biomarker values, APOE genotype modified the age-associated changes in cerebrospinal fluid biomarkers such that APOE ε4 carriers showed stronger age-related changes in cerebrospinal fluid phosphorylated tau, total tau and amyloid-β1-42 values and APOE ε2 carriers showed the opposite effect. At 40 years of age, 76% of the subjects were classified as amyloid negative, neurodegeneration negative and their frequency decreased to 32% at 85 years. The amyloid-positive neurodegeneration-negative group remained stable. The amyloid-negative neurodegeneration-positive group frequency increased slowly from 1% at 44 years to 16% at 85 years, but its frequency was not affected by APOE genotype. The amyloid-positive neurodegeneration-positive frequency increased from 1% at 53 years to 28% at 85 years. Abnormally low cerebrospinal fluid amyloid-β1-42 levels were already frequent in midlife and APOE genotype strongly affects the levels of cerebrospinal fluid amyloid-β1-42, phosphorylated tau and total tau across the lifespan without influencing the frequency of subjects with suspected non-amyloid pathology."/>
    <s v="BioMedical Center (BMC), Biochemistry, Ludwig-Maximilians-University Munich, Munich, Germany German Center for Neurodegenerative Diseases (DZNE) Munich, Munich, Germany."/>
    <s v="eng"/>
    <s v="N"/>
    <s v="Y"/>
    <s v="N"/>
    <s v="Y"/>
    <s v="N"/>
    <s v="N"/>
    <n v="36"/>
    <s v="Y"/>
    <s v="Y"/>
    <s v="N"/>
    <s v="Y"/>
    <s v="N"/>
    <s v="N"/>
    <s v="N"/>
    <s v="N"/>
    <s v="2015-07-30"/>
    <s v="2018-09-28"/>
    <m/>
    <s v="2015-07-27"/>
    <s v="https://dx.doi.org/10.1186/s12916-014-0123-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159817"/>
    <s v="MED"/>
    <n v="25159817"/>
    <s v="PMC5774584"/>
    <s v="10.15252/emmm.201506123"/>
    <s v="Type 2 diabetes as a disease of ectopic fat?"/>
    <s v="Sattar N, Gill JM."/>
    <m/>
    <s v="8"/>
    <n v="2130614"/>
    <n v="2014"/>
    <s v="BMC medicine"/>
    <s v="BMC Med"/>
    <s v="BMC Med"/>
    <s v="101190723"/>
    <s v="1757-4676"/>
    <s v="1741-7015"/>
    <s v="BACKGROUND: Although obesity and diabetes commonly co-exist, the evidence base to support obesity as the major driver of type 2 diabetes mellitus (T2DM), and the mechanisms by which this occurs, are now better appreciated. DISCUSSION: This review briefly examines several sources of evidence - epidemiological, genetic, molecular, and clinical trial - to support obesity being a causal risk factor for T2DM. It also summarises the ectopic fat hypothesis for this condition, and lists several pieces of evidence to support this concept, extending from rare conditions and drug effects to sex- and ethnicity-related differences in T2DM prevalence. Ectopic liver fat is the best-studied example of ectopic fat, but more research on pancreatic fat as a potential cause of β-cell dysfunction seems warranted. This ectopic fat concept, in turn, broadly fits with the observation that individuals of similar ages can develop diabetes at markedly different body mass indexes (BMIs). Those with risk factors leading to more rapid ectopic fat gain - for example, men (compared with women), certain ethnicities, and potentially those with a family history of diabetes, as well as others with genes linked to a reduced subcutaneous adiposity - are more likely to develop diabetes at a younger age and/or lower BMI than those without. SUMMARY: Obesity is the major risk factor for T2DM and appears to drive tissue insulin resistance in part via gain of ectopic fat, with the best-studied organ being the liver. However, ectopic fat in the pancreas may contribute to β-cell dysfunction. In line with this observation, rapid resolution of diabetes linked to a preferential and rapid reduction in liver fat has been noted with significant caloric reduction. Whether these observations can help develop better cost-effective and sustainable lifestyle /medical interventions in patients with T2DM requires further study."/>
    <s v="Institute of Psychiatry, Department of Old Age Psychiatry, King's College London, London, UK."/>
    <s v="eng"/>
    <s v="Y"/>
    <s v="Y"/>
    <s v="Y"/>
    <s v="Y"/>
    <s v="N"/>
    <s v="Y"/>
    <n v="39"/>
    <s v="Y"/>
    <s v="Y"/>
    <s v="N"/>
    <s v="Y"/>
    <s v="N"/>
    <s v="N"/>
    <s v="N"/>
    <s v="N"/>
    <s v="2014-08-27"/>
    <s v="2018-02-08"/>
    <m/>
    <s v="2014-08-26"/>
    <s v="https://dx.doi.org/10.15252/emmm.201506123"/>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941262"/>
    <s v="MED"/>
    <n v="26941262"/>
    <s v="PMC5013930"/>
    <s v="10.1016/j.jalz.2014.05.1749"/>
    <s v="sTREM2 cerebrospinal fluid levels are a potential biomarker for microglia activity in early-stage Alzheimer's disease and associate with neuronal injury markers."/>
    <s v="Suárez-Calvet M, Kleinberger G, Araque Caballero MÁ, Brendel M, Rominger A, Alcolea D, Fortea J, Lleó A, Blesa R, Gispert JD, Sánchez-Valle R, Antonell A, Rami L, Molinuevo JL, Brosseron F, Traschütz A, Heneka MT, Struyfs H, Engelborghs S, Sleegers K, Van Broeckhoven C, Zetterberg H, Nellgård B, Blennow K, Crispin A, Ewers M, Haass C."/>
    <m/>
    <s v="10"/>
    <n v="2477573"/>
    <n v="2016"/>
    <s v="EMBO molecular medicine"/>
    <s v="EMBO Mol Med"/>
    <s v="EMBO Mol Med"/>
    <s v="101487380"/>
    <s v="1552-5260"/>
    <s v="1757-4684"/>
    <s v="TREM2 is an innate immune receptor expressed on the surface of microglia. Loss-of-function mutations of TREM2 are associated with increased risk of Alzheimer's disease (AD). TREM2 is a type-1 protein with an ectodomain that is proteolytically cleaved and released into the extracellular space as a soluble variant (sTREM2), which can be measured in the cerebrospinal fluid (CSF). In this cross-sectional multicenter study, we investigated whether CSF levels of sTREM2 are changed during the clinical course of AD, and in cognitively normal individuals with suspected non-AD pathology (SNAP). CSF sTREM2 levels were higher in mild cognitive impairment due to AD than in all other AD groups and controls. SNAP individuals also had significantly increased CSF sTREM2 compared to controls. Moreover, increased CSF sTREM2 levels were associated with higher CSF total tau and phospho-tau181P, which are markers of neuronal degeneration and tau pathology. Our data demonstrate that CSF sTREM2 levels are increased in the early symptomatic phase of AD, probably reflecting a corresponding change of the microglia activation status in response to neuronal degeneration."/>
    <s v="MRC Epidemiology Unit, University of Cambridge, Cambridge, UK."/>
    <s v="eng"/>
    <s v="Y"/>
    <s v="Y"/>
    <s v="N"/>
    <s v="Y"/>
    <s v="N"/>
    <s v="Y"/>
    <n v="53"/>
    <s v="Y"/>
    <s v="Y"/>
    <s v="N"/>
    <s v="Y"/>
    <s v="N"/>
    <s v="N"/>
    <s v="N"/>
    <s v="N"/>
    <s v="2016-03-05"/>
    <s v="2017-09-22"/>
    <m/>
    <s v="2016-05-02"/>
    <s v="https://dx.doi.org/10.1016/j.jalz.2014.05.174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012867"/>
    <s v="MED"/>
    <n v="25012867"/>
    <s v="PMC4784257"/>
    <s v="10.1038/ng.3714"/>
    <s v="Plasma proteins predict conversion to dementia from prodromal disease."/>
    <s v="Hye A, Riddoch-Contreras J, Baird AL, Ashton NJ, Bazenet C, Leung R, Westman E, Simmons A, Dobson R, Sattlecker M, Lupton M, Lunnon K, Keohane A, Ward M, Pike I, Zucht HD, Pepin D, Zheng W, Tunnicliffe A, Richardson J, Gauthier S, Soininen H, Kłoszewska I, Mecocci P, Tsolaki M, Vellas B, Lovestone S."/>
    <m/>
    <s v="49"/>
    <n v="2227139"/>
    <n v="2014"/>
    <s v="Alzheimer's &amp; dementia : the journal of the Alzheimer's Association"/>
    <s v="Alzheimers Dement"/>
    <s v="Alzheimers Dement"/>
    <s v="101231978"/>
    <s v="1061-4036"/>
    <s v="1552-5279"/>
    <s v="The study aimed to validate previously discovered plasma biomarkers associated with AD, using a design based on imaging measures as surrogate for disease severity and assess their prognostic value in predicting conversion to dementia.Three multicenter cohorts of cognitively healthy elderly, mild cognitive impairment (MCI), and AD participants with standardized clinical assessments and structural neuroimaging measures were used. Twenty-six candidate proteins were quantified in 1148 subjects using multiplex (xMAP) assays.Sixteen proteins correlated with disease severity and cognitive decline. Strongest associations were in the MCI group with a panel of 10 proteins predicting progression to AD (accuracy 87%, sensitivity 85%, and specificity 88%).We have identified 10 plasma proteins strongly associated with disease severity and disease progression. Such markers may be useful for patient selection for clinical trials and assessment of patients with predisease subjective memory complaints."/>
    <s v="1 Department of Psychiatry and Neuropsychology, Maastricht University, School for Mental Health and Neuroscience, Alzheimer Centre Limburg, Maastricht, The Netherlands s.vos@maastrichtuniversity.nl."/>
    <s v="eng"/>
    <s v="Y"/>
    <s v="Y"/>
    <s v="N"/>
    <s v="N"/>
    <s v="N"/>
    <s v="Y"/>
    <n v="56"/>
    <s v="Y"/>
    <s v="Y"/>
    <s v="N"/>
    <s v="Y"/>
    <s v="N"/>
    <s v="N"/>
    <s v="N"/>
    <s v="Y"/>
    <s v="2014-12-03"/>
    <s v="2018-05-02"/>
    <m/>
    <s v="2014-07-08"/>
    <s v="https://dx.doi.org/10.1038/ng.3714"/>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7841877"/>
    <s v="MED"/>
    <n v="27841877"/>
    <s v="PMC4857183"/>
    <s v="10.1093/brain/awv029"/>
    <s v="Integrative genomic analysis implicates limited peripheral adipose storage capacity in the pathogenesis of human insulin resistance."/>
    <s v="Lotta LA, Gulati P, Day FR, Payne F, Ongen H, van de Bunt M, Gaulton KJ, Eicher JD, Sharp SJ, Luan J, De Lucia Rolfe E, Stewart ID, Wheeler E, Willems SM, Adams C, Yaghootkar H, EPIC-InterAct Consortium, Cambridge FPLD1 Consortium, Forouhi NG, Khaw KT, Johnson AD, Semple RK, Frayling T, Perry JR, Dermitzakis E, McCarthy MI, Barroso I, Wareham NJ, Savage DB, Langenberg C, O'Rahilly S, Scott RA."/>
    <m/>
    <s v="138"/>
    <n v="2508755"/>
    <n v="2017"/>
    <s v="Nature genetics"/>
    <s v="Nat. Genet."/>
    <s v="Nat Genet"/>
    <s v="9216904"/>
    <s v="0006-8950"/>
    <s v="1546-1718"/>
    <s v="Insulin resistance is a key mediator of obesity-related cardiometabolic disease, yet the mechanisms underlying this link remain obscure. Using an integrative genomic approach, we identify 53 genomic regions associated with insulin resistance phenotypes (higher fasting insulin levels adjusted for BMI, lower HDL cholesterol levels and higher triglyceride levels) and provide evidence that their link with higher cardiometabolic risk is underpinned by an association with lower adipose mass in peripheral compartments. Using these 53 loci, we show a polygenic contribution to familial partial lipodystrophy type 1, a severe form of insulin resistance, and highlight shared molecular mechanisms in common/mild and rare/severe insulin resistance. Population-level genetic analyses combined with experiments in cellular models implicate CCDC92, DNAH10 and L3MBTL3 as previously unrecognized molecules influencing adipocyte differentiation. Our findings support the notion that limited storage capacity of peripheral adipose tissue is an important etiological component in insulin-resistant cardiometabolic disease and highlight genes and mechanisms underpinning this link."/>
    <s v="Department of Radiology, Mayo Clinic and Foundation, 200 First Street SW, Rochester, Minnesota 55905, USA."/>
    <s v="eng"/>
    <s v="N"/>
    <s v="Y"/>
    <s v="N"/>
    <s v="Y"/>
    <s v="N"/>
    <s v="Y"/>
    <n v="70"/>
    <s v="Y"/>
    <s v="Y"/>
    <s v="N"/>
    <s v="Y"/>
    <s v="Y"/>
    <s v="Y"/>
    <s v="N"/>
    <s v="Y"/>
    <s v="2016-11-15"/>
    <s v="2016-11-25"/>
    <m/>
    <s v="2016-11-14"/>
    <s v="https://dx.doi.org/10.1093/brain/awv02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693589"/>
    <s v="MED"/>
    <n v="25693589"/>
    <s v="PMC4517678"/>
    <s v="10.1038/nrneurol.2015.251"/>
    <s v="Prevalence and prognosis of Alzheimer's disease at the mild cognitive impairment stage."/>
    <s v="Vos SJ, Verhey F, Frölich L, Kornhuber J, Wiltfang J, Maier W, Peters O, Rüther E, Nobili F, Morbelli S, Frisoni GB, Drzezga A, Didic M, van Berckel BN, Simmons A, Soininen H, Kłoszewska I, Mecocci P, Tsolaki M, Vellas B, Lovestone S, Muscio C, Herukka SK, Salmon E, Bastin C, Wallin A, Nordlund A, de Mendonça A, Silva D, Santana I, Lemos R, Engelborghs S, Van der Mussele S, Alzheimer’s Disease Neuroimaging Initiative, Freund-Levi Y, Wallin ÅK, Hampel H, van der Flier W, Scheltens P, Visser PJ."/>
    <m/>
    <s v="12"/>
    <n v="2277273"/>
    <n v="2015"/>
    <s v="Brain : a journal of neurology"/>
    <s v="Brain"/>
    <s v="Brain"/>
    <s v="0372537"/>
    <s v="1759-4758"/>
    <s v="1460-2156"/>
    <s v="Three sets of research criteria are available for diagnosis of Alzheimer's disease in subjects with mild cognitive impairment: the International Working Group-1, International Working Group-2, and National Institute of Aging-Alzheimer Association criteria. We compared the prevalence and prognosis of Alzheimer's disease at the mild cognitive impairment stage according to these criteria. Subjects with mild cognitive impairment (n = 1607), 766 of whom had both amyloid and neuronal injury markers, were recruited from 13 cohorts. We used cognitive test performance and available biomarkers to classify subjects as prodromal Alzheimer's disease according to International Working Group-1 and International Working Group-2 criteria and in the high Alzheimer's disease likelihood group, conflicting biomarker groups (isolated amyloid pathology or suspected non-Alzheimer pathophysiology), and low Alzheimer's disease likelihood group according to the National Institute of Ageing-Alzheimer Association criteria. Outcome measures were the proportion of subjects with Alzheimer's disease at the mild cognitive impairment stage and progression to Alzheimer's disease-type dementia. We performed survival analyses using Cox proportional hazards models. According to the International Working Group-1 criteria, 850 (53%) subjects had prodromal Alzheimer's disease. Their 3-year progression rate to Alzheimer's disease-type dementia was 50% compared to 21% for subjects without prodromal Alzheimer's disease. According to the International Working Group-2 criteria, 308 (40%) subjects had prodromal Alzheimer's disease. Their 3-year progression rate to Alzheimer's disease-type dementia was 61% compared to 22% for subjects without prodromal Alzheimer's disease. According to the National Institute of Ageing-Alzheimer Association criteria, 353 (46%) subjects were in the high Alzheimer's disease likelihood group, 49 (6%) in the isolated amyloid pathology group, 220 (29%) in the suspected non-Alzheimer pathophysiology group, and 144 (19%) in the low Alzheimer's disease likelihood group. The 3-year progression rate to Alzheimer's disease-type dementia was 59% in the high Alzheimer's disease likelihood group, 22% in the isolated amyloid pathology group, 24% in the suspected non-Alzheimer pathophysiology group, and 5% in the low Alzheimer's disease likelihood group. Our findings support the use of the proposed research criteria to identify Alzheimer's disease at the mild cognitive impairment stage. In clinical settings, the use of both amyloid and neuronal injury markers as proposed by the National Institute of Ageing-Alzheimer Association criteria offers the most accurate prognosis. For clinical trials, selection of subjects in the National Institute of Ageing-Alzheimer Association high Alzheimer's disease likelihood group or the International Working Group-2 prodromal Alzheimer's disease group could be considered."/>
    <s v="Neurodegenerative Brain Diseases Group, Department of Molecular Genetics, VIB, Antwerp, Belgium."/>
    <s v="eng"/>
    <s v="N"/>
    <s v="Y"/>
    <s v="N"/>
    <s v="Y"/>
    <s v="N"/>
    <s v="Y"/>
    <n v="73"/>
    <s v="Y"/>
    <s v="Y"/>
    <s v="N"/>
    <s v="Y"/>
    <s v="N"/>
    <s v="N"/>
    <s v="N"/>
    <s v="N"/>
    <s v="2015-04-24"/>
    <s v="2016-10-19"/>
    <m/>
    <s v="2015-02-17"/>
    <s v="https://dx.doi.org/10.1038/nrneurol.2015.25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782335"/>
    <s v="MED"/>
    <n v="26782335"/>
    <s v="PMC4322187"/>
    <s v="10.1038/gim.2015.117"/>
    <s v="Suspected non-Alzheimer disease pathophysiology--concept and controversy."/>
    <s v="Jack CR, Knopman DS, Chételat G, Dickson D, Fagan AM, Frisoni GB, Jagust W, Mormino EC, Petersen RC, Sperling RA, van der Flier WM, Villemagne VL, Visser PJ, Vos SJ."/>
    <m/>
    <s v="18"/>
    <n v="2370996"/>
    <n v="2016"/>
    <s v="Nature reviews. Neurology"/>
    <s v="Nat Rev Neurol"/>
    <s v="Nat Rev Neurol"/>
    <s v="101500072"/>
    <s v="1098-3600"/>
    <s v="1759-4766"/>
    <s v="Suspected non-Alzheimer disease pathophysiology (SNAP) is a biomarker-based concept that applies to individuals with normal levels of amyloid-β biomarkers in the brain, but in whom biomarkers of neurodegeneration are abnormal. The term SNAP has been applied to clinically normal individuals (who do not meet criteria for either mild cognitive impairment or dementia) and to individuals with mild cognitive impairment, but is applicable to any amyloid-negative, neurodegeneration-positive individual regardless of clinical status, except when the pathology underlying neurodegeneration can be reliably inferred from the clinical presentation. SNAP is present in ∼23% of clinically normal individuals aged &gt;65 years and in ∼25% of mildly cognitively impaired individuals. APOE*ε4 is underrepresented in individuals with SNAP compared with amyloid-positive individuals. Clinically normal and mildly impaired individuals with SNAP have worse clinical and/or cognitive outcomes than individuals with normal levels of neurodegeneration and amyloid-β biomarkers. In this Perspectives article, we describe the available data on SNAP and address topical controversies in the field."/>
    <s v="Department of Neurology and Alzheimer Center, VU University Medical Center, Amsterdam, the Netherlands 2Department of Radiology and Nuclear Medicine, VU University Medical Center, Amsterdam, the Netherlands 3Memory and Aging Center, University of Californ."/>
    <s v="eng"/>
    <s v="N"/>
    <s v="Y"/>
    <s v="N"/>
    <s v="Y"/>
    <s v="N"/>
    <s v="Y"/>
    <n v="76"/>
    <s v="Y"/>
    <s v="Y"/>
    <s v="N"/>
    <s v="Y"/>
    <s v="Y"/>
    <s v="N"/>
    <s v="Y"/>
    <s v="N"/>
    <s v="2016-02-03"/>
    <s v="2018-03-02"/>
    <m/>
    <s v="2016-01-18"/>
    <s v="https://dx.doi.org/10.1038/gim.2015.11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6312828"/>
    <s v="MED"/>
    <n v="26312828"/>
    <s v="PMC3904678"/>
    <s v="10.1001/jama.2015.4669"/>
    <s v="The genetic landscape of Alzheimer disease: clinical implications and perspectives."/>
    <s v="Van Cauwenberghe C, Van Broeckhoven C, Sleegers K."/>
    <m/>
    <s v="313"/>
    <n v="2402571"/>
    <n v="2016"/>
    <s v="Genetics in medicine : official journal of the American College of Medical Genetics"/>
    <s v="Genet. Med."/>
    <s v="Genet Med"/>
    <s v="9815831"/>
    <s v="0098-7484"/>
    <s v="1530-0366"/>
    <s v="The search for the genetic factors contributing to Alzheimer disease (AD) has evolved tremendously throughout the years. It started from the discovery of fully penetrant mutations in Amyloid precursor protein, Presenilin 1, and Presenilin 2 as a cause of autosomal dominant AD, the identification of the ɛ4 allele of Apolipoprotein E as a strong genetic risk factor for both early-onset and late-onset AD, and evolved to the more recent detection of at least 21 additional genetic risk loci for the genetically complex form of AD emerging from genome-wide association studies and massive parallel resequencing efforts. These advances in AD genetics are positioned in light of the current endeavor directing toward translational research and personalized treatment of AD. We discuss the current state of the art of AD genetics and address the implications and relevance of AD genetics in clinical diagnosis and risk prediction, distinguishing between monogenic and multifactorial AD. Furthermore, the potential and current limitations of molecular reclassification of AD to streamline clinical trials in drug development and biomarker studies are addressed.Genet Med 18 5, 421-430."/>
    <s v="UCL Institute of Cardiovascular Science and Farr Institute, University College London, London, UK. Electronic address: d.swerdlow@ucl.ac.uk."/>
    <s v="eng"/>
    <s v="Y"/>
    <s v="Y"/>
    <s v="N"/>
    <s v="Y"/>
    <s v="N"/>
    <s v="Y"/>
    <n v="94"/>
    <s v="Y"/>
    <s v="Y"/>
    <s v="N"/>
    <s v="Y"/>
    <s v="N"/>
    <s v="N"/>
    <s v="N"/>
    <s v="N"/>
    <s v="2015-08-28"/>
    <s v="2017-12-24"/>
    <m/>
    <s v="2015-08-27"/>
    <s v="https://dx.doi.org/10.1001/jama.2015.4669"/>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988463"/>
    <s v="MED"/>
    <n v="25988463"/>
    <s v="PMC4486209"/>
    <s v="10.1016/S0140-6736(14)61183-1"/>
    <s v="Prevalence of amyloid PET positivity in dementia syndromes: a meta-analysis."/>
    <s v="Ossenkoppele R, Jansen WJ, Rabinovici GD, Knol DL, van der Flier WM, van Berckel BN, Scheltens P, Visser PJ, Amyloid PET Study Group, Verfaillie SC, Zwan MD, Adriaanse SM, Lammertsma AA, Barkhof F, Jagust WJ, Miller BL, Rosen HJ, Landau SM, Villemagne VL, Rowe CC, Lee DY, Na DL, Seo SW, Sarazin M, Roe CM, Sabri O, Barthel H, Koglin N, Hodges J, Leyton CE, Vandenberghe R, van Laere K, Drzezga A, Forster S, Grimmer T, Sánchez-Juan P, Carril JM, Mok V, Camus V, Klunk WE, Cohen AD, Meyer PT, Hellwig S, Newberg A, Frederiksen KS, Fleisher AS, Mintun MA, Wolk DA, Nordberg A, Rinne JO, Chételat G, Lleo A, Blesa R, Fortea J, Madsen K, Rodrigue KM, Brooks DJ."/>
    <m/>
    <s v="385"/>
    <n v="2286000"/>
    <n v="2015"/>
    <s v="JAMA"/>
    <s v="JAMA"/>
    <s v="JAMA"/>
    <s v="7501160"/>
    <s v="0140-6736"/>
    <s v="1538-3598"/>
    <s v="Amyloid-β positron emission tomography (PET) imaging allows in vivo detection of fibrillar plaques, a core neuropathological feature of Alzheimer disease (AD). Its diagnostic utility is still unclear because amyloid plaques also occur in patients with non-AD dementia.To use individual participant data meta-analysis to estimate the prevalence of amyloid positivity on PET in a wide variety of dementia syndromes.The MEDLINE and Web of Science databases were searched from January 2004 to April 2015 for amyloid PET studies.Case reports and studies on neurological or psychiatric diseases other than dementia were excluded. Corresponding authors of eligible cohorts were invited to provide individual participant data.Data were provided for 1359 participants with clinically diagnosed AD and 538 participants with non-AD dementia. The reference groups were 1849 healthy control participants (based on amyloid PET) and an independent sample of 1369 AD participants (based on autopsy).Estimated prevalence of positive amyloid PET scans according to diagnosis, age, and apolipoprotein E (APOE) ε4 status, using the generalized estimating equations method.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
    <s v="Department of Psychiatry and Neuropsychology, Maastricht University, School for Mental Health and Neuroscience, Alzheimer Center Limburg, Maastricht, Netherlands. Electronic address: s.vos@maastrichtuniversity.nl."/>
    <s v="eng"/>
    <s v="N"/>
    <s v="Y"/>
    <s v="N"/>
    <s v="Y"/>
    <s v="N"/>
    <s v="Y"/>
    <n v="115"/>
    <s v="Y"/>
    <s v="Y"/>
    <s v="N"/>
    <s v="Y"/>
    <s v="Y"/>
    <s v="N"/>
    <s v="Y"/>
    <s v="N"/>
    <s v="2015-05-20"/>
    <s v="2018-05-02"/>
    <m/>
    <s v="2015-05-01"/>
    <s v="https://dx.doi.org/10.1016/S0140-6736(14)61183-1"/>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262344"/>
    <s v="MED"/>
    <n v="25262344"/>
    <m/>
    <s v="10.1016/S1474-4422(13)70194-7"/>
    <s v="HMG-coenzyme A reductase inhibition, type 2 diabetes, and bodyweight: evidence from genetic analysis and randomised trials."/>
    <s v="Swerdlow DI, Preiss D, Kuchenbaecker KB, Holmes MV, Engmann JE, Shah T, Sofat R, Stender S, Johnson PC, Scott RA, Leusink M, Verweij N, Sharp SJ, Guo Y, Giambartolomei C, Chung C, Peasey A, Amuzu A, Li K, Palmen J, Howard P, Cooper JA, Drenos F, Li YR, Lowe G, Gallacher J, Stewart MC, Tzoulaki I, Buxbaum SG, van der A DL, Forouhi NG, Onland-Moret NC, van der Schouw YT, Schnabel RB, Hubacek JA, Kubinova R, Baceviciene M, Tamosiunas A, Pajak A, Topor-Madry R, Stepaniak U, Malyutina S, Baldassarre D, Sennblad B, Tremoli E, de Faire U, Veglia F, Ford I, Jukema JW, Westendorp RG, de Borst GJ, de Jong PA, Algra A, Spiering W, Maitland-van der Zee AH, Klungel OH, de Boer A, Doevendans PA, Eaton CB, Robinson JG, Duggan D, DIAGRAM Consortium, MAGIC Consortium, InterAct Consortium, Kjekshus J, Downs JR, Gotto AM, Keech AC, Marchioli R, Tognoni G, Sever PS, Poulter NR, Waters DD, Pedersen TR, Amarenco P, Nakamura H, McMurray JJ, Lewsey JD, Chasman DI, Ridker PM, Maggioni AP, Tavazzi L, Ray KK, Seshasai SR, Manson JE, Price JF, Whincup PH, Morris RW, Lawlor DA, Smith GD, Ben-Shlomo Y, Schreiner PJ, Fornage M, Siscovick DS, Cushman M, Kumari M, Wareham NJ, Verschuren WM, Redline S, Patel SR, Whittaker JC, Hamsten A, Delaney JA, Dale C, Gaunt TR, Wong A, Kuh D, Hardy R, Kathiresan S, Castillo BA, van der Harst P, Brunner EJ, Tybjaerg-Hansen A, Marmot MG, Krauss RM, Tsai M, Coresh J, Hoogeveen RC, Psaty BM, Lange LA, Hakonarson H, Dudbridge F, Humphries SE, Talmud PJ, Kivimäki M, Timpson NJ, Langenberg C, Asselbergs FW, Voevoda M, Bobak M, Pikhart H, Wilson JG, Reiner AP, Keating BJ, Hingorani AD, Sattar N."/>
    <m/>
    <s v="12"/>
    <n v="2256683"/>
    <n v="2015"/>
    <s v="Lancet (London, England)"/>
    <s v="Lancet"/>
    <s v="Lancet"/>
    <s v="2985213R"/>
    <s v="1474-4422"/>
    <s v="1474-547X"/>
    <s v="Statins increase the risk of new-onset type 2 diabetes mellitus. We aimed to assess whether this increase in risk is a consequence of inhibition of 3-hydroxy-3-methylglutaryl-CoA reductase (HMGCR), the intended drug target.We used single nucleotide polymorphisms in the HMGCR gene, rs17238484 (for the main analysis) and rs12916 (for a subsidiary analysis) as proxies for HMGCR inhibition by statins. We examined associations of these variants with plasma lipid, glucose, and insulin concentrations; bodyweight; waist circumference; and prevalent and incident type 2 diabetes. Study-specific effect estimates per copy of each LDL-lowering allele were pooled by meta-analysis. These findings were compared with a meta-analysis of new-onset type 2 diabetes and bodyweight change data from randomised trials of statin drugs. The effects of statins in each randomised trial were assessed using meta-analysis.Data were available for up to 223 463 individuals from 43 genetic studies. Each additional rs17238484-G allele was associated with a mean 0·06 mmol/L (95% CI 0·05-0·07) lower LDL cholesterol and higher body weight (0·30 kg, 0·18-0·43), waist circumference (0·32 cm, 0·16-0·47), plasma insulin concentration (1·62%, 0·53-2·72), and plasma glucose concentration (0·23%, 0·02-0·44). The rs12916 SNP had similar effects on LDL cholesterol, bodyweight, and waist circumference. The rs17238484-G allele seemed to be associated with higher risk of type 2 diabetes (odds ratio [OR] per allele 1·02, 95% CI 1·00-1·05); the rs12916-T allele association was consistent (1·06, 1·03-1·09). In 129 170 individuals in randomised trials, statins lowered LDL cholesterol by 0·92 mmol/L (95% CI 0·18-1·67) at 1-year of follow-up, increased bodyweight by 0·24 kg (95% CI 0·10-0·38 in all trials; 0·33 kg, 95% CI 0·24-0·42 in placebo or standard care controlled trials and -0·15 kg, 95% CI -0·39 to 0·08 in intensive-dose vs moderate-dose trials) at a mean of 4·2 years (range 1·9-6·7) of follow-up, and increased the odds of new-onset type 2 diabetes (OR 1·12, 95% CI 1·06-1·18 in all trials; 1·11, 95% CI 1·03-1·20 in placebo or standard care controlled trials and 1·12, 95% CI 1·04-1·22 in intensive-dose vs moderate dose trials).The increased risk of type 2 diabetes noted with statins is at least partially explained by HMGCR inhibition.The funding sources are cited at the end of the paper."/>
    <s v="Department of Psychiatry and Neuropsychology, School for Mental Health and Neuroscience, Alzheimer Center Limburg, Maastricht University, Maastricht, the Netherlands."/>
    <s v="eng"/>
    <s v="Y"/>
    <s v="Y"/>
    <s v="N"/>
    <s v="N"/>
    <s v="N"/>
    <m/>
    <n v="172"/>
    <s v="Y"/>
    <s v="Y"/>
    <s v="Y"/>
    <s v="Y"/>
    <s v="N"/>
    <s v="N"/>
    <s v="N"/>
    <s v="Y"/>
    <s v="2014-09-29"/>
    <s v="2017-08-02"/>
    <m/>
    <s v="2014-09-24"/>
    <s v="https://dx.doi.org/10.1016/S1474-4422(13)70194-7"/>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4012374"/>
    <s v="MED"/>
    <n v="24012374"/>
    <m/>
    <s v="10.1001/jama.2015.4668"/>
    <s v="Preclinical Alzheimer's disease and its outcome: a longitudinal cohort study."/>
    <s v="Vos SJ, Xiong C, Visser PJ, Jasielec MS, Hassenstab J, Grant EA, Cairns NJ, Morris JC, Holtzman DM, Fagan AM."/>
    <m/>
    <s v="313"/>
    <n v="2077307"/>
    <n v="2013"/>
    <s v="The Lancet. Neurology"/>
    <s v="Lancet Neurol"/>
    <s v="Lancet Neurol"/>
    <s v="101139309"/>
    <s v="0098-7484"/>
    <s v="1474-4465"/>
    <s v="New research criteria for preclinical Alzheimer's disease have been proposed, which include stages for cognitively normal individuals with abnormal amyloid markers (stage 1), abnormal amyloid and neuronal injury markers (stage 2), or abnormal amyloid and neuronal injury markers and subtle cognitive changes (stage 3). We aimed to investigate the prevalence and long-term outcome of preclinical Alzheimer's disease according to these criteria.Participants were cognitively normal (clinical dementia rating [CDR]=0) community-dwelling volunteers aged at least 65 years who were enrolled between 1998 and 2011 at the Washington University School of Medicine (MO, USA). CSF amyloid-β1-42 and tau concentrations and a memory composite score were used to classify participants as normal (both markers normal), preclinical Alzheimer's disease stage 1-3, or suspected non-Alzheimer pathophysiology (SNAP, abnormal injury marker without abnormal amyloid marker). The primary outcome was the proportion of participants in each preclinical AD stage. Secondary outcomes included progression to CDR at least 0·5, symptomatic Alzheimer's disease (score of at least 0·5 for memory and at least one other domain and cognitive impairments deemed to be due to Alzheimer's disease), and mortality. We undertook survival analyses using subdistribution and standard Cox hazards models and linear mixed models.Of 311 participants, 129 (41%) were classed as normal, 47 (15%) as stage 1, 36 (12%) as stage 2, 13 (4%) as stage 3, 72 (23%) as SNAP, and 14 (5%) remained unclassified. The 5-year progression rate to CDR at least 0·5, symptomatic Alzheimer's disease was 2% for participants classed as normal, 11% for stage 1, 26% for stage 2, 56% for stage 3, and 5% for SNAP. Compared with individuals classed as normal, participants with preclinical Alzheimer's disease had an increased risk of death after adjusting for covariates (hazard ratio 6·2, 95% CI 1·1-35·0; p=0·040).Preclinical Alzheimer's disease is common in cognitively normal elderly people and is associated with future cognitive decline and mortality. Thus, preclinical Alzheimer's disease could be an important target for therapeutic intervention.National Institute of Aging of the National Institutes of Health (P01-AG003991, P50-AG05681, P01-AG02676), Internationale Stichting Alzheimer Onderzoek, the Center for Translational Molecular Medicine project LeARN, the EU/EFPIA Innovative Medicines Initiative Joint Undertaking, and the Charles and Joanne Knight Alzheimer Research Initiative."/>
    <m/>
    <s v="eng"/>
    <s v="N"/>
    <s v="Y"/>
    <s v="N"/>
    <s v="Y"/>
    <s v="N"/>
    <m/>
    <n v="175"/>
    <s v="Y"/>
    <s v="Y"/>
    <s v="N"/>
    <s v="Y"/>
    <s v="Y"/>
    <s v="N"/>
    <s v="Y"/>
    <s v="N"/>
    <s v="2013-09-20"/>
    <s v="2017-04-20"/>
    <m/>
    <s v="2013-09-04"/>
    <s v="https://dx.doi.org/10.1001/jama.2015.4668"/>
  </r>
  <r>
    <s v="https://www.imi.europa.eu/projects-results/project-factsheets/emif"/>
    <x v="28"/>
    <s v="European Medical Information Framework"/>
    <n v="0"/>
    <n v="0"/>
    <n v="0"/>
    <n v="0"/>
    <n v="0"/>
    <n v="0"/>
    <n v="0"/>
    <n v="0"/>
    <n v="0"/>
    <n v="0"/>
    <s v="Ongoing"/>
    <s v="IMI1"/>
    <s v="01/01/2013"/>
    <s v="30/06/2018"/>
    <n v="4"/>
    <n v="115372"/>
    <s v="RIA (Research and Innovation Action)"/>
    <s v="24 356 096"/>
    <s v="24 354 503"/>
    <m/>
    <s v="7 073 712"/>
    <s v="The EMIF project aims to develop a common information framework of patient-level data that will link up and facilitate access to diverse medical and research data sources, opening up new avenues of research for scientists. To provide a focus and guidance for the development of the framework, the project will focus initially on questions relating to obesity and Alzheimer’s disease._x000a_Difficulties with dataRecent years have seen an explosion in the number of databases containing medical and research data, from Electronic Health Records (EHRs), cohort studies (in which a group of individuals are followed for a number of years), disease-specific studies, and biobanks, to name a few. Because this data is scattered across diverse platforms, it cannot be fully exploited. Linking up the data would allow scientists to significantly advance medical research and drug development.However, in practice, this is rather difficult. Not only is the data fragmented, differences in coding systems and languages, plus legal and ethical restraints, hamper efforts to combine these sources of data. Furthermore, there are often information gaps.There is therefore a need for a single system that allows researchers to link data on an immense scale, including patient health records, research data, survey and administrative data, imaging, social, environmental and economic data. Such a system should also be able to bring together data from different populations; this would increase sample sizes and facilitate the study of rare or highly specific subgroups.A common information frameworkEMIF will develop a common information framework that will not only facilitate access to existing data sources, but ease the creation of links between sources and, where needed, collect additional information. The work will require the team to address a number of issues, including data standards, semantic interoperability, ethics, data privacy, legal issues, and the development of an IT platform that allows access to multiple data sources.To guide the development of the framework, the team will initially focus on two key research issues:identifying the mechanisms that make some people more susceptible to dementias (such as Alzheimer’s disease) than others;determining which individuals with obesity are most likely to develop complications such as diabetes.Obesity and dementia are two of the greatest healthcare challenges of our time; EMIF’s work will pave the way for new diagnostic tools and treatments to help patients with these conditions. Looking to the future, additional research areas may be added to the framework through future IMI Calls for proposals."/>
    <s v="Amgen, Brussels, BelgiumBoehringer Ingelheim Internationalgmbh, Ingelheim, GermanyF. Hoffmann-La Roche AG, Basel, SwitzerlandGlaxosmithkline Research And Development LTD., Brentford, Middlesex, United KingdomInstitut De Recherches Internationales Servier, Suresnes, FranceJanssen Pharmaceutica Nv, Beerse, BelgiumMerck Kommanditgesellschaft Auf Aktien, Darmstadt, GermanyNovo Nordisk A/S, Bagsvaerd, DenmarkPfizer Limited, Sandwich, Kent , United KingdomUcb Biopharma Sprl, Brussels, Belgium"/>
    <n v="11"/>
    <n v="97"/>
    <s v="25988462"/>
    <s v="MED"/>
    <n v="25988462"/>
    <m/>
    <m/>
    <s v="Prevalence of cerebral amyloid pathology in persons without dementia: a meta-analysis."/>
    <s v="Jansen WJ, Ossenkoppele R, Knol DL, Tijms BM, Scheltens P, Verhey FR, Visser PJ, Amyloid Biomarker Study Group, Amyloid Biomarker Study Group, Aalten P, Aarsland D, Alcolea D, Alexander M, Almdahl IS, Arnold SE, Baldeiras I, Barthel H, van Berckel BN, Bibeau K, Blennow K, Brooks DJ, van Buchem MA, Camus V, Cavedo E, Chen K, Chetelat G, Cohen AD, Drzezga A, Engelborghs S, Fagan AM, Fladby T, Fleisher AS, van der Flier WM, Ford L, Förster S, Fortea J, Foskett N, Frederiksen KS, Freund-Levi Y, Frisoni GB, Froelich L, Gabryelewicz T, Gill KD, Gkatzima O, Gómez-Tortosa E, Gordon MF, Grimmer T, Hampel H, Hausner L, Hellwig S, Herukka SK, Hildebrandt H, Ishihara L, Ivanoiu A, Jagust WJ, Johannsen P, Kandimalla R, Kapaki E, Klimkowicz-Mrowiec A, Klunk WE, Köhler S, Koglin N, Kornhuber J, Kramberger MG, Van Laere K, Landau SM, Lee DY, de Leon M, Lisetti V, Lleó A, Madsen K, Maier W, Marcusson J, Mattsson N, de Mendonça A, Meulenbroek O, Meyer PT, Mintun MA, Mok V, Molinuevo JL, Møllergård HM, Morris JC, Mroczko B, Van der Mussele S, Na DL, Newberg A, Nordberg A, Nordlund A, Novak GP, Paraskevas GP, Parnetti L, Perera G, Peters O, Popp J, Prabhakar S, Rabinovici GD, Ramakers IH, Rami L, Resende de Oliveira C, Rinne JO, Rodrigue KM, Rodríguez-Rodríguez E, Roe CM, Rot U, Rowe CC, Rüther E, Sabri O, Sanchez-Juan P, Santana I, Sarazin M, Schröder J, Schütte C, Seo SW, Soetewey F, Soininen H, Spiru L, Struyfs H, Teunissen CE, Tsolaki M, Vandenberghe R, Verbeek MM, Villemagne VL, Vos SJ, van Waalwijk van Doorn LJ, Waldemar G, Wallin A, Wallin ÅK, Wiltfang J, Wolk DA, Zboch M, Zetterberg H."/>
    <m/>
    <m/>
    <n v="2286000"/>
    <n v="2015"/>
    <s v="JAMA"/>
    <s v="JAMA"/>
    <s v="JAMA"/>
    <s v="7501160"/>
    <m/>
    <s v="1538-3598"/>
    <s v="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To use individual participant data meta-analysis to estimate the prevalence of amyloid pathology as measured with biomarkers in participants with normal cognition, subjective cognitive impairment (SCI), or mild cognitive impairment (MCI).Relevant biomarker studies identified by searching studies published before April 2015 using the MEDLINE and Web of Science databases and through personal communication with investigators.Studies were included if they provided individual participant data for participants without dementia and used an a priori defined cutoff for amyloid positivity.Individual records were provided for 2914 participants with normal cognition, 697 with SCI, and 3972 with MCI aged 18 to 100 years from 55 studies.Prevalence of amyloid pathology on positron emission tomography or in cerebrospinal fluid according to AD risk factors (age, apolipoprotein E [APOE] genotype, sex, and education) estimated by generalized estimating equations.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
    <m/>
    <s v="eng"/>
    <s v="N"/>
    <s v="Y"/>
    <s v="N"/>
    <s v="Y"/>
    <s v="N"/>
    <m/>
    <n v="242"/>
    <s v="Y"/>
    <s v="Y"/>
    <s v="N"/>
    <s v="Y"/>
    <s v="Y"/>
    <s v="N"/>
    <s v="Y"/>
    <s v="N"/>
    <s v="2015-05-20"/>
    <m/>
    <m/>
    <s v="2015-05-01"/>
    <m/>
  </r>
  <r>
    <s v="https://www.imi.europa.eu/projects-results/project-factsheets/enable"/>
    <x v="29"/>
    <s v="European Gram-negative Antibacterial Engine"/>
    <n v="0"/>
    <n v="0"/>
    <n v="0"/>
    <n v="0"/>
    <n v="0"/>
    <n v="0"/>
    <n v="0"/>
    <n v="0"/>
    <n v="0"/>
    <n v="0"/>
    <s v="Ongoing"/>
    <s v="IMI1"/>
    <s v="01/02/2014"/>
    <s v="31/01/2020"/>
    <n v="8"/>
    <n v="115583"/>
    <s v="RIA (Research and Innovation Action)"/>
    <s v="58 900 000"/>
    <s v="22 952 360"/>
    <m/>
    <s v="18 982 451"/>
    <s v="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_x000a_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
    <s v="Astrazeneca AB, Södertälje, SwedenBasilea Pharmaceutica International AG, Basel, SwitzerlandGlaxosmithkline Research And Development LTD., Brentford, Middlesex, United KingdomSanofi-Aventis Recherche &amp; Developpement, Chilly Mazarin, France"/>
    <n v="4"/>
    <n v="8"/>
    <s v="30297723"/>
    <s v="MED"/>
    <n v="30297723"/>
    <s v="PMC6175860"/>
    <s v="10.1038/s41598-018-33264-7"/>
    <s v="Chromosome replication as a measure of bacterial growth rate during Escherichia coli infection in the mouse peritonitis model."/>
    <s v="Haugan MS, Charbon G, Frimodt-Møller N, Løbner-Olesen A."/>
    <s v="1"/>
    <s v="8"/>
    <n v="2732877"/>
    <n v="2018"/>
    <s v="Scientific reports"/>
    <s v="Sci Rep"/>
    <s v="Sci Rep"/>
    <s v="101563288"/>
    <s v="2045-2322"/>
    <s v="2045-2322"/>
    <s v="The efficacy of most antibiotics is dependent on active bacterial growth, yet little is known about the growth dynamics during infection. Therefore, means to measure in-host bacterial growth rate is of importance. Here, we use chromosome replication as readout for in situ bacterial growth rate during infection; obtained from a single biological specimen. We have applied two independent methods: quantitative PCR (qPCR) and fluorescence microscopy, to quantify the level of chromosome replication present during Escherichia coli propagation in the mouse peritonitis model. We find that the methods complement each other and allow for quantification of growth rate, both on a population average and on a single-cell level. We demonstrate the presence of heterogeneous growth rates within bacterial populations propagating during infection. Also, no growth cessation was observed during the apparent stationary phase in vivo, and, by comparison of growth dynamics at different anatomical sites, we demonstrate that E. coli is unlikely to grow independently intravascularly. These findings provide novel insight into bacterial growth during host infection, and underscore the importance of pinpointing the primary site of infection in septicaemia of unknown origin and ensuring antibiotic availability at this site."/>
    <s v="Department of Biology, University of Copenhagen, Copenhagen, Denmark."/>
    <s v="eng"/>
    <s v="Y"/>
    <s v="Y"/>
    <s v="N"/>
    <s v="Y"/>
    <s v="N"/>
    <s v="Y"/>
    <n v="0"/>
    <s v="Y"/>
    <s v="Y"/>
    <s v="N"/>
    <s v="N"/>
    <s v="N"/>
    <s v="N"/>
    <s v="N"/>
    <s v="N"/>
    <s v="2018-10-10"/>
    <s v="2018-10-14"/>
    <s v="2018-10-08"/>
    <s v="2018-10-08"/>
    <s v="https://dx.doi.org/10.1038/s41598-018-33264-7"/>
  </r>
  <r>
    <s v="https://www.imi.europa.eu/projects-results/project-factsheets/enable"/>
    <x v="29"/>
    <s v="European Gram-negative Antibacterial Engine"/>
    <n v="0"/>
    <n v="0"/>
    <n v="0"/>
    <n v="0"/>
    <n v="0"/>
    <n v="0"/>
    <n v="0"/>
    <n v="0"/>
    <n v="0"/>
    <n v="0"/>
    <s v="Ongoing"/>
    <s v="IMI1"/>
    <s v="01/02/2014"/>
    <s v="31/01/2020"/>
    <n v="8"/>
    <n v="115583"/>
    <s v="RIA (Research and Innovation Action)"/>
    <s v="58 900 000"/>
    <s v="22 952 360"/>
    <m/>
    <s v="18 982 451"/>
    <s v="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_x000a_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
    <s v="Astrazeneca AB, Södertälje, SwedenBasilea Pharmaceutica International AG, Basel, SwitzerlandGlaxosmithkline Research And Development LTD., Brentford, Middlesex, United KingdomSanofi-Aventis Recherche &amp; Developpement, Chilly Mazarin, France"/>
    <n v="4"/>
    <n v="8"/>
    <s v="29538767"/>
    <s v="MED"/>
    <n v="29538767"/>
    <s v="PMC5934680"/>
    <s v="10.1093/nar/gky181"/>
    <s v="A new class of antibacterials, the imidazopyrazinones, reveal structural transitions involved in DNA gyrase poisoning and mechanisms of resistance."/>
    <s v="Germe T, Vörös J, Jeannot F, Taillier T, Stavenger RA, Bacqué E, Maxwell A, Bax BD."/>
    <s v="8"/>
    <s v="46"/>
    <n v="2680915"/>
    <n v="2018"/>
    <s v="Nucleic acids research"/>
    <s v="Nucleic Acids Res."/>
    <s v="Nucleic Acids Res"/>
    <s v="0411011"/>
    <s v="0305-1048"/>
    <s v="1362-4962"/>
    <s v="Imidazopyrazinones (IPYs) are a new class of compounds that target bacterial topoisomerases as a basis for their antibacterial activity. We have characterized the mechanism of these compounds through structural/mechanistic studies showing they bind and stabilize a cleavage complex between DNA gyrase and DNA ('poisoning') in an analogous fashion to fluoroquinolones, but without the requirement for the water-metal-ion bridge. Biochemical experiments and structural studies of cleavage complexes of IPYs compared with an uncleaved gyrase-DNA complex, reveal conformational transitions coupled to DNA cleavage at the DNA gate. These involve movement at the GyrA interface and tilting of the TOPRIM domains toward the scissile phosphate coupled to capture of the catalytic metal ion. Our experiments show that these structural transitions are involved generally in poisoning of gyrase by therapeutic compounds and resemble those undergone by the enzyme during its adenosine triphosphate-coupled strand-passage cycle. In addition to resistance mutations affecting residues that directly interact with the compounds, we characterized a mutant (D82N) that inhibits formation of the cleavage complex by the unpoisoned enzyme. The D82N mutant appears to act by stabilizing the binary conformation of DNA gyrase with uncleaved DNA without direct interaction with the compounds. This provides general insight into the resistance mechanisms to antibiotics targeting bacterial type II topoisomerases."/>
    <s v="Department of Biological Chemistry, John Innes Centre, Norwich Research Park, Norwich NR4 7UH, UK."/>
    <s v="eng"/>
    <s v="Y"/>
    <s v="Y"/>
    <s v="N"/>
    <s v="Y"/>
    <s v="N"/>
    <s v="Y"/>
    <n v="0"/>
    <s v="Y"/>
    <s v="Y"/>
    <s v="Y"/>
    <s v="Y"/>
    <s v="N"/>
    <s v="N"/>
    <s v="N"/>
    <s v="Y"/>
    <s v="2018-03-15"/>
    <s v="2018-05-11"/>
    <s v="2014-05-12"/>
    <s v="2018-05-01"/>
    <s v="https://dx.doi.org/10.1093/nar/gky181"/>
  </r>
  <r>
    <s v="https://www.imi.europa.eu/projects-results/project-factsheets/enable"/>
    <x v="29"/>
    <s v="European Gram-negative Antibacterial Engine"/>
    <n v="0"/>
    <n v="0"/>
    <n v="0"/>
    <n v="0"/>
    <n v="0"/>
    <n v="0"/>
    <n v="0"/>
    <n v="0"/>
    <n v="0"/>
    <n v="0"/>
    <s v="Ongoing"/>
    <s v="IMI1"/>
    <s v="01/02/2014"/>
    <s v="31/01/2020"/>
    <n v="8"/>
    <n v="115583"/>
    <s v="RIA (Research and Innovation Action)"/>
    <s v="58 900 000"/>
    <s v="22 952 360"/>
    <m/>
    <s v="18 982 451"/>
    <s v="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_x000a_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
    <s v="Astrazeneca AB, Södertälje, SwedenBasilea Pharmaceutica International AG, Basel, SwitzerlandGlaxosmithkline Research And Development LTD., Brentford, Middlesex, United KingdomSanofi-Aventis Recherche &amp; Developpement, Chilly Mazarin, France"/>
    <n v="4"/>
    <n v="8"/>
    <s v="28962237"/>
    <s v="MED"/>
    <n v="28962237"/>
    <s v="PMC5598454"/>
    <s v="10.1016/j.toxrep.2014.03.004"/>
    <s v="Can TiC nanoparticles produce toxicity in oral administration to rats?"/>
    <s v="Laloy J, Lozano O, Alpan L, Mejia J, Toussaint O, Masereel B, Dogné JM, Lucas S."/>
    <s v="5"/>
    <s v="1"/>
    <n v="2175081"/>
    <n v="2014"/>
    <s v="Toxicology reports"/>
    <s v="Toxicol Rep"/>
    <s v="Toxicol Rep"/>
    <s v="101630272"/>
    <s v="2214-7500"/>
    <s v="2214-7500"/>
    <s v="Titanium carbide (TiC) is used for ceramic metal composites in several industries and is regarded as a nanomaterial for catalyst and battery applications. However, there are very few studies in regard to the toxicological potential of TiC nanoparticles (NPs).To study the toxicodynamics and toxicokinetics of TiC NPs in Sprague Dawley rats in acute (24 h) and subacute (28 days) oral administrations. The acute doses were 0.5, 5, 50, 300 and 1000 mg kg-1; the subacute doses were 0.5 and 50 mg kg-1.Organ histopathological examination (esophagus, stomach, intestines, spleen, liver, and kidneys) indicates the absence of damage at all applied doses, in both assessments. In the acute administration, alkaline phosphatases increased (5, 300 and 1000 mg kg-1), ASAT increased (1000 mg kg-1) and bile salts decreased (0.5 mg kg-1). No alterations in urine parameters (sodium, potassium, osmolarity) were found. Acute administration of TiC caused mineral changes in organs (liver, spleen, kidneys). TiC was mostly cleared by feces excretion 24 h after administration, in subacute administration causing variations in mineral absorption (Mg, Al, P, S, Ca, Zn). TiC could pass the intestinal barrier as TiC traces were detected in urine.No sign of toxicity was found after oral administration. TiC was excreted mostly in feces producing mineral absorption alterations. Low traces were retrieved in urine, indicating that TiC can cross the intestinal barrier."/>
    <s v="Department of Pharmacy, Namur Medicine Drug Innovation Center (NAMEDIC), Belgium."/>
    <s v="eng"/>
    <s v="Y"/>
    <s v="Y"/>
    <s v="N"/>
    <s v="Y"/>
    <s v="N"/>
    <s v="Y"/>
    <n v="2"/>
    <s v="Y"/>
    <s v="Y"/>
    <s v="N"/>
    <s v="Y"/>
    <s v="N"/>
    <s v="N"/>
    <s v="N"/>
    <s v="N"/>
    <s v="2017-09-30"/>
    <s v="2017-10-03"/>
    <s v="2015-06-01"/>
    <s v="2014-05-12"/>
    <s v="https://dx.doi.org/10.1016/j.toxrep.2014.03.004"/>
  </r>
  <r>
    <s v="https://www.imi.europa.eu/projects-results/project-factsheets/enable"/>
    <x v="29"/>
    <s v="European Gram-negative Antibacterial Engine"/>
    <n v="0"/>
    <n v="0"/>
    <n v="0"/>
    <n v="0"/>
    <n v="0"/>
    <n v="0"/>
    <n v="0"/>
    <n v="0"/>
    <n v="0"/>
    <n v="0"/>
    <s v="Ongoing"/>
    <s v="IMI1"/>
    <s v="01/02/2014"/>
    <s v="31/01/2020"/>
    <n v="8"/>
    <n v="115583"/>
    <s v="RIA (Research and Innovation Action)"/>
    <s v="58 900 000"/>
    <s v="22 952 360"/>
    <m/>
    <s v="18 982 451"/>
    <s v="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_x000a_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
    <s v="Astrazeneca AB, Södertälje, SwedenBasilea Pharmaceutica International AG, Basel, SwitzerlandGlaxosmithkline Research And Development LTD., Brentford, Middlesex, United KingdomSanofi-Aventis Recherche &amp; Developpement, Chilly Mazarin, France"/>
    <n v="4"/>
    <n v="8"/>
    <s v="26037971"/>
    <s v="MED"/>
    <n v="26037971"/>
    <s v="PMC4521084"/>
    <s v="10.1016/j.sbi.2015.04.003"/>
    <s v="Hijacked then lost in translation: the plight of the recombinant host cell in membrane protein structural biology projects."/>
    <s v="Bill RM, von der Haar T."/>
    <s v="22"/>
    <s v="32"/>
    <n v="2296549"/>
    <n v="2015"/>
    <s v="Current opinion in structural biology"/>
    <s v="Curr. Opin. Struct. Biol."/>
    <s v="Curr Opin Struct Biol"/>
    <s v="9107784"/>
    <s v="0959-440X"/>
    <s v="1879-033X"/>
    <s v="Membrane protein structural biology is critically dependent upon the supply of high-quality protein. Over the last few years, the value of crystallising biochemically characterised, recombinant targets that incorporate stabilising mutations has been established. Nonetheless, obtaining sufficient yields of many recombinant membrane proteins is still a major challenge. Solutions are now emerging based on an improved understanding of recombinant host cells; as a 'cell factory' each cell is tasked with managing limited resources to simultaneously balance its own growth demands with those imposed by an expression plasmid. This review examines emerging insights into the role of translation and protein folding in defining high-yielding recombinant membrane protein production in a range of host cells."/>
    <s v="School of Life &amp; Health Sciences, Aston University, Aston Triangle, Birmingham B4 7ET, UK. Electronic address: r.m.bill@aston.ac.uk."/>
    <s v="eng"/>
    <s v="Y"/>
    <s v="Y"/>
    <s v="N"/>
    <s v="N"/>
    <s v="N"/>
    <s v="N"/>
    <n v="2"/>
    <s v="Y"/>
    <s v="Y"/>
    <s v="N"/>
    <s v="Y"/>
    <s v="N"/>
    <s v="N"/>
    <s v="N"/>
    <s v="Y"/>
    <s v="2015-07-22"/>
    <s v="2016-10-19"/>
    <s v="2011-06-24"/>
    <s v="2015-06-01"/>
    <s v="https://dx.doi.org/10.1016/j.sbi.2015.04.003"/>
  </r>
  <r>
    <s v="https://www.imi.europa.eu/projects-results/project-factsheets/enable"/>
    <x v="29"/>
    <s v="European Gram-negative Antibacterial Engine"/>
    <n v="0"/>
    <n v="0"/>
    <n v="0"/>
    <n v="0"/>
    <n v="0"/>
    <n v="0"/>
    <n v="0"/>
    <n v="0"/>
    <n v="0"/>
    <n v="0"/>
    <s v="Ongoing"/>
    <s v="IMI1"/>
    <s v="01/02/2014"/>
    <s v="31/01/2020"/>
    <n v="8"/>
    <n v="115583"/>
    <s v="RIA (Research and Innovation Action)"/>
    <s v="58 900 000"/>
    <s v="22 952 360"/>
    <m/>
    <s v="18 982 451"/>
    <s v="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_x000a_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
    <s v="Astrazeneca AB, Södertälje, SwedenBasilea Pharmaceutica International AG, Basel, SwitzerlandGlaxosmithkline Research And Development LTD., Brentford, Middlesex, United KingdomSanofi-Aventis Recherche &amp; Developpement, Chilly Mazarin, France"/>
    <n v="4"/>
    <n v="8"/>
    <s v="21702947"/>
    <s v="MED"/>
    <n v="21702947"/>
    <s v="PMC3142203"/>
    <s v="10.1186/1472-6963-11-150"/>
    <s v="British Columbia hospitals: examination and assessment of payment reform (B-CHeaPR)."/>
    <s v="Sutherland JM, McGrail KM, Law MR, Barer ML, Crump RT."/>
    <s v="13"/>
    <s v="11"/>
    <n v="2469792"/>
    <n v="2011"/>
    <s v="BMC health services research"/>
    <s v="BMC Health Serv Res"/>
    <s v="BMC Health Serv Res"/>
    <s v="101088677"/>
    <s v="1472-6963"/>
    <s v="1472-6963"/>
    <s v="Accounting for 36% of public spending on health care in Canada, hospitals are a major target for cost reductions through various efficiency initiatives. Some provinces are considering payment reform as a vehicle to achieve this goal. With few exceptions, Canadian provinces have generally relied on global and line-item budgets to contain hospital costs. There is growing interest amongst policy-makers for using activity based funding (ABF) as means of creating financial incentives for hospitals to increase the 'volume' of care, reduce cost, discourage unnecessary activity, and encourage competition. British Columbia (B.C.) is the first province in Canada to implement ABF for partial reimbursement of acute hospitalization. To date, there have been no formal examinations of the effects of ABF policies in Canada. This study proposal addresses two research questions designed to determine whether ABF policies affect health system costs, access and hospital quality. The first question examines the impact of the hospital funding policy change on internal hospital activity based on expenditures and quality. The second question examines the impact of the change on non-hospital care, including readmission rates, amount of home care provided, and physician expenditures.A longitudinal study design will be used, incorporating comprehensive population-based datasets of all B.C. residents; hospital, continuing care and physician services datasets will also be used. Data will be linked across sources using anonymized linking variables. Analytic datasets will be created for the period between 2005/2006 and 2012/2013.With Canadian hospitals unaccustomed to detailed scrutiny of what services are provided, to whom, and with what results, the move toward ABF is significant. This proposed study will provide evidence on the impacts of ABF, including changes in the type, volume, cost, and quality of services provided. Policy- and decision-makers in B.C. and elsewhere in Canada will be able to use this evidence as a basis for policy adaptations and modifications. The significance of this proposed study derives from the fact that the change in hospital funding policy has the potential to affect health system costs, residents' access to care and care quality."/>
    <s v="University of British Columbia, Faculty of Medicine, Centre for Health Services and Policy Research, 201-2206 East Mall, Vancouver, B.C., V6T 1Z3, Canada. jsutherland@chspr.ubc.ca"/>
    <s v="eng"/>
    <s v="Y"/>
    <s v="Y"/>
    <s v="Y"/>
    <s v="Y"/>
    <s v="N"/>
    <s v="N"/>
    <n v="2"/>
    <s v="Y"/>
    <s v="Y"/>
    <s v="N"/>
    <s v="N"/>
    <s v="N"/>
    <s v="N"/>
    <s v="N"/>
    <s v="N"/>
    <s v="2011-07-25"/>
    <s v="2016-10-19"/>
    <s v="2017-04-24"/>
    <s v="2011-06-24"/>
    <s v="https://dx.doi.org/10.1186/1472-6963-11-150"/>
  </r>
  <r>
    <s v="https://www.imi.europa.eu/projects-results/project-factsheets/enable"/>
    <x v="29"/>
    <s v="European Gram-negative Antibacterial Engine"/>
    <n v="0"/>
    <n v="0"/>
    <n v="0"/>
    <n v="0"/>
    <n v="0"/>
    <n v="0"/>
    <n v="0"/>
    <n v="0"/>
    <n v="0"/>
    <n v="0"/>
    <s v="Ongoing"/>
    <s v="IMI1"/>
    <s v="01/02/2014"/>
    <s v="31/01/2020"/>
    <n v="8"/>
    <n v="115583"/>
    <s v="RIA (Research and Innovation Action)"/>
    <s v="58 900 000"/>
    <s v="22 952 360"/>
    <m/>
    <s v="18 982 451"/>
    <s v="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_x000a_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
    <s v="Astrazeneca AB, Södertälje, SwedenBasilea Pharmaceutica International AG, Basel, SwitzerlandGlaxosmithkline Research And Development LTD., Brentford, Middlesex, United KingdomSanofi-Aventis Recherche &amp; Developpement, Chilly Mazarin, France"/>
    <n v="4"/>
    <n v="8"/>
    <s v="28223393"/>
    <s v="MED"/>
    <n v="28223393"/>
    <s v="PMC5404544"/>
    <s v="10.1128/AAC.02100-16"/>
    <s v="Novel Bacterial Topoisomerase Inhibitors with Potent Broad-Spectrum Activity against Drug-Resistant Bacteria."/>
    <s v="Charrier C, Salisbury AM, Savage VJ, Duffy T, Moyo E, Chaffer-Malam N, Ooi N, Newman R, Cheung J, Metzger R, McGarry D, Pichowicz M, Sigerson R, Cooper IR, Nelson G, Butler HS, Craighead M, Ratcliffe AJ, Best SA, Stokes NR."/>
    <m/>
    <s v="61"/>
    <n v="2550083"/>
    <n v="2017"/>
    <s v="Antimicrobial agents and chemotherapy"/>
    <s v="Antimicrob. Agents Chemother."/>
    <s v="Antimicrob Agents Chemother"/>
    <s v="0315061"/>
    <s v="0066-4804"/>
    <s v="1098-6596"/>
    <s v="The novel bacterial topoisomerase inhibitor class is an investigational type of antibacterial inhibitor of DNA gyrase and topoisomerase IV that does not have cross-resistance with the quinolones. Here, we report the evaluation of the in vitro properties of a new series of this type of small molecule. Exemplar compounds selectively and potently inhibited the catalytic activities of Escherichia coli DNA gyrase and topoisomerase IV but did not block the DNA breakage-reunion step. Compounds showed broad-spectrum inhibitory activity against a wide range of Gram-positive and Gram-negative pathogens, including biodefence microorganisms and Mycobacterium tuberculosis No cross-resistance with fluoroquinolone-resistant Staphylococcus aureus and E. coli isolates was observed. Measured MIC90 values were 4 and 8 μg/ml against a panel of contemporary multidrug-resistant isolates of Acinetobacter baumannii and E. coli, respectively. In addition, representative compounds exhibited greater antibacterial potency than the quinolones against obligate anaerobic species. Spontaneous mutation rates were low, with frequencies of resistance typically &lt;10-8 against E. coli and A. baumannii at concentrations equivalent to 4-fold the MIC. Compound-resistant E. coli mutants that were isolated following serial passage were characterized by whole-genome sequencing and carried a single Arg38Leu amino acid substitution in the GyrA subunit of DNA gyrase. Preliminary in vitro safety data indicate that the series shows a promising therapeutic index and potential for low human ether-a-go-go-related gene (hERG) inhibition (50% inhibitory concentration [IC50], &gt;100 μM). In summary, the compounds' distinct mechanism of action relative to the fluoroquinolones, whole-cell potency, low potential for resistance development, and favorable in vitro safety profile warrant their continued investigation as potential broad-spectrum antibacterial agents."/>
    <s v="Redx Pharma, Alderley Park, Cheshire, United Kingdom."/>
    <s v="eng"/>
    <s v="N"/>
    <s v="Y"/>
    <s v="N"/>
    <s v="Y"/>
    <s v="N"/>
    <s v="Y"/>
    <n v="3"/>
    <s v="Y"/>
    <s v="Y"/>
    <s v="N"/>
    <s v="Y"/>
    <s v="N"/>
    <s v="N"/>
    <s v="N"/>
    <s v="Y"/>
    <s v="2017-02-23"/>
    <s v="2018-04-18"/>
    <s v="2017-05-15"/>
    <s v="2017-04-24"/>
    <s v="https://dx.doi.org/10.1128/AAC.02100-16"/>
  </r>
  <r>
    <s v="https://www.imi.europa.eu/projects-results/project-factsheets/enable"/>
    <x v="29"/>
    <s v="European Gram-negative Antibacterial Engine"/>
    <n v="0"/>
    <n v="0"/>
    <n v="0"/>
    <n v="0"/>
    <n v="0"/>
    <n v="0"/>
    <n v="0"/>
    <n v="0"/>
    <n v="0"/>
    <n v="0"/>
    <s v="Ongoing"/>
    <s v="IMI1"/>
    <s v="01/02/2014"/>
    <s v="31/01/2020"/>
    <n v="8"/>
    <n v="115583"/>
    <s v="RIA (Research and Innovation Action)"/>
    <s v="58 900 000"/>
    <s v="22 952 360"/>
    <m/>
    <s v="18 982 451"/>
    <s v="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_x000a_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
    <s v="Astrazeneca AB, Södertälje, SwedenBasilea Pharmaceutica International AG, Basel, SwitzerlandGlaxosmithkline Research And Development LTD., Brentford, Middlesex, United KingdomSanofi-Aventis Recherche &amp; Developpement, Chilly Mazarin, France"/>
    <n v="4"/>
    <n v="8"/>
    <s v="28507124"/>
    <s v="MED"/>
    <n v="28507124"/>
    <s v="PMC5465892"/>
    <s v="10.1073/pnas.1700721114"/>
    <s v="Thiophene antibacterials that allosterically stabilize DNA-cleavage complexes with DNA gyrase."/>
    <s v="Chan PF, Germe T, Bax BD, Huang J, Thalji RK, Bacqué E, Checchia A, Chen D, Cui H, Ding X, Ingraham K, McCloskey L, Raha K, Srikannathasan V, Maxwell A, Stavenger RA."/>
    <m/>
    <s v="114"/>
    <n v="2561391"/>
    <n v="2017"/>
    <s v="Proceedings of the National Academy of Sciences of the United States of America"/>
    <s v="Proc. Natl. Acad. Sci. U.S.A."/>
    <s v="Proc Natl Acad Sci U S A"/>
    <s v="7505876"/>
    <s v="0027-8424"/>
    <s v="1091-6490"/>
    <s v="A paucity of novel acting antibacterials is in development to treat the rising threat of antimicrobial resistance, particularly in Gram-negative hospital pathogens, which has led to renewed efforts in antibiotic drug discovery. Fluoroquinolones are broad-spectrum antibacterials that target DNA gyrase by stabilizing DNA-cleavage complexes, but their clinical utility has been compromised by resistance. We have identified a class of antibacterial thiophenes that target DNA gyrase with a unique mechanism of action and have activity against a range of bacterial pathogens, including strains resistant to fluoroquinolones. Although fluoroquinolones stabilize double-stranded DNA breaks, the antibacterial thiophenes stabilize gyrase-mediated DNA-cleavage complexes in either one DNA strand or both DNA strands. X-ray crystallography of DNA gyrase-DNA complexes shows the compounds binding to a protein pocket between the winged helix domain and topoisomerase-primase domain, remote from the DNA. Mutations of conserved residues around this pocket affect activity of the thiophene inhibitors, consistent with allosteric inhibition of DNA gyrase. This druggable pocket provides potentially complementary opportunities for targeting bacterial topoisomerases for antibiotic development."/>
    <s v="Antibacterial Discovery Performance Unit, Infectious Diseases Therapy Area Unit, GlaxoSmithKline, Collegeville, PA 19426; Robert.A.Stavenger@gsk.com pan.2.chan@gsk.com."/>
    <s v="eng"/>
    <s v="N"/>
    <s v="Y"/>
    <s v="N"/>
    <s v="Y"/>
    <s v="N"/>
    <s v="Y"/>
    <n v="4"/>
    <s v="Y"/>
    <s v="Y"/>
    <s v="Y"/>
    <s v="Y"/>
    <s v="N"/>
    <s v="N"/>
    <s v="N"/>
    <s v="Y"/>
    <s v="2017-05-17"/>
    <s v="2018-05-04"/>
    <s v="2016-01-19"/>
    <s v="2017-05-15"/>
    <s v="https://dx.doi.org/10.1073/pnas.1700721114"/>
  </r>
  <r>
    <s v="https://www.imi.europa.eu/projects-results/project-factsheets/enable"/>
    <x v="29"/>
    <s v="European Gram-negative Antibacterial Engine"/>
    <n v="0"/>
    <n v="0"/>
    <n v="0"/>
    <n v="0"/>
    <n v="0"/>
    <n v="0"/>
    <n v="0"/>
    <n v="0"/>
    <n v="0"/>
    <n v="0"/>
    <s v="Ongoing"/>
    <s v="IMI1"/>
    <s v="01/02/2014"/>
    <s v="31/01/2020"/>
    <n v="8"/>
    <n v="115583"/>
    <s v="RIA (Research and Innovation Action)"/>
    <s v="58 900 000"/>
    <s v="22 952 360"/>
    <m/>
    <s v="18 982 451"/>
    <s v="Antimicrobial resistance (AMR) is a major public health threat. Infections caused by resistant bacteria are increasing and causing Europe to face soaring costs both in terms of lives and public health expenditure. Despite the strong need for new antimicrobials, very few new, effective antibiotics have been brought to the market in the last decades. The ENABLE project, within IMI’s New Drugs for Bad Bugs (ND4BB) programme, is working to advance the development of potential antibiotics against Gram-negative bacteria, such as Escherichia coli. The ultimate goal of the project is to develop attractive antimicrobial candidates for testing in the clinic, bringing the possibility of new antibiotics to treat Gram-negative infections one step closer to patients._x000a_Antimicrobial resistance (AMR) is a major global public health threat. Bacteria are becoming increasingly resistant to existing antibiotics, with the rising mortality rate and extended hospitalisation for patients translating into soaring treatment and societal costs. In Europe alone, AMR causes 25 000 deaths every year; two thirds of these are due to Gram-negative bacteria such as E. coli. The clinical burden associated with AMR is estimated to cost Europe approximately €1.5 billion per year. Increasingly resistant bacteria trigger the continuous need for new, effective antibiotics. Nonetheless, only two new classes of antibiotics have been brought to the market in the last 30 years and many drug developers have left the field. This mainly due to two factors: firstly, the discovery, development and delivery of new and effective antibiotics is hampered by both scientific and regulatory challenges; secondly, antibiotics have a low return on investment compared to other medicines, making it an unattractive area for drug developers.Accelerating the delivery of new antibioticsWhile there is a strong need for new medicines to treat resistant Gram-negative infections, the industrial pipeline of new drugs remains quite limited. The ENABLE project will create and manage a drug discovery platform for testing and optimising molecules that are still in the earlier stages of drug discovery but have the potential to become future drug candidates capable of treating resistant Gram-negative infections. Once up and running, the platform will be able to run several drug discovery programmes in parallel.Researchers in the ENABLE project who have interesting molecules that could benefit from the platform will have the opportunity to collaborate with a diverse range of experts in microbiology, pharmacology and chemistry to help advance their molecule through the drug development process until it is an attractive candidate for clinical testing.The project will focus on the discovery and pre-clinical stages of drug development, as well as (potentially) phase 1 clinical trials, during which a new drug is tested in humans for the first time. Molecule owners wishing to continue with more advanced clinical trials will be able to do so outside the ENABLE project.More specifically, the project is working towards:identifying three antibacterial lead molecules which, following extensive testing, have been identified as having promising antimicrobial activity;identifying two antibacterial clinical candidate molecules. At this stage, the final structure of the molecule is set. The candidate then undergoes more preclinical testing before being studied in humans;progressing at least one compound into preclinical and phase 1 clinical studies, i.e. early clinical safety testing in humans.In a nutshell, the unprecedented scientific collaboration carried out within the ENABLE project will improve early-stage antibacterial drug discovery and advance the progress of new medicines through the scientific pipelines so that they are ready for testing in patients.The new antibiotics programmes run by the ENABLE platform will come from European research institutions and small and medium-sized enterprises (SMEs). There are initially seven programmes in the ENABLE portfolio.  In addition, a programme arising from an alliance between GSK and Sanofi will also make use of the platform.This portfolio of programmes will be expanded through open calls for additional antimicrobial programmes from the academic and SME community, to create the most promising portfolio of drug candidates to treat Gram-negative infections. The project has funding to advance a minimum of eight programmes through early testing, with the ultimate goal of obtaining at least one drug molecule for early testing in humans by 2019.Boosting European scientific competitivenessSpanning 13 countries, ENABLE brings together an initial set of 32 partners including 11 SMEs. The unique scientific collaboration stemming from ENABLE will greatly contribute to making Europe a world leader in antimicrobial drug discovery. The creation of a cooperative environment will respond to Europe’s fight against antibiotic resistance and make a sustainable impact on the future of antibacterial drug discovery. ENABLE is the third project of IMI’s New Drugs 4 Bad Bugs (ND4BB) programme – a series of projects designed to directly address the scientific, regulatory and economic challenges associated with antibacterial drug discovery and development.The need for public-private collaborationAMR is a multi-faceted and complex issue, and no single organisation or country can tackle it alone. A public-private partnership thus provides unique opportunities for collaboration between leading European academic researchers, SMEs and the pharmaceutical industry – working together to discover new drugs to treat Gram-negative infections.It is expected that this joint effort by top experts from different fields will maximise scientific excellence and ensure that the drug discovery programmes selected in ENABLE will progress much more efficiently than if they had been pursued in isolation. SMEs participating in ENABLE will benefit from access to the top antimicrobial drug discovery and development expertise brought in by other partners to see their molecules further developed. ENABLE also puts into practice some principles of collaboration and open innovation through an unprecedented intellectual property (IP) agreement that was tailored to meet the needs of the project. A key aspect of the agreement is that it allows improvements made to a molecule within the project to be assigned to the original molecule owner. At the same time, agreed mechanisms to compensate those partners that contributed to the improvements were found.  The project therefore represents a clear opportunity to enhance in an open and transparent way the collaborative impact of pharmaceutical research, and the IP policy could prove inspirational for R&amp;D collaborations in other disease areas."/>
    <s v="Astrazeneca AB, Södertälje, SwedenBasilea Pharmaceutica International AG, Basel, SwitzerlandGlaxosmithkline Research And Development LTD., Brentford, Middlesex, United KingdomSanofi-Aventis Recherche &amp; Developpement, Chilly Mazarin, France"/>
    <n v="4"/>
    <n v="8"/>
    <s v="26786101"/>
    <s v="MED"/>
    <n v="26786101"/>
    <s v="PMC4807272"/>
    <s v="10.1074/jbc.m115.694729"/>
    <s v="Structural Determinants of Oligomerization of the Aquaporin-4 Channel."/>
    <s v="Kitchen P, Conner MT, Bill RM, Conner AC."/>
    <m/>
    <s v="291"/>
    <n v="2390903"/>
    <n v="2016"/>
    <s v="The Journal of biological chemistry"/>
    <s v="J. Biol. Chem."/>
    <s v="J Biol Chem"/>
    <s v="2985121R"/>
    <s v="0021-9258"/>
    <s v="1083-351X"/>
    <s v="The aquaporin (AQP) family of integral membrane protein channels mediate cellular water and solute flow. Although qualitative and quantitative differences in channel permeability, selectivity, subcellular localization, and trafficking responses have been observed for different members of the AQP family, the signature homotetrameric quaternary structure is conserved. Using a variety of biophysical techniques, we show that mutations to an intracellular loop (loop D) of human AQP4 reduce oligomerization. Non-tetrameric AQP4 mutants are unable to relocalize to the plasma membrane in response to changes in extracellular tonicity, despite equivalent constitutive surface expression levels and water permeability to wild-type AQP4. A network of AQP4 loop D hydrogen bonding interactions, identified using molecular dynamics simulations and based on a comparative mutagenic analysis of AQPs 1, 3, and 4, suggest that loop D interactions may provide a general structural framework for tetrameric assembly within the AQP family."/>
    <s v="From the Molecular Assembly and Organisation in Cells Doctoral Training Centre, University of Warwick, Coventry CV4 7AL, the School of Life &amp; Health Sciences and Aston Research Centre for Healthy Ageing, Aston University, Aston Triangle, Birmingham, B4 7ET, and the Institute of Clinical Sciences, University of Birmingham, Edgbaston, Birmingham B15 2TT, United Kingdom."/>
    <s v="eng"/>
    <s v="Y"/>
    <s v="Y"/>
    <s v="N"/>
    <s v="Y"/>
    <s v="N"/>
    <s v="N"/>
    <n v="4"/>
    <s v="Y"/>
    <s v="Y"/>
    <s v="Y"/>
    <s v="Y"/>
    <s v="N"/>
    <s v="N"/>
    <s v="N"/>
    <s v="Y"/>
    <s v="2016-03-26"/>
    <s v="2016-10-19"/>
    <m/>
    <s v="2016-01-19"/>
    <s v="https://dx.doi.org/10.1074/jbc.m115.694729"/>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30376881"/>
    <s v="MED"/>
    <n v="30376881"/>
    <s v="PMC6208183"/>
    <s v="10.1186/s13195-018-0438-z"/>
    <s v="Secondary prevention of Alzheimer's dementia: neuroimaging contributions."/>
    <s v="Ten Kate M, Ingala S, Schwarz AJ, Fox NC, Chételat G, van Berckel BNM, Ewers M, Foley C, Gispert JD, Hill D, Irizarry MC, Lammertsma AA, Molinuevo JL, Ritchie C, Scheltens P, Schmidt ME, Visser PJ, Waldman A, Wardlaw J, Haller S, Barkhof F."/>
    <s v="1"/>
    <s v="10"/>
    <n v="2734586"/>
    <n v="2018"/>
    <s v="Alzheimer's research &amp; therapy"/>
    <s v="Alzheimers Res Ther"/>
    <s v="Alzheimers Res Ther"/>
    <s v="101511643"/>
    <s v="1758-9193"/>
    <s v="1758-9193"/>
    <s v="BACKGROUND:In Alzheimer's disease (AD), pathological changes may arise up to 20 years before the onset of dementia. This pre-dementia window provides a unique opportunity for secondary prevention. However, exposing non-demented subjects to putative therapies requires reliable biomarkers for subject selection, stratification, and monitoring of treatment. Neuroimaging allows the detection of early pathological changes, and longitudinal imaging can assess the effect of interventions on markers of molecular pathology and rates of neurodegeneration. This is of particular importance in pre-dementia AD trials, where clinical outcomes have a limited ability to detect treatment effects within the typical time frame of a clinical trial. We review available evidence for the use of neuroimaging in clinical trials in pre-dementia AD. We appraise currently available imaging markers for subject selection, stratification, outcome measures, and safety in the context of such populations. MAIN BODY:Amyloid positron emission tomography (PET) is a validated in-vivo marker of fibrillar amyloid plaques. It is appropriate for inclusion in trials targeting the amyloid pathway, as well as to monitor treatment target engagement. Amyloid PET, however, has limited ability to stage the disease and does not perform well as a prognostic marker within the time frame of a pre-dementia AD trial. Structural magnetic resonance imaging (MRI), providing markers of neurodegeneration, can improve the identification of subjects at risk of imminent decline and hence play a role in subject inclusion. Atrophy rates (either hippocampal or whole brain), which can be reliably derived from structural MRI, are useful in tracking disease progression and have the potential to serve as outcome measures. MRI can also be used to assess comorbid vascular pathology and define homogeneous groups for inclusion or for subject stratification. Finally, MRI also plays an important role in trial safety monitoring, particularly the identification of amyloid-related imaging abnormalities (ARIA). Tau PET to measure neurofibrillary tangle burden is currently under development. Evidence to support the use of advanced MRI markers such as resting-state functional MRI, arterial spin labelling, and diffusion tensor imaging in pre-dementia AD is preliminary and requires further validation. CONCLUSION:We propose a strategy for longitudinal imaging to track early signs of AD including quantitative amyloid PET and yearly multiparametric MRI."/>
    <s v="Department of Radiology and Nuclear Medicine, Neuroscience Campus Amsterdam, VU University Medical Center, Amsterdam, the Netherlands. m.tenkate1@vumc.nl."/>
    <s v="eng"/>
    <s v="Y"/>
    <s v="Y"/>
    <s v="N"/>
    <s v="Y"/>
    <s v="N"/>
    <s v="Y"/>
    <n v="0"/>
    <s v="Y"/>
    <s v="Y"/>
    <s v="N"/>
    <s v="Y"/>
    <s v="N"/>
    <s v="N"/>
    <s v="N"/>
    <s v="N"/>
    <s v="2018-11-01"/>
    <s v="2018-11-18"/>
    <s v="2018-10-30"/>
    <s v="2018-10-30"/>
    <s v="https://dx.doi.org/10.1186/s13195-018-0438-z"/>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28890916"/>
    <s v="MED"/>
    <n v="28890916"/>
    <s v="PMC5590710"/>
    <s v="10.1016/j.trci.2017.04.007"/>
    <s v="Power analysis to detect treatment effects in longitudinal clinical trials for Alzheimer's disease."/>
    <s v="Huang Z, Muniz-Terrera G, Tom BDM."/>
    <s v="3"/>
    <s v="3"/>
    <n v="2595506"/>
    <n v="2017"/>
    <s v="Alzheimer's &amp; dementia (New York, N. Y.)"/>
    <s v="Alzheimers Dement (N Y)"/>
    <s v="Alzheimers Dement (N Y)"/>
    <s v="101650118"/>
    <s v="2352-8737"/>
    <s v="2352-8737"/>
    <s v="Assessing cognitive and functional changes at the early stage of Alzheimer's disease (AD) and detecting treatment effects in clinical trials for early AD are challenging.Under the assumption that transformed versions of the Mini-Mental State Examination, the Clinical Dementia Rating Scale-Sum of Boxes, and the Alzheimer's Disease Assessment Scale-Cognitive Subscale tests'/components' scores are from a multivariate linear mixed-effects model, we calculated the sample sizes required to detect treatment effects on the annual rates of change in these three components in clinical trials for participants with mild cognitive impairment.Our results suggest that a large number of participants would be required to detect a clinically meaningful treatment effect in a population with preclinical or prodromal Alzheimer's disease. We found that the transformed Mini-Mental State Examination is more sensitive for detecting treatment effects in early AD than the transformed Clinical Dementia Rating Scale-Sum of Boxes and Alzheimer's Disease Assessment Scale-Cognitive Subscale. The use of optimal weights to construct powerful test statistics or sensitive composite scores/endpoints can reduce the required sample sizes needed for clinical trials.Consideration of the multivariate/joint distribution of components' scores rather than the distribution of a single composite score when designing clinical trials can lead to an increase in power and reduced sample sizes for detecting treatment effects in clinical trials for early AD."/>
    <s v="MRC Biostatistics Unit, University of Cambridge, UK."/>
    <s v="eng"/>
    <s v="Y"/>
    <s v="Y"/>
    <s v="N"/>
    <s v="Y"/>
    <s v="N"/>
    <s v="Y"/>
    <n v="0"/>
    <s v="Y"/>
    <s v="Y"/>
    <s v="N"/>
    <s v="Y"/>
    <s v="Y"/>
    <s v="Y"/>
    <s v="N"/>
    <s v="N"/>
    <s v="2017-09-11"/>
    <s v="2017-10-25"/>
    <s v="2017-05-24"/>
    <s v="2017-05-24"/>
    <s v="https://dx.doi.org/10.1016/j.trci.2017.04.007"/>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29562531"/>
    <s v="MED"/>
    <n v="29562531"/>
    <s v="PMC5869992"/>
    <s v="10.3233/JAD-170698"/>
    <s v="The Rationale Behind the New Alzheimer's Disease Conceptualization: Lessons Learned During the Last Decades."/>
    <s v="Molinuevo JL, Minguillon C, Rami L, Gispert JD."/>
    <s v="3"/>
    <s v="62"/>
    <n v="2663708"/>
    <n v="2018"/>
    <s v="Journal of Alzheimer's disease : JAD"/>
    <s v="J. Alzheimers Dis."/>
    <s v="J Alzheimers Dis"/>
    <s v="9814863"/>
    <s v="1387-2877"/>
    <s v="1875-8908"/>
    <s v="In the last decades, progress in neuroimaging techniques and cerebrospinal fluid assays has enabled the characterization of several Alzheimer's disease (AD) biomarkers. This knowledge has shifted the conceptualization of AD from a clinical-pathological construct, where its diagnosis required the presence of dementia with distinct pathologic features, toward a clinical-biological one that recognizes AD as a pathological continuum with a clinical picture that ranges from normal cognition to a dementia stage. Specifically, AD is now divided into three stages: preclinical (abnormal biomarkers and no or only subtle cognitive impairment), mild cognitive impairment or prodromal AD (abnormal pathophysiological biomarkers and episodic memory impairment), and dementia (abnormal biomarkers and clear cognitive and functional impairment). The possibility of assessing AD pathophysiology in vivo before the onset of clinical symptoms in the preclinical stage provides the unprecedented opportunity to intervene at earlier stages of the continuum in secondary prevention trials. Currently, large cohort studies of cognitively healthy participants are undergoing with the main aim of disentangling the natural history of AD to identify individuals with an increased risk of developing AD in the near future to be recruited in these clinical trials. In this paper, we review how the concept of AD has changed over the years as well as discuss the implications of this conceptual change."/>
    <s v="Barcelonaβeta Brain Research Center, Pasqual Maragall Foundation, Barcelona, Spain."/>
    <s v="eng"/>
    <s v="Y"/>
    <s v="Y"/>
    <s v="N"/>
    <s v="Y"/>
    <s v="N"/>
    <s v="N"/>
    <n v="1"/>
    <s v="Y"/>
    <s v="Y"/>
    <s v="N"/>
    <s v="Y"/>
    <s v="N"/>
    <s v="N"/>
    <s v="N"/>
    <s v="Y"/>
    <s v="2018-03-23"/>
    <s v="2018-03-30"/>
    <s v="2017-09-12"/>
    <s v="2018-01-01"/>
    <s v="https://dx.doi.org/10.3233/JAD-170698"/>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29480179"/>
    <s v="MED"/>
    <n v="29480179"/>
    <s v="PMC5836405"/>
    <s v="10.3233/JAD-170813"/>
    <s v="Perspectives on Communicating Biomarker-Based Assessments of Alzheimer's Disease to Cognitively Healthy Individuals."/>
    <s v="Milne R, Bunnik E, Diaz A, Richard E, Badger S, Gove D, Georges J, Fauria K, Molinuevo JL, Wells K, Ritchie C, Brayne C."/>
    <s v="2"/>
    <s v="62"/>
    <n v="2654561"/>
    <n v="2018"/>
    <s v="Journal of Alzheimer's disease : JAD"/>
    <s v="J. Alzheimers Dis."/>
    <s v="J Alzheimers Dis"/>
    <s v="9814863"/>
    <s v="1387-2877"/>
    <s v="1875-8908"/>
    <s v="In clinical trials which target pathophysiological mechanisms associated with Alzheimer's disease, research participants who are recruited based on biomarker test results should be informed about their increased risk of developing Alzheimer's dementia. This paper presents the results of a qualitative focus group study of attitudes and concerns toward learning information about biomarker-based risk status among healthy research participants in the United Kingdom and Spain and people with dementia and their supporters/caregivers from countries represented in the European Working Group of People with Dementia of Alzheimer Europe. The study identified expectations related to learning risk status and preferences related to the content, quality, and follow-up of the disclosure process. The latter emphasize distinctions between risk and diagnoses, the importance of clear information about risk, and suggestions for risk reduction, as well as expectations for follow up and support. The implications of these preferences for practice are discussed. Providing details of research participants' experience and views may serve as a guide for the development of processes for the responsible disclosure of Alzheimer's disease biomarkers."/>
    <s v="Department of Public Health and Primary Care, Institute of Public Health, University of Cambridge School of Clinical Medicine, Cambridge, UK."/>
    <s v="eng"/>
    <s v="Y"/>
    <s v="Y"/>
    <s v="N"/>
    <s v="Y"/>
    <s v="N"/>
    <s v="Y"/>
    <n v="1"/>
    <s v="Y"/>
    <s v="Y"/>
    <s v="N"/>
    <s v="Y"/>
    <s v="N"/>
    <s v="N"/>
    <s v="N"/>
    <s v="N"/>
    <s v="2018-02-27"/>
    <s v="2018-03-09"/>
    <s v="2016-03-15"/>
    <s v="2018-01-01"/>
    <s v="https://dx.doi.org/10.3233/JAD-170813"/>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28347435"/>
    <s v="MED"/>
    <n v="28347435"/>
    <s v="PMC5898807"/>
    <s v="10.1016/S2215-0366(17)30089-5"/>
    <s v="Expanding engagement with the ethical implications of changing definitions of Alzheimer's disease."/>
    <s v="Milne R, Karlawish J."/>
    <s v="4"/>
    <s v="4"/>
    <n v="2540372"/>
    <n v="2017"/>
    <s v="The lancet. Psychiatry"/>
    <s v="Lancet Psychiatry"/>
    <s v="Lancet Psychiatry"/>
    <s v="101638123"/>
    <s v="2215-0366"/>
    <s v="2215-0374"/>
    <s v="Due to the progressive aging of the population, Alzheimer's disease (AD) is becoming a healthcare burden of epidemic proportions for which there is currently no cure. Disappointing results from clinical trials performed in mild-moderate AD dementia combined with clear epidemiological evidence on AD risk factors are contributing to the development of primary prevention initiatives. In addition, the characterization of the long asymptomatic stage of AD is allowing the development of intervention studies and secondary prevention programmes on asymptomatic at-risk individuals, before substantial irreversible neuronal dysfunction and loss have occurred, an approach that emerges as highly relevant.In this manuscript, we review current strategies for AD prevention, from primary prevention strategies based on identifying risk factors and risk reduction, to secondary prevention initiatives based on the early detection of the pathophysiological hallmarks and intervention at the preclinical stage of the disease. Firstly, we summarize the evidence on several AD risk factors, which are the rationale for the establishment of primary prevention programmes as well as revising current primary prevention strategies. Secondly, we review the development of public-private partnerships for disease prevention that aim to characterize the AD continuum as well as serving as platforms for secondary prevention trials. Finally, we summarize currently ongoing clinical trials recruiting participants with preclinical AD or a higher risk for the onset of AD-related cognitive impairment.The growing body of research on the risk factors for AD and its preclinical stage is favouring the development of AD prevention programmes that, by delaying the onset of Alzheimer's dementia for only a few years, would have a huge impact on public health."/>
    <s v="Cambridge Institute of Public Health, University of Cambridge, Cambridge CB18RN, UK. Electronic address: rjm231@cam.ac.uk."/>
    <s v="eng"/>
    <s v="N"/>
    <s v="Y"/>
    <s v="N"/>
    <s v="Y"/>
    <s v="N"/>
    <s v="N"/>
    <n v="3"/>
    <s v="Y"/>
    <s v="Y"/>
    <s v="N"/>
    <s v="Y"/>
    <s v="Y"/>
    <s v="N"/>
    <s v="Y"/>
    <s v="N"/>
    <s v="2017-03-29"/>
    <s v="2018-04-17"/>
    <s v="2016-11-10"/>
    <s v="2017-04-01"/>
    <s v="https://dx.doi.org/10.1016/S2215-0366(17)30089-5"/>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28899416"/>
    <s v="MED"/>
    <n v="28899416"/>
    <s v="PMC5596480"/>
    <s v="10.1186/s13195-017-0297-z"/>
    <s v="Alzheimer's disease prevention: from risk factors to early intervention."/>
    <s v="Crous-Bou M, Minguillón C, Gramunt N, Molinuevo JL."/>
    <s v="1"/>
    <s v="9"/>
    <n v="2596531"/>
    <n v="2017"/>
    <s v="Alzheimer's research &amp; therapy"/>
    <s v="Alzheimers Res Ther"/>
    <s v="Alzheimers Res Ther"/>
    <s v="101511643"/>
    <s v="1758-9193"/>
    <s v="1758-9193"/>
    <s v="Alzheimer's disease (AD) is among the most significant health care burdens. Disappointing results from clinical trials in late-stage AD persons combined with hopeful results from trials in persons with early-stage suggest that research in the preclinical stage of AD is necessary to define an optimal therapeutic success window. We review the justification for conducting trials in the preclinical stage and highlight novel ethical challenges that arise and are related to determining appropriate risk-benefit ratios and disclosing individuals' biomarker status. We propose that to conduct clinical trials with these participants, we need to improve public understanding of AD using unified vocabulary, resolve the acceptable risk-benefit ratio in asymptomatic participants, and disclose or not biomarker status with attention to study type (observational studies vs clinical trials). Overcoming these challenges will justify clinical trials in preclinical AD at the societal level and aid to the development of societal and legal support for trial participants."/>
    <s v="Barcelonaβeta Brain Research Center-Pasqual Maragall Foundation, C/Wellington, 30, 08005, Barcelona, Spain."/>
    <s v="eng"/>
    <s v="Y"/>
    <s v="Y"/>
    <s v="N"/>
    <s v="Y"/>
    <s v="N"/>
    <s v="N"/>
    <n v="5"/>
    <s v="Y"/>
    <s v="Y"/>
    <s v="N"/>
    <s v="Y"/>
    <s v="N"/>
    <s v="N"/>
    <s v="N"/>
    <s v="Y"/>
    <s v="2017-09-14"/>
    <s v="2018-05-17"/>
    <s v="2015-10-14"/>
    <s v="2017-09-12"/>
    <s v="https://dx.doi.org/10.1186/s13195-017-0297-z"/>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26988427"/>
    <s v="MED"/>
    <n v="26988427"/>
    <s v="PMC4861656"/>
    <s v="10.1016/j.jalz.2016.01.009"/>
    <s v="Ethical challenges in preclinical Alzheimer's disease observational studies and trials: Results of the Barcelona summit."/>
    <s v="Molinuevo JL, Cami J, Carné X, Carrillo MC, Georges J, Isaac MB, Khachaturian Z, Kim SY, Morris JC, Pasquier F, Ritchie C, Sperling R, Karlawish J."/>
    <s v="5"/>
    <s v="12"/>
    <n v="2406587"/>
    <n v="2016"/>
    <s v="Alzheimer's &amp; dementia : the journal of the Alzheimer's Association"/>
    <s v="Alzheimers Dement"/>
    <s v="Alzheimers Dement"/>
    <s v="101231978"/>
    <s v="1552-5260"/>
    <s v="1552-5279"/>
    <s v="Current Alzheimer's disease (AD) research initiatives focus on cognitively healthy individuals with biomarkers that are associated with the development of AD. It is unclear whether biomarker results should be returned to research participants and what the psychological, behavioral and social effects of disclosure are. This systematic review therefore examines the psychological, behavioral and social effects of disclosing genetic and nongenetic AD-related biomarkers to cognitively healthy research participants.We performed a systematic literature search in eight scientific databases. Three independent reviewers screened the identified records and selected relevant articles. Results extracted from the included articles were aggregated and presented per effect group.Fourteen studies met the inclusion criteria and were included in the data synthesis. None of the identified studies examined the effects of disclosing nongenetic biomarkers. All studies but one concerned the disclosure of APOE genotype and were conducted in the USA. Study populations consisted largely of cognitively healthy first-degree relatives of AD patients. In this group, disclosure of an increased risk was not associated with anxiety, depression or changes in perceived risk in relation to family history. Disclosure of an increased risk did lead to an increase in specific test-related distress levels, health-related behavior changes and long-term care insurance uptake and possibly diminished memory functioning.In cognitively healthy research participants with a first-degree relative with AD, disclosure of APOE ε4-positivity does not lead to elevated anxiety and depression levels, but does increase test-related distress and results in behavior changes concerning insurance and health. We did not find studies reporting the effects of disclosing nongenetic biomarkers and only one study included people without a family history of AD. Empirical studies on the effects of disclosing nongenetic biomarkers and of disclosure to persons without a family history of AD are urgently needed.PROSPERO international prospective register for systematic reviews CRD42016035388 . Registered 19 February 2016."/>
    <s v="Barcelonaβeta Brain Research Center, Pasqual Maragall Foundation, Barcelona, Spain. Electronic address: jlmolinuevo@fpmaragall.org."/>
    <s v="eng"/>
    <s v="N"/>
    <s v="Y"/>
    <s v="N"/>
    <s v="Y"/>
    <s v="N"/>
    <s v="N"/>
    <n v="10"/>
    <s v="Y"/>
    <s v="N"/>
    <s v="N"/>
    <s v="Y"/>
    <s v="Y"/>
    <s v="N"/>
    <s v="Y"/>
    <s v="N"/>
    <s v="2016-03-19"/>
    <s v="2018-04-25"/>
    <m/>
    <s v="2016-03-15"/>
    <s v="https://dx.doi.org/10.1016/j.jalz.2016.01.009"/>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27832826"/>
    <s v="MED"/>
    <n v="27832826"/>
    <s v="PMC5103503"/>
    <s v="10.1186/s13195-016-0212-z"/>
    <s v="Psychological, behavioral and social effects of disclosing Alzheimer's disease biomarkers to research participants: a systematic review."/>
    <s v="Bemelmans SA, Tromp K, Bunnik EM, Milne RJ, Badger S, Brayne C, Schermer MH, Richard E."/>
    <s v="1"/>
    <s v="8"/>
    <n v="2488190"/>
    <n v="2016"/>
    <s v="Alzheimer's research &amp; therapy"/>
    <s v="Alzheimers Res Ther"/>
    <s v="Alzheimers Res Ther"/>
    <s v="101511643"/>
    <s v="1758-9193"/>
    <s v="1758-9193"/>
    <s v="To define CSF β-amyloid 1-42 (Aβ42) cutpoints to detect cortical amyloid deposition as assessed by 11C-Pittsburgh compound B ([11C]PiB)-PET and to compare these calculated cutpoints with cutpoints currently used in clinical practice.We included 433 participants (57 controls, 99 with mild cognitive impairment, 195 with Alzheimer disease [AD] dementia, and 82 with non-AD dementia) from 5 European centers. We calculated for each center and for the pooled cohort CSF Aβ42 and Aβ42/tau ratio cutpoints for cortical amyloid deposition based on visual interpretation of [11C]PiB-PET images.Amyloid-PET-based calculated CSF Aβ42 cutpoints ranged from 521 to 616 pg/mL, whereas existing clinical-based cutpoints ranged from 400 to 550 pg/mL. Using the calculated cutpoint from the pooled sample (557 pg/mL), concordance between CSF Aβ42 and amyloid-PET was 84%. Similar concordance was found when using a dichotomized Aβ42/tau ratio. Exploratory analysis showed that participants with a positive amyloid-PET and normal CSF Aβ42 levels had higher CSF tau and phosphorylated tau levels and more often had mild cognitive impairment or AD dementia compared with participants who had negative amyloid-PET and abnormal CSF Aβ42 levels.Amyloid-PET-based CSF Aβ42 cutpoints were higher and tended to reduce intercenter variability compared with clinical-based cutpoints. Discordant participants with normal CSF Aβ42 and a positive amyloid-PET may be more likely to have AD-related amyloid pathology than participants with abnormal CSF Aβ42 and a negative amyloid-PET.This study provides Class II evidence that an amyloid-PET-based CSF Aβ42 cutpoint identifies individuals with amyloid deposition with a sensitivity of 87% and specificity of 80%."/>
    <s v="Department of Neurology, Radboudumc, Geert Grooteplein-Zuid 10, 6525 GA, Nijmegen, The Netherlands."/>
    <s v="eng"/>
    <s v="Y"/>
    <s v="Y"/>
    <s v="N"/>
    <s v="Y"/>
    <s v="N"/>
    <s v="N"/>
    <n v="11"/>
    <s v="Y"/>
    <s v="Y"/>
    <s v="N"/>
    <s v="Y"/>
    <s v="N"/>
    <s v="N"/>
    <s v="N"/>
    <s v="N"/>
    <s v="2016-11-12"/>
    <s v="2018-07-16"/>
    <m/>
    <s v="2016-11-10"/>
    <s v="https://dx.doi.org/10.1186/s13195-016-0212-z"/>
  </r>
  <r>
    <s v="https://www.imi.europa.eu/projects-results/project-factsheets/epad"/>
    <x v="30"/>
    <s v="European prevention of Alzheimer’s dementia consortium"/>
    <n v="4"/>
    <n v="0"/>
    <n v="1"/>
    <n v="0"/>
    <n v="0"/>
    <n v="0"/>
    <n v="0"/>
    <n v="0"/>
    <n v="0"/>
    <n v="0"/>
    <s v="Ongoing"/>
    <s v="IMI1"/>
    <s v="01/01/2015"/>
    <s v="31/12/2019"/>
    <n v="11"/>
    <n v="115736"/>
    <s v="RIA (Research and Innovation Action)"/>
    <s v="25 880 000"/>
    <s v="27 160 286"/>
    <m/>
    <s v="6 431 736"/>
    <s v="There is an urgent need for new treatments for Alzheimer’s disease. The number of people affected worldwide is expected to reach over 100 million by 2050, yet despite intensive efforts over many years, there is still no cure for Alzheimer’s and little in the way of treatments. Today, research increasingly focuses on ways to prevent the onset of Alzheimer’s in the first place. The EPAD project is pioneering a novel, more flexible approach to clinical trials of drugs designed to prevent Alzheimer’s dementia. Using an ‘adaptive’ trial design should deliver better results faster and at lower cost._x000a_Dementia – focus on preventionDementia primarily affects older people, and symptoms include memory loss, confusion, difficulties with communication and everyday tasks, and personality changes. According to the World Health Organization (WHO), an estimated 36 million people globally have dementia, and by 2050 this figure is set to rise to 115 million. A progressive disease that currently has no cure, Alzheimer’s places a huge burden on families, carers and health systems. The total annual costs of Alzheimer’s disease are estimated at around €515 billion, similar to the annual gross domestic product (GDP) of Belgium.Considerable effort has gone into the search for a cure for Alzheimer’s. However, it is now well known that signs of Alzheimer’s disease can be found in the brain decades before the first symptoms appear. Researchers are therefore increasingly focusing their efforts on finding ways of stopping the disease in its tracks during this pre-symptomatic phase to prevent the disease entirely or at least delay the onset of symptoms.Challenges here include the difficulty of identifying people who are likely to develop Alzheimer’s dementia, our poor understanding of these earliest stages of the disease, and a lack of flexibility in the way clinical trials are carried out.The EPAD project is addressing these problems in a number of ways. Firstly, it will draw on existing national and regional registers of people at risk of developing Alzheimer’s dementia to create a single, pan-European EPAD register of around 24 000 people. Of these, the 6 000 deemed to be at greatest risk of Alzheimer’s dementia will be invited to join an EPAD cohort of at risk subjects. This group will undergo standardised tests and follow-up. Finally, the project will select around 1 500 people from this EPAD cohort to take part in early stage ‘adaptive’ clinical trials of drugs designed to prevent Alzheimer’s dementia.Trialling adaptive trials for Alzheimer’s preventionIn traditional clinical trials, half of the people participating in the trial receive the drug under investigation, and half receive a placebo. Trials may last years and cost a lot of money. In adaptive clinical trials, several candidate drugs are simultaneously compared to each other and to a placebo, meaning that a greater proportion of patients benefit from a potentially active treatment. Furthermore, in an adaptive trial, researchers can adapt the trial design in response to emerging results. For example, if a candidate medicine appears to be particularly effective in only certain groups of people, that medicine can be preferentially given to those people in order to confirm the finding. Similarly, new candidate drugs can be added to the trial and medicines that prove ineffective can be dropped. In addition, adaptive trials allow researchers to test both individual drugs and combinations of different medicines.This innovative trial design has already proven effective for testing new treatments for breast cancer. The EPAD project is pioneering this approach in Alzheimer’s disease. By adopting this approach, the project expects to be able to identify ineffective medicines earlier in drug development and so avoid failures in more advanced (Phase III) trials. By setting up a cohort of patients ready to enter trials and creating a pan-European network of trial sites, EPAD will also make clinical trials more efficient.Patients are well represented in the project; this will ensure the project responds to the needs of people with dementia and their families.The EPAD project does not operate alone. Together with IMI’s EMIF-AD and AETIONOMY projects, it forms the IMI Alzheimer’s disease platform. It is also working closely with other, similar initiatives worldwide, including the US-based Global Alzheimer’s Platform.In addition, all data collected from the EPAD cohort and trial will be made publicly available for analysis to help researchers everywhere improve their understanding of the early, pre-dementia phase of Alzheimer’s disease.Ultimately, the hope is that this project will reinvigorate the development of treatments for one of the most challenging diseases facing our ageing societies."/>
    <s v="Ac Immune SA, Lausanne, SwitzerlandAmgen, Brussels, BelgiumBiogen Idec Limited, Maidenhead, Berkshire, United KingdomBoehringer Ingelheim Internationalgmbh, Ingelheim, GermanyEisai Inc, Woodcliff Lake, United States Eli Lilly and Company Limited, Basingstoke, United KingdomF. Hoffmann-La Roche AG, Basel, SwitzerlandH. Lundbeck As, Valby, DenmarkJanssen Pharmaceutica Nv, Beerse, BelgiumNovartis Pharma AG, Basel, SwitzerlandPfizer Limited, Sandwich, Kent , United KingdomSanofi-Aventis Recherche &amp; Developpement, Chilly Mazarin, FranceTakeda Development Centre Europe LTD., London, United KingdomUcb Biopharma Sprl, Brussels, Belgium"/>
    <n v="15"/>
    <n v="9"/>
    <s v="26468410"/>
    <s v="MED"/>
    <n v="26468410"/>
    <s v="PMC4731290"/>
    <s v="10.1212/WNL.0000000000002081"/>
    <s v="Use of amyloid-PET to determine cutpoints for CSF markers: A multicenter study."/>
    <s v="Zwan MD, Rinne JO, Hasselbalch SG, Nordberg A, Lleó A, Herukka SK, Soininen H, Law I, Bahl JM, Carter SF, Fortea J, Blesa R, Teunissen CE, Bouwman FH, van Berckel BN, Visser PJ."/>
    <s v="1"/>
    <s v="86"/>
    <n v="2357376"/>
    <n v="2016"/>
    <s v="Neurology"/>
    <s v="Neurology"/>
    <s v="Neurology"/>
    <s v="0401060"/>
    <s v="0028-3878"/>
    <s v="1526-632X"/>
    <m/>
    <s v="From the Alzheimer Center &amp; Department of Neurology (M.D.Z., F.H.B., P.J.V.) and Department of Clinical Chemistry (C.E.T.), Neuroscience Campus Amsterdam, VU University Medical Center, the Netherlands; Turku PET Centre and Department of Neurology (J.O.R.), University of Turku and Turku University Hospital, Finland; Danish Dementia Research Centre (S.G.H.), Copenhagen University Hospital, Rigshospitalet, Copenhagen, Denmark; Department of NVS (A.N., S.F.C.), Centre for Alzheimer Research, Translational Alzheimer Neurobiology, Karolinska Institutet, Stockholm; Department of Geriatric Medicine (A.N.), Karolinska University Hospital, Stockholm, Sweden; Memory Unit (A.L., J.F., R.B.), Department of Neurology, Hospital de Sant Pau, Barcelona; CIBERNED (A.L., J.F., R.B.), Center for Network Biomedical Research into Neurodegenerative Diseases, Instituto de Salud Carlos III, Madrid, Spain; Institute of Clinical Medicine-Neurology (S.-K.H., H.S., J.M.C.B.), University of Eastern Finland, Kuopio; Department of Clinical Physiology (I.L.), Nuclear Medicine and PET, Rigshospitalet, Copenhagen; Department of Autoimmunology and Biomarkers (J.M.C.B.), Statens Serum Institut, Copenhagen, Denmark; Wolfson Molecular Imaging Centre (S.F.C.), Institute of Brain Behaviour and Mental Health, University of Manchester, UK; Department of Radiology &amp; Nuclear Medicine (B.N.M.v.B.), VU University Medical Center, Amsterdam; and Department of Psychiatry and Neuropsychology (P.J.V.), Maastricht University, School for Mental Health and Neuroscience, Alzheimer Center Limburg, Maastricht, the Netherlands. m.zwan@vumc.nl."/>
    <s v="eng"/>
    <s v="N"/>
    <s v="Y"/>
    <s v="N"/>
    <s v="Y"/>
    <s v="N"/>
    <s v="Y"/>
    <n v="16"/>
    <s v="Y"/>
    <s v="Y"/>
    <s v="N"/>
    <s v="Y"/>
    <s v="N"/>
    <s v="N"/>
    <s v="N"/>
    <s v="N"/>
    <s v="2015-10-16"/>
    <s v="2018-03-19"/>
    <m/>
    <s v="2015-10-14"/>
    <s v="https://dx.doi.org/10.1212/WNL.0000000000002081"/>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30364191"/>
    <s v="MED"/>
    <n v="30364191"/>
    <s v="PMC6193068"/>
    <s v="10.3389/fphar.2018.01147"/>
    <s v="Development of an Infrastructure for the Prediction of Biological Endpoints in Industrial Environments. Lessons Learned at the eTOX Project."/>
    <s v="Pastor M, Quintana J, Sanz F."/>
    <s v="1"/>
    <s v="9"/>
    <n v="2645047"/>
    <n v="2018"/>
    <s v="Frontiers in pharmacology"/>
    <s v="Front Pharmacol"/>
    <s v="Front Pharmacol"/>
    <s v="101548923"/>
    <s v="1663-9812"/>
    <s v="1663-9812"/>
    <s v="In silico methods are increasingly being used for assessing the chemical safety of substances, as a part of integrated approaches involving in vitro and in vivo experiments. A paradigmatic example of these strategies is the eTOX project http://www.etoxproject.eu, funded by the European Innovative Medicines Initiative (IMI), which aimed at producing high quality predictions of in vivo toxicity of drug candidates and resulted in generating about 200 models for diverse endpoints of toxicological interest. In an industry-oriented project like eTOX, apart from the predictive quality, the models need to meet other quality parameters related to the procedures for their generation and their intended use. For example, when the models are used for predicting the properties of drug candidates, the prediction system must guarantee the complete confidentiality of the compound structures. The interface of the system must be designed to provide non-expert users all the information required to choose the models and appropriately interpret the results. Moreover, procedures like installation, maintenance, documentation, validation and versioning, which are common in software development, must be also implemented for the models and for the prediction platform in which they are implemented. In this article we describe our experience in the eTOX project and the lessons learned after 7 years of close collaboration between industrial and academic partners. We believe that some of the solutions found and the tools developed could be useful for supporting similar initiatives in the future."/>
    <s v="Research Programme on Biomedical Informatics (GRIB), Institut Hospital del Mar d'Investigacions Mèdiques (IMIM), Department of Experimental and Health Sciences, Universitat Pompeu Fabra, Barcelona, Spain."/>
    <s v="eng"/>
    <s v="Y"/>
    <s v="Y"/>
    <s v="N"/>
    <s v="Y"/>
    <s v="N"/>
    <s v="N"/>
    <n v="0"/>
    <s v="Y"/>
    <s v="Y"/>
    <s v="N"/>
    <s v="Y"/>
    <s v="N"/>
    <s v="N"/>
    <s v="N"/>
    <s v="N"/>
    <s v="2018-10-27"/>
    <s v="2018-10-26"/>
    <s v="2018-10-11"/>
    <s v="2018-10-11"/>
    <s v="https://dx.doi.org/10.3389/fphar.2018.01147"/>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9159598"/>
    <s v="MED"/>
    <n v="29159598"/>
    <s v="PMC5696310"/>
    <s v="10.1186/s13321-017-0243-x"/>
    <s v="eTOX ALLIES: an automated pipeLine for linear interaction energy-based simulations."/>
    <s v="Capoferri L, van Dijk M, Rustenburg AS, Wassenaar TA, Kooi DP, Rifai EA, Vermeulen NPE, Geerke DP."/>
    <s v="1"/>
    <s v="9"/>
    <n v="2619183"/>
    <n v="2017"/>
    <s v="Journal of cheminformatics"/>
    <s v="J Cheminform"/>
    <s v="J Cheminform"/>
    <s v="101516718"/>
    <s v="1758-2946"/>
    <s v="1758-2946"/>
    <s v="Computational methods to predict binding affinities of small ligands toward relevant biological (off-)targets are helpful in prioritizing the screening and synthesis of new drug candidates, thereby speeding up the drug discovery process. However, use of ligand-based approaches can lead to erroneous predictions when structural and dynamic features of the target substantially affect ligand binding. Free energy methods for affinity computation can include steric and electrostatic protein-ligand interactions, solvent effects, and thermal fluctuations, but often they are computationally demanding and require a high level of supervision. As a result their application is typically limited to the screening of small sets of compounds by experts in molecular modeling.We have developed eTOX ALLIES, an open source framework that allows the automated prediction of ligand-binding free energies requiring the ligand structure as only input. eTOX ALLIES is based on the linear interaction energy approach, an efficient end-point free energy method derived from Free Energy Perturbation theory. Upon submission of a ligand or dataset of compounds, the tool performs the multiple steps required for binding free-energy prediction (docking, ligand topology creation, molecular dynamics simulations, data analysis), making use of external open source software where necessary. Moreover, functionalities are also available to enable and assist the creation and calibration of new models. In addition, a web graphical user interface has been developed to allow use of free-energy based models to users that are not an expert in molecular modeling.Because of the user-friendliness, efficiency and free-software licensing, eTOX ALLIES represents a novel extension of the toolbox for computational chemists, pharmaceutical scientists and toxicologists, who are interested in fast affinity predictions of small molecules toward biological (off-)targets for which protein flexibility, solvent and binding site interactions directly affect the strength of ligand-protein binding."/>
    <s v="AIMMS Division of Molecular Toxicology, Department of Chemistry and Pharmaceutical Sciences, Vrije Universiteit Amsterdam, De Boelelaan 1108, 1081 HZ, Amsterdam, The Netherlands."/>
    <s v="eng"/>
    <s v="Y"/>
    <s v="Y"/>
    <s v="N"/>
    <s v="Y"/>
    <s v="N"/>
    <s v="N"/>
    <n v="0"/>
    <s v="Y"/>
    <s v="Y"/>
    <s v="N"/>
    <s v="Y"/>
    <s v="N"/>
    <s v="N"/>
    <s v="N"/>
    <s v="Y"/>
    <s v="2017-11-22"/>
    <s v="2018-07-10"/>
    <s v="2017-11-21"/>
    <s v="2017-11-21"/>
    <s v="https://dx.doi.org/10.1186/s13321-017-0243-x"/>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9155963"/>
    <s v="MED"/>
    <n v="29155963"/>
    <s v="PMC5837688"/>
    <s v="10.1093/toxsci/kfx254"/>
    <s v="Generating Modeling Data From Repeat-Dose Toxicity Reports."/>
    <s v="López-Massaguer O, Pinto-Gil K, Sanz F, Amberg A, Anger LT, Stolte M, Ravagli C, Marc P, Pastor M."/>
    <s v="9"/>
    <s v="162"/>
    <n v="2661016"/>
    <n v="2018"/>
    <s v="Toxicological sciences : an official journal of the Society of Toxicology"/>
    <s v="Toxicol. Sci."/>
    <s v="Toxicol Sci"/>
    <s v="9805461"/>
    <s v="1096-6080"/>
    <s v="1096-0929"/>
    <s v="Over the past decades, pharmaceutical companies have conducted a large number of high-quality in vivo repeat-dose toxicity (RDT) studies for regulatory purposes. As part of the eTOX project, a high number of these studies have been compiled and integrated into a database. This valuable resource can be queried directly, but it can be further exploited to build predictive models. As the studies were originally conducted to investigate the properties of individual compounds, the experimental conditions across the studies are highly heterogeneous. Consequently, the original data required normalization/standardization, filtering, categorization and integration to make possible any data analysis (such as building predictive models). Additionally, the primary objectives of the RDT studies were to identify toxicological findings, most of which do not directly translate to in vivo endpoints. This article describes a method to extract datasets containing comparable toxicological properties for a series of compounds amenable for building predictive models. The proposed strategy starts with the normalization of the terms used within the original reports. Then, comparable datasets are extracted from the database by applying filters based on the experimental conditions. Finally, carefully selected profiles of toxicological findings are mapped to endpoints of interest, generating QSAR-like tables. In this work, we describe in detail the strategy and tools used for carrying out these transformations and illustrate its application in a data sample extracted from the eTOX database. The suitability of the resulting tables for developing hazard-predicting models was investigated by building proof-of-concept models for in vivo liver endpoints."/>
    <s v="Research Programme on Biomedical Informatics (GRIB), Department of Experimental and Health Sciences, Institut Hospital del Mar d'Investigacions Mèdiques (IMIM), Universitat Pompeu Fabra, 08003 Barcelona, Spain."/>
    <s v="eng"/>
    <s v="Y"/>
    <s v="Y"/>
    <s v="N"/>
    <s v="Y"/>
    <s v="N"/>
    <s v="Y"/>
    <n v="0"/>
    <s v="Y"/>
    <s v="Y"/>
    <s v="N"/>
    <s v="Y"/>
    <s v="N"/>
    <s v="N"/>
    <s v="N"/>
    <s v="N"/>
    <s v="2017-11-21"/>
    <s v="2018-03-12"/>
    <s v="2017-08-23"/>
    <s v="2018-03-01"/>
    <s v="https://dx.doi.org/10.1093/toxsci/kfx254"/>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8776988"/>
    <s v="MED"/>
    <n v="28776988"/>
    <s v="PMC5615371"/>
    <s v="10.1021/acs.jcim.7b00222"/>
    <s v="Comprehensive and Automated Linear Interaction Energy Based Binding-Affinity Prediction for Multifarious Cytochrome P450 Aromatase Inhibitors."/>
    <s v="van Dijk M, Ter Laak AM, Wichard JD, Capoferri L, Vermeulen NPE, Geerke DP."/>
    <s v="W1"/>
    <s v="57"/>
    <n v="2600651"/>
    <n v="2017"/>
    <s v="Journal of chemical information and modeling"/>
    <s v="J Chem Inf Model"/>
    <s v="J Chem Inf Model"/>
    <s v="101230060"/>
    <s v="1549-9596"/>
    <s v="1549-960X"/>
    <s v="Cytochrome P450 aromatase (CYP19A1) plays a key role in the development of estrogen dependent breast cancer, and aromatase inhibitors have been at the front line of treatment for the past three decades. The development of potent, selective and safer inhibitors is ongoing with in silico screening methods playing a more prominent role in the search for promising lead compounds in bioactivity-relevant chemical space. Here we present a set of comprehensive binding affinity prediction models for CYP19A1 using our automated Linear Interaction Energy (LIE) based workflow on a set of 132 putative and structurally diverse aromatase inhibitors obtained from a typical industrial screening study. We extended the workflow with machine learning methods to automatically cluster training and test compounds in order to maximize the number of explained compounds in one or more predictive LIE models. The method uses protein-ligand interaction profiles obtained from Molecular Dynamics (MD) trajectories to help model search and define the applicability domain of the resolved models. Our method was successful in accounting for 86% of the data set in 3 robust models that show high correlation between calculated and observed values for ligand-binding free energies (RMSE &lt; 2.5 kJ mol-1), with good cross-validation statistics."/>
    <s v="AIMMS Division of Molecular Toxicology, Department of Chemistry and Pharmaceutical Sciences, Vrije Universiteit Amsterdam , De Boelelaan 1108, 1081 HZ Amsterdam, The Netherlands."/>
    <s v="eng"/>
    <s v="Y"/>
    <s v="Y"/>
    <s v="N"/>
    <s v="Y"/>
    <s v="N"/>
    <s v="Y"/>
    <n v="0"/>
    <s v="Y"/>
    <s v="Y"/>
    <s v="N"/>
    <s v="Y"/>
    <s v="N"/>
    <s v="N"/>
    <s v="N"/>
    <s v="Y"/>
    <s v="2017-08-05"/>
    <s v="2018-02-27"/>
    <s v="2017-05-19"/>
    <s v="2017-08-23"/>
    <s v="https://dx.doi.org/10.1021/acs.jcim.7b00222"/>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8531339"/>
    <s v="MED"/>
    <n v="28531339"/>
    <s v="PMC5570141"/>
    <s v="10.1093/nar/gkx462"/>
    <s v="LimTox: a web tool for applied text mining of adverse event and toxicity associations of compounds, drugs and genes."/>
    <s v="Cañada A, Capella-Gutierrez S, Rabal O, Oyarzabal J, Valencia A, Krallinger M."/>
    <s v="6"/>
    <s v="45"/>
    <n v="2643666"/>
    <n v="2017"/>
    <s v="Nucleic acids research"/>
    <s v="Nucleic Acids Res."/>
    <s v="Nucleic Acids Res"/>
    <s v="0411011"/>
    <s v="0305-1048"/>
    <s v="1362-4962"/>
    <s v="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
    <s v="Spanish National Bioinformatics Institute Unit, Structural Biology and BioComputing Programme, Spanish National Cancer Research Centre (CNIO), Madrid 28029, Spain."/>
    <s v="eng"/>
    <s v="Y"/>
    <s v="Y"/>
    <s v="N"/>
    <s v="Y"/>
    <s v="N"/>
    <s v="Y"/>
    <n v="0"/>
    <s v="Y"/>
    <s v="Y"/>
    <s v="N"/>
    <s v="Y"/>
    <s v="N"/>
    <s v="N"/>
    <s v="N"/>
    <s v="N"/>
    <s v="2017-05-23"/>
    <s v="2018-01-25"/>
    <s v="2014-12-18"/>
    <s v="2017-07-01"/>
    <s v="https://dx.doi.org/10.1093/nar/gkx462"/>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8527154"/>
    <s v="MED"/>
    <n v="28527154"/>
    <s v="PMC5487762"/>
    <s v="10.1007/s10822-017-0021-x"/>
    <s v="Structure based classification for bile salt export pump (BSEP) inhibitors using comparative structural modeling of human BSEP."/>
    <s v="Jain S, Grandits M, Richter L, Ecker GF."/>
    <s v="3"/>
    <s v="31"/>
    <n v="2568637"/>
    <n v="2017"/>
    <s v="Journal of computer-aided molecular design"/>
    <s v="J. Comput. Aided Mol. Des."/>
    <s v="J Comput Aided Mol Des"/>
    <s v="8710425"/>
    <s v="0920-654X"/>
    <s v="1573-4951"/>
    <s v="The bile salt export pump (BSEP) actively transports conjugated monovalent bile acids from the hepatocytes into the bile. This facilitates the formation of micelles and promotes digestion and absorption of dietary fat. Inhibition of BSEP leads to decreased bile flow and accumulation of cytotoxic bile salts in the liver. A number of compounds have been identified to interact with BSEP, which results in drug-induced cholestasis or liver injury. Therefore, in silico approaches for flagging compounds as potential BSEP inhibitors would be of high value in the early stage of the drug discovery pipeline. Up to now, due to the lack of a high-resolution X-ray structure of BSEP, in silico based identification of BSEP inhibitors focused on ligand-based approaches. In this study, we provide a homology model for BSEP, developed using the corrected mouse P-glycoprotein structure (PDB ID: 4M1M). Subsequently, the model was used for docking-based classification of a set of 1212 compounds (405 BSEP inhibitors, 807 non-inhibitors). Using the scoring function ChemScore, a prediction accuracy of 81% on the training set and 73% on two external test sets could be obtained. In addition, the applicability domain of the models was assessed based on Euclidean distance. Further, analysis of the protein-ligand interaction fingerprints revealed certain functional group-amino acid residue interactions that could play a key role for ligand binding. Though ligand-based models, due to their high speed and accuracy, remain the method of choice for classification of BSEP inhibitors, structure-assisted docking models demonstrate reasonably good prediction accuracies while additionally providing information about putative protein-ligand interactions."/>
    <s v="Department of Pharmaceutical Chemistry, University of Vienna, Althanstrasse 14, 1090, Vienna, Austria."/>
    <s v="eng"/>
    <s v="Y"/>
    <s v="Y"/>
    <s v="N"/>
    <s v="Y"/>
    <s v="N"/>
    <s v="Y"/>
    <n v="0"/>
    <s v="Y"/>
    <s v="Y"/>
    <s v="N"/>
    <s v="Y"/>
    <s v="N"/>
    <s v="N"/>
    <s v="N"/>
    <s v="Y"/>
    <s v="2017-05-21"/>
    <s v="2018-09-15"/>
    <s v="2017-02-10"/>
    <s v="2017-05-19"/>
    <s v="https://dx.doi.org/10.1007/s10822-017-0021-x"/>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8962354"/>
    <s v="MED"/>
    <n v="28962354"/>
    <s v="PMC5598263"/>
    <s v="10.1016/j.toxrep.2014.12.004"/>
    <s v="Value of shared preclinical safety studies - The eTOX database."/>
    <s v="Briggs K, Barber C, Cases M, Marc P, Steger-Hartmann T."/>
    <s v="1"/>
    <s v="2"/>
    <n v="2273219"/>
    <n v="2015"/>
    <s v="Toxicology reports"/>
    <s v="Toxicol Rep"/>
    <s v="Toxicol Rep"/>
    <s v="101630272"/>
    <s v="2214-7500"/>
    <s v="2214-7500"/>
    <s v="A first analysis of a database of shared preclinical safety data for 1214 small molecule drugs and drug candidates extracted from 3970 reports donated by thirteen pharmaceutical companies for the eTOX project (www.etoxproject.eu) is presented. Species, duration of exposure and administration route data were analysed to assess if large enough subsets of homogenous data are available for building in silico predictive models. Prevalence of treatment related effects for the different types of findings recorded were analysed. The eTOX ontology was used to determine the most common treatment-related clinical chemistry and histopathology findings reported in the database. The data were then mined to evaluate sensitivity of established in vivo biomarkers for liver toxicity risk assessment. The value of the database to inform other drug development projects during early drug development is illustrated by a case study."/>
    <s v="Lhasa Limited, Granary Wharf House, 2 Canal Wharf, Leeds LS11 5PS, United Kingdom."/>
    <s v="eng"/>
    <s v="Y"/>
    <s v="Y"/>
    <s v="N"/>
    <s v="Y"/>
    <s v="N"/>
    <s v="Y"/>
    <n v="0"/>
    <s v="Y"/>
    <s v="Y"/>
    <s v="N"/>
    <s v="Y"/>
    <s v="N"/>
    <s v="N"/>
    <s v="N"/>
    <s v="N"/>
    <s v="2017-09-30"/>
    <s v="2017-10-03"/>
    <s v="2017-03-08"/>
    <s v="2014-12-18"/>
    <s v="https://dx.doi.org/10.1016/j.toxrep.2014.12.004"/>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8243614"/>
    <s v="MED"/>
    <n v="28243614"/>
    <s v="PMC5320065"/>
    <s v="10.1016/j.dib.2017.02.009"/>
    <s v="Curated human hyperbilirubinemia data and the respective OATP1B1 and 1B3 inhibition predictions."/>
    <s v="Kotsampasakou E, Escher SE, Ecker GF."/>
    <s v="7"/>
    <s v="11"/>
    <n v="2518263"/>
    <n v="2017"/>
    <s v="Data in brief"/>
    <s v="Data Brief"/>
    <s v="Data Brief"/>
    <s v="101654995"/>
    <s v="2352-3409"/>
    <s v="2352-3409"/>
    <s v="Hyperbilirubinemia is a pathological condition, very often indicative of underlying liver condition that is characterized by excessive accumulation of conjugated or unconjugated bilirubin in sinusoidal blood. In literature there are several indications associating the inhibition of the basolateral hepatic transporters Organic anion transporting polypeptide 1B1 and 1B3 (OATP1B1 and 1B3) with hyperbilirubinemia. In this article, we present a curated human hyperbilirubinemia dataset and the respective OATP1B1 and 1B3 inhibition predictions obtained from an effort to generate a classification model for hyperbilirubinemia. These data originate from the research article &quot;Linking organic anion transporting polypeptide 1b1 and 1b3 (oatp1b1 and oatp1b3) interaction profiles to hepatotoxicity- the hyperbilirubinemia use case&quot; (E. Kotsampasakou, S.E. Escher, G.F. Ecker, 2017) [1]. We further provide the full list of descriptors used for generating the hyperbilirubinemia classification models as well as the calculated descriptors for each compound of the dataset that was used to build the classification model."/>
    <s v="University of Vienna, Department of Pharmaceutical Chemistry, Althanstrasse 14, 1090 Vienna, Austria."/>
    <s v="eng"/>
    <s v="Y"/>
    <s v="Y"/>
    <s v="N"/>
    <s v="Y"/>
    <s v="N"/>
    <s v="Y"/>
    <n v="1"/>
    <s v="N"/>
    <s v="Y"/>
    <s v="N"/>
    <s v="Y"/>
    <s v="N"/>
    <s v="N"/>
    <s v="N"/>
    <s v="N"/>
    <s v="2017-03-01"/>
    <s v="2018-09-15"/>
    <s v="2016-01-12"/>
    <s v="2017-02-10"/>
    <s v="https://dx.doi.org/10.1016/j.dib.2017.02.009"/>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8166633"/>
    <s v="MED"/>
    <n v="28166633"/>
    <s v="PMC5411109"/>
    <s v="10.1021/acs.jcim.6b00518"/>
    <s v="Predicting Drug-Induced Cholestasis with the Help of Hepatic Transporters-An in Silico Modeling Approach."/>
    <s v="Kotsampasakou E, Ecker GF."/>
    <s v="1"/>
    <s v="57"/>
    <n v="2540105"/>
    <n v="2017"/>
    <s v="Journal of chemical information and modeling"/>
    <s v="J Chem Inf Model"/>
    <s v="J Chem Inf Model"/>
    <s v="101230060"/>
    <s v="1549-9596"/>
    <s v="1549-960X"/>
    <s v="Cholestasis represents one out of three types of drug induced liver injury (DILI), which comprises a major challenge in drug development. In this study we applied a two-class classification scheme based on k-nearest neighbors in order to predict cholestasis, using a set of 93 two-dimensional (2D) physicochemical descriptors and predictions of selected hepatic transporters' inhibition (BSEP, BCRP, P-gp, OATP1B1, and OATP1B3). In order to assess the potential contribution of transporter inhibition, we compared whether the inclusion of the transporters' inhibition predictions contributes to a significant increase in model performance in comparison to the plain use of the 93 2D physicochemical descriptors. Our findings were in agreement with literature findings, indicating a contribution not only from BSEP inhibition but a rather synergistic effect deriving from the whole set of transporters. The final optimal model was validated via both 10-fold cross validation and external validation. It performs quite satisfactorily resulting in 0.686 ± 0.013 for accuracy and 0.722 ± 0.014 for area under the receiver operating characteristic curve (AUC) for 10-fold cross-validation (mean ± standard deviation from 50 iterations)."/>
    <s v="University of Vienna , Department of Pharmaceutical Chemistry, Althanstrasse 14, 1090 Vienna, Austria."/>
    <s v="eng"/>
    <s v="Y"/>
    <s v="Y"/>
    <s v="N"/>
    <s v="Y"/>
    <s v="N"/>
    <s v="Y"/>
    <n v="1"/>
    <s v="N"/>
    <s v="N"/>
    <s v="N"/>
    <s v="Y"/>
    <s v="N"/>
    <s v="N"/>
    <s v="N"/>
    <s v="N"/>
    <s v="2017-02-08"/>
    <s v="2018-09-15"/>
    <s v="2018-02-06"/>
    <s v="2017-03-08"/>
    <s v="https://dx.doi.org/10.1021/acs.jcim.6b00518"/>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6757914"/>
    <s v="MED"/>
    <n v="26757914"/>
    <s v="PMC4710667"/>
    <s v="10.1007/s00894-015-2883-y"/>
    <s v="Improving the iterative Linear Interaction Energy approach using automated recognition of configurational transitions."/>
    <s v="Vosmeer CR, Kooi DP, Capoferri L, Terpstra MM, Vermeulen NP, Geerke DP."/>
    <s v="1"/>
    <s v="22"/>
    <n v="2350239"/>
    <n v="2016"/>
    <s v="Journal of molecular modeling"/>
    <s v="J Mol Model"/>
    <s v="J Mol Model"/>
    <s v="9806569"/>
    <s v="1610-2940"/>
    <s v="0948-5023"/>
    <s v="Recently an iterative method was proposed to enhance the accuracy and efficiency of ligand-protein binding affinity prediction through linear interaction energy (LIE) theory. For ligand binding to flexible Cytochrome P450s (CYPs), this method was shown to decrease the root-mean-square error and standard deviation of error prediction by combining interaction energies of simulations starting from different conformations. Thereby, different parts of protein-ligand conformational space are sampled in parallel simulations. The iterative LIE framework relies on the assumption that separate simulations explore different local parts of phase space, and do not show transitions to other parts of configurational space that are already covered in parallel simulations. In this work, a method is proposed to (automatically) detect such transitions during the simulations that are performed to construct LIE models and to predict binding affinities. Using noise-canceling techniques and splines to fit time series of the raw data for the interaction energies, transitions during simulation between different parts of phase space are identified. Boolean selection criteria are then applied to determine which parts of the interaction energy trajectories are to be used as input for the LIE calculations. Here we show that this filtering approach benefits the predictive quality of our previous CYP 2D6-aryloxypropanolamine LIE model. In addition, an analysis is performed of the gain in computational efficiency that can be obtained from monitoring simulations using the proposed filtering method and by prematurely terminating simulations accordingly."/>
    <s v="AIMMS Division of Molecular Toxicology, Department of Chemistry and Pharmaceutical Sciences, Faculty of Sciences, VU University Amsterdam, De Boelelaan 1083, 1081, HV, Amsterdam, The Netherlands."/>
    <s v="eng"/>
    <s v="Y"/>
    <s v="Y"/>
    <s v="N"/>
    <s v="Y"/>
    <s v="N"/>
    <s v="Y"/>
    <n v="1"/>
    <s v="Y"/>
    <s v="Y"/>
    <s v="N"/>
    <s v="Y"/>
    <s v="N"/>
    <s v="N"/>
    <s v="N"/>
    <s v="N"/>
    <s v="2016-01-13"/>
    <s v="2016-01-20"/>
    <s v="2016-06-15"/>
    <s v="2016-01-12"/>
    <s v="https://dx.doi.org/10.1007/s00894-015-2883-y"/>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9316298"/>
    <s v="MED"/>
    <n v="29316298"/>
    <s v="PMC4908671"/>
    <s v="10.1111/bcpt.12956"/>
    <s v="Improving the Safety Assessment of Chemicals and Drug Candidates by the Integration of Bioinformatics and Chemoinformatics Data."/>
    <s v="Steger-Hartmann T, Pognan F."/>
    <s v="12"/>
    <s v="123 Suppl 5"/>
    <n v="2731445"/>
    <n v="2018"/>
    <s v="Basic &amp; clinical pharmacology &amp; toxicology"/>
    <s v="Basic Clin. Pharmacol. Toxicol."/>
    <s v="Basic Clin Pharmacol Toxicol"/>
    <s v="101208422"/>
    <s v="1742-7835"/>
    <s v="1742-7843"/>
    <s v="The application of read-across and in silico tools for regulatory decision-making has been limited for pharmaceutical compounds to the assessment of genotoxic impurity. In contrast, the broad availability of toxicity data for industrial chemicals has triggered regulatory frameworks for read-across (e.g. ECHA Read-Across Assessment Framework), software tools and public databases for an automated process of gap filling in the context of safety assessment. This MiniReview provides an overview of the currently existing in silico and read-across approaches for chemicals together with recent developments for pharmaceutical compounds in these areas. It also highlights the differences and commonalities in the in silico safety assessment of industrial chemicals and drug candidates. Whereas toxicity data collection and sharing is now common practice for chemicals falling under the European REACH regulation (Registration, Evaluation, Authorisation and Restriction of Chemicals), the biggest hurdle for establishing preclinical safety databases for pharmaceutical compounds is the unwillingness to share proprietary data and lack of published data sets. In a recent consortium approach, thirteen pharmaceutical companies, eleven academic partners and six small to medium size enterprises (SMEs) of the bioinformatics sector joined forces over the last 7 years within the European Innovative Medicines Initiative project eTOX ('electronic toxicity') to design and implement a strategy for leveraging these preclinical data for small molecules and sharing them across project partners. The eTOX database has evolved as the largest preclinical toxicity database for drugs and drug candidates and currently contains more than 1900 different chemical structures and more than 8000 in vivo toxicity study data sets. It can be foreseen that the development and application of such databases for drugs or drug candidates will in the future also cross-fertilize the read-across and the in silico assessment of industrial or consumer chemicals particularly as soon as human safety data from clinical trials are integrated too."/>
    <s v="Investigational Toxicology, Bayer AG, Pharmaceuticals, Berlin, Germany."/>
    <s v="eng"/>
    <s v="N"/>
    <s v="N"/>
    <s v="N"/>
    <s v="N"/>
    <s v="N"/>
    <s v="N"/>
    <n v="2"/>
    <s v="N"/>
    <s v="N"/>
    <s v="N"/>
    <s v="N"/>
    <s v="N"/>
    <s v="N"/>
    <s v="N"/>
    <s v="N"/>
    <s v="2018-01-10"/>
    <s v="2018-09-28"/>
    <s v="2016-04-17"/>
    <s v="2018-02-06"/>
    <s v="https://dx.doi.org/10.1111/bcpt.12956"/>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7307137"/>
    <s v="MED"/>
    <n v="27307137"/>
    <s v="PMC4834205"/>
    <s v="10.1093/database/baw094"/>
    <s v="Combining machine learning, crowdsourcing and expert knowledge to detect chemical-induced diseases in text."/>
    <s v="Bravo À, Li TS, Su AI, Good BM, Furlong LI."/>
    <s v="11"/>
    <s v="2016"/>
    <n v="2368555"/>
    <n v="2016"/>
    <s v="Database : the journal of biological databases and curation"/>
    <s v="Database (Oxford)"/>
    <s v="Database (Oxford)"/>
    <s v="101517697"/>
    <s v="1758-0463"/>
    <s v="1758-0463"/>
    <s v="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¼en#.VsL3yDLWR_V."/>
    <s v="Research Programme on Biomedical Informatics (GRIB), IMIM, UPF, Barcelona, Spain and."/>
    <s v="eng"/>
    <s v="Y"/>
    <s v="Y"/>
    <s v="N"/>
    <s v="Y"/>
    <s v="N"/>
    <s v="Y"/>
    <n v="2"/>
    <s v="Y"/>
    <s v="Y"/>
    <s v="N"/>
    <s v="Y"/>
    <s v="N"/>
    <s v="N"/>
    <s v="N"/>
    <s v="N"/>
    <s v="2016-06-17"/>
    <s v="2017-11-28"/>
    <s v="2013-11-13"/>
    <s v="2016-06-15"/>
    <s v="https://dx.doi.org/10.1093/database/baw094"/>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7087308"/>
    <s v="MED"/>
    <n v="27087308"/>
    <s v="PMC3967102"/>
    <s v="10.1093/database/baw051"/>
    <s v="A crowdsourcing workflow for extracting chemical-induced disease relations from free text."/>
    <s v="Li TS, Bravo À, Furlong LI, Good BM, Su AI."/>
    <s v="14"/>
    <s v="2016"/>
    <n v="2368555"/>
    <n v="2016"/>
    <s v="Database : the journal of biological databases and curation"/>
    <s v="Database (Oxford)"/>
    <s v="Database (Oxford)"/>
    <s v="101517697"/>
    <s v="1758-0463"/>
    <s v="1758-0463"/>
    <s v="Relations between chemicals and diseases are one of the most queried biomedical interactions. Although expert manual curation is the standard method for extracting these relations from the literature, it is expensive and impractical to apply to large numbers of documents, and therefore alternative methods are required. We describe here a crowdsourcing workflow for extracting chemical-induced disease relations from free text as part of the BioCreative V Chemical Disease Relation challenge. Five non-expert workers on the CrowdFlower platform were shown each potential chemical-induced disease relation highlighted in the original source text and asked to make binary judgments about whether the text supported the relation. Worker responses were aggregated through voting, and relations receiving four or more votes were predicted as true. On the official evaluation dataset of 500 PubMed abstracts, the crowd attained a 0.505F-score (0.475 precision, 0.540 recall), with a maximum theoretical recall of 0.751 due to errors with named entity recognition. The total crowdsourcing cost was $1290.67 ($2.58 per abstract) and took a total of 7 h. A qualitative error analysis revealed that 46.66% of sampled errors were due to task limitations and gold standard errors, indicating that performance can still be improved. All code and results are publicly available athttps://github.com/SuLab/crowd_cid_relexDatabase URL:https://github.com/SuLab/crowd_cid_relex."/>
    <s v="Department of Molecular and Experimental Medicine, the Scripps Research Institute, La Jolla, CA 92037, USA."/>
    <s v="eng"/>
    <s v="Y"/>
    <s v="Y"/>
    <s v="N"/>
    <s v="Y"/>
    <s v="N"/>
    <s v="Y"/>
    <n v="2"/>
    <s v="Y"/>
    <s v="Y"/>
    <s v="N"/>
    <s v="Y"/>
    <s v="N"/>
    <s v="N"/>
    <s v="N"/>
    <s v="N"/>
    <s v="2016-04-18"/>
    <s v="2017-01-06"/>
    <s v="2016-09-06"/>
    <s v="2016-04-17"/>
    <s v="https://dx.doi.org/10.1093/database/baw051"/>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4227678"/>
    <s v="MED"/>
    <n v="24227678"/>
    <s v="PMC5408772"/>
    <s v="10.1093/bioinformatics/btt639"/>
    <s v="CheNER: chemical named entity recognizer."/>
    <s v="Usié A, Alves R, Solsona F, Vázquez M, Valencia A."/>
    <s v="8"/>
    <s v="30"/>
    <n v="2143274"/>
    <n v="2014"/>
    <s v="Bioinformatics (Oxford, England)"/>
    <s v="Bioinformatics"/>
    <s v="Bioinformatics"/>
    <s v="9808944"/>
    <s v="1367-4803"/>
    <s v="1367-4811"/>
    <s v="MOTIVATION: Chemical named entity recognition is used to automatically identify mentions to chemical compounds in text and is the basis for more elaborate information extraction. However, only a small number of applications are freely available to identify such mentions. Particularly challenging and useful is the identification of International Union of Pure and Applied Chemistry (IUPAC) chemical compounds, which due to the complex morphology of IUPAC names requires more advanced techniques than that of brand names. RESULTS: We present CheNER, a tool for automated identification of systematic IUPAC chemical mentions. We evaluated different systems using an established literature corpus to show that CheNER has a superior performance in identifying IUPAC names specifically, and that it makes better use of computational resources. AVAILABILITY AND IMPLEMENTATION: http://metres.udl.cat/index.php/9-download/4-chener, http://chener.bioinfo.cnio.es/"/>
    <s v="Department of Basic Medical Science (CMB), University of Lleida &amp; IRBLleida, Department of Computers an Industrial Engineering (DIEI), University of Lleida, Lleida and Structural Biology and Biocomputing Programme, Spanish National Cancer Research Center (CNIO), Madrid, Spain."/>
    <s v="eng"/>
    <s v="Y"/>
    <s v="Y"/>
    <s v="Y"/>
    <s v="Y"/>
    <s v="N"/>
    <s v="N"/>
    <n v="2"/>
    <s v="Y"/>
    <s v="Y"/>
    <s v="N"/>
    <s v="Y"/>
    <s v="N"/>
    <s v="N"/>
    <s v="N"/>
    <s v="N"/>
    <s v="2014-03-28"/>
    <s v="2018-01-22"/>
    <s v="2016-07-11"/>
    <s v="2013-11-13"/>
    <s v="https://dx.doi.org/10.1093/bioinformatics/btt639"/>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7605099"/>
    <s v="MED"/>
    <n v="27605099"/>
    <s v="PMC5302078"/>
    <s v="10.1093/bioinformatics/btw579"/>
    <s v="OntoBrowser: a collaborative tool for curation of ontologies by subject matter experts."/>
    <s v="Ravagli C, Pognan F, Marc P."/>
    <s v="1"/>
    <s v="33"/>
    <n v="2509416"/>
    <n v="2017"/>
    <s v="Bioinformatics (Oxford, England)"/>
    <s v="Bioinformatics"/>
    <s v="Bioinformatics"/>
    <s v="9808944"/>
    <s v="1367-4803"/>
    <s v="1367-4811"/>
    <s v="The lack of controlled terminology and ontology usage leads to incomplete search results and poor interoperability between databases. One of the major underlying challenges of data integration is curating data to adhere to controlled terminologies and/or ontologies. Finding subject matter experts with the time and skills required to perform data curation is often problematic. In addition, existing tools are not designed for continuous data integration and collaborative curation. This results in time-consuming curation workflows that often become unsustainable. The primary objective of OntoBrowser is to provide an easy-to-use online collaborative solution for subject matter experts to map reported terms to preferred ontology (or code list) terms and facilitate ontology evolution. Additional features include web service access to data, visualization of ontologies in hierarchical/graph format and a peer review/approval workflow with alerting.The source code is freely available under the Apache v2.0 license. Source code and installation instructions are available at http://opensource.nibr.com This software is designed to run on a Java EE application server and store data in a relational database.philippe.marc@novartis.com."/>
    <s v="PreClinical Safety, Translational Sciences, Novartis Institute for Biomedical Research, Basel, CH-4002, Switzerland."/>
    <s v="eng"/>
    <s v="Y"/>
    <s v="Y"/>
    <s v="N"/>
    <s v="Y"/>
    <s v="N"/>
    <s v="Y"/>
    <n v="4"/>
    <s v="Y"/>
    <s v="Y"/>
    <s v="N"/>
    <s v="Y"/>
    <s v="N"/>
    <s v="N"/>
    <s v="N"/>
    <s v="N"/>
    <s v="2016-09-09"/>
    <s v="2018-10-25"/>
    <s v="2016-03-10"/>
    <s v="2016-09-06"/>
    <s v="https://dx.doi.org/10.1093/bioinformatics/btw579"/>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7401583"/>
    <s v="MED"/>
    <n v="27401583"/>
    <s v="PMC4949556"/>
    <s v="10.1177/1087057116657513"/>
    <s v="Virtual Screening of DrugBank Reveals Two Drugs as New BCRP Inhibitors."/>
    <s v="Montanari F, Cseke A, Wlcek K, Ecker GF."/>
    <s v="12"/>
    <s v="22"/>
    <n v="2540333"/>
    <n v="2017"/>
    <s v="SLAS discovery : advancing life sciences R &amp; D"/>
    <s v="SLAS Discov"/>
    <s v="SLAS Discov"/>
    <s v="101697563"/>
    <s v="2472-5552"/>
    <s v="2472-5560"/>
    <s v="The breast cancer resistance protein (BCRP) is an ABC transporter playing a crucial role in the pharmacokinetics of drugs. The early identification of substrates and inhibitors of this efflux transporter can help to prevent or foresee drug-drug interactions. In this work, we built a ligand-based in silico classification model to predict the inhibitory potential of drugs toward BCRP. The model was applied as a virtual screening technique to identify potential inhibitors among the small-molecules subset of DrugBank. Ten compounds were selected and tested for their capacity to inhibit mitoxantrone efflux in BCRP-expressing PLB985 cells. Results identified cisapride (IC50 = 0.4 µM) and roflumilast (IC50 = 0.9 µM) as two new BCRP inhibitors. The in silico strategy proved useful to prefilter potential drug-drug interaction perpetrators among a database of small molecules and can reduce the amount of compounds to test."/>
    <s v="1 University of Vienna, Department of Pharmaceutical Chemistry, Vienna, Austria."/>
    <s v="eng"/>
    <s v="Y"/>
    <s v="Y"/>
    <s v="N"/>
    <s v="Y"/>
    <s v="N"/>
    <s v="Y"/>
    <n v="4"/>
    <s v="Y"/>
    <s v="Y"/>
    <s v="N"/>
    <s v="Y"/>
    <s v="N"/>
    <s v="N"/>
    <s v="N"/>
    <s v="N"/>
    <s v="2016-07-13"/>
    <s v="2018-09-15"/>
    <s v="2016-04-15"/>
    <s v="2016-07-11"/>
    <s v="https://dx.doi.org/10.1177/1087057116657513"/>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6970257"/>
    <s v="MED"/>
    <n v="26970257"/>
    <s v="PMC4832203"/>
    <s v="10.1002/cmdc.201500592"/>
    <s v="Subtle Structural Differences Trigger Inhibitory Activity of Propafenone Analogues at the Two Polyspecific ABC Transporters: P-Glycoprotein (P-gp) and Breast Cancer Resistance Protein (BCRP)."/>
    <s v="Schwarz T, Montanari F, Cseke A, Wlcek K, Visvader L, Palme S, Chiba P, Kuchler K, Urban E, Ecker GF."/>
    <s v="12"/>
    <s v="11"/>
    <n v="2421551"/>
    <n v="2016"/>
    <s v="ChemMedChem"/>
    <s v="ChemMedChem"/>
    <s v="ChemMedChem"/>
    <s v="101259013"/>
    <s v="1860-7179"/>
    <s v="1860-7187"/>
    <s v="The transmembrane ABC transporters P-glycoprotein (P-gp) and breast cancer resistance protein (BCRP) are widely recognized for their role in cancer multidrug resistance and absorption and distribution of compounds. Furthermore, they are linked to drug-drug interactions and toxicity. Nevertheless, due to their polyspecificity, a molecular understanding of the ligand-transporter interaction, which allows designing of both selective and dual inhibitors, is still in its infancy. This study comprises a combined approach of synthesis, in silico prediction, and in vitro testing to identify molecular features triggering transporter selectivity. Synthesis and testing of a series of 15 propafenone analogues with varied rigidity and basicity of substituents provide first trends for selective and dual inhibitors. Results indicate that both the flexibility of the substituent at the nitrogen atom, as well as the basicity of the nitrogen atom, trigger transporter selectivity. Furthermore, inhibitory activity of compounds at P-gp seems to be much more influenced by logP than those at BCRP. Exploiting these differences further should thus allow designing specific inhibitors for these two polyspecific ABC-transporters."/>
    <s v="Department of Pharmaceutical Chemistry, Faculty of Life Sciences, University of Vienna, Althanstraße 14, 1090, Vienna, Austria."/>
    <s v="eng"/>
    <s v="Y"/>
    <s v="Y"/>
    <s v="N"/>
    <s v="Y"/>
    <s v="N"/>
    <s v="Y"/>
    <n v="4"/>
    <s v="Y"/>
    <s v="N"/>
    <s v="N"/>
    <s v="Y"/>
    <s v="N"/>
    <s v="N"/>
    <s v="N"/>
    <s v="N"/>
    <s v="2016-03-13"/>
    <s v="2017-04-21"/>
    <s v="2015-11-09"/>
    <s v="2016-03-10"/>
    <s v="https://dx.doi.org/10.1002/cmdc.201500592"/>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7080396"/>
    <s v="MED"/>
    <n v="27080396"/>
    <s v="PMC4638363"/>
    <s v="10.1038/srep24570"/>
    <s v="Uncovering disease mechanisms through network biology in the era of Next Generation Sequencing."/>
    <s v="Piñero J, Berenstein A, Gonzalez-Perez A, Chernomoretz A, Furlong LI."/>
    <s v="4"/>
    <s v="6"/>
    <n v="2460839"/>
    <n v="2016"/>
    <s v="Scientific reports"/>
    <s v="Sci Rep"/>
    <s v="Sci Rep"/>
    <s v="101563288"/>
    <s v="2045-2322"/>
    <s v="2045-2322"/>
    <s v="Characterizing the behavior of disease genes in the context of biological networks has the potential to shed light on disease mechanisms, and to reveal both new candidate disease genes and therapeutic targets. Previous studies addressing the network properties of disease genes have produced contradictory results. Here we have explored the causes of these discrepancies and assessed the relationship between the network roles of disease genes and their tolerance to deleterious germline variants in human populations leveraging on: the abundance of interactome resources, a comprehensive catalog of disease genes and exome variation data. We found that the most salient network features of disease genes are driven by cancer genes and that genes related to different types of diseases play network roles whose centrality is inversely correlated to their tolerance to likely deleterious germline mutations. This proved to be a multiscale signature, including global, mesoscopic and local network centrality features. Cancer driver genes, the most sensitive to deleterious variants, occupy the most central positions, followed by dominant disease genes and then by recessive disease genes, which are tolerant to variants and isolated within their network modules."/>
    <s v="Research Programme on Biomedical Informatics (GRIB), Hospital del Mar Medical Research Institute (IMIM), DCEXS, Pompeu Fabra University (UPF). C/Dr. Aiguader, 88. 08003- Barcelona, Spain."/>
    <s v="eng"/>
    <s v="Y"/>
    <s v="Y"/>
    <s v="N"/>
    <s v="Y"/>
    <s v="N"/>
    <s v="Y"/>
    <n v="7"/>
    <s v="Y"/>
    <s v="Y"/>
    <s v="N"/>
    <s v="Y"/>
    <s v="N"/>
    <s v="N"/>
    <s v="N"/>
    <s v="N"/>
    <s v="2016-04-15"/>
    <s v="2015-11-16"/>
    <s v="2016-04-22"/>
    <s v="2016-04-15"/>
    <s v="https://dx.doi.org/10.1038/srep24570"/>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6551865"/>
    <s v="MED"/>
    <n v="26551865"/>
    <s v="PMC4937199"/>
    <s v="10.1371/journal.pone.0142232"/>
    <s v="Linear Interaction Energy Based Prediction of Cytochrome P450 1A2 Binding Affinities with Reliability Estimation."/>
    <s v="Capoferri L, Verkade-Vreeker MC, Buitenhuis D, Commandeur JN, Pastor M, Vermeulen NP, Geerke DP."/>
    <s v="Suppl 1 Text mining for chemistry and the CHEMDNER trac"/>
    <s v="10"/>
    <n v="2338480"/>
    <n v="2015"/>
    <s v="PloS one"/>
    <s v="PLoS ONE"/>
    <s v="PLoS One"/>
    <s v="101285081"/>
    <s v="1932-6203"/>
    <s v="1932-6203"/>
    <s v="Prediction of human Cytochrome P450 (CYP) binding affinities of small ligands, i.e., substrates and inhibitors, represents an important task for predicting drug-drug interactions. A quantitative assessment of the ligand binding affinity towards different CYPs can provide an estimate of inhibitory activity or an indication of isoforms prone to interact with the substrate of inhibitors. However, the accuracy of global quantitative models for CYP substrate binding or inhibition based on traditional molecular descriptors can be limited, because of the lack of information on the structure and flexibility of the catalytic site of CYPs. Here we describe the application of a method that combines protein-ligand docking, Molecular Dynamics (MD) simulations and Linear Interaction Energy (LIE) theory, to allow for quantitative CYP affinity prediction. Using this combined approach, a LIE model for human CYP 1A2 was developed and evaluated, based on a structurally diverse dataset for which the estimated experimental uncertainty was 3.3 kJ mol-1. For the computed CYP 1A2 binding affinities, the model showed a root mean square error (RMSE) of 4.1 kJ mol-1 and a standard error in prediction (SDEP) in cross-validation of 4.3 kJ mol-1. A novel approach that includes information on both structural ligand description and protein-ligand interaction was developed for estimating the reliability of predictions, and was able to identify compounds from an external test set with a SDEP for the predicted affinities of 4.6 kJ mol-1 (corresponding to 0.8 pKi units)."/>
    <s v="AIMMS Division of Molecular Toxicology, Department of Chemistry and Pharmaceutical Sciences, VU University, De Boelelaan 1083, 1081 HV Amsterdam, The Netherlands."/>
    <s v="eng"/>
    <s v="Y"/>
    <s v="Y"/>
    <s v="N"/>
    <s v="Y"/>
    <s v="N"/>
    <s v="N"/>
    <n v="7"/>
    <s v="Y"/>
    <s v="Y"/>
    <s v="N"/>
    <s v="Y"/>
    <s v="N"/>
    <s v="N"/>
    <s v="N"/>
    <s v="Y"/>
    <s v="2015-11-10"/>
    <s v="2018-01-21"/>
    <s v="2016-02-13"/>
    <s v="2015-11-09"/>
    <s v="https://dx.doi.org/10.1371/journal.pone.0142232"/>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7153650"/>
    <s v="MED"/>
    <n v="27153650"/>
    <s v="PMC4752971"/>
    <s v="10.1093/bioinformatics/btw214"/>
    <s v="DisGeNET-RDF: harnessing the innovative power of the Semantic Web to explore the genetic basis of diseases."/>
    <s v="Queralt-Rosinach N, Piñero J, Bravo À, Sanz F, Furlong LI."/>
    <s v="11"/>
    <s v="32"/>
    <n v="2429018"/>
    <n v="2016"/>
    <s v="Bioinformatics (Oxford, England)"/>
    <s v="Bioinformatics"/>
    <s v="Bioinformatics"/>
    <s v="9808944"/>
    <s v="1367-4803"/>
    <s v="1367-4811"/>
    <s v="DisGeNET-RDF makes available knowledge on the genetic basis of human diseases in the Semantic Web. Gene-disease associations (GDAs) and their provenance metadata are published as human-readable and machine-processable web resources. The information on GDAs included in DisGeNET-RDF is interlinked to other biomedical databases to support the development of bioinformatics approaches for translational research through evidence-based exploitation of a rich and fully interconnected linked open data.http://rdf.disgenet.org/support@disgenet.org."/>
    <s v="Integrative Biomedical Informatics (IBI) Group, Research Programme on Biomedical Informatics (GRIB), Hospital del Mar Medical Research Institute (IMIM), Department of Experimental and Health Sciences (DCEXS), Universitat Pompeu Fabra (UPF), C/Doctor Aiguader 88, E-08003 Barcelona, Spain."/>
    <s v="eng"/>
    <s v="Y"/>
    <s v="Y"/>
    <s v="N"/>
    <s v="Y"/>
    <s v="N"/>
    <s v="Y"/>
    <n v="8"/>
    <s v="Y"/>
    <s v="Y"/>
    <s v="N"/>
    <s v="Y"/>
    <s v="N"/>
    <s v="N"/>
    <s v="N"/>
    <s v="N"/>
    <s v="2016-05-07"/>
    <s v="2016-12-30"/>
    <s v="2012-08-09"/>
    <s v="2016-04-22"/>
    <s v="https://dx.doi.org/10.1093/bioinformatics/btw214"/>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6876982"/>
    <s v="MED"/>
    <n v="26876982"/>
    <s v="PMC3505902"/>
    <s v="10.1093/database/bav123"/>
    <s v="ChemProt-3.0: a global chemical biology diseases mapping."/>
    <s v="Kringelum J, Kjaerulff SK, Brunak S, Lund O, Oprea TI, Taboureau O."/>
    <s v="8"/>
    <s v="2016"/>
    <n v="2368555"/>
    <n v="2016"/>
    <s v="Database : the journal of biological databases and curation"/>
    <s v="Database (Oxford)"/>
    <s v="Database (Oxford)"/>
    <s v="101517697"/>
    <s v="1758-0463"/>
    <s v="1758-0463"/>
    <s v="ChemProt is a publicly available compilation of chemical-protein-disease annotation resources that enables the study of systems pharmacology for a small molecule across multiple layers of complexity from molecular to clinical levels. In this third version, ChemProt has been updated to more than 1.7 million compounds with 7.8 million bioactivity measurements for 19,504 proteins. Here, we report the implementation of global pharmacological heatmap, supporting a user-friendly navigation of chemogenomics space. This facilitates the visualization and selection of chemicals that share similar structural properties. In addition, the user has the possibility to search by compound, target, pathway, disease and clinical effect. Genetic variations associated to target proteins were integrated, making it possible to plan pharmacogenetic studies and to suggest human response variability to drug. Finally, Quantitative Structure-Activity Relationship models for 850 proteins having sufficient data were implemented, enabling secondary pharmacological profiling predictions from molecular structure. Database URL: http://potentia.cbs.dtu.dk/ChemProt/."/>
    <s v="Department of Systems Biology, Center for Biological Sequence Analysis, buildin 208, kemitorvet, Technical University of Denmark, DK-2800 Lyngby, Denmark."/>
    <s v="eng"/>
    <s v="Y"/>
    <s v="Y"/>
    <s v="N"/>
    <s v="Y"/>
    <s v="N"/>
    <s v="N"/>
    <n v="8"/>
    <s v="Y"/>
    <s v="Y"/>
    <s v="N"/>
    <s v="Y"/>
    <s v="N"/>
    <s v="N"/>
    <s v="N"/>
    <s v="N"/>
    <s v="2016-02-15"/>
    <s v="2018-09-17"/>
    <s v="2014-01-09"/>
    <s v="2016-02-13"/>
    <s v="https://dx.doi.org/10.1093/database/bav123"/>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3198001"/>
    <s v="MED"/>
    <n v="23198001"/>
    <s v="PMC3907839"/>
    <s v="10.1002/minf.201200049"/>
    <s v="An In Silico Classification Model for Putative ABCC2 Substrates."/>
    <s v="Pinto M, Trauner M, Ecker GF."/>
    <s v="7"/>
    <s v="31"/>
    <n v="1985910"/>
    <n v="2012"/>
    <s v="Molecular informatics"/>
    <s v="Mol Inform"/>
    <s v="Mol Inform"/>
    <s v="101529315"/>
    <s v="1868-1743"/>
    <s v="1868-1751"/>
    <s v="Binding affinity prediction of potential drugs to target and off-target proteins is an essential asset in drug development. These predictions require the calculation of binding free energies. In such calculations, it is a major challenge to properly account for both the dynamic nature of the protein and the possible variety of ligand-binding orientations, while keeping computational costs tractable. Recently, an iterative Linear Interaction Energy (LIE) approach was introduced, in which results from multiple simulations of a protein-ligand complex are combined into a single binding free energy using a Boltzmann weighting-based scheme. This method was shown to reach experimental accuracy for flexible proteins while retaining the computational efficiency of the general LIE approach. Here, we show that the iterative LIE approach can be used to predict binding affinities in an automated way. A workflow was designed using preselected protein conformations, automated ligand docking and clustering, and a (semi-)automated molecular dynamics simulation setup. We show that using this workflow, binding affinities of aryloxypropanolamines to the malleable Cytochrome P450 2D6 enzyme can be predicted without a priori knowledge of dominant protein-ligand conformations. In addition, we provide an outlook for an approach to assess the quality of the LIE predictions, based on simulation outcomes only."/>
    <s v="University of Vienna, Department of Medicinal Chemistry ,  Althanstraße 14, A-1090 Vienna, Austria phone/fax: +431-4277-55110/-9551."/>
    <s v="eng"/>
    <s v="Y"/>
    <s v="Y"/>
    <s v="N"/>
    <s v="Y"/>
    <s v="N"/>
    <s v="Y"/>
    <n v="8"/>
    <s v="Y"/>
    <s v="Y"/>
    <s v="N"/>
    <s v="Y"/>
    <s v="N"/>
    <s v="N"/>
    <s v="N"/>
    <s v="N"/>
    <s v="2012-12-01"/>
    <s v="2015-03-18"/>
    <s v="2015-03-11"/>
    <s v="2012-08-09"/>
    <s v="https://dx.doi.org/10.1002/minf.201200049"/>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4413750"/>
    <s v="MED"/>
    <n v="24413750"/>
    <s v="PMC4358905"/>
    <s v="10.3390/ijms15010798"/>
    <s v="Towards automated binding affinity prediction using an iterative linear interaction energy approach."/>
    <s v="Vosmeer CR, Pool R, Van Stee MF, Peric-Hassler L, Vermeulen NP, Geerke DP."/>
    <s v="Suppl 1 Text mining for chemistry and the CHEMDNER trac"/>
    <s v="15"/>
    <n v="2111359"/>
    <n v="2014"/>
    <s v="International journal of molecular sciences"/>
    <s v="Int J Mol Sci"/>
    <s v="Int J Mol Sci"/>
    <s v="101092791"/>
    <s v="1422-0067"/>
    <s v="1422-0067"/>
    <s v="BACKGROUND: Computational models based in Quantitative-Structure Activity Relationship (QSAR) methodologies are widely used tools for predicting the biological properties of new compounds. In many instances, such models are used as a routine in the industry (e.g. food, cosmetic or pharmaceutical industry) for the early assessment of the biological properties of new compounds. However, most of the tools currently available for developing QSAR models are not well suited for supporting the whole QSAR model life cycle in production environments. RESULTS: We have developed eTOXlab; an open source modeling framework designed to be used at the core of a self-contained virtual machine that can be easily deployed in production environments, providing predictions as web services. eTOXlab consists on a collection of object-oriented Python modules with methods mapping common tasks of standard modeling workflows. This framework allows building and validating QSAR models as well as predicting the properties of new compounds using either a command line interface or a graphic user interface (GUI). Simple models can be easily generated by setting a few parameters, while more complex models can be implemented by overriding pieces of the original source code. eTOXlab benefits from the object-oriented capabilities of Python for providing high flexibility: any model implemented using eTOXlab inherits the features implemented in the parent model, like common tools and services or the automatic exposure of the models as prediction web services. The particular eTOXlab architecture as a self-contained, portable prediction engine allows building models with confidential information within corporate facilities, which can be safely exported and used for prediction without disclosing the structures of the training series. CONCLUSIONS: The software presented here provides full support to the specific needs of users that want to develop, use and maintain predictive models in corporate environments. The technologies used by eTOXlab (web services, VM, object-oriented programming) provide an elegant solution to common practical issues; the system can be installed easily in heterogeneous environments and integrates well with other software. Moreover, the system provides a simple and safe solution for building models with confidential structures that can be shared without disclosing sensitive information."/>
    <s v="AIMMS Division of Molecular Toxicology, Department of Chemistry and Pharmaceutical Sciences, Faculty of Sciences, VU University Amsterdam, De Boelelaan 1083, 1081 HV Amsterdam, The Netherlands. c.r.vosmeer@vu.nl."/>
    <s v="eng"/>
    <s v="Y"/>
    <s v="Y"/>
    <s v="Y"/>
    <s v="Y"/>
    <s v="N"/>
    <s v="N"/>
    <n v="9"/>
    <s v="Y"/>
    <s v="Y"/>
    <s v="N"/>
    <s v="Y"/>
    <s v="N"/>
    <s v="N"/>
    <s v="N"/>
    <s v="N"/>
    <s v="2014-01-13"/>
    <s v="2018-09-15"/>
    <s v="2013-12-17"/>
    <s v="2014-01-09"/>
    <s v="https://dx.doi.org/10.3390/ijms15010798"/>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5774224"/>
    <s v="MED"/>
    <n v="25774224"/>
    <s v="PMC3876125"/>
    <s v="10.1186/s13321-015-0058-6"/>
    <s v="eTOXlab, an open source modeling framework for implementing predictive models in production environments."/>
    <s v="Carrió P, López O, Sanz F, Pastor M."/>
    <s v="5"/>
    <s v="7"/>
    <n v="2256403"/>
    <n v="2015"/>
    <s v="Journal of cheminformatics"/>
    <s v="J Cheminform"/>
    <s v="J Cheminform"/>
    <s v="101516718"/>
    <s v="1758-2946"/>
    <s v="1758-2946"/>
    <s v="Because of the large flexibility and malleability of Cytochrome P450 enzymes (CYPs), in silico prediction of CYP binding affinities to drugs and other xenobiotic compounds is a true challenge. In the current work, we use an iterative linear interaction energy (LIE) approach to compute CYP binding affinities from molecular dynamics (MD) simulation. In order to improve sampling of conformational space, we combine results from simulations starting with different relevant protein-ligand geometries. For calculated binding free energies of a set of thiourea compounds binding to the flexible CYP 2D6 isoform, improved correlation with experiment was obtained by combining results of MD runs starting from distinct protein conformations and ligand-binding orientations. This accuracy was obtained from relatively short MD simulations, which makes our approach computationally attractive for automated calculations of ligand-binding affinities to flexible proteins such as CYPs."/>
    <s v="Research Programme on Biomedical Informatics (GRIB), Department of Experimental and Health Sciences, Universitat Pompeu Fabra, IMIM (Hospital del Mar Medical Research Institute), Dr. Aiguader 88, E-08003 Barcelona, Spain."/>
    <s v="eng"/>
    <s v="Y"/>
    <s v="Y"/>
    <s v="N"/>
    <s v="Y"/>
    <s v="N"/>
    <s v="Y"/>
    <n v="11"/>
    <s v="Y"/>
    <s v="Y"/>
    <s v="N"/>
    <s v="Y"/>
    <s v="N"/>
    <s v="N"/>
    <s v="N"/>
    <s v="N"/>
    <s v="2015-03-16"/>
    <s v="2016-10-25"/>
    <s v="2015-11-02"/>
    <s v="2015-03-11"/>
    <s v="https://dx.doi.org/10.1186/s13321-015-0058-6"/>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4351831"/>
    <s v="MED"/>
    <n v="24351831"/>
    <s v="PMC4674819"/>
    <s v="10.3390/ijms141224514"/>
    <s v="CYP 2D6 binding affinity predictions using multiple ligand and protein conformations."/>
    <s v="Perić-Hassler L, Stjernschantz E, Oostenbrink C, Geerke DP."/>
    <s v="18"/>
    <s v="14"/>
    <n v="2099105"/>
    <n v="2013"/>
    <s v="International journal of molecular sciences"/>
    <s v="Int J Mol Sci"/>
    <s v="Int J Mol Sci"/>
    <s v="101092791"/>
    <s v="1422-0067"/>
    <s v="1422-0067"/>
    <s v="Organic anion transporting polypeptides 1B1 and 1B3 are transporters selectively expressed on the basolateral membrane of the hepatocyte. Several studies reveal that they are involved in drug-drug interactions, cancer, and hyperbilirubinemia. In this study, we developed a set of classification models for OATP1B1 and 1B3 inhibition based on more than 1700 carefully curated compounds from literature, which were validated via cross-validation and by use of an external test set. After combining several sets of descriptors and classifiers, the 6 best models were selected according to their statistical performance and were used for virtual screening of DrugBank. Consensus scoring of the screened compounds resulted in the selection and purchase of nine compounds as potential dual inhibitors and of one compound as potential selective OATP1B3 inhibitor. Biological testing of the compounds confirmed the validity of the models, yielding an accuracy of 90% for OATP1B1 and 80% for OATP1B3, respectively. Moreover, at least half of the new identified inhibitors are associated with hyperbilirubinemia or hepatotoxicity, implying a relationship between OATP inhibition and these severe side effects."/>
    <s v="Department of Pharmaceutical Chemistry, University of Vienna , Althanstrasse 14, 1090 Vienna, Austria."/>
    <s v="eng"/>
    <s v="Y"/>
    <s v="Y"/>
    <s v="Y"/>
    <s v="Y"/>
    <s v="N"/>
    <s v="Y"/>
    <n v="11"/>
    <s v="Y"/>
    <s v="Y"/>
    <s v="N"/>
    <s v="Y"/>
    <s v="N"/>
    <s v="N"/>
    <s v="N"/>
    <s v="Y"/>
    <s v="2013-12-19"/>
    <s v="2016-11-14"/>
    <s v="2013-07-15"/>
    <s v="2013-12-17"/>
    <s v="https://dx.doi.org/10.3390/ijms141224514"/>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6469880"/>
    <s v="MED"/>
    <n v="26469880"/>
    <s v="PMC4110348"/>
    <s v="10.1021/acs.molpharmaceut.5b00583"/>
    <s v="Identification of Novel Inhibitors of Organic Anion Transporting Polypeptides 1B1 and 1B3 (OATP1B1 and OATP1B3) Using a Consensus Vote of Six Classification Models."/>
    <s v="Kotsampasakou E, Brenner S, Jäger W, Ecker GF."/>
    <s v="4"/>
    <s v="12"/>
    <n v="2349448"/>
    <n v="2015"/>
    <s v="Molecular pharmaceutics"/>
    <s v="Mol. Pharm."/>
    <s v="Mol Pharm"/>
    <s v="101197791"/>
    <s v="1543-8384"/>
    <s v="1543-8392"/>
    <s v="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
    <s v="Research Programme on Biomedical Informatics (GRIB), IMIM, DCEXS, Universitat Pompeu Fabra, Barcelona, Spain."/>
    <s v="eng"/>
    <s v="Y"/>
    <s v="Y"/>
    <s v="N"/>
    <s v="Y"/>
    <s v="N"/>
    <s v="Y"/>
    <n v="12"/>
    <s v="Y"/>
    <s v="Y"/>
    <s v="N"/>
    <s v="Y"/>
    <s v="N"/>
    <s v="N"/>
    <s v="N"/>
    <s v="N"/>
    <s v="2015-10-16"/>
    <s v="2015-03-31"/>
    <s v="2015-02-21"/>
    <s v="2015-11-02"/>
    <s v="https://dx.doi.org/10.1021/acs.molpharmaceut.5b00583"/>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3808970"/>
    <s v="MED"/>
    <n v="23808970"/>
    <s v="PMC4466840"/>
    <s v="10.1111/joim.12105"/>
    <s v="Improving data and knowledge management to better integrate health care and research."/>
    <s v="Cases M, Furlong LI, Albanell J, Altman RB, Bellazzi R, Boyer S, Brand A, Brookes AJ, Brunak S, Clark TW, Gea J, Ghazal P, Graf N, Guigó R, Klein TE, López-Bigas N, Maojo V, Mons B, Musen M, Oliveira JL, Rowe A, Ruch P, Shabo A, Shortliffe EH, Valencia A, van der Lei J, Mayer MA, Sanz F."/>
    <s v="1"/>
    <s v="274"/>
    <n v="2073987"/>
    <n v="2013"/>
    <s v="Journal of internal medicine"/>
    <s v="J. Intern. Med."/>
    <s v="J Intern Med"/>
    <s v="8904841"/>
    <s v="0954-6820"/>
    <s v="1365-2796"/>
    <s v="The automatic extraction of chemical information from text requires the recognition of chemical entity mentions as one of its key steps. When developing supervised named entity recognition (NER) systems, the availability of a large, manually annotated text corpus is desirable. Furthermore, large corpora permit the robust evaluation and comparison of different approaches that detect chemicals in documents. We present the CHEMDNER corpus, a collection of 10,000 PubMed abstracts that contain a total of 84,355 chemical entity mentions labeled manually by expert chemistry literature curators, following annotation guidelines specifically defined for this task. The abstracts of the CHEMDNER corpus were selected to be representative for all major chemical disciplines. Each of the chemical entity mentions was manually labeled according to its structure-associated chemical entity mention (SACEM) class: abbreviation, family, formula, identifier, multiple, systematic and trivial. The difficulty and consistency of tagging chemicals in text was measured using an agreement study between annotators, obtaining a percentage agreement of 91. For a subset of the CHEMDNER corpus (the test set of 3,000 abstracts) we provide not only the Gold Standard manual annotations, but also mentions automatically detected by the 26 teams that participated in the BioCreative IV CHEMDNER chemical mention recognition task. In addition, we release the CHEMDNER silver standard corpus of automatically extracted mentions from 17,000 randomly selected PubMed abstracts. A version of the CHEMDNER corpus in the BioC format has been generated as well. We propose a standard for required minimum information about entity annotations for the construction of domain specific corpora on chemical and drug entities. The CHEMDNER corpus and annotation guidelines are available at: http://www.biocreative.org/resources/biocreative-iv/chemdner-corpus/."/>
    <s v="Research Programme on Biomedical Informatics (GRIB), IMIM, DCEXS, Universitat Pompeu Fabra, Barcelona, Spain. abravo@imim.es."/>
    <s v="eng"/>
    <s v="N"/>
    <s v="Y"/>
    <s v="Y"/>
    <s v="Y"/>
    <s v="N"/>
    <s v="N"/>
    <n v="12"/>
    <s v="Y"/>
    <s v="Y"/>
    <s v="N"/>
    <s v="Y"/>
    <s v="Y"/>
    <s v="N"/>
    <s v="Y"/>
    <s v="N"/>
    <s v="2013-09-10"/>
    <s v="2014-12-15"/>
    <s v="2015-01-19"/>
    <s v="2013-07-15"/>
    <s v="https://dx.doi.org/10.1111/joim.12105"/>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5886734"/>
    <s v="MED"/>
    <n v="25886734"/>
    <s v="PMC4331692"/>
    <s v="10.1186/s12859-015-0472-9"/>
    <s v="Extraction of relations between genes and diseases from text and large-scale data analysis: implications for translational research."/>
    <s v="Bravo À, Piñero J, Queralt-Rosinach N, Rautschka M, Furlong LI."/>
    <s v="3"/>
    <s v="16"/>
    <n v="2475468"/>
    <n v="2015"/>
    <s v="BMC bioinformatics"/>
    <s v="BMC Bioinformatics"/>
    <s v="BMC Bioinformatics"/>
    <s v="100965194"/>
    <s v="1471-2105"/>
    <s v="1471-2105"/>
    <s v="The high-quality in vivo preclinical safety data produced by the pharmaceutical industry during drug development, which follows numerous strict guidelines, are mostly not available in the public domain. These safety data are sometimes published as a condensed summary for the few compounds that reach the market, but the majority of studies are never made public and are often difficult to access in an automated way, even sometimes within the owning company itself. It is evident from many academic and industrial examples, that useful data mining and model development requires large and representative data sets and careful curation of the collected data. In 2010, under the auspices of the Innovative Medicines Initiative, the eTOX project started with the objective of extracting and sharing preclinical study data from paper or pdf archives of toxicology departments of the 13 participating pharmaceutical companies and using such data for establishing a detailed, well-curated database, which could then serve as source for read-across approaches (early assessment of the potential toxicity of a drug candidate by comparison of similar structure and/or effects) and training of predictive models. The paper describes the efforts undertaken to allow effective data sharing intellectual property (IP) protection and set up of adequate controlled vocabularies) and to establish the database (currently with over 4000 studies contributed by the pharma companies corresponding to more than 1400 compounds). In addition, the status of predictive models building and some specific features of the eTOX predictive system (eTOXsys) are presented as decision support knowledge-based tools for drug development process at an early stage."/>
    <s v="Structural Computational Biology Group, Structural Biology and BioComputing Programme, Spanish National Cancer Research Centre, Madrid, Spain."/>
    <s v="eng"/>
    <s v="Y"/>
    <s v="Y"/>
    <s v="N"/>
    <s v="Y"/>
    <s v="N"/>
    <s v="Y"/>
    <n v="14"/>
    <s v="Y"/>
    <s v="Y"/>
    <s v="N"/>
    <s v="Y"/>
    <s v="N"/>
    <s v="N"/>
    <s v="N"/>
    <s v="N"/>
    <s v="2015-06-16"/>
    <s v="2016-10-25"/>
    <s v="2014-11-14"/>
    <s v="2015-02-21"/>
    <s v="https://dx.doi.org/10.1186/s12859-015-0472-9"/>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5810773"/>
    <s v="MED"/>
    <n v="25810773"/>
    <s v="PMC4264217"/>
    <s v="10.1186/1758-2946-7-S1-S2"/>
    <s v="The CHEMDNER corpus of chemicals and drugs and its annotation principles."/>
    <s v="Krallinger M, Rabal O, Leitner F, Vazquez M, Salgado D, Lu Z, Leaman R, Lu Y, Ji D, Lowe DM, Sayle RA, Batista-Navarro RT, Rak R, Huber T, Rocktäschel T, Matos S, Campos D, Tang B, Xu H, Munkhdalai T, Ryu KH, Ramanan SV, Nathan S, Žitnik S, Bajec M, Weber L, Irmer M, Akhondi SA, Kors JA, Xu S, An X, Sikdar UK, Ekbal A, Yoshioka M, Dieb TM, Choi M, Verspoor K, Khabsa M, Giles CL, Liu H, Ravikumar KE, Lamurias A, Couto FM, Dai HJ, Tsai RT, Ata C, Can T, Usié A, Alves R, Segura-Bedmar I, Martínez P, Oyarzabal J, Valencia A."/>
    <s v="3"/>
    <s v="7"/>
    <n v="2266673"/>
    <n v="2015"/>
    <s v="Journal of cheminformatics"/>
    <s v="J Cheminform"/>
    <s v="J Cheminform"/>
    <s v="101516718"/>
    <s v="1758-2946"/>
    <s v="1758-2946"/>
    <s v="The biomedical literature represents a rich source of biomarker information. However, both the size of literature databases and their lack of standardization hamper the automatic exploitation of the information contained in these resources. Text mining approaches have proven to be useful for the exploitation of information contained in the scientific publications. Here, we show that a knowledge-driven text mining approach can exploit a large literature database to extract a dataset of biomarkers related to diseases covering all therapeutic areas. Our methodology takes advantage of the annotation of MEDLINE publications pertaining to biomarkers with MeSH terms, narrowing the search to specific publications and, therefore, minimizing the false positive ratio. It is based on a dictionary-based named entity recognition system and a relation extraction module. The application of this methodology resulted in the identification of 131,012 disease-biomarker associations between 2,803 genes and 2,751 diseases, and represents a valuable knowledge base for those interested in disease-related biomarkers. Additionally, we present a bibliometric analysis of the journals reporting biomarker related information during the last 40 years."/>
    <s v="Research Programme on Biomedical Informatics (GRIB), Hospital del Mar Medical Research Institute (IMIM), Department of Experimental and Health Sciences, Universitat Pompeu Fabra, C/Dr. Aiguader 88, Barcelona E-08003, Spain. montserrat.cases@bayer.com."/>
    <s v="eng"/>
    <s v="Y"/>
    <s v="Y"/>
    <s v="N"/>
    <s v="Y"/>
    <s v="N"/>
    <s v="N"/>
    <n v="14"/>
    <s v="Y"/>
    <s v="Y"/>
    <s v="N"/>
    <s v="Y"/>
    <s v="N"/>
    <s v="N"/>
    <s v="N"/>
    <s v="N"/>
    <s v="2015-03-26"/>
    <s v="2015-08-12"/>
    <s v="2014-05-22"/>
    <s v="2015-01-19"/>
    <s v="https://dx.doi.org/10.1186/1758-2946-7-S1-S2"/>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5405742"/>
    <s v="MED"/>
    <n v="25405742"/>
    <s v="PMC4030502"/>
    <s v="10.3390/ijms151121136"/>
    <s v="The eTOX data-sharing project to advance in silico drug-induced toxicity prediction."/>
    <s v="Cases M, Briggs K, Steger-Hartmann T, Pognan F, Marc P, Kleinöder T, Schwab CH, Pastor M, Wichard J, Sanz F."/>
    <s v="5"/>
    <s v="15"/>
    <n v="2214538"/>
    <n v="2014"/>
    <s v="International journal of molecular sciences"/>
    <s v="Int J Mol Sci"/>
    <s v="Int J Mol Sci"/>
    <s v="101092791"/>
    <s v="1422-0067"/>
    <s v="1422-0067"/>
    <s v="Huge amounts of small compound bioactivity data have been entering the public domain as a consequence of open innovation initiatives. It is now the time to carefully analyse existing bioassay data and give it a systematic structure. Our study aims to annotate prominent in vitro assays used for the determination of bioactivities of human P-glycoprotein inhibitors and substrates as they are represented in the ChEMBL and TP-search open source databases. Furthermore, the ability of data, determined in different assays, to be combined with each other is explored. As a result of this study, it is suggested that for inhibitors of human P-glycoprotein it is possible to combine data coming from the same assay type, if the cell lines used are also identical and the fluorescent or radiolabeled substrate have overlapping binding sites. In addition, it demonstrates that there is a need for larger chemical diverse datasets that have been measured in a panel of different assays. This would certainly alleviate the search for other inter-correlations between bioactivity data yielded by different assay setups."/>
    <s v="Center for Bioinformatics and Computational Biology, University of Delaware, Newark, DE, USA."/>
    <s v="eng"/>
    <s v="Y"/>
    <s v="Y"/>
    <s v="N"/>
    <s v="Y"/>
    <s v="N"/>
    <s v="N"/>
    <n v="14"/>
    <s v="Y"/>
    <s v="Y"/>
    <s v="N"/>
    <s v="Y"/>
    <s v="N"/>
    <s v="N"/>
    <s v="N"/>
    <s v="N"/>
    <s v="2014-11-21"/>
    <s v="2015-03-31"/>
    <s v="2014-04-16"/>
    <s v="2014-11-14"/>
    <s v="https://dx.doi.org/10.3390/ijms151121136"/>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4852177"/>
    <s v="MED"/>
    <n v="24852177"/>
    <s v="PMC4009255"/>
    <s v="10.1093/database/bau039"/>
    <s v="BioCreative-IV virtual issue."/>
    <s v="Arighi CN, Wu CH, Cohen KB, Hirschman L, Krallinger M, Valencia A, Lu Z, Wilbur JW, Wiegers TC."/>
    <s v="6"/>
    <s v="2014"/>
    <n v="2116603"/>
    <n v="2014"/>
    <s v="Database : the journal of biological databases and curation"/>
    <s v="Database (Oxford)"/>
    <s v="Database (Oxford)"/>
    <s v="101517697"/>
    <s v="1758-0463"/>
    <s v="1758-0463"/>
    <s v="Progress in genomics has raised expectations in many fields, and particularly in personalized cancer research. The new technologies available make it possible to combine information about potential disease markers, altered function and accessible drug targets, which, coupled with pathological and medical information, will help produce more appropriate clinical decisions. The accessibility of such experimental techniques makes it all the more necessary to improve and adapt computational strategies to the new challenges. This review focuses on the critical issues associated with the standard pipeline, which includes: DNA sequencing analysis; analysis of mutations in coding regions; the study of genome rearrangements; extrapolating information on mutations to the functional and signaling level; and predicting the effects of therapies using mouse tumor models. We describe the possibilities, limitations and future challenges of current bioinformatics strategies for each of these issues. Furthermore, we emphasize the need for the collaboration between the bioinformaticians who implement the software and use the data resources, the computational biologists who develop the analytical methods, and the clinicians, the systems' end users and those ultimately responsible for taking medical decisions. Finally, the different steps in cancer genome analysis are illustrated through examples of applications in cancer genome analysis."/>
    <s v="Research Programme on Biomedical Informatics (GRIB), Hospital del Mar Medical Research Institute (IMIM), Department of Experimental and Health Sciences, Universitat Pompeu Fabra, C/Dr Aiguader 88, E-08003 Barcelona, Spain."/>
    <s v="eng"/>
    <s v="Y"/>
    <s v="Y"/>
    <s v="Y"/>
    <s v="Y"/>
    <s v="N"/>
    <s v="N"/>
    <n v="15"/>
    <s v="Y"/>
    <s v="Y"/>
    <s v="N"/>
    <s v="Y"/>
    <s v="N"/>
    <s v="N"/>
    <s v="N"/>
    <s v="N"/>
    <s v="2014-05-23"/>
    <s v="2013-05-29"/>
    <s v="2012-08-07"/>
    <s v="2014-05-22"/>
    <s v="https://dx.doi.org/10.1093/database/bau039"/>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4839601"/>
    <s v="MED"/>
    <n v="24839601"/>
    <s v="PMC3531886"/>
    <s v="10.1155/2014/253128"/>
    <s v="A knowledge-driven approach to extract disease-related biomarkers from the literature."/>
    <s v="Bravo À, Cases M, Queralt-Rosinach N, Sanz F, Furlong LI."/>
    <m/>
    <s v="2014"/>
    <n v="2124924"/>
    <n v="2014"/>
    <s v="BioMed research international"/>
    <s v="Biomed Res Int"/>
    <s v="Biomed Res Int"/>
    <s v="101600173"/>
    <s v="2314-6133"/>
    <s v="2314-6141"/>
    <s v="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
    <s v="University of Vienna , Department of Medicinal Chemistry, Pharmacoinformatics Research Group, Althanstrasse 14, 1090 Vienna, Austria ' phone/fax: +43-1-4277-55110/+43-1-4277-9551."/>
    <s v="eng"/>
    <s v="Y"/>
    <s v="Y"/>
    <s v="Y"/>
    <s v="Y"/>
    <s v="N"/>
    <s v="Y"/>
    <n v="15"/>
    <s v="Y"/>
    <s v="Y"/>
    <s v="N"/>
    <s v="Y"/>
    <s v="N"/>
    <s v="N"/>
    <s v="N"/>
    <s v="N"/>
    <s v="2014-05-19"/>
    <s v="2018-09-15"/>
    <s v="2012-07-30"/>
    <s v="2014-04-16"/>
    <s v="https://dx.doi.org/10.1155/2014/253128"/>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3293680"/>
    <s v="MED"/>
    <n v="23293680"/>
    <s v="PMC3580417"/>
    <s v="10.1002/minf.201200059"/>
    <s v="Annotating Human P-Glycoprotein Bioassay Data."/>
    <s v="Zdrazil B, Pinto M, Vasanthanathan P, Williams AJ, Balderud LZ, Engkvist O, Chichester C, Hersey A, Overington JP, Ecker GF."/>
    <m/>
    <s v="31"/>
    <n v="1985910"/>
    <n v="2012"/>
    <s v="Molecular informatics"/>
    <s v="Mol Inform"/>
    <s v="Mol Inform"/>
    <s v="101529315"/>
    <s v="1868-1743"/>
    <s v="1868-1751"/>
    <s v="Exposure to environmental chemicals and drugs may have a negative effect on human health. A better understanding of the molecular mechanism of such compounds is needed to determine the risk. We present a high confidence human protein-protein association network built upon the integration of chemical toxicology and systems biology. This computational systems chemical biology model reveals uncharacterized connections between compounds and diseases, thus predicting which compounds may be risk factors for human health. Additionally, the network can be used to identify unexpected potential associations between chemicals and proteins. Examples are shown for chemicals associated with breast cancer, lung cancer and necrosis, and potential protein targets for di-ethylhexyl-phthalate, 2,3,7,8-tetrachlorodibenzo-p-dioxin, pirinixic acid and permethrine. The chemical-protein associations are supported through recent published studies, which illustrate the power of our approach that integrates toxicogenomics data with other data types."/>
    <s v="Spanish National Cancer Research Centre (CNIO), Calle Melchor Fernández Almagro, 3, E-28029 Madrid, Spain."/>
    <s v="eng"/>
    <s v="Y"/>
    <s v="Y"/>
    <s v="N"/>
    <s v="Y"/>
    <s v="N"/>
    <s v="N"/>
    <n v="15"/>
    <s v="Y"/>
    <s v="Y"/>
    <s v="N"/>
    <s v="Y"/>
    <s v="N"/>
    <s v="N"/>
    <s v="N"/>
    <s v="Y"/>
    <s v="2013-01-07"/>
    <s v="2013-06-26"/>
    <s v="2015-01-19"/>
    <s v="2012-08-07"/>
    <s v="https://dx.doi.org/10.1002/minf.201200059"/>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2839973"/>
    <s v="MED"/>
    <n v="22839973"/>
    <s v="PMC4331685"/>
    <s v="10.1186/gm362"/>
    <s v="Getting personalized cancer genome analysis into the clinic: the challenges in bioinformatics."/>
    <s v="Valencia A, Hidalgo M."/>
    <m/>
    <s v="4"/>
    <n v="2161437"/>
    <n v="2012"/>
    <s v="Genome medicine"/>
    <s v="Genome Med"/>
    <s v="Genome Med"/>
    <s v="101475844"/>
    <s v="1756-994X"/>
    <s v="1756-994X"/>
    <s v="P-Glycoprotein (P-gp, ABCB1) plays a significant role in determining the ADMET properties of drugs and drug candidates. Substrates of P-gp are not only subject to multidrug resistance (MDR) in tumor therapy, they are also associated with poor pharmacokinetic profiles. In contrast, inhibitors of P-gp have been advocated as modulators of MDR. However, due to the polyspecificity of P-gp, knowledge on the molecular basis of ligand-transporter interaction is still poor, which renders the prediction of whether a compound is a P-gp substrate/non-substrate or an inhibitor/non-inhibitor quite challenging. In the present investigation, we used a set of fingerprints representing the presence/absence of various functional groups for machine learning based classification of a set of 484 substrates/non-substrates and a set of 1935 inhibitors/non-inhibitors. Best models were obtained using a combination of a wrapper subset evaluator (WSE) with random forest (RF), kappa nearest neighbor (kNN) and support vector machine (SVM), showing accuracies &gt;70%. Best P-gp substrate models were further validated with three sets of external P-gp substrate sources, which include Drug Bank (n = 134), TP Search (n = 90) and a set compiled from literature (n = 76). Association rule analysis explores the various structural feature requirements for P-gp substrates and inhibitors."/>
    <s v="Structural Computational Biology Group, Structural Biology and BioComputing Programme, Spanish National Cancer Research Centre, Calle Melchor Fernndez Almagro, 3, Madrid, Spain."/>
    <s v="eng"/>
    <s v="Y"/>
    <s v="Y"/>
    <s v="Y"/>
    <s v="Y"/>
    <s v="N"/>
    <s v="Y"/>
    <n v="15"/>
    <s v="Y"/>
    <s v="Y"/>
    <s v="N"/>
    <s v="Y"/>
    <s v="N"/>
    <s v="N"/>
    <s v="N"/>
    <s v="N"/>
    <s v="2014-05-20"/>
    <s v="2018-09-15"/>
    <s v="2010-05-20"/>
    <s v="2012-07-30"/>
    <s v="https://dx.doi.org/10.1186/gm362"/>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5810766"/>
    <s v="MED"/>
    <n v="25810766"/>
    <s v="PMC2873901"/>
    <s v="10.1186/1758-2946-7-S1-S1"/>
    <s v="CHEMDNER: The drugs and chemical names extraction challenge."/>
    <s v="Krallinger M, Leitner F, Rabal O, Vazquez M, Oyarzabal J, Valencia A."/>
    <m/>
    <s v="7"/>
    <n v="2266673"/>
    <n v="2015"/>
    <s v="Journal of cheminformatics"/>
    <s v="J Cheminform"/>
    <s v="J Cheminform"/>
    <s v="101516718"/>
    <s v="1758-2946"/>
    <s v="1758-2946"/>
    <s v="Drug safety issues pose serious health threats to the population and constitute a major cause of mortality worldwide. Due to the prominent implications to both public health and the pharmaceutical industry, it is of great importance to unravel the molecular mechanisms by which an adverse drug reaction can be potentially elicited. These mechanisms can be investigated by placing the pharmaco-epidemiologically detected adverse drug reaction in an information-rich context and by exploiting all currently available biomedical knowledge to substantiate it. We present a computational framework for the biological annotation of potential adverse drug reactions. First, the proposed framework investigates previous evidences on the drug-event association in the context of biomedical literature (signal filtering). Then, it seeks to provide a biological explanation (signal substantiation) by exploring mechanistic connections that might explain why a drug produces a specific adverse reaction. The mechanistic connections include the activity of the drug, related compounds and drug metabolites on protein targets, the association of protein targets to clinical events, and the annotation of proteins (both protein targets and proteins associated with clinical events) to biological pathways. Hence, the workflows for signal filtering and substantiation integrate modules for literature and database mining, in silico drug-target profiling, and analyses based on gene-disease networks and biological pathways. Application examples of these workflows carried out on selected cases of drug safety signals are discussed. The methodology and workflows presented offer a novel approach to explore the molecular mechanisms underlying adverse drug reactions."/>
    <s v="Department of Systems Biology, Technical University of Denmark, Center for Biological Sequence Analysis, Lyngby, Denmark."/>
    <s v="eng"/>
    <s v="Y"/>
    <s v="Y"/>
    <s v="N"/>
    <s v="Y"/>
    <s v="N"/>
    <s v="Y"/>
    <n v="16"/>
    <s v="Y"/>
    <s v="Y"/>
    <s v="N"/>
    <s v="Y"/>
    <s v="N"/>
    <s v="N"/>
    <s v="N"/>
    <s v="N"/>
    <s v="2015-03-26"/>
    <s v="2014-03-06"/>
    <s v="2012-03-29"/>
    <s v="2015-01-19"/>
    <s v="https://dx.doi.org/10.1186/1758-2946-7-S1-S1"/>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0502671"/>
    <s v="MED"/>
    <n v="20502671"/>
    <s v="PMC3445814"/>
    <s v="10.1371/journal.pcbi.1000788"/>
    <s v="Deciphering diseases and biological targets for environmental chemicals using toxicogenomics networks."/>
    <s v="Audouze K, Juncker AS, Roque FJ, Krysiak-Baltyn K, Weinhold N, Taboureau O, Jensen TS, Brunak S."/>
    <m/>
    <s v="6"/>
    <n v="1730794"/>
    <n v="2010"/>
    <s v="PLoS computational biology"/>
    <s v="PLoS Comput. Biol."/>
    <s v="PLoS Comput Biol"/>
    <s v="101238922"/>
    <s v="1553-734X"/>
    <s v="1553-7358"/>
    <s v="The ABC transporter P-glycoprotein (P-gp) actively transports a wide range of drugs and toxins out of cells, and is therefore related to multidrug resistance and the ADME profile of therapeutics. Thus, development of predictive in silico models for the identification of P-gp inhibitors is of great interest in the field of drug discovery and development. So far in silico P-gp inhibitor prediction was dominated by ligand-based approaches because of the lack of high-quality structural information about P-gp. The present study aims at comparing the P-gp inhibitor/noninhibitor classification performance obtained by docking into a homology model of P-gp, to supervised machine learning methods, such as Kappa nearest neighbor, support vector machine (SVM), random fores,t and binary QSAR, by using a large, structurally diverse data set. In addition, the applicability domain of the models was assessed using an algorithm based on Euclidean distance. Results show that random forest and SVM performed best for classification of P-gp inhibitors and noninhibitors, correctly predicting 73/75% of the external test set compounds. Classification based on the docking experiments using the scoring function ChemScore resulted in the correct prediction of 61% of the external test set. This demonstrates that ligand-based models currently remain the methods of choice for accurately predicting P-gp inhibitors. However, structure-based classification offers information about possible drug/protein interactions, which helps in understanding the molecular basis of ligand-transporter interaction and could therefore also support lead optimization."/>
    <s v="University of Vienna, Department of Medicinal Chemistry, Althanstrasse 14, 1090 Vienna, Austria."/>
    <s v="eng"/>
    <s v="Y"/>
    <s v="Y"/>
    <s v="Y"/>
    <s v="Y"/>
    <s v="N"/>
    <s v="Y"/>
    <n v="18"/>
    <s v="Y"/>
    <s v="Y"/>
    <s v="N"/>
    <s v="Y"/>
    <s v="N"/>
    <s v="N"/>
    <s v="N"/>
    <s v="N"/>
    <s v="2010-05-26"/>
    <s v="2018-09-15"/>
    <s v="2012-04-05"/>
    <s v="2010-05-20"/>
    <s v="https://dx.doi.org/10.1371/journal.pcbi.1000788"/>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2595422"/>
    <s v="MED"/>
    <n v="22595422"/>
    <s v="PMC3320573"/>
    <s v="10.1016/j.bmc.2012.03.045"/>
    <s v="Fingerprint-based in silico models for the prediction of P-glycoprotein substrates and inhibitors."/>
    <s v="Poongavanam V, Haider N, Ecker GF."/>
    <m/>
    <s v="20"/>
    <n v="1966637"/>
    <n v="2012"/>
    <s v="Bioorganic &amp; medicinal chemistry"/>
    <s v="Bioorg. Med. Chem."/>
    <s v="Bioorg Med Chem"/>
    <s v="9413298"/>
    <s v="0968-0896"/>
    <s v="1464-3391"/>
    <s v="There is a widespread awareness that the wealth of preclinical toxicity data that the pharmaceutical industry has generated in recent decades is not exploited as efficiently as it could be. Enhanced data availability for compound comparison (&quot;read-across&quot;), or for data mining to build predictive tools, should lead to a more efficient drug development process and contribute to the reduction of animal use (3Rs principle). In order to achieve these goals, a consortium approach, grouping numbers of relevant partners, is required. The eTOX (&quot;electronic toxicity&quot;) consortium represents such a project and is a public-private partnership within the framework of the European Innovative Medicines Initiative (IMI). The project aims at the development of in silico prediction systems for organ and in vivo toxicity. The backbone of the project will be a database consisting of preclinical toxicity data for drug compounds or candidates extracted from previously unpublished, legacy reports from thirteen European and European operation-based pharmaceutical companies. The database will be enhanced by incorporation of publically available, high quality toxicology data. Seven academic institutes and five small-to-medium size enterprises (SMEs) contribute with their expertise in data gathering, database curation, data mining, chemoinformatics and predictive systems development. The outcome of the project will be a predictive system contributing to early potential hazard identification and risk assessment during the drug development process. The concept and strategy of the eTOX project is described here, together with current achievements and future deliverables."/>
    <s v="Research Programme on Biomedical Informatics-GRIB, IMIM-Hospital del Mar Research Institute, DCEX, Universitat Pompeu Fabra, Barcelona, Spain."/>
    <s v="eng"/>
    <s v="Y"/>
    <s v="Y"/>
    <s v="Y"/>
    <s v="N"/>
    <s v="N"/>
    <s v="Y"/>
    <n v="19"/>
    <s v="Y"/>
    <s v="Y"/>
    <s v="N"/>
    <s v="Y"/>
    <s v="N"/>
    <s v="N"/>
    <s v="N"/>
    <s v="N"/>
    <s v="2012-05-19"/>
    <s v="2013-05-31"/>
    <s v="2014-01-09"/>
    <s v="2012-03-29"/>
    <s v="https://dx.doi.org/10.1016/j.bmc.2012.03.045"/>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2496632"/>
    <s v="MED"/>
    <n v="22496632"/>
    <s v="PMC3904775"/>
    <s v="10.1371/journal.pcbi.1002457"/>
    <s v="Automatic filtering and substantiation of drug safety signals."/>
    <s v="Bauer-Mehren A, van Mullingen EM, Avillach P, Carrascosa Mdel C, Garcia-Serna R, Piñero J, Singh B, Lopes P, Oliveira JL, Diallo G, Ahlberg Helgee E, Boyer S, Mestres J, Sanz F, Kors JA, Furlong LI."/>
    <m/>
    <s v="8"/>
    <n v="1940491"/>
    <n v="2012"/>
    <s v="PLoS computational biology"/>
    <s v="PLoS Comput. Biol."/>
    <s v="PLoS Comput Biol"/>
    <s v="101238922"/>
    <s v="1553-734X"/>
    <s v="1553-7358"/>
    <s v="Molecular simulation techniques are increasingly being used to study biomolecular systems at an atomic level. Such simulations rely on empirical force fields to represent the intermolecular interactions. There are many different force fields available--each based on a different set of assumptions and thus requiring different parametrization procedures. Recently, efforts have been made to fully automate the assignment of force-field parameters, including atomic partial charges, for novel molecules. In this work, we focus on a problem arising in the automated parametrization of molecules for use in combination with the GROMOS family of force fields: namely, the assignment of atoms to charge groups such that for every charge group the sum of the partial charges is ideally equal to its formal charge. In addition, charge groups are required to have size at most k. We show NP-hardness and give an exact algorithm that solves practical problem instances to provable optimality in a fraction of a second."/>
    <s v="University of Vienna , Department of Medicinal Chemistry, Althanstraße 14, 1090 Vienna, Austria."/>
    <s v="eng"/>
    <s v="Y"/>
    <s v="Y"/>
    <s v="Y"/>
    <s v="Y"/>
    <s v="N"/>
    <s v="Y"/>
    <n v="18"/>
    <s v="Y"/>
    <s v="Y"/>
    <s v="N"/>
    <s v="Y"/>
    <s v="N"/>
    <s v="N"/>
    <s v="N"/>
    <s v="N"/>
    <s v="2012-04-12"/>
    <s v="2016-10-19"/>
    <s v="2012-03-21"/>
    <s v="2012-04-05"/>
    <s v="https://dx.doi.org/10.1371/journal.pcbi.1002457"/>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4050383"/>
    <s v="MED"/>
    <n v="24050383"/>
    <s v="PMC3317745"/>
    <s v="10.1021/ci400289j"/>
    <s v="Ligand and structure-based classification models for prediction of P-glycoprotein inhibitors."/>
    <s v="Klepsch F, Vasanthanathan P, Ecker GF."/>
    <m/>
    <s v="54"/>
    <n v="2130751"/>
    <n v="2014"/>
    <s v="Journal of chemical information and modeling"/>
    <s v="J Chem Inf Model"/>
    <s v="J Chem Inf Model"/>
    <s v="101230060"/>
    <s v="1549-9596"/>
    <s v="1549-960X"/>
    <s v="Overexpression of the xenotoxin transporter P-glycoprotein (P-gp) represents one major reason for the development of multidrug resistance (MDR), leading to the failure of antibiotic and cancer therapies. Inhibitors of P-gp have thus been advocated as promising candidates for overcoming the problem of MDR. However, due to lack of a high-resolution structure the concrete mode of interaction of both substrates and inhibitors is still not known. Therefore, structure-based design studies have to rely on protein homology models. In order to identify binding hypotheses for propafenone-type P-gp inhibitors, five different propafenone derivatives with known structure-activity relationship (SAR) pattern were docked into homology models of the apo and the nucleotide-bound conformation of the transporter. To circumvent the uncertainty of scoring functions, we exhaustively sampled the pose space and analyzed the poses by combining information retrieved from SAR studies with common scaffold clustering. The results suggest propafenone binding at the transmembrane helices 5, 6, 7 and 8 in both models, with the amino acid residue Y307 playing a crucial role. The identified binding site in the non-energized state is overlapping with, but not identical to, known binding areas of cyclic P-gp inhibitors and verapamil. These findings support the idea of several small binding sites forming one large binding cavity. Furthermore, the binding hypotheses for both catalytic states were analyzed and showed only small differences in their protein-ligand interaction fingerprints, which indicates only small movements of the ligand during the catalytic cycle."/>
    <s v="Lhasa Ltd., 22-23 Blenheim Terrace, Woodhouse Lane, Leeds, LS2 9HD, UK; E-Mails:  Katharine.Briggs@lhasalimited.org  (K.B.);  David.Watson@lhasalimited.org  (D.K.W.)."/>
    <s v="eng"/>
    <s v="Y"/>
    <s v="Y"/>
    <s v="Y"/>
    <s v="Y"/>
    <s v="N"/>
    <s v="N"/>
    <n v="20"/>
    <s v="Y"/>
    <s v="Y"/>
    <s v="N"/>
    <s v="Y"/>
    <s v="N"/>
    <s v="N"/>
    <s v="N"/>
    <s v="Y"/>
    <s v="2013-09-21"/>
    <s v="2013-06-28"/>
    <s v="2011-05-12"/>
    <s v="2014-01-09"/>
    <s v="https://dx.doi.org/10.1021/ci400289j"/>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2489185"/>
    <s v="MED"/>
    <n v="22489185"/>
    <s v="PMC3590896"/>
    <s v="10.3390/ijms13033820"/>
    <s v="Inroads to predict in vivo toxicology-an introduction to the eTOX Project."/>
    <s v="Briggs K, Cases M, Heard DJ, Pastor M, Pognan F, Sanz F, Schwab CH, Steger-Hartmann T, Sutter A, Watson DK, Wichard JD."/>
    <m/>
    <s v="13"/>
    <n v="1922060"/>
    <n v="2012"/>
    <s v="International journal of molecular sciences"/>
    <s v="Int J Mol Sci"/>
    <s v="Int J Mol Sci"/>
    <s v="101092791"/>
    <s v="1422-0067"/>
    <s v="1422-0067"/>
    <s v="BACKGROUND: The analysis and usage of biological data is hindered by the spread of information across multiple repositories and the difficulties posed by different nomenclature systems and storage formats. In particular, there is an important need for data unification in the study and use of protein-protein interactions. Without good integration strategies, it is difficult to analyze the whole set of available data and its properties. RESULTS: We introduce BIANA (Biologic Interactions and Network Analysis), a tool for biological information integration and network management. BIANA is a Python framework designed to achieve two major goals: i) the integration of multiple sources of biological information, including biological entities and their relationships, and ii) the management of biological information as a network where entities are nodes and relationships are edges. Moreover, BIANA uses properties of proteins and genes to infer latent biomolecular relationships by transferring edges to entities sharing similar properties. BIANA is also provided as a plugin for Cytoscape, which allows users to visualize and interactively manage the data. A web interface to BIANA providing basic functionalities is also available. The software can be downloaded under GNU GPL license from http://sbi.imim.es/web/BIANA.php. CONCLUSIONS: BIANA's approach to data unification solves many of the nomenclature issues common to systems dealing with biological data. BIANA can easily be extended to handle new specific data repositories and new specific data types. The unification protocol allows BIANA to be a flexible tool suitable for different user requirements: non-expert users can use a suggested unification protocol while expert users can define their own specific unification rules."/>
    <s v="Centrum Wiskunde &amp; Informatica, Life Sciences Group, Amsterdam, The Netherlands."/>
    <s v="eng"/>
    <s v="Y"/>
    <s v="Y"/>
    <s v="Y"/>
    <s v="Y"/>
    <s v="N"/>
    <s v="N"/>
    <n v="21"/>
    <s v="Y"/>
    <s v="Y"/>
    <s v="N"/>
    <s v="Y"/>
    <s v="N"/>
    <s v="N"/>
    <s v="N"/>
    <s v="N"/>
    <s v="2012-04-10"/>
    <s v="2015-04-18"/>
    <s v="2010-01-27"/>
    <s v="2012-03-21"/>
    <s v="https://dx.doi.org/10.3390/ijms13033820"/>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3461571"/>
    <s v="MED"/>
    <n v="23461571"/>
    <s v="PMC3093348"/>
    <s v="10.1089/cmb.2012.0239"/>
    <s v="Charge group partitioning in biomolecular simulation."/>
    <s v="Canzar S, El-Kebir M, Pool R, Elbassioni K, Mark AE, Geerke DP, Stougie L, Klau GW."/>
    <m/>
    <s v="20"/>
    <n v="2015668"/>
    <n v="2013"/>
    <s v="Journal of computational biology : a journal of computational molecular cell biology"/>
    <s v="J. Comput. Biol."/>
    <s v="J Comput Biol"/>
    <s v="9433358"/>
    <s v="1066-5277"/>
    <s v="1557-8666"/>
    <s v="The overall goal of the BioCreative Workshops is to promote the development of text mining and text processing tools which are useful to the communities of researchers and database curators in the biological sciences. To this end BioCreative I was held in 2004, BioCreative II in 2007, and BioCreative II.5 in 2009. Each of these workshops involved humanly annotated test data for several basic tasks in text mining applied to the biomedical literature. Participants in the workshops were invited to compete in the tasks by constructing software systems to perform the tasks automatically and were given scores based on their performance. The results of these workshops have benefited the community in several ways. They have 1) provided evidence for the most effective methods currently available to solve specific problems; 2) revealed the current state of the art for performance on those problems; 3) and provided gold standard data and results on that data by which future advances can be gauged. This special issue contains overview papers for the three tasks of BioCreative III.The BioCreative III Workshop was held in September of 2010 and continued the tradition of a challenge evaluation on several tasks judged basic to effective text mining in biology, including a gene normalization (GN) task and two protein-protein interaction (PPI) tasks. In total the Workshop involved the work of twenty-three teams. Thirteen teams participated in the GN task which required the assignment of EntrezGene IDs to all named genes in full text papers without any species information being provided to a system. Ten teams participated in the PPI article classification task (ACT) requiring a system to classify and rank a PubMed® record as belonging to an article either having or not having &quot;PPI relevant&quot; information. Eight teams participated in the PPI interaction method task (IMT) where systems were given full text documents and were required to extract the experimental methods used to establish PPIs and a text segment supporting each such method. Gold standard data was compiled for each of these tasks and participants competed in developing systems to perform the tasks automatically.BioCreative III also introduced a new interactive task (IAT), run as a demonstration task. The goal was to develop an interactive system to facilitate a user's annotation of the unique database identifiers for all the genes appearing in an article. This task included ranking genes by importance (based preferably on the amount of described experimental information regarding genes). There was also an optional task to assist the user in finding the most relevant articles about a given gene. For BioCreative III, a user advisory group (UAG) was assembled and played an important role 1) in producing some of the gold standard annotations for the GN task, 2) in critiquing IAT systems, and 3) in providing guidance for a future more rigorous evaluation of IAT systems. Six teams participated in the IAT demonstration task and received feedback on their systems from the UAG group. Besides innovations in the GN and PPI tasks making them more realistic and practical and the introduction of the IAT task, discussions were begun on community data standards to promote interoperability and on user requirements and evaluation metrics to address utility and usability of systems.In this paper we give a brief history of the BioCreative Workshops and how they relate to other text mining competitions in biology. This is followed by a synopsis of the three tasks GN, PPI, and IAT in BioCreative III with figures for best participant performance on the GN and PPI tasks. These results are discussed and compared with results from previous BioCreative Workshops and we conclude that the best performing systems for GN, PPI-ACT and PPI-IMT in realistic settings are not sufficient for fully automatic use. This provides evidence for the importance of interactive systems and we present our vision of how best to construct an interactive system for a GN or PPI like task in the remainder of the paper."/>
    <s v="Department of Medicinal Chemistry, University of Vienna, Vienna, Austria."/>
    <s v="eng"/>
    <s v="N"/>
    <s v="Y"/>
    <s v="Y"/>
    <s v="Y"/>
    <s v="N"/>
    <s v="Y"/>
    <n v="27"/>
    <s v="Y"/>
    <s v="Y"/>
    <s v="N"/>
    <s v="Y"/>
    <s v="N"/>
    <s v="N"/>
    <s v="N"/>
    <s v="N"/>
    <s v="2013-03-06"/>
    <m/>
    <s v="2011-10-03"/>
    <s v="2013-03-01"/>
    <s v="https://dx.doi.org/10.1089/cmb.2012.0239"/>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1589945"/>
    <s v="MED"/>
    <n v="21589945"/>
    <s v="PMC3098100"/>
    <s v="10.1371/journal.pcbi.1002036"/>
    <s v="Exhaustive sampling of docking poses reveals binding hypotheses for propafenone type inhibitors of P-glycoprotein."/>
    <s v="Klepsch F, Chiba P, Ecker GF."/>
    <m/>
    <s v="7"/>
    <n v="1832299"/>
    <n v="2011"/>
    <s v="PLoS computational biology"/>
    <s v="PLoS Comput. Biol."/>
    <s v="PLoS Comput Biol"/>
    <s v="101238922"/>
    <s v="1553-734X"/>
    <s v="1553-7358"/>
    <s v="BACKGROUND: Scientists have been trying to understand the molecular mechanisms of diseases to design preventive and therapeutic strategies for a long time. For some diseases, it has become evident that it is not enough to obtain a catalogue of the disease-related genes but to uncover how disruptions of molecular networks in the cell give rise to disease phenotypes. Moreover, with the unprecedented wealth of information available, even obtaining such catalogue is extremely difficult. PRINCIPAL FINDINGS: We developed a comprehensive gene-disease association database by integrating associations from several sources that cover different biomedical aspects of diseases. In particular, we focus on the current knowledge of human genetic diseases including mendelian, complex and environmental diseases. To assess the concept of modularity of human diseases, we performed a systematic study of the emergent properties of human gene-disease networks by means of network topology and functional annotation analysis. The results indicate a highly shared genetic origin of human diseases and show that for most diseases, including mendelian, complex and environmental diseases, functional modules exist. Moreover, a core set of biological pathways is found to be associated with most human diseases. We obtained similar results when studying clusters of diseases, suggesting that related diseases might arise due to dysfunction of common biological processes in the cell. CONCLUSIONS: For the first time, we include mendelian, complex and environmental diseases in an integrated gene-disease association database and show that the concept of modularity applies for all of them. We furthermore provide a functional analysis of disease-related modules providing important new biological insights, which might not be discovered when considering each of the gene-disease association repositories independently. Hence, we present a suitable framework for the study of how genetic and environmental factors, such as drugs, contribute to diseases. AVAILABILITY: The gene-disease networks used in this study and part of the analysis are available at http://ibi.imim.es/DisGeNET/DisGeNETweb.html#Download."/>
    <s v="Structural Bioinformatics Lab, Universitat Pompeu Fabra-IMIM, Barcelona Research Park of Biomedicine, Barcelona, Catalonia, Spain."/>
    <s v="eng"/>
    <s v="Y"/>
    <s v="Y"/>
    <s v="Y"/>
    <s v="Y"/>
    <s v="N"/>
    <s v="N"/>
    <n v="30"/>
    <s v="Y"/>
    <s v="Y"/>
    <s v="N"/>
    <s v="Y"/>
    <s v="N"/>
    <s v="N"/>
    <s v="N"/>
    <s v="Y"/>
    <s v="2011-05-19"/>
    <m/>
    <s v="2011-06-14"/>
    <s v="2011-05-12"/>
    <s v="https://dx.doi.org/10.1371/journal.pcbi.1002036"/>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0105306"/>
    <s v="MED"/>
    <n v="20105306"/>
    <s v="PMC3269932"/>
    <s v="10.1186/1471-2105-11-56"/>
    <s v="Biana: a software framework for compiling biological interactions and analyzing networks."/>
    <s v="Garcia-Garcia J, Guney E, Aragues R, Planas-Iglesias J, Oliva B."/>
    <m/>
    <s v="11"/>
    <n v="1690177"/>
    <n v="2010"/>
    <s v="BMC bioinformatics"/>
    <s v="BMC Bioinformatics"/>
    <s v="BMC Bioinformatics"/>
    <s v="100965194"/>
    <s v="1471-2105"/>
    <s v="1471-2105"/>
    <s v="DisGeNET is a comprehensive discovery platform designed to address a variety of questions concerning the genetic underpinning of human diseases. DisGeNET contains over 380,000 associations between &gt;16,000 genes and 13,000 diseases, which makes it one of the largest repositories currently available of its kind. DisGeNET integrates expert-curated databases with text-mined data, covers information on Mendelian and complex diseases, and includes data from animal disease models. It features a score based on the supporting evidence to prioritize gene-disease associations. It is an open access resource available through a web interface, a Cytoscape plugin and as a Semantic Web resource. The web interface supports user-friendly data exploration and navigation. DisGeNET data can also be analysed via the DisGeNET Cytoscape plugin, and enriched with the annotations of other plugins of this popular network analysis software suite. Finally, the information contained in DisGeNET can be expanded and complemented using Semantic Web technologies and linked to a variety of resources already present in the Linked Data cloud. Hence, DisGeNET offers one of the most comprehensive collections of human gene-disease associations and a valuable set of tools for investigating the molecular mechanisms underlying diseases of genetic origin, designed to fulfill the needs of different user profiles, including bioinformaticians, biologists and health-care practitioners. Database URL: http://www.disgenet.org/"/>
    <s v="Center for Bioinformatics and Computational Biology, University of Delaware, Newark, DE, USA."/>
    <s v="eng"/>
    <s v="Y"/>
    <s v="Y"/>
    <s v="Y"/>
    <s v="Y"/>
    <s v="N"/>
    <s v="N"/>
    <n v="33"/>
    <s v="Y"/>
    <s v="Y"/>
    <s v="N"/>
    <s v="Y"/>
    <s v="N"/>
    <s v="N"/>
    <s v="N"/>
    <s v="Y"/>
    <s v="2010-03-09"/>
    <m/>
    <s v="2015-04-15"/>
    <s v="2010-01-27"/>
    <s v="https://dx.doi.org/10.1186/1471-2105-11-56"/>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2151647"/>
    <s v="MED"/>
    <n v="22151647"/>
    <s v="PMC3114846"/>
    <s v="10.1186/1471-2105-12-S8-S1"/>
    <s v="Overview of the BioCreative III Workshop."/>
    <s v="Arighi CN, Lu Z, Krallinger M, Cohen KB, Wilbur WJ, Valencia A, Hirschman L, Wu CH."/>
    <m/>
    <s v="12 Suppl 8"/>
    <n v="2470518"/>
    <n v="2011"/>
    <s v="BMC bioinformatics"/>
    <s v="BMC Bioinformatics"/>
    <s v="BMC Bioinformatics"/>
    <s v="100965194"/>
    <s v="1471-2105"/>
    <s v="1471-2105"/>
    <m/>
    <s v="Research Programme on Biomedical Informatics (GRIB), IMIM (Hospital del Mar Research Institute), Universitat Pompeu Fabra, Barcelona, Spain."/>
    <s v="eng"/>
    <s v="Y"/>
    <s v="Y"/>
    <s v="Y"/>
    <s v="Y"/>
    <s v="N"/>
    <s v="Y"/>
    <n v="46"/>
    <s v="Y"/>
    <s v="Y"/>
    <s v="N"/>
    <s v="Y"/>
    <s v="N"/>
    <s v="N"/>
    <s v="N"/>
    <s v="N"/>
    <s v="2011-12-13"/>
    <m/>
    <m/>
    <s v="2011-10-03"/>
    <s v="https://dx.doi.org/10.1186/1471-2105-12-S8-S1"/>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1695124"/>
    <s v="MED"/>
    <n v="21695124"/>
    <s v="PMC4397996"/>
    <s v="10.1371/journal.pone.0020284"/>
    <s v="Gene-disease network analysis reveals functional modules in mendelian, complex and environmental diseases."/>
    <s v="Bauer-Mehren A, Bundschus M, Rautschka M, Mayer MA, Sanz F, Furlong LI."/>
    <m/>
    <s v="6"/>
    <n v="1839354"/>
    <n v="2011"/>
    <s v="PloS one"/>
    <s v="PLoS ONE"/>
    <s v="PLoS One"/>
    <s v="101285081"/>
    <s v="1932-6203"/>
    <s v="1932-6203"/>
    <m/>
    <s v="Research Programme on Biomedical Informatics (GRIB), Hospital del Mar Medical Research Institute (IMIM), Department of Experimental and Health Sciences, Universitat Pompeu Fabra, C/Dr Aiguader 88, E-08003 Barcelona, Spain, Roche Pharma Research and Early Development, pRED Informatics, Roche Innovation Center Penzberg, Roche Diagnostics GmbH, Nonnenwald 2, 82377 Penzberg, Germany and Scientific &amp; Business Information Services, Roche Diagnostics GmbH, Nonnenwald 2, 82377 Penzberg, Germany."/>
    <s v="eng"/>
    <s v="Y"/>
    <s v="Y"/>
    <s v="Y"/>
    <s v="Y"/>
    <s v="N"/>
    <s v="Y"/>
    <n v="65"/>
    <s v="Y"/>
    <s v="Y"/>
    <s v="N"/>
    <s v="Y"/>
    <s v="N"/>
    <s v="N"/>
    <s v="N"/>
    <s v="Y"/>
    <s v="2011-06-22"/>
    <m/>
    <m/>
    <s v="2011-06-14"/>
    <s v="https://dx.doi.org/10.1371/journal.pone.0020284"/>
  </r>
  <r>
    <s v="https://www.imi.europa.eu/projects-results/project-factsheets/etox"/>
    <x v="31"/>
    <s v="Integrating bioinformatics and chemoinformatics approaches for the development of Expert systems allowing the in silico prediction of toxicities"/>
    <n v="0"/>
    <n v="0"/>
    <n v="0"/>
    <n v="0"/>
    <n v="0"/>
    <n v="0"/>
    <n v="0"/>
    <n v="0"/>
    <n v="0"/>
    <n v="0"/>
    <s v="Closed"/>
    <s v="IMI1"/>
    <s v="01/01/2010"/>
    <s v="31/12/2016"/>
    <n v="1"/>
    <n v="115002"/>
    <s v="RIA (Research and Innovation Action)"/>
    <s v="6 910 018"/>
    <s v="10 157 590"/>
    <m/>
    <s v="1 719 500"/>
    <s v="If we could reliably predict side effects in the initial phases of drug development, this would lower the failure rate in later phases, significantly reduce the number of animal tests needed, and accelerate the development of new drugs. The eTOX project broke ground in that it enabled pharmaceutical companies to share their data on the toxicity of drug-like compounds for the first time on a large scale. This resulted in the creation of a large database, which can now be mined for further insights, including predictions on whether or not a particular compound is likely to have an adverse effect on patients. This is already helping pharmaceutical companies to make better-informed decisions in their pursuit of developing safer drugs, while at the same time reducing the use of animals in drug research.Studies designed to predict adverse side effects in the initial phases of drug development are very important as they lower the failure rate in later phases, ensuring that companies invest resources in only the most promising drugs, and that only safe drugs reach patients. In order to improve drug safety, the pharmaceutical industry has produced vast amounts of preclinical toxicology data needed to develop compounds into drugs. After fulfilling its initial purpose, this data used to rest in individual companies’ archives, despite the fact that a lot of further knowledge could be extracted from it. However, companies used to consider this data as part of their competitive space, and so kept it to themselves.By bringing together top experts in toxicology, knowledge management, bioinformatics, chemo-informatics, biostatistics and software development, the eTOX project set out to bring together this treasure trove of toxicological information into one database, so that it could be shared among companies for the first time, and probed for further insights. The result is a unique toxicology information database, eTOXsys, which now contains information from over 8 000 toxicity studies on almost 2 000 compounds, of which around a fifth are approved drugs. The studies done on these compounds amount to about 9 million data points about the toxicology of those compounds. This database is now commercially accessible and can be searched and mined, thanks to the tools that have been built by the academic part of the consortium.More than 200 predictive computer-based modelsBuilding on this treasure trove of toxicology data, which has been organised and standardised, the consortium further constructed more than 200 predictive computer-based models that have the ability to give researchers an idea of the potential toxicity of future drug-like compounds. These models make their predictions by using the complex relationships between the structure of a substance, its metabolism and disposition, and its toxic effects in the body. They enable researchers to better predict potential side effects that would otherwise only be discovered in a later stage of the drug development or when the drug is already on the market.These computer models have been annotated in terms of the data and methods used for developing them. The academic partners in the project also developed eTOXlab, a platform for the development and maintenance of these models.Developing a standardised language One of the obstacles to extracting further insights from this wealth of toxicology data was that there was no common terminology between different researchers and companies. In order for all this toxicological data to be useful for further analysis, eTOX had to construct standardised terminology (ontologies). As part of this process, project researchers looked over more than 20 million entry lines, reducing more than 80 000 terms used in the initial data sources to under 7 000 preferred terms. These ontologies are now publicly available through the OntoBrowser tool and will be a valuable asset for future research.Reducing the use of animals in researchThe database and models developed within eTOX have also contributed to reducing the use of animals in research. For example, until now, pharmaceutical companies working on similar targets used to synthesise competitor compounds in order to perform laboratory studies to compare the toxicity of competitors’ compounds with their in-house candidates. Since their competitors’ toxicological data can now be found in the eTOXsys database, they no longer need to do this. According to project coordinators, there are already multiple examples of cases where information provided by eTOXsys prevented companies from running new studies on animals.For the benefit of industry, academia, SMEsThe industry is already benefitting from the tools developed in this project, especially the eTOXsys database. For example, if a company is developing a new compound with a toxicity that is disturbing, their research teams can now go to the database to try to find a similar compound with a similar structure or a similar effect in a similar species. This is already saving time and resources, and allowing drug makers to make better-informed decisions, which could ultimately lead to safer drugs for patients. Thanks to eTOX, the industry also gained access to academic knowledge and skills, which they don’t have internally.The academic partners have in turn benefited from learning to work together with the pharmaceutical companies, and having access to toxicity data from the industry that they otherwise would not have. The project also enabled them to develop new computer models for predicting the toxicity of drugs, as well as tools and technologies for sharing all this data.The SMEs in the project benefitted from working with their main customers in the pharmaceutical industry, and getting to know more about who their customers are, what they want, how they think and what they do. Additionally, SMEs have gained a new business as a result of this project: eTOXsys is now commercially available and two SMEs are in charge of maintaining and managing it.What’s next?eTOX gave rise to a successor IMI project, eTRANSAFE, which will assess the validity of the predictive value of animal data for human safety. This successor project has the potential to modify the way researchers conduct preclinical studies, and could potentially have an even bigger impact than eTOX.Read the interview with project coordinators"/>
    <s v="Astrazeneca AB, Södertälje, SwedenBayer Pharma AG, Berlin, GermanyBoehringer Ingelheim Internationalgmbh, Ingelheim, GermanyEsteve Pharmaceuticals, SA, Barcelona, SpainF. Hoffmann-La Roche AG, Basel, SwitzerlandGlaxosmithkline Research And Development LTD., Brentford, Middlesex, United KingdomH. Lundbeck As, Valby, DenmarkInstitut De Recherches Internationales Servier, Suresnes, FranceJanssen Pharmaceutica Nv, Beerse, BelgiumNovartis Pharma AG, Basel, SwitzerlandPfizer Limited, Sandwich, Kent , United KingdomSanofi-Aventis Deutschland GMBH, Frankfurt / Main, GermanyUCB Biopharma SPRL, Brussels, Belgium"/>
    <n v="14"/>
    <n v="46"/>
    <s v="25877637"/>
    <s v="MED"/>
    <n v="25877637"/>
    <m/>
    <s v="10.1093/database/bav028"/>
    <s v="DisGeNET: a discovery platform for the dynamical exploration of human diseases and their genes."/>
    <s v="Piñero J, Queralt-Rosinach N, Bravo À, Deu-Pons J, Bauer-Mehren A, Baron M, Sanz F, Furlong LI."/>
    <m/>
    <s v="2015"/>
    <n v="2246331"/>
    <n v="2015"/>
    <s v="Database : the journal of biological databases and curation"/>
    <s v="Database (Oxford)"/>
    <s v="Database (Oxford)"/>
    <s v="101517697"/>
    <s v="1758-0463"/>
    <s v="1758-0463"/>
    <m/>
    <m/>
    <s v="eng"/>
    <s v="Y"/>
    <s v="Y"/>
    <s v="N"/>
    <s v="Y"/>
    <s v="N"/>
    <m/>
    <n v="125"/>
    <s v="Y"/>
    <s v="Y"/>
    <s v="N"/>
    <s v="Y"/>
    <s v="N"/>
    <s v="N"/>
    <s v="N"/>
    <s v="N"/>
    <s v="2015-04-16"/>
    <m/>
    <m/>
    <s v="2015-04-15"/>
    <s v="https://dx.doi.org/10.1093/database/bav028"/>
  </r>
  <r>
    <s v="https://www.imi.europa.eu/projects-results/project-factsheets/etransafe"/>
    <x v="32"/>
    <s v="Enhacing TRANslational SAFEty Assessment through Integrative Knowledge Management"/>
    <n v="0"/>
    <n v="0"/>
    <n v="0"/>
    <n v="0"/>
    <n v="0"/>
    <n v="0"/>
    <n v="0"/>
    <n v="0"/>
    <n v="0"/>
    <n v="0"/>
    <s v="Ongoing"/>
    <s v="IMI2"/>
    <s v="01/09/2017"/>
    <s v="31/08/2022"/>
    <n v="9"/>
    <n v="777365"/>
    <s v="RIA (Research and Innovation Action)"/>
    <s v="20 000 000"/>
    <s v="19 490 899"/>
    <m/>
    <s v="39 490 899"/>
    <s v="Assessing the safety of potential medicines remains immensely challenging. One major difficulty is understanding how well toxicity in animal tests predicts toxicity in humans. A lot of data on toxicity exists, but it is scattered across diverse public and private sources and stored in different formats.The goal of the eTRANSAFE project is to develop a powerful data integration infrastructure (the Knowledge Hub) and use this as the basis for computer-based tools for use in drug development. The infrastructure would be flexible and expandable, and would draw on the latest technologies to deliver advanced solutions for data sharing, interoperability and exploitation. An ‘honest broker’ will ensure that confidential data would remain confidential, and overarching policies and guidelines will address ethical and legal issues such as the secondary use of human data. A large part of the project will be devoted to the creation of in silico (computer-based) tools for data mining and visualisation and, crucially, the prediction of potential toxicity.The project outputs will increase the efficiency of preclinical toxicity studies, most notably in the pharmaceutical industry, and this in turn will help to speed up drug development. In addition, as the tools are computer-based, their use will contribute to a reduction in the use of animals in research. Finally, the project will contribute to the FAIR (‘findable, accessible, interoperable, re-useable) data principles."/>
    <m/>
    <n v="0"/>
    <m/>
    <m/>
    <m/>
    <m/>
    <m/>
    <m/>
    <m/>
    <m/>
    <m/>
    <m/>
    <m/>
    <m/>
    <m/>
    <m/>
    <m/>
    <m/>
    <m/>
    <m/>
    <m/>
    <m/>
    <m/>
    <m/>
    <m/>
    <m/>
    <m/>
    <m/>
    <m/>
    <m/>
    <m/>
    <m/>
    <m/>
    <m/>
    <m/>
    <m/>
    <m/>
    <m/>
    <m/>
    <m/>
    <m/>
    <m/>
    <m/>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9843806"/>
    <s v="MED"/>
    <n v="29843806"/>
    <s v="PMC5975674"/>
    <s v="10.1186/s12918-018-0556-z"/>
    <s v="A computational framework for complex disease stratification from multiple large-scale datasets."/>
    <s v="De Meulder B, Lefaudeux D, Bansal AT, Mazein A, Chaiboonchoe A, Ahmed H, Balaur I, Saqi M, Pellet J, Ballereau S, Lemonnier N, Sun K, Pandis I, Yang X, Batuwitage M, Kretsos K, van Eyll J, Bedding A, Davison T, Dodson P, Larminie C, Postle A, Corfield J, Djukanovic R, Chung KF, Adcock IM, Guo YK, Sterk PJ, Manta A, Rowe A, Baribaud F, Auffray C, U-BIOPRED Study Group and the eTRIKS Consortium."/>
    <s v="1"/>
    <s v="12"/>
    <n v="2684937"/>
    <n v="2018"/>
    <s v="BMC systems biology"/>
    <s v="BMC Syst Biol"/>
    <s v="BMC Syst Biol"/>
    <s v="101301827"/>
    <s v="1752-0509"/>
    <s v="1752-0509"/>
    <s v="Multilevel data integration is becoming a major area of research in systems biology. Within this area, multi-'omics datasets on complex diseases are becoming more readily available and there is a need to set standards and good practices for integrated analysis of biological, clinical and environmental data. We present a framework to plan and generate single and multi-'omics signatures of disease states.The framework is divided into four major steps: dataset subsetting, feature filtering, 'omics-based clustering and biomarker identification.We illustrate the usefulness of this framework by identifying potential patient clusters based on integrated multi-'omics signatures in a publicly available ovarian cystadenocarcinoma dataset. The analysis generated a higher number of stable and clinically relevant clusters than previously reported, and enabled the generation of predictive models of patient outcomes.This framework will help health researchers plan and perform multi-'omics big data analyses to generate hypotheses and make sense of their rich, diverse and ever growing datasets, to enable implementation of translational P4 medicine."/>
    <s v="European Institute for Systems Biology and Medicine, CNRS-ENS-UCBL, EISBM, 50 Avenue Tony Garnier, 69007, Lyon, France. bdemeulder@eisbm.org."/>
    <s v="eng"/>
    <s v="Y"/>
    <s v="Y"/>
    <s v="N"/>
    <s v="Y"/>
    <s v="N"/>
    <s v="Y"/>
    <n v="0"/>
    <s v="Y"/>
    <s v="Y"/>
    <s v="N"/>
    <s v="Y"/>
    <s v="N"/>
    <s v="N"/>
    <s v="N"/>
    <s v="N"/>
    <s v="2018-05-31"/>
    <s v="2018-06-01"/>
    <s v="2018-05-29"/>
    <s v="2018-05-29"/>
    <s v="https://dx.doi.org/10.1186/s12918-018-0556-z"/>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9872544"/>
    <s v="MED"/>
    <n v="29872544"/>
    <s v="PMC5984630"/>
    <s v="10.1038/s41540-018-0059-y"/>
    <s v="Systems medicine disease maps: community-driven comprehensive representation of disease mechanisms."/>
    <s v="Mazein A, Ostaszewski M, Kuperstein I, Watterson S, Le Novère N, Lefaudeux D, De Meulder B, Pellet J, Balaur I, Saqi M, Nogueira MM, He F, Parton A, Lemonnier N, Gawron P, Gebel S, Hainaut P, Ollert M, Dogrusoz U, Barillot E, Zinovyev A, Schneider R, Balling R, Auffray C."/>
    <s v="1"/>
    <s v="4"/>
    <n v="2631674"/>
    <n v="2018"/>
    <s v="NPJ systems biology and applications"/>
    <s v="NPJ Syst Biol Appl"/>
    <s v="NPJ Syst Biol Appl"/>
    <s v="101677786"/>
    <s v="2056-7189"/>
    <s v="2056-7189"/>
    <s v="The development of computational approaches in systems biology has reached a state of maturity that allows their transition to systems medicine. Despite this progress, intuitive visualisation and context-dependent knowledge representation still present a major bottleneck. In this paper, we describe the Disease Maps Project, an effort towards a community-driven computationally readable comprehensive representation of disease mechanisms. We outline the key principles and the framework required for the success of this initiative, including use of best practices, standards and protocols. We apply a modular approach to ensure efficient sharing and reuse of resources for projects dedicated to specific diseases. Community-wide use of disease maps will accelerate the conduct of biomedical research and lead to new disease ontologies defined from mechanism-based disease endotypes rather than phenotypes."/>
    <s v="1European Institute for Systems Biology and Medicine, CIRI UMR5308, CNRS-ENS-UCBL-INSERM, Université de Lyon, 50 Avenue Tony Garnier, 69007 Lyon, France."/>
    <s v="eng"/>
    <s v="Y"/>
    <s v="Y"/>
    <s v="N"/>
    <s v="Y"/>
    <s v="N"/>
    <s v="Y"/>
    <n v="1"/>
    <s v="Y"/>
    <s v="Y"/>
    <s v="N"/>
    <s v="Y"/>
    <s v="N"/>
    <s v="N"/>
    <s v="N"/>
    <s v="N"/>
    <s v="2018-06-07"/>
    <s v="2018-06-08"/>
    <s v="2018-06-02"/>
    <s v="2018-06-02"/>
    <s v="https://dx.doi.org/10.1038/s41540-018-0059-y"/>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9029245"/>
    <s v="MED"/>
    <n v="29029245"/>
    <s v="PMC5853303"/>
    <s v="10.1093/infdis/jix519"/>
    <s v="Host Transcription Profile in Nasal Epithelium and Whole Blood of Hospitalized Children Under 2 Years of Age With Respiratory Syncytial Virus Infection."/>
    <s v="Do LAH, Pellet J, van Doorn HR, Tran AT, Nguyen BH, Tran TTL, Tran QH, Vo QB, Tran Dac NA, Trinh HN, Nguyen TTH, Le Binh BT, Nguyen HMK, Nguyen MT, Thai QT, Vo TV, Ngo NQM, Dang TKH, Cao NH, Tran TV, Ho LV, De Meulder B, Auffray C, Hofstra JJ, Farrar J, Bryant JE, de Jong M, Hibberd ML."/>
    <s v="7"/>
    <s v="217"/>
    <n v="2633905"/>
    <n v="2017"/>
    <s v="The Journal of infectious diseases"/>
    <s v="J. Infect. Dis."/>
    <s v="J Infect Dis"/>
    <s v="0413675"/>
    <s v="0022-1899"/>
    <s v="1537-6613"/>
    <s v="Most insights into the cascade of immune events after acute respiratory syncytial virus (RSV) infection have been obtained from animal experiments or in vitro models.In this study, we investigated host gene expression profiles in nasopharyngeal (NP) swabs and whole blood samples during natural RSV and rhinovirus (hRV) infection (acute versus early recovery phase) in 83 hospitalized patients &lt;2 years old with lower respiratory tract infections.Respiratory syncytial virus infection induced strong and persistent innate immune responses including interferon signaling and pathways related to chemokine/cytokine signaling in both compartments. Interferon-α/β, NOTCH1 signaling pathways and potential biomarkers HIST1H4E, IL7R, ISG15 in NP samples, or BCL6, HIST2H2AC, CCNA1 in blood are leading pathways and hub genes that were associated with both RSV load and severity. The observed RSV-induced gene expression patterns did not differ significantly in NP swab and blood specimens. In contrast, hRV infection did not as strongly induce expression of innate immunity pathways, and significant differences were observed between NP swab and blood specimens.We conclude that RSV induced strong and persistent innate immune responses and that RSV severity may be related to development of T follicular helper cells and antiviral inflammatory sequelae derived from high activation of BCL6."/>
    <s v="Oxford University Clinical Research Unit, Wellcome Trust Major Overseas Program, in partnership with the Hospital for Tropical Diseases, Ho Chi Minh City, Vietnam."/>
    <s v="eng"/>
    <s v="Y"/>
    <s v="Y"/>
    <s v="N"/>
    <s v="Y"/>
    <s v="N"/>
    <s v="Y"/>
    <n v="1"/>
    <s v="Y"/>
    <s v="Y"/>
    <s v="Y"/>
    <s v="Y"/>
    <s v="N"/>
    <s v="N"/>
    <s v="N"/>
    <s v="N"/>
    <s v="2017-10-14"/>
    <s v="2018-03-25"/>
    <s v="2014-11-05"/>
    <s v="2017-12-01"/>
    <s v="https://dx.doi.org/10.1093/infdis/jix519"/>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7993779"/>
    <s v="MED"/>
    <n v="27993779"/>
    <s v="PMC5408918"/>
    <s v="10.1093/bioinformatics/btw731"/>
    <s v="Recon2Neo4j: applying graph database technologies for managing comprehensive genome-scale networks."/>
    <s v="Balaur I, Mazein A, Saqi M, Lysenko A, Rawlings CJ, Auffray C."/>
    <s v="1"/>
    <s v="33"/>
    <n v="2548347"/>
    <n v="2017"/>
    <s v="Bioinformatics (Oxford, England)"/>
    <s v="Bioinformatics"/>
    <s v="Bioinformatics"/>
    <s v="9808944"/>
    <s v="1367-4803"/>
    <s v="1367-4811"/>
    <s v="The goal of this work is to offer a computational framework for exploring data from the Recon2 human metabolic reconstruction model. Advanced user access features have been developed using the Neo4j graph database technology and this paper describes key features such as efficient management of the network data, examples of the network querying for addressing particular tasks, and how query results are converted back to the Systems Biology Markup Language (SBML) standard format. The Neo4j-based metabolic framework facilitates exploration of highly connected and comprehensive human metabolic data and identification of metabolic subnetworks of interest. A Java-based parser component has been developed to convert query results (available in the JSON format) into SBML and SIF formats in order to facilitate further results exploration, enhancement or network sharing.The Neo4j-based metabolic framework is freely available from: https://diseaseknowledgebase.etriks.org/metabolic/browser/ . The java code files developed for this work are available from the following url: https://github.com/ibalaur/MetabolicFramework .ibalaur@eisbm.org.Supplementary data are available at Bioinformatics online."/>
    <s v="European Institute for Systems Biology and Medicine (EISBM), CIRI CNRS UMR 5308, CNRS-ENS-UCBL-INSERM, Lyon, France."/>
    <s v="eng"/>
    <s v="Y"/>
    <s v="Y"/>
    <s v="N"/>
    <s v="Y"/>
    <s v="N"/>
    <s v="Y"/>
    <n v="1"/>
    <s v="Y"/>
    <s v="Y"/>
    <s v="N"/>
    <s v="Y"/>
    <s v="N"/>
    <s v="N"/>
    <s v="N"/>
    <s v="N"/>
    <s v="2016-12-21"/>
    <s v="2018-05-02"/>
    <s v="2016-12-05"/>
    <s v="2017-04-01"/>
    <s v="https://dx.doi.org/10.1093/bioinformatics/btw731"/>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5371114"/>
    <s v="MED"/>
    <n v="25371114"/>
    <s v="PMC4246436"/>
    <s v="10.1186/s12859-014-0351-9"/>
    <s v="Optimising parallel R correlation matrix calculations on gene expression data using MapReduce."/>
    <s v="Wang S, Pandis I, Johnson D, Emam I, Guitton F, Oehmichen A, Guo Y."/>
    <s v="14"/>
    <s v="15"/>
    <n v="2130628"/>
    <n v="2014"/>
    <s v="BMC bioinformatics"/>
    <s v="BMC Bioinformatics"/>
    <s v="BMC Bioinformatics"/>
    <s v="100965194"/>
    <s v="1471-2105"/>
    <s v="1471-2105"/>
    <s v="BACKGROUND: High-throughput molecular profiling data has been used to improve clinical decision making by stratifying subjects based on their molecular profiles. Unsupervised clustering algorithms can be used for stratification purposes. However, the current speed of the clustering algorithms cannot meet the requirement of large-scale molecular data due to poor performance of the correlation matrix calculation. With high-throughput sequencing technologies promising to produce even larger datasets per subject, we expect the performance of the state-of-the-art statistical algorithms to be further impacted unless efforts towards optimisation are carried out. MapReduce is a widely used high performance parallel framework that can solve the problem. RESULTS: In this paper, we evaluate the current parallel modes for correlation calculation methods and introduce an efficient data distribution and parallel calculation algorithm based on MapReduce to optimise the correlation calculation. We studied the performance of our algorithm using two gene expression benchmarks. In the micro-benchmark, our implementation using MapReduce, based on the R package RHIPE, demonstrates a 3.26-5.83 fold increase compared to the default Snowfall and 1.56-1.64 fold increase compared to the basic RHIPE in the Euclidean, Pearson and Spearman correlations. Though vanilla R and the optimised Snowfall outperforms our optimised RHIPE in the micro-benchmark, they do not scale well with the macro-benchmark. In the macro-benchmark the optimised RHIPE performs 2.03-16.56 times faster than vanilla R. Benefiting from the 3.30-5.13 times faster data preparation, the optimised RHIPE performs 1.22-1.71 times faster than the optimised Snowfall. Both the optimised RHIPE and the optimised Snowfall successfully performs the Kendall correlation with TCGA dataset within 7 hours. Both of them conduct more than 30 times faster than the estimated vanilla R. CONCLUSIONS: The performance evaluation found that the new MapReduce algorithm and its implementation in RHIPE outperforms vanilla R and the conventional parallel algorithms implemented in R Snowfall. We propose that MapReduce framework holds great promise for large molecular data analysis, in particular for high-dimensional genomic data such as that demonstrated in the performance evaluation described in this paper. We aim to use this new algorithm as a basis for optimising high-throughput molecular data correlation calculation for Big Data."/>
    <s v="Data Science Institute, Imperial College London, London, UK. s.wang11@imperial.ac.uk."/>
    <s v="eng"/>
    <s v="Y"/>
    <s v="Y"/>
    <s v="N"/>
    <s v="Y"/>
    <s v="N"/>
    <s v="N"/>
    <n v="1"/>
    <s v="Y"/>
    <s v="Y"/>
    <s v="N"/>
    <s v="Y"/>
    <s v="N"/>
    <s v="N"/>
    <s v="N"/>
    <s v="N"/>
    <s v="2015-04-27"/>
    <s v="2015-04-27"/>
    <s v="2014-11-13"/>
    <s v="2014-11-05"/>
    <s v="https://dx.doi.org/10.1186/s12859-014-0351-9"/>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7919219"/>
    <s v="MED"/>
    <n v="27919219"/>
    <s v="PMC5139139"/>
    <s v="10.1186/s12859-016-1394-x"/>
    <s v="STON: exploring biological pathways using the SBGN standard and graph databases."/>
    <s v="Touré V, Mazein A, Waltemath D, Balaur I, Saqi M, Henkel R, Pellet J, Auffray C."/>
    <s v="4"/>
    <s v="17"/>
    <n v="2498246"/>
    <n v="2016"/>
    <s v="BMC bioinformatics"/>
    <s v="BMC Bioinformatics"/>
    <s v="BMC Bioinformatics"/>
    <s v="100965194"/>
    <s v="1471-2105"/>
    <s v="1471-2105"/>
    <s v="When modeling in Systems Biology and Systems Medicine, the data is often extensive, complex and heterogeneous. Graphs are a natural way of representing biological networks. Graph databases enable efficient storage and processing of the encoded biological relationships. They furthermore support queries on the structure of biological networks.We present the Java-based framework STON (SBGN TO Neo4j). STON imports and translates metabolic, signalling and gene regulatory pathways represented in the Systems Biology Graphical Notation into a graph-oriented format compatible with the Neo4j graph database.STON exploits the power of graph databases to store and query complex biological pathways. This advances the possibility of: i) identifying subnetworks in a given pathway; ii) linking networks across different levels of granularity to address difficulties related to incomplete knowledge representation at single level; and iii) identifying common patterns between pathways in the database."/>
    <s v="European Institute for Systems Biology and Medicine (EISBM), CIRI UMR 5308, CNRS-ENS-UCBL-INSERM, Université de Lyon, 50 Avenue Tony Garnier, Lyon, 69007, France. vasundra.toure@uni-rostock.de."/>
    <s v="eng"/>
    <s v="Y"/>
    <s v="Y"/>
    <s v="N"/>
    <s v="Y"/>
    <s v="N"/>
    <s v="Y"/>
    <n v="4"/>
    <s v="Y"/>
    <s v="Y"/>
    <s v="N"/>
    <s v="Y"/>
    <s v="N"/>
    <s v="N"/>
    <s v="N"/>
    <s v="N"/>
    <s v="2016-12-06"/>
    <s v="2017-08-10"/>
    <s v="2016-09-22"/>
    <s v="2016-12-05"/>
    <s v="https://dx.doi.org/10.1186/s12859-016-1394-x"/>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8334291"/>
    <s v="MED"/>
    <n v="28334291"/>
    <s v="PMC5870773"/>
    <s v="10.1093/bioinformatics/btx137"/>
    <s v="SmartR: an open-source platform for interactive visual analytics for translational research data."/>
    <s v="Herzinger S, Gu W, Satagopam V, Eifes S, Rege K, Barbosa-Silva A, Schneider R, eTRIKS Consortium."/>
    <s v="1"/>
    <s v="33"/>
    <n v="2594612"/>
    <n v="2017"/>
    <s v="Bioinformatics (Oxford, England)"/>
    <s v="Bioinformatics"/>
    <s v="Bioinformatics"/>
    <s v="9808944"/>
    <s v="1367-4803"/>
    <s v="1367-4811"/>
    <s v="In translational research, efficient knowledge exchange between the different fields of expertise is crucial. An open platform that is capable of storing a multitude of data types such as clinical, pre-clinical or OMICS data combined with strong visual analytical capabilities will significantly accelerate the scientific progress by making data more accessible and hypothesis generation easier. The open data warehouse tranSMART is capable of storing a variety of data types and has a growing user community including both academic institutions and pharmaceutical companies. tranSMART, however, currently lacks interactive and dynamic visual analytics and does not permit any post-processing interaction or exploration. For this reason, we developed SmartR , a plugin for tranSMART, that equips the platform not only with several dynamic visual analytical workflows, but also provides its own framework for the addition of new custom workflows. Modern web technologies such as D3.js or AngularJS were used to build a set of standard visualizations that were heavily improved with dynamic elements.The source code is licensed under the Apache 2.0 License and is freely available on GitHub: https://github.com/transmart/SmartR .reinhard.schneider@uni.lu.Supplementary data are available at Bioinformatics online."/>
    <s v="Luxembourg Centre for Systems Biomedicine, University of Luxembourg, Esch/Belval, Luxembourg."/>
    <s v="eng"/>
    <s v="Y"/>
    <s v="Y"/>
    <s v="N"/>
    <s v="Y"/>
    <s v="N"/>
    <s v="Y"/>
    <n v="5"/>
    <s v="Y"/>
    <s v="Y"/>
    <s v="N"/>
    <s v="Y"/>
    <s v="N"/>
    <s v="N"/>
    <s v="N"/>
    <s v="N"/>
    <s v="2017-03-24"/>
    <s v="2018-05-03"/>
    <s v="2016-07-25"/>
    <s v="2017-07-01"/>
    <s v="https://dx.doi.org/10.1093/bioinformatics/btx137"/>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5435347"/>
    <s v="MED"/>
    <n v="25435347"/>
    <s v="PMC4248814"/>
    <s v="10.1186/1471-2164-15-s8-s3"/>
    <s v="High dimensional biological data retrieval optimization with NoSQL technology."/>
    <s v="Wang S, Pandis I, Wu C, He S, Johnson D, Emam I, Guitton F, Guo Y."/>
    <m/>
    <s v="15 Suppl 8"/>
    <n v="2257462"/>
    <n v="2014"/>
    <s v="BMC genomics"/>
    <s v="BMC Genomics"/>
    <s v="BMC Genomics"/>
    <s v="100965258"/>
    <s v="1471-2164"/>
    <s v="1471-2164"/>
    <s v="BACKGROUND: High-throughput transcriptomic data generated by microarray experiments is the most abundant and frequently stored kind of data currently used in translational medicine studies. Although microarray data is supported in data warehouses such as tranSMART, when querying relational databases for hundreds of different patient gene expression records queries are slow due to poor performance. Non-relational data models, such as the key-value model implemented in NoSQL databases, hold promise to be more performant solutions. Our motivation is to improve the performance of the tranSMART data warehouse with a view to supporting Next Generation Sequencing data. RESULTS: In this paper we introduce a new data model better suited for high-dimensional data storage and querying, optimized for database scalability and performance. We have designed a key-value pair data model to support faster queries over large-scale microarray data and implemented the model using HBase, an implementation of Google's BigTable storage system. An experimental performance comparison was carried out against the traditional relational data model implemented in both MySQL Cluster and MongoDB, using a large publicly available transcriptomic data set taken from NCBI GEO concerning Multiple Myeloma. Our new key-value data model implemented on HBase exhibits an average 5.24-fold increase in high-dimensional biological data query performance compared to the relational model implemented on MySQL Cluster, and an average 6.47-fold increase on query performance on MongoDB. CONCLUSIONS: The performance evaluation found that the new key-value data model, in particular its implementation in HBase, outperforms the relational model currently implemented in tranSMART. We propose that NoSQL technology holds great promise for large-scale data management, in particular for high-dimensional biological data such as that demonstrated in the performance evaluation described in this paper. We aim to use this new data model as a basis for migrating tranSMART's implementation to a more scalable solution for Big Data."/>
    <s v="Luxembourg Centre for Systems Biomedicine, Université du Luxembourg, Esch-sur-Alzette, Luxembourg."/>
    <s v="eng"/>
    <s v="Y"/>
    <s v="Y"/>
    <s v="N"/>
    <s v="Y"/>
    <s v="N"/>
    <s v="N"/>
    <n v="6"/>
    <s v="Y"/>
    <s v="Y"/>
    <s v="N"/>
    <s v="Y"/>
    <s v="N"/>
    <s v="N"/>
    <s v="N"/>
    <s v="N"/>
    <s v="2014-12-01"/>
    <s v="2014-12-05"/>
    <s v="2016-06-23"/>
    <s v="2014-11-13"/>
    <s v="https://dx.doi.org/10.1186/1471-2164-15-s8-s3"/>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8725475"/>
    <s v="MED"/>
    <n v="28725475"/>
    <s v="PMC5516855"/>
    <s v="10.1038/npjsba.2016.20"/>
    <s v="MINERVA-a platform for visualization and curation of molecular interaction networks."/>
    <s v="Gawron P, Ostaszewski M, Satagopam V, Gebel S, Mazein A, Kuzma M, Zorzan S, McGee F, Otjacques B, Balling R, Schneider R."/>
    <m/>
    <s v="2"/>
    <n v="2548225"/>
    <n v="2016"/>
    <s v="NPJ Systems Biology and Applications"/>
    <s v="NPJ Syst Biol Appl"/>
    <s v="NPJ Syst Biol Appl"/>
    <s v="101677786"/>
    <s v="2056-7189"/>
    <s v="2056-7189"/>
    <s v="Our growing knowledge about various molecular mechanisms is becoming increasingly more structured and accessible. Different repositories of molecular interactions and available literature enable construction of focused and high-quality molecular interaction networks. Novel tools for curation and exploration of such networks are needed, in order to foster the development of a systems biology environment. In particular, solutions for visualization, annotation and data cross-linking will facilitate usage of network-encoded knowledge in biomedical research. To this end we developed the MINERVA (Molecular Interaction NEtwoRks VisuAlization) platform, a standalone webservice supporting curation, annotation and visualization of molecular interaction networks in Systems Biology Graphical Notation (SBGN)-compliant format. MINERVA provides automated content annotation and verification for improved quality control. The end users can explore and interact with hosted networks, and provide direct feedback to content curators. MINERVA enables mapping drug targets or overlaying experimental data on the visualized networks. Extensive export functions enable downloading areas of the visualized networks as SBGN-compliant models for efficient reuse of hosted networks. The software is available under Affero GPL 3.0 as a Virtual Machine snapshot, Debian package and Docker instance at http://r3lab.uni.lu/web/minerva-website/. We believe that MINERVA is an important contribution to systems biology community, as its architecture enables set-up of locally or globally accessible SBGN-oriented repositories of molecular interaction networks. Its functionalities allow overlay of multiple information layers, facilitating exploration of content and interpretation of data. Moreover, annotation and verification workflows of MINERVA improve the efficiency of curation of networks, allowing life-science researchers to better engage in development and use of biomedical knowledge repositories."/>
    <s v="Rothamsted Research, Harpenden, West Common, Hertfordshire, AL5 2JQ UK."/>
    <s v="eng"/>
    <s v="Y"/>
    <s v="Y"/>
    <s v="N"/>
    <s v="Y"/>
    <s v="N"/>
    <s v="Y"/>
    <n v="8"/>
    <s v="Y"/>
    <s v="Y"/>
    <s v="N"/>
    <s v="Y"/>
    <s v="N"/>
    <s v="N"/>
    <s v="N"/>
    <s v="N"/>
    <s v="2017-07-20"/>
    <s v="2017-07-23"/>
    <m/>
    <s v="2016-09-22"/>
    <s v="https://dx.doi.org/10.1038/npjsba.2016.20"/>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7462371"/>
    <s v="MED"/>
    <n v="27462371"/>
    <s v="PMC4960687"/>
    <s v="10.1186/s13040-016-0102-8"/>
    <s v="Representing and querying disease networks using graph databases."/>
    <s v="Lysenko A, Roznovăţ IA, Saqi M, Mazein A, Rawlings CJ, Auffray C."/>
    <m/>
    <s v="9"/>
    <n v="2370408"/>
    <n v="2016"/>
    <s v="BioData mining"/>
    <s v="BioData Min"/>
    <s v="BioData Min"/>
    <s v="101319161"/>
    <s v="1756-0381"/>
    <s v="1756-0381"/>
    <s v="Systems biology experiments generate large volumes of data of multiple modalities and this information presents a challenge for integration due to a mix of complexity together with rich semantics. Here, we describe how graph databases provide a powerful framework for storage, querying and envisioning of biological data.We show how graph databases are well suited for the representation of biological information, which is typically highly connected, semi-structured and unpredictable. We outline an application case that uses the Neo4j graph database for building and querying a prototype network to provide biological context to asthma related genes.Our study suggests that graph databases provide a flexible solution for the integration of multiple types of biological data and facilitate exploratory data mining to support hypothesis generation."/>
    <s v="1 Hospital Clinic, Institut d'Investigacions Biomèdiques August Pi i Sunyer, University Barcelona, Spain."/>
    <s v="eng"/>
    <s v="Y"/>
    <s v="Y"/>
    <s v="N"/>
    <s v="Y"/>
    <s v="N"/>
    <s v="N"/>
    <n v="9"/>
    <s v="Y"/>
    <s v="Y"/>
    <s v="N"/>
    <s v="Y"/>
    <s v="N"/>
    <s v="N"/>
    <s v="N"/>
    <s v="Y"/>
    <s v="2016-07-27"/>
    <s v="2017-07-18"/>
    <m/>
    <s v="2016-07-25"/>
    <s v="https://dx.doi.org/10.1186/s13040-016-0102-8"/>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5531178"/>
    <s v="MED"/>
    <n v="25531178"/>
    <s v="PMC4351599"/>
    <s v="10.1164/rccm.201410-1935pp"/>
    <s v="Personalized respiratory medicine: exploring the horizon, addressing the issues. Summary of a BRN-AJRCCM workshop held in Barcelona on June 12, 2014."/>
    <s v="Agustí A, Antó JM, Auffray C, Barbé F, Barreiro E, Dorca J, Escarrabill J, Faner R, Furlong LI, Garcia-Aymerich J, Gea J, Lindmark B, Monsó E, Plaza V, Puhan MA, Roca J, Ruiz-Manzano J, Sampietro-Colom L, Sanz F, Serrano L, Sharpe J, Sibila O, Silverman EK, Sterk PJ, Sznajder JI."/>
    <m/>
    <s v="191"/>
    <n v="2253918"/>
    <n v="2015"/>
    <s v="American journal of respiratory and critical care medicine"/>
    <s v="Am. J. Respir. Crit. Care Med."/>
    <s v="Am J Respir Crit Care Med"/>
    <s v="9421642"/>
    <s v="1073-449X"/>
    <s v="1535-4970"/>
    <s v="This Pulmonary Perspective summarizes the content and main conclusions of an international workshop on personalized respiratory medicine coorganized by the Barcelona Respiratory Network ( www.brn.cat ) and the AJRCCM in June 2014. It discusses (1) its definition and historical, social, legal, and ethical aspects; (2) the view from different disciplines, including basic science, epidemiology, bioinformatics, and network/systems medicine; (3) the bottlenecks and opportunities identified by some currently ongoing projects; and (4) the implications for the individual, the healthcare system and the pharmaceutical industry. The authors hope that, although it is not a systematic review on the subject, this document can be a useful reference for researchers, clinicians, healthcare managers, policy-makers, and industry parties interested in personalized respiratory medicine."/>
    <s v="CIRI-UMR5308, CNRS-ENS-INSERM-UCBL, Université de Lyon, 50 avenue Tony Garnier, 69007, Lyon, France. cauffray@eisbm.org."/>
    <s v="eng"/>
    <s v="N"/>
    <s v="Y"/>
    <s v="N"/>
    <s v="Y"/>
    <s v="N"/>
    <s v="N"/>
    <n v="26"/>
    <s v="Y"/>
    <s v="Y"/>
    <s v="N"/>
    <s v="Y"/>
    <s v="N"/>
    <s v="N"/>
    <s v="N"/>
    <s v="N"/>
    <s v="2015-02-14"/>
    <s v="2016-10-19"/>
    <m/>
    <s v="2015-02-01"/>
    <s v="https://dx.doi.org/10.1164/rccm.201410-1935pp"/>
  </r>
  <r>
    <s v="https://www.imi.europa.eu/projects-results/project-factsheets/etriks"/>
    <x v="33"/>
    <s v="Delivering European Translational Information &amp; Knowledge Management Services"/>
    <n v="0"/>
    <n v="0"/>
    <n v="0"/>
    <n v="0"/>
    <n v="0"/>
    <n v="0"/>
    <n v="0"/>
    <n v="0"/>
    <n v="0"/>
    <n v="0"/>
    <s v="Ongoing"/>
    <s v="IMI1"/>
    <s v="01/10/2012"/>
    <s v="30/09/2018"/>
    <n v="4"/>
    <n v="115446"/>
    <s v="RIA (Research and Innovation Action)"/>
    <s v="10 309 818"/>
    <s v="10 795 178"/>
    <m/>
    <s v="3 139 745"/>
    <s v="Many IMI projects involve the integration of data from different sources, and until now every project has had to devise its own solutions to the problems raised by data sharing. Enter eTRIKS, which aims to create and run an open, sustainable research informatics and analytics platform for use by IMI (and other) projects with knowledge management needs. In addition, the project partners will provide associated support, expertise and services to ensure users gain the maximum benefit from the platform._x000a_Reducing redundancyBy the beginning of 2012, IMI had launched 30 projects, many of which involve the integration and analysis of diverse types of biological and medical data from a range of sources. This approach helps to speed up and improve drug discovery by allowing researchers to uncover new insights into disease progression and drug safety and efficacy for example. However, merging and managing all this data is far from easy. IMI’s first Strategic Research Agenda highlighted the need for a common knowledge management platform for IMI projects, but until now this has not been set up.As a result, each project has had to invest in its own knowledge management system, resulting in considerable duplication of efforts and raising the risk that data will be lost when the project ends. Furthermore, to date there has been no agreed knowledge platform technology that could be used to build such a common service.Enter eTRIKSeTRIKS aims to deliver an open, sustainable translational research informatics / knowledge management platform based on agreed standards. The starting point of the project will be tranSMART, an open source platform that is already being applied successfully in IMI’s severe asthma project U-BIOPRED. The eTRIKS team will provide a suite of support services covering the whole translational research project life cycle, including business analysis, platform development, curation and hosting support, standards development, and ethics consultation.Significant savingsBy creating a single, open source platform that meets industry needs while remaining affordable for public partners, eTRIKS will deliver considerable cost savings for public private partnerships that use it. Furthermore, by ensuring the consistent implementation of format and content standards, eTRIKS will facilitate the reuse of data (with appropriate governance) to study new issues and speed up the development of new drugs for patients.In the longer term, the project plans to develop a business model that will allow the platform to continue to operate after the initial IMI funding period. The partners also hope that their work will result in the formation of an active international translational research analytics and informatics community."/>
    <s v="Astrazeneca AB, Södertälje, SwedenBayer Aktiengesellschaft, Leverkusen, GermanyEli Lilly and Company Limited, Basingstoke, United KingdomF. Hoffmann-La Roche AG, Basel, SwitzerlandGlaxosmithkline Research And Development LTD., Brentford, Middlesex, United KingdomH. Lundbeck As, Valby, DenmarkJanssen Pharmaceutica Nv, Beerse, BelgiumMerck Kommanditgesellschaft Auf Aktien, Darmstadt, GermanyPfizer Limited, Sandwich, Kent , United KingdomSanofi-Aventis Recherche &amp; Developpement, Chilly Mazarin, France"/>
    <n v="11"/>
    <n v="12"/>
    <s v="27338147"/>
    <s v="MED"/>
    <n v="27338147"/>
    <s v="PMC4919856"/>
    <s v="10.1186/s13073-016-0323-y"/>
    <s v="Making sense of big data in health research: Towards an EU action plan."/>
    <s v="Auffray C, Balling R, Barroso I, Bencze L, Benson M, Bergeron J, Bernal-Delgado E, Blomberg N, Bock C, Conesa A, Del Signore S, Delogne C, Devilee P, Di Meglio A, Eijkemans M, Flicek P, Graf N, Grimm V, Guchelaar HJ, Guo YK, Gut IG, Hanbury A, Hanif S, Hilgers RD, Honrado Á, Hose DR, Houwing-Duistermaat J, Hubbard T, Janacek SH, Karanikas H, Kievits T, Kohler M, Kremer A, Lanfear J, Lengauer T, Maes E, Meert T, Müller W, Nickel D, Oledzki P, Pedersen B, Petkovic M, Pliakos K, Rattray M, I Màs JR, Schneider R, Sengstag T, Serra-Picamal X, Spek W, Vaas LA, van Batenburg O, Vandelaer M, Varnai P, Villoslada P, Vizcaíno JA, Wubbe JP, Zanetti G."/>
    <m/>
    <s v="8"/>
    <n v="2477723"/>
    <n v="2016"/>
    <s v="Genome medicine"/>
    <s v="Genome Med"/>
    <s v="Genome Med"/>
    <s v="101475844"/>
    <s v="1756-994X"/>
    <s v="1756-994X"/>
    <s v="Medicine and healthcare are undergoing profound changes. Whole-genome sequencing and high-resolution imaging technologies are key drivers of this rapid and crucial transformation. Technological innovation combined with automation and miniaturization has triggered an explosion in data production that will soon reach exabyte proportions. How are we going to deal with this exponential increase in data production? The potential of &quot;big data&quot; for improving health is enormous but, at the same time, we face a wide range of challenges to overcome urgently. Europe is very proud of its cultural diversity; however, exploitation of the data made available through advances in genomic medicine, imaging, and a wide range of mobile health applications or connected devices is hampered by numerous historical, technical, legal, and political barriers. European health systems and databases are diverse and fragmented. There is a lack of harmonization of data formats, processing, analysis, and data transfer, which leads to incompatibilities and lost opportunities. Legal frameworks for data sharing are evolving. Clinicians, researchers, and citizens need improved methods, tools, and training to generate, analyze, and query data effectively. Addressing these barriers will contribute to creating the European Single Market for health, which will improve health and healthcare for all Europeans."/>
    <m/>
    <s v="eng"/>
    <s v="Y"/>
    <s v="Y"/>
    <s v="N"/>
    <s v="Y"/>
    <s v="N"/>
    <s v="N"/>
    <n v="32"/>
    <s v="Y"/>
    <s v="Y"/>
    <s v="N"/>
    <s v="Y"/>
    <s v="N"/>
    <s v="N"/>
    <s v="N"/>
    <s v="N"/>
    <s v="2016-06-24"/>
    <s v="2017-02-27"/>
    <m/>
    <s v="2016-06-23"/>
    <s v="https://dx.doi.org/10.1186/s13073-016-0323-y"/>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PMC6241313"/>
    <s v="PMC"/>
    <n v="30442088"/>
    <s v="PMC6241313"/>
    <s v="10.3389/fnins.2018.00803"/>
    <s v="Statistical Shape Analysis of Large Datasets Based on Diffeomorphic Iterative Centroids."/>
    <s v="Cury C, Glaunès JA, Toro R, Chupin M, Schumann G, Frouin V, Poline J, Colliot O."/>
    <s v="1"/>
    <s v="12"/>
    <n v="2647764"/>
    <n v="2018"/>
    <s v="Frontiers in Neuroscience"/>
    <s v="Front Neurosci"/>
    <s v="Front Neurosci"/>
    <s v="101478481"/>
    <s v="1662-4548"/>
    <s v="1662-453X"/>
    <s v="In this paper, we propose an approach for template-based shape analysis of large datasets, using diffeomorphic centroids as atlas shapes. Diffeomorphic centroid methods fit in the Large Deformation Diffeomorphic Metric Mapping (LDDMM) framework and use kernel metrics on currents to quantify surface dissimilarities. The statistical analysis is based on a Kernel Principal Component Analysis (Kernel PCA) performed on the set of initial momentum vectors which parametrize the deformations. We tested the approach on different datasets of hippocampal shapes extracted from brain magnetic resonance imaging (MRI), compared three different centroid methods and a variational template estimation. The largest dataset is composed of 1,000 surfaces, and we are able to analyse this dataset in 26 h using a diffeomorphic centroid. Our experiments demonstrate that computing diffeomorphic centroids in place of standard variational templates leads to similar shape analysis results and saves around 70% of computation time. Furthermore, the approach is able to adequately capture the variability of hippocampal shapes with a reasonable number of dimensions, and to predict anatomical features of the hippocampus, only present in 17% of the population, in healthy subjects."/>
    <s v="1Institut du Cerveau et de la Moelle épinire, ICM, Paris, France"/>
    <s v="eng"/>
    <s v="Y"/>
    <s v="Y"/>
    <s v="Y"/>
    <s v="Y"/>
    <s v="N"/>
    <s v="N"/>
    <n v="0"/>
    <s v="N"/>
    <s v="Y"/>
    <s v="N"/>
    <s v="N"/>
    <s v="N"/>
    <s v="N"/>
    <s v="N"/>
    <s v="Y"/>
    <s v="2018-11-30"/>
    <s v="2018-11-30"/>
    <s v="2018-11-12"/>
    <s v="2018-11-12"/>
    <s v="https://dx.doi.org/10.3389/fnins.2018.0080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30442088"/>
    <s v="MED"/>
    <n v="30302187"/>
    <s v="PMC6238263"/>
    <s v="10.1186/s11689-018-9249-6"/>
    <s v="An emotion recognition subtyping approach to studying the heterogeneity and comorbidity of autism spectrum disorders and attention-deficit/hyperactivity disorder."/>
    <s v="Waddington F, Hartman C, de Bruijn Y, Lappenschaar M, Oerlemans A, Buitelaar J, Franke B, Rommelse N."/>
    <s v="1"/>
    <s v="10"/>
    <n v="2750814"/>
    <n v="2018"/>
    <s v="Journal of neurodevelopmental disorders"/>
    <s v="J Neurodev Disord"/>
    <s v="J Neurodev Disord"/>
    <s v="101483832"/>
    <s v="1866-1947"/>
    <s v="1866-1955"/>
    <s v="BACKGROUND:Emotion recognition dysfunction has been reported in both autism spectrum disorders (ASD) and attention-deficit/hyperactivity disorder (ADHD). This suggests that emotion recognition is a cross-disorder trait that may be utilised to understand the heterogeneous psychopathology of ASD and ADHD. We aimed to identify emotion recognition subtypes and to examine their relation with quantitative and diagnostic measures of ASD and ADHD to gain further insight into disorder comorbidity and heterogeneity. METHODS:Factor mixture modelling was used on speed and accuracy measures of auditory and visual emotion recognition tasks. These were administered to children and adolescents with ASD (N = 89), comorbid ASD + ADHD (N = 64), their unaffected siblings (N = 122), ADHD (N = 111), their unaffected siblings (N = 69), and controls (N = 220). Identified classes were compared on diagnostic and quantitative symptom measures. RESULTS:A four-class solution was revealed, with the following emotion recognition abilities: (1) average visual, impulsive auditory; (2) average-strong visual and auditory; (3) impulsive/imprecise visual, average auditory; (4) weak visual and auditory. The weakest performing class (4) contained the highest percentage of patients (66.07%) and the lowest percentage controls (10.09%), scoring the highest on ASD/ADHD measures. The best performing class (2) demonstrated the opposite: 48.98% patients, 15.26% controls with relatively low scores on ASD/ADHD measures. CONCLUSIONS:Subgroups of youths can be identified that differ both in quantitative and qualitative aspects of emotion recognition abilities. Weak emotion recognition abilities across sensory domains are linked to an increased risk for ASD as well as ADHD, although emotion recognition impairments alone are neither necessary nor sufficient parts of these disorders."/>
    <s v="Department of Human Genetics, Radboud University Medical Center Nijmegen, Geert Grooteplein Zuid 10, 6525 GA, Nijmegen, The Netherlands. Francesca.Waddington@radboudumc.nl."/>
    <s v="eng"/>
    <s v="Y"/>
    <s v="Y"/>
    <s v="N"/>
    <s v="Y"/>
    <s v="N"/>
    <s v="Y"/>
    <n v="0"/>
    <s v="Y"/>
    <s v="Y"/>
    <s v="N"/>
    <s v="Y"/>
    <s v="N"/>
    <s v="N"/>
    <s v="N"/>
    <s v="N"/>
    <s v="2018-11-17"/>
    <s v="2018-11-25"/>
    <s v="2018-11-15"/>
    <s v="2018-11-15"/>
    <s v="https://dx.doi.org/10.1186/s11689-018-9249-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30302187"/>
    <s v="MED"/>
    <n v="30258131"/>
    <s v="PMC6167902"/>
    <s v="10.1186/s13229-018-0232-6"/>
    <s v="The effect of age on vertex-based measures of the grey-white matter tissue contrast in autism spectrum disorder."/>
    <s v="Mann C, Bletsch A, Andrews D, Daly E, Murphy C, MRC AIMS Consortium, Murphy D, Ecker C."/>
    <s v="9"/>
    <s v="9"/>
    <n v="2639743"/>
    <n v="2018"/>
    <s v="Molecular autism"/>
    <s v="Mol Autism"/>
    <s v="Mol Autism"/>
    <s v="101534222"/>
    <s v="2040-2392"/>
    <s v="2040-2392"/>
    <s v="Background:Histological evidence suggests that autism spectrum disorder (ASD) is accompanied by a reduced integrity of the grey-white matter boundary. This has also recently been confirmed by a structural neuroimaging study in vivo reporting significantly reduced grey-white matter tissue contrast (GWC) in adult individuals (18-42 years of age) with ASD relative to typically developing (TD) controls. However, it remains unknown whether the neuroanatomical differences in ASD at the grey-white matter boundary are stable across development or are age-dependent. Methods:Here, we examined differences in the neurodevelopmental trajectories of GWC in a cross-sectional sample of 77 male ASD individuals and 76 typically developing (TD) controls across childhood and early adulthood (from 7 to 25 years). Results:Using nested model comparisons, we first established that the developmental trajectory of GWC is complex in many regions across the cortex and includes linear and non-linear effects of age. Second, while ASD individuals have significantly reduced GWC overall, these differences are age-dependent and are most prominent during childhood (&lt; 15 years). Conclusions:Taken together, our findings suggest that differences in GWC in ASD are unlikely to reflect atypical grey matter cytoarchitecture alone, but may also represent other aspects of the cortical architecture such as age-dependent variability in myelin integrity."/>
    <s v="Department of Child and Adolescent Psychiatry, Psychosomatics and Psychotherapy, University Hospital, Goethe University Frankfurt am Main, Deutschordenstrasse 50, 60528 Frankfurt am Main, Germany."/>
    <s v="eng"/>
    <s v="Y"/>
    <s v="Y"/>
    <s v="N"/>
    <s v="Y"/>
    <s v="N"/>
    <s v="Y"/>
    <n v="0"/>
    <s v="Y"/>
    <s v="Y"/>
    <s v="N"/>
    <s v="Y"/>
    <s v="N"/>
    <s v="N"/>
    <s v="N"/>
    <s v="N"/>
    <s v="2018-10-11"/>
    <s v="2018-10-23"/>
    <s v="2018-10-01"/>
    <s v="2018-10-01"/>
    <s v="https://dx.doi.org/10.1186/s13229-018-0232-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30258131"/>
    <s v="MED"/>
    <n v="30240509"/>
    <s v="PMC6158250"/>
    <s v="10.1038/s41398-018-0229-0"/>
    <s v="Genetic risk for schizophrenia and autism, social impairment and developmental pathways to psychosis."/>
    <s v="Velthorst E, Froudist-Walsh S, Stahl E, Ruderfer D, Ivanov I, Buxbaum J, iPSYCH-Broad ASD Group, the IMAGEN consortium."/>
    <s v="7"/>
    <s v="8"/>
    <n v="2722601"/>
    <n v="2018"/>
    <s v="Translational psychiatry"/>
    <s v="Transl Psychiatry"/>
    <s v="Transl Psychiatry"/>
    <s v="101562664"/>
    <s v="2158-3188"/>
    <s v="2158-3188"/>
    <s v="While psychotic experiences (PEs) are assumed to represent psychosis liability, general population studies have not been able to establish significant associations between polygenic risk scores (PRS) and PEs. Previous work suggests that PEs may only represent significant risk when accompanied by social impairment. Leveraging data from the large longitudinal IMAGEN cohort, including 2096 14-year old adolescents that were followed-up to age 18, we tested whether the association between polygenic risk and PEs is mediated by (increasing) impairments in social functioning and social cognitive processes. Using structural equation modeling (SEM) for the subset of participants (n = 643) with complete baseline and follow-up data, we examined pathways to PEs. We found that high polygenic risk for schizophrenia (p = 0.014), reduced brain activity to emotional stimuli (p = 0.009) and social impairments in late adolescence (p &lt; 0.001; controlling for functioning in early adolescence) each independently contributed to the severity of PEs at age 18. The pathway between polygenic risk for autism spectrum disorder and PEs was mediated by social impairments in late adolescence (indirect pathway; p = 0.025). These findings point to multiple direct and indirect pathways to PEs, suggesting that different processes are in play, depending on genetic loading, and environment. Our results suggest that treatments targeting prevention of social impairment may be particularly promising for individuals at genetic risk for autism in order to minimize risk for psychosis."/>
    <s v="Department of Psychiatry and Seaver Autism Center for Research and Treatment, Icahn School of Medicine at Mount Sinai, New York, USA. eva.velthorst@mssm.edu."/>
    <s v="eng"/>
    <s v="Y"/>
    <s v="Y"/>
    <s v="N"/>
    <s v="Y"/>
    <s v="N"/>
    <s v="Y"/>
    <n v="0"/>
    <s v="Y"/>
    <s v="Y"/>
    <s v="N"/>
    <s v="Y"/>
    <s v="N"/>
    <s v="N"/>
    <s v="N"/>
    <s v="N"/>
    <s v="2018-09-28"/>
    <s v="2018-10-11"/>
    <s v="2018-09-26"/>
    <s v="2018-09-26"/>
    <s v="https://dx.doi.org/10.1038/s41398-018-0229-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30240509"/>
    <s v="MED"/>
    <n v="30108607"/>
    <s v="PMC6079264"/>
    <s v="10.1002/hbm.24370"/>
    <s v="Mapping adolescent reward anticipation, receipt, and prediction error during the monetary incentive delay task."/>
    <s v="Cao Z, Bennett M, Orr C, Icke I, Banaschewski T, Barker GJ, Bokde ALW, Bromberg U, Büchel C, Quinlan EB, Desrivières S, Flor H, Frouin V, Garavan H, Gowland P, Heinz A, Ittermann B, Martinot JL, Nees F, Orfanos DP, Paus T, Poustka L, Hohmann S, Fröhner JH, Smolka MN, Walter H, Schumann G, Whelan R, IMAGEN Consortium."/>
    <s v="6"/>
    <s v="9"/>
    <n v="2723820"/>
    <n v="2018"/>
    <s v="Human brain mapping"/>
    <s v="Hum Brain Mapp"/>
    <s v="Hum Brain Mapp"/>
    <s v="9419065"/>
    <s v="1065-9471"/>
    <s v="1097-0193"/>
    <s v="The functional neuroanatomy and connectivity of reward processing in adults are well documented, with relatively less research on adolescents, a notable gap given this developmental period's association with altered reward sensitivity. Here, a large sample (n = 1,510) of adolescents performed the monetary incentive delay (MID) task during functional magnetic resonance imaging. Probabilistic maps identified brain regions that were reliably responsive to reward anticipation and receipt, and to prediction errors derived from a computational model. Psychophysiological interactions analyses were used to examine functional connections throughout reward processing. Bilateral ventral striatum, pallidum, insula, thalamus, hippocampus, cingulate cortex, midbrain, motor area, and occipital areas were reliably activated during reward anticipation. Bilateral ventromedial prefrontal cortex and bilateral thalamus exhibited positive and negative activation, respectively, during reward receipt. Bilateral ventral striatum was reliably active following prediction errors. Previously, individual differences in the personality trait of sensation seeking were shown to be related to individual differences in sensitivity to reward outcome. Here, we found that sensation seeking scores were negatively correlated with right inferior frontal gyrus activity following reward prediction errors estimated using a computational model. Psychophysiological interactions demonstrated widespread cortical and subcortical connectivity during reward processing, including connectivity between reward-related regions with motor areas and the salience network. Males had more activation in left putamen, right precuneus, and middle temporal gyrus during reward anticipation. In summary, we found that, in adolescents, different reward processing stages during the MID task were robustly associated with distinctive patterns of activation and of connectivity."/>
    <s v="School of Psychology, University College Dublin, Dublin, Ireland."/>
    <s v="eng"/>
    <s v="N"/>
    <s v="N"/>
    <s v="N"/>
    <s v="N"/>
    <s v="N"/>
    <s v="Y"/>
    <n v="0"/>
    <s v="Y"/>
    <s v="N"/>
    <s v="N"/>
    <s v="Y"/>
    <s v="N"/>
    <s v="N"/>
    <s v="N"/>
    <s v="N"/>
    <s v="2018-09-22"/>
    <s v="2018-09-21"/>
    <s v="2018-09-21"/>
    <s v="2018-09-21"/>
    <s v="https://dx.doi.org/10.1002/hbm.2437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30108607"/>
    <s v="MED"/>
    <n v="30013920"/>
    <s v="PMC6044210"/>
    <s v="10.3389/fgene.2018.00284"/>
    <s v="COMT Val158Met Polymorphism and Social Impairment Interactively Affect Attention-Deficit Hyperactivity Symptoms in Healthy Adolescents."/>
    <s v="Millenet SK, Nees F, Heintz S, Bach C, Frank J, Vollstädt-Klein S, Bokde A, Bromberg U, Büchel C, Quinlan EB, Desrivières S, Fröhner J, Flor H, Frouin V, Garavan H, Gowland P, Heinz A, Ittermann B, Lemaire H, Martinot JL, Martinot MP, Papadoulos DO, Paus T, Poustka L, Rietschel M, Smolka MN, Walter H, Whelan R, Schumann G, Banaschewski T, Hohmann S."/>
    <s v="8"/>
    <s v="19"/>
    <n v="2645050"/>
    <n v="2018"/>
    <s v="Frontiers in genetics"/>
    <s v="Front Genet"/>
    <s v="Front Genet"/>
    <s v="101560621"/>
    <s v="1664-8021"/>
    <s v="1664-8021"/>
    <s v="The dopaminergic system has been shown to have substantial effects on the etiology of attention-deficit hyperactivity disorder (ADHD). However, while some studies found a significant direct effect, others did not. In this context, social behavior might play an important role as a factor that is related both to the dopaminergic system and ADHD. In a large epidemiological sample of adolescents (N = 462; 16-17 years), we assessed the level of ADHD symptoms using the Strengths and Difficulties Questionnaire, social behavior using the Social Responsiveness Scale, and the allelic distribution of the dopaminergic catechol-O-methyltransferase (COMT) Val158Met polymorphism. We found a significant association between COMT and social impairment, insofar as Met-allele carriers showed increased levels of social impairment. Moreover, social impairment significantly determined an association between COMT and ADHD (explained variance: 19.09%). This effect did not significantly differ between males and females. COMT and social impairment might interactively affect ADHD symptomatology, and could thus represent significant gene-phenotypic risk factors for ADHD symptomatology. This might have interesting implications for prevention and intervention strategies with a focus on social behavior in genetically at-risk individuals."/>
    <s v="Department of Child and Adolescent Psychiatry and Psychotherapy, Central Institute of Mental Health, Medical Faculty Mannheim, Heidelberg University, Mannheim, Germany."/>
    <s v="eng"/>
    <s v="Y"/>
    <s v="Y"/>
    <s v="N"/>
    <s v="Y"/>
    <s v="N"/>
    <s v="Y"/>
    <n v="0"/>
    <s v="Y"/>
    <s v="Y"/>
    <s v="N"/>
    <s v="Y"/>
    <s v="N"/>
    <s v="N"/>
    <s v="N"/>
    <s v="N"/>
    <s v="2018-08-16"/>
    <s v="2018-08-18"/>
    <s v="2018-07-31"/>
    <s v="2018-07-31"/>
    <s v="https://dx.doi.org/10.3389/fgene.2018.00284"/>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30013920"/>
    <s v="MED"/>
    <n v="29970989"/>
    <s v="PMC6018460"/>
    <s v="10.1016/j.nicl.2018.04.035"/>
    <s v="Neural correlates of cognitive function and symptoms in attention-deficit/hyperactivity disorder in adults."/>
    <s v="Duan K, Chen J, Calhoun VD, Lin D, Jiang W, Franke B, Buitelaar JK, Hoogman M, Arias-Vasquez A, Turner JA, Liu J."/>
    <s v="12"/>
    <s v="11"/>
    <n v="2693524"/>
    <n v="2018"/>
    <s v="NeuroImage. Clinical"/>
    <s v="Neuroimage Clin"/>
    <s v="Neuroimage Clin"/>
    <s v="101597070"/>
    <s v="2213-1582"/>
    <s v="2213-1582"/>
    <s v="While gray matter (GM) anomalies have been reported for attention-deficit/hyperactivity disorder (ADHD), investigating their associations with cognitive deficits and individual symptom domains can help pinpoint the neural underpinnings critical for the pathology of ADHD, particularly the persist form of ADHD. In this work, we performed both independent component analysis and voxel-based morphometry analysis on whole brain GM of 486 adults including 214 patients, 96 unaffected siblings, and 176 healthy controls, in relation to cognition and symptoms. Independent component analysis revealed that higher GM volume in inferior semilunar lobule, inferior frontal gyri, and superior and middle frontal gyri was associated with better working memory performance, and lower GM volume in cerebellar tonsil and culmen was associated with more severe inattention symptoms. Consistently, voxel-based morphometry analysis showed that higher GM volume in multiple regions of frontal lobe, cerebellum and temporal lobe was related to better working memory performance. Focusing on the networks derived from ICA, our results integrated prefrontal regions and cerebellar regions through associations with working memory and inattention symptoms, lending support for the theory of 'cool'-cognition dysfunction being mediated by inferior fronto-striato-cerebellar networks in ADHD. Siblings showed intermediate cognitive impairments between patients and controls but presented GM anomalies in unique focal regions, suggesting they are a separate group potentially affected by the shared genetic and environmental risks with ADHD patients."/>
    <s v="Department of Electrical and Computer Engineering, The University of New Mexico, USA."/>
    <s v="eng"/>
    <s v="Y"/>
    <s v="Y"/>
    <s v="N"/>
    <s v="Y"/>
    <s v="N"/>
    <s v="Y"/>
    <n v="0"/>
    <s v="Y"/>
    <s v="Y"/>
    <s v="N"/>
    <s v="Y"/>
    <s v="N"/>
    <s v="N"/>
    <s v="N"/>
    <s v="N"/>
    <s v="2018-07-18"/>
    <s v="2018-10-30"/>
    <s v="2018-05-02"/>
    <s v="2018-05-02"/>
    <s v="https://dx.doi.org/10.1016/j.nicl.2018.04.035"/>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970989"/>
    <s v="MED"/>
    <n v="29970986"/>
    <s v="PMC6018399"/>
    <s v="10.3389/fnmol.2018.00212"/>
    <s v="Heterogeneity of Cell Surface Glutamate and GABA Receptor Expression in Shank and CNTN4 Autism Mouse Models."/>
    <s v="Heise C, Preuss JM, Schroeder JC, Battaglia CR, Kolibius J, Schmid R, Kreutz MR, Kas MJH, Burbach JPH, Boeckers TM."/>
    <s v="2"/>
    <s v="11"/>
    <n v="2645044"/>
    <n v="2018"/>
    <s v="Frontiers in molecular neuroscience"/>
    <s v="Front Mol Neurosci"/>
    <s v="Front Mol Neurosci"/>
    <s v="101477914"/>
    <s v="1662-5099"/>
    <s v="1662-5099"/>
    <s v="Autism spectrum disorder (ASD) refers to a large set of neurodevelopmental disorders, which have in common both repetitive behavior and abnormalities in social interactions and communication. Interestingly, most forms of ASD have a strong genetic contribution. However, the molecular underpinnings of this disorder remain elusive. The SHANK3 gene (and to a lesser degree SHANK2) which encode for the postsynaptic density (PSD) proteins SHANK3/SHANK2 and the CONTACTIN 4 gene which encodes for the neuronal glycoprotein CONTACTIN4 (CNTN4) exhibit mutated variants which are associated with ASD. Like many of the other genes associated with ASD, both SHANKs and CNTN4 affect synapse formation and function and are therefore related to the proper development and signaling capability of excitatory and inhibitory neuronal networks in the adult mammal brain. In this study, we used mutant/knock-out mice of Shank2 (Shank2-/-), Shank3 (Shank3αβ-/-), and Cntn4 (Cntn4-/-) as ASD-models to explore whether these mice share a molecular signature in glutamatergic and GABAergic synaptic transmission in ASD-related brain regions. Using a biotinylation assay and subsequent western blotting we focused our analysis on cell surface expression of several ionotropic glutamate and GABA receptor subunits: GluA1, GluA2, and GluN1 were analyzed for excitatory synaptic transmission, and the α1 subunit of the GABAA receptor was analyzed for inhibitory synaptic transmission. We found that both Shank2-/- and Shank3αβ-/- mice exhibit reduced levels of several cell surface glutamate receptors in the analyzed brain regions-especially in the striatum and thalamus-when compared to wildtype controls. Interestingly, even though Cntn4-/- mice also show reduced levels of some cell surface glutamate receptors in the cortex and hippocampus, increased levels of cell surface glutamate receptors were found in the striatum. Moreover, Cntn4-/- mice do not only show brain region-specific alterations in cell surface glutamate receptors but also a downregulation of cell surface GABA receptors in several of the analyzed brain regions. The results of this study suggest that even though mutations in defined genes can be associated with ASD this does not necessarily result in a common molecular phenotype in surface expression of glutamatergic and GABAergic receptor subunits in defined brain regions."/>
    <s v="Institute for Anatomy and Cell Biology, Ulm University, Ulm, Germany."/>
    <s v="eng"/>
    <s v="Y"/>
    <s v="Y"/>
    <s v="N"/>
    <s v="Y"/>
    <s v="N"/>
    <s v="Y"/>
    <n v="0"/>
    <s v="Y"/>
    <s v="Y"/>
    <s v="N"/>
    <s v="Y"/>
    <s v="N"/>
    <s v="N"/>
    <s v="N"/>
    <s v="Y"/>
    <s v="2018-07-05"/>
    <s v="2018-07-06"/>
    <s v="2018-06-19"/>
    <s v="2018-06-19"/>
    <s v="https://dx.doi.org/10.3389/fnmol.2018.0021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970986"/>
    <s v="MED"/>
    <n v="29889330"/>
    <s v="PMC6132644"/>
    <s v="10.3389/fnmol.2018.00107"/>
    <s v="Hyperactivity and Hypermotivation Associated With Increased Striatal mGluR1 Signaling in a Shank2 Rat Model of Autism."/>
    <s v="Modi ME, Brooks JM, Guilmette ER, Beyna M, Graf R, Reim D, Schmeisser MJ, Boeckers TM, O'Donnell P, Buhl DL."/>
    <s v="8"/>
    <s v="48"/>
    <n v="2645044"/>
    <n v="2018"/>
    <s v="Frontiers in molecular neuroscience"/>
    <s v="Front Mol Neurosci"/>
    <s v="Front Mol Neurosci"/>
    <s v="101477914"/>
    <s v="1662-5099"/>
    <s v="1662-5099"/>
    <s v="Mutations in the SHANK family of genes have been consistently identified in genetic and genomic screens of autism spectrum disorder (ASD). The functional overlap of SHANK with several other ASD-associated genes suggests synaptic dysfunction as a convergent mechanism of pathophysiology in ASD. Although many ASD-related mutations result in alterations to synaptic function, the nature of those dysfunctions and the consequential behavioral manifestations are highly variable when expressed in genetic mouse models. To investigate the phylogenetic conservation of phenotypes resultant of Shank2 loss-of-function in a translationally relevant animal model, we generated and characterized a novel transgenic rat with a targeted mutation of the Shank2 gene, enabling an evaluation of gene-associated phenotypes, the elucidation of complex behavioral phenotypes, and the characterization of potential translational biomarkers. The Shank2 loss-of-function mutation resulted in a notable phenotype of hyperactivity encompassing hypermotivation, increased locomotion, and repetitive behaviors. Mutant rats also expressed deficits in social behavior throughout development and in the acquisition of operant tasks. The hyperactive phenotype was associated with an upregulation of mGluR1 expression, increased dendritic branching, and enhanced long-term depression (LTD) in the striatum but opposing morphological and cellular alterations in the hippocampus (HP). Administration of the mGluR1 antagonist JNJ16259685 selectively normalized the expression of striatally mediated repetitive behaviors and physiology but had no effect on social deficits. Finally, Shank2 mutant animals also exhibited alterations in electroencephalography (EEG) spectral power and event-related potentials, which may serve as translatable EEG biomarkers of synaptopathic alterations. Our results show a novel hypermotivation phenotype that is unique to the rat model of Shank2 dysfunction, in addition to the traditional hyperactive and repetitive behaviors observed in mouse models. The hypermotivated and hyperactive phenotype is associated with striatal dysfunction, which should be explored further as a targetable mechanism for impairment in ASD."/>
    <s v="Pfizer Internal Medicine Research Unit, Pfizer Inc., Cambridge, MA, United States."/>
    <s v="eng"/>
    <s v="Y"/>
    <s v="Y"/>
    <s v="N"/>
    <s v="Y"/>
    <s v="N"/>
    <s v="Y"/>
    <n v="0"/>
    <s v="Y"/>
    <s v="Y"/>
    <s v="N"/>
    <s v="Y"/>
    <s v="N"/>
    <s v="N"/>
    <s v="N"/>
    <s v="N"/>
    <s v="2018-07-05"/>
    <s v="2018-07-06"/>
    <s v="2018-06-19"/>
    <s v="2018-06-19"/>
    <s v="https://dx.doi.org/10.3389/fnmol.2018.0010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889330"/>
    <s v="MED"/>
    <n v="29752589"/>
    <s v="PMC6096789"/>
    <s v="10.1111/ejn.13989"/>
    <s v="The initiation of cannabis use in adolescence is predicted by sex-specific psychosocial and neurobiological features."/>
    <s v="Spechler PA, Allgaier N, Chaarani B, Whelan R, Watts R, Orr C, Albaugh MD, D'Alberto N, Higgins ST, Hudson KE, Mackey S, Potter A, Banaschewski T, Bokde ALW, Bromberg U, Büchel C, Cattrell A, Conrod PJ, Desrivières S, Flor H, Frouin V, Gallinat J, Gowland P, Heinz A, Ittermann B, Martinot JL, Paillère Martinot ML, Nees F, Papadopoulos Orfanos D, Paus T, Poustka L, Smolka MN, Walter H, Schumann G, Althoff RR, Garavan H, and the IMAGEN Consortium."/>
    <s v="12"/>
    <s v="28"/>
    <n v="2690543"/>
    <n v="2018"/>
    <s v="The European journal of neuroscience"/>
    <s v="Eur. J. Neurosci."/>
    <s v="Eur J Neurosci"/>
    <s v="8918110"/>
    <s v="0953-816X"/>
    <s v="1460-9568"/>
    <s v="Cannabis use initiated during adolescence might precipitate negative consequences in adulthood. Thus, predicting adolescent cannabis use prior to any exposure will inform the aetiology of substance abuse by disentangling predictors from consequences of use. In this prediction study, data were drawn from the IMAGEN sample, a longitudinal study of adolescence. All selected participants (n = 1,581) were cannabis-naïve at age 14. Those reporting any cannabis use (out of six ordinal use levels) by age 16 were included in the outcome group (N = 365, males n = 207). Cannabis-naïve participants at age 14 and 16 were included in the comparison group (N = 1,216, males n = 538). Psychosocial, brain and genetic features were measured at age 14 prior to any exposure. Cross-validated regularized logistic regressions for each use level by sex were used to perform feature selection and obtain prediction error statistics on independent observations. Predictors were probed for sex- and drug-specificity using post-hoc logistic regressions. Models reliably predicted use as indicated by satisfactory prediction error statistics, and contained psychosocial features common to both sexes. However, males and females exhibited distinct brain predictors that failed to predict use in the opposite sex or predict binge drinking in independent samples of same-sex participants. Collapsed across sex, genetic variation on catecholamine and opioid receptors marginally predicted use. Using machine learning techniques applied to a large multimodal dataset, we identified a risk profile containing psychosocial and sex-specific brain prognostic markers, which were likely to precede and influence cannabis initiation."/>
    <s v="Vermont Center on Behavior and Health, University of Vermont, Burlington, VT, USA."/>
    <s v="eng"/>
    <s v="N"/>
    <s v="N"/>
    <s v="N"/>
    <s v="N"/>
    <s v="N"/>
    <s v="Y"/>
    <n v="0"/>
    <s v="N"/>
    <s v="N"/>
    <s v="N"/>
    <s v="Y"/>
    <s v="N"/>
    <s v="N"/>
    <s v="N"/>
    <s v="N"/>
    <s v="2018-06-12"/>
    <s v="2018-10-15"/>
    <s v="2018-06-11"/>
    <s v="2018-06-11"/>
    <s v="https://dx.doi.org/10.1111/ejn.13989"/>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752589"/>
    <s v="MED"/>
    <n v="29704141"/>
    <s v="PMC6005057"/>
    <s v="10.1007/s00429-018-1679-0"/>
    <s v="Novelty modulates human striatal activation and prefrontal-striatal effective connectivity during working memory encoding."/>
    <s v="Geiger LS, Moessnang C, Schäfer A, Zang Z, Zangl M, Cao H, van Raalten TR, Meyer-Lindenberg A, Tost H."/>
    <s v="9"/>
    <s v="9"/>
    <n v="2679912"/>
    <n v="2018"/>
    <s v="Brain structure &amp; function"/>
    <s v="Brain Struct Funct"/>
    <s v="Brain Struct Funct"/>
    <s v="101282001"/>
    <s v="1863-2653"/>
    <s v="1863-2661"/>
    <s v="The functional role of the basal ganglia (BG) in the gating of suitable motor responses to the cortex is well established. Growing evidence supports an analogous role of the BG during working memory encoding, a task phase in which the &quot;input-gating&quot; of relevant materials (or filtering of irrelevant information) is an important mechanism supporting cognitive capacity and the updating of working memory buffers. One important aspect of stimulus relevance is the novelty of working memory items, a quality that is understudied with respect to its effects on corticostriatal function and connectivity. To this end, we used functional magnetic resonance imaging (fMRI) in 74 healthy volunteers performing an established Sternberg working memory task with different task phases (encoding vs. retrieval) and degrees of stimulus familiarity (novel vs. previously trained). Activation analyses demonstrated a highly significant engagement of the anterior striatum, in particular during the encoding of novel working memory items. Dynamic causal modeling (DCM) of corticostriatal circuit connectivity identified a selective positive modulatory influence of novelty encoding on the connection from the dorsolateral prefrontal cortex (DLPFC) to the anterior striatum. These data extend prior research by further underscoring the relevance of the BG for human cognitive function and provide a mechanistic account of the DLPFC as a plausible top-down regulatory element of striatal function that may facilitate the &quot;input-gating&quot; of novel working memory materials."/>
    <s v="Department of Psychiatry and Psychotherapy, Central Institute of Mental Health, Medical Faculty Mannheim, University of Heidelberg, Mannheim, Germany."/>
    <s v="eng"/>
    <s v="Y"/>
    <s v="Y"/>
    <s v="N"/>
    <s v="Y"/>
    <s v="N"/>
    <s v="Y"/>
    <n v="0"/>
    <s v="Y"/>
    <s v="Y"/>
    <s v="N"/>
    <s v="N"/>
    <s v="N"/>
    <s v="N"/>
    <s v="N"/>
    <s v="N"/>
    <s v="2018-05-13"/>
    <s v="2018-09-14"/>
    <s v="2018-05-11"/>
    <s v="2018-05-11"/>
    <s v="https://dx.doi.org/10.1007/s00429-018-1679-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704141"/>
    <s v="MED"/>
    <n v="29688293"/>
    <s v="PMC5899373"/>
    <s v="10.1007/s10803-018-3588-8"/>
    <s v="2D:4D Ratio in Neurodevelopmental Disorders: A Twin Study."/>
    <s v="Myers L, Van't Westeinde A, Kuja-Halkola R, Tammimies K, Bölte S."/>
    <s v="9"/>
    <s v="9"/>
    <n v="2714787"/>
    <n v="2018"/>
    <s v="Journal of autism and developmental disorders"/>
    <s v="J Autism Dev Disord"/>
    <s v="J Autism Dev Disord"/>
    <s v="7904301"/>
    <s v="0162-3257"/>
    <s v="1573-3432"/>
    <s v="The second to fourth digit (2D:4D) ratio is of interest in autism spectrum disorder (ASD). Studies on the relationship of this ratio with other neurodevelopmental disorders (NDDs) are lacking. Investigating the association between the ratio and NDDs in twins can provide insight into genetic and/or environmental factors driving the ratio. Hand images were collected in N = 238 twins with NDDs or typical development from 70 monozygotic and 49 dizygotic pairs to examine ratios and their associations to DSM-5 defined categorical NDDs, autistic traits, zygosity, and sex. There were small associations for males between the ratios and any NDD and ADHD diagnoses. Males had lower ratios than females. Future studies exploring the ratio alongside physical anomalies could provide etiological insight into NDDs."/>
    <s v="Division of Neuropsychiatry, Department of Women's and Children's Health, Center of Neurodevelopmental Disorders (KIND), Karolinska Institutet &amp; Center for Psychiatry Research, Stockholm County Council, Stockholm, Sweden."/>
    <s v="eng"/>
    <s v="Y"/>
    <s v="Y"/>
    <s v="N"/>
    <s v="Y"/>
    <s v="N"/>
    <s v="Y"/>
    <n v="0"/>
    <s v="Y"/>
    <s v="Y"/>
    <s v="N"/>
    <s v="Y"/>
    <s v="N"/>
    <s v="N"/>
    <s v="N"/>
    <s v="N"/>
    <s v="2018-04-29"/>
    <s v="2018-08-25"/>
    <s v="2018-04-13"/>
    <s v="2018-09-01"/>
    <s v="https://dx.doi.org/10.1007/s10803-018-3588-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688293"/>
    <s v="MED"/>
    <n v="29682271"/>
    <s v="PMC5791186"/>
    <s v="10.1093/cercor/bhy040"/>
    <s v="Frontoparietal Tracts Linked to Lateralized Hand Preference and Manual Specialization."/>
    <s v="Howells H, Thiebaut de Schotten M, Dell'Acqua F, Beyh A, Zappalà G, Leslie A, Simmons A, Murphy DG, Catani M."/>
    <s v="10"/>
    <s v="48"/>
    <n v="2696735"/>
    <n v="2018"/>
    <s v="Cerebral cortex (New York, N.Y. : 1991)"/>
    <s v="Cereb. Cortex"/>
    <s v="Cereb Cortex"/>
    <s v="9110718"/>
    <s v="1047-3211"/>
    <s v="1460-2199"/>
    <s v="Humans show a preference for using the right hand over the left for tasks and activities of everyday life. While experimental work in non-human primates has identified the neural systems responsible for reaching and grasping, the neural basis of lateralized motor behavior in humans remains elusive. The advent of diffusion imaging tractography for studying connectional anatomy in the living human brain provides the possibility of understanding the relationship between hemispheric asymmetry, hand preference, and manual specialization. In this study, diffusion tractography was used to demonstrate an interaction between hand preference and the asymmetry of frontoparietal tracts, specifically the dorsal branch of the superior longitudinal fasciculus, responsible for visuospatial integration and motor planning. This is in contrast to the corticospinal tract and the superior cerebellar peduncle, for which asymmetry was not related to hand preference. Asymmetry of the dorsal frontoparietal tract was also highly correlated with the degree of lateralization in tasks requiring visuospatial integration and fine motor control. These results suggest a common anatomical substrate for hand preference and lateralized manual specialization in frontoparietal tracts important for visuomotor processing."/>
    <s v="Natbrainlab, Sackler Institute for Translational Neurodevelopment, Forensic and Neurodevelopmental Sciences, Institute of Psychiatry, Psychology &amp; Neuroscience, Denmark Hill, London, UK."/>
    <s v="eng"/>
    <s v="Y"/>
    <s v="Y"/>
    <s v="N"/>
    <s v="Y"/>
    <s v="N"/>
    <s v="Y"/>
    <n v="0"/>
    <s v="Y"/>
    <s v="Y"/>
    <s v="N"/>
    <s v="Y"/>
    <s v="N"/>
    <s v="N"/>
    <s v="N"/>
    <s v="N"/>
    <s v="2018-04-25"/>
    <s v="2018-06-22"/>
    <s v="2018-01-30"/>
    <s v="2018-07-01"/>
    <s v="https://dx.doi.org/10.1093/cercor/bhy04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682271"/>
    <s v="MED"/>
    <n v="29423133"/>
    <s v="PMC5948270"/>
    <s v="10.1186/s13229-018-0212-x"/>
    <s v="EU-AIMS Longitudinal European Autism Project (LEAP): the autism twin cohort."/>
    <s v="Isaksson J, Tammimies K, Neufeld J, Cauvet É, Lundin K, Buitelaar JK, Loth E, Murphy DGM, Spooren W, Bölte S, EU-AIMS LEAP group."/>
    <s v="1"/>
    <s v="11"/>
    <n v="2639743"/>
    <n v="2018"/>
    <s v="Molecular autism"/>
    <s v="Mol Autism"/>
    <s v="Mol Autism"/>
    <s v="101534222"/>
    <s v="2040-2392"/>
    <s v="2040-2392"/>
    <s v="EU-AIMS is the largest European research program aiming to identify stratification biomarkers and novel interventions for autism spectrum disorder (ASD). Within the program, the Longitudinal European Autism Project (LEAP) has recruited and comprehensively phenotyped a rare sample of 76 monozygotic and dizygotic twins, discordant, or concordant for ASD plus 30 typically developing twins. The aim of this letter is to complete previous descriptions of the LEAP case-control sample, clinically characterize, and investigate the suitability of the sample for ASD twin-control analyses purposes and share some 'lessons learnt.' Among the twins, a diagnosis of ASD is associated with increased symptom levels of ADHD, higher rates of intellectual disability, and lower family income. For the future, we conclude that the LEAP twin cohort offers multiple options for analyses of genetic and shared and non-shared environmental factors to generate new hypotheses for the larger cohort of LEAP singletons, but particularly cross-validate and refine evidence from it."/>
    <s v="1Department of Women's and Children's Health, Division of Neuropsychiatry Unit, Center of Neurodevelopmental Disorders (KIND), Karolinska Institutet, Stockholm, Sweden."/>
    <s v="eng"/>
    <s v="Y"/>
    <s v="Y"/>
    <s v="N"/>
    <s v="Y"/>
    <s v="N"/>
    <s v="Y"/>
    <n v="0"/>
    <s v="Y"/>
    <s v="Y"/>
    <s v="N"/>
    <s v="Y"/>
    <s v="N"/>
    <s v="N"/>
    <s v="N"/>
    <s v="N"/>
    <s v="2018-04-24"/>
    <s v="2018-10-24"/>
    <s v="2018-01-18"/>
    <s v="2018-04-13"/>
    <s v="https://dx.doi.org/10.1186/s13229-018-0212-x"/>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423133"/>
    <s v="MED"/>
    <n v="29411217"/>
    <s v="PMC5778144"/>
    <s v="10.1186/s13229-018-0187-7"/>
    <s v="Facial expression recognition as a candidate marker for autism spectrum disorder: how frequent and severe are deficits?"/>
    <s v="Loth E, Garrido L, Ahmad J, Watson E, Duff A, Duchaine B."/>
    <s v="7"/>
    <s v="27"/>
    <n v="2639743"/>
    <n v="2018"/>
    <s v="Molecular autism"/>
    <s v="Mol Autism"/>
    <s v="Mol Autism"/>
    <s v="101534222"/>
    <s v="2040-2392"/>
    <s v="2040-2392"/>
    <s v="Impairments in social communication are a core feature of Autism Spectrum Disorder (ASD). Because the ability to infer other people's emotions from their facial expressions is critical for many aspects of social communication, deficits in expression recognition are a plausible candidate marker for ASD. However, previous studies on facial expression recognition produced mixed results, which may be due to differences in the sensitivity of the many tests used and/or the heterogeneity among individuals with ASD. To ascertain whether expression recognition may serve as a diagnostic marker (which distinguishes people with ASD from a comparison group) or a stratification marker (which helps to divide ASD into more homogeneous subgroups), a crucial first step is to move beyond identification of mean group differences and to better understand the frequency and severity of impairments.This study tested 46 individuals with ASD and 52 age- and IQ-matched typically developing (TD) participants on the Films Expression Task, which combines three key features of real-life expression recognition: naturalistic facial expressions, a broad range of simple and complex emotions, and short presentation time. Test-retest reliability was assessed in 28 individuals who did not participate in the main study and revealed acceptable reliability (ICC r = .74).Case-control comparisons showed highly significant mean group differences for accuracy (p = 1.1 × 10- 10), with an effect size (Cohen's d = 1.6), more than twice as large as the mean effect size reported in a previous meta-analysis (Uljarevic and Hamilton, 2012, J Autism Dev Disord). The ASD group also had significantly increased mean reaction times overall (p = .00015, d = .83) and on correct trials (p = .0002, d = .78). However, whereas 63% of people with ASD showed severe deficits (they performed below two standard deviations of the TD mean, a small subgroup (15.3%) performed normally (within one standard deviation of the mean).These findings indicate that the majority of people with ASD have severe expression recognition deficits and that the Films Expression Test is a sensitive task for biomarker research in ASD. Future work is needed to establish whether ASD subgroups with and without expression recognition deficits differ from one another in terms of their symptom profile or neurobiological underpinnings."/>
    <s v="1Sackler Institute for Translational Neurodevelopment, Institute of Psychiatry, Psychology and Neuroscience, King's College London, De Crespigny Park, Denmark Hill, London, SE5 8AF UK."/>
    <s v="eng"/>
    <s v="Y"/>
    <s v="Y"/>
    <s v="N"/>
    <s v="Y"/>
    <s v="N"/>
    <s v="Y"/>
    <n v="0"/>
    <s v="Y"/>
    <s v="Y"/>
    <s v="N"/>
    <s v="Y"/>
    <s v="N"/>
    <s v="N"/>
    <s v="N"/>
    <s v="N"/>
    <s v="2018-02-10"/>
    <s v="2018-07-03"/>
    <s v="2018-01-30"/>
    <s v="2018-01-30"/>
    <s v="https://dx.doi.org/10.1186/s13229-018-0187-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411217"/>
    <s v="MED"/>
    <n v="29403344"/>
    <s v="PMC6060879"/>
    <s v="10.1007/s10803-018-3470-8"/>
    <s v="Local and Global Visual Processing in 3-Year-Olds With and Without Autism."/>
    <s v="Nilsson Jobs E, Falck-Ytter T, Bölte S."/>
    <s v="2"/>
    <s v="7"/>
    <n v="2683284"/>
    <n v="2018"/>
    <s v="Journal of autism and developmental disorders"/>
    <s v="J Autism Dev Disord"/>
    <s v="J Autism Dev Disord"/>
    <s v="7904301"/>
    <s v="0162-3257"/>
    <s v="1573-3432"/>
    <s v="Research on visual local and global perception in Autism Spectrum Disorder (ASD) is incomplete in young children. We investigated 35 three-year-old siblings of children with ASD, either diagnosed (n = 12) or not diagnosed (n = 23) with ASD as well as 14 controls with typical development and with no family history of ASD. Data from the local tasks Children's Embedded Figures Test, Hidden Pictures, Figure-Ground and the global tasks Closure and Fragmented Picture Test were collected. Enhanced performance on the local task Hidden Pictures differentiated children with ASD from the other groups. Implications of these results are discussed."/>
    <s v="Uppsala Child and Baby Lab, Department of Psychology, Uppsala University, 751 42, Uppsala, Sweden. elisabeth.nilsson_jobs@psyk.uu.se."/>
    <s v="eng"/>
    <s v="Y"/>
    <s v="Y"/>
    <s v="N"/>
    <s v="Y"/>
    <s v="N"/>
    <s v="Y"/>
    <n v="0"/>
    <s v="Y"/>
    <s v="Y"/>
    <s v="N"/>
    <s v="Y"/>
    <s v="N"/>
    <s v="N"/>
    <s v="N"/>
    <s v="N"/>
    <s v="2018-02-08"/>
    <s v="2018-05-18"/>
    <s v="2017-12-18"/>
    <s v="2018-06-01"/>
    <s v="https://dx.doi.org/10.1007/s10803-018-3470-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403344"/>
    <s v="MED"/>
    <n v="29383553"/>
    <s v="PMC5802590"/>
    <s v="10.3389/fnins.2017.00745"/>
    <s v="The Influence of Study-Level Inference Models and Study Set Size on Coordinate-Based fMRI Meta-Analyses."/>
    <s v="Bossier H, Seurinck R, Kühn S, Banaschewski T, Barker GJ, Bokde ALW, Martinot JL, Lemaitre H, Paus T, Millenet S, Moerkerke B."/>
    <s v="6"/>
    <s v="21"/>
    <n v="2520978"/>
    <n v="2017"/>
    <s v="Frontiers in neuroscience"/>
    <s v="Front Neurosci"/>
    <s v="Front Neurosci"/>
    <s v="101478481"/>
    <s v="1662-4548"/>
    <s v="1662-453X"/>
    <s v="Given the increasing amount of neuroimaging studies, there is a growing need to summarize published results. Coordinate-based meta-analyses use the locations of statistically significant local maxima with possibly the associated effect sizes to aggregate studies. In this paper, we investigate the influence of key characteristics of a coordinate-based meta-analysis on (1) the balance between false and true positives and (2) the activation reliability of the outcome from a coordinate-based meta-analysis. More particularly, we consider the influence of the chosen group level model at the study level [fixed effects, ordinary least squares (OLS), or mixed effects models], the type of coordinate-based meta-analysis [Activation Likelihood Estimation (ALE) that only uses peak locations, fixed effects, and random effects meta-analysis that take into account both peak location and height] and the amount of studies included in the analysis (from 10 to 35). To do this, we apply a resampling scheme on a large dataset (N = 1,400) to create a test condition and compare this with an independent evaluation condition. The test condition corresponds to subsampling participants into studies and combine these using meta-analyses. The evaluation condition corresponds to a high-powered group analysis. We observe the best performance when using mixed effects models in individual studies combined with a random effects meta-analysis. Moreover the performance increases with the number of studies included in the meta-analysis. When peak height is not taken into consideration, we show that the popular ALE procedure is a good alternative in terms of the balance between type I and II errors. However, it requires more studies compared to other procedures in terms of activation reliability. Finally, we discuss the differences, interpretations, and limitations of our results."/>
    <s v="Department of Data Analysis, Ghent University, Ghent, Belgium."/>
    <s v="eng"/>
    <s v="Y"/>
    <s v="Y"/>
    <s v="N"/>
    <s v="Y"/>
    <s v="N"/>
    <s v="Y"/>
    <n v="0"/>
    <s v="Y"/>
    <s v="Y"/>
    <s v="N"/>
    <s v="Y"/>
    <s v="N"/>
    <s v="N"/>
    <s v="N"/>
    <s v="Y"/>
    <s v="2018-02-07"/>
    <s v="2018-02-09"/>
    <s v="2017-10-31"/>
    <s v="2017-01-01"/>
    <s v="https://dx.doi.org/10.3389/fnins.2017.00745"/>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383553"/>
    <s v="MED"/>
    <n v="29249829"/>
    <s v="PMC5867326"/>
    <s v="10.1007/s00787-018-1114-3"/>
    <s v="Examining the intertwined development of prosocial skills and ASD symptoms in adolescence."/>
    <s v="Oerlemans AM, Rommelse NNJ, Buitelaar JK, Hartman CA."/>
    <s v="10"/>
    <s v="22"/>
    <n v="2708728"/>
    <n v="2018"/>
    <s v="European child &amp; adolescent psychiatry"/>
    <s v="Eur Child Adolesc Psychiatry"/>
    <s v="Eur Child Adolesc Psychiatry"/>
    <s v="9212296"/>
    <s v="1018-8827"/>
    <s v="1435-165X"/>
    <s v="Autism spectrum disorder (ASD) and reduced prosocial behaviour are strongly intertwined. However, social interactions with peers may be increasingly practiced over the course of development and may instigate a reduction in ASD symptoms and vice versa. We, therefore, sought to determine if, during adolescence, possible improvements in prosocial behaviours and ASD symptoms may benefit one another over time. Participants were 2773 adolescents from the Tracking Adolescents' Individual Lives Survey (TRAILS) cohorts. Measurements took place over three waves (mean ages: 11.1, 13.4, and 16.2 years). Longitudinal associations between teacher-rated classroom prosocial skills and parent-rated ASD symptoms were examined using the random intercept cross-lagged panel model (RI-CLPM). In addition to estimating the stable, between-person associations, the dynamical effects between prosocial skills and ASD symptoms over time were estimated at the within-person level. At the between-person level, prosocial skills and ASD symptoms were substantially negatively correlated. At the within-person level, a small and unexpected positive cross-lagged effect from wave 1 ASD symptoms on wave 2 prosocial skills was observed. We added to the existing literature by showing that, in addition to replicating the already firmly established between-person association between low prosocial skills and ASD, within-person gains in prosocial skills do not lead to subsequent reduction of ASD symptoms, and reductions in ASD symptoms do not lead to subsequent enhancement of prosocial skills. We, therefore, conclude from our findings that the inverse association between autistic symptoms and prosocial skills in adolescence is highly stable."/>
    <s v="Department of Psychiatry, Interdisciplinary Center Psychopathology and Emotion Regulation (ICPE), University of Groningen, University Medical Center Groningen, Groningen, The Netherlands. a.m.sluiter-oerlemans@umcg.nl."/>
    <s v="eng"/>
    <s v="Y"/>
    <s v="Y"/>
    <s v="N"/>
    <s v="Y"/>
    <s v="N"/>
    <s v="Y"/>
    <n v="0"/>
    <s v="Y"/>
    <s v="Y"/>
    <s v="N"/>
    <s v="Y"/>
    <s v="N"/>
    <s v="N"/>
    <s v="N"/>
    <s v="N"/>
    <s v="2018-02-01"/>
    <s v="2018-09-07"/>
    <s v="2017-10-25"/>
    <s v="2018-01-30"/>
    <s v="https://dx.doi.org/10.1007/s00787-018-1114-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249829"/>
    <s v="MED"/>
    <n v="29090494"/>
    <s v="PMC6196591"/>
    <s v="10.1038/s41398-017-0044-z"/>
    <s v="A polygenic score for schizophrenia predicts glycemic control."/>
    <s v="Cao H, Chen J, Meyer-Lindenberg A, Schwarz E."/>
    <s v="12"/>
    <s v="11"/>
    <n v="2627402"/>
    <n v="2017"/>
    <s v="Translational psychiatry"/>
    <s v="Transl Psychiatry"/>
    <s v="Transl Psychiatry"/>
    <s v="101562664"/>
    <s v="2158-3188"/>
    <s v="2158-3188"/>
    <s v="Schizophrenia is substantially comorbid with type 2 diabetes (T2D), but the molecular basis of this effect is incompletely understood. Here, we show that a cortical schizophrenia expression score predicts glycemic control from pancreatic islet cell expression. We used machine learning to identify a cortical expression signature in 212 schizophrenia patients and controls, which explained ~25% of the illness-associated variance. The algorithm was predicted in expression data from 51 subjects (9 with T2D), explained up to 26.3% of the variance in the glycemic control indicator HbA1c and could significantly differentiate T2D patients from controls. The cross-tissue prediction was driven by processes previously linked to diabetes. Genes contributing to this prediction were involved in the electron transport chain as well as kidney development and support oxidative stress as a molecular process underlying the comorbidity between both conditions. Together, the present results suggest a molecular commonality between schizophrenia and glycemic markers of type 2 diabetes."/>
    <s v="Department of Psychiatry and Psychotherapy, Central Institute of Mental Health, Medical Faculty Mannheim, Heidelberg University, Mannheim, Germany."/>
    <s v="eng"/>
    <s v="Y"/>
    <s v="Y"/>
    <s v="N"/>
    <s v="Y"/>
    <s v="N"/>
    <s v="Y"/>
    <n v="0"/>
    <s v="Y"/>
    <s v="Y"/>
    <s v="N"/>
    <s v="Y"/>
    <s v="N"/>
    <s v="N"/>
    <s v="N"/>
    <s v="Y"/>
    <s v="2017-12-19"/>
    <s v="2018-08-20"/>
    <s v="2017-03-16"/>
    <s v="2017-12-18"/>
    <s v="https://dx.doi.org/10.1038/s41398-017-0044-z"/>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090494"/>
    <s v="MED"/>
    <n v="29068245"/>
    <s v="PMC5352661"/>
    <s v="10.1111/hex.12637"/>
    <s v="Selective patient and public involvement: The promise and perils of pharmaceutical intervention for autism."/>
    <s v="Russell G, Starr S, Elphick C, Rodogno R, Singh I."/>
    <s v="9"/>
    <s v="11"/>
    <n v="2664699"/>
    <n v="2018"/>
    <s v="Health expectations : an international journal of public participation in health care and health policy"/>
    <s v="Health Expect"/>
    <s v="Health Expect"/>
    <s v="9815926"/>
    <s v="1369-6513"/>
    <s v="1369-7625"/>
    <s v="Guidelines suggest the patient community should be consulted from the outset when designing and implementing basic biomedical research, but such patient communities may include conflicting views. We examined how engagement occurred in one such instance.Our objective was to scrutinize patient and public involvement (PPI) by a pan-European biomedical consortium working to develop drugs to treat autism. We aimed to use this as an example to illustrate how PPI has been utilized in biomedical research.Two public events, one in the UK and one in Denmark were conducted as part of the consortium's on-going PPI activities in 2014 and 2015. Sixty-six individuals submitted written comments on the consortium's research after these events. The textual data produced were analysed using a thematic approach. Approximately 71% of respondents reported themselves to be adults on the autism spectrum or parents of children with autism.The themes identified illustrated major differences between some community concerns and the biomedical research agenda. While treating autism per se. was seen as problematic by some, treating specific co-occurring problems was seen as helpful in some circumstances. The biomedical consortium selected PPI with a limited user viewpoint at its outset and more widely once basic research was on-going.This case illustrates what we term &quot;selective PPI&quot; where only a sympathetic and/or limited patient viewpoint is included. Findings highlight the perils of using selective PPI to legitimise scientific endeavours, and the possibilities for constructive dialogue."/>
    <s v="Medical School/College of Social Science and International Studies, University of Exeter, Exeter, UK."/>
    <s v="eng"/>
    <s v="Y"/>
    <s v="Y"/>
    <s v="N"/>
    <s v="Y"/>
    <s v="N"/>
    <s v="N"/>
    <n v="0"/>
    <s v="Y"/>
    <s v="Y"/>
    <s v="N"/>
    <s v="Y"/>
    <s v="N"/>
    <s v="N"/>
    <s v="N"/>
    <s v="N"/>
    <s v="2017-11-02"/>
    <s v="2018-04-01"/>
    <s v="2016-10-03"/>
    <s v="2017-10-31"/>
    <s v="https://dx.doi.org/10.1111/hex.1263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068245"/>
    <s v="MED"/>
    <n v="28360851"/>
    <s v="PMC5141952"/>
    <s v="10.1177/1362361317717977"/>
    <s v="Sustainability of an early detection program for autism spectrum disorder over the course of 8 years."/>
    <s v="Pijl MK, Buitelaar JK, de Korte MW, Rommelse NN, Oosterling IJ."/>
    <s v="2"/>
    <s v="8"/>
    <n v="2740469"/>
    <n v="2018"/>
    <s v="Autism : the international journal of research and practice"/>
    <s v="Autism"/>
    <s v="Autism"/>
    <s v="9713494"/>
    <s v="1362-3613"/>
    <s v="1461-7005"/>
    <s v="The importance of early detection of autism spectrum disorder followed by early intervention is increasingly recognized. This quasi-experimental study evaluated the long-term effects of a program for the early detection of autism spectrum disorder (consisting of training of professionals and use of a referral protocol and screening instrument), to determine whether the positive effects on the age at referral were sustained after the program ended while controlling for overall changes in the number of referrals. Before, during, and after the program, the proportion of children referred before 3 years (versus 3-6 years) of age was calculated for children subsequently diagnosed with autism spectrum disorder ( N = 513) or another, non-autism spectrum disorder, condition ( N = 722). The odds of being referred before 3 years of age was higher in children with autism spectrum disorder than in children with another condition during the program than before (3.1, 95% confidence interval: 1.2-7.6) or after (1.7, 95% confidence interval: 1.0-3.0) the program but was not different before versus after the program. Thus, although the program led to earlier referral of children with autism spectrum disorder, after correction for other referrals, the effect was not sustained after the program ended. This study highlights the importance of continued investment in the early detection of autism spectrum disorder."/>
    <s v="1 Karakter Child and Adolescent Psychiatry University Centre, The Netherlands."/>
    <s v="eng"/>
    <s v="Y"/>
    <s v="Y"/>
    <s v="N"/>
    <s v="Y"/>
    <s v="N"/>
    <s v="Y"/>
    <n v="0"/>
    <s v="Y"/>
    <s v="Y"/>
    <s v="N"/>
    <s v="Y"/>
    <s v="N"/>
    <s v="N"/>
    <s v="N"/>
    <s v="N"/>
    <s v="2017-10-26"/>
    <s v="2018-11-14"/>
    <s v="2013-09-10"/>
    <s v="2017-10-25"/>
    <s v="https://dx.doi.org/10.1177/136236131771797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360851"/>
    <s v="MED"/>
    <n v="27697987"/>
    <s v="PMC3769388"/>
    <s v="10.3389/fninf.2017.00018"/>
    <s v="Neuroimaging, Genetics, and Clinical Data Sharing in Python Using the CubicWeb Framework."/>
    <s v="Grigis A, Goyard D, Cherbonnier R, Gareau T, Papadopoulos Orfanos D, Chauvat N, Di Mascio A, Schumann G, Spooren W, Murphy D, Frouin V."/>
    <s v="9"/>
    <s v="27"/>
    <n v="2550605"/>
    <n v="2017"/>
    <s v="Frontiers in Neuroinformatics"/>
    <s v="Front Neuroinform"/>
    <s v="Front Neuroinform"/>
    <s v="101477957"/>
    <s v="1662-5196"/>
    <s v="1662-5196"/>
    <s v="In neurosciences or psychiatry, the emergence of large multi-center population imaging studies raises numerous technological challenges. From distributed data collection, across different institutions and countries, to final data publication service, one must handle the massive, heterogeneous, and complex data from genetics, imaging, demographics, or clinical scores. These data must be both efficiently obtained and downloadable. We present a Python solution, based on the CubicWeb open-source semantic framework, aimed at building population imaging study repositories. In addition, we focus on the tools developed around this framework to overcome the challenges associated with data sharing and collaborative requirements. We describe a set of three highly adaptive web services that transform the CubicWeb framework into a (1) multi-center upload platform, (2) collaborative quality assessment platform, and (3) publication platform endowed with massive-download capabilities. Two major European projects, IMAGEN and EU-AIMS, are currently supported by the described framework. We also present a Python package that enables end users to remotely query neuroimaging, genetics, and clinical data from scripts."/>
    <s v="UNATI, Neurospin, CEA, Université Paris-Saclay , Gif-sur-Yvette , France."/>
    <s v="eng"/>
    <s v="Y"/>
    <s v="Y"/>
    <s v="N"/>
    <s v="Y"/>
    <s v="N"/>
    <s v="N"/>
    <n v="0"/>
    <s v="Y"/>
    <s v="Y"/>
    <s v="N"/>
    <s v="Y"/>
    <s v="N"/>
    <s v="N"/>
    <s v="N"/>
    <s v="N"/>
    <s v="2017-03-31"/>
    <s v="2017-08-16"/>
    <s v="2018-06-19"/>
    <s v="2017-03-16"/>
    <s v="https://dx.doi.org/10.3389/fninf.2017.0001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697987"/>
    <s v="MED"/>
    <n v="29922873"/>
    <s v="PMC6133091"/>
    <s v="10.1093/scan/nsw100"/>
    <s v="Neural correlates of three types of negative life events during angry face processing in adolescents."/>
    <s v="Gollier-Briant F, Paillère-Martinot ML, Lemaitre H, Miranda R, Vulser H, Goodman R, Penttilä J, Struve M, Fadai T, Kappel V, Poustka L, Grimmer Y, Bromberg U, Conrod P, Banaschewski T, Barker GJ, Bokde AL, Büchel C, Flor H, Gallinat J, Garavan H, Heinz A, Lawrence C, Mann K, Nees F, Paus T, Pausova Z, Frouin V, Rietschel M, Robbins TW, Smolka MN, Schumann G, IMAGEN Consortium+, Martinot JL, Artiges E."/>
    <s v="5"/>
    <s v="48"/>
    <n v="2502413"/>
    <n v="2016"/>
    <s v="Social cognitive and affective neuroscience"/>
    <s v="Soc Cogn Affect Neurosci"/>
    <s v="Soc Cogn Affect Neurosci"/>
    <s v="101288795"/>
    <s v="1749-5016"/>
    <s v="1749-5024"/>
    <s v="Negative life events (NLE) contribute to anxiety and depression disorders, but their relationship with brain functioning in adolescence has rarely been studied. We hypothesized that neural response to social threat would relate to NLE in the frontal-limbic emotional regions. Participants (N = 685) were drawn from the Imagen database of 14-year-old community adolescents recruited in schools. They underwent functional MRI while viewing angry and neutral faces, as a probe to neural response to social threat. Lifetime NLEs were assessed using the 'distress', 'family' and 'accident' subscales from a life event dimensional questionnaire. Relationships between NLE subscale scores and neural response were investigated. Links of NLE subscales scores with anxiety or depression outcomes at the age of 16 years were also investigated. Lifetime 'distress' positively correlated with ventral-lateral orbitofrontal and temporal cortex activations during angry face processing. 'Distress' scores correlated with the probabilities of meeting criteria for Generalized Anxiety Disorder or Major Depressive Disorder at the age of 16 years. Lifetime 'family' and 'accident' scores did not relate with neural response or follow-up conditions, however. Thus, different types of NLEs differentially predicted neural responses to threat during adolescence, and differentially predicted a de novo internalizing condition 2 years later. The deleterious effect of self-referential NLEs is suggested."/>
    <s v="INSERM, UMR 1000, Research Unit NeuroImaging and Psychiatry, Service Hospitalier Frédéric Joliot, Orsay, University Paris-Sud, University Paris Saclay, Orsay, and Maison De Solenn, University Paris Descartes, Paris, France."/>
    <s v="eng"/>
    <s v="N"/>
    <s v="Y"/>
    <s v="N"/>
    <s v="Y"/>
    <s v="N"/>
    <s v="Y"/>
    <n v="0"/>
    <s v="Y"/>
    <s v="N"/>
    <s v="N"/>
    <s v="Y"/>
    <s v="N"/>
    <s v="N"/>
    <s v="N"/>
    <s v="N"/>
    <s v="2016-10-05"/>
    <s v="2018-02-02"/>
    <s v="2018-03-27"/>
    <s v="2016-10-03"/>
    <s v="https://dx.doi.org/10.1093/scan/nsw10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PMC3769388"/>
    <s v="PMC"/>
    <n v="29777471"/>
    <s v="PMC6153902"/>
    <s v="10.1371/annotation/d026ac78-2460-40ac-a045-98e95a7b1783"/>
    <s v="Correction: Harnessing Clinical Psychiatric Data with an Electronic Assessment Tool (OPCRIT+): The Utility of Symptom Dimensions."/>
    <s v="Brittain PJ, Lobo SEM, Rucker J, Amarasinghe M, Anilkumar APP, Baggaley M, Banerjee P, Bearn J, Broadbent M, Butler M, Campbell CD, Cleare AJ, Dratcu L, Frangou S, Gaughran F, Goldin M, Henke A, Kern N, Krayem A, Mufti F, McIvor R, Needham-Bennett H, Newman S, Olajide D, O’Flynn D, Rao R, Rehman IU, Seneviratne G, Stahl D, Suleman S, Treasure J, Tully J, Veale D, Stewart R, McGuffin P, Lovestone S, Hotopf M, Schumann G."/>
    <s v="1"/>
    <s v="8"/>
    <n v="2073810"/>
    <n v="2013"/>
    <s v="PloS one"/>
    <s v="PLoS ONE"/>
    <s v="PLoS One"/>
    <s v="101285081"/>
    <s v="1932-6203"/>
    <s v="1932-6203"/>
    <s v="Autism Spectrum Disorder (ASD), Oppositional Defiant Disorder (ODD), and Conduct Disorder (CD) are often associated with emotion recognition difficulties. This is the first eye-tracking study to examine emotional face recognition (i.e., gazing behavior) in a direct comparison of male adolescents with Autism Spectrum Disorder or Oppositional Defiant Disorder/Conduct Disorder, and typically developing (TD) individuals. We also investigate the role of psychopathic traits, callous-unemotional (CU) traits, and subtypes of aggressive behavior in emotional face recognition. A total of 122 male adolescents (N = 50 ASD, N = 44 ODD/CD, and N = 28 TD) aged 12-19 years (M = 15.4 years, SD= 1.9) were included in the current study for the eye-tracking experiment. Participants were presented with neutral and emotional faces using a Tobii 1750 eye-tracking monitor to record gaze behavior. Our main dependent eye-tracking variables were: (1) fixation duration to the eyes of a face and (2) time to the first fixation to the eyes. Since distributions of eye-tracking variables were not completely Gaussian, non-parametric tests were chosen to investigate gaze behavior across the diagnostic groups with Autism Spectrum Disorder, Oppositional Defiant Disorder/Conduct Disorder, and Typically Developing individuals. Furthermore, we used Spearman correlations to investigate the links with psychopathy, callous, and unemotional traits and subtypes of aggression as assessed by questionnaires. The relative total fixation duration to the eyes was decreased in both the Autism Spectrum Disorder group and the Oppositional Defiant Disorder/Conduct Disorder group for several emotional expressions. In both the Autism Spectrum Disorder and the Oppositional Defiant Disorder/Conduct Disorder group, increased time to first fixation on the eyes of fearful faces only was nominally significant. The time to first fixation on the eyes was nominally correlated with psychopathic traits and proactive aggression. The current findings do not support strong claims for differential cross-disorder eye-gazing deficits and for a role of shared underlying psychopathic traits, callous-unemotional traits, and aggression subtypes. Our data provide valuable and novel insights into gaze timing distributions when looking at the eyes of a fearful face."/>
    <s v="Department of Cognitive Neuroscience, Donders Institute for Brain, Cognition and Behavior, Radboud University Medical Centre, Nijmegen, The Netherlands. carstenbours@gmail.com."/>
    <s v="eng"/>
    <s v="Y"/>
    <s v="Y"/>
    <s v="Y"/>
    <s v="N"/>
    <s v="N"/>
    <s v="Y"/>
    <n v="0"/>
    <s v="N"/>
    <s v="Y"/>
    <s v="N"/>
    <s v="N"/>
    <s v="N"/>
    <s v="N"/>
    <s v="N"/>
    <s v="N"/>
    <s v="2015-02-07"/>
    <s v="2018-04-10"/>
    <s v="2017-12-05"/>
    <s v="2013-09-10"/>
    <s v="https://dx.doi.org/10.1371/annotation/d026ac78-2460-40ac-a045-98e95a7b178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922873"/>
    <s v="MED"/>
    <n v="29581421"/>
    <s v="PMC5913319"/>
    <s v="10.1007/s00787-018-1174-4"/>
    <s v="Emotional face recognition in male adolescents with autism spectrum disorder or disruptive behavior disorder: an eye-tracking study."/>
    <s v="Bours CCAH, Bakker-Huvenaars MJ, Tramper J, Bielczyk N, Scheepers F, Nijhof KS, Baanders AN, Lambregts-Rommelse NNJ, Medendorp P, Glennon JC, Buitelaar JK."/>
    <s v="5"/>
    <s v="48"/>
    <n v="2725750"/>
    <n v="2018"/>
    <s v="European child &amp; adolescent psychiatry"/>
    <s v="Eur Child Adolesc Psychiatry"/>
    <s v="Eur Child Adolesc Psychiatry"/>
    <s v="9212296"/>
    <s v="1018-8827"/>
    <s v="1435-165X"/>
    <s v="This review (Prospero Registration Number: CRD42017057915) aimed to systematically identify and summarize existing research on the relationship between additional emotional and behavioral problems (EBP) in children with autism, and parenting stress (PS) and mental health problems (MHP) in their parents. Sixty-seven studies met criteria for inclusion in the review, 61 of which were included in the meta-analysis. Pooled correlation coefficients were in the low to moderate range ([Formula: see text]). Some evidence for moderation by measurement characteristics was found. Narrative review of concurrent adjusted associations showed some evidence for shared relationships with other factors, most notably ASD severity and parent perception of own parenting. Longitudinal studies showed mixed evidence for bidirectional predictive relationships between child EBP and parent psychological distress variables."/>
    <s v="Institute of Psychiatry, Psychology &amp; Neuroscience, King's College London, 16 De Crespigny Park, London, SE5 8AF, UK. isabel.yorke@kcl.ac.uk."/>
    <s v="eng"/>
    <s v="Y"/>
    <s v="Y"/>
    <s v="N"/>
    <s v="Y"/>
    <s v="N"/>
    <s v="Y"/>
    <n v="1"/>
    <s v="Y"/>
    <s v="Y"/>
    <s v="N"/>
    <s v="Y"/>
    <s v="N"/>
    <s v="N"/>
    <s v="N"/>
    <s v="N"/>
    <s v="2018-06-21"/>
    <s v="2018-10-09"/>
    <s v="2017-11-28"/>
    <s v="2018-06-19"/>
    <s v="https://dx.doi.org/10.1007/s00787-018-1174-4"/>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777471"/>
    <s v="MED"/>
    <n v="29468576"/>
    <s v="PMC5996001"/>
    <s v="10.1007/s10803-018-3605-y"/>
    <s v="The Association Between Emotional and Behavioral Problems in Children with Autism Spectrum Disorder and Psychological Distress in Their Parents: A Systematic Review and Meta-analysis."/>
    <s v="Yorke I, White P, Weston A, Rafla M, Charman T, Simonoff E."/>
    <s v="12"/>
    <s v="33"/>
    <n v="2728667"/>
    <n v="2018"/>
    <s v="Journal of autism and developmental disorders"/>
    <s v="J Autism Dev Disord"/>
    <s v="J Autism Dev Disord"/>
    <s v="7904301"/>
    <s v="0162-3257"/>
    <s v="1573-3432"/>
    <s v="Hyperconnectivity of the default-mode network (DMN) is one of the most widely replicated neuroimaging findings in major depressive disorder (MDD). Further, there is growing evidence for a central role of the lateral habenula (LHb) in the pathophysiology of MDD. There is preliminary neuroimaging evidence linking LHb and the DMN, but no causal relationship has been shown to date. We combined optogenetics and functional magnetic resonance imaging (fMRI), to establish a causal relationship, using an animal model of treatment-resistant depression, namely Negative Cognitive State rats. First, an inhibitory light-sensitive ion channel was introduced into the LHb by viral transduction. Subsequently, laser stimulation was performed during fMRI acquisition on a 9.4 Tesla animal scanner. Neural activity and connectivity were assessed, before, during and after laser stimulation. We observed a connectivity decrease in the DMN following laser-induced LHb perturbation. Our data indicate a causal link between LHb downregulation and reduction in DMN connectivity. These findings may advance our mechanistic understanding of LHb inhibition, which had previously been identified as a promising therapeutic principle, especially for treatment-resistant depression."/>
    <s v="RG Translational Imaging, Department of Neuroimaging, Central Institute of Mental Health, Medical Faculty Mannheim, University of Heidelberg, Mannheim, Germany. christian.clemm@zi-mannheim.de."/>
    <s v="eng"/>
    <s v="Y"/>
    <s v="Y"/>
    <s v="N"/>
    <s v="Y"/>
    <s v="N"/>
    <s v="Y"/>
    <n v="1"/>
    <s v="Y"/>
    <s v="Y"/>
    <s v="N"/>
    <s v="Y"/>
    <s v="N"/>
    <s v="N"/>
    <s v="N"/>
    <s v="N"/>
    <s v="2018-05-20"/>
    <s v="2018-10-05"/>
    <s v="2017-11-22"/>
    <s v="2018-10-01"/>
    <s v="https://dx.doi.org/10.1007/s10803-018-3605-y"/>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581421"/>
    <s v="MED"/>
    <n v="29223425"/>
    <s v="PMC6206256"/>
    <s v="10.1038/s41398-018-0121-y"/>
    <s v="Lateral habenula perturbation reduces default-mode network connectivity in a rat model of depression."/>
    <s v="Clemm von Hohenberg C, Weber-Fahr W, Lebhardt P, Ravi N, Braun U, Gass N, Gass N, Becker R, Sack M, Cosa Linan A, Gerchen MF, Reinwald JR, Oettl LL, Meyer-Lindenberg A, Vollmayr B, Kelsch W, Sartorius A."/>
    <s v="3"/>
    <s v="11"/>
    <n v="2655647"/>
    <n v="2018"/>
    <s v="Translational psychiatry"/>
    <s v="Transl Psychiatry"/>
    <s v="Transl Psychiatry"/>
    <s v="101562664"/>
    <s v="2158-3188"/>
    <s v="2158-3188"/>
    <s v="Research on sex-related differences in Autism Spectrum Disorder (ASD) has been impeded by small samples. We pooled 28 datasets from 18 sites across nine European countries to examine sex differences in the ASD phenotype on the ADI-R (376 females, 1763 males) and ADOS (233 females, 1187 males). On the ADI-R, early childhood restricted and repetitive behaviours were lower in females than males, alongside comparable levels of social interaction and communication difficulties in females and males. Current ADI-R and ADOS scores showed no sex differences for ASD severity. There were lower socio-communicative symptoms in older compared to younger individuals. This large European ASD sample adds to the literature on sex and age variations of ASD symptomatology."/>
    <s v="Department of Psychology, Institute of Psychiatry, Psychology &amp; Neuroscience, King's College London, De Crespigny Park, Denmark Hill, London, SE5 8AF, UK. julian.tillmann@kcl.ac.uk."/>
    <s v="eng"/>
    <s v="Y"/>
    <s v="Y"/>
    <s v="N"/>
    <s v="Y"/>
    <s v="N"/>
    <s v="Y"/>
    <n v="1"/>
    <s v="Y"/>
    <s v="Y"/>
    <s v="N"/>
    <s v="Y"/>
    <s v="N"/>
    <s v="N"/>
    <s v="N"/>
    <s v="N"/>
    <s v="2018-03-28"/>
    <s v="2018-11-09"/>
    <s v="2017-10-10"/>
    <s v="2018-03-27"/>
    <s v="https://dx.doi.org/10.1038/s41398-018-0121-y"/>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468576"/>
    <s v="MED"/>
    <n v="29209412"/>
    <s v="PMC5706157"/>
    <s v="10.1007/s10803-018-3510-4"/>
    <s v="Evaluating Sex and Age Differences in ADI-R and ADOS Scores in a Large European Multi-site Sample of Individuals with Autism Spectrum Disorder."/>
    <s v="Tillmann J, Ashwood K, Absoud M, Bölte S, Bonnet-Brilhault F, Buitelaar JK, Calderoni S, Calvo R, Canal-Bedia R, Canitano R, De Bildt A, Gomot M, Hoekstra PJ, Kaale A, McConachie H, Murphy DG, Narzisi A, Oosterling I, Pejovic-Milovancevic M, Persico AM, Puig O, Roeyers H, Rommelse N, Sacco R, Scandurra V, Stanfield AC, Zander E, Charman T."/>
    <s v="5"/>
    <s v="48"/>
    <n v="2696252"/>
    <n v="2018"/>
    <s v="Journal of autism and developmental disorders"/>
    <s v="J Autism Dev Disord"/>
    <s v="J Autism Dev Disord"/>
    <s v="7904301"/>
    <s v="0162-3257"/>
    <s v="1573-3432"/>
    <s v="It is being hypothesised that the developing adolescent brain is increasingly enlisting long-range connectivity, allowing improved communication between spatially distant brain regions. The developmental trajectories of such maturational changes remain elusive. Here, we aim to study how the brain engages in multiple tasks (working memory, reward processing, and inhibition) at the network-level and evaluate how effects of age across these tasks are related to each other. We characterise how the brain departs from its functional baseline architecture towards task-induced functional connectivity modulations using a novel measure called task potency, allowing direct comparison between tasks by defining sensitivity to one or multiple tasks. By applying this method in a sample of healthy participants (N = 218) aged 8-30 years, we demonstrate maturational changes in task-dependent functional co-activation over and above baseline connectivity maturation. Our results provide evidence for task-specific maturational windows with different cognitive systems probed by different tasks displaying specific age-range dependencies of strongest developmental change. Our results highlight the use of task potency for modelling developmental trajectories and the impact of differential maturation across tasks. This enables better characterisation of cognitive processes disrupted in neurodevelopmental disorders and may explain the increased level of heterogeneity observed in adolescent population studies."/>
    <s v="Radboud University Medical Center, Department of Cognitive Neuroscience, Nijmegen, The Netherlands; Donders Institute for Brain, Cognition and Behaviour, Radboud University Nijmegen, Nijmegen, The Netherlands. Electronic address: r.chauvin@donders.ru.nl."/>
    <s v="eng"/>
    <s v="Y"/>
    <s v="Y"/>
    <s v="N"/>
    <s v="Y"/>
    <s v="N"/>
    <s v="Y"/>
    <n v="1"/>
    <s v="Y"/>
    <s v="Y"/>
    <s v="N"/>
    <s v="Y"/>
    <s v="N"/>
    <s v="N"/>
    <s v="N"/>
    <s v="N"/>
    <s v="2018-02-23"/>
    <s v="2018-06-26"/>
    <s v="2016-11-21"/>
    <s v="2018-07-01"/>
    <s v="https://dx.doi.org/10.1007/s10803-018-3510-4"/>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223425"/>
    <s v="MED"/>
    <n v="29119520"/>
    <s v="PMC5807492"/>
    <s v="10.1016/j.dcn.2017.11.011"/>
    <s v="Assessing age-dependent multi-task functional co-activation changes using measures of task-potency."/>
    <s v="Chauvin RJ, Mennes M, Buitelaar JK, Beckmann CF."/>
    <s v="13"/>
    <s v="47"/>
    <n v="2743643"/>
    <n v="2018"/>
    <s v="Developmental cognitive neuroscience"/>
    <s v="Dev Cogn Neurosci"/>
    <s v="Dev Cogn Neurosci"/>
    <s v="101541838"/>
    <s v="1878-9293"/>
    <s v="1878-9307"/>
    <s v="Minor physical anomalies (MPAs) are subtle anatomical deviations in one's appearance and may suggest altered embryogenesis. MPAs have been shown to be more common in neurodevelopmental disorders (NDDs) compared with typical development. Still, further studies are needed on MPAs in NDDs, especially using twins to adjust for confounding familial factors.Clinical assessments were conducted on 116 twins (61 NDD, 55 controls) from 51 monozygotic and 7 dizygotic pairs to examine MPAs and their association with DSM-5 defined NDDs. Additionally, the relationship between the number of MPAs within twins by zygosity was investigated.Within the cohort sample, a specific association was found between MPAs and autism spectrum disorder (ASD) diagnosis (crude odds ratio = 1.29, p = .047; adjusted odds ratios = 1.26-1.33, adjusted p values = .032-.073) and autistic traits (crude β = 3.02, p = .002; adjusted β = 2.28, p = .019), but not NDDs in general or ADHD, nor within-pairs. Identified MPAs in ASD included overweight, hypermobility, pes planus, straight eyebrows, vision impairment, arachnodactyly/long toes, long eyelashes, and microtia. The number of MPAs within all monozygotic pairs was highly correlated (r = .88, p &lt; .001).MPAs are more frequent in participants with ASD and may be influenced by genetics. The value of MPAs for (early) detection should be further explored, as they might index individuals at increased risk for ASD in particular."/>
    <s v="Department of Women's and Children's Health, Center of Neurodevelopmental Disorders (KIND), Karolinska Institutet &amp; Center for Psychiatry Research, Stockholm County Council, Stockholm, Sweden."/>
    <s v="eng"/>
    <s v="Y"/>
    <s v="Y"/>
    <s v="N"/>
    <s v="Y"/>
    <s v="N"/>
    <s v="N"/>
    <n v="1"/>
    <s v="Y"/>
    <s v="Y"/>
    <s v="N"/>
    <s v="Y"/>
    <s v="N"/>
    <s v="N"/>
    <s v="N"/>
    <s v="N"/>
    <s v="2017-12-11"/>
    <s v="2018-11-07"/>
    <s v="2015-05-19"/>
    <s v="2017-12-05"/>
    <s v="https://dx.doi.org/10.1016/j.dcn.2017.11.01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209412"/>
    <s v="MED"/>
    <n v="29057566"/>
    <s v="PMC5943701"/>
    <s v="10.1186/s13034-017-0195-y"/>
    <s v="Minor physical anomalies in neurodevelopmental disorders: a twin study."/>
    <s v="Myers L, Anderlid BM, Nordgren A, Willfors C, Kuja-Halkola R, Tammimies K, Bölte S."/>
    <s v="5"/>
    <s v="7"/>
    <n v="2516364"/>
    <n v="2017"/>
    <s v="Child and adolescent psychiatry and mental health"/>
    <s v="Child Adolesc Psychiatry Ment Health"/>
    <s v="Child Adolesc Psychiatry Ment Health"/>
    <s v="101297974"/>
    <s v="1753-2000"/>
    <s v="1753-2000"/>
    <s v="Amygdala dysfunction plays a role in the social impairments in autism spectrum disorders (ASD), but it is unclear which of its subregions are abnormal in ASD. This study compared the volume and functional connectivity (FC) strength of three FC-defined amygdala subregions between ASD and controls, and assessed their relation to social skills in ASD. A subregion associated with the social perception network was enlarged in ASD (F1 = 7.842, p = .008) and its volume correlated significantly with symptom severity (social skills: r = .548, p = .009). Posthoc analysis revealed that the enlargement was driven by the vmPFC amygdala network. These findings refine our understanding of abnormal amygdala connectivity in ASD and may inform future strategies for therapeutic interventions targeting the amygdalofrontal pathway."/>
    <s v="Department of Cognitive Neuroscience, Donders Institute for Brain, Cognition and Behaviour, Radboud University Medical Center Nijmegen, P. O. Box 9101, 6500 HB, Nijmegen, The Netherlands. a.rausch@donders.ru.nl."/>
    <s v="eng"/>
    <s v="Y"/>
    <s v="Y"/>
    <s v="N"/>
    <s v="Y"/>
    <s v="N"/>
    <s v="Y"/>
    <n v="1"/>
    <s v="Y"/>
    <s v="Y"/>
    <s v="N"/>
    <s v="Y"/>
    <s v="N"/>
    <s v="N"/>
    <s v="N"/>
    <s v="N"/>
    <s v="2017-12-07"/>
    <s v="2017-12-20"/>
    <s v="2017-01-31"/>
    <s v="2017-11-28"/>
    <s v="https://dx.doi.org/10.1186/s13034-017-0195-y"/>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119520"/>
    <s v="MED"/>
    <n v="28994820"/>
    <s v="PMC5682605"/>
    <s v="10.1007/s10803-017-3370-3"/>
    <s v="Connectivity-Based Parcellation of the Amygdala Predicts Social Skills in Adolescents with Autism Spectrum Disorder."/>
    <s v="Rausch A, Zhang W, Beckmann CF, Buitelaar JK, Groen WB, Haak KV."/>
    <s v="6"/>
    <s v="42"/>
    <n v="2650524"/>
    <n v="2018"/>
    <s v="Journal of autism and developmental disorders"/>
    <s v="J Autism Dev Disord"/>
    <s v="J Autism Dev Disord"/>
    <s v="7904301"/>
    <s v="0162-3257"/>
    <s v="1573-3432"/>
    <s v="The social and communicative difficulties that characterize autism spectrum disorder (ASD) are considered the most striking feature of the disorder. Research has reported that individuals with ASD show abnormalities in the brain regions associated with the processing of social information. Importantly, a recent study using functional near-infrared spectroscopy (fNIRS) found the first evidence of atypicalities in the neural processing of social information in 4- to 6-month-old infants at high familial risk of ASD. These findings provide an important step in the search for early markers of ASD and highlight the potential for neuroimaging techniques to detect atypical patterns of neural activity prior to the manifestation of most behavioural symptoms. This study aimed to extend the findings of reduced neural sensitivity to social stimuli in an independent cohort. Twenty-nine 5-month-old infants (13 low-risk infants, 16 high-risk infants) were presented with social and non-social visual stimuli, similar to the previous experiment. Importantly, a non-social dynamic motion control condition was introduced allowing the comparison between social dynamic and non-social, static, as well as dynamic stimuli. We found that while low-risk infants showed activation to social stimuli in the right posterior temporal cortex, this activation was reduced in infants at high risk of ASD. Although the current sample size was relatively small, our results replicate and extend previous work and provide evidence for a social processing difference in infants at risk of autism. Future research will determine whether these differences relate to an eventual ASD diagnosis or may rather reflect the broader autism phenotype."/>
    <s v="Department of Cognitive Neuroscience, Donders Institute for Brain, Cognition and Behaviour, Radboud University Medical Centre, Nijmegen, The Netherlands."/>
    <s v="eng"/>
    <s v="Y"/>
    <s v="Y"/>
    <s v="N"/>
    <s v="Y"/>
    <s v="N"/>
    <s v="N"/>
    <n v="1"/>
    <s v="Y"/>
    <s v="Y"/>
    <s v="N"/>
    <s v="Y"/>
    <s v="N"/>
    <s v="N"/>
    <s v="N"/>
    <s v="N"/>
    <s v="2017-11-10"/>
    <s v="2018-07-10"/>
    <s v="2016-01-12"/>
    <s v="2018-02-01"/>
    <s v="https://dx.doi.org/10.1007/s10803-017-3370-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057566"/>
    <s v="MED"/>
    <n v="27869141"/>
    <s v="PMC5645732"/>
    <s v="10.1111/ejn.13751"/>
    <s v="Diminished socially selective neural processing in 5-month-old infants at high familial risk of autism."/>
    <s v="Braukmann R, Lloyd-Fox S, Blasi A, Johnson MH, Bekkering H, Buitelaar JK, Hunnius S."/>
    <s v="2"/>
    <s v="84"/>
    <n v="2664583"/>
    <n v="2018"/>
    <s v="The European journal of neuroscience"/>
    <s v="Eur. J. Neurosci."/>
    <s v="Eur J Neurosci"/>
    <s v="8918110"/>
    <s v="0953-816X"/>
    <s v="1460-9568"/>
    <s v="Ambra1 is linked to autophagy and neurodevelopment. Heterozygous Ambra1 deficiency induces autism-like behavior in a sexually dimorphic manner. Extraordinarily, autistic features are seen in female mice only, combined with stronger Ambra1 protein reduction in brain compared to males. However, significance of AMBRA1 for autistic phenotypes in humans and, apart from behavior, for other autism-typical features, namely early brain enlargement or increased seizure propensity, has remained unexplored. Here we show in two independent human samples that a single normal AMBRA1 genotype, the intronic SNP rs3802890-AA, is associated with autistic features in women, who also display lower AMBRA1 mRNA expression in peripheral blood mononuclear cells relative to female GG carriers. Located within a non-coding RNA, likely relevant for mRNA and protein interaction, rs3802890 (A versus G allele) may affect its stability through modification of folding, as predicted by in silico analysis. Searching for further autism-relevant characteristics in Ambra1+/- mice, we observe reduced interest of female but not male mutants regarding pheromone signals of the respective other gender in the social intellicage set-up. Moreover, altered pentylentetrazol-induced seizure propensity, an in vivo readout of neuronal excitation-inhibition dysbalance, becomes obvious exclusively in female mutants. Magnetic resonance imaging reveals mild prepubertal brain enlargement in both genders, uncoupling enhanced brain dimensions from the primarily female expression of all other autistic phenotypes investigated here. These data support a role of AMBRA1/Ambra1 partial loss-of-function genotypes for female autistic traits. Moreover, they suggest Ambra1 heterozygous mice as a novel multifaceted and construct-valid genetic mouse model for female autism."/>
    <s v="Department of Clinical Neuroscience, Max Planck Institute of Experimental Medicine, Göttingen, Germany."/>
    <s v="eng"/>
    <s v="Y"/>
    <s v="Y"/>
    <s v="N"/>
    <s v="Y"/>
    <s v="N"/>
    <s v="Y"/>
    <n v="1"/>
    <s v="Y"/>
    <s v="Y"/>
    <s v="N"/>
    <s v="Y"/>
    <s v="N"/>
    <s v="N"/>
    <s v="N"/>
    <s v="N"/>
    <s v="2017-10-24"/>
    <s v="2018-05-20"/>
    <s v="2015-08-22"/>
    <s v="2017-11-22"/>
    <s v="https://dx.doi.org/10.1111/ejn.1375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994820"/>
    <s v="MED"/>
    <n v="26033569"/>
    <s v="PMC4526540"/>
    <s v="10.1038/tp.2017.213"/>
    <s v="Sexual dimorphism of AMBRA1-related autistic features in human and mouse."/>
    <s v="Mitjans M, Begemann M, Ju A, Dere E, Wüstefeld L, Hofer S, Hassouna I, Balkenhol J, Oliveira B, van der Auwera S, Tammer R, Hammerschmidt K, Völzke H, Homuth G, Cecconi F, Chowdhury K, Grabe H, Frahm J, Boretius S, Dandekar T, Ehrenreich H."/>
    <s v="3"/>
    <s v="30"/>
    <n v="2603436"/>
    <n v="2017"/>
    <s v="Translational psychiatry"/>
    <s v="Transl Psychiatry"/>
    <s v="Transl Psychiatry"/>
    <s v="101562664"/>
    <s v="2158-3188"/>
    <s v="2158-3188"/>
    <s v="Autism spectrum disorders (ASDs) and obsessive compulsive disorder (OCD) are often comorbid with the overlap based on compulsive behaviors. Although previous studies suggest glutamatergic deficits in fronto-striatal brain areas in both disorders, this is the first study to directly compare the glutamate concentrations across the two disorders with those in healthy control participants using both categorical and dimensional approaches. In the current multi-center study (four centers), we used proton magnetic resonance spectroscopy in 51 children with ASD, 29 with OCD, and 53 healthy controls (aged 8-13 years) to investigate glutamate (Glu) concentrations in two regions of the fronto-striatal circuit: midline anterior cingulate cortex (ACC) and left dorsal striatum. Spectra were processed with Linear Combination Model. Group comparisons were performed with one-way analyses of variance including sex, medication use, and scanner site as covariates. In addition, a dimensional analysis was performed, linking glutamate with a continuous measure of compulsivity across disorders. There was a main group effect for ACC glutamate (p=0.019). Contrast analyses showed increased glutamate both in children with ASD and OCD compared with controls (p=0.007), but no differences between the two disorders (p=0.770). Dimensional analyses revealed a positive correlation between compulsive behavior (measured with the Repetitive Behavior Scale) and ACC glutamate (rho=0.24, p=0.03). These findings were robust across sites. No differences were found in the striatum. The current findings confirm overlap between ASD and OCD in terms of glutamate involvement. Glutamate concentration in ACC seems to be associated with the severity of compulsive behavior."/>
    <s v="Department of Cognitive Neuroscience, Donders Institute for Brain, Cognition and Behavior, Radboud University Medical Center, Nijmegen, The Netherlands."/>
    <s v="eng"/>
    <s v="Y"/>
    <s v="Y"/>
    <s v="N"/>
    <s v="Y"/>
    <s v="N"/>
    <s v="N"/>
    <n v="1"/>
    <s v="Y"/>
    <s v="Y"/>
    <s v="N"/>
    <s v="Y"/>
    <s v="N"/>
    <s v="N"/>
    <s v="N"/>
    <s v="Y"/>
    <s v="2017-10-11"/>
    <s v="2018-07-23"/>
    <s v="2014-05-28"/>
    <s v="2017-10-10"/>
    <s v="https://dx.doi.org/10.1038/tp.2017.21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869141"/>
    <s v="MED"/>
    <n v="29024164"/>
    <s v="PMC5838783"/>
    <s v="10.1038/npp.2016.260"/>
    <s v="Fronto-Striatal Glutamate in Autism Spectrum Disorder and Obsessive Compulsive Disorder."/>
    <s v="Naaijen J, Zwiers MP, Amiri H, Williams SCR, Durston S, Oranje B, Brandeis D, Boecker-Schlier R, Ruf M, Wolf I, Banaschewski T, Glennon JC, Franke B, Buitelaar JK, Lythgoe DJ."/>
    <s v="6"/>
    <s v="74"/>
    <n v="2607470"/>
    <n v="2017"/>
    <s v="Neuropsychopharmacology : official publication of the American College of Neuropsychopharmacology"/>
    <s v="Neuropsychopharmacology"/>
    <s v="Neuropsychopharmacology"/>
    <s v="8904907"/>
    <s v="1740-634X"/>
    <s v="1740-634X"/>
    <s v="The mental state examination (MSE) provides crucial information for healthcare professionals in the assessment and treatment of psychiatric patients as well as potentially providing valuable data for mental health researchers accessing electronic health records (EHRs). We wished to establish if improvements could be achieved in the documenting of MSEs by junior doctors within a large United Kingdom mental health trust following the introduction of an EHR based semi-structured MSE assessment template (OPCRIT+).First, three consultant psychiatrists using a modified version of the Physician Documentation Quality Instrument-9 (PDQI-9) blindly rated fifty MSEs written using OPCRIT+ and fifty normal MSEs written with no template. Second, we conducted an audit to compare the frequency with which individual components of the MSE were documented in the normal MSEs compared with the OPCRIT+MSEs.PDQI-9 ratings indicated that the OPCRIT+MSEs were more 'Thorough', 'Organized', 'Useful' and 'Comprehensible' as well as being of an overall higher quality than the normal MSEs. The audit identified that the normal MSEs contained fewer mentions of the individual components of 'Thought content', 'Anxiety' and 'Cognition &amp; Insight'.These results indicate that a semi-structured assessment template significantly improves the quality of MSE recording by junior doctors within EHRs. Future work should focus on whether such improvements translate into better patient outcomes and have the ability to improve the quality of information available on EHRs to researchers."/>
    <s v="National Institute for Health Research (NIHR), Biomedical Research Centre and Dementia Unit at South London and Maudsley National Health Service Foundation Trust and King's College London, London, United Kingdom."/>
    <s v="eng"/>
    <s v="N"/>
    <s v="Y"/>
    <s v="N"/>
    <s v="Y"/>
    <s v="N"/>
    <s v="N"/>
    <n v="1"/>
    <s v="Y"/>
    <s v="Y"/>
    <s v="N"/>
    <s v="Y"/>
    <s v="N"/>
    <s v="N"/>
    <s v="N"/>
    <s v="N"/>
    <s v="2016-11-22"/>
    <s v="2018-11-02"/>
    <s v="2017-06-13"/>
    <s v="2016-11-21"/>
    <s v="https://dx.doi.org/10.1038/npp.2016.26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033569"/>
    <s v="MED"/>
    <n v="28768322"/>
    <s v="PMC5710233"/>
    <s v="10.1016/j.ijmedinf.2015.05.001"/>
    <s v="A comparison of mental state examination documentation by junior clinicians in electronic health records before and after the introduction of a semi-structured assessment template (OPCRIT+)."/>
    <s v="Lobo SE, Rucker J, Kerr M, Gallo F, Constable G, Hotopf M, Stewart R, Broadbent M, Baggaley M, Lovestone S, McGuffin P, Amarasinghe M, Newman S, Schumann G, Brittain PJ."/>
    <s v="11"/>
    <s v="43"/>
    <n v="2306043"/>
    <n v="2015"/>
    <s v="International journal of medical informatics"/>
    <s v="Int J Med Inform"/>
    <s v="Int J Med Inform"/>
    <s v="9711057"/>
    <s v="1386-5056"/>
    <s v="1872-8243"/>
    <s v="Steroids have an important role in growth, development, sexual differentiation and reproduction. All four classes of steroids, androgens, oestrogens, progestogens and glucocorticoids, have varying effects on the brain. Androgens and oestrogens are involved in the sexual differentiation of the brain, and also influence cognition. Progestogens such as progesterone and its metabolites have been shown to be involved in neuroprotection, although their protective effects are timing-dependent. Glucocorticoids are linked with stress and memory performance, also in a dose- and time-dependent manner. Importantly, dysfunction in steroid function has been implicated in the pathogenesis of disease. Moreover, regulating steroid-signalling has been suggested as potential therapeutic avenue for the treatment of a number of neurodevelopmental, psychiatric and neurodegenerative disorders. Therefore, clarifying the role of steroids in typical and atypical brain function is essential for understanding typical brain functions, as well as determining their potential use for pharmacological intervention in the atypical brain. However, the majority of studies have thus far have been conducted using animal models, with limited work using native human tissue or cells. Here, we review the effect of steroids in the typical and atypical brain, focusing on the cellular, molecular functions of these molecules determined from animal models, and the therapeutic potential as highlighted by human studies. We further discuss the promise of human-induced pluripotent stem cells, including advantages of using three-dimensional neuronal cultures (organoids) in high-throughput screens, in accelerating our understanding of the role of steroids in the typical brain, and also with respect to their therapeutic value in the understanding and treatment of the atypical brain."/>
    <s v="Department of Psychiatry, Autism Research Centre, University of Cambridge, Cambridge, UK."/>
    <s v="eng"/>
    <s v="Y"/>
    <s v="Y"/>
    <s v="N"/>
    <s v="N"/>
    <s v="N"/>
    <s v="Y"/>
    <n v="1"/>
    <s v="Y"/>
    <s v="Y"/>
    <s v="N"/>
    <s v="N"/>
    <s v="N"/>
    <s v="N"/>
    <s v="N"/>
    <s v="N"/>
    <s v="2015-07-21"/>
    <s v="2017-11-10"/>
    <s v="2017-05-23"/>
    <s v="2015-05-19"/>
    <s v="https://dx.doi.org/10.1016/j.ijmedinf.2015.05.00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9024164"/>
    <s v="MED"/>
    <n v="28207073"/>
    <s v="PMC5581908"/>
    <s v="10.1111/jne.12547"/>
    <s v="Understanding the role of steroids in typical and atypical brain development: Advantages of using a &quot;brain in a dish&quot; approach."/>
    <s v="Adhya D, Annuario E, Lancaster MA, Price J, Baron-Cohen S, Srivastava DP."/>
    <s v="5"/>
    <s v="7"/>
    <n v="2653131"/>
    <n v="2018"/>
    <s v="Journal of neuroendocrinology"/>
    <s v="J. Neuroendocrinol."/>
    <s v="J Neuroendocrinol"/>
    <s v="8913461"/>
    <s v="0953-8194"/>
    <s v="1365-2826"/>
    <s v="Although borderline personality disorder (BPD)-one of the most common, burdensome, and costly psychiatric conditions-is characterized by repeated interpersonal conflict and instable relationships, the neurobiological mechanism of social interactive deficits remains poorly understood.To apply recent advancements in the investigation of 2-person human social interaction to investigate interaction difficulties among people with BPD.Cross-brain information flow in BPD was examined from May 25, 2012, to December 4, 2015, in pairs of participants studied in 2 linked functional magnetic resonance imaging scanners in a university setting. Participants performed a joint attention task. Each pair included a healthy control individual (HC) and either a patient currently fulfilling DSM-IV criteria for BPD (cBPD) (n = 23), a patient in remission for 2 years or more (rBPD) (n = 17), or a second HC (n = 20). Groups were matched for age and educational level.A measure of cross-brain neural coupling was computed following previously published work to indicate synchronized flow between right temporoparietal junction networks (previously shown to host neural coupling abilities in health). This measure is derived from an independent component analysis contrasting the time courses of components between pairs of truly interacting participants compared with bootstrapped control pairs.In the sample including 23 women with cBPD (mean [SD] age, 26.8 [5.7] years), 17 women with rBPD (mean [SD] age, 28.5 [4.3] years), and 80 HCs (mean [SD] age, 24.0 [3.4] years]) investigated as dyads, neural coupling was found to be associated with disorder state (η2 = 0.17; P = .007): while HC-HC pairs showed synchronized neural responses, cBPD-HC pairs exhibited significantly lower neural coupling just above permutation-based data levels (η2 = 0.16; P = .009). No difference was found between neural coupling in rBPD-HC and HC-HC pairs. The neural coupling in patients was significantly associated with childhood adversity (T = 2.3; P = .03).This study provides a neural correlate for a core diagnostic and clinical feature of BPD. Results indicate that hyperscanning may deliver state-associated biomarkers for clinical social neuroscience. In addition, at least some neural deficits of BPD may be more reversible than is currently assumed for personality disorders."/>
    <s v="Department of Psychiatry and Psychotherapy, Central Institute of Mental Health, Medical Faculty Mannheim, University of Heidelberg, Mannheim, Germany."/>
    <s v="eng"/>
    <s v="Y"/>
    <s v="Y"/>
    <s v="N"/>
    <s v="Y"/>
    <s v="N"/>
    <s v="Y"/>
    <n v="2"/>
    <s v="Y"/>
    <s v="Y"/>
    <s v="N"/>
    <s v="Y"/>
    <s v="N"/>
    <s v="N"/>
    <s v="N"/>
    <s v="N"/>
    <s v="2017-10-13"/>
    <s v="2018-05-04"/>
    <s v="2017-05-04"/>
    <s v="2018-02-01"/>
    <s v="https://dx.doi.org/10.1111/jne.1254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768322"/>
    <s v="MED"/>
    <n v="28140403"/>
    <s v="PMC5299390"/>
    <s v="10.1001/jamapsychiatry.2017.1682"/>
    <s v="State-Dependent Cross-Brain Information Flow in Borderline Personality Disorder."/>
    <s v="Bilek E, Stößel G, Schäfer A, Clement L, Ruf M, Robnik L, Neukel C, Tost H, Kirsch P, Meyer-Lindenberg A."/>
    <s v="6"/>
    <s v="6"/>
    <n v="2594101"/>
    <n v="2017"/>
    <s v="JAMA psychiatry"/>
    <s v="JAMA Psychiatry"/>
    <s v="JAMA Psychiatry"/>
    <s v="101589550"/>
    <s v="2168-622X"/>
    <s v="2168-6238"/>
    <s v="Altered connectivity of dorsolateral prefrontal cortex (DLPFC) and hippocampus during working memory is considered an intermediate phenotype for schizophrenia (SCZ), but the relevance for other mental disorders with shared genetic background remains unknown. Here we investigated its presence in unaffected first-degree relatives of patients with bipolar disorder (BD) or major depressive disorder (MDD). Furthermore, we aimed to provide an independent replication of this phenotype in first-degree relatives of SCZ patients. We acquired functional magnetic resonance imaging (fMRI) data from 309 healthy controls and 218 healthy first-degree relatives of index patients with SCZ (n = 62), BD (n = 66) and MDD (n = 90), who completed the n-back working memory paradigm. We observed a significant group effect on DLPFC-hippocampus coupling (PFWE = .031, all P-values region of interest [ROI] corrected). Post hoc comparisons revealed that this effect was driven by the SCZ relatives, who showed a significant increase in the negative functional connectivity of the DLPFC and right hippocampus compared to controls (PFWE = .001), BD relatives (PFWE = .015) and trend-wise also MDD relatives (PFWE = .082). Comparison of BD and MDD relatives to the controls revealed no difference (PFWE-values &gt; .451). Supplementary analyses suggested that the SCZ relatives finding is robust to a range of potential confounds, including structural differences. Our data further support altered DLPFC-hippocampus connectivity during working memory as an intermediate phenotype for SCZ. This suggests that this phenotype is relatively specific to SCZ and does not translate to other genetically related disorders in the mood-psychosis spectrum."/>
    <s v="Department of Psychiatry and Psychotherapy, Central Institute of Mental Health, Medical Faculty Mannheim/ Heidelberg University, Mannheim, Germany."/>
    <s v="eng"/>
    <s v="N"/>
    <s v="Y"/>
    <s v="N"/>
    <s v="N"/>
    <s v="N"/>
    <s v="Y"/>
    <n v="2"/>
    <s v="Y"/>
    <s v="Y"/>
    <s v="N"/>
    <s v="Y"/>
    <s v="N"/>
    <s v="N"/>
    <s v="N"/>
    <s v="N"/>
    <s v="2017-08-03"/>
    <s v="2018-09-06"/>
    <s v="2017-04-11"/>
    <s v="2017-09-01"/>
    <s v="https://dx.doi.org/10.1001/jamapsychiatry.2017.168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207073"/>
    <s v="MED"/>
    <n v="26997944"/>
    <s v="PMC4772714"/>
    <s v="10.1093/schbul/sbx001"/>
    <s v="Altered DLPFC-Hippocampus Connectivity During Working Memory: Independent Replication and Disorder Specificity of a Putative Genetic Risk Phenotype for Schizophrenia."/>
    <s v="Schneider M, Walter H, Moessnang C, Schäfer A, Erk S, Mohnke S, Romund L, Garbusow M, Dixson L, Heinz A, Romanczuk-Seiferth N, Meyer-Lindenberg A, Tost H."/>
    <s v="6"/>
    <s v="6"/>
    <n v="2597764"/>
    <n v="2017"/>
    <s v="Schizophrenia Bulletin"/>
    <s v="Schizophr Bull"/>
    <s v="Schizophr Bull"/>
    <s v="0236760"/>
    <s v="0586-7614"/>
    <s v="1745-1701"/>
    <s v="The environmental contributions to autism spectrum disorder (ASD) and their informative content for diagnosing the condition are still largely unknown. The objective of this study was to investigate associations between early medical events and ASD, as well as autistic traits, in twins, to test the hypothesis of a cumulative environmental effect on ASD risk. A total of 80 monozygotic (MZ) twin pairs (including a rare sample of 13 twin pairs discordant for clinical ASD) and 46 dizygotic (DZ) twin pairs with varying autistic traits, were examined for intra-pair differences in early medical events (for example, obstetric and neonatal factors, first year infections). First, differences in early medical events were investigated using multisource medical records in pairs qualitatively discordant for ASD. The significant intra-pair differences identified were then tested in relation to autistic traits in the remaining sample of 100 pairs, applying generalized estimating equations analyses. Significant association of the intra-pair differences in the MZ pairs were found for the cumulative load of early medical events and clinical ASD (Z=-2.85, P=0.004) and autistic traits (β=78.18, P=0.002), as well as infant dysregulation (feeding, sleeping abnormalities, excessive crying and worriedness), when controlling for intelligence quotient and attention deficit hyperactivity disorder comorbidity. The cumulative load of early medical events in general, and infant dysregulation in particular, may index children at risk of ASD owing to non-shared environmental contributions. In clinical practice, these findings may facilitate screening and early detection of ASD."/>
    <s v="Center for Psychiatry Research, Stockholm County Council, Stockholm, Sweden."/>
    <s v="eng"/>
    <s v="N"/>
    <s v="Y"/>
    <s v="N"/>
    <s v="Y"/>
    <s v="N"/>
    <s v="N"/>
    <n v="2"/>
    <s v="Y"/>
    <s v="Y"/>
    <s v="N"/>
    <s v="Y"/>
    <s v="N"/>
    <s v="N"/>
    <s v="N"/>
    <s v="N"/>
    <s v="2017-02-17"/>
    <s v="2018-09-01"/>
    <s v="2017-02-23"/>
    <s v="2017-09-01"/>
    <s v="https://dx.doi.org/10.1093/schbul/sbx00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140403"/>
    <s v="MED"/>
    <n v="26296747"/>
    <s v="PMC4546258"/>
    <s v="10.1038/tp.2016.269"/>
    <s v="Medical history of discordant twins and environmental etiologies of autism."/>
    <s v="Willfors C, Carlsson T, Anderlid BM, Nordgren A, Kostrzewa E, Berggren S, Ronald A, Kuja-Halkola R, Tammimies K, Bölte S."/>
    <s v="9"/>
    <s v="55"/>
    <n v="2510447"/>
    <n v="2017"/>
    <s v="Translational psychiatry"/>
    <s v="Transl Psychiatry"/>
    <s v="Transl Psychiatry"/>
    <s v="101562664"/>
    <s v="2158-3188"/>
    <s v="2158-3188"/>
    <s v="A novel 19.98-Mb duplication in chromosome Xp22.33p22.12 was detected by array CGH in a 30-year-old man affected by intellectual disability, congenital hypotonia and dysmorphic features. The duplication encompasses more than 100 known genes. Many of these genes (such as neuroligin 4, cyclin-dependent kinase like 5, and others) have already correlated with X-linked intellectual disability and/or neurodevelopmental disorders. Due to the high number of potentially pathogenic genes involved in the reported duplication, we cannot correlate the clinical phenotype to a single gene. Indeed, we suggest that the resulting clinical phenotype may have arisen from the overexpression and consequent perturbation of fine gene dosage."/>
    <s v="Unit of Child and Adolescent NeuroPsychiatry, University Campus Bio-Medico, Rome, Italy; Laboratory of Molecular Psychiatry and Neurogenetics, Department of Medicine, University Campus Bio-Medico, Rome, Italy."/>
    <s v="eng"/>
    <s v="Y"/>
    <s v="Y"/>
    <s v="N"/>
    <s v="Y"/>
    <s v="N"/>
    <s v="N"/>
    <n v="2"/>
    <s v="Y"/>
    <s v="Y"/>
    <s v="N"/>
    <s v="Y"/>
    <s v="N"/>
    <s v="N"/>
    <s v="N"/>
    <s v="N"/>
    <s v="2017-02-01"/>
    <s v="2017-12-28"/>
    <s v="2017-01-03"/>
    <s v="2017-01-31"/>
    <s v="https://dx.doi.org/10.1038/tp.2016.269"/>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997944"/>
    <s v="MED"/>
    <n v="24865127"/>
    <s v="PMC4167034"/>
    <s v="10.1159/000443232"/>
    <s v="Xp22.33p22.12 Duplication in a Patient with Intellectual Disability and Dysmorphic Facial Features."/>
    <s v="Lintas C, Picinelli C, Piras IS, Sacco R, Gabriele S, Verdecchia M, Persico AM."/>
    <s v="14"/>
    <s v="23"/>
    <n v="2389376"/>
    <n v="2016"/>
    <s v="Molecular syndromology"/>
    <s v="Mol Syndromol"/>
    <s v="Mol Syndromol"/>
    <s v="101525192"/>
    <s v="1661-8769"/>
    <s v="1661-8777"/>
    <s v="Conditionally immortalised human neural progenitor cells (hNPCs) represent a robust source of native neural cells to investigate physiological mechanisms in both health and disease. However, in order to recognise the utility of such cells, it is critical to determine whether they retain characteristics of their tissue of origin and generate appropriate neural cell types upon differentiation. To this end, we have characterised the conditionally immortalised, cortically-derived, human NPC line, CTX0E16, investigating the molecular and cellular phenotype of differentiated neurons to determine whether they possess characteristics of cortical glutamatergic neurons.Differentiated CTX0E16 cells were characterised by assessing expression of several neural fates markers, and examination of developing neuronal morphology. Expression of neurotransmitter receptors, signalling proteins and related proteins were assessed by q- and RT-PCR and complemented by Ca(2+) imaging, electrophysiology and assessment of ERK signalling in response to neurotransmitter ligand application. Finally, differentiated neurons were assessed for their ability to form putative synapses and to respond to activity-dependent stimulation.Differentiation of CTX0E16 hNPCs predominately resulted in the generation of neurons expressing markers of cortical and glutamatergic (excitatory) fate, and with a typical polarized neuronal morphology. Gene expression analysis confirmed an upregulation in the expression of cortical, glutamatergic and signalling proteins following differentiation. CTX0E16 neurons demonstrated Ca(2+) and ERK1/2 responses following exogenous neurotransmitter application, and after 6 weeks displayed spontaneous Ca(2+) transients and electrophysiological properties consistent with that of immature neurons. Differentiated CTX0E16 neurons also expressed a range of pre- and post-synaptic proteins that co-localized along distal dendrites, and moreover, displayed structural plasticity in response to modulation of neuronal activity.Taken together, these findings demonstrate that the CTX0E16 hNPC line is a robust source of cortical neurons, which display functional properties consistent with a glutamatergic phenotype. Thus CTX0E16 neurons can be used to study cortical cell function, and furthermore, as these neurons express a range of disease-associated genes, they represent an ideal platform with which to investigate neurodevelopmental mechanisms in native human cells in health and disease."/>
    <s v="Department of Basic and Clinical Neuroscience, Institute of Psychiatry Psychology &amp; Neuroscience, King's College London, London, SE5 8AF, UK. greg.anderson@kcl.ac.uk."/>
    <s v="eng"/>
    <s v="N"/>
    <s v="Y"/>
    <s v="N"/>
    <s v="Y"/>
    <s v="N"/>
    <s v="Y"/>
    <n v="2"/>
    <s v="Y"/>
    <s v="Y"/>
    <s v="N"/>
    <s v="Y"/>
    <s v="N"/>
    <s v="N"/>
    <s v="N"/>
    <s v="Y"/>
    <s v="2016-03-21"/>
    <s v="2016-08-01"/>
    <s v="2016-12-06"/>
    <s v="2016-01-12"/>
    <s v="https://dx.doi.org/10.1159/00044323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296747"/>
    <s v="MED"/>
    <n v="28607459"/>
    <s v="PMC5729071"/>
    <s v="10.1186/s13287-015-0136-8"/>
    <s v="Characterisation of neurons derived from a cortical human neural stem cell line CTX0E16."/>
    <s v="Anderson GW, Deans PJ, Taylor RD, Raval P, Chen D, Lowder H, Murkerji S, Andreae LC, Williams BP, Srivastava DP."/>
    <s v="1"/>
    <s v="7"/>
    <n v="2476383"/>
    <n v="2015"/>
    <s v="Stem cell research &amp; therapy"/>
    <s v="Stem Cell Res Ther"/>
    <s v="Stem Cell Res Ther"/>
    <s v="101527581"/>
    <s v="1757-6512"/>
    <s v="1757-6512"/>
    <s v="It has been reported that mania may be associated with superior cognitive performance. In this study, we test the hypothesis that manic symptoms in youth separate along two correlated dimensions and that a symptom constellation of high energy and cheerfulness is associated with superior cognitive performance.We studied 1755 participants of the IMAGEN study, of average age 14.4 years (SD = 0.43), 50.7% girls. Manic symptoms were assessed using the Development and Wellbeing Assessment by interviewing parents and young people. Cognition was assessed using the Wechsler Intelligence Scale For Children (WISC-IV) and a response inhibition task.Manic symptoms in youth formed two correlated dimensions: one termed exuberance, characterized by high energy and cheerfulness and one of undercontrol with distractibility, irritability and risk-taking behavior. Only the undercontrol, but not the exuberant dimension, was independently associated with measures of psychosocial impairment. In multivariate regression models, the exuberant, but not the undercontrolled, dimension was positively and significantly associated with verbal IQ by both parent- and self-report; conversely, the undercontrolled, but not the exuberant, dimension was associated with poor performance in a response inhibition task.Our findings suggest that manic symptoms in youth may form dimensions with distinct correlates. The results are in keeping with previous findings about superior performance associated with mania. Further research is required to study etiological differences between these symptom dimensions and their implications for clinical practice."/>
    <s v="Institute of Psychiatry, King's College London, London, UK."/>
    <s v="eng"/>
    <s v="Y"/>
    <s v="Y"/>
    <s v="N"/>
    <s v="Y"/>
    <s v="N"/>
    <s v="Y"/>
    <n v="2"/>
    <s v="Y"/>
    <s v="Y"/>
    <s v="N"/>
    <s v="Y"/>
    <s v="N"/>
    <s v="N"/>
    <s v="N"/>
    <s v="N"/>
    <s v="2015-08-22"/>
    <s v="2017-11-10"/>
    <s v="2016-04-26"/>
    <s v="2015-08-22"/>
    <s v="https://dx.doi.org/10.1186/s13287-015-0136-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4865127"/>
    <s v="MED"/>
    <n v="28534874"/>
    <s v="PMC5534939"/>
    <s v="10.1111/jcpp.12255"/>
    <s v="Dimensions of manic symptoms in youth: psychosocial impairment and cognitive performance in the IMAGEN sample."/>
    <s v="Stringaris A, Castellanos-Ryan N, Banaschewski T, Barker GJ, Bokde AL, Bromberg U, Büchel C, Fauth-Bühler M, Flor H, Frouin V, Gallinat J, Garavan H, Gowland P, Heinz A, Itterman B, Lawrence C, Nees F, Paillere-Martinot ML, Paus T, Pausova Z, Rietschel M, Smolka MN, Schumann G, Goodman R, Conrod P, Imagen Consortium."/>
    <s v="2"/>
    <s v="42"/>
    <n v="2220521"/>
    <n v="2014"/>
    <s v="Journal of child psychology and psychiatry, and allied disciplines"/>
    <s v="J Child Psychol Psychiatry"/>
    <s v="J Child Psychol Psychiatry"/>
    <s v="0375361"/>
    <s v="0021-9630"/>
    <s v="1469-7610"/>
    <s v="Ubiquitously expressed genes have been implicated in a variety of specific behaviors, including responses to ethanol. However, the mechanisms that confer this behavioral specificity have remained elusive. Previously, we showed that the ubiquitously expressed small GTPase Arf6 is required for normal ethanol-induced sedation in adult Drosophila. Here, we show that this behavioral response also requires Efa6, one of (at least) three Drosophila Arf6 guanine exchange factors. Ethanol-naive Arf6 and Efa6 mutants were sensitive to ethanol-induced sedation and lacked rapid tolerance upon re-exposure to ethanol, when compared with wild-type flies. In contrast to wild-type flies, both Arf6 and Efa6 mutants preferred alcohol-containing food without prior ethanol experience. An analysis of the human ortholog of Arf6 and orthologs of Efa6 (PSD1-4) revealed that the minor G allele of single nucleotide polymorphism (SNP) rs13265422 in PSD3, as well as a haplotype containing rs13265422, was associated with an increased frequency of drinking and binge drinking episodes in adolescents. The same haplotype was also associated with increased alcohol dependence in an independent European cohort. Unlike the ubiquitously expressed human Arf6 GTPase, PSD3 localization is restricted to the brain, particularly the prefrontal cortex (PFC). Functional magnetic resonance imaging revealed that the same PSD3 haplotype was also associated with a differential functional magnetic resonance imaging signal in the PFC during a Go/No-Go task, which engages PFC-mediated executive control. Our translational analysis, therefore, suggests that PSD3 confers regional specificity to ubiquitous Arf6 in the PFC to modulate human alcohol-drinking behaviors."/>
    <s v="Department of Psychiatry, University of Texas Southwestern Medical Center, Dallas, TX, USA."/>
    <s v="eng"/>
    <s v="Y"/>
    <s v="Y"/>
    <s v="N"/>
    <s v="Y"/>
    <s v="N"/>
    <s v="Y"/>
    <n v="2"/>
    <s v="Y"/>
    <s v="Y"/>
    <s v="N"/>
    <s v="Y"/>
    <s v="Y"/>
    <s v="Y"/>
    <s v="N"/>
    <s v="N"/>
    <s v="2014-05-29"/>
    <s v="2018-04-29"/>
    <s v="2015-08-28"/>
    <s v="2014-05-28"/>
    <s v="https://dx.doi.org/10.1111/jcpp.12255"/>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607459"/>
    <s v="MED"/>
    <n v="28470180"/>
    <s v="PMC5549840"/>
    <s v="10.1038/mp.2017.112"/>
    <s v="The Arf6 activator Efa6/PSD3 confers regional specificity and modulates ethanol consumption in Drosophila and humans."/>
    <s v="Gonzalez DA, Jia T, Pinzón JH, Acevedo SF, Ojelade SA, Xu B, Tay N, Desrivières S, Hernandez JL, Banaschewski T, Büchel C, Bokde ALW, Conrod PJ, Flor H, Frouin V, Gallinat J, Garavan H, Gowland PA, Heinz A, Ittermann B, Lathrop M, Martinot JL, Paus T, Smolka MN, IMAGEN Consortium, Rodan AR, Schumann G, Rothenfluh A."/>
    <s v="12"/>
    <s v="23"/>
    <n v="2653111"/>
    <n v="2018"/>
    <s v="Molecular psychiatry"/>
    <s v="Mol. Psychiatry"/>
    <s v="Mol Psychiatry"/>
    <s v="9607835"/>
    <s v="1359-4184"/>
    <s v="1476-5578"/>
    <s v="Currently, there are no effective pharmacologic treatments for the core symptoms of autism spectrum disorder (ASD). There is, nevertheless, potential for progress. For example, recent evidence suggests that the excitatory (E) glutamate and inhibitory (I) GABA systems may be altered in ASD. However, no prior studies of ASD have examined the 'responsivity' of the E-I system to pharmacologic challenge; or whether E-I modulation alters abnormalities in functional connectivity of brain regions implicated in the disorder. Therefore, we used magnetic resonance spectroscopy ([1H]MRS) to measure prefrontal E-I flux in response to the glutamate and GABA acting drug riluzole in adult men with and without ASD. We compared the change in prefrontal 'Inhibitory Index'-the GABA fraction within the pool of glutamate plus GABA metabolites-post riluzole challenge; and the impact of riluzole on differences in resting-state functional connectivity. Despite no baseline differences in E-I balance, there was a significant group difference in response to pharmacologic challenge. Riluzole increased the prefrontal cortex inhibitory index in ASD but decreased it in controls. There was also a significant group difference in prefrontal functional connectivity at baseline, which was abolished by riluzole within the ASD group. Our results also show, for we believe the first time in ASD, that E-I flux can be 'shifted' with a pharmacologic challenge, but that responsivity is significantly different from controls. Further, our initial evidence suggests that abnormalities in functional connectivity can be 'normalised' by targeting E-I, even in adults."/>
    <s v="Department of Forensic and Neurodevelopmental Sciences, The Sackler Centre for Translational Neurodevelopment, Institute of Psychiatry, Psychology and Neuroscience, King's College London, London, UK."/>
    <s v="eng"/>
    <s v="Y"/>
    <s v="Y"/>
    <s v="N"/>
    <s v="Y"/>
    <s v="N"/>
    <s v="Y"/>
    <n v="3"/>
    <s v="Y"/>
    <s v="Y"/>
    <s v="N"/>
    <s v="Y"/>
    <s v="Y"/>
    <s v="N"/>
    <s v="Y"/>
    <s v="Y"/>
    <s v="2017-06-14"/>
    <s v="2018-02-22"/>
    <s v="2015-08-28"/>
    <s v="2017-06-13"/>
    <s v="https://dx.doi.org/10.1038/mp.2017.11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534874"/>
    <s v="MED"/>
    <n v="28397836"/>
    <s v="PMC5984092"/>
    <s v="10.1038/tp.2017.104"/>
    <s v="Shifting brain inhibitory balance and connectivity of the prefrontal cortex of adults with autism spectrum disorder."/>
    <s v="Ajram LA, Horder J, Mendez MA, Galanopoulos A, Brennan LP, Wichers RH, Robertson DM, Murphy CM, Zinkstok J, Ivin G, Heasman M, Meek D, Tricklebank MD, Barker GJ, Lythgoe DJ, Edden RAE, Williams SC, Murphy DGM, McAlonan GM."/>
    <s v="3"/>
    <s v="6"/>
    <n v="2552286"/>
    <n v="2017"/>
    <s v="Translational psychiatry"/>
    <s v="Transl Psychiatry"/>
    <s v="Transl Psychiatry"/>
    <s v="101562664"/>
    <s v="2158-3188"/>
    <s v="2158-3188"/>
    <s v="The fundamental role of the brain-specific myelin transcription factor 1-like (MYT1L) gene in cases of intellectual disability and in the etiology of neurodevelopmental disorders is increasingly recognized. Yet, its function remains under-investigated. Here, we identify a network of helix-loop-helix (HLH) transcriptional regulators controlled by MYT1L, as indicated by our analyses in human neural stem cells and in the human brain. Using cell-based knockdown approaches and microarray analyses we found that (1) MYT1L is required for neuronal differentiation and identified ID1, a HLH inhibitor of premature neurogenesis, as a target. (2) Although MYT1L prevented expression of ID1, it induced expression of a large number of terminal differentiation genes. (3) Consistently, expression of MYT1L in the human brain coincided with neuronal maturation and inversely correlated with that of ID1 and ID3 throughout the lifespan. (4) Genetic polymorphisms that reduced expression of MYT1L in the hippocampus resulted in increased expression of ID1 and ID3, decreased levels of the proneural basic HLH (bHLH) transcriptional regulators TCF4 and NEUROD6 and decreased expression of genes involved in long-term potentiation and synaptic transmission, cancer and neurodegeneration. Furthermore, our neuroimaging analyses indicated that MYT1L expression associated with hippocampal volume and activation during episodic memory recall, as measured by blood-oxygen-level-dependent (BOLD) signals. Overall, our findings suggest that MYT1L influences memory-related processes by controlling a neuronal proliferation/differentiation switch of ID-bHLH factors."/>
    <s v="Institute of Psychiatry, Psychology &amp; Neuroscience, King's College London, London, UK."/>
    <s v="eng"/>
    <s v="Y"/>
    <s v="Y"/>
    <s v="N"/>
    <s v="Y"/>
    <s v="N"/>
    <s v="Y"/>
    <n v="3"/>
    <s v="Y"/>
    <s v="Y"/>
    <s v="N"/>
    <s v="Y"/>
    <s v="N"/>
    <s v="N"/>
    <s v="N"/>
    <s v="N"/>
    <s v="2017-05-24"/>
    <s v="2018-03-28"/>
    <s v="2017-03-21"/>
    <s v="2017-05-23"/>
    <s v="https://dx.doi.org/10.1038/tp.2017.104"/>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470180"/>
    <s v="MED"/>
    <n v="28231043"/>
    <s v="PMC5323041"/>
    <s v="10.1038/npp.2017.91"/>
    <s v="Associations of the Intellectual Disability Gene MYT1L with Helix-Loop-Helix Gene Expression, Hippocampus Volume and Hippocampus Activation During Memory Retrieval."/>
    <s v="Kepa A, Martinez Medina L, Erk S, Srivastava DP, Fernandes A, Toro R, Lévi S, Ruggeri B, Fernandes C, Degenhardt F, Witt SH, Meyer-Lindenberg A, Poncer JC, Martinot JL, Paillère Martinot ML, Müller CP, Heinz A, Walter H, Schumann G, Desrivières S."/>
    <s v="5"/>
    <s v="26"/>
    <n v="2617481"/>
    <n v="2017"/>
    <s v="Neuropsychopharmacology : official publication of the American College of Neuropsychopharmacology"/>
    <s v="Neuropsychopharmacology"/>
    <s v="Neuropsychopharmacology"/>
    <s v="8904907"/>
    <s v="1740-634X"/>
    <s v="1740-634X"/>
    <s v="In many societies, the majority of adults regularly consume alcohol. However, only a small proportion develops alcohol addiction. Individuals at risk often show a high sensation-seeking/low-anxiety behavioural phenotype. Here we asked which role EF hand domain containing 2 (EFhd2; Swiprosin-1) plays in the control of alcohol addiction-associated behaviours. EFhd2 knockout (KO) mice drink more alcohol than controls and spontaneously escalate their consumption. This coincided with a sensation-seeking and low-anxiety phenotype. A reversal of the behavioural phenotype with β-carboline, an anxiogenic inverse benzodiazepine receptor agonist, normalized alcohol preference in EFhd2 KO mice, demonstrating an EFhd2-driven relationship between personality traits and alcohol preference. These findings were confirmed in a human sample where we observed a positive association of the EFhd2 single-nucleotide polymorphism rs112146896 with lifetime drinking and a negative association with anxiety in healthy adolescents. The lack of EFhd2 reduced extracellular dopamine levels in the brain, but enhanced responses to alcohol. In confirmation, gene expression analysis revealed reduced tyrosine hydroxylase expression and the regulation of genes involved in cortex development, Eomes and Pax6, in EFhd2 KO cortices. These findings were corroborated in Xenopus tadpoles by EFhd2 knockdown. Magnetic resonance imaging (MRI) in mice showed that a lack of EFhd2 reduces cortical volume in adults. Moreover, human MRI confirmed the negative association between lifetime alcohol drinking and superior frontal gyrus volume. We propose that EFhd2 is a conserved resilience factor against alcohol consumption and its escalation, working through Pax6/Eomes. Reduced EFhd2 function induces high-risk personality traits of sensation-seeking/low anxiety associated with enhanced alcohol consumption, which may be related to cortex function."/>
    <s v="Division of Molecular Immunology, Department of Internal Medicine III, Nikolaus-Fiebiger-Center, University Clinic, Friedrich-Alexander-University of Erlangen-Nuremberg, Erlangen, Germany."/>
    <s v="eng"/>
    <s v="Y"/>
    <s v="Y"/>
    <s v="N"/>
    <s v="Y"/>
    <s v="N"/>
    <s v="Y"/>
    <n v="3"/>
    <s v="Y"/>
    <s v="Y"/>
    <s v="N"/>
    <s v="Y"/>
    <s v="Y"/>
    <s v="Y"/>
    <s v="N"/>
    <s v="Y"/>
    <s v="2017-05-05"/>
    <s v="2018-07-30"/>
    <s v="2016-12-26"/>
    <s v="2017-05-04"/>
    <s v="https://dx.doi.org/10.1038/npp.2017.9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397836"/>
    <s v="MED"/>
    <n v="28050706"/>
    <s v="PMC5446550"/>
    <s v="10.1038/mp.2017.63"/>
    <s v="EFhd2/Swiprosin-1 is a common genetic determinator for sensation-seeking/low anxiety and alcohol addiction."/>
    <s v="Mielenz D, Reichel M, Jia T, Quinlan EB, Stöckl T, Mettang M, Zilske D, Kirmizi-Alsan E, Schönberger P, Praetner M, Huber SE, Amato D, Schwarz M, Purohit P, Brachs S, Spranger J, Hess A, Büttner C, Ekici AB, Perez-Branguli F, Winner B, Rauschenberger V, Banaschewski T, Bokde ALW, Büchel C, Conrod PJ, Desrivières S, Flor H, Frouin V, Gallinat J, Garavan H, Gowland P, Heinz A, Martinot JL, Lemaitre H, Nees F, Paus T, Smolka MN, IMAGEN Consortium, Schambony A, Bäuerle T, Eulenburg V, Alzheimer C, Lourdusamy A, Schumann G, Müller CP."/>
    <s v="7"/>
    <s v="23"/>
    <n v="2680854"/>
    <n v="2018"/>
    <s v="Molecular psychiatry"/>
    <s v="Mol. Psychiatry"/>
    <s v="Mol Psychiatry"/>
    <s v="9607835"/>
    <s v="1359-4184"/>
    <s v="1476-5578"/>
    <s v="Beyond its role in parturition and lactation, oxytocin influences higher brain processes that control social behavior of mammals, and perturbed oxytocin signaling has been linked to the pathogenesis of several psychiatric disorders. However, it is still largely unknown how oxytocin exactly regulates neuronal function. We show that early, transient oxytocin exposure in vitro inhibits the development of hippocampal glutamatergic neurons, leading to reduced dendrite complexity, synapse density, and excitatory transmission, while sparing GABAergic neurons. Conversely, genetic elimination of oxytocin receptors increases the expression of protein components of excitatory synapses and excitatory synaptic transmission in vitro. In vivo, oxytocin-receptor-deficient hippocampal pyramidal neurons develop more complex dendrites, which leads to increased spine number and reduced γ-oscillations. These results indicate that oxytocin controls the development of hippocampal excitatory neurons and contributes to the maintenance of a physiological excitation/inhibition balance, whose disruption can cause neurobehavioral disturbances."/>
    <s v="Department of Molecular Neurobiology, Max Planck Institute of Experimental Medicine, Göttingen, Germany."/>
    <s v="eng"/>
    <s v="Y"/>
    <s v="Y"/>
    <s v="N"/>
    <s v="Y"/>
    <s v="N"/>
    <s v="N"/>
    <n v="3"/>
    <s v="Y"/>
    <s v="Y"/>
    <s v="N"/>
    <s v="Y"/>
    <s v="N"/>
    <s v="N"/>
    <s v="N"/>
    <s v="Y"/>
    <s v="2017-04-12"/>
    <s v="2018-06-06"/>
    <s v="2016-07-21"/>
    <s v="2017-04-11"/>
    <s v="https://dx.doi.org/10.1038/mp.2017.6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231043"/>
    <s v="MED"/>
    <n v="27922606"/>
    <s v="PMC5794905"/>
    <s v="10.7554/eLife.22466"/>
    <s v="Transient oxytocin signaling primes the development and function of excitatory hippocampal neurons."/>
    <s v="Ripamonti S, Ambrozkiewicz MC, Guzzi F, Gravati M, Biella G, Bormuth I, Hammer M, Tuffy LP, Sigler A, Kawabe H, Nishimori K, Toselli M, Brose N, Parenti M, Rhee J."/>
    <s v="2"/>
    <s v="10"/>
    <n v="2519850"/>
    <n v="2017"/>
    <s v="eLife"/>
    <s v="Elife"/>
    <s v="Elife"/>
    <s v="101579614"/>
    <s v="2050-084X"/>
    <s v="2050-084X"/>
    <s v="This study investigated the prevalence of disordered eating cognitions and behaviours across mid-adolescence in a large European sample, and explored the extent to which prevalence ratings were affected by informant (parent/adolescent), or the sex or age of the adolescent. The Development and Well-Being Assessment was completed by parent-adolescent dyads at age 14 (n = 2225) and again at age 16 (n = 1607) to explore the prevalence of 7 eating disorder symptoms (binge eating, purging, fear of weight gain, distress over shape/weight, avoidance of fattening foods, food restriction, and exercise for weight loss). Informant agreement was assessed using kappa coefficients. Generalised estimating equations were performed to explore the impact of age, sex and informant on symptom prevalence. Slight to fair agreement was observed between parent and adolescent reports (kappa estimates between 0.045 and 0.318); however, this was largely driven by agreement on the absence of behaviours. Disordered eating behaviours were more consistently endorsed amongst girls compared to boys (odds ratios: 2.96-5.90) and by adolescents compared to their parents (odds ratios: 2.71-9.05). Our data are consistent with previous findings in epidemiological studies. The findings suggest that sex-related differences in the prevalence of disordered eating behaviour are established by mid-adolescence. The greater prevalence rates obtained from adolescent compared to parent reports may be due to the secretive nature of the behaviours and/or lack of awareness by parents. If adolescent reports are overlooked, the disordered behaviour may have a greater opportunity to become more entrenched."/>
    <s v="Section of Eating Disorders, Department of Psychological Medicine, Institute of Psychiatry, Psychology and Neuroscience, King's College London, London, UK. savani.bartholdy@kcl.ac.uk."/>
    <s v="eng"/>
    <s v="Y"/>
    <s v="Y"/>
    <s v="N"/>
    <s v="Y"/>
    <s v="N"/>
    <s v="Y"/>
    <n v="3"/>
    <s v="Y"/>
    <s v="Y"/>
    <s v="N"/>
    <s v="Y"/>
    <s v="N"/>
    <s v="N"/>
    <s v="N"/>
    <s v="N"/>
    <s v="2017-02-24"/>
    <s v="2018-07-16"/>
    <s v="2015-02-23"/>
    <s v="2017-02-23"/>
    <s v="https://dx.doi.org/10.7554/eLife.2246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050706"/>
    <s v="MED"/>
    <n v="27199660"/>
    <s v="PMC4844616"/>
    <s v="10.1007/s00787-016-0935-1"/>
    <s v="Identifying disordered eating behaviours in adolescents: how do parent and adolescent reports differ by sex and age?"/>
    <s v="Bartholdy S, Allen K, Hodsoll J, O'Daly OG, Campbell IC, Banaschewski T, Bokde ALW, Bromberg U, Büchel C, Quinlan EB, Conrod PJ, Desrivières S, Flor H, Frouin V, Gallinat J, Garavan H, Heinz A, Ittermann B, Martinot JL, Artiges E, Nees F, Orfanos DP, Paus T, Poustka L, Smolka MN, Mennigen E, Walter H, Whelan R, Schumann G, Schmidt U."/>
    <s v="3"/>
    <s v="41"/>
    <n v="2560779"/>
    <n v="2017"/>
    <s v="European child &amp; adolescent psychiatry"/>
    <s v="Eur Child Adolesc Psychiatry"/>
    <s v="Eur Child Adolesc Psychiatry"/>
    <s v="9212296"/>
    <s v="1018-8827"/>
    <s v="1435-165X"/>
    <s v="Despite high heritability of schizophrenia, genome-wide association studies (GWAS) have not yet revealed distinct combinations of single-nucleotide polymorphisms (SNPs), relevant for mental disease-related, quantifiable behavioral phenotypes. Here we propose an individual-based model to use genome-wide significant markers for extracting first genetic signatures of such behavioral continua. 'OTTO' (old Germanic=heritage) marks an individual characterized by a prominent phenotype and a particular load of phenotype-associated risk SNPs derived from GWAS that likely contributed to the development of his personal mental illness. This load of risk SNPs is shared by a small squad of 'similars' scattered under the genetically and phenotypically extremely heterogeneous umbrella of a schizophrenia end point diagnosis and to a variable degree also by healthy subjects. In a discovery sample of &gt;1000 deeply phenotyped schizophrenia patients and several independent replication samples, including the general population, a gradual increase in the severity of 'OTTO's phenotype' expression is observed with an increasing share of 'OTTO's risk SNPs', as exemplified here by autistic and affective phenotypes. These data suggest a model in which the genetic contribution to dimensional behavioral traits can be extracted from combinations of GWAS SNPs derived from individuals with prominent phenotypes. Even though still in the 'model phase' owing to a world-wide lack of sufficiently powered, deeply phenotyped replication samples, the OTTO approach constitutes a conceptually novel strategy to delineate biological subcategories of mental diseases starting from GWAS findings and individual subjects."/>
    <s v="Clinical Neuroscience, Max Planck Institute of Experimental Medicine, Göttingen, Germany."/>
    <s v="eng"/>
    <s v="Y"/>
    <s v="Y"/>
    <s v="N"/>
    <s v="Y"/>
    <s v="N"/>
    <s v="Y"/>
    <n v="3"/>
    <s v="Y"/>
    <s v="Y"/>
    <s v="N"/>
    <s v="Y"/>
    <s v="N"/>
    <s v="N"/>
    <s v="N"/>
    <s v="N"/>
    <s v="2017-01-05"/>
    <s v="2017-12-08"/>
    <s v="2013-04-19"/>
    <s v="2017-01-03"/>
    <s v="https://dx.doi.org/10.1007/s00787-016-0935-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922606"/>
    <s v="MED"/>
    <n v="26679926"/>
    <s v="PMC4853210"/>
    <s v="10.1038/mp.2016.208"/>
    <s v="OTTO: a new strategy to extract mental disease-relevant combinations of GWAS hits from individuals."/>
    <s v="Ehrenreich H, Mitjans M, Van der Auwera S, Centeno TP, Begemann M, Grabe HJ, Bonn S, Nave KA."/>
    <s v="2"/>
    <s v="16"/>
    <n v="2643688"/>
    <n v="2018"/>
    <s v="Molecular psychiatry"/>
    <s v="Mol. Psychiatry"/>
    <s v="Mol Psychiatry"/>
    <s v="9607835"/>
    <s v="1359-4184"/>
    <s v="1476-5578"/>
    <s v="Members of the Shank family of multidomain proteins (Shank1, Shank2, and Shank3) are core components of the postsynaptic density (PSD) of excitatory synapses. At synaptic sites Shanks serve as scaffolding molecules that cluster neurotransmitter receptors as well as cell adhesion molecules attaching them to the actin cytoskeleton. In this study we investigated the synapse specific localization of Shank1-3 and focused on well-defined synaptic contacts within the hippocampal formation. We found that all three family members are present only at VGLUT1-positive synapses, which is particularly visible at mossy fiber contacts. No costaining was found at VGLUT2-positive contacts indicating that the molecular organization of VGLUT2-associated PSDs diverges from classical VGLUT1-positive excitatory contacts in the hippocampus. In light of SHANK mutations in neuropsychiatric disorders, this study indicates which glutamatergic networks within the hippocampus will be primarily affected by shankopathies."/>
    <s v="Institute for Anatomy and Cell Biology, Ulm UniversityUlm, Germany; RG Neuroplasticity, Leibniz Institute for NeurobiologyMagdeburg, Germany."/>
    <s v="eng"/>
    <s v="Y"/>
    <s v="Y"/>
    <s v="N"/>
    <s v="Y"/>
    <s v="N"/>
    <s v="N"/>
    <n v="3"/>
    <s v="Y"/>
    <s v="Y"/>
    <s v="N"/>
    <s v="Y"/>
    <s v="N"/>
    <s v="N"/>
    <s v="N"/>
    <s v="N"/>
    <s v="2016-12-07"/>
    <s v="2018-02-06"/>
    <s v="2016-11-29"/>
    <s v="2016-12-06"/>
    <s v="https://dx.doi.org/10.1038/mp.2016.20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199660"/>
    <s v="MED"/>
    <n v="26347227"/>
    <s v="PMC4801124"/>
    <s v="10.3389/fncel.2016.00106"/>
    <s v="Selective Localization of Shanks to VGLUT1-Positive Excitatory Synapses in the Mouse Hippocampus."/>
    <s v="Heise C, Schroeder JC, Schoen M, Halbedl S, Reim D, Woelfle S, Kreutz MR, Schmeisser MJ, Boeckers TM."/>
    <s v="10"/>
    <s v="6"/>
    <n v="2374599"/>
    <n v="2016"/>
    <s v="Frontiers in cellular neuroscience"/>
    <s v="Front Cell Neurosci"/>
    <s v="Front Cell Neurosci"/>
    <s v="101477935"/>
    <s v="1662-5102"/>
    <s v="1662-5102"/>
    <s v="The mesolimbic dopamine system, composed primarily of dopaminergic neurons in the ventral tegmental area that project to striatal structures, is considered to be the key mediator of reinforcement-related mechanisms in the brain. Prompted by a genome-wide association meta-analysis implicating the Ras-specific guanine nucleotide-releasing factor 2 (RASGRF2) gene in the regulation of alcohol intake in men, we have recently shown that male Rasgrf2(-/-) mice exhibit reduced ethanol intake and preference accompanied by a perturbed mesolimbic dopamine system. We therefore propose that these mice represent a valid model to further elucidate the precise genes and mechanisms regulating mesolimbic dopamine functioning.Transcriptomic data from the nucleus accumbens (NAcc) of male Rasgrf2(-/-) mice and wild-type controls were analyzed by weighted gene coexpression network analysis (WGCNA). We performed follow-up genetic association tests in humans using a sample of male adolescents from the IMAGEN study characterized for binge drinking (n = 905) and ventral striatal activation during an fMRI reward task (n = 608).The WGCNA analyses using accumbal transcriptomic data revealed 37 distinct &quot;modules,&quot; or functionally related groups of genes. Two of these modules were significantly associated with Rasgrf2 knockout status: M5 (p &lt; 0.001) and M6 (p &lt; 0.001). In follow-up translational analyses we found that human orthologues for the M5 module were significantly (p &lt; 0.01) enriched with genetic association signals for binge drinking in male adolescents. Furthermore, the most significant locus, originating from the EH-domain containing 4 (EHD4) gene (p &lt; 0.001), was also significantly associated with altered ventral striatal activity in male adolescents performing an fMRI reward task (pempirical &lt; 0.001).It was not possible to determine the extent to which the M5 module was dysregulated in Rasgrf2(-/-) mice by perturbed mesolimbic dopamine signalling or by the loss of Rasgrf2 function in the NAcc.Taken together, our findings indicate that the accumbal M5 module, initially identified as being dysregulated in male Rasgrf2(-/-) mice, is also relevant for human alcohol-related phenotypes potentially through the modulation of reinforcement mechanisms in the NAcc. We therefore propose that the genes comprising this module represent important candidates for further elucidation within the context of alcohol-related phenotypes."/>
    <s v="From the Discipline of Psychiatry, University of Adelaide, Australia (Stacey); the Institute of Psychiatry, King's College, London, UK (Lourdusamy, Ruggeri, Maroteaux, Jia, Cattrell, Nymberg, Barker, Carvalho, Conrod, Desrivières, Easton, Loth, Müller, Schumann); the MRC Social, Genetic and Developmental Psychiatry (SGDP) Centre, London, UK (Lourdusamy, Ruggeri, Jia, Nymberg, Carvalho, Desrivières, Easton, Loth, Müller, Schumann); the Institut du Fer à Moulin, UMR-S 839, INSERM and Université Pierre et Marie Curie, Paris, France (Maroteaux, Mameli, Girault); the Department of Child and Adolescent Psychiatry, Central Institute of Mental Health, Faculty of Clinical Medicine Mannheim, University of Heidelberg, Germany (Banaschewski); the University of Nebraska Medical Center, Omaha, USA (Bhattacharyya, Band); the Institute of Neuroscience, Trinity College Dublin, Dublin, Ireland (Bokde, Garavan); the Institute for Systemic Neuroscience, UMC Hamburg Eppendorf, Hamburg, Germany (Büchel); the Department of Psychiatry, Université de Montreal, CHU Ste Justine Hospital, Montreal, Canada (Conrod); the Department of Addiction Medicine, Central Institute of Mental Health, Faculty of Clinical Medicine Mannheim, University of Heidelberg, Germany (Fauth-Buehler, Mann); the CIC-IBMCC, University of Salamanca - CSIC, Spain (Fernandez-Medarde, Santos); Department of Neuropsychiatry and Cognitive Psychology, Central Institute of Mental Health, Faculty of Clinical Medicine Mannheim, University of Heidelberg, Germany (Flor, Nees); the CEA, DSV, I2BM, Neurospin Bât 145 Gif-sur-Yvette, France (Frouin); the Department of Psychiatry and Psychotherapy, Campus Charité Mitte, Charité - Universitätsmedizin Berlin, Germany (Gallinat); the Departments of Psychiatry and Psychology, University of Vermont, Burlington, USA (Garavan); the Physikalisch-Technische Bundesanstalt (PTB), Braunschweig and Berlin, Germany (Ittermann); the McGill University and Genome Quebec Innovation Centre, Mon"/>
    <s v="eng"/>
    <s v="Y"/>
    <s v="Y"/>
    <s v="N"/>
    <s v="Y"/>
    <s v="N"/>
    <s v="Y"/>
    <n v="3"/>
    <s v="Y"/>
    <s v="Y"/>
    <s v="N"/>
    <s v="Y"/>
    <s v="N"/>
    <s v="N"/>
    <s v="N"/>
    <s v="Y"/>
    <s v="2016-05-20"/>
    <s v="2016-05-23"/>
    <s v="2016-07-07"/>
    <s v="2016-04-26"/>
    <s v="https://dx.doi.org/10.3389/fncel.2016.0010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679926"/>
    <s v="MED"/>
    <n v="26322219"/>
    <s v="PMC4551566"/>
    <s v="10.1503/jpn.150138"/>
    <s v="A translational systems biology approach in both animals and humans identifies a functionally related module of accumbal genes involved in the regulation of reward processing and binge drinking in males."/>
    <s v="Stacey D, Lourdusamy A, Ruggeri B, Maroteaux M, Jia T, Cattrell A, Nymberg C, Banaschewski T, Bhattacharyya S, Band H, Barker G, Bokde A, Buchel C, Carvalho F, Conrod P, Desrivieres S, Easton A, Fauth-Buehler M, Fernandez-Medarde A, Flor H, Frouin V, Gallinat J, Garavanh H, Heinz A, Ittermann B, Lathrop M, Lawrence C, Loth E, Mann K, Martinot JL, Nees F, Paus T, Pausova Z, Rietschel M, Rotter A, Santos E, Smolka M, Sommer W, Mameli M, Spanagel R, Girault JA, Mueller C, Schumann G, IMAGEN consortium."/>
    <s v="1"/>
    <s v="174"/>
    <n v="2394362"/>
    <n v="2016"/>
    <s v="Journal of psychiatry &amp; neuroscience : JPN"/>
    <s v="J Psychiatry Neurosci"/>
    <s v="J Psychiatry Neurosci"/>
    <s v="9107859"/>
    <s v="1180-4882"/>
    <s v="1488-2434"/>
    <s v="Cannabis use in adolescence may be characterized by differences in the neural basis of affective processing. In this study, we used an fMRI affective face processing task to compare a large group (n=70) of 14-year olds with a history of cannabis use to a group (n=70) of never-using controls matched on numerous characteristics including IQ, SES, alcohol and cigarette use. The task contained short movies displaying angry and neutral faces. Results indicated that cannabis users had greater reactivity in the bilateral amygdalae to angry faces than neutral faces, an effect that was not observed in their abstinent peers. In contrast, activity levels in the cannabis users in cortical areas including the right temporal-parietal junction and bilateral dorsolateral prefrontal cortex did not discriminate between the two face conditions, but did differ in controls. Results did not change after excluding subjects with any psychiatric symptomology. Given the high density of cannabinoid receptors in the amygdala, our findings suggest cannabis use in early adolescence is associated with hypersensitivity to signals of threat. Hypersensitivity to negative affect in adolescence may place the subject at-risk for mood disorders in adulthood."/>
    <s v="Vermont Center on Behavior and Health, Departments of Psychiatry and Psychology, University of Vermont, Burlington, VT 05401, United States. Electronic address: philip.spechler@uvm.edu."/>
    <s v="eng"/>
    <s v="N"/>
    <s v="Y"/>
    <s v="N"/>
    <s v="Y"/>
    <s v="N"/>
    <s v="N"/>
    <n v="3"/>
    <s v="Y"/>
    <s v="Y"/>
    <s v="N"/>
    <s v="Y"/>
    <s v="N"/>
    <s v="N"/>
    <s v="N"/>
    <s v="Y"/>
    <s v="2015-12-19"/>
    <s v="2018-03-27"/>
    <s v="2016-06-28"/>
    <s v="2016-04-01"/>
    <s v="https://dx.doi.org/10.1503/jpn.15013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347227"/>
    <s v="MED"/>
    <n v="28320226"/>
    <s v="PMC5951182"/>
    <s v="10.1016/j.dcn.2015.08.007"/>
    <s v="Cannabis use in early adolescence: Evidence of amygdala hypersensitivity to signals of threat."/>
    <s v="Spechler PA, Orr CA, Chaarani B, Kan KJ, Mackey S, Morton A, Snowe MP, Hudson KE, Althoff RR, Higgins ST, Cattrell A, Flor H, Nees F, Banaschewski T, Bokde ALW, Whelan R, Büchel C, Bromberg U, Conrod P, Frouin V, Papadopoulos D, Gallinat J, Heinz A, Walter H, Ittermann B, Gowland P, Paus T, Poustka L, Martinot JL, Artiges E, Smolka MN, Schumann G, Garavan H, IMAGEN Consortium."/>
    <s v="5"/>
    <s v="42"/>
    <n v="2356719"/>
    <n v="2015"/>
    <s v="Developmental cognitive neuroscience"/>
    <s v="Dev Cogn Neurosci"/>
    <s v="Dev Cogn Neurosci"/>
    <s v="101541838"/>
    <s v="1878-9293"/>
    <s v="1878-9307"/>
    <s v="Autism spectrum disorder (ASD) traits are continuously distributed throughout the population, and ASD symptoms are also frequently observed in patients with attention-deficit/hyperactivity disorder (ADHD). Both ASD and ADHD have been linked to alterations in reward-related neural processing. However, whether both symptom domains interact and/or have distinct effects on reward processing in healthy and ADHD populations is currently unknown.We examined how variance in ASD and ADHD symptoms in individuals with ADHD and healthy participants was related to the behavioural and neural response to reward during a monetary incentive delay (MID) task. Participants (mean age: 17.7 years, range: 10-28 years) from the NeuroIMAGE study with a confirmed diagnosis of ADHD (n = 136), their unaffected siblings (n = 83), as well as healthy controls (n = 105) performed an MID task in a magnetic resonance imaging (MRI) scanner. ASD and ADHD symptom scores were used as predictors of the neural response to reward anticipation and reward receipt. Behavioural responses were modeled using linear mixed models; neural responses were analysed using FMRIB's Software Library (FSL) proprietary mixed effects analysis (FLAMEO).ASD and ADHD symptoms were associated with alterations in BOLD activity during reward anticipation, but not reward receipt. Specifically, ASD scores were related to increased insular activity during reward anticipation across the sample. No interaction was found between this effect and the presence of ADHD, suggesting that ASD symptoms had no differential effect in ADHD and healthy populations. ADHD symptom scores were associated with reduced dorsolateral prefrontal activity during reward anticipation. No interactions were found between the effects of ASD and ADHD symptoms on reward processing.Variance in ASD and ADHD symptoms separately influence neural processing during reward anticipation in both individuals with (an increased risk of) ADHD and healthy participants. Our findings therefore suggest that both symptom domains affect reward processing through distinct mechanisms, underscoring the importance of multidimensional and multimodal assessment in psychiatry."/>
    <s v="Department of Cognitive Neuroscience, Donders Institute for Brain, Cognition and Behaviour, Radboud University Medical Center, PO Box 9101, 6500 HB Nijmegen, The Netherlands ; Centre for Cognitive Neuroimaging, Donders Institute for Brain, Cognition and Behaviour, Radboud University, PO Box 9101, 6500 HB Nijmegen, The Netherlands."/>
    <s v="eng"/>
    <s v="Y"/>
    <s v="Y"/>
    <s v="N"/>
    <s v="Y"/>
    <s v="N"/>
    <s v="Y"/>
    <n v="3"/>
    <s v="Y"/>
    <s v="Y"/>
    <s v="N"/>
    <s v="Y"/>
    <s v="Y"/>
    <s v="N"/>
    <s v="Y"/>
    <s v="N"/>
    <s v="2015-09-09"/>
    <s v="2018-03-19"/>
    <s v="2016-05-24"/>
    <s v="2015-08-28"/>
    <s v="https://dx.doi.org/10.1016/j.dcn.2015.08.00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322219"/>
    <s v="MED"/>
    <n v="28033531"/>
    <s v="PMC5316339"/>
    <s v="10.1186/s13229-015-0043-y"/>
    <s v="Distinct effects of ASD and ADHD symptoms on reward anticipation in participants with ADHD, their unaffected siblings and healthy controls: a cross-sectional study."/>
    <s v="van Dongen EV, von Rhein D, O'Dwyer L, Franke B, Hartman CA, Heslenfeld DJ, Hoekstra PJ, Oosterlaan J, Rommelse N, Buitelaar J."/>
    <s v="7"/>
    <s v="11"/>
    <n v="2256440"/>
    <n v="2015"/>
    <s v="Molecular autism"/>
    <s v="Mol Autism"/>
    <s v="Mol Autism"/>
    <s v="101534222"/>
    <s v="2040-2392"/>
    <s v="2040-2392"/>
    <s v="This study investigated the neural correlates of psychotic-like experiences in youths during tasks involving inhibitory control, reward anticipation, and emotion processing. A secondary aim was to test whether these neurofunctional correlates of risk were predictive of psychotic symptoms 2 years later.Functional imaging responses to three paradigms-the stop-signal, monetary incentive delay, and faces tasks-were collected in youths at age 14, as part of the IMAGEN study. At baseline, youths from London and Dublin sites were assessed on psychotic-like experiences, and those reporting significant experiences were compared with matched control subjects. Significant brain activity differences between the groups were used to predict, with cross-validation, the presence of psychotic symptoms in the context of mood fluctuation at age 16, assessed in the full sample. These prediction analyses were conducted with the London-Dublin subsample (N=246) and the full sample (N=1,196).Relative to control subjects, youths reporting psychotic-like experiences showed increased hippocampus/amygdala activity during processing of neutral faces and reduced dorsolateral prefrontal activity during failed inhibition. The most prominent regional difference for classifying 16-year-olds with mood fluctuation and psychotic symptoms relative to the control groups (those with mood fluctuations but no psychotic symptoms and those with no mood symptoms) was hyperactivation of the hippocampus/amygdala, when controlling for baseline psychotic-like experiences and cannabis use.The results stress the importance of the limbic network's increased response to neutral facial stimuli as a marker of the extended psychosis phenotype. These findings might help to guide early intervention strategies for at-risk youths."/>
    <s v="From the Department of Psychiatry, Université de Montréal, CHU Ste.-Justine Hospital and IUSMM Research Center, Montreal; the Departments of Psychiatry and Psychology, University of Vermont, Burlington; the Department of Psychology, University College Dublin, Dublin; the Department of Child and Adolescent Psychiatry and Psychotherapy and the Department of Cognitive and Clinical Neuroscience, Central Institute of Mental Health, Medical Faculty Mannheim, Heidelberg University, Mannheim, Germany; the Department of Psychology, School of Social Sciences, University of Mannheim, Mannheim, Germany; the Discipline of Psychiatry, School of Medicine and Trinity College Institute of Neuroscience, Trinity College Dublin; the University Medical Centre Hamburg-Eppendorf, Hamburg, Germany; the Medical Research Council-Social, Genetic and Developmental Psychiatry Centre and the Department of Psychological Medicine and Psychiatry, Institute of Psychiatry, Psychology, and Neuroscience, King's College London, London, U.K.; Neurospin, Commissariat à l'Energie Atomique, CEA-Saclay Center, Paris; the Sir Peter Mansfield Imaging Centre School of Physics and Astronomy, University of Nottingham, Nottingham, U.K.; the Department of Psychiatry and Psychotherapy, Campus Charité Mitte, Charité-Universitätsmedizin Berlin, Berlin; the Physikalisch-Technische Bundesanstalt, Braunschweig and Berlin, Germany; the Institut National de la Santé et de la Recherche Médicale, INSERM Unit 1000 &quot;Neuroimaging and Psychiatry,&quot; University Paris Sud, University Paris Descartes-Sorbonne Paris Cité, Paris; the Maison de Solenn, Paris; the Department of Adolescent Psychopathology and Medicine, Maison de Solenn, Cochin Hospital, Paris; the Department of Psychiatry and Biobehavioral Sciences, University of California, Los Angeles; the Rotman Research Institute, Baycrest, and the Departments of Psychology and Psychiatry, University of Toronto, Toronto; the Department of Child and Adolescent Psychiatry and Psychotherapy, Medical University of Vienna, Vienna; the Department of Psychiatry and Neuroimaging Center, Technische Universität Dresden, Dresden, Germany."/>
    <s v="eng"/>
    <s v="Y"/>
    <s v="Y"/>
    <s v="N"/>
    <s v="Y"/>
    <s v="N"/>
    <s v="N"/>
    <n v="3"/>
    <s v="Y"/>
    <s v="Y"/>
    <s v="N"/>
    <s v="Y"/>
    <s v="N"/>
    <s v="N"/>
    <s v="N"/>
    <s v="N"/>
    <s v="2015-08-31"/>
    <s v="2016-10-19"/>
    <s v="2016-03-02"/>
    <s v="2015-08-28"/>
    <s v="https://dx.doi.org/10.1186/s13229-015-0043-y"/>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320226"/>
    <s v="MED"/>
    <n v="27445211"/>
    <s v="PMC5091688"/>
    <s v="10.1176/appi.ajp.2017.16080897"/>
    <s v="Functional Neuroimaging Predictors of Self-Reported Psychotic Symptoms in Adolescents."/>
    <s v="Bourque J, Spechler PA, Potvin S, Whelan R, Banaschewski T, Bokde ALW, Bromberg U, Büchel C, Quinlan EB, Desrivières S, Flor H, Frouin V, Gowland P, Heinz A, Ittermann B, Martinot JL, Paillère-Martinot ML, McEwen SC, Nees F, Orfanos DP, Paus T, Poustka L, Smolka MN, Vetter NC, Walter H, Schumann G, Garavan H, Conrod PJ, IMAGEN Consortium."/>
    <s v="6"/>
    <s v="2015"/>
    <n v="2561704"/>
    <n v="2017"/>
    <s v="The American journal of psychiatry"/>
    <s v="Am J Psychiatry"/>
    <s v="Am J Psychiatry"/>
    <s v="0370512"/>
    <s v="0002-953X"/>
    <s v="1535-7228"/>
    <s v="The neural connectome is a critical determinant of brain function. Circuits of precisely wired neurons, and the features of transmission at the synapses connecting them, are thought to dictate information processing in the brain. While recent technological advances now allow to define the anatomical and functional neural connectome at unprecedented resolution, the elucidation of the molecular mechanisms that establish the precise patterns of connectivity and the functional characteristics of synapses has remained challenging. Here, we describe the power and limitations of genetic approaches in the analysis of mechanisms that control synaptic connectivity and function, and discuss how recent methodological developments in proteomics might be used to elucidate the molecular synaptic connectome that is at the basis of the neural connectome."/>
    <s v="Biozentrum, University of Basel, Klingelbergstraße 50-70, 4056 Basel, Switzerland; Institute of Neuroanatomy and Cell Biology, Hannover Medical School, Carl-Neuberg-Straße 1, 30625 Hannover, Germany."/>
    <s v="eng"/>
    <s v="N"/>
    <s v="Y"/>
    <s v="N"/>
    <s v="Y"/>
    <s v="N"/>
    <s v="N"/>
    <n v="4"/>
    <s v="Y"/>
    <s v="Y"/>
    <s v="N"/>
    <s v="Y"/>
    <s v="Y"/>
    <s v="N"/>
    <s v="Y"/>
    <s v="N"/>
    <s v="2017-03-22"/>
    <s v="2018-06-01"/>
    <s v="2015-12-22"/>
    <s v="2017-03-21"/>
    <s v="https://dx.doi.org/10.1176/appi.ajp.2017.1608089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033531"/>
    <s v="MED"/>
    <n v="25802764"/>
    <s v="PMC4352758"/>
    <s v="10.1016/j.conb.2016.12.004"/>
    <s v="Synapse biology in the 'circuit-age'-paths toward molecular connectomics."/>
    <s v="Schreiner D, Savas JN, Herzog E, Brose N, de Wit J."/>
    <s v="8"/>
    <s v="14"/>
    <n v="2531680"/>
    <n v="2017"/>
    <s v="Current opinion in neurobiology"/>
    <s v="Curr. Opin. Neurobiol."/>
    <s v="Curr Opin Neurobiol"/>
    <s v="9111376"/>
    <s v="0959-4388"/>
    <s v="1873-6882"/>
    <s v="The debilitating effects of social dysfunction in many psychiatric disorders prompt the need for systems-level biomarkers of social abilities that can be applied in clinical populations and longitudinal studies. A promising neuroimaging approach is the animated shapes paradigm based on so-called Frith-Happé animations (FHAs) which trigger spontaneous mentalizing with minimal cognitive demands. Here, we presented FHAs during functional magnetic resonance imaging to 46 subjects and examined the specificity and sensitivity of the elicited social brain responses. Test-retest reliability was additionally assessed in 28 subjects within a two-week interval. Specific responses to spontaneous mentalizing were observed in key areas of the social brain with high sensitivity and independently from the variant low-level kinematics of the FHAs. Mentalizing-specific responses were well replicable on the group level, suggesting good-to-excellent cross-sectional reliability [intraclass correlation coefficients (ICCs): 0.40-0.99; dice overlap at Puncorr&lt;0.001: 0.26-1.0]. Longitudinal reliability on the single-subject level was more heterogeneous (ICCs of 0.40-0.79; dice overlap at Puncorr&lt;0.001: 0.05-0.43). Posterior temporal sulcus activation was most reliable, including a robust differentiation between subjects across sessions (72% of voxels with ICC&gt;0.40). These findings encourage the use of FHAs in neuroimaging research across developmental stages and psychiatric conditions, including the identification of biomarkers and pharmacological interventions."/>
    <s v="Department of Psychiatry and Psychotherapy, Systems Neuroscience in Psychiatry, Central Institute of Mental Health, Medical Faculty Mannheim/Heidelberg University, Mannheim, Germany carolin.moessnang@zi-mannheim.de."/>
    <s v="eng"/>
    <s v="N"/>
    <s v="Y"/>
    <s v="N"/>
    <s v="Y"/>
    <s v="N"/>
    <s v="Y"/>
    <n v="4"/>
    <s v="Y"/>
    <s v="Y"/>
    <s v="N"/>
    <s v="Y"/>
    <s v="Y"/>
    <s v="N"/>
    <s v="Y"/>
    <s v="N"/>
    <s v="2016-12-30"/>
    <s v="2018-05-01"/>
    <s v="2017-01-13"/>
    <s v="2016-12-26"/>
    <s v="https://dx.doi.org/10.1016/j.conb.2016.12.004"/>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445211"/>
    <s v="MED"/>
    <n v="23598516"/>
    <s v="PMC3642385"/>
    <s v="10.1093/scan/nsw098"/>
    <s v="Specificity, reliability and sensitivity of social brain responses during spontaneous mentalizing."/>
    <s v="Moessnang C, Schäfer A, Bilek E, Roux P, Otto K, Baumeister S, Hohmann S, Poustka L, Brandeis D, Banaschewski T, Meyer-Lindenberg A, Tost H."/>
    <s v="12"/>
    <s v="7"/>
    <n v="2482705"/>
    <n v="2016"/>
    <s v="Social cognitive and affective neuroscience"/>
    <s v="Soc Cogn Affect Neurosci"/>
    <s v="Soc Cogn Affect Neurosci"/>
    <s v="101288795"/>
    <s v="1749-5016"/>
    <s v="1749-5024"/>
    <s v="Various recent studies revealed that biometal dyshomeostasis plays a crucial role in the pathogenesis of neurological disorders such as autism spectrum disorders (ASD). Substantial evidence indicates that disrupted neuronal homeostasis of different metal ions such as Fe, Cu, Pb, Hg, Se, and Zn may mediate synaptic dysfunction and impair synapse formation and maturation. Here, we performed in vitro studies investigating the consequences of an imbalance of transition metals on glutamatergic synapses of hippocampal neurons. We analyzed whether an imbalance of any one metal ion alters cell health and synapse numbers. Moreover, we evaluated whether a biometal profile characteristic for ASD patients influences synapse formation, maturation, and composition regarding NMDA receptor subunits and Shank proteins. Our results show that an ASD like biometal profile leads to a reduction of NMDAR (NR/Grin/GluN) subunit 1 and 2a, as well as Shank gene expression along with a reduction of synapse density. Additionally, synaptic protein levels of GluN2a and Shanks are reduced. Although Zn supplementation is able to rescue the aforementioned alterations, Zn deficiency is not solely responsible as causative factor. Thus, we conclude that balancing Zn levels in ASD might be a prime target to normalize synaptic alterations caused by biometal dyshomeostasis."/>
    <s v="WG Molecular Analysis of Synaptopathies, Neurology Department, Neurocenter of Ulm University, 89081 Ulm, Germany."/>
    <s v="eng"/>
    <s v="N"/>
    <s v="Y"/>
    <s v="N"/>
    <s v="Y"/>
    <s v="N"/>
    <s v="N"/>
    <n v="4"/>
    <s v="Y"/>
    <s v="N"/>
    <s v="N"/>
    <s v="Y"/>
    <s v="N"/>
    <s v="N"/>
    <s v="N"/>
    <s v="N"/>
    <s v="2016-07-23"/>
    <s v="2018-02-02"/>
    <s v="2016-11-24"/>
    <s v="2016-07-21"/>
    <s v="https://dx.doi.org/10.1093/scan/nsw09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802764"/>
    <s v="MED"/>
    <n v="27965598"/>
    <s v="PMC5126086"/>
    <s v="10.1155/2015/985083"/>
    <s v="Effects of trace metal profiles characteristic for autism on synapses in cultured neurons."/>
    <s v="Hagmeyer S, Mangus K, Boeckers TM, Grabrucker AM."/>
    <s v="37"/>
    <s v="12"/>
    <n v="2254891"/>
    <n v="2015"/>
    <s v="Neural plasticity"/>
    <s v="Neural Plast."/>
    <s v="Neural Plast"/>
    <s v="100883417"/>
    <s v="2090-5904"/>
    <s v="1687-5443"/>
    <s v="The tremendous clinical and etiological variability between individuals with autism spectrum disorder (ASD) has made precision medicine the most promising treatment approach. It aims to combine new pathophysiologically based treatments with objective tests (stratification biomarkers) to predict which treatment may be beneficial for a particular person. Here we discuss significant advances and current challenges for this approach: rare monogenic forms of ASD have provided a major breakthrough for the identification of treatment targets by providing a means to trace causal links from a gene to specific molecular alterations and biological pathways. To estimate whether treatment targets thus identified may be useful for larger patient groups we need a better understanding of whether different etiologies (i.e., genetic and environmental risk factors acting at different critical time points) lead to convergent or divergent molecular mechanisms, and how they map onto differences in circuit-level brain and cognitive development, and behavioral symptom profiles. Several recently failed clinical trials with syndromic forms of ASD provide valuable insights into conceptual and methodological issues linked to limitations in the translatability from animal models to humans, placebo effects, and a need for mechanistically plausible, objective outcome measures. To identify stratification biomarkers that enrich participant selection in clinical trials, large-scale multi-modal longitudinal observational studies are underway. Addressing these different factors in the next generation of research studies requires a translatable developmental perspective and multidisciplinary, collaborative efforts, with a commitment to sharing protocols and data, to increase transparency and reproducibility."/>
    <s v="MRC Social Genetic and Developmental Psychiatry Centre, Institute of Psychiatry, London, UK."/>
    <s v="eng"/>
    <s v="Y"/>
    <s v="Y"/>
    <s v="N"/>
    <s v="Y"/>
    <s v="N"/>
    <s v="N"/>
    <n v="4"/>
    <s v="Y"/>
    <s v="Y"/>
    <s v="N"/>
    <s v="Y"/>
    <s v="N"/>
    <s v="N"/>
    <s v="N"/>
    <s v="N"/>
    <s v="2015-03-24"/>
    <s v="2016-03-16"/>
    <s v="2016-04-19"/>
    <s v="2015-02-23"/>
    <s v="https://dx.doi.org/10.1155/2015/98508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3598516"/>
    <s v="MED"/>
    <n v="27462160"/>
    <s v="PMC4940003"/>
    <s v="10.1038/embor.2013.46"/>
    <s v="Banking the brain. Addressing the ethical challenges of a mental-health biobank."/>
    <s v="Amarasinghe M, Tan H, Larkin S, Ruggeri B, Lobo S, Brittain P, Broadbent M, Baggaley M, Schumann G."/>
    <s v="3"/>
    <s v="6"/>
    <n v="2034409"/>
    <n v="2013"/>
    <s v="EMBO reports"/>
    <s v="EMBO Rep."/>
    <s v="EMBO Rep"/>
    <s v="100963049"/>
    <s v="1469-221X"/>
    <s v="1469-3178"/>
    <s v="Autism spectrum disorder (ASD) is a common neurodevelopmental disorder characterized by pervasive difficulties since early childhood across reciprocal social communication and restricted, repetitive interests and behaviors. Although early ASD research focused primarily on children, there is increasing recognition that ASD is a lifelong neurodevelopmental disorder. However, although health and education services for children with ASD are relatively well established, service provision for adults with ASD is in its infancy. There is a lack of health services research for adults with ASD, including identification of comorbid health difficulties, rigorous treatment trials (pharmacological and psychological), development of new pharmacotherapies, investigation of transition and aging across the lifespan, and consideration of sex differences and the views of people with ASD. This article reviews available evidence regarding the etiology, legislation, diagnosis, management, and service provision for adults with ASD and considers what is needed to support adults with ASD as they age. We conclude that health services research for adults with ASD is urgently warranted. In particular, research is required to better understand the needs of adults with ASD, including health, aging, service development, transition, treatment options across the lifespan, sex, and the views of people with ASD. Additionally, the outcomes of recent international legislative efforts to raise awareness of ASD and service provision for adults with ASD are to be determined. Future research is required to identify high-quality, evidence-based, and cost-effective models of care. Furthermore, future health services research is also required at the beginning and end of adulthood, including improved transition from youth to adult health care and increased understanding of aging and health in older adults with ASD."/>
    <s v="Department of Forensic and Neurodevelopmental Sciences, Institute of Psychiatry, Psychology and Neuroscience, King's College London, London, UK; Sackler Institute for Translational Neurodevelopment, Institute of Psychiatry, Psychology and Neuroscience, King's College London, London, UK."/>
    <s v="eng"/>
    <s v="N"/>
    <s v="Y"/>
    <s v="Y"/>
    <s v="Y"/>
    <s v="N"/>
    <s v="N"/>
    <n v="4"/>
    <s v="Y"/>
    <s v="Y"/>
    <s v="N"/>
    <s v="Y"/>
    <s v="N"/>
    <s v="N"/>
    <s v="N"/>
    <s v="N"/>
    <s v="2013-05-02"/>
    <s v="2017-11-10"/>
    <s v="2016-03-21"/>
    <s v="2013-04-19"/>
    <s v="https://dx.doi.org/10.1038/embor.2013.4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965598"/>
    <s v="MED"/>
    <n v="27351599"/>
    <s v="PMC4931605"/>
    <s v="10.3389/fpsyt.2016.00188"/>
    <s v="Defining Precision Medicine Approaches to Autism Spectrum Disorders: Concepts and Challenges."/>
    <s v="Loth E, Murphy DG, Spooren W."/>
    <s v="6"/>
    <s v="8"/>
    <n v="2378305"/>
    <n v="2016"/>
    <s v="Frontiers in psychiatry"/>
    <s v="Front Psychiatry"/>
    <s v="Front Psychiatry"/>
    <s v="101545006"/>
    <s v="1664-0640"/>
    <s v="1664-0640"/>
    <s v="Up to 40% of youth with autism spectrum disorder (ASD) also suffer from anxiety, and this comorbidity is linked with significant functional impairment. However, the mechanisms of this overlap are poorly understood. We investigated the interplay between ASD traits and anxiety during reward processing, known to be affected in ASD, in a community sample of 1472 adolescents (mean age=14.4 years) who performed a modified monetary incentive delay task as part of the Imagen project. Blood-oxygen-level dependent (BOLD) responses to reward anticipation and feedback were compared using a 2x2 analysis of variance test (ASD traits: low/high; anxiety symptoms: low/high), controlling for plausible covariates. In addition, we used a longitudinal design to assess whether neural responses during reward processing predicted anxiety at 2-year follow-up. High ASD traits were associated with reduced BOLD responses in dorsal prefrontal regions during reward anticipation and negative feedback. Participants with high anxiety symptoms showed increased lateral prefrontal responses during anticipation, but decreased responses following feedback. Interaction effects revealed that youth with combined ASD traits and anxiety, relative to other youth, showed high right insula activation when anticipating reward, and low right-sided caudate, putamen, medial and lateral prefrontal activations during negative feedback (all clusters PFWE&lt;0.05). BOLD activation patterns in the right dorsal cingulate and right medial frontal gyrus predicted new-onset anxiety in participants with high but not low ASD traits. Our results reveal both quantitatively enhanced and qualitatively distinct neural correlates underlying the comorbidity between ASD traits and anxiety. Specific neural responses during reward processing may represent a risk factor for developing anxiety in ASD youth."/>
    <s v="Sackler Institute for Translational Neurodevelopment, Department of Forensic and Neurodevelopmental Sciences, King's College London, Institute of Psychiatry, Psychology &amp; Neuroscience; Behavioural and Developmental Psychiatry Clinical Academic Group, Behavioural Genetics Clinic, National Adult Autism Service, South London and Maudsley Foundation NHS Trust, London, UK."/>
    <s v="eng"/>
    <s v="Y"/>
    <s v="Y"/>
    <s v="N"/>
    <s v="Y"/>
    <s v="N"/>
    <s v="Y"/>
    <n v="5"/>
    <s v="N"/>
    <s v="Y"/>
    <s v="N"/>
    <s v="Y"/>
    <s v="N"/>
    <s v="N"/>
    <s v="N"/>
    <s v="N"/>
    <s v="2016-12-15"/>
    <s v="2018-05-02"/>
    <s v="2017-02-14"/>
    <s v="2016-11-29"/>
    <s v="https://dx.doi.org/10.3389/fpsyt.2016.0018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462160"/>
    <s v="MED"/>
    <n v="27252646"/>
    <s v="PMC4877498"/>
    <s v="10.2147/NDT.S65455"/>
    <s v="Autism spectrum disorder in adults: diagnosis, management, and health services development."/>
    <s v="Murphy CM, Wilson CE, Robertson DM, Ecker C, Daly EM, Hammond N, Galanopoulos A, Dud I, Murphy DG, McAlonan GM."/>
    <s v="4"/>
    <s v="8"/>
    <n v="2363284"/>
    <n v="2016"/>
    <s v="Neuropsychiatric disease and treatment"/>
    <s v="Neuropsychiatr Dis Treat"/>
    <s v="Neuropsychiatr Dis Treat"/>
    <s v="101240304"/>
    <s v="1176-6328"/>
    <s v="1178-2021"/>
    <s v="The postsynaptic density or PSD is a submembranous compartment containing a wide array of proteins that contribute to both morphology and function of excitatory glutamatergic synapses. In this study, we have analyzed functional aspects of the Fezzin ProSAP-interacting protein 1 (ProSAPiP1), an interaction partner of the well-known PSD proteins Shank3 and SPAR. Using lentiviral-mediated overexpression and knockdown of ProSAPiP1, we found that this protein is dispensable for the formation of both pre- and postsynaptic specializations per se. We further show that ProSAPiP1 regulates SPAR levels at the PSD and the maturation of dendritic spines. In line with previous findings on the ProSAPiP1 homolog PSD-Zip70, we conclude that Fezzins essentially contribute to the maturation of excitatory spine synapses."/>
    <s v="Department of Child and Adolescent Psychiatry, King's CollegeLondon, Institute of Psychiatry, Psychology &amp; Neuroscience, London, UK."/>
    <s v="eng"/>
    <s v="Y"/>
    <s v="Y"/>
    <s v="N"/>
    <s v="Y"/>
    <s v="N"/>
    <s v="Y"/>
    <n v="5"/>
    <s v="Y"/>
    <s v="Y"/>
    <s v="N"/>
    <s v="Y"/>
    <s v="N"/>
    <s v="N"/>
    <s v="N"/>
    <s v="N"/>
    <s v="2016-07-27"/>
    <s v="2017-09-22"/>
    <s v="2017-01-18"/>
    <s v="2016-07-07"/>
    <s v="https://dx.doi.org/10.2147/NDT.S65455"/>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351599"/>
    <s v="MED"/>
    <n v="26958094"/>
    <s v="PMC4782374"/>
    <s v="10.1038/tp.2016.107"/>
    <s v="Disentangling the autism-anxiety overlap: fMRI of reward processing in a community-based longitudinal study."/>
    <s v="Mikita N, Simonoff E, Pine DS, Goodman R, Artiges E, Banaschewski T, Bokde AL, Bromberg U, Büchel C, Cattrell A, Conrod PJ, Desrivières S, Flor H, Frouin V, Gallinat J, Garavan H, Heinz A, Ittermann B, Jurk S, Martinot JL, Paillère Martinot ML, Nees F, Papadopoulos Orfanos D, Paus T, Poustka L, Smolka MN, Walter H, Whelan R, Schumann G, Stringaris A."/>
    <s v="6"/>
    <s v="9"/>
    <n v="2477749"/>
    <n v="2016"/>
    <s v="Translational psychiatry"/>
    <s v="Transl Psychiatry"/>
    <s v="Transl Psychiatry"/>
    <s v="101562664"/>
    <s v="2158-3188"/>
    <s v="2158-3188"/>
    <s v="Mouse models offer an essential tool to unravel the impact of genetic mutations on autism-related phenotypes. The behavioral impact of some important candidate gene models for autism spectrum disorder (ASD) has not yet been studied, and existing characterizations mostly describe behavioral phenotypes at adult ages, disregarding the developmental nature of the disorder. In this context, the behavioral influence of CNTN4, one of the strongest suggested ASD candidate genes, is unknown. Here, we used our recently established developmental test battery to characterize the consequences of disruption of contactin 4 (Cntn4) on neurological, sensory, cognitive, and behavioral phenotypes across different developmental stages.C57BL/6J mice with heterozygous and homozygous disruption of Cntn4 were studied through an extensive, partially longitudinal, test battery at various developmental stages, including various paradigms testing social and restricted repetitive behaviors.Developmental neurological and cognitive screenings revealed no significant differences between genotypes, and ASD-related behavioral domains were also unchanged in Cntn4-deficient versus wild-type mice. The impact of Cntn4-deficiency was found to be limited to increased startle responsiveness following auditory stimuli of different high amplitudes in heterozygous and homozygous Cntn4-deficient mice and enhanced acquisition in a spatial learning task in homozygous mice.Disruption of Cntn4 in the C57BL/6J background does not affect specific autism-related phenotypes in developing or adult mice but causes subtle non-disorder specific changes in sensory behavioral responses and cognitive performance."/>
    <s v="Institute for Anatomy and Cell Biology, Ulm UniversityUlm, Germany; International Graduate School in Molecular Medicine, Ulm UniversityUlm, Germany."/>
    <s v="eng"/>
    <s v="Y"/>
    <s v="Y"/>
    <s v="N"/>
    <s v="Y"/>
    <s v="N"/>
    <s v="N"/>
    <n v="5"/>
    <s v="Y"/>
    <s v="Y"/>
    <s v="N"/>
    <s v="Y"/>
    <s v="N"/>
    <s v="N"/>
    <s v="N"/>
    <s v="N"/>
    <s v="2016-06-29"/>
    <s v="2017-12-26"/>
    <s v="2016-06-29"/>
    <s v="2016-06-28"/>
    <s v="https://dx.doi.org/10.1038/tp.2016.10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252646"/>
    <s v="MED"/>
    <n v="26733822"/>
    <s v="PMC4686650"/>
    <s v="10.3389/fnsyn.2016.00013"/>
    <s v="The Shank3 Interaction Partner ProSAPiP1 Regulates Postsynaptic SPAR Levels and the Maturation of Dendritic Spines in Hippocampal Neurons."/>
    <s v="Reim D, Weis TM, Halbedl S, Delling JP, Grabrucker AM, Boeckers TM, Schmeisser MJ."/>
    <s v="1"/>
    <s v="47"/>
    <n v="2377679"/>
    <n v="2016"/>
    <s v="Frontiers in synaptic neuroscience"/>
    <s v="Front Synaptic Neurosci"/>
    <s v="Front Synaptic Neurosci"/>
    <s v="101548972"/>
    <s v="1663-3563"/>
    <s v="1663-3563"/>
    <s v="The incomplete-hippocampal-inversion (IHI), also known as malrotation, is an atypical anatomical pattern of the hippocampus, which has been reported in healthy subjects in different studies. However, extensive characterization of IHI in a large sample has not yet been performed. Furthermore, it is unclear whether IHI are restricted to the medial-temporal lobe or are associated with more extensive anatomical changes. Here, we studied the characteristics of IHI in a community-based sample of 2008 subjects of the IMAGEN database and their association with extra-hippocampal anatomical variations. The presence of IHI was assessed on T1-weighted anatomical magnetic resonance imaging (MRI) using visual criteria. We assessed the association of IHI with other anatomical changes throughout the brain using automatic morphometry of cortical sulci. We found that IHI were much more frequent in the left hippocampus (left: 17%, right: 6%, χ(2)-test, p &lt; 10(-28)). Compared to subjects without IHI, subjects with IHI displayed morphological changes in several sulci located mainly in the limbic lobe. Our results demonstrate that IHI are a common left-sided phenomenon in normal subjects and that they are associated with morphological changes outside the medial temporal lobe."/>
    <s v="Department of Translational Neuroscience, Brain Center Rudolf Magnus, University Medical Center Utrecht, Utrecht, The Netherlands."/>
    <s v="eng"/>
    <s v="Y"/>
    <s v="Y"/>
    <s v="N"/>
    <s v="Y"/>
    <s v="N"/>
    <s v="N"/>
    <n v="5"/>
    <s v="Y"/>
    <s v="Y"/>
    <s v="Y"/>
    <s v="Y"/>
    <s v="N"/>
    <s v="N"/>
    <s v="N"/>
    <s v="N"/>
    <s v="2016-06-02"/>
    <s v="2016-06-05"/>
    <s v="2016-04-29"/>
    <s v="2016-05-24"/>
    <s v="https://dx.doi.org/10.3389/fnsyn.2016.0001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958094"/>
    <s v="MED"/>
    <n v="28255761"/>
    <s v="PMC5432632"/>
    <s v="10.1186/s11689-016-9140-2"/>
    <s v="Limited impact of Cntn4 mutation on autism-related traits in developing and adult C57BL/6J mice."/>
    <s v="Molenhuis RT, Bruining H, Remmelink E, de Visser L, Loos M, Burbach JP, Kas MJ."/>
    <s v="10"/>
    <s v="82"/>
    <n v="2373230"/>
    <n v="2016"/>
    <s v="Journal of neurodevelopmental disorders"/>
    <s v="J Neurodev Disord"/>
    <s v="J Neurodev Disord"/>
    <s v="101483832"/>
    <s v="1866-1947"/>
    <s v="1866-1955"/>
    <s v="Autism spectrum disorder (ASD) and Attention-deficit/hyperactivity disorder (ADHD) are often comorbid. The purpose of this study is to explore the relationships between ASD and ADHD symptoms by applying causal modeling. We used a large phenotypic data set of 417 children with ASD and/or ADHD, 562 affected and unaffected siblings, and 414 controls, to infer a structural equation model using a causal discovery algorithm. Three distinct pathways between ASD and ADHD were identified: (1) from impulsivity to difficulties with understanding social information, (2) from hyperactivity to stereotypic, repetitive behavior, (3) a pairwise pathway between inattention, difficulties with understanding social information, and verbal IQ. These findings may inform future studies on understanding the pathophysiological mechanisms behind the overlap between ASD and ADHD."/>
    <s v="Institut national de la santé et de la recherche médicale, U1127Paris, France; Centre National de la Recherche Scientifique, UMR 7225 Institut du Cerveau et de la Moelle épinièreParis, France; Sorbonne Universités, Université Pierre et Marie Curie Univ Paris 06, UMR S 1127Paris, France; Institut du Cerveau et de la Moelle épinière, Institut du Cerveau et de la Moelle épinièreParis, France; Inria, Aramis Team, Centre de Recherche Paris-RocquencourtParis, France; Centre d'Acquisition et de Traitement des ImagesParis, France."/>
    <s v="eng"/>
    <s v="Y"/>
    <s v="Y"/>
    <s v="N"/>
    <s v="Y"/>
    <s v="N"/>
    <s v="Y"/>
    <n v="5"/>
    <s v="Y"/>
    <s v="Y"/>
    <s v="N"/>
    <s v="Y"/>
    <s v="N"/>
    <s v="N"/>
    <s v="N"/>
    <s v="N"/>
    <s v="2016-03-09"/>
    <s v="2016-03-11"/>
    <s v="2017-06-23"/>
    <s v="2016-03-02"/>
    <s v="https://dx.doi.org/10.1186/s11689-016-9140-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733822"/>
    <s v="MED"/>
    <n v="28237458"/>
    <s v="PMC5509516"/>
    <s v="10.3389/fnana.2015.00160"/>
    <s v="Incomplete Hippocampal Inversion: A Comprehensive MRI Study of Over 2000 Subjects."/>
    <s v="Cury C, Toro R, Cohen F, Fischer C, Mhaya A, Samper-González J, Hasboun D, Mangin JF, Banaschewski T, Bokde AL, Bromberg U, Buechel C, Cattrell A, Conrod P, Flor H, Gallinat J, Garavan H, Gowland P, Heinz A, Ittermann B, Lemaitre H, Martinot JL, Nees F, Paillère Martinot ML, Orfanos DP, Paus T, Poustka L, Smolka MN, Walter H, Whelan R, Frouin V, Schumann G, Glaunès JA, Colliot O, IMAGEN Consortium."/>
    <s v="Pt 9"/>
    <s v="7"/>
    <n v="2251485"/>
    <n v="2015"/>
    <s v="Frontiers in Neuroanatomy"/>
    <s v="Front Neuroanat"/>
    <s v="Front Neuroanat"/>
    <s v="101477943"/>
    <s v="1662-5129"/>
    <s v="1662-5129"/>
    <s v="Neuroimaging studies of attention-deficit/hyperactivity disorder (ADHD) have most commonly reported volumetric abnormalities in the basal ganglia, cerebellum, and prefrontal cortices. Few studies have examined the relationship between ADHD symptomatology and brain structure in population-based samples. We investigated the relationship between dimensional measures of ADHD symptomatology, brain structure, and reaction time variability-an index of lapses in attention. We also tested for associations between brain structural correlates of ADHD symptomatology and maps of dopaminergic gene expression.Psychopathology and imaging data were available for 1538 youths. Parent ratings of ADHD symptoms were obtained using the Development and Well-Being Assessment and the Strengths and Difficulties Questionnaire (SDQ). Self-reports of ADHD symptoms were assessed using the youth version of the SDQ. Reaction time variability was available in a subset of participants. For each measure, whole-brain voxelwise regressions with gray matter volume were calculated.Parent ratings of ADHD symptoms (Development and Well-Being Assessment and SDQ), adolescent self-reports of ADHD symptoms on the SDQ, and reaction time variability were each negatively associated with gray matter volume in an overlapping region of the ventromedial prefrontal cortex. Maps of DRD1 and DRD2 gene expression were associated with brain structural correlates of ADHD symptomatology.This is the first study to reveal relationships between ventromedial prefrontal cortex structure and multi-informant measures of ADHD symptoms in a large population-based sample of adolescents. Our results indicate that ventromedial prefrontal cortex structure is a biomarker for ADHD symptomatology. These findings extend previous research implicating the default mode network and dopaminergic dysfunction in ADHD."/>
    <s v="Radboud University, Postbus 9010, 6500, Nijmegen, The Netherlands. e.sokolova@cs.ru.nl."/>
    <s v="eng"/>
    <s v="Y"/>
    <s v="Y"/>
    <s v="N"/>
    <s v="Y"/>
    <s v="N"/>
    <s v="Y"/>
    <n v="5"/>
    <s v="Y"/>
    <s v="Y"/>
    <s v="N"/>
    <s v="Y"/>
    <s v="N"/>
    <s v="N"/>
    <s v="N"/>
    <s v="N"/>
    <s v="2016-01-06"/>
    <s v="2017-11-10"/>
    <s v="2017-06-23"/>
    <s v="2015-12-22"/>
    <s v="https://dx.doi.org/10.3389/fnana.2015.0016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255761"/>
    <s v="MED"/>
    <n v="27904735"/>
    <s v="PMC5121959"/>
    <s v="10.1007/s10803-017-3083-7"/>
    <s v="A Causal and Mediation Analysis of the Comorbidity Between Attention Deficit Hyperactivity Disorder (ADHD) and Autism Spectrum Disorder (ASD)."/>
    <s v="Sokolova E, Oerlemans AM, Rommelse NN, Groot P, Hartman CA, Glennon JC, Claassen T, Heskes T, Buitelaar JK."/>
    <s v="2"/>
    <s v="6"/>
    <n v="2557845"/>
    <n v="2017"/>
    <s v="Journal of autism and developmental disorders"/>
    <s v="J Autism Dev Disord"/>
    <s v="J Autism Dev Disord"/>
    <s v="7904301"/>
    <s v="0162-3257"/>
    <s v="1573-3432"/>
    <s v="Autism spectrum disorder (ASD) is still diagnosed through behavioral observation, due to a lack of laboratory biomarkers, which could greatly aid clinicians in providing earlier and more reliable diagnoses. Metabolomics on human biofluids provides a sensitive tool to identify metabolite profiles potentially usable as biomarkers for ASD. Initial metabolomic studies, analyzing urines and plasma of ASD and control individuals, suggested that autistic patients may share some metabolic abnormalities, despite several inconsistencies stemming from differences in technology, ethnicity, age range, and definition of &quot;control&quot; status.ASD-specific urinary metabolomic patterns were explored at an early age in 30 ASD children and 30 matched controls (age range 2-7, M:F = 22:8) using hydrophilic interaction chromatography (HILIC)-UHPLC and mass spectrometry, a highly sensitive, accurate, and unbiased approach. Metabolites were then subjected to multivariate statistical analysis and grouped by metabolic pathway.Urinary metabolites displaying the largest differences between young ASD and control children belonged to the tryptophan and purine metabolic pathways. Also, vitamin B6, riboflavin, phenylalanine-tyrosine-tryptophan biosynthesis, pantothenate and CoA, and pyrimidine metabolism differed significantly. ASD children preferentially transform tryptophan into xanthurenic acid and quinolinic acid (two catabolites of the kynurenine pathway), at the expense of kynurenic acid and especially of melatonin. Also, the gut microbiome contributes to altered tryptophan metabolism, yielding increased levels of indolyl 3-acetic acid and indolyl lactate.The metabolic pathways most distinctive of young Italian autistic children largely overlap with those found in rodent models of ASD following maternal immune activation or genetic manipulations. These results are consistent with the proposal of a purine-driven cell danger response, accompanied by overproduction of epileptogenic and excitotoxic quinolinic acid, large reductions in melatonin synthesis, and gut dysbiosis. These metabolic abnormalities could underlie several comorbidities frequently associated to ASD, such as seizures, sleep disorders, and gastrointestinal symptoms, and could contribute to autism severity. Their diagnostic sensitivity, disease-specificity, and interethnic variability will merit further investigation."/>
    <s v="Department of Psychiatry, University of Vermont College of Medicine, Burlington, Vermont. Electronic address: malbaugh@uvm.edu."/>
    <s v="eng"/>
    <s v="Y"/>
    <s v="Y"/>
    <s v="N"/>
    <s v="Y"/>
    <s v="N"/>
    <s v="N"/>
    <n v="5"/>
    <s v="Y"/>
    <s v="Y"/>
    <s v="N"/>
    <s v="Y"/>
    <s v="N"/>
    <s v="N"/>
    <s v="N"/>
    <s v="N"/>
    <s v="2017-03-04"/>
    <s v="2018-01-19"/>
    <s v="2016-07-01"/>
    <s v="2017-06-01"/>
    <s v="https://dx.doi.org/10.1007/s10803-017-3083-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237458"/>
    <s v="MED"/>
    <n v="27093068"/>
    <s v="PMC4872411"/>
    <s v="10.1016/j.biopsych.2017.01.003"/>
    <s v="Inattention and Reaction Time Variability Are Linked to Ventromedial Prefrontal Volume in Adolescents."/>
    <s v="Albaugh MD, Orr C, Chaarani B, Althoff RR, Allgaier N, D'Alberto N, Hudson K, Mackey S, Spechler PA, Banaschewski T, Brühl R, Bokde ALW, Bromberg U, Büchel C, Cattrell A, Conrod PJ, Desrivières S, Flor H, Frouin V, Gallinat J, Goodman R, Gowland P, Grimmer Y, Heinz A, Kappel V, Martinot JL, Paillère Martinot ML, Nees F, Orfanos DP, Penttila J, Poustka L, Paus T, Smolka MN, Struve M, Walter H, Whelan R, Schumann G, Garavan H, Potter AS."/>
    <s v="11"/>
    <s v="113"/>
    <n v="2602221"/>
    <n v="2017"/>
    <s v="Biological psychiatry"/>
    <s v="Biol. Psychiatry"/>
    <s v="Biol Psychiatry"/>
    <s v="0213264"/>
    <s v="0006-3223"/>
    <s v="1873-2402"/>
    <s v="Species-conserved (intermediate) phenotypes that can be quantified and compared across species offer important advantages for translational research and drug discovery. Here, we investigate the utility of network science methods to assess the pharmacological alterations of the large-scale architecture of brain networks in rats and humans. In a double-blind, placebo-controlled, cross-over study in humans and a placebo-controlled two-group study in rats, we demonstrate that the application of ketamine leads to a topological reconfiguration of large-scale brain networks towards less-integrated and more-segregated information processing in both the species. As these alterations are opposed to those commonly observed in patients suffering from depression, they might indicate systems-level correlates of the antidepressant effect of ketamine."/>
    <s v="Department of Ecological and Biological Sciences, University of Tuscia, Viterbo, Italy."/>
    <s v="eng"/>
    <s v="N"/>
    <s v="Y"/>
    <s v="N"/>
    <s v="Y"/>
    <s v="N"/>
    <s v="Y"/>
    <n v="6"/>
    <s v="Y"/>
    <s v="Y"/>
    <s v="N"/>
    <s v="Y"/>
    <s v="Y"/>
    <s v="N"/>
    <s v="Y"/>
    <s v="N"/>
    <s v="2017-02-27"/>
    <s v="2018-05-28"/>
    <s v="2015-12-28"/>
    <s v="2017-01-13"/>
    <s v="https://dx.doi.org/10.1016/j.biopsych.2017.01.00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904735"/>
    <s v="MED"/>
    <n v="27001827"/>
    <s v="PMC4833244"/>
    <s v="10.1186/s13229-016-0109-5"/>
    <s v="Urinary metabolomics of young Italian autistic children supports abnormal tryptophan and purine metabolism."/>
    <s v="Gevi F, Zolla L, Gabriele S, Persico AM."/>
    <s v="32"/>
    <s v="10"/>
    <n v="2361281"/>
    <n v="2016"/>
    <s v="Molecular autism"/>
    <s v="Mol Autism"/>
    <s v="Mol Autism"/>
    <s v="101534222"/>
    <s v="2040-2392"/>
    <s v="2040-2392"/>
    <s v="Dysfunctional reward processing is implicated in various mental disorders, including attention deficit hyperactivity disorder (ADHD) and addictions. Such impairments might involve different components of the reward process, including brain activity during reward anticipation. We examined brain nodes engaged by reward anticipation in 1,544 adolescents and identified a network containing a core striatal node and cortical nodes facilitating outcome prediction and response preparation. Distinct nodes and functional connections were preferentially associated with either adolescent hyperactivity or alcohol consumption, thus conveying specificity of reward processing to clinically relevant behavior. We observed associations between the striatal node, hyperactivity, and the vacuolar protein sorting-associated protein 4A (VPS4A) gene in humans, and the causal role of Vps4 for hyperactivity was validated in Drosophila Our data provide a neurobehavioral model explaining the heterogeneity of reward-related behaviors and generate a hypothesis accounting for their enduring nature."/>
    <s v="Research Group Translational Imaging, Department of Neuroimaging, Central Institute of Mental Health, Medical Faculty Mannheim, Heidelberg University, Mannheim, Germany."/>
    <s v="eng"/>
    <s v="Y"/>
    <s v="Y"/>
    <s v="N"/>
    <s v="Y"/>
    <s v="N"/>
    <s v="N"/>
    <n v="6"/>
    <s v="Y"/>
    <s v="Y"/>
    <s v="N"/>
    <s v="Y"/>
    <s v="N"/>
    <s v="N"/>
    <s v="N"/>
    <s v="N"/>
    <s v="2016-12-02"/>
    <s v="2017-11-29"/>
    <s v="2016-04-29"/>
    <s v="2016-11-24"/>
    <s v="https://dx.doi.org/10.1186/s13229-016-0109-5"/>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093068"/>
    <s v="MED"/>
    <n v="28261056"/>
    <s v="PMC5306440"/>
    <s v="10.1038/tp.2016.53"/>
    <s v="Species-conserved reconfigurations of brain network topology induced by ketamine."/>
    <s v="Becker R, Braun U, Schwarz AJ, Gass N, Schweiger JI, Weber-Fahr W, Schenker E, Spedding M, Clemm von Hohenberg C, Risterucci C, Zang Z, Grimm O, Tost H, Sartorius A, Meyer-Lindenberg A."/>
    <s v="1"/>
    <s v="18"/>
    <n v="2477461"/>
    <n v="2016"/>
    <s v="Translational psychiatry"/>
    <s v="Transl Psychiatry"/>
    <s v="Transl Psychiatry"/>
    <s v="101562664"/>
    <s v="2158-3188"/>
    <s v="2158-3188"/>
    <s v="Disruption of the human SHANK3 gene can cause several neuropsychiatric disease entities including Phelan-McDermid syndrome, autism spectrum disorder (ASD), and intellectual disability. Although, a wide array of neurobiological studies strongly supports a major role for SHANK3 in organizing the post-synaptic protein scaffold, the molecular processes at synapses of individuals harboring SHANK3 mutations are still far from being understood. In this study, we biochemically isolated the post-synaptic density (PSD) fraction from striatum and hippocampus of adult Shank3Δ11-/- mutant mice and performed ion-mobility enhanced data-independent label-free LC-MS/MS to obtain the corresponding PSD proteomes (Data are available via ProteomeXchange with identifier PXD005192). This unbiased approach to identify molecular disturbances at Shank3 mutant PSDs revealed hitherto unknown brain region specific alterations including a striatal decrease of several molecules encoded by ASD susceptibility genes such as the serine/threonine kinase Cdkl5 and the potassium channel KCa1.1. Being the first comprehensive analysis of brain region specific PSD proteomes from a Shank3 mutant line, our study provides crucial information on molecular alterations that could foster translational treatment studies for SHANK3 mutation-associated synaptopathies and possibly also ASD in general."/>
    <s v="Institute of Psychiatry, Psychology and Neuroscience, King's College London, London SE5 8AF, United Kingdom; Medical Research Council Social, Genetic and Developmental Psychiatry Centre, London SE5 8AF, United Kingdom;"/>
    <s v="eng"/>
    <s v="Y"/>
    <s v="Y"/>
    <s v="N"/>
    <s v="Y"/>
    <s v="N"/>
    <s v="Y"/>
    <n v="6"/>
    <s v="Y"/>
    <s v="Y"/>
    <s v="N"/>
    <s v="Y"/>
    <s v="N"/>
    <s v="N"/>
    <s v="N"/>
    <s v="N"/>
    <s v="2016-04-20"/>
    <s v="2017-01-12"/>
    <s v="2015-12-08"/>
    <s v="2016-04-19"/>
    <s v="https://dx.doi.org/10.1038/tp.2016.5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001827"/>
    <s v="MED"/>
    <n v="28100189"/>
    <s v="PMC5241963"/>
    <s v="10.1073/pnas.1503252113"/>
    <s v="Neural basis of reward anticipation and its genetic determinants."/>
    <s v="Jia T, Macare C, Desrivières S, Gonzalez DA, Tao C, Ji X, Ruggeri B, Nees F, Banaschewski T, Barker GJ, Bokde AL, Bromberg U, Büchel C, Conrod PJ, Dove R, Frouin V, Gallinat J, Garavan H, Gowland PA, Heinz A, Ittermann B, Lathrop M, Lemaitre H, Martinot JL, Paus T, Pausova Z, Poline JB, Rietschel M, Robbins T, Smolka MN, Müller CP, Feng J, Rothenfluh A, Flor H, Schumann G, IMAGEN Consortium."/>
    <s v="Pt 2"/>
    <s v="27"/>
    <n v="2402287"/>
    <n v="2016"/>
    <s v="Proceedings of the National Academy of Sciences of the United States of America"/>
    <s v="Proc. Natl. Acad. Sci. U.S.A."/>
    <s v="Proc Natl Acad Sci U S A"/>
    <s v="7505876"/>
    <s v="0027-8424"/>
    <s v="1091-6490"/>
    <s v="Cucurbita pepo is a cucurbit with growing economic importance worldwide. Zucchini morphotype is the most important within this highly variable species. Recently, transcriptome and Simple Sequence Repeat (SSR)- and Single Nucleotide Polymorphism (SNP)-based medium density maps have been reported, however further genomic tools are needed for efficient molecular breeding in the species. Our objective is to combine currently available complete transcriptomes and the Zucchini genome sequence with high throughput genotyping methods, mapping population development and extensive phenotyping to facilitate the advance of genomic research in this species.We report the Genotyping-by-sequencing analysis of a RIL population developed from the inter subspecific cross Zucchini x Scallop (ssp. pepo x ssp. ovifera). Several thousands of SNP markers were identified and genotyped, followed by the construction of a high-density linkage map based on 7,718 SNPs (average of 386 markers/linkage group) covering 2,817.6 cM of the whole genome, which is a great improvement with respect to previous maps. A QTL analysis was performed using phenotypic data obtained from the RIL population from three environments. In total, 48 consistent QTLs for vine, flowering and fruit quality traits were detected on the basis of a multiple-environment analysis, distributed in 33 independent positions in 15 LGs, and each QTL explained 1.5-62.9% of the phenotypic variance. Eight major QTLs, which could explain greater than 20% of the phenotypic variation were detected and the underlying candidate genes identified.Here we report the first SNP saturated map in the species, anchored to the physical map. Additionally, several consistent QTLs related to early flowering, fruit shape and length, and rind and flesh color are reported as well as candidate genes for them. This information will enhance molecular breeding in C. pepo and will assist the gene cloning underlying the studied QTLs, helping to reveal the genetic basis of the studied processes in squash."/>
    <s v="Institute for Anatomy and Cell Biology, Ulm UniversityUlm, Germany; International Graduate School in Molecular Medicine, Ulm UniversityUlm, Germany."/>
    <s v="eng"/>
    <s v="N"/>
    <s v="Y"/>
    <s v="N"/>
    <s v="Y"/>
    <s v="N"/>
    <s v="N"/>
    <n v="6"/>
    <s v="Y"/>
    <s v="Y"/>
    <s v="N"/>
    <s v="Y"/>
    <s v="N"/>
    <s v="N"/>
    <s v="N"/>
    <s v="Y"/>
    <s v="2016-03-23"/>
    <s v="2018-04-29"/>
    <s v="2015-01-28"/>
    <s v="2016-03-21"/>
    <s v="https://dx.doi.org/10.1073/pnas.150325211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261056"/>
    <s v="MED"/>
    <n v="28057721"/>
    <s v="PMC6093436"/>
    <s v="10.3389/fnmol.2017.00026"/>
    <s v="Proteomic Analysis of Post-synaptic Density Fractions from Shank3 Mutant Mice Reveals Brain Region Specific Changes Relevant to Autism Spectrum Disorder."/>
    <s v="Reim D, Distler U, Halbedl S, Verpelli C, Sala C, Bockmann J, Tenzer S, Boeckers TM, Schmeisser MJ."/>
    <s v="13"/>
    <s v="46"/>
    <n v="2550595"/>
    <n v="2017"/>
    <s v="Frontiers in molecular neuroscience"/>
    <s v="Front Mol Neurosci"/>
    <s v="Front Mol Neurosci"/>
    <s v="101477914"/>
    <s v="1662-5099"/>
    <s v="1662-5099"/>
    <s v="Atypical cortical organization and reduced integrity of the gray-white matter boundary have been reported by postmortem studies in individuals with autism spectrum disorder (ASD). However, there are no in vivo studies that examine these particular features of cortical organization in ASD. Hence, we used structural magnetic resonance imaging to examine differences in tissue contrast between gray and white matter in 98 adults with ASD and 98 typically developing controls, to test the hypothesis that individuals with ASD have significantly reduced tissue contrast. More specifically, we examined contrast as a percentage between gray and white matter tissue signal intensities (GWPC) sampled at the gray-white matter boundary, and across different cortical layers. We found that individuals with ASD had significantly reduced GWPC in several clusters throughout the cortex (cluster, P &lt; 0.05). As expected, these reductions were greatest when tissue intensities were sampled close to gray-white matter interface, which indicates a less distinct gray-white matter boundary in ASD. Our in vivo findings of reduced GWPC in ASD are therefore consistent with prior postmortem findings of a less well-defined gray-white matter boundary in ASD. Taken together, these results indicate that GWPC might be utilized as an in vivo proxy measure of atypical cortical microstructural organization in future studies."/>
    <s v="Institute for the Conservation and Breeding of Agricultural Biodiversity (COMAV-UPV), Universitat Politècnica de València, Camino de Vera s/n, 46022, Valencia, Spain."/>
    <s v="eng"/>
    <s v="Y"/>
    <s v="Y"/>
    <s v="N"/>
    <s v="Y"/>
    <s v="N"/>
    <s v="Y"/>
    <n v="7"/>
    <s v="Y"/>
    <s v="Y"/>
    <s v="Y"/>
    <s v="Y"/>
    <s v="N"/>
    <s v="N"/>
    <s v="N"/>
    <s v="Y"/>
    <s v="2017-03-06"/>
    <s v="2017-08-16"/>
    <s v="2014-02-11"/>
    <s v="2017-02-14"/>
    <s v="https://dx.doi.org/10.3389/fnmol.2017.0002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100189"/>
    <s v="MED"/>
    <n v="27353452"/>
    <s v="PMC4988267"/>
    <s v="10.1186/s12864-016-3439-y"/>
    <s v="An SNP-based saturated genetic map and QTL analysis of fruit-related traits in Zucchini using Genotyping-by-sequencing."/>
    <s v="Montero-Pau J, Blanca J, Esteras C, Martínez-Pérez EM, Gómez P, Monforte AJ, Cañizares J, Picó B."/>
    <s v="18"/>
    <s v="8"/>
    <n v="2510834"/>
    <n v="2017"/>
    <s v="BMC genomics"/>
    <s v="BMC Genomics"/>
    <s v="BMC Genomics"/>
    <s v="100965258"/>
    <s v="1471-2164"/>
    <s v="1471-2164"/>
    <s v="Many adults with autism spectrum disorder (ASD) remain undiagnosed. Specialist assessment clinics enable the detection of these cases, but such services are often overstretched. It has been proposed that unnecessary referrals to these services could be reduced by prioritizing individuals who score highly on the Autism-Spectrum Quotient (AQ), a self-report questionnaire measure of autistic traits. However, the ability of the AQ to predict who will go on to receive a diagnosis of ASD in adults is unclear.We studied 476 adults, seen consecutively at a national ASD diagnostic referral service for suspected ASD. We tested AQ scores as predictors of ASD diagnosis made by expert clinicians according to International Classification of Diseases (ICD)-10 criteria, informed by the Autism Diagnostic Observation Schedule-Generic (ADOS-G) and Autism Diagnostic Interview-Revised (ADI-R) assessments.Of the participants, 73% received a clinical diagnosis of ASD. Self-report AQ scores did not significantly predict receipt of a diagnosis. While AQ scores provided high sensitivity of 0.77 [95% confidence interval (CI) 0.72-0.82] and positive predictive value of 0.76 (95% CI 0.70-0.80), the specificity of 0.29 (95% CI 0.20-0.38) and negative predictive value of 0.36 (95% CI 0.22-0.40) were low. Thus, 64% of those who scored below the AQ cut-off were 'false negatives' who did in fact have ASD. Co-morbidity data revealed that generalized anxiety disorder may 'mimic' ASD and inflate AQ scores, leading to false positives.The AQ's utility for screening referrals was limited in this sample. Recommendations supporting the AQ's role in the assessment of adult ASD, e.g. UK NICE guidelines, may need to be reconsidered."/>
    <s v="Department of Forensic and Neurodevelopmental Sciences,  Sackler Institute for Translational Neurodevelopment, Institute of Psychiatry, Psychology and Neuroscience, King's College London, London SE5 8AF, UK."/>
    <s v="eng"/>
    <s v="Y"/>
    <s v="Y"/>
    <s v="N"/>
    <s v="Y"/>
    <s v="N"/>
    <s v="Y"/>
    <n v="7"/>
    <s v="Y"/>
    <s v="Y"/>
    <s v="N"/>
    <s v="Y"/>
    <s v="N"/>
    <s v="N"/>
    <s v="N"/>
    <s v="Y"/>
    <s v="2017-01-20"/>
    <s v="2018-01-04"/>
    <s v="2016-10-18"/>
    <s v="2017-01-18"/>
    <s v="https://dx.doi.org/10.1186/s12864-016-3439-y"/>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057721"/>
    <s v="MED"/>
    <n v="27134686"/>
    <s v="PMC4850686"/>
    <s v="10.1093/cercor/bhw404"/>
    <s v="In Vivo Evidence of Reduced Integrity of the Gray-White Matter Boundary in Autism Spectrum Disorder."/>
    <s v="Andrews DS, Avino TA, Gudbrandsen M, Daly E, Marquand A, Murphy CM, Lai MC, Lombardo MV, Ruigrok AN, Williams SC, Bullmore ET, The Mrc Aims Consortium, Suckling J, Baron-Cohen S, Craig MC, Murphy DG, Ecker C."/>
    <s v="1"/>
    <s v="8"/>
    <n v="2541969"/>
    <n v="2017"/>
    <s v="Cerebral cortex (New York, N.Y. : 1991)"/>
    <s v="Cereb. Cortex"/>
    <s v="Cereb Cortex"/>
    <s v="9110718"/>
    <s v="1047-3211"/>
    <s v="1460-2199"/>
    <s v="Reelin plays a pivotal role in neurodevelopment and in post-natal synaptic plasticity and has been implicated in the pathogenesis of autism spectrum disorder (ASD). The reelin (RELN) gene expression is significantly decreased in ASD, both in the brain and peripherally. Methylation at the RELN gene promoter is largely triggered at puberty, and hypermethylation has been found in post-mortem brains of schizophrenic and bipolar patients.In this study, we assessed RELN gene methylation status in post-mortem temporocortical tissue samples (BA41/42 or 22) of six pairs of post-puberal individuals with ASD and typically developing subjects, matched for sex (male:female, M:F = 5:1), age, and post-mortem interval.ASD patients display a significantly higher number of methylated CpG islands and heavier methylation in the 5' region of the RELN gene promoter, spanning from -458 to -223 bp, whereas controls have more methylated CpG positions and greater extent of methylation at the 3' promoter region, spanning from -222 to +1 bp. The most upstream promoter region (-458 to -364 bp) is methylated only in ASD brains, while the most downstream region (-131 to +1 bp) is methylated exclusively in control brains. Within this general framework, three different methylation patterns are discernible, each correlated with different extents of reduction in reelin gene expression among ASD individuals compared to controls.The methylation pattern is different in ASD and control post-mortem brains. ASD-specific CpG positions, located in the most upstream gene promoter region, may exert a functional role potentially conferring ASD risk by blunting RELN gene expression."/>
    <s v="Department of Forensic and Neurodevelopmental Sciences,Institute of Psychiatry, Psychology &amp; Neuroscience, King's College London,London,UK."/>
    <s v="eng"/>
    <s v="Y"/>
    <s v="Y"/>
    <s v="N"/>
    <s v="Y"/>
    <s v="N"/>
    <s v="N"/>
    <n v="7"/>
    <s v="Y"/>
    <s v="Y"/>
    <s v="N"/>
    <s v="Y"/>
    <s v="N"/>
    <s v="N"/>
    <s v="N"/>
    <s v="N"/>
    <s v="2017-01-07"/>
    <s v="2018-08-23"/>
    <s v="2014-10-07"/>
    <s v="2017-02-01"/>
    <s v="https://dx.doi.org/10.1093/cercor/bhw404"/>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353452"/>
    <s v="MED"/>
    <n v="28649313"/>
    <s v="PMC5481972"/>
    <s v="10.1017/S0033291716001082"/>
    <s v="Predicting the diagnosis of autism in adults using the Autism-Spectrum Quotient (AQ) questionnaire."/>
    <s v="Ashwood KL, Gillan N, Horder J, Hayward H, Woodhouse E, McEwen FS, Findon J, Eklund H, Spain D, Wilson CE, Cadman T, Young S, Stoencheva V, Murphy CM, Robertson D, Charman T, Bolton P, Glaser K, Asherson P, Simonoff E, Murphy DG."/>
    <s v="12"/>
    <s v="8"/>
    <n v="2438293"/>
    <n v="2016"/>
    <s v="Psychological medicine"/>
    <s v="Psychol Med"/>
    <s v="Psychol Med"/>
    <s v="1254142"/>
    <s v="0033-2917"/>
    <s v="1469-8978"/>
    <s v="The EU-AIMS Longitudinal European Autism Project (LEAP) is to date the largest multi-centre, multi-disciplinary observational study on biomarkers for autism spectrum disorder (ASD). The current paper describes the clinical characteristics of the LEAP cohort and examines age, sex and IQ differences in ASD core symptoms and common co-occurring psychiatric symptoms. A companion paper describes the overall design and experimental protocol and outlines the strategy to identify stratification biomarkers.From six research centres in four European countries, we recruited 437 children and adults with ASD and 300 controls between the ages of 6 and 30 years with IQs varying between 50 and 148. We conducted in-depth clinical characterisation including a wide range of observational, interview and questionnaire measures of the ASD phenotype, as well as co-occurring psychiatric symptoms.The cohort showed heterogeneity in ASD symptom presentation, with only minimal to moderate site differences on core clinical and cognitive measures. On both parent-report interview and questionnaire measures, ASD symptom severity was lower in adults compared to children and adolescents. The precise pattern of differences varied across measures, but there was some evidence of both lower social symptoms and lower repetitive behaviour severity in adults. Males had higher ASD symptom scores than females on clinician-rated and parent interview diagnostic measures but not on parent-reported dimensional measures of ASD symptoms. In contrast, self-reported ASD symptom severity was higher in adults compared to adolescents, and in adult females compared to males. Higher scores on ASD symptom measures were moderately associated with lower IQ. Both inattentive and hyperactive/impulsive ADHD symptoms were lower in adults than in children and adolescents, and males with ASD had higher levels of inattentive and hyperactive/impulsive ADHD symptoms than females.The established phenotypic heterogeneity in ASD is well captured in the LEAP cohort. Variation both in core ASD symptom severity and in commonly co-occurring psychiatric symptoms were systematically associated with sex, age and IQ. The pattern of ASD symptom differences with age and sex also varied by whether these were clinician ratings or parent- or self-reported which has important implications for establishing stratification biomarkers and for their potential use as outcome measures in clinical trials."/>
    <s v="Unit of Child and Adolescent Neuropsychiatry, University Campus Bio-Medico, Rome, Italy ; Laboratory of Molecular Psychiatry and Neurogenetics, University Campus Bio-Medico, Rome, Italy."/>
    <s v="eng"/>
    <s v="Y"/>
    <s v="Y"/>
    <s v="N"/>
    <s v="Y"/>
    <s v="N"/>
    <s v="Y"/>
    <n v="7"/>
    <s v="Y"/>
    <s v="Y"/>
    <s v="N"/>
    <s v="Y"/>
    <s v="N"/>
    <s v="N"/>
    <s v="N"/>
    <s v="N"/>
    <s v="2016-06-30"/>
    <s v="2018-05-21"/>
    <s v="2014-04-09"/>
    <s v="2016-06-29"/>
    <s v="https://dx.doi.org/10.1017/S003329171600108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134686"/>
    <s v="MED"/>
    <n v="28649312"/>
    <s v="PMC5481887"/>
    <s v="10.1186/s11689-016-9151-z"/>
    <s v="Differential methylation at the RELN gene promoter in temporal cortex from autistic and typically developing post-puberal subjects."/>
    <s v="Lintas C, Sacco R, Persico AM."/>
    <s v="10"/>
    <s v="81"/>
    <n v="2373230"/>
    <n v="2016"/>
    <s v="Journal of neurodevelopmental disorders"/>
    <s v="J Neurodev Disord"/>
    <s v="J Neurodev Disord"/>
    <s v="101483832"/>
    <s v="1866-1947"/>
    <s v="1866-1955"/>
    <s v="The tremendous clinical and aetiological diversity among individuals with autism spectrum disorder (ASD) has been a major obstacle to the development of new treatments, as many may only be effective in particular subgroups. Precision medicine approaches aim to overcome this challenge by combining pathophysiologically based treatments with stratification biomarkers that predict which treatment may be most beneficial for particular individuals. However, so far, we have no single validated stratification biomarker for ASD. This may be due to the fact that most research studies primarily have focused on the identification of mean case-control differences, rather than within-group variability, and included small samples that were underpowered for stratification approaches. The EU-AIMS Longitudinal European Autism Project (LEAP) is to date the largest multi-centre, multi-disciplinary observational study worldwide that aims to identify and validate stratification biomarkers for ASD.LEAP includes 437 children and adults with ASD and 300 individuals with typical development or mild intellectual disability. Using an accelerated longitudinal design, each participant is comprehensively characterised in terms of clinical symptoms, comorbidities, functional outcomes, neurocognitive profile, brain structure and function, biochemical markers and genomics. In addition, 51 twin-pairs (of which 36 had one sibling with ASD) are included to identify genetic and environmental factors in phenotypic variability.Here, we describe the demographic characteristics of the cohort, planned analytic stratification approaches, criteria and steps to validate candidate stratification markers, pre-registration procedures to increase transparency, standardisation and data robustness across all analyses, and share some 'lessons learnt'. A clinical characterisation of the cohort is given in the companion paper (Charman et al., accepted).We expect that LEAP will enable us to confirm, reject and refine current hypotheses of neurocognitive/neurobiological abnormalities, identify biologically and clinically meaningful ASD subgroups, and help us map phenotypic heterogeneity to different aetiologies."/>
    <s v="Department of Psychology, Institute of Psychiatry, Psychology and Neuroscience, King's College London, De Crespigny Park, Denmark Hill, London, SE5 8AF UK."/>
    <s v="eng"/>
    <s v="Y"/>
    <s v="Y"/>
    <s v="N"/>
    <s v="Y"/>
    <s v="N"/>
    <s v="Y"/>
    <n v="7"/>
    <s v="Y"/>
    <s v="Y"/>
    <s v="N"/>
    <s v="Y"/>
    <s v="N"/>
    <s v="N"/>
    <s v="N"/>
    <s v="N"/>
    <s v="2016-05-02"/>
    <s v="2016-05-04"/>
    <s v="2017-01-10"/>
    <s v="2016-04-29"/>
    <s v="https://dx.doi.org/10.1186/s11689-016-9151-z"/>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649313"/>
    <s v="MED"/>
    <n v="27639500"/>
    <s v="PMC5227100"/>
    <s v="10.1186/s13229-017-0145-9"/>
    <s v="The EU-AIMS Longitudinal European Autism Project (LEAP): clinical characterisation."/>
    <s v="Charman T, Loth E, Tillmann J, Crawley D, Wooldridge C, Goyard D, Ahmad J, Auyeung B, Ambrosino S, Banaschewski T, Baron-Cohen S, Baumeister S, Beckmann C, Bölte S, Bourgeron T, Bours C, Brammer M, Brandeis D, Brogna C, de Bruijn Y, Chakrabarti B, Cornelissen I, Acqua FD, Dumas G, Durston S, Ecker C, Faulkner J, Frouin V, Garcés P, Ham L, Hayward H, Hipp J, Holt RJ, Isaksson J, Johnson MH, Jones EJH, Kundu P, Lai MC, D'ardhuy XL, Lombardo MV, Lythgoe DJ, Mandl R, Mason L, Meyer-Lindenberg A, Moessnang C, Mueller N, O'Dwyer L, Oldehinkel M, Oranje B, Pandina G, Persico AM, Ruggeri B, Ruigrok ANV, Sabet J, Sacco R, Cáceres ASJ, Simonoff E, Toro R, Tost H, Waldman J, Williams SCR, Zwiers MP, Spooren W, Murphy DGM, Buitelaar JK."/>
    <s v="51"/>
    <s v="11"/>
    <n v="2513840"/>
    <n v="2017"/>
    <s v="Molecular autism"/>
    <s v="Mol Autism"/>
    <s v="Mol Autism"/>
    <s v="101534222"/>
    <s v="2040-2392"/>
    <s v="2040-2392"/>
    <s v="Fine motor skill impairments are common in autism spectrum disorder (ASD), significantly affecting quality of life. Sensory inputs reaching the primary motor cortex (M1) from the somatosensory cortex (S1) are likely involved in fine motor skill and specifically motor learning. However, the role of these connections has not been directly investigated in humans. This study aimed to investigate, for the first time, the role of the S1-M1 connections in healthy subjects in vivo and whether microstructural alterations are associated with motor impairment in ASD.Sixty right-handed neurotypical adult men aged 18 to 45 years, and 60 right-handed age- and sex-matched subjects diagnosed with ASD underwent fine motor skill assessment and scanning with diffusion tensor imaging (DTI). The streamlines of the hand region connecting S1-M1 of the motor-sensory homunculus were virtually dissected using TrackVis, and diffusion properties were extracted. The face/tongue region connections were used as control tracts.The ASD group displayed lower motor performances and altered DTI measurements of the hand-region connection. Behavioral performance correlated with hand-region DTI measures in both groups, but not with the face/tongue connections, indicating anatomical specificity. There was a left-hemisphere association of motor ability in the control group and an atypical rightward shift in the ASD group.These findings suggest that direct interaction between S1 and M1 may contribute to the human ability to precisely interact with and manipulate the environment. Because electrophysiological evidence indicates that these connections may underpin long-term potentiation in M1, our findings may lead to novel therapeutic treatments for motor skill disorders."/>
    <s v="Sackler Institute for Translational Neurodevelopment, Institute of Psychiatry, Psychology and Neuroscience, King's College London, De Crespigny Park, Denmark Hill, London, SE5 8AF UK."/>
    <s v="eng"/>
    <s v="Y"/>
    <s v="Y"/>
    <s v="N"/>
    <s v="Y"/>
    <s v="N"/>
    <s v="Y"/>
    <n v="8"/>
    <s v="Y"/>
    <s v="Y"/>
    <s v="N"/>
    <s v="Y"/>
    <s v="N"/>
    <s v="N"/>
    <s v="N"/>
    <s v="N"/>
    <s v="2017-06-27"/>
    <s v="2018-06-07"/>
    <s v="2015-05-13"/>
    <s v="2017-06-23"/>
    <s v="https://dx.doi.org/10.1186/s13229-017-0145-9"/>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649312"/>
    <s v="MED"/>
    <n v="26714573"/>
    <s v="PMC4847695"/>
    <s v="10.1186/s13229-017-0146-8"/>
    <s v="The EU-AIMS Longitudinal European Autism Project (LEAP): design and methodologies to identify and validate stratification biomarkers for autism spectrum disorders."/>
    <s v="Loth E, Charman T, Mason L, Tillmann J, Jones EJH, Wooldridge C, Ahmad J, Auyeung B, Brogna C, Ambrosino S, Banaschewski T, Baron-Cohen S, Baumeister S, Beckmann C, Brammer M, Brandeis D, Bölte S, Bourgeron T, Bours C, de Bruijn Y, Chakrabarti B, Crawley D, Cornelissen I, Acqua FD, Dumas G, Durston S, Ecker C, Faulkner J, Frouin V, Garces P, Goyard D, Hayward H, Ham LM, Hipp J, Holt RJ, Johnson MH, Isaksson J, Kundu P, Lai MC, D'ardhuy XL, Lombardo MV, Lythgoe DJ, Mandl R, Meyer-Lindenberg A, Moessnang C, Mueller N, O'Dwyer L, Oldehinkel M, Oranje B, Pandina G, Persico AM, Ruigrok ANV, Ruggeri B, Sabet J, Sacco R, Cáceres ASJ, Simonoff E, Toro R, Tost H, Waldman J, Williams SCR, Zwiers MP, Spooren W, Murphy DGM, Buitelaar JK."/>
    <s v="3"/>
    <s v="26"/>
    <n v="2513840"/>
    <n v="2017"/>
    <s v="Molecular autism"/>
    <s v="Mol Autism"/>
    <s v="Mol Autism"/>
    <s v="101534222"/>
    <s v="2040-2392"/>
    <s v="2040-2392"/>
    <s v="Individual differences in cognitive ability and social behaviour are influenced by the variability in the structure and function of the limbic system. A strong heritability of the limbic cortex has been previously reported, but little is known about how genetic factors influence specific limbic networks. We used diffusion tensor imaging tractography to investigate heritability of different limbic tracts in 52 monozygotic and 34 dizygotic healthy adult twins. We explored the connections that contribute to the activity of three distinct functional limbic networks, namely the dorsal cingulum ('medial default-mode network'), the ventral cingulum and the fornix ('hippocampal-diencephalic-retrosplenial network') and the uncinate fasciculus ('temporo-amygdala-orbitofrontal network'). Genetic and environmental variances were mapped for multiple tract-specific measures that reflect different aspects of the underlying anatomy. We report the highest heritability for the uncinate fasciculus, a tract that underpins emotion processing, semantic cognition, and social behaviour. High to moderate genetic and shared environmental effects were found for pathways important for social behaviour and memory, for example, fornix, dorsal and ventral cingulum. These findings indicate that within the limbic system inheritance of specific traits may rely on the anatomy of distinct networks and is higher for fronto-temporal pathways dedicated to complex social behaviour and emotional processing."/>
    <s v="NatBrainLab, Department of Forensic, and the Sackler Institute for Translational Neurodevelopmental Sciences, Institute of Psychiatry, Psychology and Neuroscience, King's College London. Electronic address: abigail.thompson@kcl.ac.uk."/>
    <s v="eng"/>
    <s v="Y"/>
    <s v="Y"/>
    <s v="N"/>
    <s v="Y"/>
    <s v="N"/>
    <s v="N"/>
    <n v="8"/>
    <s v="Y"/>
    <s v="Y"/>
    <s v="N"/>
    <s v="Y"/>
    <s v="N"/>
    <s v="N"/>
    <s v="N"/>
    <s v="N"/>
    <s v="2017-06-27"/>
    <s v="2018-06-07"/>
    <s v="2016-01-22"/>
    <s v="2017-06-23"/>
    <s v="https://dx.doi.org/10.1186/s13229-017-0146-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639500"/>
    <s v="MED"/>
    <n v="27130663"/>
    <s v="PMC4898679"/>
    <s v="10.1016/j.biopsych.2016.06.020"/>
    <s v="Impaired Communication Between the Motor and Somatosensory Homunculus Is Associated With Poor Manual Dexterity in Autism Spectrum Disorder."/>
    <s v="Thompson A, Murphy D, Murphy D, Dell'Acqua F, Ecker C, McAlonan G, Howells H, Baron-Cohen S, Lai MC, Lombardo MV, MRC AIMS Consortium, and Marco Catani."/>
    <s v="6240"/>
    <s v="105"/>
    <n v="2508473"/>
    <n v="2017"/>
    <s v="Biological psychiatry"/>
    <s v="Biol. Psychiatry"/>
    <s v="Biol Psychiatry"/>
    <s v="0213264"/>
    <s v="0006-3223"/>
    <s v="1873-2402"/>
    <s v="Autism spectrum disorder (ASD) is a complex neurodevelopmental condition, which is accompanied by differences in gray matter neuroanatomy and white matter connectivity. However, it is unknown whether these differences are linked or reflect independent aetiologies. Using a multimodal neuroimaging approach, we therefore examined 51 male adults with ASD and 48 neurotypical controls to investigate the relationship between gray matter local gyrification (lGI) and white matter diffusivity in associated fiber tracts. First, ASD individuals had a significant increase in gyrification around the left pre- and post-central gyrus. Second, white matter fiber tracts originating and/or terminating in the cluster of increased lGI had a significant increase in axial diffusivity. This increase in diffusivity was predominantly observed in tracts in close proximity to the cortical sheet. Last, we demonstrate that the increase in lGI was significantly correlated with increased diffusivity of short tracts. This relationship was not significantly modulated by a main effect of group (i.e., ASD), which was more closely associated with gray matter gyrification than white matter diffusivity. Our findings suggest that differences in gray matter neuroanatomy and white matter connectivity are closely linked, and may reflect common rather than distinct aetiological pathways."/>
    <s v="Department of Forensic and Neurodevelopmental Sciences, and Natbrainlab, Centre for Neuroimaging Sciences, Institute of Psychiatry, Psychology and Neuroscience, King's College London, London SE5 8AF, UK, NEMo Laboratory, Department of General Psychology, University of Padova, 35131 Padova, Italy, sanja.budisavljevic@gmail.com m.catani@iop.kcl.ac.uk."/>
    <s v="eng"/>
    <s v="Y"/>
    <s v="Y"/>
    <s v="N"/>
    <s v="N"/>
    <s v="N"/>
    <s v="N"/>
    <n v="8"/>
    <s v="Y"/>
    <s v="Y"/>
    <s v="N"/>
    <s v="Y"/>
    <s v="N"/>
    <s v="N"/>
    <s v="N"/>
    <s v="N"/>
    <s v="2016-09-19"/>
    <s v="2018-02-26"/>
    <s v="2015-05-18"/>
    <s v="2016-07-01"/>
    <s v="https://dx.doi.org/10.1016/j.biopsych.2016.06.02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714573"/>
    <s v="MED"/>
    <n v="26479859"/>
    <s v="PMC5951284"/>
    <s v="10.1093/scan/nsv156"/>
    <s v="Heritability of the limbic networks."/>
    <s v="Budisavljevic S, Kawadler JM, Dell'Acqua F, Rijsdijk FV, Kane F, Picchioni M, McGuire P, Toulopoulou T, Georgiades A, Kalidindi S, Kravariti E, Murray RM, Murphy DG, Craig MC, Catani M."/>
    <s v="Pt 9"/>
    <s v="8"/>
    <n v="2402125"/>
    <n v="2016"/>
    <s v="Social cognitive and affective neuroscience"/>
    <s v="Soc Cogn Affect Neurosci"/>
    <s v="Soc Cogn Affect Neurosci"/>
    <s v="101288795"/>
    <s v="1749-5016"/>
    <s v="1749-5024"/>
    <s v="We reviewed original research papers that used quantifiable technology to detect early autism spectrum disorder (ASD) and identified 376 studies from 34 countries from 1965 to 2013. Publications have increased significantly since 2000, with most coming from the USA. Electroencephalogram, magnetic resonance imaging and eye tracking were the most frequently used technologies.The use of quantifiable technology to detect early ASD has increased in recent decades, but has had limited impact on early detection and treatment. Further scientific developments are anticipated, and we hope that they will increasingly be used in clinical practice for early ASD screening, diagnosis and intervention."/>
    <s v="Department of Forensic and Neurodevelopmental Sciences, and the Sackler Institute for Translational Neurodevelopmental Sciences, Institute of Psychiatry, Psychology and Neuroscience, King's College, London SE5 8AF, UK Department of Child and Adolescent Psychiatry, Psychosomatics and Psychotherapy, Goethe University, 60528 Frankfurt am Main, Germany."/>
    <s v="eng"/>
    <s v="Y"/>
    <s v="Y"/>
    <s v="N"/>
    <s v="Y"/>
    <s v="N"/>
    <s v="N"/>
    <n v="9"/>
    <s v="Y"/>
    <s v="Y"/>
    <s v="N"/>
    <s v="Y"/>
    <s v="N"/>
    <s v="N"/>
    <s v="N"/>
    <s v="N"/>
    <s v="2015-12-31"/>
    <s v="2018-05-02"/>
    <s v="2015-10-08"/>
    <s v="2015-12-28"/>
    <s v="https://dx.doi.org/10.1093/scan/nsv15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130663"/>
    <s v="MED"/>
    <n v="25630307"/>
    <s v="PMC4949632"/>
    <s v="10.1093/cercor/bhw098"/>
    <s v="Relationship Between Cortical Gyrification, White Matter Connectivity, and Autism Spectrum Disorder."/>
    <s v="Ecker C, Andrews D, Dell'Acqua F, Daly E, Murphy C, Catani M, Thiebaut de Schotten M, Baron-Cohen S, Lai MC, Lombardo MV, Bullmore ET, Suckling J, Williams S, Jones DK, Chiocchetti A, MRC AIMS Consortium, Murphy DG."/>
    <s v="7513"/>
    <s v="20"/>
    <n v="2418608"/>
    <n v="2016"/>
    <s v="Cerebral cortex (New York, N.Y. : 1991)"/>
    <s v="Cereb. Cortex"/>
    <s v="Cereb Cortex"/>
    <s v="9110718"/>
    <s v="1047-3211"/>
    <s v="1460-2199"/>
    <s v="Memory functioning in Autism Spectrum Disorder (ASD) is characterized by impairments in the encoding of relational but not item information and difficulties in the recollection of contextually rich episodic memories but not in the retrieval of relatively context-free memories through processes of familiarity. The neural underpinnings of this profile and the extent to which encoding difficulties contribute to retrieval difficulties in ASD remain unclear. Using a paradigm developed by Addis and McAndrews [2006; Neuroimage, 33, 1194-1206] we asked adults with and without a diagnosis of ASD to study word-triplets during functional Magnetic Resonance Imaging (fMRI) scanning that varied in the number of category relations amongst component words. Performance at test confirmed attenuated recollection in the context of preserved familiarity based retrieval in ASD. The results also showed that recollection but not familiarity based retrieval increases as a function of category relations in word triads for both groups, indicating a close link between the encoding of relational information and recollection. This link was further supported by the imaging results, where blood oxygen level dependent (BOLD) signal responses in overlapping regions of the inferior prefrontal cortex were sensitive to the relational encoding manipulation as well as the contrast between recollection versus familiarity based retrieval. Interestingly, however, there was no evidence of prefrontal signal differentiation for this latter contrast in the ASD group for whom signal changes in a left hippocampal region were also marginally attenuated. Together, these observations suggest that attenuated levels of episodic recollection in ASD are, at least in part, attributable to anomalies in relational encoding processes."/>
    <s v="Department of Women's and Children's Health, Center of Neurodevelopmental Disorders (KIND), Karolinska Institutet, Stockholm, Sweden."/>
    <s v="eng"/>
    <s v="Y"/>
    <s v="Y"/>
    <s v="N"/>
    <s v="Y"/>
    <s v="N"/>
    <s v="N"/>
    <n v="10"/>
    <s v="Y"/>
    <s v="Y"/>
    <s v="N"/>
    <s v="Y"/>
    <s v="N"/>
    <s v="N"/>
    <s v="N"/>
    <s v="N"/>
    <s v="2016-05-01"/>
    <s v="2018-01-15"/>
    <s v="2013-05-17"/>
    <s v="2016-04-29"/>
    <s v="https://dx.doi.org/10.1093/cercor/bhw09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479859"/>
    <s v="MED"/>
    <n v="24514566"/>
    <s v="PMC4051592"/>
    <s v="10.1111/apa.13243"/>
    <s v="How can clinicians detect and treat autism early? Methodological trends of technology use in research."/>
    <s v="Bölte S, Bartl-Pokorny KD, Jonsson U, Berggren S, Zhang D, Kostrzewa E, Falck-Ytter T, Einspieler C, Pokorny FB, Jones EJ, Roeyers H, Charman T, Marschik PB."/>
    <s v="7412"/>
    <s v="6"/>
    <n v="2361729"/>
    <n v="2016"/>
    <s v="Acta paediatrica (Oslo, Norway : 1992)"/>
    <s v="Acta Paediatr."/>
    <s v="Acta Paediatr"/>
    <s v="9205968"/>
    <s v="0803-5253"/>
    <s v="1651-2227"/>
    <s v="Despite the recognition that cortical thickness is heritable and correlates with intellectual ability in children and adolescents, the genes contributing to individual differences in these traits remain unknown. We conducted a large-scale association study in 1583 adolescents to identify genes affecting cortical thickness. Single-nucleotide polymorphisms (SNPs; n=54,837) within genes whose expression changed between stages of growth and differentiation of a human neural stem cell line were selected for association analyses with average cortical thickness. We identified a variant, rs7171755, associating with thinner cortex in the left hemisphere (P=1.12 × 10(-)(7)), particularly in the frontal and temporal lobes. Localized effects of this SNP on cortical thickness differently affected verbal and nonverbal intellectual abilities. The rs7171755 polymorphism acted in cis to affect expression in the human brain of the synaptic cell adhesion glycoprotein-encoding gene NPTN. We also found that cortical thickness and NPTN expression were on average higher in the right hemisphere, suggesting that asymmetric NPTN expression may render the left hemisphere more sensitive to the effects of NPTN mutations, accounting for the lateralized effect of rs7171755 found in our study. Altogether, our findings support a potential role for regional synaptic dysfunctions in forms of intellectual deficits."/>
    <s v="Department of Psychology, City University London, London, EC1V, 0HB, UK."/>
    <s v="eng"/>
    <s v="N"/>
    <s v="Y"/>
    <s v="N"/>
    <s v="Y"/>
    <s v="N"/>
    <s v="Y"/>
    <n v="10"/>
    <s v="Y"/>
    <s v="Y"/>
    <s v="N"/>
    <s v="Y"/>
    <s v="Y"/>
    <s v="Y"/>
    <s v="N"/>
    <s v="N"/>
    <s v="2015-10-20"/>
    <s v="2018-05-15"/>
    <s v="2017-03-06"/>
    <s v="2015-12-08"/>
    <s v="https://dx.doi.org/10.1111/apa.1324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630307"/>
    <s v="MED"/>
    <n v="27752054"/>
    <s v="PMC5067562"/>
    <s v="10.1002/aur.1448"/>
    <s v="Episodic Recollection Difficulties in ASD Result from Atypical Relational Encoding: Behavioral and Neural Evidence."/>
    <s v="Gaigg SB, Bowler DM, Ecker C, Calvo-Merino B, Murphy DG."/>
    <m/>
    <s v="4"/>
    <n v="2295662"/>
    <n v="2015"/>
    <s v="Autism research : official journal of the International Society for Autism Research"/>
    <s v="Autism Res"/>
    <s v="Autism Res"/>
    <s v="101461858"/>
    <s v="1939-3792"/>
    <s v="1939-3806"/>
    <s v="Individuals affected by autism spectrum conditions (ASC) are considerably heterogeneous. Novel approaches are needed to parse this heterogeneity to enhance precision in clinical and translational research. Applying a clustering approach taken from genomics and systems biology on two large independent cognitive datasets of adults with and without ASC (n = 694; n = 249), we find replicable evidence for 5 discrete ASC subgroups that are highly differentiated in item-level performance on an explicit mentalizing task tapping ability to read complex emotion and mental states from the eye region of the face (Reading the Mind in the Eyes Test; RMET). Three subgroups comprising 45-62% of ASC adults show evidence for large impairments (Cohen's d = -1.03 to -11.21), while other subgroups are effectively unimpaired. These findings delineate robust natural subdivisions within the ASC population that may allow for more individualized inferences and accelerate research towards precision medicine goals."/>
    <s v="1] Institute of Psychiatry, King's College, London, UK [2] MRC Social, Genetic and Developmental Psychiatry Centre, Institute of Psychiatry, King's College London, London, UK."/>
    <s v="eng"/>
    <s v="Y"/>
    <s v="Y"/>
    <s v="N"/>
    <s v="Y"/>
    <s v="N"/>
    <s v="Y"/>
    <n v="10"/>
    <s v="Y"/>
    <s v="Y"/>
    <s v="N"/>
    <s v="Y"/>
    <s v="N"/>
    <s v="N"/>
    <s v="N"/>
    <s v="N"/>
    <s v="2015-06-18"/>
    <s v="2017-09-22"/>
    <s v="2016-11-29"/>
    <s v="2015-01-28"/>
    <s v="https://dx.doi.org/10.1002/aur.144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4514566"/>
    <s v="MED"/>
    <n v="25290264"/>
    <s v="PMC4350526"/>
    <s v="10.1038/mp.2013.197"/>
    <s v="Single nucleotide polymorphism in the neuroplastin locus associates with cortical thickness and intellectual ability in adolescents."/>
    <s v="Desrivières S, Lourdusamy A, Tao C, Toro R, Jia T, Loth E, Medina LM, Kepa A, Fernandes A, Ruggeri B, Carvalho FM, Cocks G, Banaschewski T, Barker GJ, Bokde AL, Büchel C, Conrod PJ, Flor H, Heinz A, Gallinat J, Garavan H, Gowland P, Brühl R, Lawrence C, Mann K, Martinot ML, Nees F, Lathrop M, Poline JB, Rietschel M, Thompson P, Fauth-Bühler M, Smolka MN, Pausova Z, Paus T, Feng J, Schumann G, IMAGEN Consortium."/>
    <m/>
    <s v="39"/>
    <n v="2258369"/>
    <n v="2015"/>
    <s v="Molecular psychiatry"/>
    <s v="Mol. Psychiatry"/>
    <s v="Mol Psychiatry"/>
    <s v="9607835"/>
    <s v="1359-4184"/>
    <s v="1476-5578"/>
    <s v="Although addiction develops in a considerable number of regular cocaine users, molecular risk factors for cocaine dependence are still unknown. It was proposed that establishing drug use and memory formation might share molecular and anatomical pathways. Alpha-Ca(2+)/calmodulin-dependent protein kinase-II (αCaMKII) is a key mediator of learning and memory also involved in drug-related plasticity. The autophosphorylation of αCaMKII was shown to accelerate learning. Thus, we investigated the role of αCaMKII autophosphorylation in the time course of establishing cocaine use-related behavior in mice. We found that αCaMKII autophosphorylation-deficient αCaMKII(T286A) mice show delayed establishment of conditioned place preference, but no changes in acute behavioral activation, sensitization or conditioned hyperlocomotion to cocaine (20 mg kg(-1), intraperitoneal). In vivo microdialysis revealed that αCaMKII(T286A) mice have blunted dopamine (DA) and blocked serotonin (5-HT) responses in the nucleus accumbens (NAcc) and prefrontal cortex after acute cocaine administration (20 mg kg(-1), intraperitoneal), whereas noradrenaline responses were preserved. Under cocaine, the attenuated DA and 5-HT activation in αCaMKII(T286A) mice was followed by impaired c-Fos activation in the NAcc. To translate the rodent findings to human conditions, several CAMK2A gene polymorphisms were tested regarding their risk for a fast establishment of cocaine dependence in two independent samples of regular cocaine users from Brazil (n=688) and Switzerland (n=141). A meta-analysis across both samples confirmed that CAMK2A rs3776823 TT-allele carriers display a faster transition to severe cocaine use than C-allele carriers. Together, these data suggest that αCaMKII controls the speed for the establishment of cocaine's reinforcing effects."/>
    <s v="Center for Applied Neuroscience, Department of Psychology, University of Cyprus, Nicosia, Cyprus."/>
    <s v="eng"/>
    <s v="Y"/>
    <s v="Y"/>
    <s v="N"/>
    <s v="Y"/>
    <s v="N"/>
    <s v="Y"/>
    <n v="10"/>
    <s v="Y"/>
    <s v="Y"/>
    <s v="Y"/>
    <s v="Y"/>
    <s v="Y"/>
    <s v="Y"/>
    <s v="N"/>
    <s v="Y"/>
    <s v="2015-03-02"/>
    <s v="2017-09-22"/>
    <s v="2015-10-23"/>
    <s v="2014-02-11"/>
    <s v="https://dx.doi.org/10.1038/mp.2013.19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752054"/>
    <s v="MED"/>
    <n v="24713612"/>
    <s v="PMC4138745"/>
    <s v="10.1038/srep35333"/>
    <s v="Unsupervised data-driven stratification of mentalizing heterogeneity in autism."/>
    <s v="Lombardo MV, Lai MC, Auyeung B, Holt RJ, Allison C, Smith P, Chakrabarti B, Ruigrok AN, Suckling J, Bullmore ET, MRC AIMS Consortium, Ecker C, Craig MC, Murphy DG, Happé F, Baron-Cohen S."/>
    <m/>
    <s v="7"/>
    <n v="2457456"/>
    <n v="2016"/>
    <s v="Scientific reports"/>
    <s v="Sci Rep"/>
    <s v="Sci Rep"/>
    <s v="101563288"/>
    <s v="2045-2322"/>
    <s v="2045-2322"/>
    <s v="Motivation is important for learning and cognition. Although dopaminergic (D2) transmission in the ventral striatum (VS) is associated with motivation, learning, and cognition are more strongly associated with function of the dorsal striatum, including activation in the caudate nucleus. A recent study found an interaction between intrinsic motivation and the DRD2/ANKK1 polymorphism (rs1800497), suggesting that A-carriers of rs1800497 are significantly more sensitive to motivation in order to improve during working memory (WM) training. Using data from the two large-scale imaging genetic data sets, IMAGEN (n=1080, age 13-15 years) and BrainChild (n∼300, age 6-27), we investigated whether rs1800497 is associated with WM. In the IMAGEN data set, we tested whether VS/caudate activation during reward anticipation was associated with WM performance and whether rs1800497 and VS/caudate activation interact to affect WM performance. We found that rs1800497 was associated with WM performance in IMAGEN and BrainChild. Higher VS and caudate activation during reward processing were significantly associated with higher WM performance (p&lt;0.0001). An interaction was found between the DRD2/ANKK1 polymorphism rs1800497 and VS activation during reward anticipation on WM (p&lt;0.01), such that carriers of the minor allele (A) showed a significant correlation between VS activation and WM, whereas the GG-homozygotes did not, suggesting that the effect of VS BOLD on WM is modified by inter-individual genetic differences related to D2 dopaminergic transmission."/>
    <s v="MRC Social, Genetic and Developmental Psychiatry Research Centre, Institute of Psychiatry, King's College London, London, UK."/>
    <s v="eng"/>
    <s v="Y"/>
    <s v="Y"/>
    <s v="N"/>
    <s v="Y"/>
    <s v="N"/>
    <s v="Y"/>
    <n v="11"/>
    <s v="Y"/>
    <s v="Y"/>
    <s v="N"/>
    <s v="Y"/>
    <s v="N"/>
    <s v="N"/>
    <s v="N"/>
    <s v="N"/>
    <s v="2016-10-19"/>
    <s v="2018-05-09"/>
    <s v="2014-09-23"/>
    <s v="2016-10-18"/>
    <s v="https://dx.doi.org/10.1038/srep3533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290264"/>
    <s v="MED"/>
    <n v="28072412"/>
    <s v="PMC5545734"/>
    <s v="10.1038/tp.2014.97"/>
    <s v="αCaMKII controls the establishment of cocaine's reinforcing effects in mice and humans."/>
    <s v="Easton AC, Lourdusamy A, Havranek M, Mizuno K, Solati J, Golub Y, Clarke TK, Vallada H, Laranjeira R, Desrivières S, Moll GH, Mössner R, Kornhuber J, Schumann G, Giese KP, Fernandes C, Quednow BB, Müller CP."/>
    <m/>
    <s v="15"/>
    <n v="2474437"/>
    <n v="2014"/>
    <s v="Translational psychiatry"/>
    <s v="Transl Psychiatry"/>
    <s v="Transl Psychiatry"/>
    <s v="101562664"/>
    <s v="2158-3188"/>
    <s v="2158-3188"/>
    <s v="Attention-deficit/hyperactivity disorder (ADHD) and autism spectrum disorders (ASD) often co-occur. Both are highly heritable; however, it has been difficult to discover genetic risk variants. Glutamate and GABA are main excitatory and inhibitory neurotransmitters in the brain; their balance is essential for proper brain development and functioning. In this study we investigated the role of glutamate and GABA genetics in ADHD severity, autism symptom severity and inhibitory performance, based on gene set analysis, an approach to investigate multiple genetic variants simultaneously. Common variants within glutamatergic and GABAergic genes were investigated using the MAGMA software in an ADHD case-only sample (n=931), in which we assessed ASD symptoms and response inhibition on a Stop task. Gene set analysis for ADHD symptom severity, divided into inattention and hyperactivity/impulsivity symptoms, autism symptom severity and inhibition were performed using principal component regression analyses. Subsequently, gene-wide association analyses were performed. The glutamate gene set showed an association with severity of hyperactivity/impulsivity (P=0.009), which was robust to correcting for genome-wide association levels. The GABA gene set showed nominally significant association with inhibition (P=0.04), but this did not survive correction for multiple comparisons. None of single gene or single variant associations was significant on their own. By analyzing multiple genetic variants within candidate gene sets together, we were able to find genetic associations supporting the involvement of excitatory and inhibitory neurotransmitter systems in ADHD and ASD symptom severity in ADHD."/>
    <s v="Department of Neuroscience, Karolinska institute, Stockholm, Sweden."/>
    <s v="eng"/>
    <s v="Y"/>
    <s v="Y"/>
    <s v="N"/>
    <s v="Y"/>
    <s v="N"/>
    <s v="Y"/>
    <n v="11"/>
    <s v="Y"/>
    <s v="Y"/>
    <s v="Y"/>
    <s v="Y"/>
    <s v="N"/>
    <s v="N"/>
    <s v="N"/>
    <s v="Y"/>
    <s v="2014-10-08"/>
    <s v="2017-09-22"/>
    <s v="2014-07-28"/>
    <s v="2014-10-07"/>
    <s v="https://dx.doi.org/10.1038/tp.2014.9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4713612"/>
    <s v="MED"/>
    <n v="25968177"/>
    <s v="PMC4436160"/>
    <s v="10.1038/npp.2014.83"/>
    <s v="DRD2/ANKK1 polymorphism modulates the effect of ventral striatal activation on working memory performance."/>
    <s v="Nymberg C, Banaschewski T, Bokde AL, Büchel C, Conrod P, Flor H, Frouin V, Garavan H, Gowland P, Heinz A, Ittermann B, Mann K, Martinot JL, Nees F, Paus T, Pausova Z, Rietschel M, Robbins TW, Smolka MN, Ströhle A, Schumann G, Klingberg T, IMAGEN consortium."/>
    <m/>
    <s v="11"/>
    <n v="2191002"/>
    <n v="2014"/>
    <s v="Neuropsychopharmacology : official publication of the American College of Neuropsychopharmacology"/>
    <s v="Neuropsychopharmacology"/>
    <s v="Neuropsychopharmacology"/>
    <s v="8904907"/>
    <s v="1740-634X"/>
    <s v="1740-634X"/>
    <s v="Behavioral phenotypical continua from health to disease suggest common underlying mechanisms with quantitative rather than qualitative differences. Until recently, autism spectrum disorders and schizophrenia were considered distinct nosologic entities. However, emerging evidence contributes to the blurring of symptomatic and genetic boundaries between these conditions. The present study aimed at quantifying behavioral phenotypes shared by autism spectrum disorders and schizophrenia to prepare the ground for biological pathway analyses.Specific items of the Positive and Negative Syndrome Scale were employed and summed up to form a dimensional autism severity score (PAUSS). The score was created in a schizophrenia sample (N = 1156) and validated in adult high-functioning autism spectrum disorder (ASD) patients (N = 165). To this end, the Autism Diagnostic Observation Schedule (ADOS), the Autism (AQ) and Empathy Quotient (EQ) self-rating questionnaires were applied back to back with the newly developed PAUSS.PAUSS differentiated between ASD, schizophrenia and a disease-control sample and substantially correlated with the Autism Diagnostic Observation Schedule. Patients with ADOS scores ≥12 obtained highest, those with scores &lt;7 lowest PAUSS values. AQ and EQ were not found to vary dependent on ADOS diagnosis. ROC curves for ADOS and PAUSS resulted in AuC values of 0.9 and 0.8, whereas AQ and EQ performed at chance level in the prediction of ASD.This work underscores the convergence of schizophrenia negative symptoms and autistic phenotypes. PAUSS evolved as a measure capturing the continuous nature of autistic behaviors. The definition of extreme-groups based on the dimensional PAUSS may permit future investigations of genetic constellations modulating autistic phenotypes."/>
    <s v="Department of Cognitive Neuroscience, Donders Institute of Brain, Cognition and Behaviour, Radboud University Medical Center, Nijmegen, The Netherlands."/>
    <s v="eng"/>
    <s v="N"/>
    <s v="Y"/>
    <s v="N"/>
    <s v="Y"/>
    <s v="N"/>
    <s v="N"/>
    <n v="11"/>
    <s v="Y"/>
    <s v="Y"/>
    <s v="Y"/>
    <s v="Y"/>
    <s v="N"/>
    <s v="N"/>
    <s v="N"/>
    <s v="Y"/>
    <s v="2014-08-14"/>
    <s v="2017-09-22"/>
    <s v="2014-05-13"/>
    <s v="2014-04-09"/>
    <s v="https://dx.doi.org/10.1038/npp.2014.8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072412"/>
    <s v="MED"/>
    <n v="27738994"/>
    <s v="PMC5540813"/>
    <s v="10.1038/tp.2016.273"/>
    <s v="Glutamatergic and GABAergic gene sets in attention-deficit/hyperactivity disorder: association to overlapping traits in ADHD and autism."/>
    <s v="Naaijen J, Bralten J, Poelmans G, IMAGE consortium, Glennon JC, Franke B, Buitelaar JK."/>
    <m/>
    <s v="20"/>
    <n v="2510447"/>
    <n v="2017"/>
    <s v="Translational psychiatry"/>
    <s v="Transl Psychiatry"/>
    <s v="Transl Psychiatry"/>
    <s v="101562664"/>
    <s v="2158-3188"/>
    <s v="2158-3188"/>
    <s v="The two hemispheres of the human brain differ functionally and structurally. Despite over a century of research, the extent to which brain asymmetry is influenced by sex, handedness, age, and genetic factors is still controversial. Here we present the largest ever analysis of subcortical brain asymmetries, in a harmonized multi-site study using meta-analysis methods. Volumetric asymmetry of seven subcortical structures was assessed in 15,847 MRI scans from 52 datasets worldwide. There were sex differences in the asymmetry of the globus pallidus and putamen. Heritability estimates, derived from 1170 subjects belonging to 71 extended pedigrees, revealed that additive genetic factors influenced the asymmetry of these two structures and that of the hippocampus and thalamus. Handedness had no detectable effect on subcortical asymmetries, even in this unprecedented sample size, but the asymmetry of the putamen varied with age. Genetic drivers of asymmetry in the hippocampus, thalamus and basal ganglia may affect variability in human cognition, including susceptibility to psychiatric disorders."/>
    <s v="Clinical Neuroscience, Max Planck Institute of Experimental Medicine, Hermann-Rein-Str.3, 37075, Göttingen, Germany. kaestner@em.mpg.de."/>
    <s v="eng"/>
    <s v="Y"/>
    <s v="Y"/>
    <s v="N"/>
    <s v="Y"/>
    <s v="N"/>
    <s v="Y"/>
    <n v="11"/>
    <s v="Y"/>
    <s v="Y"/>
    <s v="N"/>
    <s v="Y"/>
    <s v="N"/>
    <s v="N"/>
    <s v="N"/>
    <s v="N"/>
    <s v="2017-01-11"/>
    <s v="2017-12-28"/>
    <s v="2013-07-22"/>
    <s v="2017-01-10"/>
    <s v="https://dx.doi.org/10.1038/tp.2016.27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968177"/>
    <s v="MED"/>
    <n v="26802113"/>
    <s v="PMC5363500"/>
    <s v="10.1186/s12888-015-0494-x"/>
    <s v="Autism beyond diagnostic categories: characterization of autistic phenotypes in schizophrenia."/>
    <s v="Kästner A, Begemann M, Michel TM, Everts S, Stepniak B, Bach C, Poustka L, Becker J, Banaschewski T, Dose M, Ehrenreich H."/>
    <m/>
    <s v="172"/>
    <n v="2269475"/>
    <n v="2015"/>
    <s v="BMC psychiatry"/>
    <s v="BMC Psychiatry"/>
    <s v="BMC Psychiatry"/>
    <s v="100968559"/>
    <s v="1471-244X"/>
    <s v="1471-244X"/>
    <s v="It is unknown whether sex influences the diagnostic evaluation of autism spectrum disorder, or whether male and female adults within the spectrum have different symptom profiles. This study reports sex differences in clinical outcomes for 1244 adults (935 males and 309 females) referred for autism spectrum disorder assessment. Significantly, more males (72%) than females (66%) were diagnosed with an autism spectrum disorder of any subtype (x(2) = 4.09; p = 0.04). In high-functioning autism spectrum disorder adults (IQ &gt; 70; N = 827), there were no significant sex differences in severity of socio-communicative domain symptoms. Males had significantly more repetitive behaviours/restricted interests than females (p = 0.001, d = 0.3). A multivariate analysis of variance indicated a significant interaction between autism spectrum disorder subtype (full-autism spectrum disorder/partial-autism spectrum disorder) and sex: in full-autism spectrum disorder, males had more severe socio-communicative symptoms than females; for partial-autism spectrum disorder, the reverse was true. There were no sex differences in prevalence of co-morbid psychopathologies. Sex influenced diagnostic evaluation in a clinical sample of adults with suspected autism spectrum disorder. The sexes may present with different manifestations of the autism spectrum disorder phenotype and differences vary by diagnostic subtype. Understanding and awareness of adult female repetitive behaviours/restricted interests warrant attention and sex-specific diagnostic assessment tools may need to be considered."/>
    <s v="Language &amp; Genetics Department, Max Planck Institute for Psycholinguistics, Nijmegen, The Netherlands."/>
    <s v="eng"/>
    <s v="Y"/>
    <s v="Y"/>
    <s v="N"/>
    <s v="Y"/>
    <s v="N"/>
    <s v="N"/>
    <n v="12"/>
    <s v="Y"/>
    <s v="Y"/>
    <s v="N"/>
    <s v="Y"/>
    <s v="N"/>
    <s v="N"/>
    <s v="N"/>
    <s v="N"/>
    <s v="2015-05-19"/>
    <s v="2015-05-21"/>
    <s v="2014-11-07"/>
    <s v="2015-05-13"/>
    <s v="https://dx.doi.org/10.1186/s12888-015-0494-x"/>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738994"/>
    <s v="MED"/>
    <n v="25982659"/>
    <s v="PMC4827248"/>
    <s v="10.1007/s11682-016-9629-z"/>
    <s v="Human subcortical brain asymmetries in 15,847 people worldwide reveal effects of age and sex."/>
    <s v="Guadalupe T, Mathias SR, vanErp TGM, Whelan CD, Zwiers MP, Abe Y, Abramovic L, Agartz I, Andreassen OA, Arias-Vásquez A, Aribisala BS, Armstrong NJ, Arolt V, Artiges E, Ayesa-Arriola R, Baboyan VG, Banaschewski T, Barker G, Bastin ME, Baune BT, Blangero J, Bokde ALW, Boedhoe PSW, Bose A, Brem S, Brodaty H, Bromberg U, Brooks S, Büchel C, Buitelaar J, Calhoun VD, Cannon DM, Cattrell A, Cheng Y, Conrod PJ, Conzelmann A, Corvin A, Crespo-Facorro B, Crivello F, Dannlowski U, de Zubicaray GI, de Zwarte SMC, Deary IJ, Desrivières S, Doan NT, Donohoe G, Dørum ES, Ehrlich S, Espeseth T, Fernández G, Flor H, Fouche JP, Frouin V, Fukunaga M, Gallinat J, Garavan H, Gill M, Suarez AG, Gowland P, Grabe HJ, Grotegerd D, Gruber O, Hagenaars S, Hashimoto R, Hauser TU, Heinz A, Hibar DP, Hoekstra PJ, Hoogman M, Howells FM, Hu H, Hulshoff Pol HE, Huyser C, Ittermann B, Jahanshad N, Jönsson EG, Jurk S, Kahn RS, Kelly S, Kraemer B, Kugel H, Kwon JS, Lemaitre H, Lesch KP, Lochner C, Luciano M, Marquand AF, Martin NG, Martínez-Zalacaín I, Martinot JL, Mataix-Cols D, Mather K, McDonald C, McMahon KL, Medland SE, Menchón JM, Morris DW, Mothersill O, Maniega SM, Mwangi B, Nakamae T, Nakao T, Narayanaswaamy JC, Nees F, Nordvik JE, Onnink AMH, Opel N, Ophoff R, Paillère Martinot ML, Papadopoulos Orfanos D, Pauli P, Paus T, Poustka L, Reddy JY, Renteria ME, Roiz-Santiáñez R, Roos A, Royle NA, Sachdev P, Sánchez-Juan P, Schmaal L, Schumann G, Shumskaya E, Smolka MN, Soares JC, Soriano-Mas C, Stein DJ, Strike LT, Toro R, Turner JA, Tzourio-Mazoyer N, Uhlmann A, Hernández MV, van den Heuvel OA, van der Meer D, van Haren NEM, Veltman DJ, Venkatasubramanian G, Vetter NC, Vuletic D, Walitza S, Walter H, Walton E, Wang Z, Wardlaw J, Wen W, Westlye LT, Whelan R, Wittfeld K, Wolfers T, Wright MJ, Xu J, Xu X, Yun JY, Zhao J, Franke B, Thompson PM, Glahn DC, Mazoyer B, Fisher SE, Francks C."/>
    <m/>
    <s v="125"/>
    <n v="2610638"/>
    <n v="2017"/>
    <s v="Brain imaging and behavior"/>
    <s v="Brain Imaging Behav"/>
    <s v="Brain Imaging Behav"/>
    <s v="101300405"/>
    <s v="1931-7557"/>
    <s v="1931-7565"/>
    <s v="The genetic component of alcohol use disorder is substantial, but monozygotic twin discordance indicates a role for nonheritable differences that could be mediated by epigenetics. Despite growing evidence associating epigenetics and psychiatric disorders, it is unclear how epigenetics, particularly DNA methylation, relate to brain function and behavior, including drinking behavior.The authors carried out a genome-wide analysis of DNA methylation of 18 monozygotic twin pairs discordant for alcohol use disorder and validated differentially methylated regions. After validation, the authors characterized these differentially methylated regions using personality trait assessment and functional MRI in a sample of 499 adolescents.Hypermethylation in the 3'-protein-phosphatase-1G (PPM1G) gene locus was associated with alcohol use disorder. The authors found association of PPM1G hypermethylation with early escalation of alcohol use and increased impulsiveness. They also observed association of PPM1G hypermethylation with increased blood-oxygen-level-dependent response in the right subthalamic nucleus during an impulsiveness task.Overall, the authors provide first evidence for an epigenetic marker associated with alcohol consumption and its underlying neurobehavioral phenotype."/>
    <s v="King's College London, UK South London and Maudsley NHS Foundation Trust, UK University of Seville, Spain cwilson@us.es."/>
    <s v="eng"/>
    <s v="Y"/>
    <s v="Y"/>
    <s v="N"/>
    <s v="Y"/>
    <s v="N"/>
    <s v="Y"/>
    <n v="13"/>
    <s v="Y"/>
    <s v="Y"/>
    <s v="N"/>
    <s v="Y"/>
    <s v="Y"/>
    <s v="N"/>
    <s v="Y"/>
    <s v="N"/>
    <s v="2016-10-15"/>
    <s v="2018-08-14"/>
    <s v="2014-05-16"/>
    <s v="2017-10-01"/>
    <s v="https://dx.doi.org/10.1007/s11682-016-9629-z"/>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802113"/>
    <s v="MED"/>
    <n v="27819466"/>
    <s v="PMC5098414"/>
    <s v="10.1177/1362361315611381"/>
    <s v="Does sex influence the diagnostic evaluation of autism spectrum disorder in adults?"/>
    <s v="Wilson CE, Murphy CM, McAlonan G, Robertson DM, Spain D, Hayward H, Woodhouse E, Deeley PQ, Gillan N, Ohlsen JC, Zinkstok J, Stoencheva V, Faulkner J, Yildiran H, Bell V, Hammond N, Craig MC, Murphy DG."/>
    <m/>
    <s v="7"/>
    <n v="2448642"/>
    <n v="2016"/>
    <s v="Autism : the international journal of research and practice"/>
    <s v="Autism"/>
    <s v="Autism"/>
    <s v="9713494"/>
    <s v="1362-3613"/>
    <s v="1461-7005"/>
    <s v="The traditional view that mental disorders are distinct, categorical disorders has been challenged by evidence that disorders are highly comorbid and exist on a continuum (e.g., Caspi et al., 2014; Tackett et al., 2013). The first objective of this study was to use structural equation modeling to model the structure of psychopathology in an adolescent community-based sample (N = 2,144) including conduct disorder, attention-deficit/hyperactivity disorder (ADHD), oppositional-defiant disorder (ODD), obsessive-compulsive disorder, eating disorders, substance use, anxiety, depression, phobias, and other emotional symptoms, assessed at 16 years. The second objective was to identify common personality and cognitive correlates of psychopathology, assessed at 14 years. Results showed that psychopathology at 16 years fit 2 bifactor models equally well: (a) a bifactor model, reflecting a general psychopathology factor, as well as specific externalizing (representing mainly substance misuse and low ADHD) and internalizing factors; and (b) a bifactor model with a general psychopathology factor and 3 specific externalizing (representing mainly ADHD and ODD), substance use and internalizing factors. The general psychopathology factor was related to high disinhibition/impulsivity, low agreeableness, high neuroticism and hopelessness, high delay-discounting, poor response inhibition and low performance IQ. Substance use was specifically related to high novelty-seeking, sensation-seeking, extraversion, high verbal IQ, and risk-taking. Internalizing psychopathology was specifically related to high neuroticism, hopelessness and anxiety-sensitivity, low novelty-seeking and extraversion, and an attentional bias toward negatively valenced verbal stimuli. Findings reveal several nonspecific or transdiagnostic personality and cognitive factors that may be targeted in new interventions to potentially prevent the development of multiple psychopathologies. (PsycINFO Database Record"/>
    <s v="From the Institute of Psychiatry, King's College London; the MRC Social, Genetic, and Developmental Psychiatry Centre, London; the Department of Public Health, the Department of Mental Health and Substance Abuse Services, and the Institute for Molecular Medicine, University of Helsinki, Helsinki; the National Institute for Health and Welfare, Helsinki; the Central Institute of Mental Health, Medical Faculty Mannheim, the Department of Addictive Behaviour and Addiction Medicine, and the Department of Cognitive and Clinical Neuroscience, Heidelberg University, Mannheim, Germany; the Institute of Neuroscience, Trinity College Dublin, Dublin, Ireland; Universitaetsklinikum Hamburg Eppendorf, Hamburg, Germany; the Department of Psychiatry, University of Montreal, and CHU Sainte-Justine Hospital, Montreal; NeuroSpin, Alternative Energies and Atomic Energy Commission (CEA), Paris; the Department of Psychiatry and Psychotherapy, Campus Charité Mitte, Charité-Universitätsmedizin Berlin, Germany; the Departments of Psychiatry and Psychology, University of Vermont, Middlebury; the School of Physics and Astronomy and the School of Psychology, University of Nottingham, Nottingham, United Kingdom; Physikalisch-Technische Bundesanstalt, Braunschweig und Berlin, Germany; Institut National de la Santé et de la Recherche Médicale, INSERM CEA Unit 1000 &quot;Imaging and Psychiatry,&quot; University Paris Sud, Orsay, and AP-HP Department of Adolescent Psychopathology and Medicine, Maison de Solenn, University Paris Descartes, Paris; Hospital for Sick Children and Rotman Research Institute, University of Toronto, Toronto; Montreal Neurological Institute, McGill University, Montreal; the Behavioural and Clinical Neuroscience Institute and the Department of Psychology, University of Cambridge, Cambridge, United Kingdom; the Department of Psychiatry and Psychotherapy and the Neuroimaging Center, Department of Psychology, Technische Universität Dresden, Germany; the Division of Biological Resea"/>
    <s v="eng"/>
    <s v="Y"/>
    <s v="Y"/>
    <s v="N"/>
    <s v="Y"/>
    <s v="N"/>
    <s v="Y"/>
    <n v="13"/>
    <s v="Y"/>
    <s v="Y"/>
    <s v="N"/>
    <s v="Y"/>
    <s v="N"/>
    <s v="N"/>
    <s v="N"/>
    <s v="N"/>
    <s v="2016-01-24"/>
    <s v="2018-08-18"/>
    <s v="2015-06-11"/>
    <s v="2016-01-22"/>
    <s v="https://dx.doi.org/10.1177/136236131561138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982659"/>
    <s v="MED"/>
    <n v="26612855"/>
    <s v="PMC4693501"/>
    <s v="10.1176/appi.ajp.2014.14030382"/>
    <s v="Association of Protein Phosphatase PPM1G With Alcohol Use Disorder and Brain Activity During Behavioral Control in a Genome-Wide Methylation Analysis."/>
    <s v="Ruggeri B, Nymberg C, Vuoksimaa E, Lourdusamy A, Wong CP, Carvalho FM, Jia T, Cattrell A, Macare C, Banaschewski T, Barker GJ, Bokde AL, Bromberg U, Büchel C, Conrod PJ, Fauth-Bühler M, Flor H, Frouin V, Gallinat J, Garavan H, Gowland P, Heinz A, Ittermann B, Martinot JL, Nees F, Pausova Z, Paus T, Rietschel M, Robbins T, Smolka MN, Spanagel R, Bakalkin G, Mill J, Sommer WH, Rose RJ, Yan J, Aliev F, Dick D, Kaprio J, Desrivières S, Schumann G, IMAGEN Consortium."/>
    <m/>
    <s v="35"/>
    <n v="2289106"/>
    <n v="2015"/>
    <s v="The American journal of psychiatry"/>
    <s v="Am J Psychiatry"/>
    <s v="Am J Psychiatry"/>
    <s v="0370512"/>
    <s v="0002-953X"/>
    <s v="1535-7228"/>
    <s v="Fragile X syndrome (FXS) is mostly caused by a CGG triplet expansion in the fragile X mental retardation 1 gene (FMR1). Up to 60% of affected males fulfill criteria for autism spectrum disorder (ASD), making FXS the most frequent monogenetic cause of syndromic ASD. It is unknown, however, whether normal variants (independent of mutations) in the fragile X gene family (FMR1, FXR1, FXR2) and in FMR2 modulate autistic features. Here, we report an accumulation model of 8 SNPs in these genes, associated with autistic traits in a discovery sample of male patients with schizophrenia (N = 692) and three independent replicate samples: patients with schizophrenia (N = 626), patients with other psychiatric diagnoses (N = 111) and a general population sample (N = 2005). For first mechanistic insight, we contrasted microRNA expression in peripheral blood mononuclear cells of selected extreme group subjects with high- versus low-risk constellation regarding the accumulation model. Thereby, the brain-expressed miR-181 species emerged as potential &quot;umbrella regulator&quot;, with several seed matches across the fragile X gene family and FMR2. To conclude, normal variation in these genes contributes to the continuum of autistic phenotypes."/>
    <s v="Department of Psychoeducation, University of Montreal."/>
    <s v="eng"/>
    <s v="N"/>
    <s v="Y"/>
    <s v="N"/>
    <s v="Y"/>
    <s v="N"/>
    <s v="Y"/>
    <n v="14"/>
    <s v="Y"/>
    <s v="Y"/>
    <s v="Y"/>
    <s v="Y"/>
    <s v="Y"/>
    <s v="N"/>
    <s v="Y"/>
    <s v="Y"/>
    <s v="2015-06-02"/>
    <s v="2017-09-22"/>
    <s v="2014-07-30"/>
    <s v="2015-05-18"/>
    <s v="https://dx.doi.org/10.1176/appi.ajp.2014.1403038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819466"/>
    <s v="MED"/>
    <n v="26377454"/>
    <s v="PMC4571601"/>
    <s v="10.1037/abn0000193"/>
    <s v="The structure of psychopathology in adolescence and its common personality and cognitive correlates."/>
    <s v="Castellanos-Ryan N, Brière FN, O'Leary-Barrett M, Banaschewski T, Bokde A, Bromberg U, Büchel C, Flor H, Frouin V, Gallinat J, Garavan H, Martinot JL, Nees F, Paus T, Pausova Z, Rietschel M, Smolka MN, Robbins TW, Whelan R, Schumann G, Conrod P, IMAGEN Consortium."/>
    <m/>
    <s v="13"/>
    <n v="2486336"/>
    <n v="2016"/>
    <s v="Journal of abnormal psychology"/>
    <s v="J Abnorm Psychol"/>
    <s v="J Abnorm Psychol"/>
    <s v="0034461"/>
    <s v="0021-843X"/>
    <s v="1939-1846"/>
    <s v="Acquisition of language skills depends on the progressive maturation of specialized brain networks that are usually lateralized in adult population. However, how genetic and environmental factors relate to the age-related differences in lateralization of these language pathways is still not known. We recruited 101 healthy right-handed subjects aged 9-40 years to investigate age-related differences in the anatomy of perisylvian language pathways and 86 adult twins (52 monozygotic and 34 dizygotic) to understand how heritability factors influence language anatomy. Diffusion tractography was used to dissect and extract indirect volume measures from the three segments of the arcuate fasciculus connecting Wernicke's to Broca's region (i.e., long segment), Broca's to Geschwind's region (i.e., anterior segment), and Wernicke's to Geschwind's region (i.e., posterior segment). We found that the long and anterior arcuate segments are lateralized before adolescence and their lateralization remains stable throughout adolescence and early adulthood. Conversely, the posterior segment shows right lateralization in childhood but becomes progressively bilateral during adolescence, driven by a reduction in volume in the right hemisphere. Analysis of the twin sample showed that genetic and shared environmental factors influence the anatomy of those segments that lateralize earlier, whereas specific environmental effects drive the variability in the volume of the posterior segment that continues to change in adolescence and adulthood. Our results suggest that the age-related differences in the lateralization of the language perisylvian pathways are related to the relative contribution of genetic and environmental effects specific to each segment.Our study shows that, by early childhood, frontotemporal (long segment) and frontoparietal (anterior segment) connections of the arcuate fasciculus are left and right lateralized, respectively, and remain lateralized throughout adolescence and early adulthood. In contrast, temporoparietal (posterior segment) connections are right lateralized in childhood, but become progressively bilateral during adolescence. Preliminary twin analysis suggested that lateralization of the arcuate fasciculus is a heterogeneous process that depends on the interplay between genetic and environment factors specific to each segment. Tracts that exhibit higher age effects later in life (i.e., posterior segment) appear to be influenced more by specific environmental factors."/>
    <s v="Clinical Neuroscience, Max Planck Institute of Experimental Medicine, Göttingen, Germany."/>
    <s v="eng"/>
    <s v="Y"/>
    <s v="Y"/>
    <s v="N"/>
    <s v="Y"/>
    <s v="N"/>
    <s v="N"/>
    <n v="16"/>
    <s v="Y"/>
    <s v="Y"/>
    <s v="N"/>
    <s v="Y"/>
    <s v="N"/>
    <s v="N"/>
    <s v="N"/>
    <s v="N"/>
    <s v="2016-11-08"/>
    <s v="2018-06-25"/>
    <s v="2013-01-24"/>
    <s v="2016-11-01"/>
    <s v="https://dx.doi.org/10.1037/abn000019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612855"/>
    <s v="MED"/>
    <n v="26456829"/>
    <s v="PMC5862414"/>
    <s v="10.15252/emmm.201505696"/>
    <s v="Accumulated common variants in the broader fragile X gene family modulate autistic phenotypes."/>
    <s v="Stepniak B, Kästner A, Poggi G, Mitjans M, Begemann M, Hartmann A, Van der Auwera S, Sananbenesi F, Krueger-Burg D, Matuszko G, Brosi C, Homuth G, Völzke H, Benseler F, Bagni C, Fischer U, Dityatev A, Grabe HJ, Rujescu D, Fischer A, Ehrenreich H."/>
    <m/>
    <s v="231"/>
    <n v="2390370"/>
    <n v="2015"/>
    <s v="EMBO molecular medicine"/>
    <s v="EMBO Mol Med"/>
    <s v="EMBO Mol Med"/>
    <s v="101487380"/>
    <s v="1757-4676"/>
    <s v="1757-4684"/>
    <s v="Loss-of-function mutations in the synaptic adhesion protein Neuroligin-4 are among the most common genetic abnormalities associated with autism spectrum disorders, but little is known about the function of Neuroligin-4 and the consequences of its loss. We assessed synaptic and network characteristics in Neuroligin-4 knockout mice, focusing on the hippocampus as a model brain region with a critical role in cognition and memory, and found that Neuroligin-4 deletion causes subtle defects of the protein composition and function of GABAergic synapses in the hippocampal CA3 region. Interestingly, these subtle synaptic changes are accompanied by pronounced perturbations of γ-oscillatory network activity, which has been implicated in cognitive function and is altered in multiple psychiatric and neurodevelopmental disorders. Our data provide important insights into the mechanisms by which Neuroligin-4-dependent GABAergic synapses may contribute to autism phenotypes and indicate new strategies for therapeutic approaches."/>
    <s v="Department of Forensic and Neurodevelopmental Sciences, Natbrainlab, Centre for Neuroimaging Sciences, NeMo Laboratory, Department of General Psychology, University of Padova, 35131 Padova. Italy, sanja.budisavljevic@gmail.com m.catani@iop.kcl.ac.uk."/>
    <s v="eng"/>
    <s v="Y"/>
    <s v="Y"/>
    <s v="N"/>
    <s v="Y"/>
    <s v="N"/>
    <s v="Y"/>
    <n v="16"/>
    <s v="Y"/>
    <s v="Y"/>
    <s v="Y"/>
    <s v="Y"/>
    <s v="N"/>
    <s v="N"/>
    <s v="N"/>
    <s v="Y"/>
    <s v="2015-12-09"/>
    <s v="2017-03-13"/>
    <s v="2016-10-03"/>
    <s v="2015-12-01"/>
    <s v="https://dx.doi.org/10.15252/emmm.20150569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377454"/>
    <s v="MED"/>
    <n v="23681164"/>
    <s v="PMC3932167"/>
    <s v="10.1523/JNEUROSCI.1255-14.2015"/>
    <s v="Age-Related Differences and Heritability of the Perisylvian Language Networks."/>
    <s v="Budisavljevic S, Dell'Acqua F, Rijsdijk FV, Kane F, Picchioni M, McGuire P, Toulopoulou T, Georgiades A, Kalidindi S, Kravariti E, Murray RM, Murphy DG, Craig MC, Catani M."/>
    <m/>
    <s v="19"/>
    <n v="2324420"/>
    <n v="2015"/>
    <s v="The Journal of neuroscience : the official journal of the Society for Neuroscience"/>
    <s v="J. Neurosci."/>
    <s v="J Neurosci"/>
    <s v="8102140"/>
    <s v="0270-6474"/>
    <s v="1529-2401"/>
    <s v="Autism spectrum disorders (ASDs) affect 1 % of children, having significant impact on health and social outcomes. Psychotropic medication use by individuals with ASD in the USA increased over time, and polypharmacy occurred in &gt;50 % of those prescribed. In the UK, no psychotropic drugs are approved in ASDs, and little is known about patterns of pharmacological treatment in the ASD population and associated co-morbidities.We used The Health Improvement Network, a nationally representative primary care database, to assess the prevalence of ASD diagnoses, psychotropic drug prescribing and neuropsychiatric co-morbidities of 0-24 year olds between 1992 and 2008.ASD prevalence increased 65-fold from 0.01 % (1992) to 0.50 % (2008). Psychotropic drugs were prescribed to 29 % (1,619/5,651) of the ASD cohort; the most prescribed drugs were sleep medication (9.7 % of prescribed patients), psychostimulants (7.9 %) and antipsychotics (7.3 %). More patients were given psychostimulants and sleep medications over time from 1.5-6.3 % and 2.2-5.9 % respectively. Thirty-seven per cent of the cohort had ≥ 1 record of a neuropsychiatric co-morbidity, the most common being developmental difficulties and learning disabilities (12.6 %), behavioural, conduct and personality disorders (11.1 %) and attention deficit hyperactivity disorder (7.5 %).British physicians are more conservative in prescribing practice than American colleagues. However, use of psychostimulants and antipsychotics is much higher in those with ASD than in the general population. Polypharmacy was seen in 34 % of prescribed patients in 2008. Additional studies examining use, efficacy, and long-term safety of antipsychotics and psychostimulants in autistic individuals are warranted."/>
    <s v="Department of Molecular Neurobiology, Max Planck Institute of Experimental Medicine, Hermann-Rein-Straße 3, 37075 Göttingen, Germany."/>
    <s v="eng"/>
    <s v="N"/>
    <s v="Y"/>
    <s v="N"/>
    <s v="Y"/>
    <s v="N"/>
    <s v="N"/>
    <n v="16"/>
    <s v="Y"/>
    <s v="Y"/>
    <s v="N"/>
    <s v="Y"/>
    <s v="N"/>
    <s v="N"/>
    <s v="N"/>
    <s v="N"/>
    <s v="2015-09-18"/>
    <s v="2018-04-29"/>
    <s v="2012-12-05"/>
    <s v="2015-09-01"/>
    <s v="https://dx.doi.org/10.1523/JNEUROSCI.1255-14.2015"/>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456829"/>
    <s v="MED"/>
    <n v="28263956"/>
    <s v="PMC5386136"/>
    <s v="10.1016/j.celrep.2015.09.011"/>
    <s v="Perturbed Hippocampal Synaptic Inhibition and γ-Oscillations in a Neuroligin-4 Knockout Mouse Model of Autism."/>
    <s v="Hammer M, Krueger-Burg D, Tuffy LP, Cooper BH, Taschenberger H, Goswami SP, Ehrenreich H, Jonas P, Varoqueaux F, Rhee JS, Brose N."/>
    <m/>
    <s v="21"/>
    <n v="2335550"/>
    <n v="2015"/>
    <s v="Cell reports"/>
    <s v="Cell Rep"/>
    <s v="Cell Rep"/>
    <s v="101573691"/>
    <s v="2211-1247"/>
    <s v="2211-1247"/>
    <s v="SHANK3, a synaptic scaffold protein and actin regulator, is widely expressed outside of the central nervous system with predominantly unknown function. Solving the structure of the SHANK3 N-terminal region revealed that the SPN domain is an unexpected Ras-association domain with high affinity for GTP-bound Ras and Rap G-proteins. The role of Rap1 in integrin activation is well established but the mechanisms to antagonize it remain largely unknown. Here, we show that SHANK1 and SHANK3 act as integrin activation inhibitors by sequestering active Rap1 and R-Ras via the SPN domain and thus limiting their bioavailability at the plasma membrane. Consistently, SHANK3 silencing triggers increased plasma membrane Rap1 activity, cell spreading, migration and invasion. Autism-related mutations within the SHANK3 SPN domain (R12C and L68P) disrupt G-protein interaction and fail to counteract integrin activation along the Rap1-RIAM-talin axis in cancer cells and neurons. Altogether, we establish SHANKs as critical regulators of G-protein signalling and integrin-dependent processes."/>
    <s v="Centre for Paediatric Pharmacy Research, Department of Practice and Policy, UCL School of Pharmacy, University College London, London, UK, macey.murray@ucl.ac.uk."/>
    <s v="eng"/>
    <s v="Y"/>
    <s v="Y"/>
    <s v="N"/>
    <s v="Y"/>
    <s v="N"/>
    <s v="Y"/>
    <n v="17"/>
    <s v="Y"/>
    <s v="Y"/>
    <s v="N"/>
    <s v="Y"/>
    <s v="Y"/>
    <s v="Y"/>
    <s v="N"/>
    <s v="N"/>
    <s v="2015-10-13"/>
    <s v="2018-03-28"/>
    <s v="2016-02-01"/>
    <s v="2015-10-08"/>
    <s v="https://dx.doi.org/10.1016/j.celrep.2015.09.01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3681164"/>
    <s v="MED"/>
    <n v="27899710"/>
    <s v="PMC5536256"/>
    <s v="10.1007/s00213-013-3140-7"/>
    <s v="Pharmacological treatments prescribed to people with autism spectrum disorder (ASD) in primary health care."/>
    <s v="Murray ML, Hsia Y, Glaser K, Simonoff E, Murphy DG, Asherson PJ, Eklund H, Wong IC."/>
    <m/>
    <s v="37"/>
    <n v="2131855"/>
    <n v="2014"/>
    <s v="Psychopharmacology"/>
    <s v="Psychopharmacology (Berl.)"/>
    <s v="Psychopharmacology (Berl)"/>
    <s v="7608025"/>
    <s v="0033-3158"/>
    <s v="1432-2072"/>
    <s v="Autobiographical descriptions and clinician observations suggest that some individuals with autism, particularly females, 'camouflage' their social communication difficulties, which may require considerable cognitive effort and lead to increased stress, anxiety and depression. Using data from 60 age- and IQ-matched men and women with autism (without intellectual disability), we operationalized camouflaging in adults with autism for the first time as the quantitative discrepancy between the person's 'external' behavioural presentation in social-interpersonal contexts (measured by the Autism Diagnostic Observation Schedule) and the person's 'internal' status (dispositional traits measured by the Autism Spectrum Quotient and social cognitive capability measured by the 'Reading the Mind in the Eyes' Test). We found that the operationalized camouflaging measure was not significantly correlated with age or IQ. On average, women with autism had higher camouflaging scores than men with autism (Cohen's d = 0.98), with substantial variability in both groups. Greater camouflaging was associated with more depressive symptoms in men and better signal-detection sensitivity in women with autism. The neuroanatomical association with camouflaging score was largely sex/gender-dependent and significant only in women: from reverse inference, the most correlated cognitive terms were about emotion and memory. The underlying constructs, measurement, mechanisms, consequences and heterogeneity of camouflaging in autism warrant further investigation."/>
    <s v="Turku Centre for Biotechnology, University of Turku, FIN-20520 Turku, Finland."/>
    <s v="eng"/>
    <s v="Y"/>
    <s v="Y"/>
    <s v="Y"/>
    <s v="Y"/>
    <s v="N"/>
    <s v="N"/>
    <n v="17"/>
    <s v="Y"/>
    <s v="Y"/>
    <s v="N"/>
    <s v="Y"/>
    <s v="N"/>
    <s v="N"/>
    <s v="N"/>
    <s v="N"/>
    <s v="2013-05-18"/>
    <s v="2018-05-02"/>
    <s v="2015-06-11"/>
    <s v="2013-05-17"/>
    <s v="https://dx.doi.org/10.1007/s00213-013-3140-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8263956"/>
    <s v="MED"/>
    <n v="26493275"/>
    <s v="PMC4913747"/>
    <s v="10.1038/ncb3487"/>
    <s v="SHANK proteins limit integrin activation by directly interacting with Rap1 and R-Ras."/>
    <s v="Lilja J, Zacharchenko T, Georgiadou M, Jacquemet G, De Franceschi N, Peuhu E, Hamidi H, Pouwels J, Martens V, Nia FH, Beifuss M, Boeckers T, Kreienkamp HJ, Barsukov IL, Ivaska J."/>
    <m/>
    <s v="25"/>
    <n v="2541550"/>
    <n v="2017"/>
    <s v="Nature cell biology"/>
    <s v="Nat. Cell Biol."/>
    <s v="Nat Cell Biol"/>
    <s v="100890575"/>
    <s v="1465-7392"/>
    <s v="1476-4679"/>
    <s v="In humans, both language and fine motor skills are associated with left-hemisphere specialization, whereas visuospatial skills are associated with right-hemisphere specialization. Individuals with autism spectrum conditions (ASC) show a profile of deficits and strengths that involves these lateralized cognitive functions. Here we test the hypothesis that regions implicated in these functions are atypically rightward lateralized in individuals with ASC and, that such atypicality is associated with functional performance. Participants included 67 male, right-handed adults with ASC and 69 age- and IQ-matched neurotypical males. We assessed group differences in structural asymmetries in cortical regions of interest with voxel-based analysis of grey matter volumes, followed by correlational analyses with measures of language, motor and visuospatial skills. We found stronger rightward lateralization within the inferior parietal lobule and reduced leftward lateralization extending along the auditory cortex comprising the planum temporale, Heschl's gyrus, posterior supramarginal gyrus, and parietal operculum, which was more pronounced in ASC individuals with delayed language onset compared to those without. Planned correlational analyses showed that for individuals with ASC, reduced leftward asymmetry in the auditory region was associated with more childhood social reciprocity difficulties. We conclude that atypical cerebral structural asymmetry is a potential candidate neurophenotype of ASC."/>
    <s v="1 Centre for Addiction and Mental Health, Canada."/>
    <s v="eng"/>
    <s v="Y"/>
    <s v="Y"/>
    <s v="N"/>
    <s v="Y"/>
    <s v="N"/>
    <s v="N"/>
    <n v="18"/>
    <s v="Y"/>
    <s v="Y"/>
    <s v="Y"/>
    <s v="Y"/>
    <s v="Y"/>
    <s v="Y"/>
    <s v="N"/>
    <s v="Y"/>
    <s v="2017-03-07"/>
    <s v="2018-03-07"/>
    <s v="2013-08-08"/>
    <s v="2017-03-06"/>
    <s v="https://dx.doi.org/10.1038/ncb348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899710"/>
    <s v="MED"/>
    <n v="25249409"/>
    <s v="PMC4585508"/>
    <s v="10.1177/1362361316671012"/>
    <s v="Quantifying and exploring camouflaging in men and women with autism."/>
    <s v="Lai MC, Lombardo MV, Ruigrok AN, Chakrabarti B, Auyeung B, Szatmari P, Happé F, Baron-Cohen S, MRC AIMS Consortium."/>
    <m/>
    <s v="137"/>
    <n v="2580549"/>
    <n v="2017"/>
    <s v="Autism : the international journal of research and practice"/>
    <s v="Autism"/>
    <s v="Autism"/>
    <s v="9713494"/>
    <s v="1362-3613"/>
    <s v="1461-7005"/>
    <s v="One potential source of heterogeneity within autism spectrum conditions (ASC) is language development and ability. In 80 high-functioning male adults with ASC, we tested if variations in developmental and current structural language are associated with current neuroanatomy. Groups with and without language delay differed behaviorally in early social reciprocity, current language, but not current autistic features. Language delay was associated with larger total gray matter (GM) volume, smaller relative volume at bilateral insula, ventral basal ganglia, and right superior, middle, and polar temporal structures, and larger relative volume at pons and medulla oblongata in adulthood. Despite this heterogeneity, those with and without language delay showed significant commonality in morphometric features when contrasted with matched neurotypical individuals (n = 57). In ASC, better current language was associated with increased GM volume in bilateral temporal pole, superior temporal regions, dorsolateral fronto-parietal and cerebellar structures, and increased white matter volume in distributed frontal and insular regions. Furthermore, current language-neuroanatomy correlation patterns were similar across subgroups with or without language delay. High-functioning adult males with ASC show neuroanatomical variations associated with both developmental and current language characteristics. This underscores the importance of including both developmental and current language as specifiers for ASC, to help clarify heterogeneity."/>
    <s v="Autism Research Centre, Department of Psychiatry, University of Cambridge, Cambridge, United Kingdom."/>
    <s v="eng"/>
    <s v="Y"/>
    <s v="Y"/>
    <s v="N"/>
    <s v="Y"/>
    <s v="N"/>
    <s v="Y"/>
    <n v="18"/>
    <s v="Y"/>
    <s v="Y"/>
    <s v="N"/>
    <s v="Y"/>
    <s v="N"/>
    <s v="N"/>
    <s v="N"/>
    <s v="N"/>
    <s v="2016-12-01"/>
    <s v="2018-04-25"/>
    <s v="2014-07-02"/>
    <s v="2016-11-29"/>
    <s v="https://dx.doi.org/10.1177/136236131667101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493275"/>
    <s v="MED"/>
    <n v="25070512"/>
    <s v="PMC4132649"/>
    <s v="10.1002/hbm.23023"/>
    <s v="Atypically rightward cerebral asymmetry in male adults with autism stratifies individuals with and without language delay."/>
    <s v="Floris DL, Lai MC, Auer T, Lombardo MV, Ecker C, Chakrabarti B, Wheelwright SJ, Bullmore ET, Murphy DG, Baron-Cohen S, Suckling J."/>
    <m/>
    <s v="1"/>
    <n v="2363912"/>
    <n v="2016"/>
    <s v="Human brain mapping"/>
    <s v="Hum Brain Mapp"/>
    <s v="Hum Brain Mapp"/>
    <s v="9419065"/>
    <s v="1065-9471"/>
    <s v="1097-0193"/>
    <s v="It has been suggested that the restricted, stereotyped and repetitive behaviours typically found in autism are underpinned by deficits of inhibitory control. The biological basis of this is unknown but may include differences in the modulatory role of neurotransmitters, such as serotonin, which are implicated in the condition. However, this has never been tested directly. We therefore assessed the modifying role of serotonin on inhibitory brain function during a Go/No-Go task in 14 adults with autism and normal intelligence and 14 control subjects that did not differ in gender, age and intelligence. We undertook a double-blind, placebo-controlled, crossover trial of acute tryptophan depletion using functional magnetic resonance imaging. Following sham, adults with autism relative to controls had reduced activation in key inhibitory regions of inferior frontal cortex and thalamus, but increased activation of caudate and cerebellum. However, brain activation was modulated in opposite ways by depletion in each group. Within autistic individuals depletion upregulated fronto-thalamic activations and downregulated striato-cerebellar activations toward control sham levels, completely 'normalizing' the fronto-cerebellar dysfunctions. The opposite pattern occurred in controls. Moreover, the severity of autism was related to the degree of differential modulation by depletion within frontal, striatal and thalamic regions. Our findings demonstrate that individuals with autism have abnormal inhibitory networks, and that serotonin has a differential, opposite, effect on them in adults with and without autism. Together these factors may partially explain the severity of autistic behaviours and/or provide a novel (tractable) treatment target."/>
    <s v="Autism Research Centre, Department of Psychiatry, University of Cambridge, Cambridge CB2 8AH, UK Department of Psychiatry, National Taiwan University Hospital and College of Medicine, Taipei 10051, Taiwan."/>
    <s v="eng"/>
    <s v="Y"/>
    <s v="Y"/>
    <s v="N"/>
    <s v="Y"/>
    <s v="N"/>
    <s v="Y"/>
    <n v="18"/>
    <s v="Y"/>
    <s v="Y"/>
    <s v="N"/>
    <s v="Y"/>
    <s v="N"/>
    <s v="N"/>
    <s v="N"/>
    <s v="N"/>
    <s v="2015-10-24"/>
    <s v="2018-04-29"/>
    <s v="2013-12-18"/>
    <s v="2015-10-23"/>
    <s v="https://dx.doi.org/10.1002/hbm.2302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249409"/>
    <s v="MED"/>
    <n v="25558463"/>
    <s v="PMC4280679"/>
    <s v="10.1093/cercor/bhu211"/>
    <s v="Neuroanatomy of Individual Differences in Language in Adult Males with Autism."/>
    <s v="Lai MC, Lombardo MV, Ecker C, Chakrabarti B, Suckling J, Bullmore ET, Happé F, MRC AIMS Consortium, Murphy DG, Baron-Cohen S."/>
    <m/>
    <s v="39"/>
    <n v="2327742"/>
    <n v="2015"/>
    <s v="Cerebral cortex (New York, N.Y. : 1991)"/>
    <s v="Cereb. Cortex"/>
    <s v="Cereb Cortex"/>
    <s v="9110718"/>
    <s v="1047-3211"/>
    <s v="1460-2199"/>
    <s v="Functional near-infrared spectroscopy (fNIRS) is becoming a popular tool in developmental neuroscience for mapping functional localized brain responses. However, as it cannot provide information about underlying anatomy, researchers have begun to conduct spatial registration of fNIRS channels to cortical anatomy in adults. The current work investigated this issue with infants by coregistering fNIRS and magnetic resonance imaging (MRI) data from 55 individuals. Our findings suggest that fNIRS channels can be reliably registered with regions in the frontal and temporal cortex of infants from 4 to 7 months of age. Although some macro-anatomical regions are difficult to consistently define, others are more stable and fNIRS channels on an age-appropriate MRI template are often consistent with individual infant MRIs. We have generated a standardized scalp surface map of fNIRS channel locators to reliably locate cortical regions for fNIRS developmental researchers. This new map can be used to identify the inferior frontal gyrus, superior temporal sulcus (STS) region [which includes the superior and middle temporal gyri (MTG) nearest to the STS], and MTG and temporal-parietal regions in 4- to 7-month-old infants. Future work will model data for the whole head, taking into account the properties of light transport in tissue, and expanding to different ages across development."/>
    <s v="1 Sackler Institute of Translational Neurodevelopment, Department of Forensic and Neurodevelopmental Science, Institute of Psychiatry, King's College London, UK eileen.daly@kcl.ac.uk."/>
    <s v="eng"/>
    <s v="Y"/>
    <s v="Y"/>
    <s v="N"/>
    <s v="Y"/>
    <s v="N"/>
    <s v="N"/>
    <n v="18"/>
    <s v="Y"/>
    <s v="Y"/>
    <s v="N"/>
    <s v="Y"/>
    <s v="N"/>
    <s v="N"/>
    <s v="N"/>
    <s v="N"/>
    <s v="2014-09-25"/>
    <s v="2018-05-02"/>
    <m/>
    <s v="2014-09-23"/>
    <s v="https://dx.doi.org/10.1093/cercor/bhu21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070512"/>
    <s v="MED"/>
    <n v="24820538"/>
    <s v="PMC4207335"/>
    <s v="10.1093/brain/awu178"/>
    <s v="Response inhibition and serotonin in autism: a functional MRI study using acute tryptophan depletion."/>
    <s v="Daly E, Ecker C, Hallahan B, Deeley Q, Craig M, Murphy C, Johnston P, Spain D, Gillan N, Gudbrandsen M, Brammer M, Giampietro V, Lamar M, Page L, Toal F, Schmitz N, Cleare A, Robertson D, Rubia K, Murphy DG."/>
    <m/>
    <s v="110"/>
    <n v="2191629"/>
    <n v="2014"/>
    <s v="Brain : a journal of neurology"/>
    <s v="Brain"/>
    <s v="Brain"/>
    <s v="0372537"/>
    <s v="0006-8950"/>
    <s v="1460-2156"/>
    <s v="Catecholamine-0-methyl-transferase (COMT) gene variation effects on prefrontal blood oxygenation-level-dependent (BOLD) activation are robust; however, despite observations that COMT is estrogenically catabolized, sex differences in its prefrontal repercussions remain unclear. Here, in a large sample of healthy adolescents stratified by sex and Val(158)Met genotype (n=1133), we examine BOLD responses during performance of the stop-signal task in right-hemispheric prefrontal regions fundamental to inhibitory control. A significant sex-by-genotype interaction was observed in pre-SMA during successful-inhibition trials and in both pre-SMA and inferior frontal cortex during failed-inhibition trials with Val homozygotes displaying elevated activation compared with other genotypes in males but not in females. BOLD activation in the same regions significantly mediated the relationship between COMT genotype and inhibitory proficiency as indexed by stop-signal reaction time in males alone. These sexually dimorphic effects of COMT on inhibitory brain activation have important implications for our understanding of the contrasting patterns of prefrontally governed psychopathology observed in males and females."/>
    <s v="Birkbeck, University of London, Centre for Brain and Cognitive Development, Malet Street, London WC1E 7HX, United Kingdom."/>
    <s v="eng"/>
    <s v="Y"/>
    <s v="Y"/>
    <s v="Y"/>
    <s v="Y"/>
    <s v="N"/>
    <s v="Y"/>
    <n v="19"/>
    <s v="Y"/>
    <s v="Y"/>
    <s v="N"/>
    <s v="Y"/>
    <s v="N"/>
    <s v="N"/>
    <s v="N"/>
    <s v="N"/>
    <s v="2014-08-15"/>
    <s v="2017-09-22"/>
    <m/>
    <s v="2014-07-28"/>
    <s v="https://dx.doi.org/10.1093/brain/awu17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558463"/>
    <s v="MED"/>
    <n v="23878213"/>
    <s v="PMC3740833"/>
    <s v="10.1117/1.NPh.1.2.025006"/>
    <s v="Coregistering functional near-infrared spectroscopy with underlying cortical areas in infants."/>
    <s v="Lloyd-Fox S, Richards JE, Blasi A, Murphy DG, Elwell CE, Johnson MH."/>
    <m/>
    <s v="6"/>
    <n v="2238022"/>
    <n v="2014"/>
    <s v="Neurophotonics"/>
    <s v="Neurophotonics"/>
    <s v="Neurophotonics"/>
    <s v="101632875"/>
    <s v="2329-423X"/>
    <s v="2329-4248"/>
    <s v="Autism spectrum disorders (ASD) are a group of neurodevelopmental conditions that are accompanied by atypical brain connectivity. So far, in vivo evidence for atypical structural brain connectivity in ASD has mainly been based on neuroimaging studies of cortical white matter. However, genetic studies suggest that abnormal connectivity in ASD may also affect neural connections within the cortical gray matter. Such intrinsic gray-matter connections are inherently more difficult to describe in vivo but may be inferred from a variety of surface-based geometric features that can be measured using magnetic resonance imaging. Here, we present a neuroimaging study that examines the intrinsic cortico-cortical connectivity of the brain in ASD using measures of &quot;cortical separation distances&quot; to assess the global and local intrinsic &quot;wiring costs&quot; of the cortex (i.e., estimated length of horizontal connections required to wire the cortex within the cortical sheet). In a sample of 68 adults with ASD and matched controls, we observed significantly reduced intrinsic wiring costs of cortex in ASD, both globally and locally. Differences in global and local wiring cost were predominantly observed in fronto-temporal regions and also significantly predicted the severity of social and repetitive symptoms (respectively). Our study confirms that atypical cortico-cortical &quot;connectivity&quot; in ASD is not restricted to the development of white-matter connections but may also affect the intrinsic gray-matter architecture (and connectivity) within the cortical sheet. Thus, the atypical connectivity of the brain in ASD is complex, affecting both gray and white matter, and forms part of the core neural substrates underlying autistic symptoms."/>
    <s v="Department of Psychosis Studies, Institute of Psychiatry, King's College London, London, UK."/>
    <s v="eng"/>
    <s v="N"/>
    <s v="Y"/>
    <s v="N"/>
    <s v="Y"/>
    <s v="N"/>
    <s v="Y"/>
    <n v="21"/>
    <s v="Y"/>
    <s v="Y"/>
    <s v="N"/>
    <s v="N"/>
    <s v="Y"/>
    <s v="N"/>
    <s v="Y"/>
    <s v="N"/>
    <s v="2015-01-05"/>
    <s v="2017-09-22"/>
    <m/>
    <s v="2014-10-01"/>
    <s v="https://dx.doi.org/10.1117/1.NPh.1.2.02500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4820538"/>
    <s v="MED"/>
    <n v="25400705"/>
    <s v="PMC4232695"/>
    <s v="10.1038/npp.2014.107"/>
    <s v="Sex differences in COMT polymorphism effects on prefrontal inhibitory control in adolescence."/>
    <s v="White TP, Loth E, Rubia K, Krabbendam L, Whelan R, Banaschewski T, Barker GJ, Bokde AL, Büchel C, Conrod P, Fauth-Bühler M, Flor H, Frouin V, Gallinat J, Garavan H, Gowland P, Heinz A, Ittermann B, Lawrence C, Mann K, Paillère ML, Nees F, Paus T, Pausova Z, Rietschel M, Robbins T, Smolka MN, Shergill SS, Schumann G, IMAGEN Consortium."/>
    <m/>
    <s v="8"/>
    <n v="2201709"/>
    <n v="2014"/>
    <s v="Neuropsychopharmacology : official publication of the American College of Neuropsychopharmacology"/>
    <s v="Neuropsychopharmacology"/>
    <s v="Neuropsychopharmacology"/>
    <s v="8904907"/>
    <s v="1740-634X"/>
    <s v="1740-634X"/>
    <s v="It has been previously reported that structural and functional brain connectivity in individuals with autism spectrum disorders (ASD) is atypical and may vary with age. However, to date, no measures of functional connectivity measured within the first 2 years have specifically associated with a later ASD diagnosis.In the present study, we analyzed functional brain connectivity in 14-month-old infants at high and low familial risk for ASD using electroencephalography (EEG). EEG was recorded while infants attended to videos. Connectivity was assessed using debiased weighted phase lag index (dbWPLI). At 36 months, the high-risk infants were assessed for symptoms of ASD.As a group, high-risk infants who were later diagnosed with ASD demonstrated elevated phase-lagged alpha-range connectivity as compared to both low-risk infants and high-risk infants who did not go on to ASD. Hyper-connectivity was most prominent over frontal and central areas. The degree of hyper-connectivity at 14 months strongly correlated with the severity of restricted and repetitive behaviors in participants with ASD at 3 years. These effects were not attributable to differences in behavior during the EEG session or to differences in spectral power.The results suggest that early hyper-connectivity in the alpha frequency range is an important feature of the ASD neurophysiological phenotype."/>
    <s v="Department of Forensic and Neurodevelopmental Sciences, Institute of Psychiatry, King's College London, London SE5 8AF, United Kingdom. christine.ecker@kcl.ac.uk"/>
    <s v="eng"/>
    <s v="N"/>
    <s v="Y"/>
    <s v="N"/>
    <s v="Y"/>
    <s v="N"/>
    <s v="Y"/>
    <n v="22"/>
    <s v="Y"/>
    <s v="Y"/>
    <s v="Y"/>
    <s v="Y"/>
    <s v="N"/>
    <s v="N"/>
    <s v="N"/>
    <s v="Y"/>
    <s v="2014-09-15"/>
    <s v="2017-09-22"/>
    <m/>
    <s v="2014-05-13"/>
    <s v="https://dx.doi.org/10.1038/npp.2014.10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3878213"/>
    <s v="MED"/>
    <n v="24904333"/>
    <s v="PMC4032889"/>
    <s v="10.1073/pnas.1221880110"/>
    <s v="Intrinsic gray-matter connectivity of the brain in adults with autism spectrum disorder."/>
    <s v="Ecker C, Ronan L, Feng Y, Daly E, Murphy C, Ginestet CE, Brammer M, Fletcher PC, Bullmore ET, Suckling J, Baron-Cohen S, Williams S, Loth E, MRC AIMS Consortium, Murphy DG."/>
    <m/>
    <s v="139"/>
    <n v="2064283"/>
    <n v="2013"/>
    <s v="Proceedings of the National Academy of Sciences of the United States of America"/>
    <s v="Proc. Natl. Acad. Sci. U.S.A."/>
    <s v="Proc Natl Acad Sci U S A"/>
    <s v="7505876"/>
    <s v="0027-8424"/>
    <s v="1091-6490"/>
    <s v="Autism-spectrum disorders (ASD) are heterogeneous, highly heritable neurodevelopmental conditions affecting around 0.5% of the population across cultures, with a male/female ratio of approximately 4:1. Phenotypically, ASD are characterized by social interaction and communication deficits, restricted interests, repetitive behaviors, and reduced cognitive flexibility. Identified causes converge at the level of the synapse, ranging from mutation of synaptic genes to quantitative alterations in synaptic protein expression, e.g., through compromised transcriptional or translational control. We wondered whether reduced turnover and degradation of synapses, due to deregulated autophagy, would lead to similar phenotypical consequences. Ambra1, strongly expressed in cortex, hippocampus, and striatum, is a positive regulator of Beclin1, a principal player in autophagosome formation. While homozygosity of the Ambra1 null mutation causes embryonic lethality, heterozygous mice with reduced Ambra1 expression are viable, reproduce normally, and lack any immediately obvious phenotype. Surprisingly, comprehensive behavioral characterization of these mice revealed an autism-like phenotype in Ambra1 (+/-) females only, including compromised communication and social interactions, a tendency of enhanced stereotypies/repetitive behaviors, and impaired cognitive flexibility. Reduced ultrasound communication was found in adults as well as pups, which achieved otherwise normal neurodevelopmental milestones. These features were all absent in male Ambra1 (+/-) mice. As a first hint explaining this gender difference, we found a much stronger reduction of Ambra1 protein in the cortex of Ambra1 (+/-) females compared to males. To conclude, Ambra1 deficiency can induce an autism-like phenotype. The restriction to the female gender of autism-generation by a defined genetic trait is unique thus far and warrants further investigation."/>
    <s v="Centre for Brain and Cognitive Development, School of Psychology, Birkbeck, University of London, Henry Welcome Building, London, WC1E 7HX UK."/>
    <s v="eng"/>
    <s v="N"/>
    <s v="Y"/>
    <s v="Y"/>
    <s v="Y"/>
    <s v="N"/>
    <s v="N"/>
    <n v="22"/>
    <s v="Y"/>
    <s v="Y"/>
    <s v="N"/>
    <s v="Y"/>
    <s v="N"/>
    <s v="N"/>
    <s v="N"/>
    <s v="N"/>
    <s v="2013-07-24"/>
    <s v="2018-04-29"/>
    <m/>
    <s v="2013-07-22"/>
    <s v="https://dx.doi.org/10.1073/pnas.122188011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400705"/>
    <s v="MED"/>
    <n v="26912520"/>
    <s v="PMC4805089"/>
    <s v="10.1186/1866-1955-6-40"/>
    <s v="EEG hyper-connectivity in high-risk infants is associated with later autism."/>
    <s v="Orekhova EV, Elsabbagh M, Jones EJ, Dawson G, Charman T, Johnson MH, BASIS Team."/>
    <m/>
    <s v="25"/>
    <n v="2120224"/>
    <n v="2014"/>
    <s v="Journal of neurodevelopmental disorders"/>
    <s v="J Neurodev Disord"/>
    <s v="J Neurodev Disord"/>
    <s v="101483832"/>
    <s v="1866-1947"/>
    <s v="1866-1955"/>
    <s v="It has been postulated that autism spectrum disorder is underpinned by an 'atypical connectivity' involving higher-order association brain regions. To test this hypothesis in a large cohort of adults with autism spectrum disorder we compared the white matter networks of 61 adult males with autism spectrum disorder and 61 neurotypical controls, using two complementary approaches to diffusion tensor magnetic resonance imaging. First, we applied tract-based spatial statistics, a 'whole brain' non-hypothesis driven method, to identify differences in white matter networks in adults with autism spectrum disorder. Following this we used a tract-specific analysis, based on tractography, to carry out a more detailed analysis of individual tracts identified by tract-based spatial statistics. Finally, within the autism spectrum disorder group, we studied the relationship between diffusion measures and autistic symptom severity. Tract-based spatial statistics revealed that autism spectrum disorder was associated with significantly reduced fractional anisotropy in regions that included frontal lobe pathways. Tractography analysis of these specific pathways showed increased mean and perpendicular diffusivity, and reduced number of streamlines in the anterior and long segments of the arcuate fasciculus, cingulum and uncinate--predominantly in the left hemisphere. Abnormalities were also evident in the anterior portions of the corpus callosum connecting left and right frontal lobes. The degree of microstructural alteration of the arcuate and uncinate fasciculi was associated with severity of symptoms in language and social reciprocity in childhood. Our results indicated that autism spectrum disorder is a developmental condition associated with abnormal connectivity of the frontal lobes. Furthermore our findings showed that male adults with autism spectrum disorder have regional differences in brain anatomy, which correlate with specific aspects of autistic symptoms. Overall these results suggest that autism spectrum disorder is a condition linked to aberrant developmental trajectories of the frontal networks that persist in adult life."/>
    <s v="Clinical Neuroscience, Max Planck Institute of Experimental Medicine , Göttingen , Germany ; DFG Center for Nanoscale Microscopy and Molecular Physiology of the Brain (CNMPB) , Göttingen , Germany."/>
    <s v="eng"/>
    <s v="Y"/>
    <s v="Y"/>
    <s v="N"/>
    <s v="Y"/>
    <s v="N"/>
    <s v="N"/>
    <n v="25"/>
    <s v="Y"/>
    <s v="Y"/>
    <s v="N"/>
    <s v="Y"/>
    <s v="N"/>
    <s v="N"/>
    <s v="N"/>
    <s v="N"/>
    <s v="2014-11-17"/>
    <s v="2017-09-22"/>
    <m/>
    <s v="2014-11-07"/>
    <s v="https://dx.doi.org/10.1186/1866-1955-6-4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4904333"/>
    <s v="MED"/>
    <n v="26073135"/>
    <s v="PMC4502951"/>
    <s v="10.3389/fnbeh.2014.00181"/>
    <s v="Heterozygous ambra1 deficiency in mice: a genetic trait with autism-like behavior restricted to the female gender."/>
    <s v="Dere E, Dahm L, Lu D, Hammerschmidt K, Ju A, Tantra M, Kästner A, Chowdhury K, Ehrenreich H."/>
    <m/>
    <s v="33"/>
    <n v="2120421"/>
    <n v="2014"/>
    <s v="Frontiers in behavioral neuroscience"/>
    <s v="Front Behav Neurosci"/>
    <s v="Front Behav Neurosci"/>
    <s v="101477952"/>
    <s v="1662-5153"/>
    <s v="1662-5153"/>
    <s v="In addition to core symptoms, i.e., social interaction and communication difficulties and restricted and repetitive behaviors, autism is also characterized by aspects of superior perception. One well-replicated finding is that of superior performance in visual search tasks, in which participants have to indicate the presence of an odd-one-out element among a number of foils. Whether these aspects of superior perception contribute to the emergence of core autism symptoms remains debated. Perceptual and social interaction atypicalities could reflect co-expressed but biologically independent pathologies, as suggested by a &quot;fractionable&quot; phenotype model of autism. A developmental test of this hypothesis is now made possible by longitudinal cohorts of infants at high risk, such as of younger siblings of children with autism spectrum disorder (ASD). Around 20% of younger siblings are diagnosed with autism themselves, and up to another 30% manifest elevated levels of autism symptoms. We used eye tracking to measure spontaneous orienting to letter targets (O, S, V, and +) presented among distractors (the letter X; Figure 1). At 9 and 15 months, emerging autism symptoms were assessed using the Autism Observation Scale for Infants (AOSI;), and at 2 years of age, they were assessed using the Autism Diagnostic Observation Schedule (ADOS;). Enhanced visual search performance at 9 months predicted a higher level of autism symptoms at 15 months and at 2 years. Infant perceptual atypicalities are thus intrinsically linked to the emerging autism phenotype."/>
    <s v="1 Sackler Institute for Translational Neurodevelopment, and Department of Forensic and Neurodevelopmental Sciences, Institute of Psychiatry, King's College, London, UK 2 NatBrainLab, Centre for Neuroimaging Sciences, Institute of Psychiatry, King's College, London, UK."/>
    <s v="eng"/>
    <s v="Y"/>
    <s v="Y"/>
    <s v="Y"/>
    <s v="Y"/>
    <s v="N"/>
    <s v="Y"/>
    <n v="27"/>
    <s v="Y"/>
    <s v="Y"/>
    <s v="N"/>
    <s v="Y"/>
    <s v="N"/>
    <s v="N"/>
    <s v="N"/>
    <s v="N"/>
    <s v="2014-06-06"/>
    <s v="2014-06-09"/>
    <m/>
    <s v="2014-05-16"/>
    <s v="https://dx.doi.org/10.3389/fnbeh.2014.0018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912520"/>
    <s v="MED"/>
    <n v="25082542"/>
    <s v="PMC4195776"/>
    <s v="10.1093/brain/awv351"/>
    <s v="Frontal networks in adults with autism spectrum disorder."/>
    <s v="Catani M, Dell'Acqua F, Budisavljevic S, Howells H, Thiebaut de Schotten M, Froudist-Walsh S, D'Anna L, Thompson A, Sandrone S, Bullmore ET, Suckling J, Baron-Cohen S, Lombardo MV, Wheelwright SJ, Chakrabarti B, Lai MC, Ruigrok AN, Leemans A, Ecker C, Consortium MA, Craig MC, Murphy DG."/>
    <m/>
    <s v="8"/>
    <n v="2378239"/>
    <n v="2016"/>
    <s v="Brain : a journal of neurology"/>
    <s v="Brain"/>
    <s v="Brain"/>
    <s v="0372537"/>
    <s v="0006-8950"/>
    <s v="1460-2156"/>
    <s v="The formation of neuronal synapses and the dynamic regulation of their efficacy depend on the assembly of the postsynaptic neurotransmitter receptor apparatus. Receptor recruitment to inhibitory GABAergic and glycinergic synapses is controlled by the scaffold protein gephyrin and the adaptor protein collybistin. We derived new insights into the structure of collybistin and used these to design biochemical, cell biological, and genetic analyses of collybistin function. Our data define a collybistin-based protein interaction network that controls the gephyrin content of inhibitory postsynapses. Within this network, collybistin can adopt open/active and closed/inactive conformations to act as a switchable adaptor that links gephyrin to plasma membrane phosphoinositides. This function of collybistin is regulated by binding of the adhesion protein neuroligin-2, which stabilizes the open/active conformation of collybistin at the postsynaptic plasma membrane by competing with an intramolecular interaction in collybistin that favors the closed/inactive conformation. By linking trans-synaptic neuroligin-dependent adhesion and phosphoinositide signaling with gephyrin recruitment, the collybistin-based regulatory switch mechanism represents an integrating regulatory node in the formation and function of inhibitory postsynapses."/>
    <s v="Centre for Brain and Cognitive Development, Birkbeck College, University of London, Malet Street, London WC1E 7HX, UK. Electronic address: t.gliga@bbk.ac.uk."/>
    <s v="eng"/>
    <s v="Y"/>
    <s v="Y"/>
    <s v="N"/>
    <s v="Y"/>
    <s v="N"/>
    <s v="Y"/>
    <n v="28"/>
    <s v="Y"/>
    <s v="Y"/>
    <s v="N"/>
    <s v="Y"/>
    <s v="N"/>
    <s v="N"/>
    <s v="N"/>
    <s v="N"/>
    <s v="2016-02-26"/>
    <s v="2018-05-02"/>
    <m/>
    <s v="2016-02-01"/>
    <s v="https://dx.doi.org/10.1093/brain/awv35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073135"/>
    <s v="MED"/>
    <n v="23359822"/>
    <s v="PMC3554676"/>
    <s v="10.1016/j.cub.2015.05.011"/>
    <s v="Enhanced Visual Search in Infancy Predicts Emerging Autism Symptoms."/>
    <s v="Gliga T, Bedford R, Charman T, Johnson MH, BASIS Team."/>
    <m/>
    <s v="19"/>
    <n v="2298804"/>
    <n v="2015"/>
    <s v="Current biology : CB"/>
    <s v="Curr. Biol."/>
    <s v="Curr Biol"/>
    <s v="9107782"/>
    <s v="0960-9822"/>
    <s v="1879-0445"/>
    <s v="Seed germination plays a pivotal role during the life cycle of plants. As dry seeds imbibe water, the resumption of energy metabolism and cellular repair occur and miRNA-mediated gene expression regulation is involved in the reactivation events. This research was aimed at understanding the role of miRNA in the molecular control during seed imbibition process. Small RNA libraries constructed from dry and imbibed maize seed embryos were sequenced using the Illumina platform. Twenty-four conserved miRNA families were identified in both libraries. Sixteen of them showed significant expression differences between dry and imbibed seeds. Twelve miRNA families, miR156, miR159, miR164, miR166, miR167, miR168, miR169, miR172, miR319, miR393, miR394 and miR397, were significantly down-regulated; while four families, miR398, miR408, miR528 and miR529, were significantly up-regulated in imbibed seeds compared to that in dry seeds. Furthermore, putative novel maize miRNAs and their target genes were predicted. Target gene GO analysis was performed for novel miRNAs that were sequenced more than 50 times in the normalized libraries. The result showed that carbohydrate catabolic related genes were specifically enriched in the dry seed, while in imbibed seed target gene enrichment covered a broad range of functional categories including genes in amino acid biosynthesis, isomerase activity, ligase activity and others. The sequencing results were partially validated by quantitative RT-PCR for both conserved and novel miRNAs and the predicted target genes. Our data suggested that diverse and complex miRNAs are involved in the seed imbibition process. That miRNA are involved in plant hormone regulation may play important roles during the dry-imbibed seed transition."/>
    <s v="Department of Molecular Neurobiology, Max Planck Institute of Experimental Medicine, Göttingen, Germany."/>
    <s v="eng"/>
    <s v="Y"/>
    <s v="Y"/>
    <s v="N"/>
    <s v="N"/>
    <s v="N"/>
    <s v="Y"/>
    <n v="30"/>
    <s v="Y"/>
    <s v="Y"/>
    <s v="N"/>
    <s v="Y"/>
    <s v="N"/>
    <s v="N"/>
    <s v="N"/>
    <s v="N"/>
    <s v="2015-07-01"/>
    <s v="2017-09-22"/>
    <m/>
    <s v="2015-06-11"/>
    <s v="https://dx.doi.org/10.1016/j.cub.2015.05.01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082542"/>
    <s v="MED"/>
    <n v="27694991"/>
    <s v="PMC5227112"/>
    <s v="10.15252/embj.201488143"/>
    <s v="A conformational switch in collybistin determines the differentiation of inhibitory postsynapses."/>
    <s v="Soykan T, Schneeberger D, Tria G, Buechner C, Bader N, Svergun D, Tessmer I, Poulopoulos A, Papadopoulos T, Varoqueaux F, Schindelin H, Brose N."/>
    <m/>
    <s v="72"/>
    <n v="2202602"/>
    <n v="2014"/>
    <s v="The EMBO journal"/>
    <s v="EMBO J."/>
    <s v="EMBO J"/>
    <s v="8208664"/>
    <s v="0261-4189"/>
    <s v="1460-2075"/>
    <s v="Intracranial volume reflects the maximally attained brain size during development, and remains stable with loss of tissue in late life. It is highly heritable, but the underlying genes remain largely undetermined. In a genome-wide association study of 32,438 adults, we discovered five previously unknown loci for intracranial volume and confirmed two known signals. Four of the loci were also associated with adult human stature, but these remained associated with intracranial volume after adjusting for height. We found a high genetic correlation with child head circumference (ρgenetic = 0.748), which indicates a similar genetic background and allowed us to identify four additional loci through meta-analysis (Ncombined = 37,345). Variants for intracranial volume were also related to childhood and adult cognitive function, and Parkinson's disease, and were enriched near genes involved in growth pathways, including PI3K-AKT signaling. These findings identify the biological underpinnings of intracranial volume and their link to physiological and pathological traits."/>
    <s v="State Key Laboratory of Crop Biology, Shandong Agricultural University, Taian, Shandong, PR China."/>
    <s v="eng"/>
    <s v="N"/>
    <s v="Y"/>
    <s v="N"/>
    <s v="Y"/>
    <s v="N"/>
    <s v="Y"/>
    <n v="34"/>
    <s v="Y"/>
    <s v="Y"/>
    <s v="Y"/>
    <s v="Y"/>
    <s v="N"/>
    <s v="N"/>
    <s v="N"/>
    <s v="Y"/>
    <s v="2014-09-18"/>
    <s v="2015-09-17"/>
    <m/>
    <s v="2014-07-30"/>
    <s v="https://dx.doi.org/10.15252/embj.201488143"/>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3359822"/>
    <s v="MED"/>
    <n v="26308966"/>
    <s v="PMC5075969"/>
    <s v="10.1371/journal.pone.0055107"/>
    <s v="Deep sequencing of maize small RNAs reveals a diverse set of microRNA in dry and imbibed seeds."/>
    <s v="Li D, Wang L, Liu X, Cui D, Chen T, Zhang H, Jiang C, Xu C, Li P, Li S, Zhao L, Chen H."/>
    <m/>
    <s v="109"/>
    <n v="1999585"/>
    <n v="2013"/>
    <s v="PloS one"/>
    <s v="PLoS ONE"/>
    <s v="PLoS One"/>
    <s v="101285081"/>
    <s v="1932-6203"/>
    <s v="1932-6203"/>
    <s v="Cannabis use during adolescence is known to increase the risk for schizophrenia in men. Sex differences in the dynamics of brain maturation during adolescence may be of particular importance with regard to vulnerability of the male brain to cannabis exposure.To evaluate whether the association between cannabis use and cortical maturation in adolescents is moderated by a polygenic risk score for schizophrenia.Observation of 3 population-based samples included initial analysis in 1024 adolescents of both sexes from the Canadian Saguenay Youth Study (SYS) and follow-up in 426 adolescents of both sexes from the IMAGEN Study from 8 European cities and 504 male youth from the Avon Longitudinal Study of Parents and Children (ALSPAC) based in England. A total of 1577 participants (aged 12-21 years; 899 [57.0%] male) had (1) information about cannabis use; (2) imaging studies of the brain; and (3) a polygenic risk score for schizophrenia across 108 genetic loci identified by the Psychiatric Genomics Consortium. Data analysis was performed from March 1 through December 31, 2014.Cortical thickness derived from T1-weighted magnetic resonance images. Linear regression tests were used to assess the relationships between cannabis use, cortical thickness, and risk score.Across the 3 samples of 1574 participants, a negative association was observed between cannabis use in early adolescence and cortical thickness in male participants with a high polygenic risk score. This observation was not the case for low-risk male participants or for the low- or high-risk female participants. Thus, in SYS male participants, cannabis use interacted with risk score vis-à-vis cortical thickness (P = .009); higher scores were associated with lower thickness only in males who used cannabis. Similarly, in the IMAGEN male participants, cannabis use interacted with increased risk score vis-à-vis a change in decreasing cortical thickness from 14.5 to 18.5 years of age (t137 = -2.36; P = .02). Finally, in the ALSPAC high-risk group of male participants, those who used cannabis most frequently (≥61 occasions) had lower cortical thickness than those who never used cannabis (difference in cortical thickness, 0.07 [95% CI, 0.01-0.12]; P = .02) and those with light use (&lt;5 occasions) (difference in cortical thickness, 0.11 [95% CI, 0.03-0.18]; P = .004).Cannabis use in early adolescence moderates the association between the genetic risk for schizophrenia and cortical maturation among male individuals. This finding implicates processes underlying cortical maturation in mediating the link between cannabis use and liability to schizophrenia."/>
    <s v="Department of Epidemiology, Erasmus MC, Rotterdam, the Netherlands."/>
    <s v="eng"/>
    <s v="Y"/>
    <s v="Y"/>
    <s v="Y"/>
    <s v="Y"/>
    <s v="N"/>
    <s v="Y"/>
    <n v="36"/>
    <s v="Y"/>
    <s v="Y"/>
    <s v="N"/>
    <s v="Y"/>
    <s v="N"/>
    <s v="N"/>
    <s v="N"/>
    <s v="N"/>
    <s v="2013-01-29"/>
    <s v="2018-05-02"/>
    <m/>
    <s v="2013-01-24"/>
    <s v="https://dx.doi.org/10.1371/journal.pone.0055107"/>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7694991"/>
    <s v="MED"/>
    <n v="23223532"/>
    <s v="PMC3529066"/>
    <s v="10.1038/nn.4398"/>
    <s v="Novel genetic loci underlying human intracranial volume identified through genome-wide association."/>
    <s v="Adams HH, Hibar DP, Chouraki V, Stein JL, Nyquist PA, Rentería ME, Trompet S, Arias-Vasquez A, Seshadri S, Desrivières S, Beecham AH, Jahanshad N, Wittfeld K, Van der Lee SJ, Abramovic L, Alhusaini S, Amin N, Andersson M, Arfanakis K, Aribisala BS, Armstrong NJ, Athanasiu L, Axelsson T, Beiser A, Bernard M, Bis JC, Blanken LM, Blanton SH, Bohlken MM, Boks MP, Bralten J, Brickman AM, Carmichael O, Chakravarty MM, Chauhan G, Chen Q, Ching CR, Cuellar-Partida G, Braber AD, Doan NT, Ehrlich S, Filippi I, Ge T, Giddaluru S, Goldman AL, Gottesman RF, Greven CU, Grimm O, Griswold ME, Guadalupe T, Hass J, Haukvik UK, Hilal S, Hofer E, Hoehn D, Holmes AJ, Hoogman M, Janowitz D, Jia T, Kasperaviciute D, Kim S, Klein M, Kraemer B, Lee PH, Liao J, Liewald DC, Lopez LM, Luciano M, Macare C, Marquand A, Matarin M, Mather KA, Mattheisen M, Mazoyer B, McKay DR, McWhirter R, Milaneschi Y, Mirza-Schreiber N, Muetzel RL, Maniega SM, Nho K, Nugent AC, Loohuis LM, Oosterlaan J, Papmeyer M, Pappa I, Pirpamer L, Pudas S, Pütz B, Rajan KB, Ramasamy A, Richards JS, Risacher SL, Roiz-Santiañez R, Rommelse N, Rose EJ, Royle NA, Rundek T, Sämann PG, Satizabal CL, Schmaal L, Schork AJ, Shen L, Shin J, Shumskaya E, Smith AV, Sprooten E, Strike LT, Teumer A, Thomson R, Tordesillas-Gutierrez D, Toro R, Trabzuni D, Vaidya D, Van der Grond J, Van der Meer D, Van Donkelaar MM, Van Eijk KR, Van Erp TG, Van Rooij D, Walton E, Westlye LT, Whelan CD, Windham BG, Winkler AM, Woldehawariat G, Wolf C, Wolfers T, Xu B, Yanek LR, Yang J, Zijdenbos A, Zwiers MP, Agartz I, Aggarwal NT, Almasy L, Ames D, Amouyel P, Andreassen OA, Arepalli S, Assareh AA, Barral S, Bastin ME, Becker DM, Becker JT, Bennett DA, Blangero J, van Bokhoven H, Boomsma DI, Brodaty H, Brouwer RM, Brunner HG, Buckner RL, Buitelaar JK, Bulayeva KB, Cahn W, Calhoun VD, Cannon DM, Cavalleri GL, Chen C, Cheng CY, Cichon S, Cookson MR, Corvin A, Crespo-Facorro B, Curran JE, Czisch M, Dale AM, Davies GE, De Geus EJ, De Jager PL, de Zubicaray GI, Delanty N, Depondt C, DeStefano AL, Dillman A, Djurovic S, Donohoe G, Drevets WC, Duggirala R, Dyer TD, Erk S, Espeseth T, Evans DA, Fedko IO, Fernández G, Ferrucci L, Fisher SE, Fleischman DA, Ford I, Foroud TM, Fox PT, Francks C, Fukunaga M, Gibbs JR, Glahn DC, Gollub RL, Göring HH, Grabe HJ, Green RC, Gruber O, Gudnason V, Guelfi S, Hansell NK, Hardy J, Hartman CA, Hashimoto R, Hegenscheid K, Heinz A, Le Hellard S, Hernandez DG, Heslenfeld DJ, Ho BC, Hoekstra PJ, Hoffmann W, Hofman A, Holsboer F, Homuth G, Hosten N, Hottenga JJ, Hulshoff Pol HE, Ikeda M, Ikram MK, Jack CR, Jenkinson M, Johnson R, Jönsson EG, Jukema JW, Kahn RS, Kanai R, Kloszewska I, Knopman DS, Kochunov P, Kwok JB, Lawrie SM, Lemaître H, Liu X, Longo DL, Longstreth WT, Lopez OL, Lovestone S, Martinez O, Martinot JL, Mattay VS, McDonald C, McIntosh AM, McMahon KL, McMahon FJ, Mecocci P, Melle I, Meyer-Lindenberg A, Mohnke S, Montgomery GW, Morris DW, Mosley TH, Mühleisen TW, Müller-Myhsok B, Nalls MA, Nauck M, Nichols TE, Niessen WJ, Nöthen MM, Nyberg L, Ohi K, Olvera RL, Ophoff RA, Pandolfo M, Paus T, Pausova Z, Penninx BW, Pike GB, Potkin SG, Psaty BM, Reppermund S, Rietschel M, Roffman JL, Romanczuk-Seiferth N, Rotter JI, Ryten M, Sacco RL, Sachdev PS, Saykin AJ, Schmidt R, Schofield PR, Sigurdsson S, Simmons A, Singleton A, Sisodiya SM, Smith C, Smoller JW, Soininen H, Srikanth V, Steen VM, Stott DJ, Sussmann JE, Thalamuthu A, Tiemeier H, Toga AW, Traynor BJ, Troncoso J, Turner JA, Tzourio C, Uitterlinden AG, Hernández MC, Van der Brug M, Van der Lugt A, Van der Wee NJ, Van Duijn CM, Van Haren NE, Van T Ent D, Van Tol MJ, Vardarajan BN, Veltman DJ, Vernooij MW, Völzke H, Walter H, Wardlaw JM, Wassink TH, Weale ME, Weinberger DR, Weiner MW, Wen W, Westman E, White T, Wong TY, Wright CB, Zielke HR, Zonderman AB, Deary IJ, DeCarli C, Schmidt H, Martin NG, De Craen AJ, Wright MJ, Launer LJ, Schumann G, Fornage M, Franke B, Debette S, Medland SE, Ikram MA, Thompson PM."/>
    <m/>
    <s v="19"/>
    <n v="2497484"/>
    <n v="2016"/>
    <s v="Nature neuroscience"/>
    <s v="Nat. Neurosci."/>
    <s v="Nat Neurosci"/>
    <s v="9809671"/>
    <s v="1097-6256"/>
    <s v="1546-1726"/>
    <s v="The firing of mesolimbic dopamine neurons is important for drug-induced reinforcement, although underlying genetic factors remain poorly understood. In a recent genome-wide association metaanalysis of alcohol intake, we identified a suggestive association of SNP rs26907 in the ras-specific guanine-nucleotide releasing factor 2 (RASGRF2) gene, encoding a protein that mediates Ca(2+)-dependent activation of the ERK pathway. We performed functional characterization of this gene in relation to alcohol-related phenotypes and mesolimbic dopamine function in both mice and adolescent humans. Ethanol intake and preference were decreased in Rasgrf2(-/-) mice relative to WT controls. Accordingly, ethanol-induced dopamine release in the ventral striatum was blunted in Rasgrf2(-/-) mice. Recording of dopamine neurons in the ventral tegmental area revealed reduced excitability in the absence of Ras-GRF2, likely because of lack of inhibition of the I(A) potassium current by ERK. This deficit provided an explanation for the altered dopamine release, presumably linked to impaired activation of dopamine neurons firing. Functional neuroimaging analysis of a monetary incentive-delay task in 663 adolescent boys revealed significant association of ventral striatal activity during reward anticipation with a RASGRF2 haplotype containing rs26907, the SNP associated with alcohol intake in our previous metaanalysis. This finding suggests a link between the RASGRF2 haplotype and reward sensitivity, a known risk factor for alcohol and drug addiction. Indeed, follow-up of these same boys at age 16 y revealed an association between this haplotype and number of drinking episodes. Together, these combined animal and human data indicate a role for RASGRF2 in the regulation of mesolimbic dopamine neuron activity, reward response, and alcohol use and abuse."/>
    <s v="Rotman Research Institute, Baycrest, Toronto, Ontario, Canada."/>
    <s v="eng"/>
    <s v="N"/>
    <s v="Y"/>
    <s v="N"/>
    <s v="Y"/>
    <s v="N"/>
    <s v="Y"/>
    <n v="38"/>
    <s v="Y"/>
    <s v="Y"/>
    <s v="N"/>
    <s v="Y"/>
    <s v="Y"/>
    <s v="N"/>
    <s v="Y"/>
    <s v="Y"/>
    <s v="2016-11-08"/>
    <s v="2018-08-16"/>
    <m/>
    <s v="2016-10-03"/>
    <s v="https://dx.doi.org/10.1038/nn.439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308966"/>
    <s v="MED"/>
    <n v="26854805"/>
    <s v="PMC4852730"/>
    <s v="10.1001/jamapsychiatry.2015.1131"/>
    <s v="Early Cannabis Use, Polygenic Risk Score for Schizophrenia and Brain Maturation in Adolescence."/>
    <s v="French L, Gray C, Leonard G, Perron M, Pike GB, Richer L, Séguin JR, Veillette S, Evans CJ, Artiges E, Banaschewski T, Bokde AW, Bromberg U, Bruehl R, Buchel C, Cattrell A, Conrod PJ, Flor H, Frouin V, Gallinat J, Garavan H, Gowland P, Heinz A, Lemaitre H, Martinot JL, Nees F, Orfanos DP, Pangelinan MM, Poustka L, Rietschel M, Smolka MN, Walter H, Whelan R, Timpson NJ, Schumann G, Smith GD, Pausova Z, Paus T."/>
    <m/>
    <s v="348"/>
    <n v="2331509"/>
    <n v="2015"/>
    <s v="JAMA psychiatry"/>
    <s v="JAMA Psychiatry"/>
    <s v="JAMA Psychiatry"/>
    <s v="101589550"/>
    <s v="2168-622X"/>
    <s v="2168-6238"/>
    <s v="Schizophrenia is a devastating psychiatric illness with high heritability. Brain structure and function differ, on average, between people with schizophrenia and healthy individuals. As common genetic associations are emerging for both schizophrenia and brain imaging phenotypes, we can now use genome-wide data to investigate genetic overlap. Here we integrated results from common variant studies of schizophrenia (33,636 cases, 43,008 controls) and volumes of several (mainly subcortical) brain structures (11,840 subjects). We did not find evidence of genetic overlap between schizophrenia risk and subcortical volume measures either at the level of common variant genetic architecture or for single genetic markers. These results provide a proof of concept (albeit based on a limited set of structural brain measures) and define a roadmap for future studies investigating the genetic covariance between structural or functional brain phenotypes and risk for psychiatric disorders."/>
    <s v="Institute of Psychiatry,  King's College, London SE5 8AF,  United Kingdom."/>
    <s v="eng"/>
    <s v="N"/>
    <s v="Y"/>
    <s v="N"/>
    <s v="Y"/>
    <s v="N"/>
    <s v="Y"/>
    <n v="38"/>
    <s v="Y"/>
    <s v="Y"/>
    <s v="N"/>
    <s v="Y"/>
    <s v="Y"/>
    <s v="N"/>
    <s v="Y"/>
    <s v="N"/>
    <s v="2015-08-27"/>
    <s v="2017-09-22"/>
    <m/>
    <s v="2015-10-01"/>
    <s v="https://dx.doi.org/10.1001/jamapsychiatry.2015.113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3223532"/>
    <s v="MED"/>
    <n v="26068849"/>
    <s v="PMC4829082"/>
    <s v="10.1073/pnas.1211844110"/>
    <s v="RASGRF2 regulates alcohol-induced reinforcement by influencing mesolimbic dopamine neuron activity and dopamine release."/>
    <s v="Stacey D, Bilbao A, Maroteaux M, Jia T, Easton AC, Longueville S, Nymberg C, Banaschewski T, Barker GJ, Büchel C, Carvalho F, Conrod PJ, Desrivières S, Fauth-Bühler M, Fernandez-Medarde A, Flor H, Gallinat J, Garavan H, Bokde AL, Heinz A, Ittermann B, Lathrop M, Lawrence C, Loth E, Lourdusamy A, Mann KF, Martinot JL, Nees F, Palkovits M, Paus T, Pausova Z, Rietschel M, Ruggeri B, Santos E, Smolka MN, Staehlin O, Jarvelin MR, Elliott P, Sommer WH, Mameli M, Müller CP, Spanagel R, Girault JA, Schumann G, IMAGEN Consortium."/>
    <m/>
    <s v="136"/>
    <n v="1994037"/>
    <n v="2012"/>
    <s v="Proceedings of the National Academy of Sciences of the United States of America"/>
    <s v="Proc. Natl. Acad. Sci. U.S.A."/>
    <s v="Proc Natl Acad Sci U S A"/>
    <s v="7505876"/>
    <s v="0027-8424"/>
    <s v="1091-6490"/>
    <s v="During rest, brain activity is synchronized between different regions widely distributed throughout the brain, forming functional networks. However, the molecular mechanisms supporting functional connectivity remain undefined. We show that functional brain networks defined with resting-state functional magnetic resonance imaging can be recapitulated by using measures of correlated gene expression in a post mortem brain tissue data set. The set of 136 genes we identify is significantly enriched for ion channels. Polymorphisms in this set of genes significantly affect resting-state functional connectivity in a large sample of healthy adolescents. Expression levels of these genes are also significantly associated with axonal connectivity in the mouse. The results provide convergent, multimodal evidence that resting-state functional networks correlate with the orchestrated activity of dozens of genes linked to ion channel activity and synaptic function."/>
    <s v="Department of Human Genetics, Radboud University Medical Center, Nijmegen, The Netherlands."/>
    <s v="eng"/>
    <s v="N"/>
    <s v="Y"/>
    <s v="Y"/>
    <s v="Y"/>
    <s v="N"/>
    <s v="Y"/>
    <n v="38"/>
    <s v="Y"/>
    <s v="Y"/>
    <s v="Y"/>
    <s v="Y"/>
    <s v="N"/>
    <s v="N"/>
    <s v="N"/>
    <s v="Y"/>
    <s v="2012-12-19"/>
    <s v="2018-08-15"/>
    <m/>
    <s v="2012-12-05"/>
    <s v="https://dx.doi.org/10.1073/pnas.1211844110"/>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854805"/>
    <s v="MED"/>
    <n v="23935125"/>
    <s v="PMC3754459"/>
    <s v="10.1038/nn.4228"/>
    <s v="Genetic influences on schizophrenia and subcortical brain volumes: large-scale proof of concept."/>
    <s v="Franke B, Franke B, Stein JL, Ripke S, Anttila V, Hibar DP, van Hulzen KJE, Arias-Vasquez A, Smoller JW, Nichols TE, Neale MC, McIntosh AM, Lee P, McMahon FJ, Meyer-Lindenberg A, Mattheisen M, Andreassen OA, Gruber O, Sachdev PS, Roiz-Santiañez R, Saykin AJ, Ehrlich S, Mather KA, Turner JA, Schwarz E, Thalamuthu A, Shugart YY, Ho YY, Martin NG, Wright MJ, Schizophrenia Working Group of the Psychiatric Genomics Consortium, ENIGMA Consortium, O'Donovan MC, Thompson PM, Neale BM, Medland SE, Sullivan PF."/>
    <m/>
    <s v="512"/>
    <n v="2377970"/>
    <n v="2016"/>
    <s v="Nature neuroscience"/>
    <s v="Nat. Neurosci."/>
    <s v="Nat Neurosci"/>
    <s v="9809671"/>
    <s v="1097-6256"/>
    <s v="1546-1726"/>
    <s v="In autism, heterogeneity is the rule rather than the exception. One obvious source of heterogeneity is biological sex. Since autism was first recognized, males with autism have disproportionately skewed research. Females with autism have thus been relatively overlooked, and have generally been assumed to have the same underlying neurobiology as males with autism. Growing evidence, however, suggests that this is an oversimplification that risks obscuring the biological base of autism. This study seeks to answer two questions about how autism is modulated by biological sex at the level of the brain: (i) is the neuroanatomy of autism different in males and females? and (ii) does the neuroanatomy of autism fit predictions from the 'extreme male brain' theory of autism, in males and/or in females? Neuroanatomical features derived from voxel-based morphometry were compared in a sample of equal-sized high-functioning male and female adults with and without autism (n = 120, n = 30/group). The first question was investigated using a 2 × 2 factorial design, and by spatial overlap analyses of the neuroanatomy of autism in males and females. The second question was tested through spatial overlap analyses of specific patterns predicted by the extreme male brain theory. We found that the neuroanatomy of autism differed between adult males and females, evidenced by minimal spatial overlap (not different from that occurred under random condition) in both grey and white matter, and substantially large white matter regions showing significant sex × diagnosis interactions in the 2 × 2 factorial design. These suggest that autism manifests differently by biological sex. Furthermore, atypical brain areas in females with autism substantially and non-randomly (P &lt; 0.001) overlapped with areas that were sexually dimorphic in neurotypical controls, in both grey and white matter, suggesting neural 'masculinization'. This was not seen in males with autism. How differences in neuroanatomy relate to the similarities in cognition between males and females with autism remains to be understood. Future research should stratify by biological sex to reduce heterogeneity and to provide greater insight into the neurobiology of autism."/>
    <s v="Functional Imaging in Neuropsychiatric Disorders Laboratory, Department of Neurology and Neurological Sciences, Stanford University, Stanford, CA, USA. Laboratory of Neurology and Imaging of Cognition, Department of Neuroscience, University of Geneva, Geneva, Switzerland. jonas.richiardi@unige.ch greicius@stanford.edu."/>
    <s v="eng"/>
    <s v="Y"/>
    <s v="Y"/>
    <s v="N"/>
    <s v="Y"/>
    <s v="N"/>
    <s v="Y"/>
    <n v="56"/>
    <s v="Y"/>
    <s v="Y"/>
    <s v="N"/>
    <s v="Y"/>
    <s v="Y"/>
    <s v="N"/>
    <s v="Y"/>
    <s v="Y"/>
    <s v="2016-02-09"/>
    <s v="2017-11-10"/>
    <m/>
    <s v="2016-02-01"/>
    <s v="https://dx.doi.org/10.1038/nn.4228"/>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6068849"/>
    <s v="MED"/>
    <n v="25043041"/>
    <s v="PMC4486207"/>
    <s v="10.1126/science.1255905"/>
    <s v="BRAIN NETWORKS. Correlated gene expression supports synchronous activity in brain networks."/>
    <s v="Richiardi J, Altmann A, Milazzo AC, Chang C, Chakravarty MM, Banaschewski T, Barker GJ, Bokde AL, Bromberg U, Büchel C, Conrod P, Fauth-Bühler M, Flor H, Frouin V, Gallinat J, Garavan H, Gowland P, Heinz A, Lemaître H, Mann KF, Martinot JL, Nees F, Paus T, Pausova Z, Rietschel M, Robbins TW, Smolka MN, Spanagel R, Ströhle A, Schumann G, Hawrylycz M, Poline JB, Greicius MD, IMAGEN consortium."/>
    <m/>
    <s v="39"/>
    <n v="2294094"/>
    <n v="2015"/>
    <s v="Science (New York, N.Y.)"/>
    <s v="Science"/>
    <s v="Science"/>
    <s v="0404511"/>
    <s v="0036-8075"/>
    <s v="1095-9203"/>
    <s v="A comprehensive account of the causes of alcohol misuse must accommodate individual differences in biology, psychology and environment, and must disentangle cause and effect. Animal models can demonstrate the effects of neurotoxic substances; however, they provide limited insight into the psycho-social and higher cognitive factors involved in the initiation of substance use and progression to misuse. One can search for pre-existing risk factors by testing for endophenotypic biomarkers in non-using relatives; however, these relatives may have personality or neural resilience factors that protect them from developing dependence. A longitudinal study has potential to identify predictors of adolescent substance misuse, particularly if it can incorporate a wide range of potential causal factors, both proximal and distal, and their influence on numerous social, psychological and biological mechanisms. Here we apply machine learning to a wide range of data from a large sample of adolescents (n = 692) to generate models of current and future adolescent alcohol misuse that incorporate brain structure and function, individual personality and cognitive differences, environmental factors (including gestational cigarette and alcohol exposure), life experiences, and candidate genes. These models were accurate and generalized to novel data, and point to life experiences, neurobiological differences and personality as important antecedents of binge drinking. By identifying the vulnerability factors underlying individual differences in alcohol misuse, these models shed light on the aetiology of alcohol misuse and suggest targets for prevention."/>
    <s v="Autism Research Centre, Department of Psychiatry, University of Cambridge, Douglas House, 18B, Trumpington Road, Cambridge CB2 8AH, UK. mcl45@cam.ac.uk"/>
    <s v="eng"/>
    <s v="N"/>
    <s v="Y"/>
    <s v="N"/>
    <s v="Y"/>
    <s v="N"/>
    <s v="N"/>
    <n v="105"/>
    <s v="Y"/>
    <s v="Y"/>
    <s v="N"/>
    <s v="Y"/>
    <s v="Y"/>
    <s v="N"/>
    <s v="Y"/>
    <s v="N"/>
    <s v="2015-06-13"/>
    <s v="2017-09-22"/>
    <m/>
    <s v="2015-06-11"/>
    <s v="https://dx.doi.org/10.1126/science.1255905"/>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3935125"/>
    <s v="MED"/>
    <n v="24361967"/>
    <s v="PMC3969297"/>
    <s v="10.1093/brain/awt216"/>
    <s v="Biological sex affects the neurobiology of autism."/>
    <s v="Lai MC, Lombardo MV, Suckling J, Ruigrok AN, Chakrabarti B, Ecker C, Deoni SC, Craig MC, Murphy DG, Bullmore ET, MRC AIMS Consortium, Baron-Cohen S."/>
    <m/>
    <s v="488"/>
    <n v="2069628"/>
    <n v="2013"/>
    <s v="Brain : a journal of neurology"/>
    <s v="Brain"/>
    <s v="Brain"/>
    <s v="0372537"/>
    <s v="0006-8950"/>
    <s v="1460-2156"/>
    <s v="Autism Spectrum Disorders (ASDs) are neurodevelopmental disorders characterized by impairments in social interaction and communication, and the presence of restrictive and repetitive behaviors. Symptoms of ASD likely emerge from a complex interaction between pre-existing neurodevelopmental vulnerabilities and the child's environment, modified by compensatory skills and protective factors. Prospective studies of infants at high familial risk for ASD (who have an older sibling with a diagnosis) are beginning to characterize these developmental pathways to the emergence of clinical symptoms. Here, we review the range of behavioral and neurocognitive markers for later ASD that have been identified in high-risk infants in the first years of life. We discuss theoretical implications of emerging patterns, and identify key directions for future work, including potential resolutions to several methodological challenges for the field. Mapping how ASD unfolds from birth is critical to our understanding of the developmental mechanisms underlying this disorder. A more nuanced understanding of developmental pathways to ASD will help us not only to identify children who need early intervention, but also to improve the range of interventions available to them."/>
    <s v="1] Department of Psychiatry, University of Vermont, Burlington, Vermont 05401, USA [2] Department of Psychology, University College Dublin, Dublin 4, Ireland."/>
    <s v="eng"/>
    <s v="Y"/>
    <s v="Y"/>
    <s v="Y"/>
    <s v="Y"/>
    <s v="N"/>
    <s v="N"/>
    <n v="110"/>
    <s v="Y"/>
    <s v="Y"/>
    <s v="N"/>
    <s v="Y"/>
    <s v="N"/>
    <s v="N"/>
    <s v="N"/>
    <s v="N"/>
    <s v="2013-08-28"/>
    <s v="2017-09-22"/>
    <m/>
    <s v="2013-08-08"/>
    <s v="https://dx.doi.org/10.1093/brain/awt216"/>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5043041"/>
    <s v="MED"/>
    <n v="22914163"/>
    <s v="PMC3548427"/>
    <s v="10.1038/nature13402"/>
    <s v="Neuropsychosocial profiles of current and future adolescent alcohol misusers."/>
    <s v="Whelan R, Watts R, Orr CA, Althoff RR, Artiges E, Banaschewski T, Barker GJ, Bokde AL, Büchel C, Carvalho FM, Conrod PJ, Flor H, Fauth-Bühler M, Frouin V, Gallinat J, Gan G, Gowland P, Heinz A, Ittermann B, Lawrence C, Mann K, Martinot JL, Nees F, Ortiz N, Paillère-Martinot ML, Paus T, Pausova Z, Rietschel M, Robbins TW, Smolka MN, Ströhle A, Schumann G, Garavan H, IMAGEN Consortium."/>
    <m/>
    <m/>
    <n v="2191000"/>
    <n v="2014"/>
    <s v="Nature"/>
    <s v="Nature"/>
    <s v="Nature"/>
    <s v="0410462"/>
    <s v="0028-0836"/>
    <s v="1476-4687"/>
    <s v="Mutations generate sequence diversity and provide a substrate for selection. The rate of de novo mutations is therefore of major importance to evolution. Here we conduct a study of genome-wide mutation rates by sequencing the entire genomes of 78 Icelandic parent-offspring trios at high coverage. We show that in our samples, with an average father's age of 29.7, the average de novo mutation rate is 1.20 × 10(-8) per nucleotide per generation. Most notably, the diversity in mutation rate of single nucleotide polymorphisms is dominated by the age of the father at conception of the child. The effect is an increase of about two mutations per year. An exponential model estimates paternal mutations doubling every 16.5 years. After accounting for random Poisson variation, father's age is estimated to explain nearly all of the remaining variation in the de novo mutation counts. These observations shed light on the importance of the father's age on the risk of diseases such as schizophrenia and autism."/>
    <s v="Centre for Brain and Cognitive Development, Birkbeck College, University of London, UK. Electronic address: e.jones@bbk.ac.uk."/>
    <s v="eng"/>
    <s v="N"/>
    <s v="Y"/>
    <s v="N"/>
    <s v="Y"/>
    <s v="N"/>
    <s v="Y"/>
    <n v="114"/>
    <s v="Y"/>
    <s v="Y"/>
    <s v="N"/>
    <s v="Y"/>
    <s v="Y"/>
    <s v="N"/>
    <s v="Y"/>
    <s v="Y"/>
    <s v="2014-08-14"/>
    <s v="2017-09-22"/>
    <m/>
    <s v="2014-07-02"/>
    <s v="https://dx.doi.org/10.1038/nature13402"/>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4361967"/>
    <s v="MED"/>
    <m/>
    <m/>
    <s v="10.1016/j.neubiorev.2013.12.001"/>
    <s v="Developmental pathways to autism: a review of prospective studies of infants at risk."/>
    <s v="Jones EJ, Gliga T, Bedford R, Charman T, Johnson MH."/>
    <m/>
    <m/>
    <n v="2145597"/>
    <n v="2014"/>
    <s v="Neuroscience and biobehavioral reviews"/>
    <s v="Neurosci Biobehav Rev"/>
    <s v="Neurosci Biobehav Rev"/>
    <s v="7806090"/>
    <s v="0149-7634"/>
    <s v="1873-7528"/>
    <m/>
    <s v="deCODE Genetics, Sturlugata 8, 101 Reykjavik, Iceland. kong@decode.is"/>
    <s v="eng"/>
    <s v="Y"/>
    <s v="Y"/>
    <s v="Y"/>
    <s v="N"/>
    <s v="N"/>
    <m/>
    <n v="120"/>
    <s v="Y"/>
    <s v="Y"/>
    <s v="N"/>
    <s v="Y"/>
    <s v="N"/>
    <s v="N"/>
    <s v="N"/>
    <s v="N"/>
    <s v="2014-02-24"/>
    <s v="2016-10-19"/>
    <m/>
    <s v="2013-12-18"/>
    <s v="https://dx.doi.org/10.1016/j.neubiorev.2013.12.001"/>
  </r>
  <r>
    <s v="https://www.imi.europa.eu/projects-results/project-factsheets/eu-aims"/>
    <x v="34"/>
    <s v="European Autism Interventions - a Multicentre Study for Developing New Medications"/>
    <n v="0"/>
    <n v="0"/>
    <n v="0"/>
    <n v="0"/>
    <n v="0"/>
    <n v="0"/>
    <n v="0"/>
    <n v="0"/>
    <n v="0"/>
    <n v="0"/>
    <s v="Ongoing"/>
    <s v="IMI1"/>
    <s v="01/04/2012"/>
    <s v="31/03/2018"/>
    <n v="3"/>
    <n v="115300"/>
    <s v="RIA (Research and Innovation Action)"/>
    <s v="20 490 981"/>
    <s v="9 773 543"/>
    <m/>
    <s v="7 216 089"/>
    <s v="Around 1% of children are diagnosed with autism spectrum disorders (ASD), yet there are currently no drugs designed specifically to treat their main symptoms. Working to change this is the IMI-funded EU-AIMS project. The goal of EU-AIMS is to generate tools that will enhance our understanding of ASD, and ultimately pave the way for the development of new, safe and effective treatments for use in both children and adults. As well as dramatically improving quality of life, good treatments would help to cut the social and economic costs of ASD._x000a_ASD refers to a diverse group of development disorders that are characterised by difficulties in social interaction and communication, and the presence of unusual repetitive behaviours. It affects one child in 110, with boys at greater risk of developing ASD than girls. ASD is a lifelong condition, and for reasons which are not fully understood, the prevalence of ASD is rising.The precise symptoms and their severity vary widely from one person to another; some are only mildly afflicted and can lead relatively independent lives, while others are severely disabled and require a lot of specialist care. Furthermore, while some individuals are intellectually impaired, others excel in areas like maths and music. Finally, to add to the complication, many people with ASD suffer from other conditions, such as seizures. This diversity of symptoms means that diagnosing ASD is far from easy, and in fact it was only formally recognised as a condition relatively recently.An urgent need for effective treatments_x000a_Today, there are no drugs designed specifically to treat ASD; instead, those affected are treated with medicines designed for other conditions. The good news is that recent research has shed new light on the neurobiology behind ASD and identified some genes that increase the risk of autism. The findings suggest that it may actually be possible to treat ASD, something that was once thought to be impossible.EU-AIMS – aiming high_x000a_EU-AIMS represents the first time that major pharmaceutical companies are joining forces, along with experts from academia, regulatory authorities and patient groups, to accelerate the development of innovative drugs to treat this complex disorder. In terms of both budget and scope, it is the largest initiative of its kind in the world. EU-AIMS will generate new tools to study the biology behind ASD and test the efficacy of potential treatments. For example, the team will gather samples from people bearing certain mutations associated with ASD; this will pave the way for the generation of cell lines that can be used to test treatments.Elsewhere, the researchers will advance the use of brain scans as a tool to boost ASD drug discovery and also identify which people with ASD might respond best to a given drug. The project will also create a pan-European network of clinical sites. As well as making it easier to run clinical trials, this network will create an interactive platform for those with ASD and professionals. Ultimately, the project aims to come up with methods and tools to develop effective treatments for ASD (in both children and adults) as well as tools to diagnose ASD and assess symptoms in the clinic.Relief for patients_x000a_Despite the lack of effective, dedicated ASD treatments, almost three quarters of children with ASD are on medication developed to tackle symptoms like tics, seizures, and hyperactivity. However, there is little evidence to suggest that the benefits outweigh the unpleasant side-effects of these drugs. Furthermore, little is known about what treatments are effective in adults. By paving the way for the development of new treatments, EU-AIMS is set to dramatically improve the quality of life of the growing numbers of people with ASD. In addition, EU-AIMS will help to cut the heavy economic and social costs of autism.Turning Europe into a hotspot for autism research_x000a_EU-AIMS brings together Europe’s top ASD researchers from academia, the pharmaceutical industry and patients’ organisations. The partners have expertise in disciplines such as cell biology, behaviour, drug discovery, patient advocacy, clinical trials, genetics, psychiatry, brain imaging, and more.By linking up these experts and creating a pan-European network for both people with ASD and professionals, EU-AIMS will place Europe firmly on the ASD research map and give Europe’s pharmaceutical sector a competitive edge when it comes to getting novel ASD drugs to the market and the patient."/>
    <s v="Eli Lilly and Company Limited, Basingstoke, United KingdomF. Hoffmann-La Roche AG, Basel, SwitzerlandInstitut De Recherches Servier, Suresnes, FranceJanssen Pharmaceutica Nv, Beerse, BelgiumPfizer Limited, Sandwich, Kent , United KingdomVifor SA, Villars-sur-Glâne, Switzerland"/>
    <n v="6"/>
    <n v="118"/>
    <s v="22914163"/>
    <s v="MED"/>
    <m/>
    <m/>
    <s v="10.1038/nature11396"/>
    <s v="Rate of de novo mutations and the importance of father's age to disease risk."/>
    <s v="Kong A, Frigge ML, Masson G, Besenbacher S, Sulem P, Magnusson G, Gudjonsson SA, Sigurdsson A, Jonasdottir A, Jonasdottir A, Wong WS, Sigurdsson G, Walters GB, Steinberg S, Helgason H, Thorleifsson G, Gudbjartsson DF, Helgason A, Magnusson OT, Thorsteinsdottir U, Stefansson K."/>
    <m/>
    <m/>
    <n v="1959485"/>
    <n v="2012"/>
    <s v="Nature"/>
    <s v="Nature"/>
    <s v="Nature"/>
    <s v="0410462"/>
    <s v="0028-0836"/>
    <s v="1476-4687"/>
    <m/>
    <m/>
    <s v="eng"/>
    <s v="Y"/>
    <s v="Y"/>
    <s v="Y"/>
    <s v="Y"/>
    <s v="N"/>
    <m/>
    <n v="708"/>
    <s v="Y"/>
    <s v="Y"/>
    <s v="Y"/>
    <s v="Y"/>
    <s v="Y"/>
    <s v="N"/>
    <s v="Y"/>
    <s v="N"/>
    <s v="2012-08-23"/>
    <m/>
    <m/>
    <s v="2012-08-01"/>
    <s v="https://dx.doi.org/10.1038/nature11396"/>
  </r>
  <r>
    <s v="https://www.imi.europa.eu/projects-results/project-factsheets/eupati"/>
    <x v="35"/>
    <s v="European Patients' Academy on Therapeutic Innovation"/>
    <n v="0"/>
    <n v="0"/>
    <n v="0"/>
    <n v="0"/>
    <n v="0"/>
    <n v="0"/>
    <n v="0"/>
    <n v="0"/>
    <n v="0"/>
    <n v="0"/>
    <s v="Closed"/>
    <s v="IMI1"/>
    <s v="01/02/2012"/>
    <s v="31/01/2017"/>
    <n v="3"/>
    <n v="115334"/>
    <s v="RIA (Research and Innovation Action)"/>
    <s v="5 250 000"/>
    <s v="5 701 178"/>
    <m/>
    <s v="10 951 178"/>
    <s v="Medicines research and development (R&amp;D) is an increasingly complex process that is difficult to understand for the majority of patients and the general public. In order to bridge that gap, IMI’s EUPATI project developed a programme on patient engagement in this process. The programme includes an in-depth training course, an online toolbox, national platforms and more, and has been a game-changer for patient empowerment in Europe and beyond. EUPATI graduates are not only better placed to understand and make decisions about their treatments, but are also helping put patients’ needs at the heart of drug development, by joining science, ethical and regulatory committees and getting involved in clinical trial design. While patients are keen to have access to better and safer treatments, many find it hard to understand the benefits and risks of novel therapies. With demand for healthcare rising, and a growing emphasis on both the quality and sustainability of healthcare services, there was a proven need for information resources, designed specifically for patients and the public, on how medicines research and development (R&amp;D) and clinical trials are conducted. By bringing together major patient organisations, academic institutions and industry partners, EUPATI set out to address this major gap in public perception and knowledge.One of the main project outputs is the development of the Patient Expert Training Course – a 14-month in-depth course for patient advocates on medicines R&amp;D. Almost 100 patients from 32 countries and 58 disease areas have already graduated from the course, and more are on the way. In order to multiply the effect of this course, the project has also developed a ‘train-the-trainer programme’.Toolbox and national platformsAnother important project output is the toolbox on medicines R&amp;D which is available in eight languages on the EUPATI website. It includes articles, presentations, videos, webinars, factsheets, and much more. It already has been used by more than 500 000 people worldwide.The project also established 18 national platforms which are based on the same model as EUPATI. By organising educational webinars, information days, workshops, and social media campaigns, the platforms have enabled patients on a national level to become more involved in medicines R&amp;D, and regulatory affairs.Guidance documents and other achievementsOther important project outputs include:guidance documents for the engagement of patient organisations in industry-led R&amp;D, health technology assessment bodies, regulatory processes, and ethics committees;the organisation of interactive annual conferences and workshops which have attracted about 1 200 participants, about 50% of them patient advocates;the organisation of educational webinars on a variety of relevant topics.Patient voices already being heardThrough all these activities, EUPATI has been a catalyst for patient involvement in medicines R&amp;D and continues to be one of the key drivers of the public debate on this topic in Europe and beyond. EUPATI fellows are engaged in regulatory committees, as speakers on medical conferences, and are participating in regulatory and ethics committees. As a result, clinical trials are changing shape, trial outcomes are being defined differently, and patient voices are being heard in regulatory discussions.Patients are also benefitting from a large patient network which was established as part of this project. Patient organisations are usually volunteer-driven, low-resource organisations and before EUPATI they didn’t have the capabilities to work together across different disease areas. Thanks to EUPATI, this has finally changed, and has been a game-changer in patient advocacy.Benefits to academia and industryThe academic community benefited from the project by getting a neutral platform to collaborate with the industry, regulators and patient organisations. Also, a lot of publications co-authored by academics were published in high-impact journals which contributed to increasing their reputation and visibility.The industry benefited from the collaborative network that was established, and from having access to patients who are familiar with all the aspects of R&amp;D and can help in the drug development process with their perspective.What’s next?Even though the project ended, thanks to a three-year sustainability plan, the main project outputs (the course, the toolbox, national platforms) continue to be maintained.  Furthermore, several project partners are continuing to collaborate and initiate new projects.Read the interview with project coordinators"/>
    <s v="Amgen, Brussels, BelgiumAsociacion Nacional Empresarial De La Industria Farmaceutica, Madrid, SpainAstrazeneca AB, Södertälje, SwedenBayer Pharma AG, Berlin, GermanyBoehringer Ingelheim Internationalgmbh, Ingelheim, GermanyBristol-Myers Squibb Company Corp, Princeton, NJ, United States Chiesi Farmaceutici S.p.A, Parma, ItalyEli Lilly and Company Limited, Basingstoke, United KingdomEsteve Pharmaceuticals, SA, Barcelona, Spain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rd, Chilly-Mazarin, FranceThe Employers' Union of Innovative Pharmaceutical Companies INFARMA (Związek Pracodawców Innowacyjnych Firm Farmaceutycznych), Warsaw, PolandUcb Biopharma Sprl, Brussels, BelgiumVerband Forschender Arzneimittelhersteller Ev, Berlin, Germany"/>
    <n v="23"/>
    <n v="6"/>
    <s v="30356834"/>
    <s v="MED"/>
    <n v="30356834"/>
    <s v="PMC6190844"/>
    <s v="10.3389/fmed.2018.00270"/>
    <s v="EUPATI Guidance for Patient Involvement in Medicines Research and Development (R&amp;D); Guidance for Pharmaceutical Industry-Led Medicines R&amp;D."/>
    <s v="Warner K, See W, Haerry D, Klingmann I, Hunter A, May M."/>
    <s v="4"/>
    <s v="5"/>
    <n v="2647854"/>
    <n v="2018"/>
    <s v="Frontiers in medicine"/>
    <s v="Front Med (Lausanne)"/>
    <s v="Front Med (Lausanne)"/>
    <s v="101648047"/>
    <s v="2296-858X"/>
    <s v="2296-858X"/>
    <s v="The importance and merits of greater patient involvement in medicines research and development (R&amp;D) are commonly acknowledged and are thought to offer benefits for all involved parties. It helps to improve discovery, development, and evaluation of new effective medicines, based on the collaborative identification and understanding of unmet needs, research priorities, optimization of clinical study design, outcome measures, and endpoint development. It can result in increased transparency, trust and mutual respect between patients and other stakeholders. This applies to all stages of medicines R&amp;D, from industry-led research, to regulation and licensing of medicines, to appraisal by health technology assessment (HTA) bodies. Integration of patients into the medicines development process needs to be structured and governed by clear rules and modes of operation to be effective and yield the best results for all stakeholders. Existing codes of practice for patient involvement with various stakeholders do not comprehensively cover the full scope of R&amp;D, with the exception of more general statements applicable to interaction. Overarching guidance on meaningful and ethical interaction is missing. One specific aim of the European Patients' Academy on Therapeutic Innovation (EUPATI) was to close this gap through the development of guidance documents for selected stakeholders. Four separate guidance documents were developed, incorporating the results from comprehensive internal and external consultation. They cover patient involvement in: pharmaceutical industry-led medicines R&amp;D; ethics committees; regulatory authorities; HTA. Each guidance suggests where patient involvement could be adopted or strengthened. The EUPATI guidance document for patient involvement in industry-led medicines research and development covers the interaction between patients and the pharmaceutical industry within all functions throughout the medicines R&amp;D lifecycle in relation to medicines for human use. It relates to activities pre-approval and post approval, involving individuals and groups of patients. The guideline distinguishes between the level of expertise in a disease area that is required and the different areas where patient involvement can take place; however, this is not meant to limit involvement, and these opportunities may change and increase over time. This EUPATI guidance document is aimed at the pharmaceutical industry who want to engage patients in R&amp;D activities, however all stakeholders involving patients in pharmaceutical-led medicines R&amp;D should understand and use this EUPATI guidance document."/>
    <s v="GlaxoSmithKline, Brentford, United Kingdom."/>
    <s v="eng"/>
    <s v="Y"/>
    <s v="Y"/>
    <s v="N"/>
    <s v="Y"/>
    <s v="N"/>
    <s v="N"/>
    <n v="0"/>
    <s v="Y"/>
    <s v="Y"/>
    <s v="N"/>
    <s v="Y"/>
    <s v="N"/>
    <s v="N"/>
    <s v="N"/>
    <s v="N"/>
    <s v="2018-10-26"/>
    <s v="2018-10-28"/>
    <s v="2018-10-09"/>
    <s v="2018-10-09"/>
    <s v="https://dx.doi.org/10.3389/fmed.2018.00270"/>
  </r>
  <r>
    <s v="https://www.imi.europa.eu/projects-results/project-factsheets/eupati"/>
    <x v="35"/>
    <s v="European Patients' Academy on Therapeutic Innovation"/>
    <n v="0"/>
    <n v="0"/>
    <n v="0"/>
    <n v="0"/>
    <n v="0"/>
    <n v="0"/>
    <n v="0"/>
    <n v="0"/>
    <n v="0"/>
    <n v="0"/>
    <s v="Closed"/>
    <s v="IMI1"/>
    <s v="01/02/2012"/>
    <s v="31/01/2017"/>
    <n v="3"/>
    <n v="115334"/>
    <s v="RIA (Research and Innovation Action)"/>
    <s v="5 250 000"/>
    <s v="5 701 178"/>
    <m/>
    <s v="10 951 178"/>
    <s v="Medicines research and development (R&amp;D) is an increasingly complex process that is difficult to understand for the majority of patients and the general public. In order to bridge that gap, IMI’s EUPATI project developed a programme on patient engagement in this process. The programme includes an in-depth training course, an online toolbox, national platforms and more, and has been a game-changer for patient empowerment in Europe and beyond. EUPATI graduates are not only better placed to understand and make decisions about their treatments, but are also helping put patients’ needs at the heart of drug development, by joining science, ethical and regulatory committees and getting involved in clinical trial design. While patients are keen to have access to better and safer treatments, many find it hard to understand the benefits and risks of novel therapies. With demand for healthcare rising, and a growing emphasis on both the quality and sustainability of healthcare services, there was a proven need for information resources, designed specifically for patients and the public, on how medicines research and development (R&amp;D) and clinical trials are conducted. By bringing together major patient organisations, academic institutions and industry partners, EUPATI set out to address this major gap in public perception and knowledge.One of the main project outputs is the development of the Patient Expert Training Course – a 14-month in-depth course for patient advocates on medicines R&amp;D. Almost 100 patients from 32 countries and 58 disease areas have already graduated from the course, and more are on the way. In order to multiply the effect of this course, the project has also developed a ‘train-the-trainer programme’.Toolbox and national platformsAnother important project output is the toolbox on medicines R&amp;D which is available in eight languages on the EUPATI website. It includes articles, presentations, videos, webinars, factsheets, and much more. It already has been used by more than 500 000 people worldwide.The project also established 18 national platforms which are based on the same model as EUPATI. By organising educational webinars, information days, workshops, and social media campaigns, the platforms have enabled patients on a national level to become more involved in medicines R&amp;D, and regulatory affairs.Guidance documents and other achievementsOther important project outputs include:guidance documents for the engagement of patient organisations in industry-led R&amp;D, health technology assessment bodies, regulatory processes, and ethics committees;the organisation of interactive annual conferences and workshops which have attracted about 1 200 participants, about 50% of them patient advocates;the organisation of educational webinars on a variety of relevant topics.Patient voices already being heardThrough all these activities, EUPATI has been a catalyst for patient involvement in medicines R&amp;D and continues to be one of the key drivers of the public debate on this topic in Europe and beyond. EUPATI fellows are engaged in regulatory committees, as speakers on medical conferences, and are participating in regulatory and ethics committees. As a result, clinical trials are changing shape, trial outcomes are being defined differently, and patient voices are being heard in regulatory discussions.Patients are also benefitting from a large patient network which was established as part of this project. Patient organisations are usually volunteer-driven, low-resource organisations and before EUPATI they didn’t have the capabilities to work together across different disease areas. Thanks to EUPATI, this has finally changed, and has been a game-changer in patient advocacy.Benefits to academia and industryThe academic community benefited from the project by getting a neutral platform to collaborate with the industry, regulators and patient organisations. Also, a lot of publications co-authored by academics were published in high-impact journals which contributed to increasing their reputation and visibility.The industry benefited from the collaborative network that was established, and from having access to patients who are familiar with all the aspects of R&amp;D and can help in the drug development process with their perspective.What’s next?Even though the project ended, thanks to a three-year sustainability plan, the main project outputs (the course, the toolbox, national platforms) continue to be maintained.  Furthermore, several project partners are continuing to collaborate and initiate new projects.Read the interview with project coordinators"/>
    <s v="Amgen, Brussels, BelgiumAsociacion Nacional Empresarial De La Industria Farmaceutica, Madrid, SpainAstrazeneca AB, Södertälje, SwedenBayer Pharma AG, Berlin, GermanyBoehringer Ingelheim Internationalgmbh, Ingelheim, GermanyBristol-Myers Squibb Company Corp, Princeton, NJ, United States Chiesi Farmaceutici S.p.A, Parma, ItalyEli Lilly and Company Limited, Basingstoke, United KingdomEsteve Pharmaceuticals, SA, Barcelona, Spain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rd, Chilly-Mazarin, FranceThe Employers' Union of Innovative Pharmaceutical Companies INFARMA (Związek Pracodawców Innowacyjnych Firm Farmaceutycznych), Warsaw, PolandUcb Biopharma Sprl, Brussels, BelgiumVerband Forschender Arzneimittelhersteller Ev, Berlin, Germany"/>
    <n v="23"/>
    <n v="6"/>
    <s v="30246010"/>
    <s v="MED"/>
    <n v="30246010"/>
    <s v="PMC6137130"/>
    <s v="10.3389/fmed.2018.00251"/>
    <s v="EUPATI and Patients in Medicines Research and Development: Guidance for Patient Involvement in Ethical Review of Clinical Trials."/>
    <s v="Klingmann I, Heckenberg A, Warner K, Haerry D, Hunter A, May M, See W."/>
    <s v="1"/>
    <s v="5"/>
    <n v="2647854"/>
    <n v="2018"/>
    <s v="Frontiers in medicine"/>
    <s v="Front Med (Lausanne)"/>
    <s v="Front Med (Lausanne)"/>
    <s v="101648047"/>
    <s v="2296-858X"/>
    <s v="2296-858X"/>
    <s v="Involvement of patients in the research and development process (R&amp;D) of new medicines-in all areas of indications-today is a widely accepted strategy in pharmaceutical industry to ensure relevance and suitability of the treatment under development. This may consist in, but is not limited to, patient input to achieve more patient-friendly protocol design, endpoint, and comparator selection as well as disease-adapted study conditions in a pre- or post-marketing clinical trial. Ethical aspects and especially the balance of benefit and risk in a clinical trial are frequently judged differently by clinical researchers, regulators, ethics committees, and patients due to their different focus. The final assessment of the ethical aspects of a planned clinical trial is provided by an independent ethics committee consisting of physicians and other experts in healthcare and clinical trial methodology as well as of lay persons. The participation of patients in ethics committees is a much-discussed concept, its suitability disputed in many countries, and only limited experience on best practices is available. In order to be effective and yield the best results for all stakeholders, integration of patients into the medicines development process needs to be structured and governed by clear, mutually agreed rules and modes of operation. Communication and collaboration processes need to be systematically implemented to establish transparency, trust and respect between those developing new medicines and their users, respectively between those involved in design and approval of clinical trials and participants. In particular agreement on the ethical aspects of a clinical trial and/or its overall ethical acceptability is a prerequisite before the start of a clinical trial. Existing codes of practice for patient involvement with various stakeholders do not comprehensively cover the full scope of R&amp;D, with the exception of more general statements on interaction. Overarching guidance on meaningful and ethical interaction is missing. One specific aim of the European Patients' Academy on Therapeutic Innovation (EUPATI) was to close this gap through the development of guidance documents for ethics committees, pharmaceutical industry-led medicines R&amp;D, regulatory authorities, and health technology assessment (HTA). This EUPATI &quot;Guidance for patient involvement in ethical review of clinical trials&quot; gives practical recommendations for ground rules and lists options for conditions and practices for involving patients in the work of ethics committees to enable trustful and constructive collaboration whatever the national (legal) framework for patient involvement in ethics committees might be. The guidance sets the collaboration of patients in ethics committees in the broader context of relevance and opportunities for patient input on ethics in the overall medicines R&amp;D and specifically the overall clinical trial process from concept development to trial result reporting in lay summaries. In addition to a presentation of the full text of the Guidance, this article aims at providing additional background information on the development process of the Guidance, as well as insight into the current debate on this topic."/>
    <s v="EUPATI, European Forum for Good Clinical Practice, Brussels, Belgium."/>
    <s v="eng"/>
    <s v="Y"/>
    <s v="Y"/>
    <s v="N"/>
    <s v="Y"/>
    <s v="N"/>
    <s v="N"/>
    <n v="0"/>
    <s v="Y"/>
    <s v="Y"/>
    <s v="N"/>
    <s v="Y"/>
    <s v="N"/>
    <s v="N"/>
    <s v="N"/>
    <s v="N"/>
    <s v="2018-09-25"/>
    <s v="2018-09-26"/>
    <s v="2018-09-07"/>
    <s v="2018-09-07"/>
    <s v="https://dx.doi.org/10.3389/fmed.2018.00251"/>
  </r>
  <r>
    <s v="https://www.imi.europa.eu/projects-results/project-factsheets/eupati"/>
    <x v="35"/>
    <s v="European Patients' Academy on Therapeutic Innovation"/>
    <n v="0"/>
    <n v="0"/>
    <n v="0"/>
    <n v="0"/>
    <n v="0"/>
    <n v="0"/>
    <n v="0"/>
    <n v="0"/>
    <n v="0"/>
    <n v="0"/>
    <s v="Closed"/>
    <s v="IMI1"/>
    <s v="01/02/2012"/>
    <s v="31/01/2017"/>
    <n v="3"/>
    <n v="115334"/>
    <s v="RIA (Research and Innovation Action)"/>
    <s v="5 250 000"/>
    <s v="5 701 178"/>
    <m/>
    <s v="10 951 178"/>
    <s v="Medicines research and development (R&amp;D) is an increasingly complex process that is difficult to understand for the majority of patients and the general public. In order to bridge that gap, IMI’s EUPATI project developed a programme on patient engagement in this process. The programme includes an in-depth training course, an online toolbox, national platforms and more, and has been a game-changer for patient empowerment in Europe and beyond. EUPATI graduates are not only better placed to understand and make decisions about their treatments, but are also helping put patients’ needs at the heart of drug development, by joining science, ethical and regulatory committees and getting involved in clinical trial design. While patients are keen to have access to better and safer treatments, many find it hard to understand the benefits and risks of novel therapies. With demand for healthcare rising, and a growing emphasis on both the quality and sustainability of healthcare services, there was a proven need for information resources, designed specifically for patients and the public, on how medicines research and development (R&amp;D) and clinical trials are conducted. By bringing together major patient organisations, academic institutions and industry partners, EUPATI set out to address this major gap in public perception and knowledge.One of the main project outputs is the development of the Patient Expert Training Course – a 14-month in-depth course for patient advocates on medicines R&amp;D. Almost 100 patients from 32 countries and 58 disease areas have already graduated from the course, and more are on the way. In order to multiply the effect of this course, the project has also developed a ‘train-the-trainer programme’.Toolbox and national platformsAnother important project output is the toolbox on medicines R&amp;D which is available in eight languages on the EUPATI website. It includes articles, presentations, videos, webinars, factsheets, and much more. It already has been used by more than 500 000 people worldwide.The project also established 18 national platforms which are based on the same model as EUPATI. By organising educational webinars, information days, workshops, and social media campaigns, the platforms have enabled patients on a national level to become more involved in medicines R&amp;D, and regulatory affairs.Guidance documents and other achievementsOther important project outputs include:guidance documents for the engagement of patient organisations in industry-led R&amp;D, health technology assessment bodies, regulatory processes, and ethics committees;the organisation of interactive annual conferences and workshops which have attracted about 1 200 participants, about 50% of them patient advocates;the organisation of educational webinars on a variety of relevant topics.Patient voices already being heardThrough all these activities, EUPATI has been a catalyst for patient involvement in medicines R&amp;D and continues to be one of the key drivers of the public debate on this topic in Europe and beyond. EUPATI fellows are engaged in regulatory committees, as speakers on medical conferences, and are participating in regulatory and ethics committees. As a result, clinical trials are changing shape, trial outcomes are being defined differently, and patient voices are being heard in regulatory discussions.Patients are also benefitting from a large patient network which was established as part of this project. Patient organisations are usually volunteer-driven, low-resource organisations and before EUPATI they didn’t have the capabilities to work together across different disease areas. Thanks to EUPATI, this has finally changed, and has been a game-changer in patient advocacy.Benefits to academia and industryThe academic community benefited from the project by getting a neutral platform to collaborate with the industry, regulators and patient organisations. Also, a lot of publications co-authored by academics were published in high-impact journals which contributed to increasing their reputation and visibility.The industry benefited from the collaborative network that was established, and from having access to patients who are familiar with all the aspects of R&amp;D and can help in the drug development process with their perspective.What’s next?Even though the project ended, thanks to a three-year sustainability plan, the main project outputs (the course, the toolbox, national platforms) continue to be maintained.  Furthermore, several project partners are continuing to collaborate and initiate new projects.Read the interview with project coordinators"/>
    <s v="Amgen, Brussels, BelgiumAsociacion Nacional Empresarial De La Industria Farmaceutica, Madrid, SpainAstrazeneca AB, Södertälje, SwedenBayer Pharma AG, Berlin, GermanyBoehringer Ingelheim Internationalgmbh, Ingelheim, GermanyBristol-Myers Squibb Company Corp, Princeton, NJ, United States Chiesi Farmaceutici S.p.A, Parma, ItalyEli Lilly and Company Limited, Basingstoke, United KingdomEsteve Pharmaceuticals, SA, Barcelona, Spain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rd, Chilly-Mazarin, FranceThe Employers' Union of Innovative Pharmaceutical Companies INFARMA (Związek Pracodawców Innowacyjnych Firm Farmaceutycznych), Warsaw, PolandUcb Biopharma Sprl, Brussels, BelgiumVerband Forschender Arzneimittelhersteller Ev, Berlin, Germany"/>
    <n v="23"/>
    <n v="6"/>
    <s v="30238004"/>
    <s v="MED"/>
    <n v="30238004"/>
    <s v="PMC6136274"/>
    <s v="10.3389/fmed.2018.00231"/>
    <s v="EUPATI Guidance for Patient Involvement in Medicines Research and Development: Health Technology Assessment."/>
    <s v="Hunter A, Facey K, Thomas V, Haerry D, Warner K, Klingmann I, May M, See W."/>
    <m/>
    <s v="5"/>
    <n v="2647854"/>
    <n v="2018"/>
    <s v="Frontiers in medicine"/>
    <s v="Front Med (Lausanne)"/>
    <s v="Front Med (Lausanne)"/>
    <s v="101648047"/>
    <s v="2296-858X"/>
    <s v="2296-858X"/>
    <s v="The main aim of health technology assessment (HTA) is to inform decision making by health care policy makers. It is a systematic process that evaluates the use of health technologies and generally involves a critical review of international evidence related to clinical effectiveness of the health technology vs. the best standard of care. It can also include an evaluation of cost effectiveness, and social and ethical impacts in the local health care system. The HTA process advises whether or not a health technology should be used, and if so, how it is best used and which patients are most likely to benefit from it. The importance of patient involvement in HTA is becoming widely recognized, for scientific and democratic reasons. The extent of patient involvement in HTA varies considerably across Europe. Commonly HTA is still focused on quantitative evidence to determine clinical and/or cost effectiveness, but the interest in understanding patients' experiences and preferences is increasing. Some HTA bodies provide support for participation in their processes, but again this varies widely across Europe. The involvement of patients in HTA is determined at the national and regional level, and is not subject to any European-wide legislation. The guidance text presented in this article was developed as part of the work of the European Patients' Academy on Therapeutic Innovation (EUPATI) and covers the interaction between HTA bodies and patients and their representatives when medicines are being assessed. Other EUPATI guidance documents relate to patient involvement in pharmaceutical industry-led research and development, ethics committees, and regulatory authorities. The guidance provides recommendations for activities to support patient involvement in HTA bodies and specific guidance for individual HTA processes. It seeks to improve patient involvement, using the outcomes of published research and consensus-building exercises. It also draws on good practice examples from individual HTA bodies. The guidance is not intended to be prescriptive and should be used according to specific circumstances, national legislation, or the unique needs of each interaction. This article represents the formal publication of the HTA guidance text with discussion about recent progress in, and continuing barriers to, patient involvement in HTA."/>
    <s v="European Patients' Academy on Therapeutic Innovation (EUPATI)."/>
    <s v="eng"/>
    <s v="Y"/>
    <s v="Y"/>
    <s v="N"/>
    <s v="Y"/>
    <s v="N"/>
    <s v="N"/>
    <n v="1"/>
    <s v="Y"/>
    <s v="Y"/>
    <s v="N"/>
    <s v="Y"/>
    <s v="N"/>
    <s v="N"/>
    <s v="N"/>
    <s v="N"/>
    <s v="2018-09-22"/>
    <s v="2018-09-23"/>
    <s v="2018-09-06"/>
    <s v="2018-09-06"/>
    <s v="https://dx.doi.org/10.3389/fmed.2018.00231"/>
  </r>
  <r>
    <s v="https://www.imi.europa.eu/projects-results/project-factsheets/eupati"/>
    <x v="35"/>
    <s v="European Patients' Academy on Therapeutic Innovation"/>
    <n v="0"/>
    <n v="0"/>
    <n v="0"/>
    <n v="0"/>
    <n v="0"/>
    <n v="0"/>
    <n v="0"/>
    <n v="0"/>
    <n v="0"/>
    <n v="0"/>
    <s v="Closed"/>
    <s v="IMI1"/>
    <s v="01/02/2012"/>
    <s v="31/01/2017"/>
    <n v="3"/>
    <n v="115334"/>
    <s v="RIA (Research and Innovation Action)"/>
    <s v="5 250 000"/>
    <s v="5 701 178"/>
    <m/>
    <s v="10 951 178"/>
    <s v="Medicines research and development (R&amp;D) is an increasingly complex process that is difficult to understand for the majority of patients and the general public. In order to bridge that gap, IMI’s EUPATI project developed a programme on patient engagement in this process. The programme includes an in-depth training course, an online toolbox, national platforms and more, and has been a game-changer for patient empowerment in Europe and beyond. EUPATI graduates are not only better placed to understand and make decisions about their treatments, but are also helping put patients’ needs at the heart of drug development, by joining science, ethical and regulatory committees and getting involved in clinical trial design. While patients are keen to have access to better and safer treatments, many find it hard to understand the benefits and risks of novel therapies. With demand for healthcare rising, and a growing emphasis on both the quality and sustainability of healthcare services, there was a proven need for information resources, designed specifically for patients and the public, on how medicines research and development (R&amp;D) and clinical trials are conducted. By bringing together major patient organisations, academic institutions and industry partners, EUPATI set out to address this major gap in public perception and knowledge.One of the main project outputs is the development of the Patient Expert Training Course – a 14-month in-depth course for patient advocates on medicines R&amp;D. Almost 100 patients from 32 countries and 58 disease areas have already graduated from the course, and more are on the way. In order to multiply the effect of this course, the project has also developed a ‘train-the-trainer programme’.Toolbox and national platformsAnother important project output is the toolbox on medicines R&amp;D which is available in eight languages on the EUPATI website. It includes articles, presentations, videos, webinars, factsheets, and much more. It already has been used by more than 500 000 people worldwide.The project also established 18 national platforms which are based on the same model as EUPATI. By organising educational webinars, information days, workshops, and social media campaigns, the platforms have enabled patients on a national level to become more involved in medicines R&amp;D, and regulatory affairs.Guidance documents and other achievementsOther important project outputs include:guidance documents for the engagement of patient organisations in industry-led R&amp;D, health technology assessment bodies, regulatory processes, and ethics committees;the organisation of interactive annual conferences and workshops which have attracted about 1 200 participants, about 50% of them patient advocates;the organisation of educational webinars on a variety of relevant topics.Patient voices already being heardThrough all these activities, EUPATI has been a catalyst for patient involvement in medicines R&amp;D and continues to be one of the key drivers of the public debate on this topic in Europe and beyond. EUPATI fellows are engaged in regulatory committees, as speakers on medical conferences, and are participating in regulatory and ethics committees. As a result, clinical trials are changing shape, trial outcomes are being defined differently, and patient voices are being heard in regulatory discussions.Patients are also benefitting from a large patient network which was established as part of this project. Patient organisations are usually volunteer-driven, low-resource organisations and before EUPATI they didn’t have the capabilities to work together across different disease areas. Thanks to EUPATI, this has finally changed, and has been a game-changer in patient advocacy.Benefits to academia and industryThe academic community benefited from the project by getting a neutral platform to collaborate with the industry, regulators and patient organisations. Also, a lot of publications co-authored by academics were published in high-impact journals which contributed to increasing their reputation and visibility.The industry benefited from the collaborative network that was established, and from having access to patients who are familiar with all the aspects of R&amp;D and can help in the drug development process with their perspective.What’s next?Even though the project ended, thanks to a three-year sustainability plan, the main project outputs (the course, the toolbox, national platforms) continue to be maintained.  Furthermore, several project partners are continuing to collaborate and initiate new projects.Read the interview with project coordinators"/>
    <s v="Amgen, Brussels, BelgiumAsociacion Nacional Empresarial De La Industria Farmaceutica, Madrid, SpainAstrazeneca AB, Södertälje, SwedenBayer Pharma AG, Berlin, GermanyBoehringer Ingelheim Internationalgmbh, Ingelheim, GermanyBristol-Myers Squibb Company Corp, Princeton, NJ, United States Chiesi Farmaceutici S.p.A, Parma, ItalyEli Lilly and Company Limited, Basingstoke, United KingdomEsteve Pharmaceuticals, SA, Barcelona, Spain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rd, Chilly-Mazarin, FranceThe Employers' Union of Innovative Pharmaceutical Companies INFARMA (Związek Pracodawców Innowacyjnych Firm Farmaceutycznych), Warsaw, PolandUcb Biopharma Sprl, Brussels, BelgiumVerband Forschender Arzneimittelhersteller Ev, Berlin, Germany"/>
    <n v="23"/>
    <n v="6"/>
    <s v="30175100"/>
    <s v="MED"/>
    <n v="30175100"/>
    <s v="PMC6107804"/>
    <s v="10.3389/fmed.2018.00230"/>
    <s v="EUPATI and Patients in Medicines Research and Development: Guidance for Patient Involvement in Regulatory Processes."/>
    <s v="Haerry D, Landgraf C, Warner K, Hunter A, Klingmann I, May M, See W."/>
    <m/>
    <s v="5"/>
    <n v="2647854"/>
    <n v="2018"/>
    <s v="Frontiers in medicine"/>
    <s v="Front Med (Lausanne)"/>
    <s v="Front Med (Lausanne)"/>
    <s v="101648047"/>
    <s v="2296-858X"/>
    <s v="2296-858X"/>
    <s v="The importance and merits of greater patient involvement in medicines research and development (R&amp;D) are commonly acknowledged and is thought to offer benefits for all involved parties. It improves discovery, development, and evaluation of new effective medicines, based, among others, on the collaborative identification and understanding of unmet needs, research priorities, optimization of clinical study design, as well as incorporating patient views in regulatory activities. It fosters increased transparency, trust and mutual respect between patients and other stakeholders and applies to all stages of medicines R&amp;D, inclusive of regulation and licensing of medicines and appraisal by health technology assessment (HTA) bodies. In order to be effective and beneficial for all stakeholders, patient engagement as an integral part of medicines R&amp;D needs clear and mutually agreed rules. Existing codes of practice for patient involvement do not comprehensively cover the full scope of patient engagement in all processes related to R&amp;D. One specific aim of the European Patients' Academy on Therapeutic Innovation (EUPATI) was to close this gap through the development of guidance documents for pharmaceutical industry-led medicines R&amp;D, ethics committees, regulatory authorities and health technology assessment (HTA). The guidance in this article covers patient involvement in the regulatory field and draws on the mature &quot;Framework for interaction between the European Medicines Agency and patients and consumers and their organizations.&quot; It expands on the EMA framework, specifically including National Competent Authorities (NCAs). It sets out objectives for patient involvement in medicines regulation and recommends concrete suggested working practices. It is primarily aimed at regulatory authorities wishing to interact with patients or their organizations in their activities but should also be considered by patients/patient organizations planning to collaborate with regulatory authorities."/>
    <s v="EUPATI, European Aids Treatment Group, Brussels, Belgium."/>
    <s v="eng"/>
    <s v="Y"/>
    <s v="Y"/>
    <s v="N"/>
    <s v="Y"/>
    <s v="N"/>
    <s v="N"/>
    <n v="1"/>
    <s v="Y"/>
    <s v="Y"/>
    <s v="N"/>
    <s v="Y"/>
    <s v="N"/>
    <s v="N"/>
    <s v="N"/>
    <s v="N"/>
    <s v="2018-09-04"/>
    <s v="2018-09-05"/>
    <s v="2018-08-17"/>
    <s v="2018-08-17"/>
    <s v="https://dx.doi.org/10.3389/fmed.2018.00230"/>
  </r>
  <r>
    <s v="https://www.imi.europa.eu/projects-results/project-factsheets/eupati"/>
    <x v="35"/>
    <s v="European Patients' Academy on Therapeutic Innovation"/>
    <n v="0"/>
    <n v="0"/>
    <n v="0"/>
    <n v="0"/>
    <n v="0"/>
    <n v="0"/>
    <n v="0"/>
    <n v="0"/>
    <n v="0"/>
    <n v="0"/>
    <s v="Closed"/>
    <s v="IMI1"/>
    <s v="01/02/2012"/>
    <s v="31/01/2017"/>
    <n v="3"/>
    <n v="115334"/>
    <s v="RIA (Research and Innovation Action)"/>
    <s v="5 250 000"/>
    <s v="5 701 178"/>
    <m/>
    <s v="10 951 178"/>
    <s v="Medicines research and development (R&amp;D) is an increasingly complex process that is difficult to understand for the majority of patients and the general public. In order to bridge that gap, IMI’s EUPATI project developed a programme on patient engagement in this process. The programme includes an in-depth training course, an online toolbox, national platforms and more, and has been a game-changer for patient empowerment in Europe and beyond. EUPATI graduates are not only better placed to understand and make decisions about their treatments, but are also helping put patients’ needs at the heart of drug development, by joining science, ethical and regulatory committees and getting involved in clinical trial design. While patients are keen to have access to better and safer treatments, many find it hard to understand the benefits and risks of novel therapies. With demand for healthcare rising, and a growing emphasis on both the quality and sustainability of healthcare services, there was a proven need for information resources, designed specifically for patients and the public, on how medicines research and development (R&amp;D) and clinical trials are conducted. By bringing together major patient organisations, academic institutions and industry partners, EUPATI set out to address this major gap in public perception and knowledge.One of the main project outputs is the development of the Patient Expert Training Course – a 14-month in-depth course for patient advocates on medicines R&amp;D. Almost 100 patients from 32 countries and 58 disease areas have already graduated from the course, and more are on the way. In order to multiply the effect of this course, the project has also developed a ‘train-the-trainer programme’.Toolbox and national platformsAnother important project output is the toolbox on medicines R&amp;D which is available in eight languages on the EUPATI website. It includes articles, presentations, videos, webinars, factsheets, and much more. It already has been used by more than 500 000 people worldwide.The project also established 18 national platforms which are based on the same model as EUPATI. By organising educational webinars, information days, workshops, and social media campaigns, the platforms have enabled patients on a national level to become more involved in medicines R&amp;D, and regulatory affairs.Guidance documents and other achievementsOther important project outputs include:guidance documents for the engagement of patient organisations in industry-led R&amp;D, health technology assessment bodies, regulatory processes, and ethics committees;the organisation of interactive annual conferences and workshops which have attracted about 1 200 participants, about 50% of them patient advocates;the organisation of educational webinars on a variety of relevant topics.Patient voices already being heardThrough all these activities, EUPATI has been a catalyst for patient involvement in medicines R&amp;D and continues to be one of the key drivers of the public debate on this topic in Europe and beyond. EUPATI fellows are engaged in regulatory committees, as speakers on medical conferences, and are participating in regulatory and ethics committees. As a result, clinical trials are changing shape, trial outcomes are being defined differently, and patient voices are being heard in regulatory discussions.Patients are also benefitting from a large patient network which was established as part of this project. Patient organisations are usually volunteer-driven, low-resource organisations and before EUPATI they didn’t have the capabilities to work together across different disease areas. Thanks to EUPATI, this has finally changed, and has been a game-changer in patient advocacy.Benefits to academia and industryThe academic community benefited from the project by getting a neutral platform to collaborate with the industry, regulators and patient organisations. Also, a lot of publications co-authored by academics were published in high-impact journals which contributed to increasing their reputation and visibility.The industry benefited from the collaborative network that was established, and from having access to patients who are familiar with all the aspects of R&amp;D and can help in the drug development process with their perspective.What’s next?Even though the project ended, thanks to a three-year sustainability plan, the main project outputs (the course, the toolbox, national platforms) continue to be maintained.  Furthermore, several project partners are continuing to collaborate and initiate new projects.Read the interview with project coordinators"/>
    <s v="Amgen, Brussels, BelgiumAsociacion Nacional Empresarial De La Industria Farmaceutica, Madrid, SpainAstrazeneca AB, Södertälje, SwedenBayer Pharma AG, Berlin, GermanyBoehringer Ingelheim Internationalgmbh, Ingelheim, GermanyBristol-Myers Squibb Company Corp, Princeton, NJ, United States Chiesi Farmaceutici S.p.A, Parma, ItalyEli Lilly and Company Limited, Basingstoke, United KingdomEsteve Pharmaceuticals, SA, Barcelona, Spain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rd, Chilly-Mazarin, FranceThe Employers' Union of Innovative Pharmaceutical Companies INFARMA (Związek Pracodawców Innowacyjnych Firm Farmaceutycznych), Warsaw, PolandUcb Biopharma Sprl, Brussels, BelgiumVerband Forschender Arzneimittelhersteller Ev, Berlin, Germany"/>
    <n v="23"/>
    <n v="6"/>
    <s v="25854965"/>
    <s v="MED"/>
    <n v="25854965"/>
    <s v="PMC4390719"/>
    <s v="10.1136/bmjopen-2014-006420"/>
    <s v="What the public knows and wants to know about medicines research and development: a survey of the general public in six European countries."/>
    <s v="Parsons S, Starling B, Mullan-Jensen C, Tham SG, Warner K, Wever K, Needs Assessment work package of European Patients' Academy on Therapeutic Innovation (EUPATI) Project."/>
    <m/>
    <s v="5"/>
    <n v="2269533"/>
    <n v="2015"/>
    <s v="BMJ open"/>
    <s v="BMJ Open"/>
    <s v="BMJ Open"/>
    <s v="101552874"/>
    <s v="2044-6055"/>
    <s v="2044-6055"/>
    <s v="To explore public knowledge of, and interest in, learning more about medicines R&amp;D in six European countries.Online survey of 6931 members of the public across Europe.The survey formed part of a public omnibus survey. A quota sampling approach was used with quotas set according to national census data on age, gender and government region. The survey explored the public's knowledge and awareness of medicines R&amp;D, their interest in learning more and the perceived influences on this.The survey was completed by 6931 members of the public, over 75% of whom reported having no or less than good knowledge of medicines R&amp;D. Males were more likely than females to report good knowledge (17% vs 15%), and knowledge appeared to decrease with age. Those who were currently or had previously been involved in medical research were almost five times more likely to report good knowledge of medicines R&amp;D overall (43% vs 13%). Participants reported good knowledge of medicines safety and clinical trials but little knowledge of pharmacoeconomics. They were most interested in learning more about medicines safety and personalised and predictive medicine and least interested in pharmacoeconomics. Older people, women and respondents with current good knowledge of medicines R&amp;D were most interested in learning more about medicines R&amp;D.Experience of medical research appears to play a key role in increasing public awareness of and future interest in medicines R&amp;D. Some groups may need to be specifically targeted to increase their awareness of medicines R&amp;D, for example, women expressed great interest in learning more but reported less knowledge than men. It may be useful to explore further the views of those who are currently uninterested in learning more."/>
    <s v="Public Programmes Team, Central Manchester University Hospitals NHS Foundation Trust &amp; University of Manchester, Manchester Academic Health Science Centre, Manchester, UK."/>
    <s v="eng"/>
    <s v="Y"/>
    <s v="Y"/>
    <s v="N"/>
    <s v="Y"/>
    <s v="N"/>
    <s v="N"/>
    <n v="4"/>
    <s v="Y"/>
    <s v="Y"/>
    <s v="N"/>
    <s v="Y"/>
    <s v="N"/>
    <s v="N"/>
    <s v="N"/>
    <s v="N"/>
    <s v="2015-04-09"/>
    <s v="2016-06-03"/>
    <s v="2015-04-08"/>
    <s v="2015-04-08"/>
    <s v="https://dx.doi.org/10.1136/bmjopen-2014-006420"/>
  </r>
  <r>
    <s v="https://www.imi.europa.eu/projects-results/project-factsheets/eupati"/>
    <x v="35"/>
    <s v="European Patients' Academy on Therapeutic Innovation"/>
    <n v="0"/>
    <n v="0"/>
    <n v="0"/>
    <n v="0"/>
    <n v="0"/>
    <n v="0"/>
    <n v="0"/>
    <n v="0"/>
    <n v="0"/>
    <n v="0"/>
    <s v="Closed"/>
    <s v="IMI1"/>
    <s v="01/02/2012"/>
    <s v="31/01/2017"/>
    <n v="3"/>
    <n v="115334"/>
    <s v="RIA (Research and Innovation Action)"/>
    <s v="5 250 000"/>
    <s v="5 701 178"/>
    <m/>
    <s v="10 951 178"/>
    <s v="Medicines research and development (R&amp;D) is an increasingly complex process that is difficult to understand for the majority of patients and the general public. In order to bridge that gap, IMI’s EUPATI project developed a programme on patient engagement in this process. The programme includes an in-depth training course, an online toolbox, national platforms and more, and has been a game-changer for patient empowerment in Europe and beyond. EUPATI graduates are not only better placed to understand and make decisions about their treatments, but are also helping put patients’ needs at the heart of drug development, by joining science, ethical and regulatory committees and getting involved in clinical trial design. While patients are keen to have access to better and safer treatments, many find it hard to understand the benefits and risks of novel therapies. With demand for healthcare rising, and a growing emphasis on both the quality and sustainability of healthcare services, there was a proven need for information resources, designed specifically for patients and the public, on how medicines research and development (R&amp;D) and clinical trials are conducted. By bringing together major patient organisations, academic institutions and industry partners, EUPATI set out to address this major gap in public perception and knowledge.One of the main project outputs is the development of the Patient Expert Training Course – a 14-month in-depth course for patient advocates on medicines R&amp;D. Almost 100 patients from 32 countries and 58 disease areas have already graduated from the course, and more are on the way. In order to multiply the effect of this course, the project has also developed a ‘train-the-trainer programme’.Toolbox and national platformsAnother important project output is the toolbox on medicines R&amp;D which is available in eight languages on the EUPATI website. It includes articles, presentations, videos, webinars, factsheets, and much more. It already has been used by more than 500 000 people worldwide.The project also established 18 national platforms which are based on the same model as EUPATI. By organising educational webinars, information days, workshops, and social media campaigns, the platforms have enabled patients on a national level to become more involved in medicines R&amp;D, and regulatory affairs.Guidance documents and other achievementsOther important project outputs include:guidance documents for the engagement of patient organisations in industry-led R&amp;D, health technology assessment bodies, regulatory processes, and ethics committees;the organisation of interactive annual conferences and workshops which have attracted about 1 200 participants, about 50% of them patient advocates;the organisation of educational webinars on a variety of relevant topics.Patient voices already being heardThrough all these activities, EUPATI has been a catalyst for patient involvement in medicines R&amp;D and continues to be one of the key drivers of the public debate on this topic in Europe and beyond. EUPATI fellows are engaged in regulatory committees, as speakers on medical conferences, and are participating in regulatory and ethics committees. As a result, clinical trials are changing shape, trial outcomes are being defined differently, and patient voices are being heard in regulatory discussions.Patients are also benefitting from a large patient network which was established as part of this project. Patient organisations are usually volunteer-driven, low-resource organisations and before EUPATI they didn’t have the capabilities to work together across different disease areas. Thanks to EUPATI, this has finally changed, and has been a game-changer in patient advocacy.Benefits to academia and industryThe academic community benefited from the project by getting a neutral platform to collaborate with the industry, regulators and patient organisations. Also, a lot of publications co-authored by academics were published in high-impact journals which contributed to increasing their reputation and visibility.The industry benefited from the collaborative network that was established, and from having access to patients who are familiar with all the aspects of R&amp;D and can help in the drug development process with their perspective.What’s next?Even though the project ended, thanks to a three-year sustainability plan, the main project outputs (the course, the toolbox, national platforms) continue to be maintained.  Furthermore, several project partners are continuing to collaborate and initiate new projects.Read the interview with project coordinators"/>
    <s v="Amgen, Brussels, BelgiumAsociacion Nacional Empresarial De La Industria Farmaceutica, Madrid, SpainAstrazeneca AB, Södertälje, SwedenBayer Pharma AG, Berlin, GermanyBoehringer Ingelheim Internationalgmbh, Ingelheim, GermanyBristol-Myers Squibb Company Corp, Princeton, NJ, United States Chiesi Farmaceutici S.p.A, Parma, ItalyEli Lilly and Company Limited, Basingstoke, United KingdomEsteve Pharmaceuticals, SA, Barcelona, Spain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Pfizer Limited, Sandwich, Kent , United KingdomSard, Chilly-Mazarin, FranceThe Employers' Union of Innovative Pharmaceutical Companies INFARMA (Związek Pracodawców Innowacyjnych Firm Farmaceutycznych), Warsaw, PolandUcb Biopharma Sprl, Brussels, BelgiumVerband Forschender Arzneimittelhersteller Ev, Berlin, Germany"/>
    <n v="23"/>
    <n v="6"/>
    <s v="26743701"/>
    <s v="MED"/>
    <n v="26743701"/>
    <s v="PMC4716253"/>
    <s v="10.1136/bmjopen-2015-008928"/>
    <s v="What do pharmaceutical industry professionals in Europe believe about involving patients and the public in research and development of medicines? A qualitative interview study."/>
    <s v="Parsons S, Starling B, Mullan-Jensen C, Tham SG, Warner K, Wever K."/>
    <m/>
    <s v="6"/>
    <n v="2460518"/>
    <n v="2016"/>
    <s v="BMJ open"/>
    <s v="BMJ Open"/>
    <s v="BMJ Open"/>
    <s v="101552874"/>
    <s v="2044-6055"/>
    <s v="2044-6055"/>
    <s v="To explore European-based pharmaceutical industry professionals' beliefs about patient and public involvement (PPI) in medicines research and development (R&amp;D).Pharmaceutical companies in the UK, Poland and Spain.21 pharmaceutical industry professionals, four based in the UK, five with pan-European roles, four based in Spain and eight based in Poland.Qualitative interview study (telephone and face-to-face, semistructured interviews). All interviews were audio taped, translated (where appropriate) and transcribed for analysis using the Framework approach.21 pharmaceutical industry professionals participated. Key themes were: beliefs about (1) whether patients and the public should be involved in medicines R&amp;D; (2) the barriers and facilitators to PPI in medicines R&amp;D and (3) how the current relationships between the pharmaceutical industry, patient organisations and patients influence PPI in medicines R&amp;D.Although interviewees appeared positive about PPI, many were uncertain about when, how and which patients to involve. Patients and the public's lack of knowledge and interest in medicines R&amp;D, and the pharmaceutical industry's lack of knowledge, interest and receptivity to PPI were believed to be key challenges to increasing PPI. Interviewees also believed that relationships between the pharmaceutical industry, patient organisations, patients and the public needed to change to facilitate PPI in medicines R&amp;D. Existing pharmaceutical industry codes of practice and negative media reporting of the pharmaceutical industry were also seen as negative influences on these relationships."/>
    <s v="Public Programmes Team, Central Manchester University Hospitals NHS Foundation Trust and University of Manchester, Manchester Academic Health Sciences Centre, Manchester, UK."/>
    <s v="eng"/>
    <s v="Y"/>
    <s v="Y"/>
    <s v="N"/>
    <s v="Y"/>
    <s v="N"/>
    <s v="N"/>
    <n v="7"/>
    <s v="Y"/>
    <s v="Y"/>
    <s v="N"/>
    <s v="Y"/>
    <s v="N"/>
    <s v="N"/>
    <s v="N"/>
    <s v="N"/>
    <s v="2016-01-08"/>
    <s v="2017-01-03"/>
    <s v="2016-01-07"/>
    <s v="2016-01-07"/>
    <s v="https://dx.doi.org/10.1136/bmjopen-2015-008928"/>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9430564"/>
    <s v="MED"/>
    <n v="29430564"/>
    <s v="PMC5802323"/>
    <s v="10.1097/pr9.0000000000000636"/>
    <s v="Sensory symptom profiles differ between trigeminal and thoracolumbar postherpetic neuralgia."/>
    <s v="Rehm S, Groβkopf M, Kabelitz M, Keller T, Freynhagen R, Tölle TR, Baron R."/>
    <s v="1"/>
    <s v="3"/>
    <n v="2650764"/>
    <n v="2018"/>
    <s v="Pain Reports"/>
    <s v="Pain Rep"/>
    <s v="Pain Rep"/>
    <s v="101683899"/>
    <s v="2471-2531"/>
    <s v="2471-2531"/>
    <s v="Animal experimental evidence suggests that mechanisms of pain generation and response to treatment differ between neuropathic pain in the cephalic and the extracephalic innervation territories.The objective of the study was to examine whether in humans an identical peripheral painful neuropathy is associated with different pain qualities and sensory abnormalities in the face as compared with the thoracic region.We retrospectively analysed epidemiological and clinical data of 639 patients with postherpetic neuralgia (PHN) in the face and at the trunk who were collected within a cross-sectional cohort survey and compared the respective sensory symptom profiles captured with the painDETECT questionnaire.Two hundred twenty-four patients suffered from trigeminal PHN and 415 from thoracolumbar PHN. There were no significant differences in sex-ratio, age, body mass index, and pain duration. Patients with trigeminal PHN were more often severely depressed. Anxiety and sleep scores were not different. The average pain intensity was slightly higher in thoracolumbar PHN than trigeminal PHN (visual analogue scale 5.0 vs 4.6). Postherpetic neuralgia in the thoracolumbar region showed significantly more intense burning sensations, allodynia, painful attacks, and significantly less prickling and numbness than PHN in the face.The differences in sensory symptom profiles between facial PHN and truncal PHN might be associated with different pathophysiological mechanisms and different treatment response. Drugs that primarily act on sensitization processes in the peripheral nociceptive system may work better in thoracolumbar PHN than in trigeminal PHN. If new medications are tested in patients with PHN, it would therefore be of interest to include an analysis of the treatment results in regard to subgroups based on the localisation of pain in patients with PHN."/>
    <s v="Sektion Neurologische Schmerzforschung und -therapie, Klinik für Neurologie Universitätsklinikum Schleswig-Holstein, Kiel, Germany."/>
    <s v="eng"/>
    <s v="Y"/>
    <s v="Y"/>
    <s v="N"/>
    <s v="Y"/>
    <s v="N"/>
    <s v="N"/>
    <n v="1"/>
    <s v="Y"/>
    <s v="Y"/>
    <s v="N"/>
    <s v="Y"/>
    <s v="N"/>
    <s v="N"/>
    <s v="N"/>
    <s v="N"/>
    <s v="2018-02-13"/>
    <s v="2018-02-14"/>
    <s v="2018-02-06"/>
    <s v="2018-01-01"/>
    <s v="https://dx.doi.org/10.1097/pr9.0000000000000636"/>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7643836"/>
    <s v="MED"/>
    <n v="27643836"/>
    <s v="PMC5028161"/>
    <s v="10.1097/j.pain.0000000000000657"/>
    <s v="Cross-centre replication of suppressed burrowing behaviour as an ethologically relevant pain outcome measure in the rat: a prospective multicentre study."/>
    <s v="Wodarski R, Delaney A, Ultenius C, Morland R, Andrews N, Baastrup C, Bryden LA, Caspani O, Christoph T, Gardiner NJ, Huang W, Kennedy JD, Koyama S, Li D, Ligocki M, Lindsten A, Machin I, Pekcec A, Robens A, Rotariu SM, Vo S, Segerdahl M, Stenfors C, Svensson CI, Treede RD, Uto K, Yamamoto K, Rutten K, Rice AS."/>
    <s v="10"/>
    <s v="157"/>
    <n v="2452517"/>
    <n v="2016"/>
    <s v="Pain"/>
    <s v="Pain"/>
    <s v="Pain"/>
    <s v="7508686"/>
    <s v="0304-3959"/>
    <s v="1872-6623"/>
    <s v="Burrowing, an ethologically relevant rodent behaviour, has been proposed as a novel outcome measure to assess the global impact of pain in rats. In a prospective multicentre study using male rats (Wistar, Sprague-Dawley), replication of suppressed burrowing behaviour in the complete Freund adjuvant (CFA)-induced model of inflammatory pain (unilateral, 1 mg/mL in 100 µL) was evaluated in 11 studies across 8 centres. Following a standard protocol, data from participating centres were collected centrally and analysed with a restricted maximum likelihood-based mixed model for repeated measures. The total population (TP-all animals allocated to treatment; n = 249) and a selected population (SP-TP animals burrowing over 500 g at baseline; n = 200) were analysed separately, assessing the effect of excluding &quot;poor&quot; burrowers. Mean baseline burrowing across studies was 1113 g (95% confidence interval: 1041-1185 g) for TP and 1329 g (1271-1387 g) for SP. Burrowing was significantly suppressed in the majority of studies 24 hours (7 studies/population) and 48 hours (7 TP, 6 SP) after CFA injections. Across all centres, significantly suppressed burrowing peaked 24 hours after CFA injections, with a burrowing deficit of -374 g (-479 to -269 g) for TP and -498 g (-609 to -386 g) for SP. This unique multicentre approach first provided high-quality evidence evaluating suppressed burrowing as robust and reproducible, supporting its use as tool to infer the global effect of pain on rodents. Second, our approach provided important informative value for the use of multicentre studies in the future."/>
    <s v="aPain Research Group, Department of Surgery and Cancer, Imperial College, London, United Kingdom bEli Lilly and Company, Erl Wood Manor, Windlesham, United Kingdom cDepartment of Physiology and Pharmacology, Karolinska Institute, Stockholm, Sweden dNeuroscience CNSP iMED, AstraZeneca R&amp;D Södertälje, Södertälje, Sweden eDepartment of Neurobiology, Boston Children's Hospital, MA, USA fDanish Pain Research Center, Aarhus University Hospital, Aarhus, Denmark gCNS Disease Division Research Germany, Boehringer Ingelheim Pharma GmbH and Co KG, Biberach an der Riss, Germany hDepartment of Neurophysiology, Centre for Biomedicine and Medical Technology Mannheim (CBTM), Heidelberg University, Mannheim, Germany iDepartment of Pharmacology and Biomarker Development, Translational Science and Strategy, Grünenthal GmbH, Aachen, Germany jFaculty of Life Sciences, University of Manchester, Manchester, United Kingdom kEli Lilly and Company, Indianapolis, IN, USA lLaboratory for Pharmacology, Pharmaceutical Research Center, Asahi Kasei Pharma Corporation, Shizuoka, Japan mH. Lundbeck A/S, Valby, Denmark nDeal, Kent, United Kingdom. L. A. Bryden is now with the Department of Experimental Psychology, University of Oxford, Oxford, United Kingdom. W. Huang is now with the Institute of Medical Sciences, University of Aberdeen, United Kingdom. C. Stenfors is now with the R&amp;D CNS Research, Orion Corporation, Orion Pharma, Espoo, Finland."/>
    <s v="eng"/>
    <s v="Y"/>
    <s v="Y"/>
    <s v="N"/>
    <s v="Y"/>
    <s v="N"/>
    <s v="N"/>
    <n v="1"/>
    <s v="Y"/>
    <s v="N"/>
    <s v="N"/>
    <s v="Y"/>
    <s v="N"/>
    <s v="N"/>
    <s v="N"/>
    <s v="N"/>
    <s v="2016-09-20"/>
    <s v="2017-11-06"/>
    <s v="2017-03-23"/>
    <s v="2016-10-01"/>
    <s v="https://dx.doi.org/10.1097/j.pain.0000000000000657"/>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8335745"/>
    <s v="MED"/>
    <n v="28335745"/>
    <s v="PMC5364678"/>
    <s v="10.1186/s12883-017-0839-9"/>
    <s v="Ipsilateral and contralateral sensory changes in healthy subjects after experimentally induced concomitant sensitization and hypoesthesia."/>
    <s v="Enax-Krumova EK, Pohl S, Westermann A, Maier C."/>
    <s v="1"/>
    <s v="17"/>
    <n v="2530109"/>
    <n v="2017"/>
    <s v="BMC neurology"/>
    <s v="BMC Neurol"/>
    <s v="BMC Neurol"/>
    <s v="100968555"/>
    <s v="1471-2377"/>
    <s v="1471-2377"/>
    <s v="In unilateral neuropathic pain. e.g. after peripheral nerve injury, both positive and negative sensory signs occur often, accompanied by minor but equally directed contralateral sensory changes. To mimic this feature, we experimentally aimed to induce concomitant c-fibre sensitization and block in healthy subjects and analyzed the bilateral sensory changes by quantitative sensory testing (QST) using the protocol of the German Research Network on Neuropathic Pain.Twenty eight healthy subjects were firstly randomized in 2 groups to receive either topical capsaicin (0.6%, 12 cm2, application duration: 15 min.) or a lidocaine/prilocaine patch (25/25 mg, 10 cm2, application duration: 60 min.) on the right volar forearm. Secondly, 7-14 days later in the same area either at first capsaicin (for 15 min.) and immediately afterwards local anesthetics (for 60 min.) was applied (Cap/LA), or in inversed order with the same application duration (LA/Cap). Before, after each application and 7-14 days later a QST was performed bilaterally.Wilcoxon-test, ANOVA, p &lt; 0.05.Single application of 0,6% capsaicin induced thermal hypoesthesia, cold hypoalgesia, heat hyperalgesia and tactile allodynia. Lidocaine/prilocaine alone induced thermal and tactile hypoesthesia as well as mechanical and cold hypoalgesia, and a heat hyperalgesia (to a smaller extent). Ipsilaterally both co-applications induced a combination of the above mentioned changes. Significant contralateral sensory changes occurred only after the co-application with concomitant sensitization and hypoesthesia and comprised increased cold (Cap/LA, LA/Cap) and mechanical detection as well as cold pain threshold (LA/Cap).The present experimental model using combined application of capsaicin and LA imitates partly the complex sensory changes observed in patients with unilateral neuropathic pain and might be used as an additional surrogate model. Only the concomitant use both agents in the same area induces both positive and negative sensory signs ipsilaterally as well as parallel contralateral sensory changes (to a lesser extent).ClinicalTrials.gov Identifier NCT01540877 , registered on 23 February 2012."/>
    <s v="Department of Neurology, BG University Hospital Bergmannsheil GmbH, Ruhr University Bochum, Bürkle-de-la-Camp-Platz 1, D-44789, Bochum, Germany. elena.krumova@rub.de."/>
    <s v="eng"/>
    <s v="Y"/>
    <s v="Y"/>
    <s v="N"/>
    <s v="Y"/>
    <s v="N"/>
    <s v="Y"/>
    <n v="2"/>
    <s v="Y"/>
    <s v="Y"/>
    <s v="N"/>
    <s v="Y"/>
    <s v="N"/>
    <s v="N"/>
    <s v="N"/>
    <s v="Y"/>
    <s v="2017-03-25"/>
    <s v="2018-01-20"/>
    <s v="2014-09-24"/>
    <s v="2017-03-23"/>
    <s v="https://dx.doi.org/10.1186/s12883-017-0839-9"/>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5253744"/>
    <s v="MED"/>
    <n v="25253744"/>
    <s v="PMC4222855"/>
    <s v="10.1212/WNL.0000000000000913"/>
    <s v="Null mutation in SCN9A in which noxious stimuli can be detected in the absence of pain."/>
    <s v="Ramirez JD, Habib AM, Cox JJ, Themistocleous AC, McMahon SB, Wood JN, Bennett DL."/>
    <s v="17"/>
    <s v="83"/>
    <n v="2213321"/>
    <n v="2014"/>
    <s v="Neurology"/>
    <s v="Neurology"/>
    <s v="Neurology"/>
    <s v="0401060"/>
    <s v="0028-3878"/>
    <s v="1526-632X"/>
    <s v="C-fibers express transient receptor potential (TRP) channels. These high-voltage gated channels function as integrators of different physical stresses (e.g. heat, protons, ATP). Additionally channel activation can be induced by capsaicin. Topically applied, capsaicin elicits burning pain, heat and mechanical hyperalgesia and serves as a human surrogate model for pain. It was suggested that the TRPV1-variant rs8065080 (1911A&gt;G) plays a pivotal role in patients with neuropathic pain syndromes. We investigated the effect of this TRPV1-SNP on thermal sensitivity and superficial skin perfusion in 25 healthy subjects.Nine subjects being homozygous TRPV1 wild type (AA), 8 heterozygous (AG) and 8 homozygous variant (GG) carriers were selected out of a pool of genotyped healthy individuals. Under physiological conditions (no capsaicin application), there was no statistical significant difference in thermal thresholds or skin perfusion between carriers of different TRPV1 1199A&gt;G genotypes. However, intra-individual calculations (Δ% pre vs. post capsaicin) revealed (1) less warm-detection in AA/AG (-82.1%) compared to GG (-13.1%) and (2) a gain of heat pain sensitivity in AA/AG (+22.2%) compared to GG carriers (+15.6%) after adjustment for perfusion measurements ((1)p = 0.009, (2)p = 0.021).Presence of homozygous variant TRPV1 genotype (GG) demonstrated less capsaicin-induced warm hypoesthesia in warm-detection and less capsaicin-induced heat pain sensitivity suggesting an altered channel function. This demonstrates not only the functional influence of TRPV1 rs8065080 polymorphism itself; it further more underpins the relevance of genotyping-based approaches in both patients and surrogate models of neuropathic pain in healthy volunteers."/>
    <s v="From the University of Oxford (J.D.R., A.C.T., D.L.H.B.); Wolfson Institute for Biomedical Research (A.M.H., J.J.C., J.N.W.), University College London; and Wolfson CARD (S.B.M.), King's College London, UK."/>
    <s v="eng"/>
    <s v="Y"/>
    <s v="Y"/>
    <s v="N"/>
    <s v="Y"/>
    <s v="N"/>
    <s v="Y"/>
    <n v="2"/>
    <s v="Y"/>
    <s v="Y"/>
    <s v="N"/>
    <s v="Y"/>
    <s v="N"/>
    <s v="N"/>
    <s v="N"/>
    <s v="N"/>
    <s v="2014-09-26"/>
    <s v="2018-04-29"/>
    <s v="2017-08-17"/>
    <s v="2014-09-24"/>
    <s v="https://dx.doi.org/10.1212/WNL.0000000000000913"/>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8817717"/>
    <s v="MED"/>
    <n v="28817717"/>
    <s v="PMC5560710"/>
    <s v="10.1371/journal.pone.0183322"/>
    <s v="Short Report: TRPV1-polymorphism 1911 A&gt;G alters capsaicin-induced sensory changes in healthy subjects."/>
    <s v="Forstenpointner J, Förster M, May D, Hofschulte F, Cascorbi I, Wasner G, Gierthmühlen J, Baron R."/>
    <s v="8"/>
    <s v="12"/>
    <n v="2582087"/>
    <n v="2017"/>
    <s v="PloS one"/>
    <s v="PLoS ONE"/>
    <s v="PLoS One"/>
    <s v="101285081"/>
    <s v="1932-6203"/>
    <s v="1932-6203"/>
    <s v="Severe, persistent inguinal postherniorrhaphy pain (PIPP) is a debilitating condition that develops in 2-5% of patients. PIPP may be neuropathic in nature, yet the lesion in the peripheral nervous system has not been located. Most PIPP-patients demonstrate a tender point (TP) in the medial aspect of the inguinal region that triggers pain upon minimal pressure. As TPs may play a role in the pathophysiology of PIPP, the aim of this trial was to investigate the analgesic effects of local anaesthetic TP-blockade.A randomized, double-blind, placebo-controlled, crossover trial was performed in 14 PIPP-patients and six healthy volunteers. All participated in two sessions, seven days apart, receiving 10 ml of 0.25% bupivacaine or normal saline via an ultrasound-guided fascial plane block at the TP. The TP-area was used for pain assessments (at rest, on movement, with 100 kPa pressure-algometry) and quantitative sensory testing (pressure pain thresholds, thermal detection/pain thresholds, supra-threshold heat perception), before and after the TP-blockade.The median (95% CI) reduction in pain was 63% (44.1 to 73.6%) after bupivacaine compared with 36% (11.6 to 49.7%; P=0.003) after placebo. Significant increases in cool detection (P=0.01) and pressure pain thresholds (P=0.009) with decreases in supra-threshold heat pain perception (P=0.003) were seen after bupivacaine only. In four out of six volunteers, increased thermal and evoked-pain thresholds after bupivacaine compared with placebo, was demonstrated.This trial demonstrates that peripheral afferent input from the TP-area is important for maintenance of spontaneous and evoked pain in PIPP.NCT02065219."/>
    <s v="Division of Neurological Pain Research and Therapy, Department of Neurology, University Hospital Schleswig-Holstein, Campus Kiel, Kiel, Germany."/>
    <s v="eng"/>
    <s v="Y"/>
    <s v="Y"/>
    <s v="N"/>
    <s v="Y"/>
    <s v="N"/>
    <s v="Y"/>
    <n v="3"/>
    <s v="Y"/>
    <s v="Y"/>
    <s v="N"/>
    <s v="Y"/>
    <s v="N"/>
    <s v="N"/>
    <s v="N"/>
    <s v="Y"/>
    <s v="2017-08-17"/>
    <s v="2017-10-16"/>
    <s v="2014-07-29"/>
    <s v="2017-08-17"/>
    <s v="https://dx.doi.org/10.1371/journal.pone.0183322"/>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7199314"/>
    <s v="MED"/>
    <n v="27199314"/>
    <s v="PMC4872862"/>
    <s v="10.1093/bja/aew071"/>
    <s v="The role of peripheral afferents in persistent inguinal postherniorrhaphy pain: a randomized, double-blind, placebo-controlled, crossover trial of ultrasound-guided tender point blockade."/>
    <s v="Wijayasinghe N, Ringsted TK, Bischoff JM, Kehlet H, Werner MU."/>
    <s v="6"/>
    <s v="116"/>
    <n v="2410520"/>
    <n v="2016"/>
    <s v="British journal of anaesthesia"/>
    <s v="Br J Anaesth"/>
    <s v="Br J Anaesth"/>
    <s v="0372541"/>
    <s v="0007-0912"/>
    <s v="1471-6771"/>
    <s v="Heterogeneity is increasingly recognized in clinical presentation of neuropathic pain (NP), but less often recognized in animal models. Neurochemical dysregulation in rodent dorsal root ganglia (DRG) is associated with peripheral nerve trauma, but poorly studied in non-traumatic NP conditions.This study aimed to investigate the temporal expressions of activating transcription factor-3 (ATF-3), growth-associated protein-43 (GAP-43), neuropeptide Y (NPY) and galanin in traumatic and non-traumatic rat models of neuropathies associated with NP. Expressions of these markers were examined in the DRG at different time points following tibial nerve transection (TNT) injury and antiretroviral drug stavudine (d4T) administration using immunohistochemistry. The development of sensory gain following these insults was assessed by measuring limb withdrawal to a punctate mechanical stimulus.Both TNT-injured and d4T-treated rats developed hindpaw mechanical hypersensitivity. Robust expressions of ATF-3, GAP-43, NPY and galanin in both small- and large-sized L5 DRG neurons were observed in the DRG from TNT-injured rats. In contrast, d4T-treated rats did not exhibit any significant neurochemical changes in the DRG.Taken together, the results suggest that ATF-3, GAP-43, NPY and galanin are likely indicators of nerve trauma-associated processes and not generic markers for NP. These experiments also demonstrate distinct expression patterns of neurochemical markers in the DRG and emphasize the mechanistic difference between nerve trauma and antiretroviral drug-associated NP."/>
    <s v="Section for Surgical Pathophysiology nelunwij@gmail.com."/>
    <s v="eng"/>
    <s v="N"/>
    <s v="Y"/>
    <s v="N"/>
    <s v="Y"/>
    <s v="N"/>
    <s v="N"/>
    <n v="5"/>
    <s v="Y"/>
    <s v="Y"/>
    <s v="N"/>
    <s v="Y"/>
    <s v="N"/>
    <s v="N"/>
    <s v="N"/>
    <s v="N"/>
    <s v="2016-05-21"/>
    <s v="2018-08-01"/>
    <s v="2013-11-08"/>
    <s v="2016-06-01"/>
    <s v="https://dx.doi.org/10.1093/bja/aew071"/>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5070481"/>
    <s v="MED"/>
    <n v="25070481"/>
    <s v="PMC4312904"/>
    <s v="10.1002/ejp.541"/>
    <s v="Heterogeneous responses of dorsal root ganglion neurons in neuropathies induced by peripheral nerve trauma and the antiretroviral drug stavudine."/>
    <s v="Boateng EK, Novejarque A, Pheby T, Rice AS, Huang W."/>
    <s v="2"/>
    <s v="19"/>
    <n v="2244841"/>
    <n v="2015"/>
    <s v="European journal of pain (London, England)"/>
    <s v="Eur J Pain"/>
    <s v="Eur J Pain"/>
    <s v="9801774"/>
    <s v="1090-3801"/>
    <s v="1532-2149"/>
    <s v="Over the last decade, the apparent increase in placebo responses in randomized controlled trials (RCTs) of neuropathic pain have complicated and potentially limited development and availability of new effective pain medication. Placebo analgesia and nocebo hyperalgesia effects are well described in nociceptive and idiopathic pain conditions, but less is known about the magnitude and mechanisms of placebo and nocebo effects in neuropathic pain. In neuropathic pain, placebo treatments have primarily been used as control conditions for active agents under investigation in RCTs and these placebo responses are typically not controlled for the natural history of pain and other confounding factors. Recently, mechanistic studies that control for the natural history of pain have investigated placebo and nocebo effects in neuropathic pain in their own right. Large placebo analgesia but no nocebo hyperalgesic effects have been found, and the underlying mechanisms are beginning to be elucidated. Here we review placebo and nocebo effects and the underlying mechanisms in neuropathic pain and compare them with those of nociceptive and idiopathic pain. This allows for a novel discussion on how knowledge of psychological, neurobiological, and genetic factors underlying well-controlled placebo effects may help improve the information that can be obtained from and potentially restore the utility of RCTs."/>
    <s v="Pain Research Group, Department of Surgery and Cancer, Faculty of Medicine, Imperial College London, UK."/>
    <s v="eng"/>
    <s v="Y"/>
    <s v="Y"/>
    <s v="N"/>
    <s v="Y"/>
    <s v="N"/>
    <s v="Y"/>
    <n v="6"/>
    <s v="Y"/>
    <s v="Y"/>
    <s v="N"/>
    <s v="Y"/>
    <s v="N"/>
    <s v="N"/>
    <s v="N"/>
    <s v="N"/>
    <s v="2015-01-21"/>
    <s v="2017-09-22"/>
    <s v="2013-09-11"/>
    <s v="2014-07-29"/>
    <s v="https://dx.doi.org/10.1002/ejp.541"/>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6785162"/>
    <s v="MED"/>
    <n v="26785162"/>
    <s v="PMC4924515"/>
    <s v="10.1097/j.pain.0000000000000445"/>
    <s v="Placebo, nocebo, and neuropathic pain."/>
    <s v="Vase L, Skyt I, Hall KT."/>
    <s v="12"/>
    <s v="157 Suppl 1"/>
    <n v="2365141"/>
    <n v="2016"/>
    <s v="Pain"/>
    <s v="Pain"/>
    <s v="Pain"/>
    <s v="7508686"/>
    <s v="0304-3959"/>
    <s v="1872-6623"/>
    <s v="Chronic pain arising from degenerative diseases of the joint such as osteoarthritis (OA) has a strong peripheral component which is likely to be mediator driven. Current treatments which reduce the production of such mediators i.e. non-steroidal anti-inflammatory drugs (NSAIDs), can help to lessen pain in OA patients. However, this is not always the case and complete pain relief is rarely achieved, suggesting that additional unidentified mediators play a role. Here we have investigated the notion that chemokines might act as such pain mediators in OA.Using the monosodium iodoacetate (MIA) model of chronic joint pain the expression of over 90 different inflammatory mediators, mainly cytokines and chemokines, were measured in tissues taken from the femorotibial joint (cartilage, subchondral bone, fat pad) using custom-made quantitative real-time polymerase chain reaction (qPCR) array cards. At both the day 3 and 14 time points, numerous inflammatory mediators were significantly up-regulated in these tissues, although it was clear that the largest transcriptional dysregulation occurred in the cartilage. Using individual qPCR to measure immune cell markers, a significant infiltration of macrophages was measured in the cartilage and fat pad at day 3. Neutrophil infiltration was also measured in the fat pad at the same time point, but no infiltration was observed at day 14. Combination of mRNA expression data from different time points and tissues identified the chemokines, CCL2, 7 and 9 as being consistently up-regulated. The overall increase in CCL2 expression was also measured at the protein level.Chemokines in general and CCL2, 7 and 9 in particular, represent promising targets for further studies into the identification of new pain mediators in chronic joint pain."/>
    <s v="aDepartment of Psychology and Behavioural Sciences, Aarhus University, Aarhus, DenmarkbDanish Pain Research Center, Aarhus University Hospital, Aarhus, DenmarkcDivision of Preventive Medicine, Brigham and Women's Hospital, Boston, MA, USAdProgram in Placebo Studies, Beth Israel Deaconess Medical Center, Harvard Medical School, Boston, MA, USA."/>
    <s v="eng"/>
    <s v="N"/>
    <s v="Y"/>
    <s v="N"/>
    <s v="Y"/>
    <s v="N"/>
    <s v="N"/>
    <n v="9"/>
    <s v="Y"/>
    <s v="Y"/>
    <s v="N"/>
    <s v="Y"/>
    <s v="Y"/>
    <s v="N"/>
    <s v="Y"/>
    <s v="N"/>
    <s v="2016-01-20"/>
    <s v="2018-07-05"/>
    <s v="2013-05-23"/>
    <s v="2016-02-01"/>
    <s v="https://dx.doi.org/10.1097/j.pain.0000000000000445"/>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4206615"/>
    <s v="MED"/>
    <n v="24206615"/>
    <s v="PMC3835139"/>
    <s v="10.1186/1744-8069-9-57"/>
    <s v="Chemokine expression in peripheral tissues from the monosodium iodoacetate model of chronic joint pain."/>
    <s v="Dawes JM, Kiesewetter H, Perkins JR, Bennett DL, McMahon SB."/>
    <s v="8"/>
    <s v="9"/>
    <n v="2472966"/>
    <n v="2013"/>
    <s v="Molecular pain"/>
    <s v="Mol Pain"/>
    <s v="Mol Pain"/>
    <s v="101242662"/>
    <s v="1744-8069"/>
    <s v="1744-8069"/>
    <s v="Hundreds of genes are proposed to contribute to nociception and pain perception. Historically, most studies of pain-related genes have examined them in isolation or alongside a handful of other genes. More recently the use of systems biology techniques has enabled us to study genes in the context of the biological pathways and networks in which they operate. Here we describe a Web-based resource, available at http://www.PainNetworks.org. It integrates interaction data from various public databases with information on known pain genes taken from several sources (eg, The Pain Genes Database) and allows the user to examine a gene (or set of genes) of interest alongside known interaction partners. This information is displayed by the resource in the form of a network. The user can enrich these networks by using data from pain-focused gene expression studies to highlight genes that change expression in a given experiment or pairs of genes showing correlated expression patterns across different experiments. Genes in the networks are annotated in several ways including biological function and drug binding. The Web site can be used to find out more about a gene of interest by looking at the function of its interaction partners. It can also be used to interpret the results of a functional genomics experiment by revealing putative novel pain-related genes that have similar expression patterns to known pain-related genes and by ranking genes according to their network connections with known pain genes. We expect this resource to grow over time and become a valuable asset to the pain community."/>
    <s v="Nuffield Department of Clinical Neurosciences, West Wing, Level 6, John Radcliffe Hospital, Oxford OX3 9DU, UK. john.dawes@ndcn.ox.ac.uk."/>
    <s v="eng"/>
    <s v="Y"/>
    <s v="Y"/>
    <s v="Y"/>
    <s v="Y"/>
    <s v="N"/>
    <s v="Y"/>
    <n v="9"/>
    <s v="Y"/>
    <s v="Y"/>
    <s v="N"/>
    <s v="Y"/>
    <s v="N"/>
    <s v="N"/>
    <s v="N"/>
    <s v="N"/>
    <s v="2013-11-12"/>
    <s v="2018-04-29"/>
    <s v="2014-04-28"/>
    <s v="2013-11-08"/>
    <s v="https://dx.doi.org/10.1186/1744-8069-9-57"/>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4036287"/>
    <s v="MED"/>
    <n v="24036287"/>
    <s v="PMC3863956"/>
    <s v="10.1016/j.pain.2013.09.003"/>
    <s v="PainNetworks: a web-based resource for the visualisation of pain-related genes in the context of their network associations."/>
    <s v="Perkins JR, Lees J, Antunes-Martins A, Diboun I, McMahon SB, Bennett DL, Orengo C."/>
    <s v="1572"/>
    <s v="154"/>
    <n v="2099145"/>
    <n v="2013"/>
    <s v="Pain"/>
    <s v="Pain"/>
    <s v="Pain"/>
    <s v="7508686"/>
    <s v="0304-3959"/>
    <s v="1872-6623"/>
    <s v="In a recent cluster analysis, it has been shown that patients with peripheral neuropathic pain can be grouped into 3 sensory phenotypes based on quantitative sensory testing profiles, which are mainly characterized by either sensory loss, intact sensory function and mild thermal hyperalgesia and/or allodynia, or loss of thermal detection and mild mechanical hyperalgesia and/or allodynia. Here, we present an algorithm for allocation of individual patients to these subgroups. The algorithm is nondeterministic-ie, a patient can be sorted to more than one phenotype-and can separate patients with neuropathic pain from healthy subjects (sensitivity: 78%, specificity: 94%). We evaluated the frequency of each phenotype in a population of patients with painful diabetic polyneuropathy (n = 151), painful peripheral nerve injury (n = 335), and postherpetic neuralgia (n = 97) and propose sample sizes of study populations that need to be screened to reach a subpopulation large enough to conduct a phenotype-stratified study. The most common phenotype in diabetic polyneuropathy was sensory loss (83%), followed by mechanical hyperalgesia (75%) and thermal hyperalgesia (34%, note that percentages are overlapping and not additive). In peripheral nerve injury, frequencies were 37%, 59%, and 50%, and in postherpetic neuralgia, frequencies were 31%, 63%, and 46%. For parallel study design, either the estimated effect size of the treatment needs to be high (&gt;0.7) or only phenotypes that are frequent in the clinical entity under study can realistically be performed. For crossover design, populations under 200 patients screened are sufficient for all phenotypes and clinical entities with a minimum estimated treatment effect size of 0.5."/>
    <s v="Institute of Structural and Molecular Biology, University College London, London, UK."/>
    <s v="eng"/>
    <s v="Y"/>
    <s v="Y"/>
    <s v="Y"/>
    <s v="N"/>
    <s v="N"/>
    <s v="N"/>
    <n v="9"/>
    <s v="Y"/>
    <s v="Y"/>
    <s v="N"/>
    <s v="Y"/>
    <s v="N"/>
    <s v="N"/>
    <s v="N"/>
    <s v="Y"/>
    <s v="2013-09-17"/>
    <s v="2018-04-29"/>
    <s v="2014-01-28"/>
    <s v="2013-09-11"/>
    <s v="https://dx.doi.org/10.1016/j.pain.2013.09.003"/>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8595241"/>
    <s v="MED"/>
    <n v="28595241"/>
    <s v="PMC5515640"/>
    <s v="10.1097/j.pain.0000000000000935"/>
    <s v="Stratifying patients with peripheral neuropathic pain based on sensory profiles: algorithm and sample size recommendations."/>
    <s v="Vollert J, Maier C, Attal N, Bennett DLH, Bouhassira D, Enax-Krumova EK, Finnerup NB, Freynhagen R, Gierthmühlen J, Haanpää M, Hansson P, Hüllemann P, Jensen TS, Magerl W, Ramirez JD, Rice ASC, Schuh-Hofer S, Segerdahl M, Serra J, Shillo PR, Sindrup S, Tesfaye S, Themistocleous AC, Tölle TR, Treede RD, Baron R."/>
    <s v="9"/>
    <s v="158"/>
    <n v="2578157"/>
    <n v="2017"/>
    <s v="Pain"/>
    <s v="Pain"/>
    <s v="Pain"/>
    <s v="7508686"/>
    <s v="0304-3959"/>
    <s v="1872-6623"/>
    <s v="Placebo analgesic effects appear to be related to patients' perception of the therapeutic intervention. In this paper, we review quantitative findings of how the relationship with the physician and the verbal suggestions given for relief may influence patients' perception of a treatment and how patients' expectations and emotional feelings may affect treatment outcome. We also present qualitative data from interviews with patients who have experienced pain relief following a placebo or an active treatment. A special focus is given to the temporal development of placebo analgesia at psychological and neurophysiological levels. Finally, we discuss the extent to which the quantitative and qualitative findings supplement or contrast with each other, and we touch upon possible implications of patients' direct experience as central for placebo analgesia."/>
    <s v="aDepartment of Pain Medicine, BG University Hospital Bergmannsheil GmbH, Ruhr-University Bochum, Bochum, GermanybCenter of Biomedicine and Medical Technology Mannheim CBTM, Medical Faculty Mannheim, Heidelberg University, Heidelberg, GermanycINSERM U-987, Centre d'Evaluation et de Traitement de la Douleur, CHU Ambroise Paré, Boulogne-Billancourt, FrancedUniversité Versailles-Saint-Quentin, Versailles, FranceeNuffield Department of Clinical Neurosciences, University of Oxford, Oxford, United KingdomfDepartment of Neurology, BG University Hospital Bergmannsheil GmbH, Ruhr-University Bochum, Bochum, GermanygDepartment of Neurology, Danish Pain Research Center, Aarhus University Hospital, Aarhus, DenmarkhDepartment of Anaesthesiology, Critical Care Medicine, Pain Therapy and Palliative Care, Pain Center Lake Starnberg, Benedictus Hospital Tutzing, Tutzing, GermanyiAnaesthesiological clinic, Klinikum rechts der Isar, Technische Universität München, Munich, GermanyjDivision of Neurological Pain Research and Therapy, Department of Neurology, Universitätsklinikum Schleswig-Holstein, Campus Kiel, Kiel, GermanykDepartments of Helsinki University Central Hospital, Helsinki, FinlandlEtera Mutual Pension Insurance Company, Helsinki, FinlandmDepartment of Pain Management and Research, Division of Emergencies and Critical Care, Oslo University Hospital, Oslo, NorwaynDepartment of Molecular Medicine and Surgery, Karolinska Institute, Stockholm, SwedenoPain Research, Department of Surgery and Cancer, Imperial College, London, United KingdompH. Lundbeck A/S, Copenhagen, DenmarkqDepartment of Physiology and Pharmacology, Karolinska Institute, Stockholm, SwedenrNeuroscience Technologies, Ltd, Barcelona, SpainsDiabetes Research Unit, Sheffield Teaching Hospitals NHS Foundation Trust, Sheffield, United KingdomtBrain Function Research Group, School of Physiology, Faculty of Health Sciences, University of the Witwatersrand, Johannesburg, South AfricauDepartment of Neurology, Odense University Hospital, Odense, DenmarkvDepartment of Neurology, Klinikum rechts der Isar, Technische Universität München, Munich, Germany."/>
    <s v="eng"/>
    <s v="Y"/>
    <s v="Y"/>
    <s v="N"/>
    <s v="Y"/>
    <s v="N"/>
    <s v="N"/>
    <n v="11"/>
    <s v="Y"/>
    <s v="Y"/>
    <s v="N"/>
    <s v="Y"/>
    <s v="N"/>
    <s v="N"/>
    <s v="N"/>
    <s v="N"/>
    <s v="2017-06-09"/>
    <s v="2018-10-04"/>
    <s v="2014-04-26"/>
    <s v="2017-08-01"/>
    <s v="https://dx.doi.org/10.1097/j.pain.0000000000000935"/>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1576149"/>
    <s v="MED"/>
    <n v="21576149"/>
    <s v="PMC3130406"/>
    <s v="10.1098/rstb.2010.0402"/>
    <s v="Patients' direct experiences as central elements of placebo analgesia."/>
    <s v="Vase L, Nørskov KN, Petersen GL, Price DD."/>
    <s v="6"/>
    <s v="366"/>
    <n v="1833052"/>
    <n v="2011"/>
    <s v="Philosophical transactions of the Royal Society of London. Series B, Biological sciences"/>
    <s v="Philos. Trans. R. Soc. Lond., B, Biol. Sci."/>
    <s v="Philos Trans R Soc Lond B Biol Sci"/>
    <s v="7503623"/>
    <s v="0962-8436"/>
    <s v="1471-2970"/>
    <s v="It is well known that acupuncture has pain-relieving effects, but the contribution of specific and especially nonspecific factors to acupuncture analgesia is less clear. One hundred one patients who developed pain of ≥ 3 on a visual analog scale (VAS, 0 to 10) after third molar surgery were randomized to receive active acupuncture, placebo acupuncture, or no treatment for 30 min with acupuncture needles with potential for double-blinding. Patients' perception of the treatment (active or placebo) and expected pain levels (VAS) were assessed before and halfway through the treatment. Looking at actual treatment allocation, there was no specific effect of active acupuncture (P=.240), but there was a large and significant nonspecific effect of placebo acupuncture (P&lt;.001), which increased over time. Interestingly, however, looking at perceived treatment allocation, there was a significant effect of acupuncture (P&lt;.001), indicating that patients who believed they received active acupuncture had significantly lower pain levels than those who believed they received placebo acupuncture. Expected pain levels accounted for significant and progressively larger amounts of the variance in pain ratings after both active and placebo acupuncture (up to 69.8%). This is the first study to show that under optimized blinding conditions, nonspecific factors such as patients' perception of and expectations toward treatment are central to the efficacy of acupuncture analgesia and that these factors may contribute to self-reinforcing effects in acupuncture treatment. To obtain an effect of acupuncture in clinical practice, it may therefore be important to incorporate and optimize these factors."/>
    <s v="Department of Psychology, Aarhus University, Jens Christian Skous Vej 4, 8000 Aarhus C, Denmark. lenevase@psy.au.dk"/>
    <s v="eng"/>
    <s v="N"/>
    <s v="Y"/>
    <s v="Y"/>
    <s v="Y"/>
    <s v="N"/>
    <s v="N"/>
    <n v="16"/>
    <s v="Y"/>
    <s v="Y"/>
    <s v="N"/>
    <s v="Y"/>
    <s v="N"/>
    <s v="N"/>
    <s v="N"/>
    <s v="N"/>
    <s v="2011-05-17"/>
    <s v="2013-06-28"/>
    <s v="2013-05-18"/>
    <s v="2011-06-01"/>
    <s v="https://dx.doi.org/10.1098/rstb.2010.0402"/>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3707680"/>
    <s v="MED"/>
    <n v="23707680"/>
    <s v="PMC3981538"/>
    <s v="10.1016/j.pain.2013.05.008"/>
    <s v="Specifying the nonspecific components of acupuncture analgesia."/>
    <s v="Vase L, Baram S, Takakura N, Yajima H, Takayama M, Kaptchuk TJ, Schou S, Jensen TS, Zachariae R, Svensson P."/>
    <s v="8"/>
    <s v="154"/>
    <n v="2067270"/>
    <n v="2013"/>
    <s v="Pain"/>
    <s v="Pain"/>
    <s v="Pain"/>
    <s v="7508686"/>
    <s v="0304-3959"/>
    <s v="1872-6623"/>
    <s v="Small fibre neuropathy (SFN) is characterised by structural injury selectively affecting small diameter sensory and/or autonomic axons. The clinical presentation is dominated by pain. SFN complicates a number of common diseases such as diabetes mellitus and is likely to be increasingly encountered. The diagnosis of SFN is demanding as clinical features can be vague and nerve conduction studies normal. New diagnostic techniques, in particular measurement of intraepidermal nerve fibre density, have significantly improved the diagnostic efficiency of SFN. Management is focused on the treatment of the underlying cause and analgesia, as there is no neuroprotective therapy. A recent and significant advance is the finding that a proportion of cases labelled as idiopathic SFN are in fact associated with gain of function mutations of the voltage-gated sodium channels Nav1.7 and Nav1.8 (encoded by the genes SCN9A and SCN10A, respectively). There is a further group of heritable painful conditions in which gain of function mutations in ion channels alter excitability of sensory neurones but do not cause frank axon degeneration; these include mutations in Nav1.7 (causing erythromelalgia and paroxysmal extreme pain disorder) and TRPA1 (resulting in familial episodic pain disorder). These conditions are exceptionally rare but have provided great insight into the nociceptive system as well as yielding potential analgesic drug targets. In patients with no pre-existing risk factor, the investigation of an underlying cause of SFN should be systematic and appropriate for the patient population. In this review, we focus on how to incorporate recent developments in the diagnosis and pathophysiology of SFN into clinical practice."/>
    <s v="Department of Psychology and Behavioural Sciences, Aarhus University, Aarhus, Denmark lenevase@psy.au.dk"/>
    <s v="eng"/>
    <s v="N"/>
    <s v="Y"/>
    <s v="Y"/>
    <s v="Y"/>
    <s v="N"/>
    <s v="N"/>
    <n v="25"/>
    <s v="Y"/>
    <s v="Y"/>
    <s v="N"/>
    <s v="Y"/>
    <s v="Y"/>
    <s v="N"/>
    <s v="Y"/>
    <s v="N"/>
    <s v="2013-08-19"/>
    <s v="2016-10-25"/>
    <m/>
    <s v="2013-05-23"/>
    <s v="https://dx.doi.org/10.1016/j.pain.2013.05.008"/>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4778270"/>
    <s v="MED"/>
    <n v="24778270"/>
    <s v="PMC4251302"/>
    <s v="10.1136/practneurol-2013-000758"/>
    <s v="The clinical approach to small fibre neuropathy and painful channelopathy."/>
    <s v="Themistocleous AC, Ramirez JD, Serra J, Bennett DL."/>
    <s v="9"/>
    <s v="14"/>
    <n v="2219765"/>
    <n v="2014"/>
    <s v="Practical neurology"/>
    <s v="Pract Neurol"/>
    <s v="Pract Neurol"/>
    <s v="101130961"/>
    <s v="1474-7758"/>
    <s v="1474-7766"/>
    <s v="The past decade has seen an abundance of transcriptional profiling studies of preclinical models of persistent pain, predominantly employing microarray technology. In this study we directly compare exon microarrays to RNA-seq and investigate the ability of both platforms to detect differentially expressed genes following nerve injury using the L5 spinal nerve transection model of neuropathic pain. We also investigate the effects of increasing RNA-seq sequencing depth. Finally we take advantage of the &quot;agnostic&quot; approach of RNA-seq to discover areas of expression outside of annotated exons that show marked changes in expression following nerve injury.RNA-seq and microarrays largely agree in terms of the genes called as differentially expressed. However, RNA-seq is able to interrogate a much larger proportion of the genome. It can also detect a greater number of differentially expressed genes than microarrays, across a wider range of fold changes and is able to assign a larger range of expression values to the genes it measures. The number of differentially expressed genes detected increases with sequencing depth. RNA-seq also allows the discovery of a number of genes displaying unusual and interesting patterns of non-exonic expression following nerve injury, an effect that cannot be detected using microarrays.We recommend the use of RNA-seq for future high-throughput transcriptomic experiments in pain studies. RNA-seq allowed the identification of a larger number of putative candidate pain genes than microarrays and can also detect a wider range of expression values in a neuropathic pain model. In addition, RNA-seq can interrogate the whole genome regardless of prior annotations, being able to detect transcription from areas of the genome not currently annotated as exons. Some of these areas are differentially expressed following nerve injury, and may represent novel genes or isoforms. We also recommend the use of a high sequencing depth in order to detect differential expression for genes with low levels of expression."/>
    <s v="Nuffield Department of Clinical Neurosciences, John Radcliffe Hospital, Oxford, Oxfordshire, UK."/>
    <s v="eng"/>
    <s v="Y"/>
    <s v="Y"/>
    <s v="N"/>
    <s v="Y"/>
    <s v="N"/>
    <s v="N"/>
    <n v="26"/>
    <s v="Y"/>
    <s v="Y"/>
    <s v="N"/>
    <s v="Y"/>
    <s v="N"/>
    <s v="N"/>
    <s v="N"/>
    <s v="N"/>
    <s v="2014-04-30"/>
    <s v="2018-04-29"/>
    <m/>
    <s v="2014-04-28"/>
    <s v="https://dx.doi.org/10.1136/practneurol-2013-000758"/>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4472155"/>
    <s v="MED"/>
    <n v="24472155"/>
    <s v="PMC4021616"/>
    <s v="10.1186/1744-8069-10-7"/>
    <s v="A comparison of RNA-seq and exon arrays for whole genome transcription profiling of the L5 spinal nerve transection model of neuropathic pain in the rat."/>
    <s v="Perkins JR, Antunes-Martins A, Calvo M, Grist J, Rust W, Schmid R, Hildebrandt T, Kohl M, Orengo C, McMahon SB, Bennett DL."/>
    <s v="90"/>
    <s v="10"/>
    <n v="2473250"/>
    <n v="2014"/>
    <s v="Molecular pain"/>
    <s v="Mol Pain"/>
    <s v="Mol Pain"/>
    <s v="101242662"/>
    <s v="1744-8069"/>
    <s v="1744-8069"/>
    <s v="The investigation of nocebo effects is evolving, and a few literature reviews have emerged, although so far without quantifying such effects. This meta-analysis investigated nocebo effects in pain. We searched the databases PubMed, EMBASE, Scopus, and the Cochrane Controlled Trial Register with the term &quot;nocebo.&quot; Only studies that investigated nocebo effects as the effects that followed the administration of an inert treatment along with verbal suggestions of symptom worsening and that included a no-treatment control condition were eligible. Ten studies fulfilled the selection criteria. The effect sizes were calculated using Cohen's d and Hedges' g. The overall magnitude of the nocebo effect was moderate to large (lowest g=0.62 [0.24-1.01] and highest g=1.03 [0.63-1.43]) and highly variable (range of g=-0.43 to 4.05). The magnitudes and range of effect sizes was similar to those of placebo effects (d=0.81) in mechanistic studies. In studies in which nocebo effects were induced by a combination of verbal suggestions and conditioning, the effect size was larger (lowest g=0.76 [0.39-1.14] and highest g=1.17 [0.52-1.81]) than in studies in which nocebo effects were induced by verbal suggestions alone (lowest g=0.64 [-0.25 to 1.53] and highest g=0.87 [0.40-1.34]). These findings are similar to those in the placebo literature. As the magnitude of the nocebo effect is variable and sometimes large, this meta-analysis demonstrates the importance of minimizing nocebo effects in clinical practice."/>
    <s v="Department of Psychology and Behavioural Sciences, School of Business and Social Sciences, Aarhus University, Aarhus, Denmark; Danish Pain Research Center, Aarhus University Hospital, Aarhus, Denmark. Electronic address: gittel@psy.au.dk."/>
    <s v="eng"/>
    <s v="Y"/>
    <s v="Y"/>
    <s v="Y"/>
    <s v="Y"/>
    <s v="N"/>
    <s v="Y"/>
    <n v="26"/>
    <s v="Y"/>
    <s v="Y"/>
    <s v="Y"/>
    <s v="Y"/>
    <s v="N"/>
    <s v="N"/>
    <s v="N"/>
    <s v="N"/>
    <s v="2014-01-30"/>
    <s v="2018-04-29"/>
    <m/>
    <s v="2014-01-28"/>
    <s v="https://dx.doi.org/10.1186/1744-8069-10-7"/>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4780622"/>
    <s v="MED"/>
    <n v="24780622"/>
    <s v="PMC4213146"/>
    <s v="10.1016/j.pain.2014.04.016"/>
    <s v="The magnitude of nocebo effects in pain: a meta-analysis."/>
    <s v="Petersen GL, Finnerup NB, Colloca L, Amanzio M, Price DD, Jensen TS, Vase L."/>
    <s v="2"/>
    <s v="155"/>
    <n v="2182413"/>
    <n v="2014"/>
    <s v="Pain"/>
    <s v="Pain"/>
    <s v="Pain"/>
    <s v="7508686"/>
    <s v="0304-3959"/>
    <s v="1872-6623"/>
    <s v="Histone deacetylase inhibitors (HDACIs) interfere with the epigenetic process of histone acetylation and are known to have analgesic properties in models of chronic inflammatory pain. The aim of this study was to determine whether these compounds could also affect neuropathic pain. Different class I HDACIs were delivered intrathecally into rat spinal cord in models of traumatic nerve injury and antiretroviral drug-induced peripheral neuropathy (stavudine, d4T). Mechanical and thermal hypersensitivity was attenuated by 40% to 50% as a result of HDACI treatment, but only if started before any insult. The drugs globally increased histone acetylation in the spinal cord, but appeared to have no measurable effects in relevant dorsal root ganglia in this treatment paradigm, suggesting that any potential mechanism should be sought in the central nervous system. Microarray analysis of dorsal cord RNA revealed the signature of the specific compound used (MS-275) and suggested that its main effect was mediated through HDAC1. Taken together, these data support a role for histone acetylation in the emergence of neuropathic pain."/>
    <s v="King's College London, Wolfson Centre for Age-Related Diseases, London SE1 1UL, United Kingdom. franziska.denk@kcl.ac.uk"/>
    <s v="eng"/>
    <s v="N"/>
    <s v="Y"/>
    <s v="N"/>
    <s v="Y"/>
    <s v="N"/>
    <s v="N"/>
    <n v="35"/>
    <s v="Y"/>
    <s v="Y"/>
    <s v="N"/>
    <s v="Y"/>
    <s v="Y"/>
    <s v="N"/>
    <s v="Y"/>
    <s v="N"/>
    <s v="2014-05-01"/>
    <s v="2018-04-25"/>
    <m/>
    <s v="2014-04-26"/>
    <s v="https://dx.doi.org/10.1016/j.pain.2014.04.016"/>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3693161"/>
    <s v="MED"/>
    <n v="23693161"/>
    <s v="PMC3763368"/>
    <s v="10.1016/j.pain.2013.05.021"/>
    <s v="HDAC inhibitors attenuate the development of hypersensitivity in models of neuropathic pain."/>
    <s v="Denk F, Huang W, Sidders B, Bithell A, Crow M, Grist J, Sharma S, Ziemek D, Rice AS, Buckley NJ, McMahon SB."/>
    <m/>
    <s v="154"/>
    <n v="2067270"/>
    <n v="2013"/>
    <s v="Pain"/>
    <s v="Pain"/>
    <s v="Pain"/>
    <s v="7508686"/>
    <s v="0304-3959"/>
    <s v="1872-6623"/>
    <s v="Many persistent pain states (pain lasting for hours, days, or longer) are poorly treated because of the limitations of existing therapies. Analgesics such as nonsteroidal anti-inflammatory drugs and opioids often provide incomplete pain relief and prolonged use results in the development of severe side effects. Identification of the key mediators of various types of pain could improve such therapies. Here, we tested the hypothesis that hitherto unrecognized cytokines and chemokines might act as mediators in inflammatory pain. We used ultraviolet B (UVB) irradiation to induce persistent, abnormal sensitivity to pain in humans and rats. The expression of more than 90 different inflammatory mediators was measured in treated skin at the peak of UVB-induced hypersensitivity with custom-made polymerase chain reaction arrays. There was a significant positive correlation in the overall expression profiles between the two species. The expression of several genes [interleukin-1β (IL-1β), IL-6, and cyclooxygenase-2 (COX-2)], previously shown to contribute to pain hypersensitivity, was significantly increased after UVB exposure, and there was dysregulation of several chemokines (CCL2, CCL3, CCL4, CCL7, CCL11, CXCL1, CXCL2, CXCL4, CXCL7, and CXCL8). Among the genes measured, CXCL5 was induced to the greatest extent by UVB treatment in human skin; when injected into the skin of rats, CXCL5 recapitulated the mechanical hypersensitivity caused by UVB irradiation. This hypersensitivity was associated with the infiltration of neutrophils and macrophages into the dermis, and neutralizing the effects of CXCL5 attenuated the abnormal pain-like behavior. Our findings demonstrate that the chemokine CXCL5 is a peripheral mediator of UVB-induced inflammatory pain, likely in humans as well as rats."/>
    <s v="Wolfson Centre for Age-Related Diseases, King's College London, London SE1 1UL, UK."/>
    <s v="eng"/>
    <s v="Y"/>
    <s v="Y"/>
    <s v="Y"/>
    <s v="N"/>
    <s v="N"/>
    <s v="Y"/>
    <n v="41"/>
    <s v="Y"/>
    <s v="Y"/>
    <s v="Y"/>
    <s v="Y"/>
    <s v="N"/>
    <s v="N"/>
    <s v="N"/>
    <s v="N"/>
    <s v="2013-05-23"/>
    <s v="2018-04-29"/>
    <m/>
    <s v="2013-05-18"/>
    <s v="https://dx.doi.org/10.1016/j.pain.2013.05.021"/>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1734176"/>
    <s v="MED"/>
    <n v="21734176"/>
    <s v="PMC3232447"/>
    <s v="10.1126/scitranslmed.3002193"/>
    <s v="CXCL5 mediates UVB irradiation-induced pain."/>
    <s v="Dawes JM, Calvo M, Perkins JR, Paterson KJ, Kiesewetter H, Hobbs C, Kaan TK, Orengo C, Bennett DL, McMahon SB."/>
    <m/>
    <s v="3"/>
    <n v="1846290"/>
    <n v="2011"/>
    <s v="Science translational medicine"/>
    <s v="Sci Transl Med"/>
    <s v="Sci Transl Med"/>
    <s v="101505086"/>
    <s v="1946-6234"/>
    <s v="1946-6242"/>
    <s v="Patients with neuropathic pain are heterogeneous in etiology, pathophysiology, and clinical appearance. They exhibit a variety of pain-related sensory symptoms and signs (sensory profile). Different sensory profiles might indicate different classes of neurobiological mechanisms, and hence subgroups with different sensory profiles might respond differently to treatment. The aim of the investigation was to identify subgroups in a large sample of patients with neuropathic pain using hypothesis-free statistical methods on the database of 3 large multinational research networks (German Research Network on Neuropathic Pain (DFNS), IMI-Europain, and Neuropain). Standardized quantitative sensory testing was used in 902 (test cohort) and 233 (validation cohort) patients with peripheral neuropathic pain of different etiologies. For subgrouping, we performed a cluster analysis using 13 quantitative sensory testing parameters. Three distinct subgroups with characteristic sensory profiles were identified and replicated. Cluster 1 (sensory loss, 42%) showed a loss of small and large fiber function in combination with paradoxical heat sensations. Cluster 2 (thermal hyperalgesia, 33%) was characterized by preserved sensory functions in combination with heat and cold hyperalgesia and mild dynamic mechanical allodynia. Cluster 3 (mechanical hyperalgesia, 24%) was characterized by a loss of small fiber function in combination with pinprick hyperalgesia and dynamic mechanical allodynia. All clusters occurred across etiologies but frequencies differed. We present a new approach of subgrouping patients with peripheral neuropathic pain of different etiologies according to intrinsic sensory profiles. These 3 profiles may be related to pathophysiological mechanisms and may be useful in clinical trial design to enrich the study population for treatment responders."/>
    <s v="aDivision of Neurological Pain Research and Therapy, Department of Neurology, Universitätsklinikum Schleswig-Holstein, Campus Kiel, Germany bDepartment of Pain Medicine, BG University Hospital Bergmannsheil GmbH, Ruhr-University Bochum, Bochum, Germany cINSERM U-987, Centre d'Evaluation et de Traitement de la Douleur, CHU Ambroise Paré, Boulogne-Billancourt, France dUniversité Versailles-Saint-Quentin, Versailles, France eDepartment of Neurology and Psychiatry, Sapienza University, Roma, Italy fDepartment of Neurology, Danish Pain Research Center, Aarhus University Hospital, Aarhus, Denmark, gHelsinki University Central Hospital, Helsinki, Finland hEtera Mutual Pension Insurance Company, Helsinki, Finland iDepartment of Pain Management and Research, Division of Emergencies and Critical Care, Oslo University Hospital, Oslo, Norway jDepartment of Molecular Medicine and Surgery, Karolinska Institutet, Stockholm, Sweden kDepartment of Anaesthesiology, Critical Care Medicine, Pain Therapy &amp; Palliative Care, Pain Center Lake Starnberg, Benedictus Hospital Tutzing, Tutzing, Germany, and Klinik für Anästhesie, Technische Universität München, Munich, Germany lNeuroscience Discovery Research, Eli Lilly and Company, Indianapolis, IN, USA. mDepartment of Neurophysiology, Center of Biomedicine and Medical Technology Mannheim CBTM, Medical Faculty Mannheim, Heidelberg University, Mannheim, Germany nDepartment of Neurology, University Medical Center Hamburg-Eppendorf, Hamburg, Germany oPain Research, Department of Surgery and Cancer, Imperial College, London, United Kingdom pClinical R&amp;D Neurology, Lundbeck A/S, Copenhagen, Denmark qDepartment of Physiology and Pharmacology, Karolinska Institute, Stockholm, Sweden rNeuroscience Technologies SLP, Barcelona, Spain sDepartment of Neurology, Odense University Hospital, Odense, Denmark tDepartment of Neurology, University Hospital Würzburg, Würzburg, Germany uDepartment of Neurology, Klinikum rechts der Isar, Technische Universität München, Munich, Germany."/>
    <s v="eng"/>
    <s v="N"/>
    <s v="Y"/>
    <s v="Y"/>
    <s v="Y"/>
    <s v="N"/>
    <s v="Y"/>
    <n v="48"/>
    <s v="Y"/>
    <s v="Y"/>
    <s v="Y"/>
    <s v="Y"/>
    <s v="Y"/>
    <s v="Y"/>
    <s v="N"/>
    <s v="N"/>
    <s v="2011-07-08"/>
    <s v="2018-04-29"/>
    <m/>
    <s v="2011-07-01"/>
    <s v="https://dx.doi.org/10.1126/scitranslmed.3002193"/>
  </r>
  <r>
    <s v="https://www.imi.europa.eu/projects-results/project-factsheets/europain"/>
    <x v="36"/>
    <s v="Understanding chronic pain and improving its treatment"/>
    <n v="0"/>
    <n v="0"/>
    <n v="0"/>
    <n v="0"/>
    <n v="0"/>
    <n v="0"/>
    <n v="0"/>
    <n v="0"/>
    <n v="0"/>
    <n v="0"/>
    <s v="Closed"/>
    <s v="IMI1"/>
    <s v="01/10/2009"/>
    <s v="30/09/2015"/>
    <n v="1"/>
    <n v="115007"/>
    <s v="RIA (Research and Innovation Action)"/>
    <s v="6 229 343"/>
    <s v="11 165 740"/>
    <m/>
    <s v="5 155 000"/>
    <s v="Only 30% of patients with chronic pain receive effective treatment and when it comes to neuropathic pain, which results from nerve fibres being damaged, dysfunctional or injured, this figure is even lower. By creating unprecedented levels of cooperation among industry, academia and SMEs, Europain transformed the neuropathic pain field in a number of ways. Firstly, it generated the knowledge and tools which will make conducting pre-clinical and clinical trials more reliable and effective. Secondly, it came up with a new way of classifying patients which could lead to the development of more personalised medicines. Thirdly, the project made its mark on European regulatory guidelines and a number of its outputs are already being used by the pharmaceutical industry. In the long-term, patients could reap many benefits by gaining access to more affordable, personalised treatments._x000a_Casting the net wide, producing more than 200 publicationsChronic pain affects one in five Europeans and 7-8% of the whole population has neuropathic pain, a type of pain which results from the nerve fibres themselves being damaged, dysfunctional, or injured. Despite the prevalence and high cost to society, only 30% of people with chronic pain get an effective treatment and in the neuropathic group that figure is even lower. Even though there are a number of different products for treating pain, the last big pain drug concept was invented in 1995. New, more personalised and effective ways of treating pain are sorely needed.By bringing together 12 academic institutions, 11 pharmaceutical companies and an SME, IMI’s Europain project set out to improve our understanding of the mechanisms of pain, and overcome bottlenecks in the development of analgesics (pain killers). The result was a very wide-ranging project which transformed the pain field, resulting it over 200 scientific publications. Its learnings and outputs improved both preclinical and clinical studies, as well as the ability to translate results from animal to patient studies.Pre-clinical studies: happy rats burrow, socialise and venture into lightIn the pre-clinical phase of pain medication studies, one of the main problems is measuring the impact of potential new drugs on laboratory animals, usually rats. In order to improve the situation, Europain scientists set out to provide something that was missing: a standardised and structured way of measuring pain in rats based on their natural behaviour. When healthy and pain-free, rats burrow, socialise and spend more time in the light. When in pain, they burrow and socialise less, and spend more time hiding in the dark. Project scientists measured these behaviours, and validated them across different laboratories in both industry and academia, performing the first multi-centre, double-blind study in a pre-clinical setting. Thanks to this work, four quantitative ways of measuring spontaneous pain behaviour in rats are now available, along with detailed protocols which other scientists can use.From animals to humans: translating results made easierOne of the difficulties in drug discovery is using the results of animal studies to predict what will happen in human patients. In an effort to facilitate this process, Europain scientists were able to show that a technique used to measure pain-related nerve signals, called microneurography, measures the same pain patterns in animals and humans. The European Medicines Agency (EMA) acknowledged that this technique – which involves sticking a fine needle into a nerve to measure pain – can now be used to demonstrate whether a potential drug works. Drug companies are already using the method to help them identify early on which drugs are likely to be effective.Preparing for a clinical study: the power of imaging Clinical studies are lengthy and expensive, and before investing in them, pharmaceutical companies want to know if a potential drug is likely to work in patients. European scientists found that brain imaging could be used to predict early on, in limited groups of patients, whether a potential drug works. They showed that certain areas in the brain are more active when a patient is in pain, and become less active when the patient is given efficacious treatment. They further validated brain imaging as a method which can show whether a potential drug works to reduce pain (proof of mechanism). Some companies are already using this method, which has the potential to save money and ensure that more effective drugs reach patients.Clinical studies: minimising the placebo effectAnother obstacle in clinical studies is the placebo effect, in which a fake treatment (such as a sugar pill) causes a patient’s condition to improve. If large, the placebo effect makes it harder to measure the real effect of a potential drug. In order to understand factors which trigger a placebo response, Europain project scientists studied how different factors in the design of the study affect the placebo response. Out of all the possible factors which could influence the patients, such as the size or the location of the study, they found that the information given to patients at the beginning of the study, likely may be the factor having the greatest impact. For example, patients who knew they were being tested for over-the-counter pain medications had a much lower placebo response than patients who knew they were being tested for morphine-like drugs. This led the scientists to conclude that researchers could be more successful in eliminating the placebo effect if they write the information in the consent forms in a more neutral way, thus lowering patients’ expectations.Other achievements: a new way of grouping patientsDuring its course, Europain tackled a wide range of questions and recorded a number of other achievements. Among the most significant are the following:Creating a database of more than 2 300 neuropathic pain patients and 1 000 healthy volunteers – the largest of its kind in the world. The scientists further classified patients in the database into groups based on their level of sensitivity to pain rather than the type of disease which is at the origin of their pain. The EMA has acknowledged that this is a valid way of classifying patients in early clinical trials and included this new stratification in their guidelines for the development of pain drugs. This represents a paradigm shift in the field of developing treatment for neuropathic pain.Several disease-relevant animal models have been developed and validated across laboratories in industry and academia. They can now be used to study chronic pain due to diabetes, antiretroviral treatment and chemotherapy.A new human model for chemotherapy-induced pain has been developed and validated. Scientists also discovered that sleep deprivation is a valid model for increased sensitivity to pain in both rodents and humans.A discovery that people prone to catastrophising (believing that something is far worse than it actually is) have a higher risk of developing chronic pain in the aftermath of surgery. The project also found that patients who undergo endoscopic (keyhole) surgery develop chronic pain after surgery to a lesser extent than patients who undergo open surgery. This is already helping doctors personalise post-surgery follow-up treatments in some countries.For the benefit of industry, academia and patientsEuropain created unprecedented levels of cooperation in the chronic pain field, and enabled the exchange of knowledge which benefitted both industry and academia. The industry gained new tools which could make pre-clinical and clinical trials cheaper, more reliable and efficient, speeding up the development of innovative medicines. Thanks to the partnership with the industry, the academic community was able to achieve much more than it could have done on its own, raising the profile of European research in this area. Last but not least, patients will reap significant benefits: for example, the new stratification of patients according to their level of sensitivity during clinical trials could lead to the development of more personalised treatments.What happens next?Europain project learnings and outputs have transformed the neuropathic pain field and triggered a lot of new research activity. A number of new projects are now building on the Europain results, and some of them involve one or several partners from the Europain team.Read the interview with the project coordinator"/>
    <s v="Abbvie Deutschland GMBH &amp; Co Kg, Wiesbaden, GermanyAstellas Pharma Europe BV, Leiden, NetherlandsAstrazeneca AB, Södertälje, SwedenBoehringer Ingelheim Internationalgmbh, Ingelheim, GermanyEli Lilly and Company Limited, Basingstoke, United KingdomEsteve Pharmaceuticals, SA, Barcelona, SpainGruenenthal GMBH, Aachen, GermanyH. Lundbeck As, Valby, DenmarkPfizer Limited, Sandwich, Kent , United KingdomSanofi-Aventis Recherche &amp; Developpement, Chilly Mazarin, FranceUCB Biopharma SPRL, Brussels, Belgium"/>
    <n v="12"/>
    <n v="19"/>
    <s v="27893485"/>
    <s v="MED"/>
    <n v="27893485"/>
    <s v="PMC5266425"/>
    <s v="10.1097/j.pain.0000000000000753"/>
    <s v="Peripheral neuropathic pain: a mechanism-related organizing principle based on sensory profiles."/>
    <s v="Baron R, Maier C, Attal N, Binder A, Bouhassira D, Cruccu G, Finnerup NB, Haanpää M, Hansson P, Hüllemann P, Jensen TS, Freynhagen R, Kennedy JD, Magerl W, Mainka T, Reimer M, Rice AS, Segerdahl M, Serra J, Sindrup S, Sommer C, Tölle T, Vollert J, Treede RD."/>
    <m/>
    <s v="158"/>
    <n v="2515528"/>
    <n v="2017"/>
    <s v="Pain"/>
    <s v="Pain"/>
    <s v="Pain"/>
    <s v="7508686"/>
    <s v="0304-3959"/>
    <s v="1872-6623"/>
    <m/>
    <m/>
    <s v="eng"/>
    <s v="Y"/>
    <s v="Y"/>
    <s v="N"/>
    <s v="Y"/>
    <s v="N"/>
    <s v="N"/>
    <n v="53"/>
    <s v="Y"/>
    <s v="Y"/>
    <s v="N"/>
    <s v="Y"/>
    <s v="N"/>
    <s v="N"/>
    <s v="N"/>
    <s v="N"/>
    <s v="2016-11-29"/>
    <s v="2018-06-01"/>
    <m/>
    <s v="2017-02-01"/>
    <s v="https://dx.doi.org/10.1097/j.pain.0000000000000753"/>
  </r>
  <r>
    <s v="https://www.imi.europa.eu/projects-results/project-factsheets/filodiag"/>
    <x v="37"/>
    <s v="Ultra-fast molecular filovirus diagnostics"/>
    <n v="0"/>
    <n v="0"/>
    <n v="0"/>
    <n v="0"/>
    <n v="0"/>
    <n v="0"/>
    <n v="0"/>
    <n v="0"/>
    <n v="0"/>
    <n v="0"/>
    <s v="Ongoing"/>
    <s v="IMI2"/>
    <s v="01/02/2015"/>
    <s v="31/12/2017"/>
    <n v="2"/>
    <n v="115844"/>
    <s v="RIA (Research and Innovation Action)"/>
    <s v="2 260 105"/>
    <m/>
    <s v="2 260 105"/>
    <m/>
    <s v="The FILODIAG project aims to deliver an ultra-fast, accurate diagnostic instrument that will test for Ebola in under 15 minutes. Such a system could be used in both healthcare settings and at critical infrastructures like airports. Current tests for Ebola virus take a long time because samples must be heated and then cooled in each of the many processing cycles. This project will replace the heating/cooling steps with a technology based on laser-heated nanoparticles. _x000a_Rapid diagnostic testsThere is an urgent need for fast, reliable tests to determine if someone is infected with Ebola or not. Three projects, Mofina,  FILODIAG and  EbolaMoDRAD, will pave the way for rapid diagnostic tests capable of delivering reliable results at the point of care in as little as 15 minutes.The FILODIAG project aims to deliver an ultra-fast, accurate diagnostic instrument that will test for Ebola in under 15 minutes. Such a system could be used in both healthcare settings and at critical infrastructures like airports. Current tests for Ebola virus take a long time because samples must be heated and then cooled in each of the many processing cycles. This project will replace the heating/cooling steps with a technology based on laser-heated nanoparticles. Early tests of this technology have worked well. The project will add a step to concentrate the virus and refine and test the system before evaluating it in the field.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m/>
    <n v="0"/>
    <n v="1"/>
    <s v="28518027"/>
    <s v="MED"/>
    <n v="28518027"/>
    <s v="PMC5443435"/>
    <s v="10.3201/eid2306.161682"/>
    <s v="Measles Cases during Ebola Outbreak, West Africa, 2013-2106."/>
    <s v="Colavita F, Biava M, Castilletti C, Quartu S, Vairo F, Caglioti C, Agrati C, Lalle E, Bordi L, Lanini S, Guanti MD, Miccio R, Ippolito G, Capobianchi MR, Di Caro A, Lazzaro Spallanzani Institute for Research and Health Care Ebola Virus Disease Sierra Leone Study Group."/>
    <s v="6"/>
    <s v="23"/>
    <n v="2536274"/>
    <n v="2017"/>
    <s v="Emerging infectious diseases"/>
    <s v="Emerging Infect. Dis."/>
    <s v="Emerg Infect Dis"/>
    <s v="9508155"/>
    <s v="1080-6040"/>
    <s v="1080-6059"/>
    <s v="The recent Ebola outbreak in West Africa caused breakdowns in public health systems, which might have caused outbreaks of vaccine-preventable diseases. We tested 80 patients admitted to an Ebola treatment center in Freetown, Sierra Leone, for measles. These patients were negative for Ebola virus. Measles virus IgM was detected in 13 (16%) of the patients."/>
    <m/>
    <s v="eng"/>
    <s v="Y"/>
    <s v="Y"/>
    <s v="N"/>
    <s v="Y"/>
    <s v="N"/>
    <s v="N"/>
    <n v="1"/>
    <s v="Y"/>
    <s v="Y"/>
    <s v="N"/>
    <s v="Y"/>
    <s v="N"/>
    <s v="N"/>
    <s v="N"/>
    <s v="N"/>
    <s v="2017-05-19"/>
    <s v="2018-02-27"/>
    <m/>
    <s v="2017-06-01"/>
    <s v="https://dx.doi.org/10.3201/eid2306.161682"/>
  </r>
  <r>
    <s v="https://www.imi.europa.eu/projects-results/project-factsheets/flucop"/>
    <x v="38"/>
    <s v="Standardization and development of assays for assessment of influenza vaccines correlates of protection"/>
    <n v="0"/>
    <n v="0"/>
    <n v="0"/>
    <n v="0"/>
    <n v="0"/>
    <n v="0"/>
    <n v="0"/>
    <n v="0"/>
    <n v="0"/>
    <n v="0"/>
    <s v="Ongoing"/>
    <s v="IMI1"/>
    <s v="01/03/2015"/>
    <s v="29/02/2020"/>
    <n v="10"/>
    <n v="115672"/>
    <s v="RIA (Research and Innovation Action)"/>
    <s v="6 100 000"/>
    <s v="6 100 208"/>
    <m/>
    <s v="1 648 957"/>
    <s v="Every year, pharmaceutical companies develop vaccines designed specifically to combat the strains of flu that are most likely to be in circulation the following winter. Vaccines are also developed in response to emerging pandemics. However, accurately predicting how much protection a new vaccine would actually offer against emerging virus types is far from easy. The FLUCOP project’s goal is to deliver a standardised toolbox to evaluate the ability of new vaccines to stimulate the immune system and compare results from different laboratories, so as to pave the way for future research into which tests will be predictive of vaccine efficacy. Ultimately, the toolbox will improve vaccines research and development globally._x000a_Flu epidemics are common in the winter, and while most people infected will recover without medical intervention, certain groups are at greater risk of suffering complications that may result in hospitalisation and even death. At-risk groups include the elderly, the very young, pregnant women, and people with other underlying health problems such as lung or heart problems or a weakened immune system.According to the World Health Organization (WHO), these seasonal epidemics cause 3-5 million cases of severe illness and up to 500 000 deaths worldwide. Furthermore, flu epidemics place immense strain on health systems, and can affect economic productivity due to sick leave.Vaccines – key to flu preventionThe influenza virus is spread easily and can be transmitted through coughing and by contaminating surfaces. Basic infection control measures (coughing into a tissue, regular handwashing) are important in slowing the spread of the disease. However, the WHO recommends vaccination as the most effective way to prevent the disease, especially in vulnerable people and those who care for them.Today’s flu vaccines do not provide protection against all strains of the virus because of  the ability of the influenza virus to change continuously as it circulates amongst human and animal populations. Therefore, every year the WHO Global Influenza Surveillance and Response System closely monitors the strains in circulation and provides advice on the emerging strains likely to be in circulation the following winter. Subsequently, in a race against time, pharmaceutical companies develop, in a matter of months, vaccines designed specifically to protect individuals from infection by those emerging strains.The challenge of checking vaccines A major challenge in flu vaccine development is the need for standardised tests, ideally blood-tests, that rapidly and reliably indicate the level of actual protection that might be expected from a new vaccine against a given emerging strain of the virus. Public research institutions, vaccine manufacturers and other stakeholders currently use tests to measure the immune response that the vaccine generates to the virus in people. However, those tests, which have been locally developed, can vary widely from laboratory to laboratory. This prevents potentially useful comparisons, and limits their value as predictive tools – something that all stakeholders would like to increase.A toolbox for the entire flu vaccine communityFLUCOP represents an unprecedented collaboration between European vaccine manufacturers, academic institutions, regulatory bodies, and public health agencies to improve the toolbox available to evaluate the ability of new influenza vaccines to stimulate the immune system in humans.The collaboration  seeks to improve current tests, develop new tests and, very importantly, to harmonise how those test are performed in different laboratories.In the short term, the toolbox will ensure that results of clinical studies of flu vaccines will be comparable, even if they are carried out at different times and in different laboratories in different parts of the world. In the longer term, it will likely have an impact on the way medicines regulators approve new flu vaccines, and will improve best practice in the way flu vaccines are developed worldwide."/>
    <s v="Abbott Biologicals BV, Weesp, NetherlandsAstrazeneca AB, Södertälje, SwedenGlaxoSmithKline Biologicals, Rixensart, BelgiumJanssen Vaccines &amp; Prevention BV, Leiden, NetherlandsSanofi Pasteur SA, Lyon, FranceSeqirus S.r.l., Siena, Italy"/>
    <n v="6"/>
    <n v="5"/>
    <s v="27413002"/>
    <s v="MED"/>
    <n v="27413002"/>
    <s v="PMC5059952"/>
    <s v="10.1111/irv.12410"/>
    <s v="Pulmonary changes in Norwegian fatal cases of pandemic influenza H1N1 (2009) infection: a morphologic and molecular genetic study."/>
    <s v="Voltersvik P, Aqrawi LA, Dudman S, Hungnes O, Norwegian Lung Pathology Group, Bostad L, Brokstad KA, Cox RJ."/>
    <s v="6"/>
    <s v="10"/>
    <n v="2462192"/>
    <n v="2016"/>
    <s v="Influenza and other respiratory viruses"/>
    <s v="Influenza Other Respir Viruses"/>
    <s v="Influenza Other Respir Viruses"/>
    <s v="101304007"/>
    <s v="1750-2640"/>
    <s v="1750-2659"/>
    <s v="During the pandemic outbreak of the 2009 swine influenza (A(H1N1)pdm09), 32 fatal cases occurred in Norway and 19 of these were included in this study.We characterised pulmonary changes in these fatal Norwegian cases.Upon hospitalisation, detailed clinical information and specimens from the upper and lower respiratory pathways were collected. At post-mortem, lung tissue was collected, formalin-fixed and paraffin-embedded. Immunohistochemical and light microscopic examination was performed to visualise the local expression of the A(H1N1)pdm09 virus. Reverse transcription-polymerase chain reaction (RT-PCR) and pyrosequencing of the non-fixed specimens allowed the identification of mutations in the influenza virus surface glycoprotein (haemagglutinin gene) particularly at position 222.The overall course of illness lasted from 2 to 40 days (median 9 days). Diffused alveolar damage (DAD) was evident in 11 cases, 4 of which had no apparent underlying illness. Obesity was prominent in 12 cases, where three individuals were classified as otherwise healthy. The HA D222G mutation was detected in six cases, 3 of which had no underlying illness. Immunohistochemistry showed the A(H1N1)pdm09 virus to be prominent at the site of inflammation both in close proximity to and inside alveolar structures in the lung tissue. In addition to a possible role for the HA D222G mutation, our findings indicate that host factors and underlying conditions in the infected individuals are fundamental for disease outcome in many cases. This study increases our understanding of determinants for the clinical outcome of pandemic influenza, which could guide future treatment."/>
    <s v="The Influenza Centre, Department of Clinical Science, University of Bergen, Bergen, Norway."/>
    <s v="eng"/>
    <s v="Y"/>
    <s v="Y"/>
    <s v="N"/>
    <s v="Y"/>
    <s v="N"/>
    <s v="N"/>
    <n v="0"/>
    <s v="Y"/>
    <s v="Y"/>
    <s v="N"/>
    <s v="Y"/>
    <s v="N"/>
    <s v="N"/>
    <s v="N"/>
    <s v="N"/>
    <s v="2016-07-15"/>
    <s v="2017-11-26"/>
    <s v="2016-09-01"/>
    <s v="2016-09-01"/>
    <s v="https://dx.doi.org/10.1111/irv.12410"/>
  </r>
  <r>
    <s v="https://www.imi.europa.eu/projects-results/project-factsheets/flucop"/>
    <x v="38"/>
    <s v="Standardization and development of assays for assessment of influenza vaccines correlates of protection"/>
    <n v="0"/>
    <n v="0"/>
    <n v="0"/>
    <n v="0"/>
    <n v="0"/>
    <n v="0"/>
    <n v="0"/>
    <n v="0"/>
    <n v="0"/>
    <n v="0"/>
    <s v="Ongoing"/>
    <s v="IMI1"/>
    <s v="01/03/2015"/>
    <s v="29/02/2020"/>
    <n v="10"/>
    <n v="115672"/>
    <s v="RIA (Research and Innovation Action)"/>
    <s v="6 100 000"/>
    <s v="6 100 208"/>
    <m/>
    <s v="1 648 957"/>
    <s v="Every year, pharmaceutical companies develop vaccines designed specifically to combat the strains of flu that are most likely to be in circulation the following winter. Vaccines are also developed in response to emerging pandemics. However, accurately predicting how much protection a new vaccine would actually offer against emerging virus types is far from easy. The FLUCOP project’s goal is to deliver a standardised toolbox to evaluate the ability of new vaccines to stimulate the immune system and compare results from different laboratories, so as to pave the way for future research into which tests will be predictive of vaccine efficacy. Ultimately, the toolbox will improve vaccines research and development globally._x000a_Flu epidemics are common in the winter, and while most people infected will recover without medical intervention, certain groups are at greater risk of suffering complications that may result in hospitalisation and even death. At-risk groups include the elderly, the very young, pregnant women, and people with other underlying health problems such as lung or heart problems or a weakened immune system.According to the World Health Organization (WHO), these seasonal epidemics cause 3-5 million cases of severe illness and up to 500 000 deaths worldwide. Furthermore, flu epidemics place immense strain on health systems, and can affect economic productivity due to sick leave.Vaccines – key to flu preventionThe influenza virus is spread easily and can be transmitted through coughing and by contaminating surfaces. Basic infection control measures (coughing into a tissue, regular handwashing) are important in slowing the spread of the disease. However, the WHO recommends vaccination as the most effective way to prevent the disease, especially in vulnerable people and those who care for them.Today’s flu vaccines do not provide protection against all strains of the virus because of  the ability of the influenza virus to change continuously as it circulates amongst human and animal populations. Therefore, every year the WHO Global Influenza Surveillance and Response System closely monitors the strains in circulation and provides advice on the emerging strains likely to be in circulation the following winter. Subsequently, in a race against time, pharmaceutical companies develop, in a matter of months, vaccines designed specifically to protect individuals from infection by those emerging strains.The challenge of checking vaccines A major challenge in flu vaccine development is the need for standardised tests, ideally blood-tests, that rapidly and reliably indicate the level of actual protection that might be expected from a new vaccine against a given emerging strain of the virus. Public research institutions, vaccine manufacturers and other stakeholders currently use tests to measure the immune response that the vaccine generates to the virus in people. However, those tests, which have been locally developed, can vary widely from laboratory to laboratory. This prevents potentially useful comparisons, and limits their value as predictive tools – something that all stakeholders would like to increase.A toolbox for the entire flu vaccine communityFLUCOP represents an unprecedented collaboration between European vaccine manufacturers, academic institutions, regulatory bodies, and public health agencies to improve the toolbox available to evaluate the ability of new influenza vaccines to stimulate the immune system in humans.The collaboration  seeks to improve current tests, develop new tests and, very importantly, to harmonise how those test are performed in different laboratories.In the short term, the toolbox will ensure that results of clinical studies of flu vaccines will be comparable, even if they are carried out at different times and in different laboratories in different parts of the world. In the longer term, it will likely have an impact on the way medicines regulators approve new flu vaccines, and will improve best practice in the way flu vaccines are developed worldwide."/>
    <s v="Abbott Biologicals BV, Weesp, NetherlandsAstrazeneca AB, Södertälje, SwedenGlaxoSmithKline Biologicals, Rixensart, BelgiumJanssen Vaccines &amp; Prevention BV, Leiden, NetherlandsSanofi Pasteur SA, Lyon, FranceSeqirus S.r.l., Siena, Italy"/>
    <n v="6"/>
    <n v="5"/>
    <s v="26148331"/>
    <s v="MED"/>
    <n v="26148331"/>
    <s v="PMC4514187"/>
    <s v="10.1080/21645515.2015.1032486"/>
    <s v="The expression of B &amp; T cell activation markers in children's tonsils following live attenuated influenza vaccine."/>
    <s v="Panapasa JA, Cox RJ, Mohn KG, Aqrawi LA, Brokstad KA."/>
    <s v="7"/>
    <s v="11"/>
    <n v="2322636"/>
    <n v="2015"/>
    <s v="Human vaccines &amp; immunotherapeutics"/>
    <s v="Hum Vaccin Immunother"/>
    <s v="Hum Vaccin Immunother"/>
    <s v="101572652"/>
    <s v="2164-5515"/>
    <s v="2164-554X"/>
    <s v="Live attenuated influenza vaccines (LAIV) can prevent influenza illness and death in children. The absence of known correlates of protection induced by LAIV requires human studies of underlying mechanisms of vaccine-induced immunity, to further elucidate the immunological processes occurring. In this study, children scheduled for elective tonsillectomy were enrolled in a clinical trial to evaluate the immune response to LAIV, in order to compare T and B cell gene expression profiles. Twenty-three children (aged 3-17 years) were divided into 4 groups; unvaccinated controls, or vaccinated intranasally with LAIV at days 3-4, 6-7, and 12-15 before tonsillectomy. Total RNA extraction was performed on tonsillar tissue and high RNA quality was assured. The samples were then analyzed using a validated RT2 Profiler PCR Array containing 84 gene-specific primers involved in B and T cell activation, proliferation, differentiation, regulation and polarization. The gene expression after LAIV vaccination was subsequently compared to the controls. We observed that at d 3-4 post vaccination, 6 genes were down-regulated, namely APC, CD3G, FASLG, IL7, CD8A and TLR1. Meanwhile at 6-7 days post vaccination, 9 genes were significantly up-regulated, including RIPK2, TGFB1, MICB, SOCS1, IL2RA, MS4A1, PTPRC, IL2 and IL8. By days 12-15 the genes RIPK2, IL4, IL12B and TLR2 were overexpressed. RIPK2 was upregulated at all 3 time points. Our data suggests an overall proliferation, differentiation and regulation of B and T cells in the tonsils following LAIV, where the majority of genes were up-regulated at days 6-7 and normalized by days 12-15. These findings may provide a first step into defining future biomarkers or correlates of protection after LAIV immunization."/>
    <s v="a Broegelmann Research Laboratory; Department of Clinical Sciences; University of Bergen ; Bergen , Norway."/>
    <s v="eng"/>
    <s v="Y"/>
    <s v="Y"/>
    <s v="N"/>
    <s v="Y"/>
    <s v="N"/>
    <s v="Y"/>
    <n v="2"/>
    <s v="Y"/>
    <s v="Y"/>
    <s v="N"/>
    <s v="Y"/>
    <s v="N"/>
    <s v="N"/>
    <s v="N"/>
    <s v="Y"/>
    <s v="2015-07-07"/>
    <s v="2016-12-15"/>
    <s v="2016-02-08"/>
    <s v="2015-01-01"/>
    <s v="https://dx.doi.org/10.1080/21645515.2015.1032486"/>
  </r>
  <r>
    <s v="https://www.imi.europa.eu/projects-results/project-factsheets/flucop"/>
    <x v="38"/>
    <s v="Standardization and development of assays for assessment of influenza vaccines correlates of protection"/>
    <n v="0"/>
    <n v="0"/>
    <n v="0"/>
    <n v="0"/>
    <n v="0"/>
    <n v="0"/>
    <n v="0"/>
    <n v="0"/>
    <n v="0"/>
    <n v="0"/>
    <s v="Ongoing"/>
    <s v="IMI1"/>
    <s v="01/03/2015"/>
    <s v="29/02/2020"/>
    <n v="10"/>
    <n v="115672"/>
    <s v="RIA (Research and Innovation Action)"/>
    <s v="6 100 000"/>
    <s v="6 100 208"/>
    <m/>
    <s v="1 648 957"/>
    <s v="Every year, pharmaceutical companies develop vaccines designed specifically to combat the strains of flu that are most likely to be in circulation the following winter. Vaccines are also developed in response to emerging pandemics. However, accurately predicting how much protection a new vaccine would actually offer against emerging virus types is far from easy. The FLUCOP project’s goal is to deliver a standardised toolbox to evaluate the ability of new vaccines to stimulate the immune system and compare results from different laboratories, so as to pave the way for future research into which tests will be predictive of vaccine efficacy. Ultimately, the toolbox will improve vaccines research and development globally._x000a_Flu epidemics are common in the winter, and while most people infected will recover without medical intervention, certain groups are at greater risk of suffering complications that may result in hospitalisation and even death. At-risk groups include the elderly, the very young, pregnant women, and people with other underlying health problems such as lung or heart problems or a weakened immune system.According to the World Health Organization (WHO), these seasonal epidemics cause 3-5 million cases of severe illness and up to 500 000 deaths worldwide. Furthermore, flu epidemics place immense strain on health systems, and can affect economic productivity due to sick leave.Vaccines – key to flu preventionThe influenza virus is spread easily and can be transmitted through coughing and by contaminating surfaces. Basic infection control measures (coughing into a tissue, regular handwashing) are important in slowing the spread of the disease. However, the WHO recommends vaccination as the most effective way to prevent the disease, especially in vulnerable people and those who care for them.Today’s flu vaccines do not provide protection against all strains of the virus because of  the ability of the influenza virus to change continuously as it circulates amongst human and animal populations. Therefore, every year the WHO Global Influenza Surveillance and Response System closely monitors the strains in circulation and provides advice on the emerging strains likely to be in circulation the following winter. Subsequently, in a race against time, pharmaceutical companies develop, in a matter of months, vaccines designed specifically to protect individuals from infection by those emerging strains.The challenge of checking vaccines A major challenge in flu vaccine development is the need for standardised tests, ideally blood-tests, that rapidly and reliably indicate the level of actual protection that might be expected from a new vaccine against a given emerging strain of the virus. Public research institutions, vaccine manufacturers and other stakeholders currently use tests to measure the immune response that the vaccine generates to the virus in people. However, those tests, which have been locally developed, can vary widely from laboratory to laboratory. This prevents potentially useful comparisons, and limits their value as predictive tools – something that all stakeholders would like to increase.A toolbox for the entire flu vaccine communityFLUCOP represents an unprecedented collaboration between European vaccine manufacturers, academic institutions, regulatory bodies, and public health agencies to improve the toolbox available to evaluate the ability of new influenza vaccines to stimulate the immune system in humans.The collaboration  seeks to improve current tests, develop new tests and, very importantly, to harmonise how those test are performed in different laboratories.In the short term, the toolbox will ensure that results of clinical studies of flu vaccines will be comparable, even if they are carried out at different times and in different laboratories in different parts of the world. In the longer term, it will likely have an impact on the way medicines regulators approve new flu vaccines, and will improve best practice in the way flu vaccines are developed worldwide."/>
    <s v="Abbott Biologicals BV, Weesp, NetherlandsAstrazeneca AB, Södertälje, SwedenGlaxoSmithKline Biologicals, Rixensart, BelgiumJanssen Vaccines &amp; Prevention BV, Leiden, NetherlandsSanofi Pasteur SA, Lyon, FranceSeqirus S.r.l., Siena, Italy"/>
    <n v="6"/>
    <n v="5"/>
    <s v="26009966"/>
    <s v="MED"/>
    <n v="26009966"/>
    <s v="PMC4514283"/>
    <s v="10.1080/21645515.2015.1048939"/>
    <s v="Single dose vaccination of the ASO3-adjuvanted A(H1N1)pdm09 monovalent vaccine in health care workers elicits homologous and cross-reactive cellular and humoral responses to H1N1 strains."/>
    <s v="Lartey S, Pathirana RD, Zhou F, Jul-Larsen Å, Montomoli E, Wood J, Cox RJ."/>
    <s v="7"/>
    <s v="11"/>
    <n v="2322636"/>
    <n v="2015"/>
    <s v="Human vaccines &amp; immunotherapeutics"/>
    <s v="Hum Vaccin Immunother"/>
    <s v="Hum Vaccin Immunother"/>
    <s v="101572652"/>
    <s v="2164-5515"/>
    <s v="2164-554X"/>
    <s v="Healthcare workers (HCW) were prioritized for vaccination during the 2009 influenza A(H1N1)pdm09 pandemic. We conducted a clinical trial in October 2009 where 237 HCWs were immunized with a AS03-adjuvanted A(H1N1)pdm09 monovalent vaccine. In the current study, we analyzed the homologous and cross-reactive H1N1 humoral responses using prototype vaccine strains dating back to 1977 by the haemagglutinin inhibition (HI), single radial hemolysis SRH), antibody secreting cell (ASC) and memory B cell (MBC) assays. The cellular responses were assessed by interferon-γ (IFN-γ) ELISPOT and by intracellular staining (ICS) for the Th1 cytokines IFN-γ, interleukin-2 (IL-2) and tumor necrosis factor-α (TNF-α). All assays were performed using blood samples obtained prior to (day 0) and 7, 14 and 21 d post-pandemic vaccination, except for ASC (day 7) and ICS (days 0 and 21). Vaccination elicited rapid HI, SRH and ASC responses against A(H1N1)pdm09 which cross reacted with seasonal H1N1 strains. MBC responses were detected against the homologous and seasonal H1N1 strains before vaccination and were boosted 2 weeks post-vaccination. An increase in cellular responses as determined by IFN-γ ELISPOT and ICS were observed 1-3 weeks after vaccination. Collectively, our data show that the AS03-adjuvanted A(H1N1)pdm09 vaccine induced rapid cellular and humoral responses against the vaccine strain and the response cross-reacted against prototype H1N1 strains dating back to 1977."/>
    <s v="a The Influenza Centre; Department of Clinical Science; University of Bergen ; Bergen , Norway."/>
    <s v="eng"/>
    <s v="Y"/>
    <s v="Y"/>
    <s v="N"/>
    <s v="Y"/>
    <s v="N"/>
    <s v="Y"/>
    <n v="5"/>
    <s v="Y"/>
    <s v="Y"/>
    <s v="N"/>
    <s v="Y"/>
    <s v="N"/>
    <s v="N"/>
    <s v="N"/>
    <s v="Y"/>
    <s v="2015-07-07"/>
    <s v="2016-12-15"/>
    <s v="2015-04-24"/>
    <s v="2015-01-01"/>
    <s v="https://dx.doi.org/10.1080/21645515.2015.1048939"/>
  </r>
  <r>
    <s v="https://www.imi.europa.eu/projects-results/project-factsheets/flucop"/>
    <x v="38"/>
    <s v="Standardization and development of assays for assessment of influenza vaccines correlates of protection"/>
    <n v="0"/>
    <n v="0"/>
    <n v="0"/>
    <n v="0"/>
    <n v="0"/>
    <n v="0"/>
    <n v="0"/>
    <n v="0"/>
    <n v="0"/>
    <n v="0"/>
    <s v="Ongoing"/>
    <s v="IMI1"/>
    <s v="01/03/2015"/>
    <s v="29/02/2020"/>
    <n v="10"/>
    <n v="115672"/>
    <s v="RIA (Research and Innovation Action)"/>
    <s v="6 100 000"/>
    <s v="6 100 208"/>
    <m/>
    <s v="1 648 957"/>
    <s v="Every year, pharmaceutical companies develop vaccines designed specifically to combat the strains of flu that are most likely to be in circulation the following winter. Vaccines are also developed in response to emerging pandemics. However, accurately predicting how much protection a new vaccine would actually offer against emerging virus types is far from easy. The FLUCOP project’s goal is to deliver a standardised toolbox to evaluate the ability of new vaccines to stimulate the immune system and compare results from different laboratories, so as to pave the way for future research into which tests will be predictive of vaccine efficacy. Ultimately, the toolbox will improve vaccines research and development globally._x000a_Flu epidemics are common in the winter, and while most people infected will recover without medical intervention, certain groups are at greater risk of suffering complications that may result in hospitalisation and even death. At-risk groups include the elderly, the very young, pregnant women, and people with other underlying health problems such as lung or heart problems or a weakened immune system.According to the World Health Organization (WHO), these seasonal epidemics cause 3-5 million cases of severe illness and up to 500 000 deaths worldwide. Furthermore, flu epidemics place immense strain on health systems, and can affect economic productivity due to sick leave.Vaccines – key to flu preventionThe influenza virus is spread easily and can be transmitted through coughing and by contaminating surfaces. Basic infection control measures (coughing into a tissue, regular handwashing) are important in slowing the spread of the disease. However, the WHO recommends vaccination as the most effective way to prevent the disease, especially in vulnerable people and those who care for them.Today’s flu vaccines do not provide protection against all strains of the virus because of  the ability of the influenza virus to change continuously as it circulates amongst human and animal populations. Therefore, every year the WHO Global Influenza Surveillance and Response System closely monitors the strains in circulation and provides advice on the emerging strains likely to be in circulation the following winter. Subsequently, in a race against time, pharmaceutical companies develop, in a matter of months, vaccines designed specifically to protect individuals from infection by those emerging strains.The challenge of checking vaccines A major challenge in flu vaccine development is the need for standardised tests, ideally blood-tests, that rapidly and reliably indicate the level of actual protection that might be expected from a new vaccine against a given emerging strain of the virus. Public research institutions, vaccine manufacturers and other stakeholders currently use tests to measure the immune response that the vaccine generates to the virus in people. However, those tests, which have been locally developed, can vary widely from laboratory to laboratory. This prevents potentially useful comparisons, and limits their value as predictive tools – something that all stakeholders would like to increase.A toolbox for the entire flu vaccine communityFLUCOP represents an unprecedented collaboration between European vaccine manufacturers, academic institutions, regulatory bodies, and public health agencies to improve the toolbox available to evaluate the ability of new influenza vaccines to stimulate the immune system in humans.The collaboration  seeks to improve current tests, develop new tests and, very importantly, to harmonise how those test are performed in different laboratories.In the short term, the toolbox will ensure that results of clinical studies of flu vaccines will be comparable, even if they are carried out at different times and in different laboratories in different parts of the world. In the longer term, it will likely have an impact on the way medicines regulators approve new flu vaccines, and will improve best practice in the way flu vaccines are developed worldwide."/>
    <s v="Abbott Biologicals BV, Weesp, NetherlandsAstrazeneca AB, Södertälje, SwedenGlaxoSmithKline Biologicals, Rixensart, BelgiumJanssen Vaccines &amp; Prevention BV, Leiden, NetherlandsSanofi Pasteur SA, Lyon, FranceSeqirus S.r.l., Siena, Italy"/>
    <n v="6"/>
    <n v="5"/>
    <s v="26853924"/>
    <s v="MED"/>
    <n v="26853924"/>
    <s v="PMC4745054"/>
    <s v="10.1038/srep20385"/>
    <s v="Changes in heterosubtypic antibody responses during the first year of the 2009 A(H1N1) influenza pandemic."/>
    <s v="Freidl GS, van den Ham HJ, Boni MF, de Bruin E, Koopmans MP."/>
    <s v="2"/>
    <s v="6"/>
    <n v="2460748"/>
    <n v="2016"/>
    <s v="Scientific reports"/>
    <s v="Sci Rep"/>
    <s v="Sci Rep"/>
    <s v="101563288"/>
    <s v="2045-2322"/>
    <s v="2045-2322"/>
    <s v="Seropositivity to avian influenza (AI) via low-level antibody titers has been reported in the general population and poultry-exposed individuals, raising the question whether these findings reflect true infection with AI or cross-reactivity. Here we investigated serological profiles against human and avian influenza viruses in the general population using a protein microarray platform. We hypothesized that higher antibody diversity across recent H1 and H3 influenza viruses would be associated with heterosubtypic reactivity to older pandemic- and AI viruses. We found significant heterogeneity in antibody profiles. Increased antibody diversity to seasonal influenza viruses was associated with low-level heterosubtypic antibodies to H9 and H7, but not to H5 AI virus. Individuals exposed to the recent 2009 A(H1N1) pandemic showed higher heterosubtypic reactivity. We show that there is a complex interplay between prior exposures to seasonal and recent pandemic influenza viruses and the development of heterosubtypic antibody reactivity to animal influenza viruses."/>
    <s v="Viroscience Department, Erasmus Medical Center, Rotterdam, the Netherlands."/>
    <s v="eng"/>
    <s v="Y"/>
    <s v="Y"/>
    <s v="N"/>
    <s v="Y"/>
    <s v="N"/>
    <s v="Y"/>
    <n v="6"/>
    <s v="Y"/>
    <s v="Y"/>
    <s v="N"/>
    <s v="Y"/>
    <s v="N"/>
    <s v="N"/>
    <s v="N"/>
    <s v="N"/>
    <s v="2016-02-09"/>
    <s v="2018-04-29"/>
    <m/>
    <s v="2016-02-08"/>
    <s v="https://dx.doi.org/10.1038/srep20385"/>
  </r>
  <r>
    <s v="https://www.imi.europa.eu/projects-results/project-factsheets/flucop"/>
    <x v="38"/>
    <s v="Standardization and development of assays for assessment of influenza vaccines correlates of protection"/>
    <n v="0"/>
    <n v="0"/>
    <n v="0"/>
    <n v="0"/>
    <n v="0"/>
    <n v="0"/>
    <n v="0"/>
    <n v="0"/>
    <n v="0"/>
    <n v="0"/>
    <s v="Ongoing"/>
    <s v="IMI1"/>
    <s v="01/03/2015"/>
    <s v="29/02/2020"/>
    <n v="10"/>
    <n v="115672"/>
    <s v="RIA (Research and Innovation Action)"/>
    <s v="6 100 000"/>
    <s v="6 100 208"/>
    <m/>
    <s v="1 648 957"/>
    <s v="Every year, pharmaceutical companies develop vaccines designed specifically to combat the strains of flu that are most likely to be in circulation the following winter. Vaccines are also developed in response to emerging pandemics. However, accurately predicting how much protection a new vaccine would actually offer against emerging virus types is far from easy. The FLUCOP project’s goal is to deliver a standardised toolbox to evaluate the ability of new vaccines to stimulate the immune system and compare results from different laboratories, so as to pave the way for future research into which tests will be predictive of vaccine efficacy. Ultimately, the toolbox will improve vaccines research and development globally._x000a_Flu epidemics are common in the winter, and while most people infected will recover without medical intervention, certain groups are at greater risk of suffering complications that may result in hospitalisation and even death. At-risk groups include the elderly, the very young, pregnant women, and people with other underlying health problems such as lung or heart problems or a weakened immune system.According to the World Health Organization (WHO), these seasonal epidemics cause 3-5 million cases of severe illness and up to 500 000 deaths worldwide. Furthermore, flu epidemics place immense strain on health systems, and can affect economic productivity due to sick leave.Vaccines – key to flu preventionThe influenza virus is spread easily and can be transmitted through coughing and by contaminating surfaces. Basic infection control measures (coughing into a tissue, regular handwashing) are important in slowing the spread of the disease. However, the WHO recommends vaccination as the most effective way to prevent the disease, especially in vulnerable people and those who care for them.Today’s flu vaccines do not provide protection against all strains of the virus because of  the ability of the influenza virus to change continuously as it circulates amongst human and animal populations. Therefore, every year the WHO Global Influenza Surveillance and Response System closely monitors the strains in circulation and provides advice on the emerging strains likely to be in circulation the following winter. Subsequently, in a race against time, pharmaceutical companies develop, in a matter of months, vaccines designed specifically to protect individuals from infection by those emerging strains.The challenge of checking vaccines A major challenge in flu vaccine development is the need for standardised tests, ideally blood-tests, that rapidly and reliably indicate the level of actual protection that might be expected from a new vaccine against a given emerging strain of the virus. Public research institutions, vaccine manufacturers and other stakeholders currently use tests to measure the immune response that the vaccine generates to the virus in people. However, those tests, which have been locally developed, can vary widely from laboratory to laboratory. This prevents potentially useful comparisons, and limits their value as predictive tools – something that all stakeholders would like to increase.A toolbox for the entire flu vaccine communityFLUCOP represents an unprecedented collaboration between European vaccine manufacturers, academic institutions, regulatory bodies, and public health agencies to improve the toolbox available to evaluate the ability of new influenza vaccines to stimulate the immune system in humans.The collaboration  seeks to improve current tests, develop new tests and, very importantly, to harmonise how those test are performed in different laboratories.In the short term, the toolbox will ensure that results of clinical studies of flu vaccines will be comparable, even if they are carried out at different times and in different laboratories in different parts of the world. In the longer term, it will likely have an impact on the way medicines regulators approve new flu vaccines, and will improve best practice in the way flu vaccines are developed worldwide."/>
    <s v="Abbott Biologicals BV, Weesp, NetherlandsAstrazeneca AB, Södertälje, SwedenGlaxoSmithKline Biologicals, Rixensart, BelgiumJanssen Vaccines &amp; Prevention BV, Leiden, NetherlandsSanofi Pasteur SA, Lyon, FranceSeqirus S.r.l., Siena, Italy"/>
    <n v="6"/>
    <n v="5"/>
    <s v="26343192"/>
    <s v="MED"/>
    <n v="26343192"/>
    <s v="PMC4494344"/>
    <s v="10.3390/vaccines3020373"/>
    <s v="Influenza Vaccination Strategies: Comparing Inactivated and Live Attenuated Influenza Vaccines."/>
    <s v="Sridhar S, Brokstad KA, Cox RJ."/>
    <m/>
    <s v="3"/>
    <n v="2321482"/>
    <n v="2015"/>
    <s v="Vaccines"/>
    <s v="Vaccines (Basel)"/>
    <s v="Vaccines (Basel)"/>
    <s v="101629355"/>
    <s v="2076-393X"/>
    <s v="2076-393X"/>
    <s v="Influenza is a major respiratory pathogen causing annual outbreaks and occasional pandemics. Influenza vaccination is the major method of prophylaxis. Currently annual influenza vaccination is recommended for groups at high risk of complications from influenza infection such as pregnant women, young children, people with underlying disease and the elderly, along with occupational groups such a healthcare workers and farm workers. There are two main types of vaccines available: the parenteral inactivated influenza vaccine and the intranasal live attenuated influenza vaccine. The inactivated vaccines are licensed from 6 months of age and have been used for more than 50 years with a good safety profile. Inactivated vaccines are standardized according to the presence of the viral major surface glycoprotein hemagglutinin and protection is mediated by the induction of vaccine strain specific antibody responses. In contrast, the live attenuated vaccines are licensed in Europe for children from 2-17 years of age and provide a multifaceted immune response with local and systemic antibody and T cell responses but with no clear correlate of protection. Here we discuss the immunological immune responses elicited by the two vaccines and discuss future work to better define correlates of protection."/>
    <s v="Jenner Institute, University of Oxford, Oxford OX3 7DQ, UK. Saranya.sridhar@ndm.ox.ac.uk."/>
    <s v="eng"/>
    <s v="Y"/>
    <s v="Y"/>
    <s v="N"/>
    <s v="N"/>
    <s v="N"/>
    <s v="N"/>
    <n v="32"/>
    <s v="Y"/>
    <s v="Y"/>
    <s v="N"/>
    <s v="Y"/>
    <s v="N"/>
    <s v="N"/>
    <s v="N"/>
    <s v="N"/>
    <s v="2015-09-08"/>
    <s v="2015-09-09"/>
    <m/>
    <s v="2015-04-24"/>
    <s v="https://dx.doi.org/10.3390/vaccines3020373"/>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30497502"/>
    <s v="MED"/>
    <n v="30497502"/>
    <s v="PMC6116448"/>
    <s v="10.1186/s12955-018-1047-z"/>
    <s v="Social media as a tool for assessing patient perspectives on quality of life in metastatic melanoma: a feasibility study."/>
    <s v="Makady A, Kalf RRJ, Ryll B, Spurrier G, de Boer A, Hillege H, Klungel OH, Goettsch W, GetReal Workpackage 1."/>
    <s v="1"/>
    <s v="16"/>
    <n v="2743419"/>
    <n v="2018"/>
    <s v="Health and quality of life outcomes"/>
    <s v="Health Qual Life Outcomes"/>
    <s v="Health Qual Life Outcomes"/>
    <s v="101153626"/>
    <s v="1477-7525"/>
    <s v="1477-7525"/>
    <s v="PURPOSE:Development of innovative drugs for melanoma is occurring rapidly. Incremental gains in overall survival amongst innovative products may be difficult to measure in clinical trials, and their use may be associated with increased toxicity profiles. Therefore, HTA agencies increasingly require information on HRQoL for the assessment of such drugs. This study explored the feasibility of social media to assess patient perspectives on HRQoL in melanoma, and whether current cancer- and melanoma-specific HRQoL questionnaires represent these perspectives. METHODS:A survey was distributed on the social media channels of Melanoma Patient Network Europe to assess melanoma patients' perspectives regarding HRQoL. Two researchers independently conducted content analysis to identify key themes, which were subsequently compared to questions from one current cancer-specific and two melanoma-specific HRQoL questionnaires (i.e. EORTC QLQ-C30, EORTC QLQ-MEL38, FACT-M). RESULTS:In total, 72 patients and 17 carers completed the survey. Patients indicated that family, having a normal life, and enjoying life were the three most important aspects of HRQoL for them. Carers indicated that being capable, having manageable adverse events, and being pain-free were the three most important aspects of HRQoL for patients. Respondents seem to find some questions from HRQoL questionnaires relevant (e.g. 'Have you felt able to carry on with things as normal?') and others less relevant (e.g. 'Have you had swelling near your melanoma site?'). Additionally, wording may differ between patients and HRQoL questionnaires, whereby patients generally use a more positive tone. CONCLUSIONS:Social media may provide a valuable tool in assessing patient perspectives regarding HRQoL. However, differences seem to emerge between patient and carer perspectives. Additionally, patient perspectives did not seem to fully correlate to questions posed in cancer- (i.e. EORTC QLQ-C30) and melanoma-specific (i.e. EORTC QLQ-MEL38, FACT-M) HRQoL questionnaires examined."/>
    <s v="Zorginstituut Nederland, Eekholt 4, 1112 XH, Diemen, The Netherlands. amakady@zinl.nl."/>
    <s v="eng"/>
    <s v="N"/>
    <s v="N"/>
    <s v="N"/>
    <s v="N"/>
    <s v="N"/>
    <s v="N"/>
    <n v="0"/>
    <s v="N"/>
    <s v="N"/>
    <s v="N"/>
    <s v="Y"/>
    <s v="N"/>
    <s v="N"/>
    <s v="N"/>
    <s v="N"/>
    <s v="2018-12-01"/>
    <s v="2018-11-30"/>
    <s v="2018-11-29"/>
    <s v="2018-11-29"/>
    <s v="https://dx.doi.org/10.1186/s12955-018-1047-z"/>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30157904"/>
    <s v="MED"/>
    <n v="30157904"/>
    <s v="PMC6035409"/>
    <s v="10.1186/s13063-018-2769-2"/>
    <s v="The inclusion of real world evidence in clinical development planning."/>
    <s v="Martina R, Jenkins D, Bujkiewicz S, Dequen P, Abrams K, GetReal Workpackage 1."/>
    <s v="1"/>
    <s v="19"/>
    <n v="2712552"/>
    <n v="2018"/>
    <s v="Trials"/>
    <s v="Trials"/>
    <s v="Trials"/>
    <s v="101263253"/>
    <s v="1745-6215"/>
    <s v="1745-6215"/>
    <s v="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 months for the undertaking of the fingolimod phase III programme.The use of RWE resulted in a reduced sample size of the pivotal phase III studies, which led to substantial time savings compared to the approach of sample size calculations without RWE."/>
    <s v="Department of Health Sciences, University of Leicester, University Road, Leicester, UK. reynaldo.martina@liverpool.ac.uk."/>
    <s v="eng"/>
    <s v="Y"/>
    <s v="Y"/>
    <s v="N"/>
    <s v="Y"/>
    <s v="N"/>
    <s v="Y"/>
    <n v="0"/>
    <s v="Y"/>
    <s v="Y"/>
    <s v="N"/>
    <s v="N"/>
    <s v="N"/>
    <s v="N"/>
    <s v="N"/>
    <s v="N"/>
    <s v="2018-08-31"/>
    <s v="2018-09-05"/>
    <s v="2018-08-29"/>
    <s v="2018-08-29"/>
    <s v="https://dx.doi.org/10.1186/s13063-018-2769-2"/>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9980181"/>
    <s v="MED"/>
    <n v="29980181"/>
    <s v="PMC6015273"/>
    <s v="10.1186/s12874-018-0534-6"/>
    <s v="The &quot;RCT augmentation&quot;: a novel simulation method to add patient heterogeneity into phase III trials."/>
    <s v="Karcher H, Fu S, Meng J, Ankarfeldt MZ, Efthimiou O, Belger M, Haro JM, Abenhaim L, Nordon C, GetReal Consortium Work Package 2."/>
    <s v="1"/>
    <s v="18"/>
    <n v="2702592"/>
    <n v="2018"/>
    <s v="BMC medical research methodology"/>
    <s v="BMC Med Res Methodol"/>
    <s v="BMC Med Res Methodol"/>
    <s v="100968545"/>
    <s v="1471-2288"/>
    <s v="1471-2288"/>
    <s v="Phase III randomized controlled trials (RCT) typically exclude certain patient subgroups, thereby potentially jeopardizing estimation of a drug's effects when prescribed to wider populations and under routine care (&quot;effectiveness&quot;). Conversely, enrolling heterogeneous populations in RCTs can increase endpoint variability and compromise detection of a drug's effect. We developed the &quot;RCT augmentation&quot; method to quantitatively support RCT design in the identification of exclusion criteria to relax to address both of these considerations. In the present manuscript, we describe the method and a case study in schizophrenia.We applied typical RCT exclusion criteria in a real-world dataset (cohort) of schizophrenia patients to define the &quot;RCT population&quot; subgroup, and assessed the impact of re-including each of the following patient subgroups: (1) illness duration 1-3 years; (2) suicide attempt; (3) alcohol abuse; (4) substance abuse; and (5) private practice management. Predictive models were built using data from different &quot;augmented RCT populations&quot; (i.e., subgroups where patients with one or two of such characteristics were re-included) to estimate the absolute effectiveness of the two most prevalent antipsychotics against real-world results from the entire cohort. Concurrently, the impact on RCT results of relaxing exclusion criteria was evaluated by calculating the comparative efficacy of those two antipsychotics in virtual RCTs drawing on different &quot;augmented RCT populations&quot;.Data from the &quot;RCT population&quot;, which was defined with typical exclusion criteria, allowed for a prediction of effectiveness with a bias &lt; 2% and mean squared error (MSE) = 5.8-6.8%. Compared to this typical RCT, RCTs using augmented populations provided improved effectiveness predictions (bias &lt; 2%, MSE = 5.3-6.7%), while returning more variable comparative effects. The impact of augmentation depended on the exclusion criterion relaxed. Furthermore, half of the benefit of relaxing each criterion was gained from re-including the first 10-20% of patients with the corresponding real-world characteristic.Simulating the inclusion of real-world subpopulations into an RCT before running it allows for quantification of the impact of each re-inclusion upon effect detection (statistical power) and generalizability of trial results, thereby explicating this trade-off and enabling a controlled increase in population heterogeneity in the RCT design."/>
    <s v="Analytica Laser, Audrey House, 16-20 Ely Place, London, EC1N 6SN, UK. helene@alum.mit.edu."/>
    <s v="eng"/>
    <s v="Y"/>
    <s v="Y"/>
    <s v="N"/>
    <s v="Y"/>
    <s v="N"/>
    <s v="N"/>
    <n v="0"/>
    <s v="Y"/>
    <s v="Y"/>
    <s v="N"/>
    <s v="Y"/>
    <s v="N"/>
    <s v="N"/>
    <s v="N"/>
    <s v="Y"/>
    <s v="2018-07-08"/>
    <s v="2018-07-10"/>
    <s v="2018-07-06"/>
    <s v="2018-07-06"/>
    <s v="https://dx.doi.org/10.1186/s12874-018-0534-6"/>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9884607"/>
    <s v="MED"/>
    <n v="29884607"/>
    <s v="PMC5733906"/>
    <s v="10.2196/cancer.7952"/>
    <s v="Use of Social Media in the Assessment of Relative Effectiveness: Explorative Review With Examples From Oncology."/>
    <s v="Kalf RR, Makady A, Ten Ham RM, Meijboom K, Goettsch WG, IMI-GetReal Workpackage 1."/>
    <s v="1"/>
    <s v="4"/>
    <n v="2695133"/>
    <n v="2018"/>
    <s v="JMIR cancer"/>
    <s v="JMIR Cancer"/>
    <s v="JMIR Cancer"/>
    <s v="101666844"/>
    <s v="2369-1999"/>
    <s v="2369-1999"/>
    <s v="An element of health technology assessment constitutes assessing the clinical effectiveness of drugs, generally called relative effectiveness assessment. Little real-world evidence is available directly after market access, therefore randomized controlled trials are used to obtain information for relative effectiveness assessment. However, there is growing interest in using real-world data for relative effectiveness assessment. Social media may provide a source of real-world data.We assessed the extent to which social media-generated health data has provided insights for relative effectiveness assessment.An explorative literature review was conducted following the Preferred Reporting Items for Systematic Reviews and Meta-Analyses guidelines to identify examples in oncology where health data were collected using social media. Scientific and grey literature published between January 2010 and June 2016 was identified by four reviewers, who independently screened studies for eligibility and extracted data. A descriptive qualitative analysis was performed.Of 1032 articles identified, eight were included: four articles identified adverse events in response to cancer treatment, three articles disseminated quality of life surveys, and one study assessed the occurrence of disease-specific symptoms. Several strengths of social media-generated health data were highlighted in the articles, such as efficient collection of patient experiences and recruiting patients with rare diseases. Conversely, limitations included validation of authenticity and presence of information and selection bias.Social media may provide a potential source of real-world data for relative effectiveness assessment, particularly on aspects such as adverse events, symptom occurrence, quality of life, and adherence behavior. This potential has not yet been fully realized and the degree of usefulness for relative effectiveness assessment should be further explored."/>
    <s v="National Health Care Institute, Diemen, Netherlands."/>
    <s v="eng"/>
    <s v="Y"/>
    <s v="Y"/>
    <s v="N"/>
    <s v="N"/>
    <s v="N"/>
    <s v="N"/>
    <n v="0"/>
    <s v="Y"/>
    <s v="Y"/>
    <s v="N"/>
    <s v="Y"/>
    <s v="N"/>
    <s v="N"/>
    <s v="N"/>
    <s v="N"/>
    <s v="2018-06-10"/>
    <s v="2018-06-28"/>
    <s v="2018-06-08"/>
    <s v="2018-06-08"/>
    <s v="https://dx.doi.org/10.2196/cancer.7952"/>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9276411"/>
    <s v="MED"/>
    <n v="29276411"/>
    <s v="PMC5363348"/>
    <s v="10.2147/clep.s145353"/>
    <s v="The use of random-effects models to identify health care center-related characteristics modifying the effect of antipsychotic drugs."/>
    <s v="Nordon C, Battin C, Verdoux H, Haro JM, Belger M, Abenhaim L, van Staa TP."/>
    <s v="2"/>
    <s v="9"/>
    <n v="2550636"/>
    <n v="2017"/>
    <s v="Clinical epidemiology"/>
    <s v="Clin Epidemiol"/>
    <s v="Clin Epidemiol"/>
    <s v="101531700"/>
    <s v="1179-1349"/>
    <s v="1179-1349"/>
    <s v="A case study was conducted, exploring methods to identify drugs effects modifiers, at a health care center level.Data were drawn from the Schizophrenia Outpatient Health Outcome cohort, including hierarchical information on 6641 patients, recruited from 899 health care centers from across ten European countries. Center-level characteristics included the following: psychiatrist's gender, age, length of practice experience, practice setting and type, countries' Healthcare System Efficiency score, and psychiatrist density in the country. Mixed multivariable linear regression models were used: 1) to estimate antipsychotic drugs' effectiveness (defined as the association between patients' outcome at 3 months - dependent variable, continuous - and antipsychotic drug initiation at baseline - drug A vs other antipsychotic drug); 2) to estimate the similarity between clustered data (using the intra-cluster correlation coefficient); and 3) to explore antipsychotic drug effects modification by center-related characteristics (using the addition of an interaction term).About 23% of the variance found for patients' outcome was explained by unmeasured confounding at a center level. Psychiatrists' practice experience was found to be associated with patient outcomes (p=0.04) and modified the relative effect of &quot;drug A&quot; (p&lt;0.001), independent of center- or patient-related characteristics.Mixed models may be useful to explore how center-related characteristics modify drugs' effect estimates, but require numerous assumptions."/>
    <s v="Epidemiological Research, Analytica LASER, Paris."/>
    <s v="eng"/>
    <s v="Y"/>
    <s v="Y"/>
    <s v="N"/>
    <s v="Y"/>
    <s v="N"/>
    <s v="Y"/>
    <n v="0"/>
    <s v="Y"/>
    <s v="Y"/>
    <s v="N"/>
    <s v="N"/>
    <s v="N"/>
    <s v="N"/>
    <s v="N"/>
    <s v="N"/>
    <s v="2017-12-26"/>
    <s v="2017-12-28"/>
    <s v="2017-12-14"/>
    <s v="2017-12-14"/>
    <s v="https://dx.doi.org/10.2147/clep.s145353"/>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7917593"/>
    <s v="MED"/>
    <n v="27917593"/>
    <s v="PMC5261549"/>
    <s v="10.1002/pst.1794"/>
    <s v="Α Markov model for longitudinal studies with incomplete dichotomous outcomes."/>
    <s v="Efthimiou O, Welton N, Samara M, Leucht S, Salanti G, GetReal Work Package 4."/>
    <s v="1"/>
    <s v="16"/>
    <n v="2536312"/>
    <n v="2017"/>
    <s v="Pharmaceutical statistics"/>
    <s v="Pharm Stat"/>
    <s v="Pharm Stat"/>
    <s v="101201192"/>
    <s v="1539-1604"/>
    <s v="1539-1612"/>
    <s v="Missing outcome data constitute a serious threat to the validity and precision of inferences from randomized controlled trials. In this paper, we propose the use of a multistate Markov model for the analysis of incomplete individual patient data for a dichotomous outcome reported over a period of time. The model accounts for patients dropping out of the study and also for patients relapsing. The time of each observation is accounted for, and the model allows the estimation of time-dependent relative treatment effects. We apply our methods to data from a study comparing the effectiveness of 2 pharmacological treatments for schizophrenia. The model jointly estimates the relative efficacy and the dropout rate and also allows for a wide range of clinically interesting inferences to be made. Assumptions about the missingness mechanism and the unobserved outcomes of patients dropping out can be incorporated into the analysis. The presented method constitutes a viable candidate for analyzing longitudinal, incomplete binary data."/>
    <s v="Department of Hygiene and Epidemiology, University of Ioannina School of Medicine, Ioannina, Greece."/>
    <s v="eng"/>
    <s v="Y"/>
    <s v="Y"/>
    <s v="N"/>
    <s v="Y"/>
    <s v="N"/>
    <s v="N"/>
    <n v="0"/>
    <s v="Y"/>
    <s v="Y"/>
    <s v="N"/>
    <s v="Y"/>
    <s v="N"/>
    <s v="N"/>
    <s v="N"/>
    <s v="N"/>
    <s v="2016-12-06"/>
    <s v="2018-06-14"/>
    <s v="2016-12-05"/>
    <s v="2016-12-05"/>
    <s v="https://dx.doi.org/10.1002/pst.1794"/>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8176886"/>
    <s v="MED"/>
    <n v="28176886"/>
    <s v="PMC5282910"/>
    <s v="10.2147/CLEP.S124054"/>
    <s v="Assessment of channeling bias among initiators of glucose-lowering drugs: A UK cohort study."/>
    <s v="Ankarfeldt MZ, Thorsted BL, Groenwold RH, Adalsteinsson E, Ali MS, Klungel OH."/>
    <s v="1"/>
    <s v="9"/>
    <n v="2550636"/>
    <n v="2017"/>
    <s v="Clinical epidemiology"/>
    <s v="Clin Epidemiol"/>
    <s v="Clin Epidemiol"/>
    <s v="101531700"/>
    <s v="1179-1349"/>
    <s v="1179-1349"/>
    <s v="Channeling bias may occur when a newly marketed drug and an established drug, despite similar indications, are prescribed to patients with different prognostic characteristics (ie, confounding).To investigate channeling bias and its impact on relative effectiveness of glucagon-like peptide-1 (GLP-1) analogs versus basal insulin and dipeptidyl peptidase-4 inhibitors (DPP-4i) versus sulfonylurea.In the UK Clinical Practice Research Datalink, patients with type 2 diabetes initiating treatment between 2006 and 2015 were included. Analyses were stratified by years since first prescription of GLP-1 and DPP-4i, respectively. The characteristics of GLP-1 versus insulin and DPP-4i versus sulfonylurea initiators were compared over time. After propensity score matching, the relative effectiveness regarding 6-month changes in glycated hemoglobin (HbA1c) and body weight was estimated.In total, 8,398 GLP-1, 14,807 insulin, 24,481 DPP-4i, and 33,505 sulfonylurea initiators were identified. No major channeling was observed. Considerable overlap in distributions of characteristics allowed for propensity score-matched analyses. Relative effectiveness was similar across time. The overall relative effect of GLP-1 versus insulin showed no difference for HbA1c and relative increase in body weight (3.57 kg [95% confidence interval {CI}: 3.21, 3.92]) for insulin. The overall relative effect of DPP-4i versus sulfonylurea showed relative decrease in HbA1c (-0.34% [95% CI: -0.38, -0.30]) and increase in body weight (1.58 kg [95% CI: 1.38, 1.78]) for sulfonylurea.No major channeling was identified in the investigated glucose-lowering drugs. Relative effectiveness could be estimated already in the first year after launch and was consistent in the years thereafter."/>
    <s v="Novo Nordisk A/S, Bagsvaerd, Denmark; Julius Center for Health Sciences and Primary Care, University Medical Center Utrecht, Utrecht, the Netherlands."/>
    <s v="eng"/>
    <s v="Y"/>
    <s v="Y"/>
    <s v="N"/>
    <s v="Y"/>
    <s v="N"/>
    <s v="N"/>
    <n v="1"/>
    <s v="Y"/>
    <s v="Y"/>
    <s v="N"/>
    <s v="N"/>
    <s v="N"/>
    <s v="N"/>
    <s v="N"/>
    <s v="N"/>
    <s v="2017-02-08"/>
    <s v="2017-08-16"/>
    <s v="2017-01-18"/>
    <s v="2017-01-18"/>
    <s v="https://dx.doi.org/10.2147/CLEP.S124054"/>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8143408"/>
    <s v="MED"/>
    <n v="28143408"/>
    <s v="PMC5000409"/>
    <s v="10.1186/s12874-017-0295-7"/>
    <s v="Evaluation of biases present in the cohort multiple randomised controlled trial design: a simulation study."/>
    <s v="Candlish J, Pate A, Sperrin M, van Staa T, GetReal Work Package 2."/>
    <s v="1"/>
    <s v="17"/>
    <n v="2512111"/>
    <n v="2017"/>
    <s v="BMC medical research methodology"/>
    <s v="BMC Med Res Methodol"/>
    <s v="BMC Med Res Methodol"/>
    <s v="100968545"/>
    <s v="1471-2288"/>
    <s v="1471-2288"/>
    <s v="The cohort multiple randomised controlled trial (cmRCT) design provides an opportunity to incorporate the benefits of randomisation within clinical practice; thus reducing costs, integrating electronic healthcare records, and improving external validity. This study aims to address a key concern of the cmRCT design: refusal to treatment is only present in the intervention arm, and this may lead to bias and reduce statistical power.We used simulation studies to assess the effect of this refusal, both random and related to event risk, on bias of the effect estimator and statistical power. A series of simulations were undertaken that represent a cmRCT trial with time-to-event endpoint. Intention-to-treat (ITT), per protocol (PP), and instrumental variable (IV) analysis methods, two stage predictor substitution and two stage residual inclusion, were compared for various refusal scenarios.We found the IV methods provide a less biased estimator for the causal effect when refusal is present in the intervention arm, with the two stage residual inclusion method performing best with regards to minimum bias and sufficient power. We demonstrate that sample sizes should be adapted based on expected and actual refusal rates in order to be sufficiently powered for IV analysis.We recommend running both an IV and ITT analyses in an individually randomised cmRCT as it is expected that the effect size of interest, or the effect we would observe in clinical practice, would lie somewhere between that estimated with ITT and IV analyses. The optimum (in terms of bias and power) instrumental variable method was the two stage residual inclusion method. We recommend using adaptive power calculations, updating them as refusal rates are collected in the trial recruitment phase in order to be sufficiently powered for IV analysis."/>
    <s v="School of Health and Related Research, University of Sheffield, 30 Regent St, Sheffield, S1 4DA, UK. jane.candlish@sheffield.ac.uk."/>
    <s v="eng"/>
    <s v="Y"/>
    <s v="Y"/>
    <s v="N"/>
    <s v="Y"/>
    <s v="N"/>
    <s v="N"/>
    <n v="2"/>
    <s v="Y"/>
    <s v="Y"/>
    <s v="N"/>
    <s v="Y"/>
    <s v="N"/>
    <s v="N"/>
    <s v="N"/>
    <s v="Y"/>
    <s v="2017-02-02"/>
    <s v="2017-12-31"/>
    <s v="2017-01-31"/>
    <s v="2017-01-31"/>
    <s v="https://dx.doi.org/10.1186/s12874-017-0295-7"/>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7566594"/>
    <s v="MED"/>
    <n v="27566594"/>
    <s v="PMC4994208"/>
    <s v="10.1186/s12874-016-0208-1"/>
    <s v="Cohort Multiple Randomised Controlled Trials (cmRCT) design: efficient but biased? A simulation study to evaluate the feasibility of the Cluster cmRCT design."/>
    <s v="Pate A, Candlish J, Sperrin M, Van Staa TP, GetReal Work Package 2."/>
    <s v="3"/>
    <s v="16"/>
    <n v="2478125"/>
    <n v="2016"/>
    <s v="BMC medical research methodology"/>
    <s v="BMC Med Res Methodol"/>
    <s v="BMC Med Res Methodol"/>
    <s v="100968545"/>
    <s v="1471-2288"/>
    <s v="1471-2288"/>
    <s v="The Cohort Multiple Randomised Controlled Trial (cmRCT) is a newly proposed pragmatic trial design; recently several cmRCT have been initiated. This study tests the unresolved question of whether differential refusal in the intervention arm leads to bias or loss of statistical power and how to deal with this.We conduct simulations evaluating a hypothetical cluster cmRCT in patients at risk of cardiovascular disease (CVD). To deal with refusal, we compare the analysis methods intention to treat (ITT), per protocol (PP) and two instrumental variable (IV) methods: two stage predictor substitution (2SPS) and two stage residual inclusion (2SRI) with respect to their bias and power. We vary the correlation between treatment refusal probability and the probability of experiencing the outcome to create different scenarios.We found ITT to be biased in all scenarios, PP the most biased when correlation is strong and 2SRI the least biased on average. Trials suffer a drop in power unless the refusal rate is factored into the power calculation.The ITT effect in routine practice is likely to lie somewhere between the ITT and IV estimates from the trial which differ significantly depending on refusal rates. More research is needed on how refusal rates of experimental interventions correlate with refusal rates in routine practice to help answer the question of which analysis more relevant. We also recommend updating the required sample size during the trial as more information about the refusal rate is gained."/>
    <s v="Health eResearch Centre, Farr Institute for Health Informatics Research, University of Manchester, 1.003 Vaughan House, Manchester, M13 9PL, UK. alexander.pate@manchester.ac.uk."/>
    <s v="eng"/>
    <s v="Y"/>
    <s v="Y"/>
    <s v="N"/>
    <s v="Y"/>
    <s v="N"/>
    <s v="N"/>
    <n v="2"/>
    <s v="Y"/>
    <s v="Y"/>
    <s v="N"/>
    <s v="Y"/>
    <s v="N"/>
    <s v="N"/>
    <s v="N"/>
    <s v="Y"/>
    <s v="2016-08-28"/>
    <s v="2017-12-31"/>
    <s v="2016-08-26"/>
    <s v="2016-08-26"/>
    <s v="https://dx.doi.org/10.1186/s12874-016-0208-1"/>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7550379"/>
    <s v="MED"/>
    <n v="27550379"/>
    <s v="PMC5271378"/>
    <s v="10.1186/s13063-016-1546-3"/>
    <s v="Stakeholders' views on the ethical challenges of pragmatic trials investigating pharmaceutical drugs."/>
    <s v="Kalkman S, van Thiel GJ, Grobbee DE, Meinecke AK, Zuidgeest MG, van Delden JJ, Work Package 3 of the IMI GetReal Consortium."/>
    <s v="4"/>
    <s v="17"/>
    <n v="2478110"/>
    <n v="2016"/>
    <s v="Trials"/>
    <s v="Trials"/>
    <s v="Trials"/>
    <s v="101263253"/>
    <s v="1745-6215"/>
    <s v="1745-6215"/>
    <s v="We explored the views of key stakeholders to identify the ethical challenges of pragmatic trials investigating pharmaceutical drugs. A secondary aim was to capture stakeholders' attitudes towards the implementation of pragmatic trials in the drug development process.We conducted semistructured, in-depth interviews among individuals from different key stakeholder groups (academia and independent research institutions, the pharmaceutical industry, regulators, Health Technology Assessment (HTA) agencies and patients' organizations) through telephone or face-to-face sessions. Interviews were structured around the question &quot;what challenges were experienced or perceived during the design, conduct and/or review of pragmatic trials.&quot; Respondents were additionally asked about their views on implementation of pragmatic trials in the drug development process. Thematic analysis was used to identify the ethically relevant features across data sets.We interviewed 34 stakeholders in 25 individual sessions and four group sessions. The four perceived challenges of ethical relevance were: (1) less controlled conditions creating safety concerns, (2) comparison with usual care potentially compromising clinical equipoise, (3) tailored or waivers of informed consent affecting patient autonomy, and (4) minimal interference with &quot;real-world&quot; practice reducing the knowledge value of trial results.We identified stakeholder concerns regarding risk assessment, use of suboptimal usual care as a comparator, tailoring of informed consent procedures and ensuring the social value of pragmatic trials. These concerns increased when respondents were asked about pragmatic trials conducted before market authorization."/>
    <s v="Department of Medical Humanities, Julius Center for Health Sciences and Primary Care, University Medical Center Utrecht, PO Box 85500, 3508, GA, Utrecht, The Netherlands. s.kalkman@umcutrecht.nl."/>
    <s v="eng"/>
    <s v="Y"/>
    <s v="Y"/>
    <s v="N"/>
    <s v="Y"/>
    <s v="N"/>
    <s v="N"/>
    <n v="2"/>
    <s v="Y"/>
    <s v="Y"/>
    <s v="N"/>
    <s v="Y"/>
    <s v="N"/>
    <s v="N"/>
    <s v="N"/>
    <s v="N"/>
    <s v="2016-08-24"/>
    <s v="2018-01-03"/>
    <s v="2016-08-22"/>
    <s v="2016-08-22"/>
    <s v="https://dx.doi.org/10.1186/s13063-016-1546-3"/>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8176959"/>
    <s v="MED"/>
    <n v="28176959"/>
    <s v="PMC5129568"/>
    <s v="10.2147/CLEP.S121991"/>
    <s v="A systematic literature review on the efficacy-effectiveness gap: comparison of randomized controlled trials and observational studies of glucose-lowering drugs."/>
    <s v="Ankarfeldt MZ, Adalsteinsson E, Groenwold RH, Ali MS, Klungel OH."/>
    <m/>
    <s v="9"/>
    <n v="2550636"/>
    <n v="2017"/>
    <s v="Clinical epidemiology"/>
    <s v="Clin Epidemiol"/>
    <s v="Clin Epidemiol"/>
    <s v="101531700"/>
    <s v="1179-1349"/>
    <s v="1179-1349"/>
    <s v="To identify a potential efficacy-effectiveness gap and possible explanations (drivers of effectiveness) for differences between results of randomized controlled trials (RCTs) and observational studies investigating glucose-lowering drugs.A systematic literature review was conducted in English language articles published between 1 January, 2000 and 31 January, 2015 describing either RCTs or observational studies comparing glucagon-like peptide-1 analogs (GLP-1) with insulin or comparing dipeptidyl peptidase-4 inhibitors (DPP-4i) with sulfonylurea, all with change in glycated hemoglobin (HbA1c) as outcome. Medline, Embase, Current Content, and Biosis were searched. Information on effect estimates, baseline characteristics of the study population, publication year, study duration, and number of patients, and for observational studies, characteristics related to confounding adjustment and selection- and information bias were extracted.From 312 hits, 11 RCTs and 7 observational studies comparing GLP-1 with insulin, and from 474 hits, 16 RCTs and 4 observational studies comparing DPP-4i with sulfonylurea were finally included. No differences were observed in baseline characteristics of the study populations (age, sex, body mass index, time since diagnosis of type 2 diabetes mellitus, and HbA1c) or effect sizes across study designs. Mean effect sizes ranged from -0.43 to 0.91 and from -0.80 to 1.13 in RCTs and observational studies, respectively, comparing GLP-1 with insulin, and from -0.13 to 2.70 and -0.20 to 0.30 in RCTs and observational studies, respectively, comparing DPP-4i and sulfonylurea. Generally, the identified observational studies held potential flaws with regard to confounding adjustment and selection- and information bias.Neither potential drivers of effectiveness nor an efficacy-effectiveness gap were identified. However, the limited number of studies and potential problems with confounding adjustment, selection- and information bias in the observational studies, may have hidden a true efficacy-effectiveness gap."/>
    <s v="Novo Nordisk A/S; Julius Center for Health Sciences and Primary Care, University Medical Center Utrecht."/>
    <s v="eng"/>
    <s v="Y"/>
    <s v="Y"/>
    <s v="N"/>
    <s v="Y"/>
    <s v="N"/>
    <s v="Y"/>
    <n v="4"/>
    <s v="Y"/>
    <s v="Y"/>
    <s v="N"/>
    <s v="Y"/>
    <s v="N"/>
    <s v="N"/>
    <s v="N"/>
    <s v="N"/>
    <s v="2017-02-08"/>
    <s v="2017-08-16"/>
    <s v="2017-01-23"/>
    <s v="2017-01-23"/>
    <s v="https://dx.doi.org/10.2147/CLEP.S121991"/>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7529762"/>
    <s v="MED"/>
    <n v="27529762"/>
    <s v="PMC5042043"/>
    <s v="10.1002/jrsm.1202"/>
    <s v="GetReal in mathematical modelling: a review of studies predicting drug effectiveness in the real world."/>
    <s v="Panayidou K, Gsteiger S, Egger M, Kilcher G, Carreras M, Efthimiou O, Debray TP, Trelle S, Hummel N, GetReal methods review group."/>
    <m/>
    <s v="7"/>
    <n v="2452343"/>
    <n v="2016"/>
    <s v="Research synthesis methods"/>
    <s v="Res Synth Methods"/>
    <s v="Res Synth Methods"/>
    <s v="101543738"/>
    <s v="1759-2879"/>
    <s v="1759-2887"/>
    <s v="The performance of a drug in a clinical trial setting often does not reflect its effect in daily clinical practice. In this third of three reviews, we examine the applications that have been used in the literature to predict real-world effectiveness from randomized controlled trial efficacy data. We searched MEDLINE, EMBASE from inception to March 2014, the Cochrane Methodology Register, and websites of key journals and organisations and reference lists. We extracted data on the type of model and predictions, data sources, validation and sensitivity analyses, disease area and software. We identified 12 articles in which four approaches were used: multi-state models, discrete event simulation models, physiology-based models and survival and generalized linear models. Studies predicted outcomes over longer time periods in different patient populations, including patients with lower levels of adherence or persistence to treatment or examined doses not tested in trials. Eight studies included individual patient data. Seven examined cardiovascular and metabolic diseases and three neurological conditions. Most studies included sensitivity analyses, but external validation was performed in only three studies. We conclude that mathematical modelling to predict real-world effectiveness of drug interventions is not widely used at present and not well validated. © 2016 The Authors Research Synthesis Methods Published by John Wiley &amp; Sons Ltd."/>
    <s v="Institute of Social and Preventive Medicine (ISPM), University of Bern, Bern, Switzerland."/>
    <s v="eng"/>
    <s v="Y"/>
    <s v="Y"/>
    <s v="N"/>
    <s v="Y"/>
    <s v="N"/>
    <s v="Y"/>
    <n v="4"/>
    <s v="Y"/>
    <s v="Y"/>
    <s v="N"/>
    <s v="Y"/>
    <s v="N"/>
    <s v="N"/>
    <s v="N"/>
    <s v="N"/>
    <s v="2016-09-19"/>
    <s v="2017-04-03"/>
    <s v="2016-08-16"/>
    <s v="2016-08-16"/>
    <s v="https://dx.doi.org/10.1002/jrsm.1202"/>
  </r>
  <r>
    <s v="https://www.imi.europa.eu/projects-results/project-factsheets/getreal"/>
    <x v="39"/>
    <s v="Incorporating real-life clinical data into drug development"/>
    <n v="0"/>
    <n v="0"/>
    <n v="0"/>
    <n v="0"/>
    <n v="0"/>
    <n v="0"/>
    <n v="0"/>
    <n v="0"/>
    <n v="0"/>
    <n v="0"/>
    <s v="Closed"/>
    <s v="IMI1"/>
    <s v="01/10/2013"/>
    <s v="31/03/2017"/>
    <n v="7"/>
    <n v="115546"/>
    <s v="RIA (Research and Innovation Action)"/>
    <s v="8 000 000"/>
    <s v="6 910 397"/>
    <m/>
    <s v="2 041 883"/>
    <s v="Incorporating data from real-life clinical settings into drug development represents a serious challenge for pharmaceutical companies, regulators, and health authorities alike. By bringing together all key stakeholder groups (namely industry, academia, regulatory agencies, reimbursement agencies, healthcare budget holders, and patient groups) to share their insights and know-how, GETREAL developed new tools and resources for incorporating real-life data into drug development. These could increase confidence in new medicines and help to get them to patients more quickly.  Once a new drug has been developed, it must be reviewed by both the regulators (for the decision on marketing authorisation) and health technology assessment (HTA) bodies (for the decision on access to patients). The regulators draw on data, mostly from clinical trials, to determine if a drug is safe and works well enough to be authorised for use in patients. For their part, HTA organisations assess more broadly the value of a new drug for a given healthcare system. For this, they need real-world evidence (RWE) to support the assessment of ‘relative effectiveness’: that is the extent to which a treatment does more good than harm when compared to one or more alternative treatments when provided under normal healthcare circumstances.However, while there are clear, detailed guidelines on how to carry out clinical trials and what is required to achieve marketing authorisation, there is little guidance on how to generate RWE and integrate this into drug development. This is a serious issue: even if a drug is approved as safe and effective by the regulators, insufficient evidence supporting relative effectiveness may delay, or restrict (partially or entirely) patient access to new treatments. The challenge, therefore, is to incorporate relative effectiveness research into the earlier stages of drug research and development. IMI’s GETREAL project set out to bridge that gap.The project broke ground in that it brought together companies, healthcare decision-makers, patient representatives and other stakeholders to begin to work towards building a consensus on best practices in the use of RWE in drug development, as well as regulatory and reimbursement decision-making. The project developed tools, recommendations and guidance for incorporating RWE earlier in the drug development process.Getting to grips with RWE: the Navigator toolOne of the main project achievements was the launch of RWE Navigator. This online resource helps users from a broad range of research and healthcare backgrounds get to grips with the need for and the generation of RWE, and understand how this can be used to inform decision-making.The RWE Navigator is designed to help users from industry define and implement a robust RWE generation plan; HTAs and regulators to better understand the analytical models used; and patients to understand concepts related to RWE and the challenges faced when using or generating RWE. It directs users to the TOOLBOX, which in turn guides them on how to define the attributes of the medicine that may drive a difference in the efficacy seen in a clinical trial setting, compared to the effectiveness when used in routine healthcare (often referred to as the efficacy-effectiveness gap). It also informs users on the specific types of analyses or study designs that can be used to generate or model RWE, including their pros and cons, and includes a comprehensive directory of resources to support users in implementing their RWE generation plans.Pragmatic trials and the PRAGMAGIC toolPragmatic trials offer an opportunity to generate high-quality evidence on relative effectiveness prior to and (soon) after drug launch. However, many people are still reluctant to conduct such studies as they are very challenging to implement and there is some uncertainty regarding the acceptability of pragmatic trial data in decision-making.In order to aid researchers in pragmatic clinical trial design, the GETREAL project developed an innovative online tool called PRAGMAGIC. It is a decision support tool designed to help users understand how the choices that they make when designing a pragmatic trial can impact the operational feasibility of the study, and how reflective the data generated will be of the effectiveness of the medicine in routine healthcare. The tool draws on guidance and recommendations accumulated through methods reviews, case studies and stakeholder feedback. The project hopes that the new tool will increase the understanding of the value and feasibility of conducting pragmatic trials in the future.Demystifying relative effectiveness assessmentsBoth network meta-analysis (NMA) and multi-criteria decision analysis (MCDA) are useful methods for assessing the relative effectiveness of medicines by using data generated from randomised controlled trials. These methods are gaining acceptance among industry, academia, HTA agencies, and regulatory bodies. However, continued efforts are required to embed these approaches in decision-making. To this end, GETREAL  developed the ADDIS tool, which provides users access to clinical trial data and the software required to apply NMA and MCDA to the data. Additionally, GETREAL improved the NMA and MCDA methods further by developing a methodology to include real-world data.Webinars, courses and other achievementsOther important project achievements include:An interactive online course entitled ‘Real-world evidence in medicine development’. Under the supervision of leading academics from the project, the course provides students with an understanding of current techniques, opportunities and challenges for the use of real-world evidence in medicine development.RWE policy recommendations written by the project’s Policy Expert Group, setting out seven key themes that require further attention to advance the use of RWE and RWD in drug development.A network of regulators, HTA organisations, companies, academics, healthcare professionals, patients and other societal stakeholders. This network is important because the challenges faced by the pharmaceutical industry, regulators and other healthcare decision makers are all interlinked.GETREAL also hosted a series of webinars to support the dissemination of information and organised many cross-sector workshops and events attracting participants from academia, industry, regulatory bodies and patient organisations from across Europe.For the benefit of industry, academia and SMEsAll of the partners in the project benefitted from the network which was created and collaboration with different stakeholders. This was a unique opportunity for the different stakeholders to share experiences and perspectives in RWE generation and use in decision-making, and all of them will benefit from a greater consensus on the issue.As the funding for methodology development can be scarce, the academic partners also benefited from IMI funding, which enabled them to drive the development of innovative RWE analytical approaches, published in high-impact journals.Last but not least, the SME in the project was able to demonstrate their leadership in this field, and had the opportunity to work with leading academics and major pharmaceutical companies who ultimately are their key customers. Through publications and meeting attendance, they were also able to increase their company’s visibility.What’s next?GETREAL project partners applied for additional funding through IMI2 - Call 11 for the exploitation of project results. The follow-up project will start in June 2018 and will build on the success of GETREAL. In particular, the follow-up project will be used to continue building the research community, drive forward some of the project’s policy recommendations, and take forward the global debate regarding the opportunities for and the barriers to the use of RWE in healthcare decision-making.Read the interview with the project coordinator."/>
    <s v="Amgen, Brussels, BelgiumAstrazeneca AB, Södertälje, SwedenBayer Pharma AG, Berli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Kommanditgesellschaft Auf Aktien, Darmstadt, GermanyMerck Sharp &amp; Dohme Corp, Whitehouse Station, New Jersey, United States Novartis Pharma AG, Basel, SwitzerlandNovo Nordisk A/S, Bagsvaerd, DenmarkSanofi-Aventis Recherche &amp; Developpement, Chilly Mazarin, FranceTakeda Development Centre Europe LTD., London, United Kingdom"/>
    <n v="16"/>
    <n v="13"/>
    <s v="26287812"/>
    <s v="MED"/>
    <n v="26287812"/>
    <m/>
    <s v="10.1002/jrsm.1160"/>
    <s v="Get real in individual participant data (IPD) meta-analysis: a review of the methodology."/>
    <s v="Debray TP, Moons KG, van Valkenhoef G, Efthimiou O, Hummel N, Groenwold RH, Reitsma JB, GetReal Methods Review Group."/>
    <m/>
    <s v="6"/>
    <n v="2364183"/>
    <n v="2015"/>
    <s v="Research synthesis methods"/>
    <s v="Res Synth Methods"/>
    <s v="Res Synth Methods"/>
    <s v="101543738"/>
    <s v="1759-2879"/>
    <s v="1759-2887"/>
    <s v="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
    <s v="The Dutch Cochrane Centre, Julius Center for Health Sciences and Primary Care, University Medical Center, Utrecht, The Netherlands."/>
    <s v="eng"/>
    <s v="Y"/>
    <s v="Y"/>
    <s v="N"/>
    <s v="Y"/>
    <s v="N"/>
    <m/>
    <n v="38"/>
    <s v="Y"/>
    <s v="Y"/>
    <s v="N"/>
    <s v="Y"/>
    <s v="N"/>
    <s v="N"/>
    <s v="N"/>
    <s v="N"/>
    <s v="2016-01-15"/>
    <s v="2016-12-30"/>
    <s v="2015-08-19"/>
    <s v="2015-08-19"/>
    <s v="https://dx.doi.org/10.1002/jrsm.1160"/>
  </r>
  <r>
    <s v="https://www.imi.europa.eu/projects-results/project-factsheets/harmony"/>
    <x v="40"/>
    <s v="Healthcare alliance for resourceful medicines offensive against neoplasms in hematology"/>
    <n v="4"/>
    <n v="1"/>
    <n v="0"/>
    <n v="0"/>
    <n v="0"/>
    <n v="0"/>
    <n v="0"/>
    <n v="0"/>
    <n v="0"/>
    <n v="0"/>
    <s v="Ongoing"/>
    <s v="IMI2"/>
    <s v="01/01/2017"/>
    <s v="31/12/2021"/>
    <n v="6"/>
    <n v="116026"/>
    <s v="RIA (Research and Innovation Action)"/>
    <s v="20 200 000"/>
    <s v="17 594 265"/>
    <m/>
    <s v="1 951 352"/>
    <s v="Blood cancers, or haematologic cancers (e.g. leukaemia, lymphoma and myeloma), affect the production and function of blood cells and account for about one third of cancer cases in children and about one third of cancer deaths. As many blood cancers are rare, and healthcare practice varies across EU, a lack of data on relevant outcomes represents a challenge for clinicians, researchers, and decision-makers alike. The HARMONY project aims to use ‘big data’ to deliver information that will help to improve the care of patients with these diseases. Specifically, the project will gather together, integrate and analyse anonymous patient data from a number of high quality sources. This will help the team to define clinical endpoints and outcomes for these diseases that are recognised by all key stakeholders. Meanwhile the project’s data sharing platform will facilitate and improve decision making for policy makers and clinicians alike to help them to give the right treatment to the right patient at the right time. More broadly, the project will result in a pan-European network of stakeholders with expertise in this disease area.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
    <m/>
    <n v="0"/>
    <n v="3"/>
    <s v="30375513"/>
    <s v="MED"/>
    <n v="30375513"/>
    <s v="PMC6207774"/>
    <s v="10.1038/s41467-018-06992-7"/>
    <s v="Network integration of multi-tumour omics data suggests novel targeting strategies."/>
    <s v="do Valle ÍF, Menichetti G, Simonetti G, Bruno S, Zironi I, Durso DF, Mombach JCM, Martinelli G, Castellani G, Remondini D."/>
    <s v="1"/>
    <s v="9"/>
    <n v="2732876"/>
    <n v="2018"/>
    <s v="Nature communications"/>
    <s v="Nat Commun"/>
    <s v="Nat Commun"/>
    <s v="101528555"/>
    <s v="2041-1723"/>
    <s v="2041-1723"/>
    <s v="We characterize different tumour types in search for multi-tumour drug targets, in particular aiming for drug repurposing and novel drug combinations. Starting from 11 tumour types from The Cancer Genome Atlas, we obtain three clusters based on transcriptomic correlation profiles. A network-based analysis, integrating gene expression profiles and protein interactions of cancer-related genes, allows us to define three cluster-specific signatures, with genes belonging to NF-κB signaling, chromosomal instability, ubiquitin-proteasome system, DNA metabolism, and apoptosis biological processes. These signatures have been characterized by different approaches based on mutational, pharmacological and clinical evidences, demonstrating the validity of our selection. Moreover, we define new pharmacological strategies validated by in vitro experiments that show inhibition of cell growth in two tumour cell lines, with significant synergistic effect. Our study thus provides a list of genes and pathways that could possibly be used, singularly or in combination, for the design of novel treatment strategies."/>
    <s v="Department of Physics and Astronomy, University of Bologna, Viale Berti Pichat 6/2, 40127, Bologna, Italy."/>
    <s v="eng"/>
    <s v="Y"/>
    <s v="Y"/>
    <s v="N"/>
    <s v="Y"/>
    <s v="N"/>
    <s v="Y"/>
    <n v="0"/>
    <s v="Y"/>
    <s v="Y"/>
    <s v="N"/>
    <s v="Y"/>
    <s v="N"/>
    <s v="N"/>
    <s v="N"/>
    <s v="Y"/>
    <s v="2018-10-31"/>
    <s v="2018-11-02"/>
    <s v="2018-10-30"/>
    <s v="2018-10-30"/>
    <s v="https://dx.doi.org/10.1038/s41467-018-06992-7"/>
  </r>
  <r>
    <s v="https://www.imi.europa.eu/projects-results/project-factsheets/harmony"/>
    <x v="40"/>
    <s v="Healthcare alliance for resourceful medicines offensive against neoplasms in hematology"/>
    <n v="4"/>
    <n v="1"/>
    <n v="0"/>
    <n v="0"/>
    <n v="0"/>
    <n v="0"/>
    <n v="0"/>
    <n v="0"/>
    <n v="0"/>
    <n v="0"/>
    <s v="Ongoing"/>
    <s v="IMI2"/>
    <s v="01/01/2017"/>
    <s v="31/12/2021"/>
    <n v="6"/>
    <n v="116026"/>
    <s v="RIA (Research and Innovation Action)"/>
    <s v="20 200 000"/>
    <s v="17 594 265"/>
    <m/>
    <s v="1 951 352"/>
    <s v="Blood cancers, or haematologic cancers (e.g. leukaemia, lymphoma and myeloma), affect the production and function of blood cells and account for about one third of cancer cases in children and about one third of cancer deaths. As many blood cancers are rare, and healthcare practice varies across EU, a lack of data on relevant outcomes represents a challenge for clinicians, researchers, and decision-makers alike. The HARMONY project aims to use ‘big data’ to deliver information that will help to improve the care of patients with these diseases. Specifically, the project will gather together, integrate and analyse anonymous patient data from a number of high quality sources. This will help the team to define clinical endpoints and outcomes for these diseases that are recognised by all key stakeholders. Meanwhile the project’s data sharing platform will facilitate and improve decision making for policy makers and clinicians alike to help them to give the right treatment to the right patient at the right time. More broadly, the project will result in a pan-European network of stakeholders with expertise in this disease area.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
    <m/>
    <n v="0"/>
    <n v="3"/>
    <s v="PMC6191944"/>
    <s v="PMC"/>
    <n v="29467486"/>
    <s v="PMC6191944"/>
    <s v="10.1038/s41375-017-0007-7"/>
    <s v="Statistical modelling of CG interdistance across multiple organisms."/>
    <s v="A. M, Valle I. Fd, G. C, D. R."/>
    <s v="Suppl 10"/>
    <s v="19"/>
    <n v="2742536"/>
    <n v="2018"/>
    <s v="BMC bioinformatics"/>
    <s v="BMC Bioinformatics"/>
    <s v="BMC Bioinformatics"/>
    <s v="100965194"/>
    <s v="1471-2105"/>
    <s v="1471-2105"/>
    <s v="BackgroundStatistical approaches to genetic sequences have revealed helpful to gain deeper insight into biological and structural functionalities, using ideas coming from information theory and stochastic modelling of symbolic sequences. In particular, previous analyses on CG dinucleotide position along the genome allowed to highlight its epigenetic role in DNA methylation, showing a different distribution tail as compared to other dinucleotides.In this paper we extend the analysis to the whole CG distance distribution over a selected set of higher-order organisms. Then we apply the best fitting probability density function to a large range of organisms (&gt;4400) of different complexity (from bacteria to mammals) and we characterize some emerging global features.ResultsWe find that the Gamma distribution is optimal for the selected subset as compared to a group of several distributions, chosen for their physical meaning or because recently used in literature for similar studies. The parameters of this distribution, when applied to our larger set of organisms, allows to highlight some biologically relavant features for the considered organism classes, that can be useful also for classification purposes.ConclusionsThe quantification of statistical properties of CG dinucleotide positioning along the genome is confirmed as a useful tool to characterize broad classes of organisms, spanning the whole range of biological complexity.Electronic supplementary materialThe online version of this article (10.1186/s12859-018-2303-2) contains supplementary material, which is available to authorized users."/>
    <s v="10000 0004 1757 1758grid.6292.fDepartment of Physics and Astronomy, University of Bologna, Bologna, Italy"/>
    <s v="eng"/>
    <s v="Y"/>
    <s v="Y"/>
    <s v="Y"/>
    <s v="Y"/>
    <s v="N"/>
    <s v="Y"/>
    <n v="0"/>
    <s v="N"/>
    <s v="Y"/>
    <s v="N"/>
    <s v="N"/>
    <s v="N"/>
    <s v="N"/>
    <s v="N"/>
    <s v="N"/>
    <s v="2018-10-30"/>
    <s v="2018-10-30"/>
    <s v="2018-10-15"/>
    <s v="2018-10-15"/>
    <s v="https://dx.doi.org/10.1038/s41375-017-0007-7"/>
  </r>
  <r>
    <s v="https://www.imi.europa.eu/projects-results/project-factsheets/harmony"/>
    <x v="40"/>
    <s v="Healthcare alliance for resourceful medicines offensive against neoplasms in hematology"/>
    <n v="4"/>
    <n v="1"/>
    <n v="0"/>
    <n v="0"/>
    <n v="0"/>
    <n v="0"/>
    <n v="0"/>
    <n v="0"/>
    <n v="0"/>
    <n v="0"/>
    <s v="Ongoing"/>
    <s v="IMI2"/>
    <s v="01/01/2017"/>
    <s v="31/12/2021"/>
    <n v="6"/>
    <n v="116026"/>
    <s v="RIA (Research and Innovation Action)"/>
    <s v="20 200 000"/>
    <s v="17 594 265"/>
    <m/>
    <s v="1 951 352"/>
    <s v="Blood cancers, or haematologic cancers (e.g. leukaemia, lymphoma and myeloma), affect the production and function of blood cells and account for about one third of cancer cases in children and about one third of cancer deaths. As many blood cancers are rare, and healthcare practice varies across EU, a lack of data on relevant outcomes represents a challenge for clinicians, researchers, and decision-makers alike. The HARMONY project aims to use ‘big data’ to deliver information that will help to improve the care of patients with these diseases. Specifically, the project will gather together, integrate and analyse anonymous patient data from a number of high quality sources. This will help the team to define clinical endpoints and outcomes for these diseases that are recognised by all key stakeholders. Meanwhile the project’s data sharing platform will facilitate and improve decision making for policy makers and clinicians alike to help them to give the right treatment to the right patient at the right time. More broadly, the project will result in a pan-European network of stakeholders with expertise in this disease area.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
    <m/>
    <n v="0"/>
    <n v="3"/>
    <s v="29467486"/>
    <s v="MED"/>
    <m/>
    <s v="PMC5940638"/>
    <m/>
    <s v="ERIC recommendations for TP53 mutation analysis in chronic lymphocytic leukemia-update on methodological approaches and results interpretation."/>
    <s v="Malcikova J, Tausch E, Rossi D, Sutton LA, Soussi T, Zenz T, Kater AP, Niemann CU, Gonzalez D, Davi F, Gonzalez Diaz M, Moreno C, Gaidano G, Stamatopoulos K, Rosenquist R, Stilgenbauer S, Ghia P, Pospisilova S, European Research Initiative on Chronic Lymphocytic Leukemia (ERIC) — TP53 network."/>
    <s v="5"/>
    <s v="32"/>
    <n v="2682094"/>
    <n v="2018"/>
    <s v="Leukemia"/>
    <s v="Leukemia"/>
    <s v="Leukemia"/>
    <s v="8704895"/>
    <s v="0887-6924"/>
    <s v="1476-5551"/>
    <s v="In chronic lymphocytic leukemia (CLL), TP53 gene defects, due to deletion of the 17p13 locus and/or mutation(s) within the TP53 gene, are associated with resistance to chemoimmunotherapy and a particularly dismal clinical outcome. On these grounds, analysis of TP53 aberrations has been incorporated into routine clinical diagnostics to improve patient stratification and optimize therapeutic decisions. The predictive implications of TP53 aberrations have increasing significance in the era of novel targeted therapies, i.e., inhibitors of B-cell receptor (BcR) signaling and anti-apoptotic BCL2 family members, owing to their efficacy in patients with TP53 defects. In this report, the TP53 Network of the European Research Initiative on Chronic Lymphocytic Leukemia (ERIC) presents updated recommendations on the methodological approaches for TP53 mutation analysis. Moreover, it provides guidance to ensure that the analysis is performed in a timely manner for all patients requiring treatment and that the data is interpreted and reported in a consistent, standardized, and accurate way. Since next-generation sequencing technologies are gaining prominence within diagnostic laboratories, this report also offers advice and recommendations for the interpretation of TP53 mutation data generated by this methodology."/>
    <s v="Department of Internal Medicine - Hematology and Oncology, University Hospital Brno and Medical Faculty, Masaryk University, Brno, Czech Republic."/>
    <s v="eng"/>
    <s v="Y"/>
    <s v="Y"/>
    <s v="N"/>
    <s v="Y"/>
    <s v="N"/>
    <s v="Y"/>
    <n v="2"/>
    <s v="Y"/>
    <s v="Y"/>
    <s v="N"/>
    <s v="Y"/>
    <s v="N"/>
    <s v="N"/>
    <s v="N"/>
    <s v="N"/>
    <s v="2018-02-23"/>
    <s v="2018-05-11"/>
    <s v="2018-02-02"/>
    <s v="2018-02-02"/>
    <m/>
  </r>
  <r>
    <s v="https://www.imi.europa.eu/projects-results/project-factsheets/iabc"/>
    <x v="41"/>
    <s v="Inhaled antibiotics in bronchiectasis and cystic fibrosis"/>
    <n v="0"/>
    <n v="0"/>
    <n v="0"/>
    <n v="0"/>
    <n v="0"/>
    <n v="0"/>
    <n v="0"/>
    <n v="0"/>
    <n v="0"/>
    <n v="0"/>
    <s v="Ongoing"/>
    <s v="IMI1"/>
    <s v="01/08/2015"/>
    <s v="31/12/2021"/>
    <n v="11"/>
    <n v="115721"/>
    <s v="RIA (Research and Innovation Action)"/>
    <s v="24 331 609"/>
    <s v="30 213 513"/>
    <m/>
    <s v="4 117 897"/>
    <s v="Respiratory infections, frequently caused by drug-resistant bacteria, are the main cause of disease and death in people with cystic fibrosis (CF) and bronchiectasis (BE). Thanks to inhaled antibiotics, patients now live longer than ever before and enjoy a better quality of life. However, infections are increasingly becoming resistant to the few drugs available, putting patients’ lives at risk. The iABC project is advancing the development of two inhaled antibiotics for patients with CF and BE. It is also working to identify ways of improving clinical trials of treatments for these serious diseases._x000a_Antimicrobial resistance (AMR) represents a serious and growing threat to human and animal health worldwide. In the EU alone, AMR is responsible for some 25 000 deaths every year, and the annual treatment and social costs have been estimated at €1.5 billion. Meanwhile, new forms of resistance continue to develop and spread, leaving clinicians with few weapons to bring infections under control. Yet despite the recognised need for new antibiotics, the reality is that only two new classes of antibiotics have been brought to the market in the last three decades.A vulnerable groupPatients with cystic fibrosis (CF) and bronchiectasis (BE) are at particular risk of infection. CF is a common inherited disease that affects around 36 000 people in the EU. CF patients face regular respiratory infections; 60% of adult patients have lung infections caused by difficult to treat bacteria such as Pseudomonas aeruginosa, and respiratory failure is the cause of death for 95% of CF patients. Inhaled antibiotics have helped to both improve CF patients’ quality of life and extend their life expectancy.BE refers to a group of diseases in which the airways become damaged and scarred. It is more common among the elderly, affecting 3 in 1 000 among the over 75s. BE patients experience similar symptoms to CF, including regular respiratory infections, often with Pseudomonas aeruginosa. So far, no inhaled antibiotics have been approved for use in BE patients, although in practice doctors often treat BE patients with antibiotics licensed for use in CF.Today, the number of inhaled antibiotics available for these vulnerable patients remain limited and infections in both CF and BE patients are increasingly resistant to these life-saving medicines. The costs of carrying out clinical trials for new antibiotics for CF and BE patients are particularly high due to the relatively small number of patients affected.Towards new treatments for cystic fibrosis and bronchiectasisiABC will advance the development of two inhaled antimicrobials. BAL30072 is a novel antibiotic that is effective against a range of bacterial infections. The project will develop a version of the antibiotic that can be inhaled by patients with CF and BE. Studies will probe the safety of the inhaled antibiotic and determine the ideal dose. The project will also investigate the appropriate dose of tobramycin inhalation powder (TIP) in treatment of lung infections in BE patients and how safe and effective this dose is in these patients. TIP is currently only licensed for use in CF patients.More broadly, the programme will undertake a number of activities designed to facilitate future research into and clinical trials involving CF and BE.  For example, part of the project is devoted to setting up an EU-wide registry of BE patients that would align new and existing national registries and facilitate the gathering of data on BE in Europe. This will aid in the identification of research needs, make it easier to identify patients who could be included in clinical trials, and guide the development of European guidelines for the management of BE.  iABC will ensure that the BE registry will remain viable after the end of the project.Another project goal is to identify measures that could be used in clinical trials to assess the effectiveness of a medicine. These will include new ways of more accurately assessing lung function, DNA fingerprinting of bacteria, measurement of inflammatory biomarkers in the sputum and scoring CT (computed tomography) scans of the chest. The project will also study the nature and level of microbes found in the sputum.New hope for patientsJust a few decades ago, most CF patients died in early childhood. Thanks to antibiotics, CF patients born today can expect to reach early middle age. However, this progress is threatened by the rise of antimicrobial resistance. The iABC project represents an important contribution to efforts to counter this threat."/>
    <m/>
    <n v="0"/>
    <n v="1"/>
    <s v="29084746"/>
    <s v="MED"/>
    <n v="29084746"/>
    <s v="PMC5740371"/>
    <s v="10.1128/AAC.01650-17"/>
    <s v="Use of Calgary and Microfluidic BioFlux Systems To Test the Activity of Fosfomycin and Tobramycin Alone and in Combination against Cystic Fibrosis Pseudomonas aeruginosa Biofilms."/>
    <s v="Díez-Aguilar M, Morosini MI, Köksal E, Oliver A, Ekkelenkamp M, Cantón R."/>
    <s v="1"/>
    <s v="62"/>
    <n v="2631906"/>
    <n v="2018"/>
    <s v="Antimicrobial agents and chemotherapy"/>
    <s v="Antimicrob. Agents Chemother."/>
    <s v="Antimicrob Agents Chemother"/>
    <s v="0315061"/>
    <s v="0066-4804"/>
    <s v="1098-6596"/>
    <s v="Pseudomonas aeruginosa is a major cause of morbidity and mortality in chronically infected cystic fibrosis patients. Novel in vitro biofilm models which reliably predict the therapeutic success of antimicrobial therapies against biofilm bacteria should be implemented. The activity of fosfomycin, tobramycin, and the fosfomycin-tobramycin combination against 6 susceptible P. aeruginosa strains isolated from respiratory samples from cystic fibrosis patients was tested by using two in vitro biofilm models: a closed system (Calgary device) and an open model based on microfluidics (BioFlux). All but one of the isolates formed biofilms. The fosfomycin and tobramycin minimal biofilm inhibitory concentrations (MBIC) were 1,024 to &gt;1,024 μg/ml and 8 to 32 μg/ml, respectively. According to fractional inhibitory concentration analysis, the combination behaved synergistically against all the isolates except the P. aeruginosa ATCC 27853 strain. The dynamic formation of the biofilm was also studied with the BioFlux system, and the MIC and MBIC of each antibiotic were tested. For the combination, the lowest tobramycin concentration that was synergistic with fosfomycin was used. The captured images were analyzed by measuring the intensity of the colored pixels, which was proportional to the biofilm biomass. A statistically significant difference was found when the intensity of the inoculum was compared with the intensity of the microchannel in which the MBIC of tobramycin, fosfomycin, or their combination was used (P &lt; 0.01) but not when the MIC was applied (P &gt; 0.01). Fosfomycin-tobramycin was demonstrated to be synergistic against cystic fibrosis P. aeruginosa strains in the biofilm models when both the Calgary and the microfluidic BioFlux systems were tested. These results support the clinical use of this combination."/>
    <s v="Servicio de Microbiología, Hospital Universitario Ramón y Cajal and Instituto Ramón y Cajal (IRYCIS), Madrid, Spain."/>
    <s v="eng"/>
    <s v="N"/>
    <s v="Y"/>
    <s v="N"/>
    <s v="Y"/>
    <s v="N"/>
    <s v="Y"/>
    <n v="0"/>
    <s v="Y"/>
    <s v="Y"/>
    <s v="N"/>
    <s v="Y"/>
    <s v="N"/>
    <s v="N"/>
    <s v="N"/>
    <s v="N"/>
    <s v="2017-11-01"/>
    <s v="2018-06-21"/>
    <s v="2017-12-21"/>
    <s v="2017-12-21"/>
    <s v="https://dx.doi.org/10.1128/AAC.01650-17"/>
  </r>
  <r>
    <s v="https://www.imi.europa.eu/projects-results/project-factsheets/imidia"/>
    <x v="42"/>
    <s v="Improving beta-cell function and identification of diagnostic biomarkers For treatment monitoring in diabetes"/>
    <n v="4"/>
    <n v="0"/>
    <n v="0"/>
    <n v="1"/>
    <n v="0"/>
    <n v="0"/>
    <n v="0"/>
    <n v="0"/>
    <n v="0"/>
    <n v="0"/>
    <s v="Ongoing"/>
    <s v="IMI1"/>
    <s v="01/02/2010"/>
    <s v="30/09/2015"/>
    <n v="1"/>
    <n v="115005"/>
    <s v="RIA (Research and Innovation Action)"/>
    <s v="8 060 760"/>
    <s v="16 940 659"/>
    <m/>
    <s v="2 445 590"/>
    <s v="A complete or relative decrease in insulin secretion by pancreatic beta-cells underlies the development of, respectively, type 1 and type 2 diabetes. These diseases impose a huge burden on welfare systems, both in Europe and in other developed and developing countries. So far, symptomatic therapeutic options for treatment of diabetes are available, but none to cure or prevent this pandemic disease. This is largely due to our limited knowledge of beta-cell biology in health and disease. Although considerable amount of_x000a_knowledge has been gained on the function of beta-cells from animal models, knowledge of human beta-cell function, survival, and of the pathophysiological mechanisms that lead to their demise remains limited._x000a_The scientific program aims at delivering:Novel tools for the study of human beta-cell development, function and survival; their modulation by potential therapeutic compounds; and for in vivo beta-cell imaging.Biomarkers for the diagnosis and prognosis of beta-cell failure and for monitoring diabetes progression and treatment.Knowledge on novel molecular pathways and sites that control beta-cell life &amp; death as well as mass and function.This public-private-partnership consisting of academic teams, pharmaceutical companies and a SME provides a unique blend of expertise and forms a strong basis for a successful enterprise to ultimately improve industrial competitiveness and Public Health in Europe."/>
    <s v="Astrazeneca AB, Södertälje, SwedenBoehringer Ingelheim Internationalgmbh, Ingelheim, GermanyEli Lilly and Company Limited, Basingstoke, United KingdomF. Hoffmann-La Roche AG, Basel, SwitzerlandInstitut De Recherches Servier, Suresnes, FranceNovartis Pharma AG, Basel, SwitzerlandNovo Nordisk A/S, Bagsvaerd, DenmarkSanofi-Aventis Deutschland GMBH, Frankfurt / Main, Germany"/>
    <n v="8"/>
    <n v="5"/>
    <s v="21841764"/>
    <s v="MED"/>
    <n v="21841764"/>
    <s v="PMC3197443"/>
    <s v="10.3791/2962"/>
    <s v="Isolation of human islets from partially pancreatectomized patients."/>
    <s v="Bötticher G, Sturm D, Ehehalt F, Knoch KP, Kersting S, Grützmann R, Baretton GB, Solimena M, Saeger HD."/>
    <s v="53"/>
    <s v="286"/>
    <n v="1848178"/>
    <n v="2011"/>
    <s v="Journal of visualized experiments : JoVE"/>
    <s v="J Vis Exp"/>
    <s v="J Vis Exp"/>
    <s v="101313252"/>
    <s v="1940-087X"/>
    <s v="1940-087X"/>
    <s v="Investigations into the pathogenesis of type 2 diabetes and islets of Langerhans malfunction (1) have been hampered by the limited availability of type 2 diabetic islets from organ donors(2). Here we share our protocol for isolating islets from human pancreatic tissue obtained from type 2 diabetic and non-diabetic patients who have undergone partial pancreatectomy due to different pancreatic diseases (benign or malignant pancreatic tumors, chronic pancreatitis, and common bile duct or duodenal tumors). All patients involved gave their consent to this study, which had also been approved by the local ethics committee. The surgical specimens were immediately delivered to the pathologist who selected soft and healthy appearing pancreatic tissue for islet isolation, retaining the damaged tissue for diagnostic purposes. We found that to isolate more than 1,000 islets, we had to begin with at least 2 g of pancreatic tissue. Also essential to our protocol was to visibly distend the tissue when injecting the enzyme-containing media and subsequently mince it to aid digestion by increasing the surface area. To extend the applicability of our protocol to include the occasional case in which a large amount (&gt;15g) of human pancreatic tissue is available , we used a Ricordi chamber (50 ml) to digest the tissue. During digestion, we manually shook the Ricordi chamber(3) at an intensity that varied by specimen according to its level of tissue fibrosis. A discontinous Ficoll gradient was then used to separate the islets from acinar tissue. We noted that the tissue pellet should be small enough to be homogenously resuspended in Ficoll medium with a density of 1.125 g/ml. After isolation, we cultured the islets under stress free conditions (no shaking or rotation) with 5% CO(2;) at 37 °C for at least 48 h in order to facilitate their functional recovery. Widespread application of our protocol and its future improvement could enable the timely harvesting of large quantities of human islets from diabetic and clinically matched non-diabetic subjects, greatly advancing type 2 diabetes research."/>
    <s v="Department of GI-, Thorax- and Vascular Surgery, University Hospital Carl Gustav Carus, University of Technology Dresden."/>
    <s v="eng"/>
    <s v="Y"/>
    <s v="Y"/>
    <s v="Y"/>
    <s v="Y"/>
    <s v="N"/>
    <s v="N"/>
    <n v="0"/>
    <s v="Y"/>
    <s v="Y"/>
    <s v="N"/>
    <s v="Y"/>
    <s v="N"/>
    <s v="N"/>
    <s v="N"/>
    <s v="N"/>
    <s v="2011-08-15"/>
    <s v="2013-06-28"/>
    <s v="2011-07-30"/>
    <s v="2011-07-30"/>
    <s v="https://dx.doi.org/10.3791/2962"/>
  </r>
  <r>
    <s v="https://www.imi.europa.eu/projects-results/project-factsheets/imidia"/>
    <x v="42"/>
    <s v="Improving beta-cell function and identification of diagnostic biomarkers For treatment monitoring in diabetes"/>
    <n v="4"/>
    <n v="0"/>
    <n v="0"/>
    <n v="1"/>
    <n v="0"/>
    <n v="0"/>
    <n v="0"/>
    <n v="0"/>
    <n v="0"/>
    <n v="0"/>
    <s v="Ongoing"/>
    <s v="IMI1"/>
    <s v="01/02/2010"/>
    <s v="30/09/2015"/>
    <n v="1"/>
    <n v="115005"/>
    <s v="RIA (Research and Innovation Action)"/>
    <s v="8 060 760"/>
    <s v="16 940 659"/>
    <m/>
    <s v="2 445 590"/>
    <s v="A complete or relative decrease in insulin secretion by pancreatic beta-cells underlies the development of, respectively, type 1 and type 2 diabetes. These diseases impose a huge burden on welfare systems, both in Europe and in other developed and developing countries. So far, symptomatic therapeutic options for treatment of diabetes are available, but none to cure or prevent this pandemic disease. This is largely due to our limited knowledge of beta-cell biology in health and disease. Although considerable amount of_x000a_knowledge has been gained on the function of beta-cells from animal models, knowledge of human beta-cell function, survival, and of the pathophysiological mechanisms that lead to their demise remains limited._x000a_The scientific program aims at delivering:Novel tools for the study of human beta-cell development, function and survival; their modulation by potential therapeutic compounds; and for in vivo beta-cell imaging.Biomarkers for the diagnosis and prognosis of beta-cell failure and for monitoring diabetes progression and treatment.Knowledge on novel molecular pathways and sites that control beta-cell life &amp; death as well as mass and function.This public-private-partnership consisting of academic teams, pharmaceutical companies and a SME provides a unique blend of expertise and forms a strong basis for a successful enterprise to ultimately improve industrial competitiveness and Public Health in Europe."/>
    <s v="Astrazeneca AB, Södertälje, SwedenBoehringer Ingelheim Internationalgmbh, Ingelheim, GermanyEli Lilly and Company Limited, Basingstoke, United KingdomF. Hoffmann-La Roche AG, Basel, SwitzerlandInstitut De Recherches Servier, Suresnes, FranceNovartis Pharma AG, Basel, SwitzerlandNovo Nordisk A/S, Bagsvaerd, DenmarkSanofi-Aventis Deutschland GMBH, Frankfurt / Main, Germany"/>
    <n v="8"/>
    <n v="5"/>
    <s v="22065581"/>
    <s v="MED"/>
    <n v="22065581"/>
    <s v="PMC3243507"/>
    <s v="10.1074/jbc.m111.254995"/>
    <s v="Human mutation within Per-Arnt-Sim (PAS) domain-containing protein kinase (PASK) causes basal insulin hypersecretion."/>
    <s v="Semplici F, Vaxillaire M, Fogarty S, Semache M, Bonnefond A, Fontés G, Philippe J, Meur G, Diraison F, Sessions RB, Rutter J, Poitout V, Froguel P, Rutter GA."/>
    <s v="51"/>
    <s v="6"/>
    <n v="1889888"/>
    <n v="2011"/>
    <s v="The Journal of biological chemistry"/>
    <s v="J. Biol. Chem."/>
    <s v="J Biol Chem"/>
    <s v="2985121R"/>
    <s v="0021-9258"/>
    <s v="1083-351X"/>
    <s v="PAS kinase (PASK) is a glucose-regulated protein kinase involved in the control of pancreatic islet hormone release and insulin sensitivity. We aimed here to identify mutations in the PASK gene that may be associated with young-onset diabetes in humans. We screened 18 diabetic probands with unelucidated maturity-onset diabetes of the young (MODY). We identified two rare nonsynonymous mutations in the PASK gene (p.L1051V and p.G1117E), each of which was found in a single MODY family. Wild type or mutant PASKs were expressed in HEK 293 cells. Kinase activity of the affinity-purified proteins was assayed as autophosphorylation at amino acid Thr307 or against an Ugp1p-derived peptide. Whereas the PASK p.G1117E mutant displayed a ∼25% increase with respect to wild type PASK in the extent of autophosphorylation, and a ∼2-fold increase in kinase activity toward exogenous substrates, the activity of the p.L1051V mutant was unchanged. Amino acid Gly1117 is located in an α helical region opposing the active site of PASK and may elicit either: (a) a conformational change that increases catalytic efficiency or (b) a diminished inhibitory interaction with the PAS domain. Mouse islets were therefore infected with adenoviruses expressing wild type or mutant PASK and the regulation of insulin secretion was examined. PASK p.G1117E-infected islets displayed a 4-fold decrease in glucose-stimulated (16.7 versus 3 mM) insulin secretion, chiefly reflecting a 4.5-fold increase in insulin release at low glucose. In summary, we have characterized a rare mutation (p.G1117E) in the PASK gene from a young-onset diabetes family, which modulates glucose-stimulated insulin secretion."/>
    <s v="Department of Medicine, Section of Cell Biology, Division of Diabetes Endocrinology and Metabolism, School of Public Health, Imperial College London, London, UK."/>
    <s v="eng"/>
    <s v="Y"/>
    <s v="Y"/>
    <s v="Y"/>
    <s v="Y"/>
    <s v="N"/>
    <s v="Y"/>
    <n v="8"/>
    <s v="Y"/>
    <s v="Y"/>
    <s v="Y"/>
    <s v="Y"/>
    <s v="N"/>
    <s v="N"/>
    <s v="N"/>
    <s v="Y"/>
    <s v="2011-12-19"/>
    <s v="2017-09-22"/>
    <s v="2011-11-07"/>
    <s v="2011-11-07"/>
    <s v="https://dx.doi.org/10.1074/jbc.m111.254995"/>
  </r>
  <r>
    <s v="https://www.imi.europa.eu/projects-results/project-factsheets/imidia"/>
    <x v="42"/>
    <s v="Improving beta-cell function and identification of diagnostic biomarkers For treatment monitoring in diabetes"/>
    <n v="4"/>
    <n v="0"/>
    <n v="0"/>
    <n v="1"/>
    <n v="0"/>
    <n v="0"/>
    <n v="0"/>
    <n v="0"/>
    <n v="0"/>
    <n v="0"/>
    <s v="Ongoing"/>
    <s v="IMI1"/>
    <s v="01/02/2010"/>
    <s v="30/09/2015"/>
    <n v="1"/>
    <n v="115005"/>
    <s v="RIA (Research and Innovation Action)"/>
    <s v="8 060 760"/>
    <s v="16 940 659"/>
    <m/>
    <s v="2 445 590"/>
    <s v="A complete or relative decrease in insulin secretion by pancreatic beta-cells underlies the development of, respectively, type 1 and type 2 diabetes. These diseases impose a huge burden on welfare systems, both in Europe and in other developed and developing countries. So far, symptomatic therapeutic options for treatment of diabetes are available, but none to cure or prevent this pandemic disease. This is largely due to our limited knowledge of beta-cell biology in health and disease. Although considerable amount of_x000a_knowledge has been gained on the function of beta-cells from animal models, knowledge of human beta-cell function, survival, and of the pathophysiological mechanisms that lead to their demise remains limited._x000a_The scientific program aims at delivering:Novel tools for the study of human beta-cell development, function and survival; their modulation by potential therapeutic compounds; and for in vivo beta-cell imaging.Biomarkers for the diagnosis and prognosis of beta-cell failure and for monitoring diabetes progression and treatment.Knowledge on novel molecular pathways and sites that control beta-cell life &amp; death as well as mass and function.This public-private-partnership consisting of academic teams, pharmaceutical companies and a SME provides a unique blend of expertise and forms a strong basis for a successful enterprise to ultimately improve industrial competitiveness and Public Health in Europe."/>
    <s v="Astrazeneca AB, Södertälje, SwedenBoehringer Ingelheim Internationalgmbh, Ingelheim, GermanyEli Lilly and Company Limited, Basingstoke, United KingdomF. Hoffmann-La Roche AG, Basel, SwitzerlandInstitut De Recherches Servier, Suresnes, FranceNovartis Pharma AG, Basel, SwitzerlandNovo Nordisk A/S, Bagsvaerd, DenmarkSanofi-Aventis Deutschland GMBH, Frankfurt / Main, Germany"/>
    <n v="8"/>
    <n v="5"/>
    <s v="21573217"/>
    <s v="MED"/>
    <n v="21573217"/>
    <s v="PMC3088669"/>
    <s v="10.1371/journal.pone.0019462"/>
    <s v="ENPP1 affects insulin action and secretion: evidences from in vitro studies."/>
    <s v="Di Paola R, Caporarello N, Marucci A, Dimatteo C, Iadicicco C, Del Guerra S, Prudente S, Sudano D, Miele C, Parrino C, Piro S, Beguinot F, Marchetti P, Trischitta V, Frittitta L."/>
    <s v="5"/>
    <s v="62"/>
    <n v="2469660"/>
    <n v="2011"/>
    <s v="PloS one"/>
    <s v="PLoS ONE"/>
    <s v="PLoS One"/>
    <s v="101285081"/>
    <s v="1932-6203"/>
    <s v="1932-6203"/>
    <s v="The aim of this study was to deeper investigate the mechanisms through which ENPP1, a negative modulator of insulin receptor (IR) activation, plays a role on insulin signaling, insulin secretion and eventually glucose metabolism. ENPP1 cDNA (carrying either K121 or Q121 variant) was transfected in HepG2 liver-, L6 skeletal muscle- and INS1E beta-cells. Insulin-induced IR-autophosphorylation (HepG2, L6, INS1E), Akt-Ser(473), ERK1/2-Thr(202)/Tyr(204) and GSK3-beta Ser(9) phosphorylation (HepG2, L6), PEPCK mRNA levels (HepG2) and 2-deoxy-D-glucose uptake (L6) was studied. GLUT 4 mRNA (L6), insulin secretion and caspase-3 activation (INS1E) were also investigated. Insulin-induced IR-autophosphorylation was decreased in HepG2-K, L6-K, INS1E-K (20%, 52% and 11% reduction vs. untransfected cells) and twice as much in HepG2-Q, L6-Q, INS1E-Q (44%, 92% and 30%). Similar data were obtained with Akt-Ser(473), ERK1/2-Thr(202)/Tyr(204) and GSK3-beta Ser(9) in HepG2 and L6. Insulin-induced reduction of PEPCK mRNA was progressively lower in untransfected, HepG2-K and HepG2-Q cells (65%, 54%, 23%). Insulin-induced glucose uptake in untransfected L6 (60% increase over basal), was totally abolished in L6-K and L6-Q cells. GLUT 4 mRNA was slightly reduced in L6-K and twice as much in L6-Q (13% and 25% reduction vs. untransfected cells). Glucose-induced insulin secretion was 60% reduced in INS1E-K and almost abolished in INS1E-Q. Serum deficiency activated caspase-3 by two, three and four folds in untransfected INS1E, INS1E-K and INS1E-Q. Glyburide-induced insulin secretion was reduced by 50% in isolated human islets from homozygous QQ donors as compared to those from KK and KQ individuals. Our data clearly indicate that ENPP1, especially when the Q121 variant is operating, affects insulin signaling and glucose metabolism in skeletal muscle- and liver-cells and both function and survival of insulin secreting beta-cells, thus representing a strong pathogenic factor predisposing to insulin resistance, defective insulin secretion and glucose metabolism abnormalities."/>
    <s v="Research Unit of Diabetes and Endocrine Diseases, IRCCS Casa Sollievo della Sofferenza, San Giovanni Rotondo, Italy."/>
    <s v="eng"/>
    <s v="Y"/>
    <s v="Y"/>
    <s v="Y"/>
    <s v="Y"/>
    <s v="N"/>
    <s v="Y"/>
    <n v="15"/>
    <s v="Y"/>
    <s v="Y"/>
    <s v="Y"/>
    <s v="Y"/>
    <s v="N"/>
    <s v="N"/>
    <s v="N"/>
    <s v="Y"/>
    <s v="2011-05-16"/>
    <s v="2017-09-22"/>
    <s v="2011-05-05"/>
    <s v="2011-05-05"/>
    <s v="https://dx.doi.org/10.1371/journal.pone.0019462"/>
  </r>
  <r>
    <s v="https://www.imi.europa.eu/projects-results/project-factsheets/imidia"/>
    <x v="42"/>
    <s v="Improving beta-cell function and identification of diagnostic biomarkers For treatment monitoring in diabetes"/>
    <n v="4"/>
    <n v="0"/>
    <n v="0"/>
    <n v="1"/>
    <n v="0"/>
    <n v="0"/>
    <n v="0"/>
    <n v="0"/>
    <n v="0"/>
    <n v="0"/>
    <s v="Ongoing"/>
    <s v="IMI1"/>
    <s v="01/02/2010"/>
    <s v="30/09/2015"/>
    <n v="1"/>
    <n v="115005"/>
    <s v="RIA (Research and Innovation Action)"/>
    <s v="8 060 760"/>
    <s v="16 940 659"/>
    <m/>
    <s v="2 445 590"/>
    <s v="A complete or relative decrease in insulin secretion by pancreatic beta-cells underlies the development of, respectively, type 1 and type 2 diabetes. These diseases impose a huge burden on welfare systems, both in Europe and in other developed and developing countries. So far, symptomatic therapeutic options for treatment of diabetes are available, but none to cure or prevent this pandemic disease. This is largely due to our limited knowledge of beta-cell biology in health and disease. Although considerable amount of_x000a_knowledge has been gained on the function of beta-cells from animal models, knowledge of human beta-cell function, survival, and of the pathophysiological mechanisms that lead to their demise remains limited._x000a_The scientific program aims at delivering:Novel tools for the study of human beta-cell development, function and survival; their modulation by potential therapeutic compounds; and for in vivo beta-cell imaging.Biomarkers for the diagnosis and prognosis of beta-cell failure and for monitoring diabetes progression and treatment.Knowledge on novel molecular pathways and sites that control beta-cell life &amp; death as well as mass and function.This public-private-partnership consisting of academic teams, pharmaceutical companies and a SME provides a unique blend of expertise and forms a strong basis for a successful enterprise to ultimately improve industrial competitiveness and Public Health in Europe."/>
    <s v="Astrazeneca AB, Södertälje, SwedenBoehringer Ingelheim Internationalgmbh, Ingelheim, GermanyEli Lilly and Company Limited, Basingstoke, United KingdomF. Hoffmann-La Roche AG, Basel, SwitzerlandInstitut De Recherches Servier, Suresnes, FranceNovartis Pharma AG, Basel, SwitzerlandNovo Nordisk A/S, Bagsvaerd, DenmarkSanofi-Aventis Deutschland GMBH, Frankfurt / Main, Germany"/>
    <n v="8"/>
    <n v="5"/>
    <s v="23929935"/>
    <s v="MED"/>
    <n v="23929935"/>
    <s v="PMC3806613"/>
    <s v="10.2337/db12-1819"/>
    <s v="Age-dependent labeling and imaging of insulin secretory granules."/>
    <s v="Ivanova A, Kalaidzidis Y, Dirkx R, Sarov M, Gerlach M, Schroth-Diez B, Müller A, Liu Y, Andree C, Mulligan B, Münster C, Kurth T, Bickle M, Speier S, Anastassiadis K, Solimena M."/>
    <s v="11"/>
    <s v="7"/>
    <n v="2086622"/>
    <n v="2013"/>
    <s v="Diabetes"/>
    <s v="Diabetes"/>
    <s v="Diabetes"/>
    <s v="0372763"/>
    <s v="0012-1797"/>
    <s v="1939-327X"/>
    <s v="Insulin is stored within the secretory granules of pancreatic β-cells, and impairment of its release is the hallmark of type 2 diabetes. Preferential exocytosis of newly synthesized insulin suggests that granule aging is a key factor influencing insulin secretion. Here, we illustrate a technology that enables the study of granule aging in insulinoma cells and β-cells of knock-in mice through the conditional and unequivocal labeling of insulin fused to the SNAP tag. This approach, which overcomes the limits encountered with previous strategies based on radiolabeling or fluorescence timer proteins, allowed us to formally demonstrate the preferential release of newly synthesized insulin and reveal that the motility of cortical granules significantly changes over time. Exploitation of this approach may enable the identification of molecular signatures associated with granule aging and unravel possible alterations of granule turnover in diabetic β-cells. Furthermore, the method is of general interest for the study of membrane traffic and aging."/>
    <s v="Molecular Diabetology, Paul Langerhans Institute Dresden, Dresden University of Technology, Dresden, Germany."/>
    <s v="eng"/>
    <s v="Y"/>
    <s v="Y"/>
    <s v="N"/>
    <s v="Y"/>
    <s v="N"/>
    <s v="N"/>
    <n v="18"/>
    <s v="Y"/>
    <s v="Y"/>
    <s v="Y"/>
    <s v="Y"/>
    <s v="N"/>
    <s v="N"/>
    <s v="N"/>
    <s v="N"/>
    <s v="2013-10-25"/>
    <s v="2014-11-04"/>
    <s v="2013-08-08"/>
    <s v="2013-08-08"/>
    <s v="https://dx.doi.org/10.2337/db12-1819"/>
  </r>
  <r>
    <s v="https://www.imi.europa.eu/projects-results/project-factsheets/imidia"/>
    <x v="42"/>
    <s v="Improving beta-cell function and identification of diagnostic biomarkers For treatment monitoring in diabetes"/>
    <n v="4"/>
    <n v="0"/>
    <n v="0"/>
    <n v="1"/>
    <n v="0"/>
    <n v="0"/>
    <n v="0"/>
    <n v="0"/>
    <n v="0"/>
    <n v="0"/>
    <s v="Ongoing"/>
    <s v="IMI1"/>
    <s v="01/02/2010"/>
    <s v="30/09/2015"/>
    <n v="1"/>
    <n v="115005"/>
    <s v="RIA (Research and Innovation Action)"/>
    <s v="8 060 760"/>
    <s v="16 940 659"/>
    <m/>
    <s v="2 445 590"/>
    <s v="A complete or relative decrease in insulin secretion by pancreatic beta-cells underlies the development of, respectively, type 1 and type 2 diabetes. These diseases impose a huge burden on welfare systems, both in Europe and in other developed and developing countries. So far, symptomatic therapeutic options for treatment of diabetes are available, but none to cure or prevent this pandemic disease. This is largely due to our limited knowledge of beta-cell biology in health and disease. Although considerable amount of_x000a_knowledge has been gained on the function of beta-cells from animal models, knowledge of human beta-cell function, survival, and of the pathophysiological mechanisms that lead to their demise remains limited._x000a_The scientific program aims at delivering:Novel tools for the study of human beta-cell development, function and survival; their modulation by potential therapeutic compounds; and for in vivo beta-cell imaging.Biomarkers for the diagnosis and prognosis of beta-cell failure and for monitoring diabetes progression and treatment.Knowledge on novel molecular pathways and sites that control beta-cell life &amp; death as well as mass and function.This public-private-partnership consisting of academic teams, pharmaceutical companies and a SME provides a unique blend of expertise and forms a strong basis for a successful enterprise to ultimately improve industrial competitiveness and Public Health in Europe."/>
    <s v="Astrazeneca AB, Södertälje, SwedenBoehringer Ingelheim Internationalgmbh, Ingelheim, GermanyEli Lilly and Company Limited, Basingstoke, United KingdomF. Hoffmann-La Roche AG, Basel, SwitzerlandInstitut De Recherches Servier, Suresnes, FranceNovartis Pharma AG, Basel, SwitzerlandNovo Nordisk A/S, Bagsvaerd, DenmarkSanofi-Aventis Deutschland GMBH, Frankfurt / Main, Germany"/>
    <n v="8"/>
    <n v="5"/>
    <s v="20935516"/>
    <s v="MED"/>
    <n v="20935516"/>
    <s v="PMC3359481"/>
    <s v="10.4161/auto.7.1.13044"/>
    <s v="The emerging role of autophagy in the pathophysiology of diabetes mellitus."/>
    <s v="Gonzalez CD, Lee MS, Marchetti P, Pietropaolo M, Towns R, Vaccaro MI, Watada H, Wiley JW."/>
    <s v="1"/>
    <m/>
    <n v="1768548"/>
    <n v="2011"/>
    <s v="Autophagy"/>
    <s v="Autophagy"/>
    <s v="Autophagy"/>
    <s v="101265188"/>
    <s v="1554-8627"/>
    <s v="1554-8635"/>
    <s v="An emerging body of evidence supports a role for autophagy in the pathophysiology of type 1 and type 2 diabetes mellitus. Persistent high concentrations of glucose lead to imbalances in the antioxidant capacity within the cell resulting in oxidative stress-mediated injury in both disorders. An anticipated consequence of impaired autophagy is the accumulation of dysfunctional organelles such as mitochondria within the cell. Mitochondria are the primary site of the production of reactive oxygen species (ROS), and an imbalance in ROS production relative to the cytoprotective action of autophagy may lead to the accumulation of ROS. Impaired mitochondrial function associated with increased ROS levels have been proposed as mechanisms contributing to insulin resistance. In this article we review and interpret the literature that implicates a role for autophagy in the pathophysiology of type 1 and type 2 diabetes mellitus as it applies to β-cell dysfunction, and more broadly to organ systems involved in complications of diabetes including the cardiovascular, renal and nervous systems."/>
    <s v="Department of Pharmacology, CEMIC University Hospital and University of Buenos Aires, Buenos Aires, Argentina."/>
    <s v="eng"/>
    <s v="N"/>
    <s v="Y"/>
    <s v="N"/>
    <s v="Y"/>
    <s v="N"/>
    <s v="N"/>
    <n v="90"/>
    <s v="Y"/>
    <s v="Y"/>
    <s v="N"/>
    <s v="Y"/>
    <s v="N"/>
    <s v="N"/>
    <s v="N"/>
    <s v="N"/>
    <s v="2010-11-30"/>
    <s v="2016-10-19"/>
    <s v="2011-01-01"/>
    <s v="2011-01-01"/>
    <s v="https://dx.doi.org/10.4161/auto.7.1.13044"/>
  </r>
  <r>
    <s v="https://www.imi.europa.eu/projects-results/project-factsheets/imprind"/>
    <x v="43"/>
    <s v="Inhibiting misfolded protein propagation in neurodegenerative diseases"/>
    <n v="4"/>
    <n v="0"/>
    <n v="0"/>
    <n v="0"/>
    <n v="1"/>
    <n v="0"/>
    <n v="0"/>
    <n v="0"/>
    <n v="0"/>
    <n v="0"/>
    <s v="Ongoing"/>
    <s v="IMI2"/>
    <s v="01/03/2017"/>
    <s v="28/02/2021"/>
    <n v="7"/>
    <n v="116060"/>
    <s v="RIA (Research and Innovation Action)"/>
    <s v="4 685 000"/>
    <s v="6 365 900"/>
    <m/>
    <s v="312 500"/>
    <s v="Alzheimer’s and Parkinson’s diseases are neurodegenerative disorders that affect 45 million and 10 million people worldwide respectively. There is currently no cure for these diseases, which place an immense burden on carers, many of whom are family members. Both diseases are characterised by the progressive loss of brain cells. Recent evidence suggests that this loss may be due to the release and uptake by brain cells of specific aggregated proteins (misfolded proteins which clump together leading to a progressive spreading of the degeneration). If these processes could be blocked, disease progression could be halted. However, the forces driving these processes are currently poorly understood. Working to change that is the IMPRiND project, which aims to understand how these aggregated proteins are handled once inside brain cells and how they are moved from cell to cell. To do this, the project team will work collaboratively to develop standardised tools and tests to establish disease-relevant mechanisms that could be targeted by drugs in the future."/>
    <m/>
    <n v="0"/>
    <n v="2"/>
    <s v="30018327"/>
    <s v="MED"/>
    <n v="30018327"/>
    <s v="PMC6050226"/>
    <s v="10.1038/s41598-018-28856-2"/>
    <s v="Assessment of the efficacy of different procedures that remove and disassemble alpha-synuclein, tau and A-beta fibrils from laboratory material and surfaces."/>
    <s v="Fenyi A, Coens A, Bellande T, Melki R, Bousset L."/>
    <s v="1"/>
    <s v="8"/>
    <n v="2702001"/>
    <n v="2018"/>
    <s v="Scientific reports"/>
    <s v="Sci Rep"/>
    <s v="Sci Rep"/>
    <s v="101563288"/>
    <s v="2045-2322"/>
    <s v="2045-2322"/>
    <s v="α-synuclein fibrillar polymorphs, Tau and Aß 1-42 fibrillar assemblies have been shown to propagate, amplify and trigger the formation of protein deposits reminiscent of those present within the central nervous system of patients developing synucleinopathies, tauopathies and amyloid plaques after injection intracerebrally, intramuscularly, intraperitoneally or within the blood stream of model animals. They are thus hazardous and there is need for decontamination and inactivation procedures for laboratory surfaces and non-disposable material. We assessed the effectiveness of different reagents to clean and disassemble potentially pathogenic assemblies adsorbed on non-disposable materials in laboratories. We show that commercial detergents and SDS are way more suited to detach α-synuclein fibrillar polymorphs, Tau and Aß 1-42 fibrillar assemblies from contaminated surfaces and disassemble the fibrils than methods designed to decrease PrP prion infectivity. Our observations reveal that the choice of the most adapted cleaning procedure for one given protein assembly or fibrillar polymorph should integrate detergent's cleaning efficiency, material compatibility and capacity to dismantle assemblies. We provide an integrated representation where desorption and neutralization efficacy and surface compatibility are combined to facilitate the choice of the most adapted decontamination procedure. This representation, together with good laboratory practices, contributes to reducing potential health hazards associated to manipulating protein assemblies with prion-like properties."/>
    <s v="Paris-Saclay Institute of Neuroscience, Centre National de la Recherche Scientifique, Université Paris-Saclay, 91190, Gif-sur-Yvette, France."/>
    <s v="eng"/>
    <s v="Y"/>
    <s v="Y"/>
    <s v="N"/>
    <s v="Y"/>
    <s v="N"/>
    <s v="Y"/>
    <n v="0"/>
    <s v="Y"/>
    <s v="Y"/>
    <s v="N"/>
    <s v="N"/>
    <s v="N"/>
    <s v="N"/>
    <s v="N"/>
    <s v="N"/>
    <s v="2018-07-19"/>
    <s v="2018-07-20"/>
    <s v="2018-07-17"/>
    <s v="2018-07-17"/>
    <s v="https://dx.doi.org/10.1038/s41598-018-28856-2"/>
  </r>
  <r>
    <s v="https://www.imi.europa.eu/projects-results/project-factsheets/imprind"/>
    <x v="43"/>
    <s v="Inhibiting misfolded protein propagation in neurodegenerative diseases"/>
    <n v="4"/>
    <n v="0"/>
    <n v="0"/>
    <n v="0"/>
    <n v="1"/>
    <n v="0"/>
    <n v="0"/>
    <n v="0"/>
    <n v="0"/>
    <n v="0"/>
    <s v="Ongoing"/>
    <s v="IMI2"/>
    <s v="01/03/2017"/>
    <s v="28/02/2021"/>
    <n v="7"/>
    <n v="116060"/>
    <s v="RIA (Research and Innovation Action)"/>
    <s v="4 685 000"/>
    <s v="6 365 900"/>
    <m/>
    <s v="312 500"/>
    <s v="Alzheimer’s and Parkinson’s diseases are neurodegenerative disorders that affect 45 million and 10 million people worldwide respectively. There is currently no cure for these diseases, which place an immense burden on carers, many of whom are family members. Both diseases are characterised by the progressive loss of brain cells. Recent evidence suggests that this loss may be due to the release and uptake by brain cells of specific aggregated proteins (misfolded proteins which clump together leading to a progressive spreading of the degeneration). If these processes could be blocked, disease progression could be halted. However, the forces driving these processes are currently poorly understood. Working to change that is the IMPRiND project, which aims to understand how these aggregated proteins are handled once inside brain cells and how they are moved from cell to cell. To do this, the project team will work collaboratively to develop standardised tools and tests to establish disease-relevant mechanisms that could be targeted by drugs in the future."/>
    <m/>
    <n v="0"/>
    <n v="2"/>
    <s v="28922170"/>
    <s v="MED"/>
    <n v="28922170"/>
    <s v="PMC5676982"/>
    <s v="10.3233/JPD-171176"/>
    <s v="A Critical Assessment of Exosomes in the Pathogenesis and Stratification of Parkinson's Disease."/>
    <s v="Tofaris GK."/>
    <s v="4"/>
    <s v="7"/>
    <n v="2615198"/>
    <n v="2017"/>
    <s v="Journal of Parkinson's disease"/>
    <s v="J Parkinsons Dis"/>
    <s v="J Parkinsons Dis"/>
    <s v="101567362"/>
    <s v="1877-7171"/>
    <s v="1877-718X"/>
    <s v="Extracellular vesicles including exosomes are released by a variety of cell types including neurons and exhibit molecular profiles that reflect normal and disease states. As their content represents a snapshot of the intracellular milieu, they could be exploited as biomarkers of the otherwise inaccessible brain microenvironment. In addition they may contribute to the progression of neurodegenerative disorders by facilitating the spread of misfolded proteins at distant sites or activating immune cells. This review summarizes recent advances in the study of exosomes in Parkinson's disease pathophysiology and their potential as disease biomarkers."/>
    <s v="Nuffield Department of Clinical Neurosciences, University of Oxford, John Radcliffe Hospital, Oxford, UK."/>
    <s v="eng"/>
    <s v="Y"/>
    <s v="Y"/>
    <s v="N"/>
    <s v="Y"/>
    <s v="N"/>
    <s v="N"/>
    <n v="4"/>
    <s v="Y"/>
    <s v="Y"/>
    <s v="N"/>
    <s v="Y"/>
    <s v="N"/>
    <s v="N"/>
    <s v="N"/>
    <s v="N"/>
    <s v="2017-09-19"/>
    <s v="2018-11-29"/>
    <m/>
    <s v="2017-01-01"/>
    <s v="https://dx.doi.org/10.3233/JPD-171176"/>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30486482"/>
    <s v="MED"/>
    <n v="30486482"/>
    <s v="PMC6197434"/>
    <s v="10.3390/ncrna4040038"/>
    <s v="Cell Type-Selective Expression of Circular RNAs in Human Pancreatic Islets."/>
    <s v="Kaur S, Mirza AH, Pociot F."/>
    <s v="4"/>
    <s v="4"/>
    <n v="2746541"/>
    <n v="2018"/>
    <s v="Non-coding RNA"/>
    <s v="Noncoding RNA"/>
    <s v="Noncoding RNA"/>
    <s v="101652294"/>
    <s v="2311-553X"/>
    <s v="2311-553X"/>
    <s v="Understanding distinct cell-type specific gene expression in human pancreatic islets is important for developing islet regeneration strategies and therapies to improve β-cell function in type 1 diabetes (T1D). While numerous transcriptome-wide studies on human islet cell-types have focused on protein-coding genes, the non-coding repertoire, such as long non-coding RNA, including circular RNAs, remains mostly unexplored. Here, we explored transcriptional landscape of human α-, β-, and exocrine cells from published total RNA sequencing (RNA-seq) datasets to identify circular RNAs (circRNAs). Our analysis revealed that circRNAs are highly abundant in both α- and β-cells. We identified 10,830 high-confidence circRNAs expressed in human α-, β-, and exocrine cells. The most highly expressed candidates were MAN1A2, RMST, and HIPK3 across the three cell-types. Alternate circular isoforms were observed for circRNAs in the three cell-types, indicative of potential distinct functions. Highly selective α- and β-cell circRNAs were identified, which is suggestive of their potential role in regulating β-cell function."/>
    <s v="Steno Diabetes Center Copenhagen, 2820 Gentofte, Denmark. simranjeet.kaur@regionh.dk."/>
    <s v="eng"/>
    <s v="N"/>
    <s v="N"/>
    <s v="N"/>
    <s v="N"/>
    <s v="N"/>
    <s v="Y"/>
    <n v="0"/>
    <s v="N"/>
    <s v="N"/>
    <s v="N"/>
    <s v="Y"/>
    <s v="N"/>
    <s v="N"/>
    <s v="N"/>
    <s v="N"/>
    <s v="2018-11-30"/>
    <s v="2018-11-29"/>
    <s v="2018-11-27"/>
    <s v="2018-11-27"/>
    <s v="https://dx.doi.org/10.3390/ncrna4040038"/>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30478640"/>
    <s v="MED"/>
    <n v="30478640"/>
    <s v="PMC6225257"/>
    <s v="10.1007/s00125-018-4782-0"/>
    <s v="DEXI, a candidate gene for type 1 diabetes, modulates rat and human pancreatic beta cell inflammation via regulation of the type I IFN/STAT signalling pathway."/>
    <s v="Dos Santos RS, Marroqui L, Velayos T, Olazagoitia-Garmendia A, Jauregi-Miguel A, Castellanos-Rubio A, Eizirik DL, Castaño L, Santin I."/>
    <s v="12"/>
    <s v="19"/>
    <n v="2743961"/>
    <n v="2018"/>
    <s v="Diabetologia"/>
    <s v="Diabetologia"/>
    <s v="Diabetologia"/>
    <s v="0006777"/>
    <s v="0012-186X"/>
    <s v="1432-0428"/>
    <s v="AIMS/HYPOTHESIS:The initial stages of type 1 diabetes are characterised by an aberrant islet inflammation that is in part regulated by the interaction between type 1 diabetes susceptibility genes and environmental factors. Chromosome 16p13 is associated with type 1 diabetes and CLEC16A is thought to be the aetiological gene in the region. Recent gene expression analysis has, however, indicated that SNPs in CLEC16A modulate the expression of a neighbouring gene with unknown function named DEXI, encoding dexamethasone-induced protein (DEXI). We therefore evaluated the role of DEXI in beta cell responses to 'danger signals' and determined the mechanisms involved. METHODS:Functional studies based on silencing or overexpression of DEXI were performed in rat and human pancreatic beta cells. Beta cell inflammation and apoptosis, driven by a synthetic viral double-stranded RNA, were evaluated by real-time PCR, western blotting and luciferase assays. RESULTS:DEXI-silenced beta cells exposed to a synthetic double-stranded RNA (polyinosinic:polycytidylic acid [PIC], a by-product of viral replication) showed reduced activation of signal transducer and activator of transcription (STAT) 1 and lower production of proinflammatory chemokines that was preceded by a reduction in IFNβ levels. Exposure to PIC increased chromatin-bound DEXI and IFNβ promoter activity. This effect on IFNβ promoter was inhibited in DEXI-silenced beta cells, suggesting that DEXI is implicated in the regulation of IFNβ transcription. In a mirror image of knockdown experiments, DEXI overexpression led to increased levels of STAT1 and proinflammatory chemokines. CONCLUSIONS/INTERPRETATION:These observations support DEXI as the aetiological gene in the type 1 diabetes-associated 16p13 genomic region, and provide the first indication of a link between this candidate gene and the regulation of local antiviral immune responses in beta cells. Moreover, our results provide initial information on the function of DEXI."/>
    <s v="ULB Center for Diabetes Research, Medical Faculty, Université Libre de Bruxelles (ULB), Brussels, Belgium."/>
    <s v="eng"/>
    <s v="N"/>
    <s v="N"/>
    <s v="N"/>
    <s v="N"/>
    <s v="N"/>
    <s v="Y"/>
    <n v="0"/>
    <s v="N"/>
    <s v="N"/>
    <s v="N"/>
    <s v="Y"/>
    <s v="N"/>
    <s v="N"/>
    <s v="N"/>
    <s v="N"/>
    <s v="2018-11-28"/>
    <s v="2018-11-27"/>
    <s v="2018-11-26"/>
    <s v="2018-11-26"/>
    <s v="https://dx.doi.org/10.1007/s00125-018-4782-0"/>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30469501"/>
    <s v="MED"/>
    <n v="30469501"/>
    <s v="PMC5551554"/>
    <s v="10.3390/ijms19123705"/>
    <s v="MicroRNAs as Regulators of Insulin Signaling: Research Updates and Potential Therapeutic Perspectives in Type 2 Diabetes."/>
    <s v="Nigi L, Grieco GE, Ventriglia G, Brusco N, Mancarella F, Formichi C, Dotta F, Sebastiani G."/>
    <s v="9"/>
    <s v="36"/>
    <n v="2752657"/>
    <n v="2018"/>
    <s v="International journal of molecular sciences"/>
    <s v="Int J Mol Sci"/>
    <s v="Int J Mol Sci"/>
    <s v="101092791"/>
    <s v="1422-0067"/>
    <s v="1422-0067"/>
    <s v="The insulin signaling pathway is composed of a large number of molecules that positively or negatively modulate insulin specific signal transduction following its binding to the cognate receptor. Given the importance of the final effects of insulin signal transduction, it is conceivable that many regulators are needed in order to tightly control the metabolic or proliferative functional outputs. MicroRNAs (miRNAs) are small non-coding RNA molecules that negatively modulate gene expression through their specific binding within the 3'UTR sequence of messenger RNA (mRNA), thus causing mRNA decoy or translational inhibition. In the last decade, miRNAs have been addressed as pivotal cellular rheostats which control many fundamental signaling pathways, including insulin signal transduction. Several studies demonstrated that multiple alterations of miRNAs expression or function are relevant for the development of insulin resistance in type 2 diabetes (T2D); such alterations have been highlighted in multiple insulin target organs including liver, muscles, and adipose tissue. Indirectly, miRNAs have been identified as modulators of inflammation-derived insulin resistance, by controlling/tuning the activity of innate immune cells in insulin target tissues. Here, we review main findings on miRNA functions as modulators of insulin signaling in physiologic- or in T2D insulin resistance- status. Additionally, we report the latest hypotheses of prospective therapies involving miRNAs as potential targets for future drugs in T2D."/>
    <s v="Diabetes Unit, Department of Medicine, Surgery and Neurosciences, University of Siena, Fondazione Umberto Di Mario ONLUS c/o Toscana Life Science, 53100 Siena, Italy. launigi@gmail.com."/>
    <s v="eng"/>
    <s v="N"/>
    <s v="N"/>
    <s v="N"/>
    <s v="N"/>
    <s v="N"/>
    <s v="N"/>
    <n v="0"/>
    <s v="N"/>
    <s v="N"/>
    <s v="N"/>
    <s v="N"/>
    <s v="N"/>
    <s v="N"/>
    <s v="N"/>
    <s v="N"/>
    <s v="2018-11-25"/>
    <s v="2018-11-24"/>
    <s v="2018-11-22"/>
    <s v="2018-11-22"/>
    <s v="https://dx.doi.org/10.3390/ijms19123705"/>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30269996"/>
    <s v="MED"/>
    <n v="30269996"/>
    <s v="PMC6133171"/>
    <s v="10.1016/j.ebiom.2018.09.040"/>
    <s v="PDL1 is expressed in the islets of people with type 1 diabetes and is up-regulated by interferons-α and-γ via IRF1 induction."/>
    <s v="Colli ML, Hill JLE, Marroquí L, Chaffey J, Dos Santos RS, Leete P, Coomans de Brachène A, Paula FMM, Op de Beeck A, Castela A, Marselli L, Krogvold L, Dahl-Jorgensen K, Marchetti P, Morgan NG, Richardson SJ, Eizirik DL."/>
    <s v="6"/>
    <s v="20 Suppl 2"/>
    <n v="2740643"/>
    <n v="2018"/>
    <s v="EBioMedicine"/>
    <s v="EBioMedicine"/>
    <s v="EBioMedicine"/>
    <s v="101647039"/>
    <s v="2352-3964"/>
    <s v="2352-3964"/>
    <s v="BACKGROUND:Antibodies targeting PD-1 and its ligand PDL1 are used in cancer immunotherapy but may lead to autoimmune diseases, including type 1 diabetes (T1D). It remains unclear whether PDL1 is expressed in pancreatic islets of people with T1D and how is it regulated. METHODS:The expression of PDL1, IRF1, insulin and glucagon was evaluated in samples of T1D donors by immunofluorescence. Cytokine-induced PDL1 expression in the human beta cell line, EndoC-βH1, and in primary human pancreatic islets was determined by real-time RT-PCR, flow cytometry and Western blot. Specific and previously validated small interference RNAs were used to inhibit STAT1, STAT2, IRF1 and JAK1 signaling. Key results were validated using the JAK inhibitor Ruxolitinib. FINDINGS:PDL1 was present in insulin-positive cells from twelve T1D individuals (6 living and 6 deceased donors) but absent from insulin-deficient islets or from the islets of six non-diabetic controls. Interferons-α and -γ, but not interleukin-1β, induced PDL1 expression in vitro in human islet cells and EndoC-βH1 cells. Silencing of STAT1 or STAT2 individually did not prevent interferon-α-induced PDL1, while blocking of JAKs - a proposed therapeutic strategy for T1D - or IRF1 prevented PDL1 induction. INTERPRETATION:These findings indicate that PDL1 is expressed in beta cells from people with T1D, possibly to attenuate the autoimmune assault, and that it is induced by both type I and II interferons via IRF1."/>
    <s v="ULB Center for Diabetes Research, Medical Faculty, Université Libre de Bruxelles, Brussels 1070, Belgium. Electronic address: mcolli@ulb.ac.be."/>
    <s v="eng"/>
    <s v="Y"/>
    <s v="Y"/>
    <s v="N"/>
    <s v="Y"/>
    <s v="N"/>
    <s v="Y"/>
    <n v="0"/>
    <s v="Y"/>
    <s v="Y"/>
    <s v="N"/>
    <s v="Y"/>
    <s v="N"/>
    <s v="N"/>
    <s v="N"/>
    <s v="N"/>
    <s v="2018-10-02"/>
    <s v="2018-10-26"/>
    <s v="2018-09-27"/>
    <s v="2018-09-27"/>
    <s v="https://dx.doi.org/10.1016/j.ebiom.2018.09.040"/>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30230174"/>
    <s v="MED"/>
    <n v="30230174"/>
    <s v="PMC6009232"/>
    <s v="10.1111/dom.13388"/>
    <s v="When one becomes many-Alternative splicing in β-cell function and failure."/>
    <s v="Alvelos MI, Juan-Mateu J, Colli ML, Turatsinze JV, Eizirik DL."/>
    <s v="6"/>
    <s v="23"/>
    <n v="2729129"/>
    <n v="2018"/>
    <s v="Diabetes, obesity &amp; metabolism"/>
    <s v="Diabetes Obes Metab"/>
    <s v="Diabetes Obes Metab"/>
    <s v="100883645"/>
    <s v="1462-8902"/>
    <s v="1463-1326"/>
    <s v="Pancreatic β-cell dysfunction and death are determinant events in type 1 diabetes (T1D), but the molecular mechanisms behind β-cell fate remain poorly understood. Alternative splicing is a post-translational mechanism by which a single gene generates different mRNA and protein isoforms, expanding the transcriptome complexity and enhancing protein diversity. Neuron-specific and certain serine/arginine-rich RNA binding proteins (RBP) are enriched in β-cells, playing crucial roles in the regulation of insulin secretion and β-cell survival. Moreover, alternative exon networks, regulated by inflammation or diabetes susceptibility genes, control key pathways and processes for the correct function and survival of β-cells. The challenge ahead of us is to understand the precise role of alternative splicing regulators and splice variants on β-cell function, dysfunction and death and develop tools to modulate it."/>
    <s v="ULB Center for Diabetes Research and Welbio, Medical Faculty, Université Libre de Bruxelles (ULB), Brussels, Belgium."/>
    <s v="eng"/>
    <s v="N"/>
    <s v="N"/>
    <s v="N"/>
    <s v="N"/>
    <s v="N"/>
    <s v="N"/>
    <n v="0"/>
    <s v="Y"/>
    <s v="N"/>
    <s v="N"/>
    <s v="Y"/>
    <s v="Y"/>
    <s v="N"/>
    <s v="Y"/>
    <s v="N"/>
    <s v="2018-09-20"/>
    <s v="2018-09-28"/>
    <s v="2018-08-21"/>
    <s v="2018-09-01"/>
    <s v="https://dx.doi.org/10.1111/dom.13388"/>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30134599"/>
    <s v="MED"/>
    <n v="30134599"/>
    <s v="PMC5897447"/>
    <s v="10.3390/molecules23092100"/>
    <s v="Imaging of Human Insulin Secreting Cells with Gd-DOTA-P88, a Paramagnetic Contrast Agent Targeting the Beta Cell Biomarker FXYD2γa."/>
    <s v="Demine S, Balhuizen A, Debaille V, Joosten L, Fereau M, Chilla SNM, Millard I, Scharfmann R, Egrise D, Goldman S, Marchetti P, Gotthardt M, Laurent S, Burtea C, Eizirik DL."/>
    <s v="15-16"/>
    <s v="34"/>
    <n v="2718475"/>
    <n v="2018"/>
    <s v="Molecules (Basel, Switzerland)"/>
    <s v="Molecules"/>
    <s v="Molecules"/>
    <s v="100964009"/>
    <s v="1420-3049"/>
    <s v="1420-3049"/>
    <s v="Non-invasive imaging and quantification of human beta cell mass remains a major challenge. We performed pre-clinical in vivo validation of a peptide previously discovered by our group, namely, P88 that targets a beta cell specific biomarker, FXYD2γa. We conjugated P88 with DOTA and then complexed it with GdCl₃ to obtain the MRI (magnetic resonance imaging) contrast agent (CA) Gd-DOTA-P88. A scrambled peptide was used as a negative control CA, namely Gd-DOTA-Scramble. The CAs were injected in immunodeficient mice implanted with EndoC-βH1 cells, a human beta cell line that expresses FXYD2γa similarly to primary human beta cells. The xenograft-bearing mice were analyzed by MRI. At the end, the mice were euthanized and the CA biodistribution was evaluated on the excised tissues by measuring the Gd concentration with inductively coupled plasma mass spectrometry (ICP-MS). The MRI and biodistribution studies indicated that Gd-DOTA-P88 accumulates in EndoC-βH1 xenografts above the level observed in the background tissue, and that its uptake is significantly higher than that observed for Gd-DOTA-Scramble. In addition, the Gd-DOTA-P88 showed good xenograft-to-muscle and xenograft-to-liver uptake ratios, two potential sites of human islets transplantation. The CA shows good potential for future use to non-invasively image implanted human beta cells."/>
    <s v="ULB-Center for Diabetes Research, Medical Faculty, Université Libre de Bruxelles (ULB), Route de Lennik, Brussels 808-CP618, 1070 Brussels, Belgium. stephane.demine@ulb.ac.be."/>
    <s v="eng"/>
    <s v="Y"/>
    <s v="Y"/>
    <s v="N"/>
    <s v="Y"/>
    <s v="N"/>
    <s v="Y"/>
    <n v="0"/>
    <s v="Y"/>
    <s v="Y"/>
    <s v="N"/>
    <s v="Y"/>
    <s v="N"/>
    <s v="N"/>
    <s v="N"/>
    <s v="N"/>
    <s v="2018-08-24"/>
    <s v="2018-11-14"/>
    <s v="2018-06-01"/>
    <s v="2018-08-21"/>
    <s v="https://dx.doi.org/10.3390/molecules23092100"/>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726089"/>
    <s v="MED"/>
    <n v="29726089"/>
    <s v="PMC5821176"/>
    <s v="10.1002/dmrr.3020"/>
    <s v="Diabetic foot syndrome in patients with diabetes. A multicenter German/Austrian DPV analysis on 33 870 patients."/>
    <s v="Bohn B, Grünerbel A, Altmeier M, Giesche C, Pfeifer M, Wagner C, Heise N, Best F, Fasching P, Holl RW."/>
    <s v="8"/>
    <s v="61"/>
    <n v="2730951"/>
    <n v="2018"/>
    <s v="Diabetes/metabolism research and reviews"/>
    <s v="Diabetes Metab. Res. Rev."/>
    <s v="Diabetes Metab Res Rev"/>
    <s v="100883450"/>
    <s v="1520-7552"/>
    <s v="1520-7560"/>
    <s v="&lt;label&gt;AIMS&lt;/label&gt;The diabetic foot syndrome (DFS) is a serious complication in patients with diabetes increasing the risk for minor/major amputations. This analysis aimed to examine differences in diabetes patients with or without DFS stratified by type 1 (T1D) or type 2 diabetes (T2D).&lt;label&gt;MATERIAL AND METHODS&lt;/label&gt;Adult patients (≥20y of age) with diabetes from the German/Austrian diabetes patients follow-up registry (DPV) were included. The cross-sectional study comprised 45 722 subjects with T1D (nDFS  = 2966) and 313 264 with T2D (nDFS  = 30 904). In DFS, minor/major amputations were analysed. To compare HbA1C , neuropathy, nephropathy, cardiovascular disease risk factors, and macrovascular complications between patients with or without DFS, regression models were conducted. Confounders: age, sex, diabetes duration.&lt;label&gt;RESULTS&lt;/label&gt;In patients with DFS, a minor amputation was documented in 27.2% (T1D) and 25.9% (T2D), a major amputation in 10.2% (T1D) and 11.3% (T2D). Regression models revealed that neuropathy was more frequent in subjects with DFS compared with patients without DFS (T1D: 70.7 vs 29.8%; T2D: 59.4% vs 36.9%; both P &lt; 0.0001). Hypertension, nephropathy, peripheral vascular disease, stroke, or myocardial infarction was more common compared with patients without DFS (all P &lt; 0.0001). In T1D with DFS, a slightly higher HbA1C (8.11% vs 7.95%; P &lt; 0.0001) and in T2D with DFS a lower HbA1C (7.49% vs 7.69%; P &lt; 0.0001) was observed.&lt;label&gt;CONCLUSIONS&lt;/label&gt;One third of the patients with DFS had an amputation of the lower extremity. Especially neuropathy or peripheral vascular disease was more prevalent in patients with DFS. New concepts to prevent DFS-induced amputations and to reduce cardiovascular risk factors before the occurrence of DFS are necessary."/>
    <s v="Institute of Epidemiology and Medical Biometry, ZIBMT, University of Ulm, Ulm, Germany."/>
    <s v="eng"/>
    <s v="N"/>
    <s v="N"/>
    <s v="N"/>
    <s v="N"/>
    <s v="N"/>
    <s v="Y"/>
    <n v="0"/>
    <s v="Y"/>
    <s v="N"/>
    <s v="N"/>
    <s v="Y"/>
    <s v="N"/>
    <s v="N"/>
    <s v="N"/>
    <s v="N"/>
    <s v="2018-05-05"/>
    <s v="2018-09-28"/>
    <s v="2018-02-24"/>
    <s v="2018-06-01"/>
    <s v="https://dx.doi.org/10.1002/dmrr.3020"/>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478096"/>
    <s v="MED"/>
    <n v="29478096"/>
    <s v="PMC5680294"/>
    <s v="10.1007/s00125-018-4580-8"/>
    <s v="Impact of long-term air pollution exposure on metabolic control in children and adolescents with type 1 diabetes: results from the DPV registry."/>
    <s v="Lanzinger S, Rosenbauer J, Sugiri D, Schikowski T, Treiber B, Klee D, Rathmann W, Holl RW."/>
    <s v="10"/>
    <s v="168"/>
    <n v="2681582"/>
    <n v="2018"/>
    <s v="Diabetologia"/>
    <s v="Diabetologia"/>
    <s v="Diabetologia"/>
    <s v="0006777"/>
    <s v="0012-186X"/>
    <s v="1432-0428"/>
    <s v="Studies on the association between air pollution and metabolic control in children and adolescents with type 1 diabetes are rare and findings are inconsistent. We examined the relationship between air pollution variables (particulate matter with an aerodynamic diameter &lt;10 μm [PM10], NO2 and accumulated ozone exposure [O3-AOT]) and metabolic variables (HbA1c and daily insulin dose [U/kg body weight]) in children and adolescents with type 1 diabetes.We investigated 37,372 individuals with type 1 diabetes aged &lt;21 years, documented between 2009 and 2014 in 344 German centres of the prospective diabetes follow-up registry (Diabetes-Patienten-Verlaufsdokumentation [DPV]). Long-term air pollution exposure (annual and quinquennial means) data were linked to participants via the five-digit postcode areas of residency. Cross-sectional multivariable regression analysis was used to examine the association between air pollution and metabolic control.After comprehensive adjustment, an interquartile range increase in O3-AOT was associated with a lower HbA1c (-3.7% [95% CI -4.4, -3.0]). The inverse association between O3-AOT and HbA1c persisted after additional adjustment for degree of urbanisation or additional adjustment for PM10. Moreover, the inverse association remained stable in further sensitivity analyses. No significant associations between HbA1c and PM10 or NO2 were found. No association was observed between any of the three air pollutants and insulin dose.The inverse association between O3-AOT and HbA1c could not be explained by regional differences in diabetes treatment or by other differences between urban and rural areas. Furthermore, our results remained stable in sensitivity analyses. Further studies on the association between air pollution and HbA1c in children and adolescents with type 1 diabetes are needed to confirm our observed association and to elucidate underlying mechanisms."/>
    <s v="Institute of Epidemiology and Medical Biometry, Central Institution for Biomedical Engineering (ZIBMT), University of Ulm, Albert-Einstein-Allee 41, 89081, Ulm, Germany. stefanie.lanzinger@uni-ulm.de."/>
    <s v="eng"/>
    <s v="N"/>
    <s v="N"/>
    <s v="N"/>
    <s v="N"/>
    <s v="N"/>
    <s v="Y"/>
    <n v="0"/>
    <s v="Y"/>
    <s v="N"/>
    <s v="N"/>
    <s v="Y"/>
    <s v="N"/>
    <s v="N"/>
    <s v="N"/>
    <s v="N"/>
    <s v="2018-02-26"/>
    <s v="2018-08-08"/>
    <s v="2017-08-21"/>
    <s v="2018-02-24"/>
    <s v="https://dx.doi.org/10.1007/s00125-018-4580-8"/>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8828553"/>
    <s v="MED"/>
    <n v="28828553"/>
    <s v="PMC6063477"/>
    <s v="10.1007/s10354-017-0589-8"/>
    <s v="[Which patients from routine care use the new insulin analogue glargine U300 compared to patients with glargine U100 : A multicenter analysis of 14,123 patients with insulin glargine from die diabetes registries DPV and DIVE]."/>
    <s v="Bohn B, Bramlage P, Wagner C, Kaltheuner M, Welp R, Sziegoleit S, Zimmermann A, Reuter HM, Hummel M, Gloyer J, Holl RW, Danne T."/>
    <s v="1"/>
    <s v="158"/>
    <n v="2744351"/>
    <n v="2018"/>
    <s v="Wiener medizinische Wochenschrift (1946)"/>
    <s v="Wien Med Wochenschr"/>
    <s v="Wien Med Wochenschr"/>
    <s v="8708475"/>
    <s v="0043-5341"/>
    <s v="1563-258X"/>
    <s v="BACKGROUND:Glargine U300 (Gla-300) is a further development of glargine U100 (Gla-100). Since 2015, Gla-300 has been available in Germany and Austria. We compared patients initiating therapy with Gla-300 with patients starting with Gla-100. Moreover, it was investigated whether patients from real-life diabetes care differ from patients participating in the EDITION clinical study program. METHODS:Data are based on the diabetes registries DPV and DIVE. Patients started/switched to Gla-100 or Gla-300 in 2015 were included. Linear regression was applied for bodyweight (BW), BMI, HbA1C, daily total and basal insulin dose/kgBW and negative binomial regression for severe hypoglycemia. Data were adjusted for age, sex, and diabetes duration. RESULTS:14,123 patients were identified (Gla-100: 11,397; Gla-300: 2726). Gla-300 patients with T1D were older, T2D patients younger compared to subjects using Gla-100 (both p &lt; 0.0001). In Gla-300 subjects, diabetes duration was longer (both p &lt; 0.0001). Patients started/switched to Gla-300 had a higher BW, a higher BMI and a lower baseline HbA1C. The rate of severe hypoglycemia was comparable. Total and basal insulin doses/kgBW were higher in patients with Gla-300. DPV/DIVE subjects were older, had a lower BW, and were more frequently male compared to EDITION patients. HbA1C was higher in T1D patients from DPV/DIVE. CONCLUSION:Data from the diabetes registries DPV/DIVE indicate differences between Gla-300 and Gla-100 patients at the onset of insulin therapy. This analysis provides additional information to the EDITION clinical study program."/>
    <s v="Institut für Epidemiologie und Medizinische Biometrie, ZIBMT, Universität Ulm, Ulm, Deutschland. barbara.bohn@uni-ulm.de."/>
    <s v="ger"/>
    <s v="N"/>
    <s v="N"/>
    <s v="N"/>
    <s v="N"/>
    <s v="N"/>
    <s v="Y"/>
    <n v="0"/>
    <s v="Y"/>
    <s v="N"/>
    <s v="N"/>
    <s v="N"/>
    <s v="N"/>
    <s v="N"/>
    <s v="N"/>
    <s v="N"/>
    <s v="2017-08-23"/>
    <s v="2018-11-06"/>
    <s v="2018-07-21"/>
    <s v="2017-08-21"/>
    <s v="https://dx.doi.org/10.1007/s10354-017-0589-8"/>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8582497"/>
    <s v="MED"/>
    <n v="28582497"/>
    <s v="PMC5715363"/>
    <s v="10.1210/en.2017-00104"/>
    <s v="Protective Role of Complement C3 Against Cytokine-Mediated β-Cell Apoptosis."/>
    <s v="Dos Santos RS, Marroqui L, Grieco FA, Marselli L, Suleiman M, Henz SR, Marchetti P, Wernersson R, Eizirik DL."/>
    <s v="3"/>
    <s v="61"/>
    <n v="2589521"/>
    <n v="2017"/>
    <s v="Endocrinology"/>
    <s v="Endocrinology"/>
    <s v="Endocrinology"/>
    <s v="0375040"/>
    <s v="0013-7227"/>
    <s v="1945-7170"/>
    <s v="Type 1 diabetes is a chronic autoimmune disease characterized by pancreatic islet inflammation and β-cell destruction by proinflammatory cytokines and other mediators. Based on RNA sequencing and protein-protein interaction analyses of human islets exposed to proinflammatory cytokines, we identified complement C3 as a hub for some of the effects of cytokines. The proinflammatory cytokines interleukin-1β plus interferon-γ increase C3 expression in rodent and human pancreatic β-cells, and C3 is detected by histology in and around the islets of diabetic patients. Surprisingly, C3 silencing exacerbates apoptosis under both basal condition and following exposure to cytokines, and it increases chemokine expression upon cytokine treatment. C3 exerts its prosurvival effects via AKT activation and c-Jun N-terminal kinase inhibition. Exogenously added C3 also protects against cytokine-induced β-cell death and partially rescues the deleterious effects of inhibition of endogenous C3. These data suggest that locally produced C3 is an important prosurvival mechanism in pancreatic β-cells under a proinflammatory assault."/>
    <s v="Université Libre de Bruxelles Center for Diabetes Research, Medical Faculty, Université Libre de Bruxelles, 1070 Brussels, Belgium."/>
    <s v="eng"/>
    <s v="N"/>
    <s v="Y"/>
    <s v="N"/>
    <s v="N"/>
    <s v="N"/>
    <s v="N"/>
    <n v="0"/>
    <s v="Y"/>
    <s v="Y"/>
    <s v="N"/>
    <s v="Y"/>
    <s v="N"/>
    <s v="N"/>
    <s v="N"/>
    <s v="N"/>
    <s v="2017-06-06"/>
    <s v="2018-08-01"/>
    <s v="2018-06-13"/>
    <s v="2017-08-01"/>
    <s v="https://dx.doi.org/10.1210/en.2017-00104"/>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30032427"/>
    <s v="MED"/>
    <n v="30032427"/>
    <s v="PMC5874133"/>
    <s v="10.1007/s00125-018-4687-y"/>
    <s v="MANF protects human pancreatic beta cells against stress-induced cell death."/>
    <s v="Hakonen E, Chandra V, Fogarty CL, Yu NY, Ustinov J, Katayama S, Galli E, Danilova T, Lindholm P, Vartiainen A, Einarsdottir E, Krjutškov K, Kere J, Saarma M, Lindahl M, Otonkoski T."/>
    <s v="1"/>
    <s v="9"/>
    <n v="2721245"/>
    <n v="2018"/>
    <s v="Diabetologia"/>
    <s v="Diabetologia"/>
    <s v="Diabetologia"/>
    <s v="0006777"/>
    <s v="0012-186X"/>
    <s v="1432-0428"/>
    <s v="There is a great need to identify factors that could protect pancreatic beta cells against apoptosis or stimulate their replication and thus prevent or reverse the development of diabetes. One potential candidate is mesencephalic astrocyte-derived neurotrophic factor (MANF), an endoplasmic reticulum (ER) stress inducible protein. Manf knockout mice used as a model of diabetes develop the condition because of increased apoptosis and reduced proliferation of beta cells, apparently related to ER stress. Given this novel association between MANF and beta cell death, we studied the potential of MANF to protect human beta cells against experimentally induced ER stress.Primary human islets were challenged with proinflammatory cytokines, with or without MANF. Cell viability was analysed and global transcriptomic analysis performed. Results were further validated using the human beta cell line EndoC-βH1.There was increased expression and secretion of MANF in human beta cells in response to cytokines. Addition of recombinant human MANF reduced cytokine-induced cell death by 38% in human islets (p &lt; 0.05). MANF knockdown in EndoC-βH1 cells led to increased ER stress after cytokine challenge. Mechanistic studies showed that the protective effect of MANF was associated with repression of the NF-κB signalling pathway and amelioration of ER stress. MANF also increased the proliferation of primary human beta cells twofold when TGF-β signalling was inhibited (p &lt; 0.01).Our studies show that exogenous MANF protein can provide protection to human beta cells against death induced by inflammatory stress. The antiapoptotic and mitogenic properties of MANF make it a potential therapeutic agent for beta cell protection."/>
    <s v="Research Programs Unit, Molecular Neurology, Biomedicum Helsinki, University of Helsinki, PO Box 63, (Haartmaninkatu 8), 00014, Helsinki, Finland."/>
    <s v="eng"/>
    <s v="Y"/>
    <s v="Y"/>
    <s v="N"/>
    <s v="Y"/>
    <s v="N"/>
    <s v="Y"/>
    <n v="1"/>
    <s v="Y"/>
    <s v="Y"/>
    <s v="N"/>
    <s v="Y"/>
    <s v="N"/>
    <s v="N"/>
    <s v="N"/>
    <s v="N"/>
    <s v="2018-07-23"/>
    <s v="2018-09-15"/>
    <s v="2018-04-12"/>
    <s v="2018-07-21"/>
    <s v="https://dx.doi.org/10.1007/s00125-018-4687-y"/>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951086"/>
    <s v="MED"/>
    <n v="29951086"/>
    <s v="PMC6241216"/>
    <s v="10.3389/fgene.2018.00212"/>
    <s v="Microbiome Research Is Becoming the Key to Better Understanding Health and Nutrition."/>
    <s v="Hadrich D."/>
    <s v="8"/>
    <s v="8"/>
    <n v="2645050"/>
    <n v="2018"/>
    <s v="Frontiers in genetics"/>
    <s v="Front Genet"/>
    <s v="Front Genet"/>
    <s v="101560621"/>
    <s v="1664-8021"/>
    <s v="1664-8021"/>
    <s v="The human microbiome has emerged as the crucial moderator in the interactions between food and our body. It is increasingly recognised that the microbiome can change our mind and health status, or switch on a wide range of diseases including cancer, cardio-metabolic diseases, allergies, and obesity. The causes of diseases are often only partially understood. However, nutrients, metabolites, and microbes are increasingly regarded as key players, even where the complete disease mechanisms remain unclear. The key to progress in the future will be to use and exploit additional, newly emerging disciplines such as metagenomics to complement patient information and to bring our understanding of diseases and the interrelation and effects of nutritional molecules to the next level. The EU has already funded 216 projects under the 7th Framework Programme and Horizon 2020 programmes to promote metagenomics and to advance our knowledge of microbes. This support started with the catalysing MetaHIT project that has produced a catalogue of gut microbes, and has arrived now at the very multi-disciplinary SYSCID action looking at how the microbiome is driving its resilience potential and our health. Together, these projects involve an investment of more than €498 M. However, in Horizon 2020, the new EU Health and Food Work Programmes for 2018-2020 go even further by setting new goals to find applications and to generate more knowledge on the microbiome, nutrition, various hosts of microbes, and their relation to health and disease. The big vision is to modulate health and diseases via the microbiome and nutrition, while at the same time other factors such as omics, molecular signatures, and lifestyle are constant. In this way, microbiome and nutrition research is moving from an isolated and despised offside position to a beacon of hope with a lot of potential and possibilities."/>
    <s v="European Commission, Innovative and Personalised Medicine Unit, Health Directorate, Directorate-General Research and Innovation, Brussels, Belgium."/>
    <s v="eng"/>
    <s v="Y"/>
    <s v="Y"/>
    <s v="N"/>
    <s v="Y"/>
    <s v="N"/>
    <s v="Y"/>
    <n v="1"/>
    <s v="Y"/>
    <s v="Y"/>
    <s v="N"/>
    <s v="Y"/>
    <s v="N"/>
    <s v="N"/>
    <s v="N"/>
    <s v="Y"/>
    <s v="2018-06-29"/>
    <s v="2018-07-01"/>
    <s v="2018-02-08"/>
    <s v="2018-06-13"/>
    <s v="https://dx.doi.org/10.3389/fgene.2018.00212"/>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650987"/>
    <s v="MED"/>
    <n v="29650987"/>
    <s v="PMC5592674"/>
    <s v="10.1038/s41598-018-24019-5"/>
    <s v="Characterization and non-parametric modeling of the developing serum proteome during infancy and early childhood."/>
    <s v="Lietzén N, Cheng L, Moulder R, Siljander H, Laajala E, Härkönen T, Peet A, Vehtari A, Tillmann V, Knip M, Lähdesmäki H, Lahesmaa R."/>
    <s v="20"/>
    <s v="3"/>
    <n v="2668385"/>
    <n v="2018"/>
    <s v="Scientific reports"/>
    <s v="Sci Rep"/>
    <s v="Sci Rep"/>
    <s v="101563288"/>
    <s v="2045-2322"/>
    <s v="2045-2322"/>
    <s v="Children develop rapidly during the first years of life, and understanding the sources and associated levels of variation in the serum proteome is important when using serum proteins as markers for childhood diseases. The aim of this study was to establish a reference model for the evolution of a healthy serum proteome during early childhood. Label-free quantitative proteomics analyses were performed for 103 longitudinal serum samples collected from 15 children at birth and between the ages of 3-36 months. A flexible Gaussian process-based probabilistic modelling framework was developed to evaluate the effects of different variables, including age, living environment and individual variation, on the longitudinal expression profiles of 266 reliably identified and quantified serum proteins. Age was the most dominant factor influencing approximately half of the studied proteins, and the most prominent age-associated changes were observed already during the first year of life. High inter-individual variability was also observed for multiple proteins. These data provide important details on the maturing serum proteome during early life, and evaluate how patterns detected in cord blood are conserved in the first years of life. Additionally, our novel modelling approach provides a statistical framework to detect associations between covariates and non-linear time series data."/>
    <s v="Turku Centre for Biotechnology, University of Turku and Åbo Akademi University, Turku, FI-20520, Finland."/>
    <s v="eng"/>
    <s v="Y"/>
    <s v="Y"/>
    <s v="N"/>
    <s v="Y"/>
    <s v="N"/>
    <s v="Y"/>
    <n v="1"/>
    <s v="Y"/>
    <s v="Y"/>
    <s v="Y"/>
    <s v="Y"/>
    <s v="N"/>
    <s v="N"/>
    <s v="N"/>
    <s v="N"/>
    <s v="2018-04-14"/>
    <s v="2018-04-22"/>
    <s v="2017-11-09"/>
    <s v="2018-04-12"/>
    <s v="https://dx.doi.org/10.1038/s41598-018-24019-5"/>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415896"/>
    <s v="MED"/>
    <n v="29415896"/>
    <s v="PMC4933257"/>
    <s v="10.1172/jci.insight.97732"/>
    <s v="Virus-like infection induces human β cell dedifferentiation."/>
    <s v="Oshima M, Knoch KP, Diedisheim M, Petzold A, Cattan P, Bugliani M, Marchetti P, Choudhary P, Huang GC, Bornstein SR, Solimena M, Albagli-Curiel O, Scharfmann R."/>
    <s v="3"/>
    <s v="7"/>
    <n v="2649661"/>
    <n v="2018"/>
    <s v="JCI insight"/>
    <s v="JCI Insight"/>
    <s v="JCI Insight"/>
    <s v="101676073"/>
    <s v="2379-3708"/>
    <s v="2379-3708"/>
    <s v="Type 1 diabetes (T1D) is a chronic disease characterized by an autoimmune-mediated destruction of insulin-producing pancreatic β cells. Environmental factors such as viruses play an important role in the onset of T1D and interact with predisposing genes. Recent data suggest that viral infection of human islets leads to a decrease in insulin production rather than β cell death, suggesting loss of β cell identity. We undertook this study to examine whether viral infection could induce human β cell dedifferentiation. Using the functional human β cell line EndoC-βH1, we demonstrate that polyinosinic-polycytidylic acid (PolyI:C), a synthetic double-stranded RNA that mimics a byproduct of viral replication, induces a decrease in β cell-specific gene expression. In parallel with this loss, the expression of progenitor-like genes such as SOX9 was activated following PolyI:C treatment or enteroviral infection. SOX9 was induced by the NF-κB pathway and also in a paracrine non-cell-autonomous fashion through the secretion of IFN-α. Lastly, we identified SOX9 targets in human β cells as potentially new markers of dedifferentiation in T1D. These findings reveal that inflammatory signaling has clear implications in human β cell dedifferentiation."/>
    <s v="INSERM U1016, Cochin Institute, Paris, France."/>
    <s v="eng"/>
    <s v="N"/>
    <s v="Y"/>
    <s v="N"/>
    <s v="Y"/>
    <s v="N"/>
    <s v="N"/>
    <n v="1"/>
    <s v="Y"/>
    <s v="Y"/>
    <s v="N"/>
    <s v="Y"/>
    <s v="N"/>
    <s v="N"/>
    <s v="N"/>
    <s v="N"/>
    <s v="2018-02-09"/>
    <s v="2018-03-09"/>
    <s v="2018-07-16"/>
    <s v="2018-02-08"/>
    <s v="https://dx.doi.org/10.1172/jci.insight.97732"/>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123178"/>
    <s v="MED"/>
    <n v="29123178"/>
    <s v="PMC5204315"/>
    <s v="10.1038/s41598-017-15417-2"/>
    <s v="A nanobody-based tracer targeting DPP6 for non-invasive imaging of human pancreatic endocrine cells."/>
    <s v="Balhuizen A, Massa S, Mathijs I, Turatsinze JV, De Vos J, Demine S, Xavier C, Villate O, Millard I, Egrise D, Capito C, Scharfmann R, In't Veld P, Marchetti P, Muyldermans S, Goldman S, Lahoutte T, Bouwens L, Eizirik DL, Devoogdt N."/>
    <s v="36"/>
    <s v="128"/>
    <n v="2613327"/>
    <n v="2017"/>
    <s v="Scientific reports"/>
    <s v="Sci Rep"/>
    <s v="Sci Rep"/>
    <s v="101563288"/>
    <s v="2045-2322"/>
    <s v="2045-2322"/>
    <s v="There are presently no reliable ways to quantify endocrine cell mass (ECM) in vivo, which prevents an accurate understanding of the progressive beta cell loss in diabetes or following islet transplantation. To address this unmet need, we coupled RNA sequencing of human pancreatic islets to a systems biology approach to identify new biomarkers of the endocrine pancreas. Dipeptidyl-Peptidase 6 (DPP6) was identified as a target whose mRNA expression is at least 25-fold higher in human pancreatic islets as compared to surrounding tissues and is not changed by proinflammatory cytokines. At the protein level, DPP6 localizes only in beta and alpha cells within the pancreas. We next generated a high-affinity camelid single-domain antibody (nanobody) targeting human DPP6. The nanobody was radiolabelled and in vivo SPECT/CT imaging and biodistribution studies were performed in immunodeficient mice that were either transplanted with DPP6-expressing Kelly neuroblastoma cells or insulin-producing human EndoC-βH1 cells. The human DPP6-expressing cells were clearly visualized in both models. In conclusion, we have identified a novel beta and alpha cell biomarker and developed a tracer for in vivo imaging of human insulin secreting cells. This provides a useful tool to non-invasively follow up intramuscularly implanted insulin secreting cells."/>
    <s v="ULB-Center for Diabetes Research and Welbio, Université Libre de Bruxelles (ULB), Route de Lennik 808-CP618, 1070, Brussels, Belgium. alexander.balhuizen@ulb.ac.be."/>
    <s v="eng"/>
    <s v="Y"/>
    <s v="Y"/>
    <s v="N"/>
    <s v="Y"/>
    <s v="N"/>
    <s v="Y"/>
    <n v="1"/>
    <s v="Y"/>
    <s v="Y"/>
    <s v="N"/>
    <s v="Y"/>
    <s v="N"/>
    <s v="N"/>
    <s v="N"/>
    <s v="N"/>
    <s v="2017-11-11"/>
    <s v="2017-12-19"/>
    <s v="2017-11-22"/>
    <s v="2017-11-09"/>
    <s v="https://dx.doi.org/10.1038/s41598-017-15417-2"/>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851415"/>
    <s v="MED"/>
    <n v="29851415"/>
    <m/>
    <s v="10.1172/jci120555"/>
    <s v="Autoreactive T effector memory differentiation mirrors β cell function in type 1 diabetes."/>
    <s v="Yeo L, Woodwyk A, Sood S, Lorenc A, Eichmann M, Pujol-Autonell I, Melchiotti R, Skowera A, Fidanis E, Dolton GM, Tungatt K, Sewell AK, Heck S, Saxena A, Beam CA, Peakman M."/>
    <s v="23"/>
    <s v="8"/>
    <n v="2711159"/>
    <n v="2018"/>
    <s v="The Journal of clinical investigation"/>
    <s v="J. Clin. Invest."/>
    <s v="J Clin Invest"/>
    <s v="7802877"/>
    <s v="0021-9738"/>
    <s v="1558-8238"/>
    <s v="In type 1 diabetes, cytotoxic CD8+ T cells with specificity for β cell autoantigens are found in the pancreatic islets, where they are implicated in the destruction of insulin-secreting β cells. In contrast, the disease relevance of β cell-reactive CD8+ T cells that are detectable in the circulation, and their relationship to β cell function, are not known. Here, we tracked multiple, circulating β cell-reactive CD8+ T cell subsets and measured β cell function longitudinally for 2 years, starting immediately after diagnosis of type 1 diabetes. We found that change in β cell-specific effector memory CD8+ T cells expressing CD57 was positively correlated with C-peptide change in subjects below 12 years of age. Autoreactive CD57+ effector memory CD8+ T cells bore the signature of enhanced effector function (higher expression of granzyme B, killer-specific protein of 37 kDa, and CD16, and reduced expression of CD28) compared with their CD57- counterparts, and network association modeling indicated that the dynamics of β cell-reactive CD57+ effector memory CD8+ T cell subsets were strongly linked. Thus, coordinated changes in circulating β cell-specific CD8+ T cells within the CD57+ effector memory subset calibrate to functional insulin reserve in type 1 diabetes, providing a tool for immune monitoring and a mechanism-based target for immunotherapy."/>
    <s v="Department of Immunobiology, Faculty of Life Sciences and Medicine, King's College London, London, United Kingdom."/>
    <s v="eng"/>
    <s v="N"/>
    <s v="Y"/>
    <s v="N"/>
    <s v="Y"/>
    <s v="N"/>
    <m/>
    <n v="2"/>
    <s v="Y"/>
    <s v="Y"/>
    <s v="Y"/>
    <s v="Y"/>
    <s v="N"/>
    <s v="N"/>
    <s v="N"/>
    <s v="Y"/>
    <s v="2018-06-01"/>
    <s v="2018-11-02"/>
    <s v="2018-01-05"/>
    <s v="2018-07-16"/>
    <s v="https://dx.doi.org/10.1172/jci120555"/>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250062"/>
    <s v="MED"/>
    <n v="29250062"/>
    <m/>
    <s v="10.3389/fimmu.2017.01598"/>
    <s v="Translating Mechanism of Regulatory Action of Tolerogenic Dendritic Cells to Monitoring Endpoints in Clinical Trials."/>
    <s v="Suwandi JS, Nikolic T, Roep BO."/>
    <s v="1"/>
    <s v="3"/>
    <n v="2550594"/>
    <n v="2017"/>
    <s v="Frontiers in immunology"/>
    <s v="Front Immunol"/>
    <s v="Front Immunol"/>
    <s v="101560960"/>
    <s v="1664-3224"/>
    <s v="1664-3224"/>
    <s v="Tolerogenic dendritic cells (tolDCs) have reached patients with autoimmune and inflammatory disease, at least in clinical trials. The safety of tolDCs as intervention therapy has been established, but the capacity to modulate autoimmune response in vivo remains to be demonstrated. Studies have revealed a diversity of regulatory mechanisms that tolDCs may employ in vivo. These mechanisms differ between various types of modulated tolDC. The most often foreseen action of tolDCs is through regulatory polarization of naïve T cells or activation of existing regulatory T cells, which should ultimately diminish autoimmune inflammation. Yet, selection of a target autoantigen remains critical to expedite tissue specific tolerance induction, while measuring immune modulation incited by tolDCs in vivo provides a great challenge. We will discuss the regulatory action of different types of tolDCs and the possible methods to monitor immunological efficacy endpoints for the next generation clinical trials."/>
    <s v="Department of Immunohematology and Blood Transfusion, Leiden University Medical Center, Leiden, Netherlands."/>
    <s v="eng"/>
    <s v="Y"/>
    <s v="Y"/>
    <s v="N"/>
    <s v="Y"/>
    <s v="N"/>
    <m/>
    <n v="2"/>
    <s v="Y"/>
    <s v="Y"/>
    <s v="N"/>
    <s v="Y"/>
    <s v="N"/>
    <s v="N"/>
    <s v="N"/>
    <s v="N"/>
    <s v="2017-12-19"/>
    <s v="2017-12-20"/>
    <s v="2017-07-11"/>
    <s v="2017-11-22"/>
    <s v="https://dx.doi.org/10.3389/fimmu.2017.01598"/>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429978"/>
    <s v="MED"/>
    <n v="29429978"/>
    <m/>
    <s v="10.1126/sciimmunol.aao4013"/>
    <s v="Islet-reactive CD8+ T cell frequencies in the pancreas, but not in blood, distinguish type 1 diabetic patients from healthy donors."/>
    <s v="Culina S, Lalanne AI, Afonso G, Cerosaletti K, Pinto S, Sebastiani G, Kuranda K, Nigi L, Eugster A, Østerbye T, Maugein A, McLaren JE, Ladell K, Larger E, Beressi JP, Lissina A, Appay V, Davidson HW, Buus S, Price DA, Kuhn M, Bonifacio E, Battaglia M, Caillat-Zucman S, Dotta F, Scharfmann R, Kyewski B, Mallone R, ImMaDiab Study Group."/>
    <m/>
    <s v="61"/>
    <n v="2651084"/>
    <n v="2018"/>
    <s v="Science immunology"/>
    <s v="Sci Immunol"/>
    <s v="Sci Immunol"/>
    <s v="101688624"/>
    <s v="2470-9468"/>
    <s v="2470-9468"/>
    <s v="The human leukocyte antigen-A2 (HLA-A2)-restricted zinc transporter 8186-194 (ZnT8186-194) and other islet epitopes elicit interferon-γ secretion by CD8+ T cells preferentially in type 1 diabetes (T1D) patients compared with controls. We show that clonal ZnT8186-194-reactive CD8+ T cells express private T cell receptors and display equivalent functional properties in T1D and healthy individuals. Ex vivo analyses further revealed that CD8+ T cells reactive to ZnT8186-194 and other islet epitopes circulate at similar frequencies and exhibit a predominantly naïve phenotype in age-matched T1D and healthy donors. Higher frequencies of ZnT8186-194-reactive CD8+ T cells with a more antigen-experienced phenotype were detected in children versus adults, irrespective of disease status. Moreover, some ZnT8186-194-reactive CD8+ T cell clonotypes were found to cross-recognize a Bacteroides stercoris mimotope. Whereas ZnT8 was poorly expressed in thymic medullary epithelial cells, variable thymic expression levels of islet antigens did not modulate the peripheral frequency of their cognate CD8+ T cells. In contrast, ZnT8186-194-reactive cells were enriched in the pancreata of T1D patients versus nondiabetic and type 2 diabetic individuals. Thus, islet-reactive CD8+ T cells circulate in most individuals but home to the pancreas preferentially in T1D patients. We conclude that the activation of this common islet-reactive T cell repertoire and progression to T1D likely require defective peripheral immunoregulation and/or a proinflammatory islet microenvironment."/>
    <s v="INSERM, U1016, Cochin Institute, Paris, France."/>
    <s v="eng"/>
    <s v="N"/>
    <s v="Y"/>
    <s v="N"/>
    <s v="Y"/>
    <s v="N"/>
    <m/>
    <n v="4"/>
    <s v="Y"/>
    <s v="Y"/>
    <s v="N"/>
    <s v="Y"/>
    <s v="Y"/>
    <s v="N"/>
    <s v="Y"/>
    <s v="N"/>
    <s v="2018-02-13"/>
    <s v="2018-11-02"/>
    <s v="2016-04-04"/>
    <s v="2018-02-01"/>
    <s v="https://dx.doi.org/10.1126/sciimmunol.aao4013"/>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9305625"/>
    <s v="MED"/>
    <n v="29305625"/>
    <m/>
    <s v="10.1007/s00125-017-4536-4"/>
    <s v="IFN-α induces a preferential long-lasting expression of MHC class I in human pancreatic beta cells."/>
    <s v="Coomans de Brachène A, Dos Santos RS, Marroqui L, Colli ML, Marselli L, Mirmira RG, Marchetti P, Eizirik DL."/>
    <m/>
    <s v="292"/>
    <n v="2649403"/>
    <n v="2018"/>
    <s v="Diabetologia"/>
    <s v="Diabetologia"/>
    <s v="Diabetologia"/>
    <s v="0006777"/>
    <s v="0012-186X"/>
    <s v="1432-0428"/>
    <s v="AIMS/HYPOTHESIS:IFN-α, a cytokine expressed in human islets from individuals affected by type 1 diabetes, plays a key role in the pathogenesis of diabetes by upregulating inflammation, endoplasmic reticulum (ER) stress and MHC class I overexpression, three hallmarks of islet histology in early type 1 diabetes. We tested whether expression of these mediators of beta cell loss is reversible upon IFN-α withdrawal or IFN-α pathway inhibition. METHODS:IFN-α-induced MHC class I overexpression, ER stress and inflammation were evaluated by flow cytometry, immunofluorescence and real-time PCR in human EndoC-βH1 cells or human islets exposed to IFN-α with or without the presence of Janus kinase (JAK) inhibitors. Protein expression was evaluated by western blot. RESULTS:IFN-α-induced expression of inflammatory and ER stress markers returned to baseline after 24-48 h following cytokine removal. In contrast, MHC class I overexpression at the cell surface persisted for at least 7 days. Treatment with JAK inhibitors, when added with IFN-α, prevented MHC class I overexpression, but when added 24 h after IFN-α exposure these inhibitors failed to accelerate MHC class I return to baseline. CONCLUSIONS/INTERPRETATION:IFN-α mediates a long-lasting and preferential MHC class I overexpression in human beta cells, which is not affected by the subsequent addition of JAK inhibitors. These observations suggest that IFN-α-stimulated long-lasting MHC class I expression may amplify beta cell antigen presentation during the early phase of type 1 diabetes and that IFN-α inhibitors might need to be used at very early stages of the disease to be effective."/>
    <s v="ULB Center for Diabetes Research, Medical Faculty, Campus Erasme, Université Libre de Bruxelles, Route de Lennik, 808-CP618, B-1070, Brussels, Belgium. alcooman@ulb.ac.be."/>
    <s v="eng"/>
    <s v="N"/>
    <s v="Y"/>
    <s v="N"/>
    <s v="Y"/>
    <s v="N"/>
    <m/>
    <n v="4"/>
    <s v="Y"/>
    <s v="Y"/>
    <s v="N"/>
    <s v="Y"/>
    <s v="Y"/>
    <s v="N"/>
    <s v="Y"/>
    <s v="N"/>
    <s v="2018-01-07"/>
    <s v="2018-11-20"/>
    <s v="2016-10-13"/>
    <s v="2018-01-05"/>
    <s v="https://dx.doi.org/10.1007/s00125-017-4536-4"/>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8698383"/>
    <s v="MED"/>
    <n v="28698383"/>
    <m/>
    <s v="10.1074/jbc.M116.769877"/>
    <s v="Pancreatic β-cell protection from inflammatory stress by the endoplasmic reticulum proteins thrombospondin 1 and mesencephalic astrocyte-derived neutrotrophic factor (MANF)."/>
    <s v="Cunha DA, Cito M, Grieco FA, Cosentino C, Danilova T, Ladrière L, Lindahl M, Domanskyi A, Bugliani M, Marchetti P, Eizirik DL, Cnop M."/>
    <m/>
    <s v="291"/>
    <n v="2595320"/>
    <n v="2017"/>
    <s v="The Journal of biological chemistry"/>
    <s v="J. Biol. Chem."/>
    <s v="J Biol Chem"/>
    <s v="2985121R"/>
    <s v="0021-9258"/>
    <s v="1083-351X"/>
    <s v="Cytokine-induced endoplasmic reticulum (ER) stress is one of the molecular mechanisms underlying pancreatic β-cell demise in type 1 diabetes. Thrombospondin 1 (THBS1) was recently shown to promote β-cell survival during lipotoxic stress. Here we show that ER-localized THBS1 is cytoprotective to rat, mouse, and human β-cells exposed to cytokines or thapsigargin-induced ER stress. THBS1 confers cytoprotection by maintaining expression of mesencephalic astrocyte-derived neutrotrophic factor (MANF) in β-cells and thereby prevents the BH3-only protein BIM (BCL2-interacting mediator of cell death)-dependent triggering of the mitochondrial pathway of apoptosis. Prolonged exposure of β-cells to cytokines or thapsigargin leads to THBS1 and MANF degradation and loss of this prosurvival mechanism. Approaches that sustain intracellular THBS1 and MANF expression in β-cells should be explored as a cytoprotective strategy in type 1 diabetes."/>
    <s v="From the Université Libre de Bruxelles Center for Diabetes Research, Faculty of Medicine, Université Libre de Bruxelles, 1070 Brussels, Belgium."/>
    <s v="eng"/>
    <s v="N"/>
    <s v="Y"/>
    <s v="N"/>
    <s v="Y"/>
    <s v="N"/>
    <m/>
    <n v="5"/>
    <s v="Y"/>
    <s v="Y"/>
    <s v="N"/>
    <s v="Y"/>
    <s v="N"/>
    <s v="N"/>
    <s v="N"/>
    <s v="N"/>
    <s v="2017-07-13"/>
    <s v="2018-09-08"/>
    <m/>
    <s v="2017-07-11"/>
    <s v="https://dx.doi.org/10.1074/jbc.M116.769877"/>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7044747"/>
    <s v="MED"/>
    <n v="27044747"/>
    <m/>
    <s v="10.1074/jbc.M115.704619"/>
    <s v="Ubiquitin D Regulates IRE1α/c-Jun N-terminal Kinase (JNK) Protein-dependent Apoptosis in Pancreatic Beta Cells."/>
    <s v="Brozzi F, Gerlo S, Grieco FA, Juusola M, Balhuizen A, Lievens S, Gysemans C, Bugliani M, Mathieu C, Marchetti P, Tavernier J, Eizirik DL."/>
    <m/>
    <s v="66"/>
    <n v="2415634"/>
    <n v="2016"/>
    <s v="The Journal of biological chemistry"/>
    <s v="J. Biol. Chem."/>
    <s v="J Biol Chem"/>
    <s v="2985121R"/>
    <s v="0021-9258"/>
    <s v="1083-351X"/>
    <s v="Pro-inflammatory cytokines contribute to pancreatic beta cell apoptosis in type 1 diabetes at least in part by inducing endoplasmic reticulum (ER) stress and the consequent unfolded protein response (UPR). It remains to be determined what causes the transition from &quot;physiological&quot; to &quot;apoptotic&quot; UPR, but accumulating evidence indicates that signaling by the ER transmembrane protein IRE1α is critical for this transition. IRE1α activation is regulated by both intra-ER and cytosolic cues. We evaluated the role for the presently discovered cytokine-induced and IRE1α-interacting protein ubiquitin D (UBD) on the regulation of IRE1α and its downstream targets. UBD was identified by use of a MAPPIT (mammalian protein-protein interaction trap)-based IRE1α interactome screen followed by comparison against functional genomic analysis of human and rodent beta cells exposed to pro-inflammatory cytokines. Knockdown of UBD in human and rodent beta cells and detailed signal transduction studies indicated that UBD modulates cytokine-induced UPR/IRE1α activation and apoptosis. UBD expression is induced by the pro-inflammatory cytokines interleukin (IL)-1β and interferon (IFN)-γ in rat and human pancreatic beta cells, and it is also up-regulated in beta cells of inflamed islets from non-obese diabetic mice. UBD interacts with IRE1α in human and rodent beta cells, modulating IRE1α-dependent activation of JNK and cytokine-induced apoptosis. Our data suggest that UBD provides a negative feedback on cytokine-induced activation of the IRE1α/JNK pro-apoptotic pathway in cytokine-exposed beta cells."/>
    <s v="From the ULB Center for Diabetes Research, Medical Faculty, Université Libre de Bruxelles (ULB), 1070 Brussels, Belgium."/>
    <s v="eng"/>
    <s v="N"/>
    <s v="Y"/>
    <s v="N"/>
    <s v="Y"/>
    <s v="N"/>
    <m/>
    <n v="10"/>
    <s v="Y"/>
    <s v="Y"/>
    <s v="N"/>
    <s v="Y"/>
    <s v="N"/>
    <s v="N"/>
    <s v="N"/>
    <s v="N"/>
    <s v="2016-06-04"/>
    <s v="2017-06-03"/>
    <m/>
    <s v="2016-04-04"/>
    <s v="https://dx.doi.org/10.1074/jbc.M115.704619"/>
  </r>
  <r>
    <s v="https://www.imi.europa.eu/projects-results/project-factsheets/innodia"/>
    <x v="44"/>
    <s v="Translational approaches to disease modifying therapy of type 1 diabetes: an innovative approach towards understanding and arresting type 1 diabetes."/>
    <n v="4"/>
    <n v="0"/>
    <n v="0"/>
    <n v="1"/>
    <n v="0"/>
    <n v="0"/>
    <n v="0"/>
    <n v="0"/>
    <n v="0"/>
    <n v="0"/>
    <s v="Ongoing"/>
    <s v="IMI2"/>
    <s v="01/11/2015"/>
    <s v="31/10/2022"/>
    <n v="1"/>
    <n v="115797"/>
    <s v="RIA (Research and Innovation Action)"/>
    <s v="17 630 000"/>
    <s v="12 745 192"/>
    <s v="5 657 245"/>
    <s v="633 006"/>
    <s v="Type 1 diabetes affects 17 million people globally and there is no cure; instead, patients must inject themselves with insulin daily and continually check their blood sugar levels to control their condition. The goal of the INNODIA project is to advance our understanding of type 1 diabetes and address the lack of tools and technologies that will allow clinicians to predict, evaluate and prevent the onset and progression of type 1 diabetes. For patients, this would mean the ability to predict the rate at which their disease will progress. The knowledge and tools generated by the project will help researchers to optimise the design of clinical trials of treatments for preventing and curing this debilitating disease. The project has set up a patient advisory committee to ensure the work is in line with patients’ needs."/>
    <s v="Eli Lilly and Company Limited, Basingstoke, United KingdomGlaxosmithkline Research And Development LTD., Brentford, Middlesex, United KingdomNovo Nordisk A/S, Bagsvaerd, DenmarkSanofi-Aventis Deutschland GMBH, Frankfurt / Main, Germany"/>
    <n v="4"/>
    <n v="22"/>
    <s v="27737950"/>
    <s v="MED"/>
    <n v="27737950"/>
    <m/>
    <s v="10.2337/db16-0592"/>
    <s v="MicroRNAs miR-23a-3p, miR-23b-3p, and miR-149-5p Regulate the Expression of Proapoptotic BH3-Only Proteins DP5 and PUMA in Human Pancreatic β-Cells."/>
    <s v="Grieco FA, Sebastiani G, Juan-Mateu J, Villate O, Marroqui L, Ladrière L, Tugay K, Regazzi R, Bugliani M, Marchetti P, Dotta F, Eizirik DL."/>
    <m/>
    <m/>
    <n v="2506669"/>
    <n v="2017"/>
    <s v="Diabetes"/>
    <s v="Diabetes"/>
    <s v="Diabetes"/>
    <s v="0372763"/>
    <s v="0012-1797"/>
    <s v="1939-327X"/>
    <s v="Type 1 diabetes (T1D) is an autoimmune disease leading to β-cell destruction. MicroRNAs (miRNAs) are small noncoding RNAs that control gene expression and organ formation. They participate in the pathogenesis of several autoimmune diseases, but the nature of miRNAs contributing to β-cell death in T1D and their target genes remain to be clarified. We performed an miRNA expression profile on human islet preparations exposed to the cytokines IL-1β plus IFN-γ. Confirmation of miRNA and target gene modification in human β-cells was performed by real-time quantitative PCR. Single-stranded miRNAs inhibitors were used to block selected endogenous miRNAs. Cell death was measured by Hoechst/propidium iodide staining and activation of caspase-3. Fifty-seven miRNAs were detected as modulated by cytokines. Three of them, namely miR-23a-3p, miR-23b-3p, and miR-149-5p, were downregulated by cytokines and selected for further studies. These miRNAs were found to regulate the expression of the proapoptotic Bcl-2 proteins DP5 and PUMA and consequent human β-cell apoptosis. These results identify a novel cross talk between a key family of miRNAs and proapoptotic Bcl-2 proteins in human pancreatic β-cells, broadening our understanding of cytokine-induced β-cell apoptosis in early T1D."/>
    <s v="ULB Center for Diabetes Research, Medical Faculty, Université Libre de Bruxelles, Brussels, Belgium fagrieco@ulb.ac.be deizirik@ulb.ac.be."/>
    <s v="eng"/>
    <s v="Y"/>
    <s v="Y"/>
    <s v="N"/>
    <s v="Y"/>
    <s v="N"/>
    <m/>
    <n v="14"/>
    <s v="Y"/>
    <s v="Y"/>
    <s v="N"/>
    <s v="Y"/>
    <s v="N"/>
    <s v="N"/>
    <s v="N"/>
    <s v="N"/>
    <s v="2016-10-15"/>
    <s v="2018-01-01"/>
    <m/>
    <s v="2016-10-13"/>
    <s v="https://dx.doi.org/10.2337/db16-0592"/>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30364191"/>
    <s v="MED"/>
    <n v="30364191"/>
    <s v="PMC6193068"/>
    <s v="10.3389/fphar.2018.01147"/>
    <s v="Development of an Infrastructure for the Prediction of Biological Endpoints in Industrial Environments. Lessons Learned at the eTOX Project."/>
    <s v="Pastor M, Quintana J, Sanz F."/>
    <s v="18"/>
    <s v="9"/>
    <n v="2645047"/>
    <n v="2018"/>
    <s v="Frontiers in pharmacology"/>
    <s v="Front Pharmacol"/>
    <s v="Front Pharmacol"/>
    <s v="101548923"/>
    <s v="1663-9812"/>
    <s v="1663-9812"/>
    <s v="In silico methods are increasingly being used for assessing the chemical safety of substances, as a part of integrated approaches involving in vitro and in vivo experiments. A paradigmatic example of these strategies is the eTOX project http://www.etoxproject.eu, funded by the European Innovative Medicines Initiative (IMI), which aimed at producing high quality predictions of in vivo toxicity of drug candidates and resulted in generating about 200 models for diverse endpoints of toxicological interest. In an industry-oriented project like eTOX, apart from the predictive quality, the models need to meet other quality parameters related to the procedures for their generation and their intended use. For example, when the models are used for predicting the properties of drug candidates, the prediction system must guarantee the complete confidentiality of the compound structures. The interface of the system must be designed to provide non-expert users all the information required to choose the models and appropriately interpret the results. Moreover, procedures like installation, maintenance, documentation, validation and versioning, which are common in software development, must be also implemented for the models and for the prediction platform in which they are implemented. In this article we describe our experience in the eTOX project and the lessons learned after 7 years of close collaboration between industrial and academic partners. We believe that some of the solutions found and the tools developed could be useful for supporting similar initiatives in the future."/>
    <s v="Research Programme on Biomedical Informatics (GRIB), Institut Hospital del Mar d'Investigacions Mèdiques (IMIM), Department of Experimental and Health Sciences, Universitat Pompeu Fabra, Barcelona, Spain."/>
    <s v="eng"/>
    <s v="Y"/>
    <s v="Y"/>
    <s v="N"/>
    <s v="Y"/>
    <s v="N"/>
    <s v="N"/>
    <n v="0"/>
    <s v="Y"/>
    <s v="Y"/>
    <s v="N"/>
    <s v="Y"/>
    <s v="N"/>
    <s v="N"/>
    <s v="N"/>
    <s v="N"/>
    <s v="2018-10-27"/>
    <s v="2018-10-26"/>
    <s v="2018-10-11"/>
    <s v="2018-10-11"/>
    <s v="https://dx.doi.org/10.3389/fphar.2018.01147"/>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30186177"/>
    <s v="MED"/>
    <n v="30186177"/>
    <s v="PMC6113889"/>
    <s v="10.3389/fphar.2018.00947"/>
    <s v="Spheroid Size Does not Impact Metabolism of the β-blocker Propranolol in 3D Intestinal Fish Model."/>
    <s v="Langan LM, Owen SF, Trznadel M, Dodd NJF, Jackson SK, Purcell WM, Jha AN."/>
    <s v="3"/>
    <s v="9"/>
    <n v="2645047"/>
    <n v="2018"/>
    <s v="Frontiers in pharmacology"/>
    <s v="Front Pharmacol"/>
    <s v="Front Pharmacol"/>
    <s v="101548923"/>
    <s v="1663-9812"/>
    <s v="1663-9812"/>
    <s v="Compared to two-dimensional (2D) cell culture, cellular aggregates or spheroids (3D) offer a more appropriate alternative in vitro system where individual cell-cell communication and micro-environment more closely represent the in vivo organ; yet we understand little of the physiological conditions at this scale. The relationship between spheroid size and oxygen microenvironment, an important factor influencing the metabolic capacity of cells, was first established using the fish intestine derived RTgutGC cell line. Subsequently, pharmaceutical metabolism (Propranolol), as determined by high performance liquid chromatography, in this intestinal model was examined as a function of spheroid size. Co-efficient of variation between spheroid size was below 12% using the gyratory platform method, with the least variation observed in the highest cell seeding density. The viable, high oxygen micro-environment of the outer rim of the spheroid, as determined by electron paramagnetic resonance (EPR) oximetry, decreased over time, and the hypoxic zone increased as a function of spheroid size. Despite a trend of higher metabolism in smaller spheroids, the formation of micro-environments (quiescent, hypoxic or anoxic) did not significantly affect metabolism or function of an environmentally relevant pharmaceutical in this spheroid model."/>
    <s v="School of Biological and Marine Sciences, University of Plymouth, Plymouth, United Kingdom."/>
    <s v="eng"/>
    <s v="Y"/>
    <s v="Y"/>
    <s v="N"/>
    <s v="Y"/>
    <s v="N"/>
    <s v="Y"/>
    <n v="0"/>
    <s v="Y"/>
    <s v="Y"/>
    <s v="N"/>
    <s v="Y"/>
    <s v="N"/>
    <s v="N"/>
    <s v="N"/>
    <s v="N"/>
    <s v="2018-09-07"/>
    <s v="2018-09-09"/>
    <s v="2018-08-22"/>
    <s v="2018-08-22"/>
    <s v="https://dx.doi.org/10.3389/fphar.2018.00947"/>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PMC5892456"/>
    <s v="PMC"/>
    <n v="29897411"/>
    <s v="PMC5892456"/>
    <s v="10.1016/j.scitotenv.2018.01.264"/>
    <s v="Improving the ecological relevance of aquatic bacterial communities in biodegradability screening assessments."/>
    <s v="Martin TJ, Goodhead AK, Snape JR, Davenport RJ."/>
    <s v="24"/>
    <s v="627"/>
    <n v="2665192"/>
    <n v="2018"/>
    <s v="The Science of the total environment"/>
    <s v="Sci. Total Environ."/>
    <s v="Sci Total Environ"/>
    <s v="0330500"/>
    <s v="0048-9697"/>
    <s v="1879-1026"/>
    <s v="Highlights•Methods suitable for concentrating environmental samples are available;•Selecting a suitable method is a pragmatic choice, based on the environment sampled;•Column colonisation appears to introduce bias, possibly promoting biofilm formation;•Increased inoculum concentrations result in more reliable biodegradation assessment."/>
    <s v="aSchool of Engineering, Cassie Building, Newcastle University, Newcastle upon Tyne NE1 7RU, United Kingdom"/>
    <s v="eng"/>
    <s v="Y"/>
    <s v="Y"/>
    <s v="Y"/>
    <s v="N"/>
    <s v="N"/>
    <s v="Y"/>
    <n v="0"/>
    <s v="N"/>
    <s v="Y"/>
    <s v="N"/>
    <s v="Y"/>
    <s v="N"/>
    <s v="N"/>
    <s v="N"/>
    <s v="N"/>
    <s v="2018-06-16"/>
    <s v="2018-06-16"/>
    <s v="2018-04-10"/>
    <s v="2018-06-01"/>
    <s v="https://dx.doi.org/10.1016/j.scitotenv.2018.01.264"/>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9897411"/>
    <s v="MED"/>
    <n v="29653304"/>
    <s v="PMC6137966"/>
    <s v="10.1093/bioinformatics/bty315"/>
    <s v="comoRbidity: an R package for the systematic analysis of disease comorbidities."/>
    <s v="Gutiérrez-Sacristán A, Bravo À, Giannoula A, Mayer MA, Sanz F, Furlong LI."/>
    <s v="8"/>
    <s v="34"/>
    <n v="2728241"/>
    <n v="2018"/>
    <s v="Bioinformatics (Oxford, England)"/>
    <s v="Bioinformatics"/>
    <s v="Bioinformatics"/>
    <s v="9808944"/>
    <s v="1367-4803"/>
    <s v="1367-4811"/>
    <s v="The study of comorbidities is a major priority due to their impact on life expectancy, quality of life and healthcare cost. The availability of electronic health records (EHRs) for data mining offers the opportunity to discover disease associations and comorbidity patterns from the clinical history of patients gathered during routine medical care. This opens the need for analytical tools for detection of disease comorbidities, including the investigation of their underlying genetic basis.We present comoRbidity, an R package aimed at providing a systematic and comprehensive analysis of disease comorbidities from both the clinical and molecular perspectives. comoRbidity leverages from (i) user provided clinical data from EHR databases (the clinical comorbidity analysis) and (ii) genotype-phenotype information of the diseases under study (the molecular comorbidity analysis) for a comprehensive analysis of disease comorbidities. The clinical comorbidity analysis enables identifying significant disease comorbidities from clinical data, including sex and age stratification and temporal directionality analyses, while the molecular comorbidity analysis supports the generation of hypothesis on the underlying mechanisms of the disease comorbidities by exploring shared genes among disorders. The open-source comoRbidity package is a software tool aimed at expediting the integrative analysis of disease comorbidities by incorporating several analytical and visualization functions.https://bitbucket.org/ibi_group/comorbidity.Supplementary data are available at Bioinformatics online."/>
    <s v="Research Programme on Biomedical Informatics (GRIB), Department of Experimental and Health Sciences (DCEXS), Hospital del Mar Medical Research Institute (IMIM), Universitat Pompeu Fabra (UPF), Barcelona, Spain."/>
    <s v="eng"/>
    <s v="Y"/>
    <s v="Y"/>
    <s v="N"/>
    <s v="Y"/>
    <s v="N"/>
    <s v="Y"/>
    <n v="0"/>
    <s v="Y"/>
    <s v="Y"/>
    <s v="N"/>
    <s v="Y"/>
    <s v="N"/>
    <s v="N"/>
    <s v="N"/>
    <s v="N"/>
    <s v="2018-06-14"/>
    <s v="2018-09-25"/>
    <s v="2018-03-07"/>
    <s v="2018-09-01"/>
    <s v="https://dx.doi.org/10.1093/bioinformatics/bty315"/>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9653304"/>
    <s v="MED"/>
    <n v="29514825"/>
    <s v="PMC5981000"/>
    <s v="10.1016/j.envpol.2018.04.012"/>
    <s v="A review of the pharmaceutical exposome in aquatic fauna."/>
    <s v="Miller TH, Bury NR, Owen SF, MacRae JI, Barron LP."/>
    <s v="14"/>
    <s v="239"/>
    <n v="2685480"/>
    <n v="2018"/>
    <s v="Environmental pollution (Barking, Essex : 1987)"/>
    <s v="Environ. Pollut."/>
    <s v="Environ Pollut"/>
    <s v="8804476"/>
    <s v="0269-7491"/>
    <s v="1873-6424"/>
    <s v="Pharmaceuticals have been considered 'contaminants of emerging concern' for more than 20 years. In that time, many laboratory studies have sought to identify hazard and assess risk in the aquatic environment, whilst field studies have searched for targeted candidates and occurrence trends using advanced analytical techniques. However, a lack of a systematic approach to the detection and quantification of pharmaceuticals has provided a fragmented literature of serendipitous approaches. Evaluation of the extent of the risk for the plethora of human and veterinary pharmaceuticals available requires the reliable measurement of trace levels of contaminants across different environmental compartments (water, sediment, biota - of which biota has been largely neglected). The focus on pharmaceutical concentrations in surface waters and other exposure media have therefore limited both the characterisation of the exposome in aquatic wildlife and the understanding of cause and effect relationships. Here, we compile the current analytical approaches and available occurrence and accumulation data in biota to review the current state of research in the field. Our analysis provides evidence in support of the 'Matthew Effect' and raises critical questions about the use of targeted analyte lists for biomonitoring. We provide six recommendations to stimulate and improve future research avenues."/>
    <s v="Analytical &amp; Environmental Sciences Division, Faculty of Life Sciences and Medicine, King's College London, 150 Stamford Street, London, SE1 9NH, United Kingdom. Electronic address: thomas.miller@kcl.ac.uk."/>
    <s v="eng"/>
    <s v="Y"/>
    <s v="Y"/>
    <s v="N"/>
    <s v="N"/>
    <s v="N"/>
    <s v="Y"/>
    <n v="0"/>
    <s v="Y"/>
    <s v="Y"/>
    <s v="N"/>
    <s v="Y"/>
    <s v="N"/>
    <s v="N"/>
    <s v="N"/>
    <s v="N"/>
    <s v="2018-04-14"/>
    <s v="2018-08-28"/>
    <s v="2016-06-15"/>
    <s v="2018-04-10"/>
    <s v="https://dx.doi.org/10.1016/j.envpol.2018.04.012"/>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9514825"/>
    <s v="MED"/>
    <n v="28961763"/>
    <s v="PMC5898270"/>
    <s v="10.1242/bio.032870"/>
    <s v="Establishment and long-term maintenance of primary intestinal epithelial cells cultured from the rainbow trout, Oncorhynchus mykiss."/>
    <s v="Langan LM, Owen SF, Jha AN."/>
    <m/>
    <s v="7"/>
    <n v="2659439"/>
    <n v="2018"/>
    <s v="Biology open"/>
    <s v="Biol Open"/>
    <s v="Biol Open"/>
    <s v="101578018"/>
    <s v="2046-6390"/>
    <s v="2046-6390"/>
    <s v="A novel method for the establishment and long-term maintenance of ex vivo cultures from intestinal regions of the rainbow trout, Oncorhynchus mykiss (Walbaum), is reported. Adherence of cells was observed within hours, epithelial island formation recorded at 48 h and rapid proliferation with confluence achieved between 9-14 days. In addition to metabolic characterisation, basic morphology of growing cells was characterised using histology, immunofluorescence, transmission electron microscopy (TEM) and transepithelial electrical resistance (TEER). Regional differences in intestinal ethoxyresorufin-O-deethylase (EROD) and 7-ethoxycoumarin-O-deethylation (ECOD) activities in these primary grown enterocytes were compared following exposure to model inducers [i.e. α-NF, β-NF, B(a)P] which demonstrated significant differences. Regional differences in dietary uptake and metabolism of contaminants can therefore be studied in this in vitro system to increase our understanding of fundamental processes, while concurrently providing a means to reduce the number of fish required for biological studies in line with the principles of the 3Rs (Reduce, Refine and Replace).This article has an associated First Person interview with the first author of the paper."/>
    <s v="School of Biological and Marine Sciences, University of Plymouth, Plymouth PL4 8AA, UK."/>
    <s v="eng"/>
    <s v="Y"/>
    <s v="Y"/>
    <s v="N"/>
    <s v="Y"/>
    <s v="N"/>
    <s v="Y"/>
    <n v="0"/>
    <s v="Y"/>
    <s v="Y"/>
    <s v="N"/>
    <s v="Y"/>
    <s v="N"/>
    <s v="N"/>
    <s v="N"/>
    <s v="N"/>
    <s v="2018-03-09"/>
    <s v="2018-04-15"/>
    <s v="2016-04-17"/>
    <s v="2018-03-07"/>
    <s v="https://dx.doi.org/10.1242/bio.032870"/>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8961763"/>
    <s v="MED"/>
    <n v="27307137"/>
    <s v="PMC5860088"/>
    <s v="10.1093/bioinformatics/btx506"/>
    <s v="psygenet2r: a R/Bioconductor package for the analysis of psychiatric disease genes."/>
    <s v="Gutiérrez-Sacristán A, Hernández-Ferrer C, González JR, Furlong LI."/>
    <m/>
    <s v="33"/>
    <n v="2629260"/>
    <n v="2017"/>
    <s v="Bioinformatics (Oxford, England)"/>
    <s v="Bioinformatics"/>
    <s v="Bioinformatics"/>
    <s v="9808944"/>
    <s v="1367-4803"/>
    <s v="1367-4811"/>
    <s v="Motivation:Psychiatric disorders have a great impact on morbidity and mortality. Genotype-phenotype resources for psychiatric diseases are key to enable the translation of research findings to a better care of patients. PsyGeNET is a knowledge resource on psychiatric diseases and their genes, developed by text mining and curated by domain experts. Results:We present psygenet2r, an R package that contains a variety of functions for leveraging PsyGeNET database and facilitating its analysis and interpretation. The package offers different types of queries to the database along with variety of analysis and visualization tools, including the study of the anatomical structures in which the genes are expressed and gaining insight of gene's molecular function. Psygenet2r is especially suited for network medicine analysis of psychiatric disorders. Availability and implementation:The package is implemented in R and is available under MIT license from Bioconductor (http://bioconductor.org/packages/release/bioc/html/psygenet2r.html). Contact:juanr.gonzalez@isglobal.org or laura.furlong@upf.edu. Supplementary information:Supplementary data are available at Bioinformatics online."/>
    <s v="Research Programme on Biomedical Informatics (GRIB), Hospital del Mar Medical Research Institute (IMIM)."/>
    <s v="eng"/>
    <s v="Y"/>
    <s v="Y"/>
    <s v="N"/>
    <s v="Y"/>
    <s v="N"/>
    <s v="Y"/>
    <n v="0"/>
    <s v="Y"/>
    <s v="Y"/>
    <s v="N"/>
    <s v="Y"/>
    <s v="N"/>
    <s v="N"/>
    <s v="N"/>
    <s v="N"/>
    <s v="2017-09-30"/>
    <s v="2018-10-04"/>
    <s v="2017-08-07"/>
    <s v="2017-12-01"/>
    <s v="https://dx.doi.org/10.1093/bioinformatics/btx506"/>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7307137"/>
    <s v="MED"/>
    <n v="27087308"/>
    <s v="PMC4908671"/>
    <s v="10.1093/database/baw094"/>
    <s v="Combining machine learning, crowdsourcing and expert knowledge to detect chemical-induced diseases in text."/>
    <s v="Bravo À, Li TS, Su AI, Good BM, Furlong LI."/>
    <m/>
    <s v="2016"/>
    <n v="2368555"/>
    <n v="2016"/>
    <s v="Database : the journal of biological databases and curation"/>
    <s v="Database (Oxford)"/>
    <s v="Database (Oxford)"/>
    <s v="101517697"/>
    <s v="1758-0463"/>
    <s v="1758-0463"/>
    <s v="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¼en#.VsL3yDLWR_V."/>
    <s v="Research Programme on Biomedical Informatics (GRIB), IMIM, UPF, Barcelona, Spain and."/>
    <s v="eng"/>
    <s v="Y"/>
    <s v="Y"/>
    <s v="N"/>
    <s v="Y"/>
    <s v="N"/>
    <s v="N"/>
    <n v="2"/>
    <s v="Y"/>
    <s v="Y"/>
    <s v="N"/>
    <s v="Y"/>
    <s v="N"/>
    <s v="N"/>
    <s v="N"/>
    <s v="N"/>
    <s v="2016-06-17"/>
    <s v="2017-11-28"/>
    <s v="2016-04-15"/>
    <s v="2016-06-15"/>
    <s v="https://dx.doi.org/10.1093/database/baw094"/>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7087308"/>
    <s v="MED"/>
    <n v="28785844"/>
    <s v="PMC4834205"/>
    <s v="10.1093/database/baw051"/>
    <s v="A crowdsourcing workflow for extracting chemical-induced disease relations from free text."/>
    <s v="Li TS, Bravo À, Furlong LI, Good BM, Su AI."/>
    <m/>
    <s v="2016"/>
    <n v="2368555"/>
    <n v="2016"/>
    <s v="Database : the journal of biological databases and curation"/>
    <s v="Database (Oxford)"/>
    <s v="Database (Oxford)"/>
    <s v="101517697"/>
    <s v="1758-0463"/>
    <s v="1758-0463"/>
    <s v="Relations between chemicals and diseases are one of the most queried biomedical interactions. Although expert manual curation is the standard method for extracting these relations from the literature, it is expensive and impractical to apply to large numbers of documents, and therefore alternative methods are required. We describe here a crowdsourcing workflow for extracting chemical-induced disease relations from free text as part of the BioCreative V Chemical Disease Relation challenge. Five non-expert workers on the CrowdFlower platform were shown each potential chemical-induced disease relation highlighted in the original source text and asked to make binary judgments about whether the text supported the relation. Worker responses were aggregated through voting, and relations receiving four or more votes were predicted as true. On the official evaluation dataset of 500 PubMed abstracts, the crowd attained a 0.505F-score (0.475 precision, 0.540 recall), with a maximum theoretical recall of 0.751 due to errors with named entity recognition. The total crowdsourcing cost was $1290.67 ($2.58 per abstract) and took a total of 7 h. A qualitative error analysis revealed that 46.66% of sampled errors were due to task limitations and gold standard errors, indicating that performance can still be improved. All code and results are publicly available athttps://github.com/SuLab/crowd_cid_relexDatabase URL:https://github.com/SuLab/crowd_cid_relex."/>
    <s v="Department of Molecular and Experimental Medicine, the Scripps Research Institute, La Jolla, CA 92037, USA."/>
    <s v="eng"/>
    <s v="Y"/>
    <s v="Y"/>
    <s v="N"/>
    <s v="Y"/>
    <s v="N"/>
    <s v="Y"/>
    <n v="2"/>
    <s v="Y"/>
    <s v="Y"/>
    <s v="N"/>
    <s v="Y"/>
    <s v="N"/>
    <s v="N"/>
    <s v="N"/>
    <s v="N"/>
    <s v="2016-04-18"/>
    <s v="2017-01-06"/>
    <s v="2016-04-22"/>
    <s v="2016-04-17"/>
    <s v="https://dx.doi.org/10.1093/database/baw051"/>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8785844"/>
    <s v="MED"/>
    <n v="27080396"/>
    <s v="PMC5617881"/>
    <s v="10.1007/s10646-017-1838-8"/>
    <s v="Application of the rainbow trout derived intestinal cell line (RTgutGC) for ecotoxicological studies: molecular and cellular responses following exposure to copper."/>
    <s v="Langan LM, Harper GM, Owen SF, Purcell WM, Jackson SK, Jha AN."/>
    <m/>
    <s v="26"/>
    <n v="2623435"/>
    <n v="2017"/>
    <s v="Ecotoxicology (London, England)"/>
    <s v="Ecotoxicology"/>
    <s v="Ecotoxicology"/>
    <s v="9885956"/>
    <s v="0963-9292"/>
    <s v="1573-3017"/>
    <s v="There is an acknowledged need for in vitro fish intestinal model to help understand dietary exposure to chemicals in the aquatic environment. The presence and use of such models is however largely restrictive due to technical difficulties in the culturing of enterocytes in general and the availability of appropriate established cell lines in particular. In this study, the rainbow trout (Oncorhynchus mykiss) intestinal derived cell line (RTgutGC) was used as a surrogate for the &quot;gut sac&quot; method. To facilitate comparison, RTgutGC cells were grown as monolayers (double-seeded) on permeable Transwell supports leading to a two-compartment intestinal model consisting of polarised epithelium. This two-compartment model divides the system into an upper apical (lumen) and a lower basolateral (portal blood) compartment. In our studies, these cells stained weakly for mucosubstances, expressed the tight junction protein ZO-1 in addition to E-cadherin and revealed the presence of polarised epithelium in addition to microvilli protrusions. The cells also revealed a comparable transepithelial electrical resistance (TEER) to the in vivo situation. Importantly, the cell line tolerated apical saline (1:1 ratio) thus mimicking the intact organ to allow assessment of uptake of compounds across the intestine. Following an exposure over 72 h, our study demonstrated that the RTgutGC cell line under sub-lethal concentrations of copper sulphate (Cu) and modified saline solutions demonstrated uptake of the metal with saturation levels comparable to short term ex situ gut sac preparations. Gene expression analysis revealed no significant influence of pH or time on mRNA expression levels of key stress related genes (i.e. CYP3A, GST, mtA, Pgp and SOD) in the Transwell model. However, significant positive correlations were found between all genes investigated suggesting a co-operative relationship amongst the genes studied. When the outlined characteristics of the cell line are combined with the division of compartments, the RTgutGC double seeded model represents a potential animal replacement model for ecotoxicological studies. Overall, this model could be used to study the effects and predict aquatic gastrointestinal permeability of metals and other environmentally relevant contaminants in a cost effective and high throughput manner."/>
    <s v="School of Biological and Marine Sciences, University of Plymouth, Plymouth, PL4 8AA, UK."/>
    <s v="eng"/>
    <s v="Y"/>
    <s v="Y"/>
    <s v="N"/>
    <s v="Y"/>
    <s v="N"/>
    <s v="Y"/>
    <n v="3"/>
    <s v="Y"/>
    <s v="Y"/>
    <s v="N"/>
    <s v="Y"/>
    <s v="N"/>
    <s v="N"/>
    <s v="N"/>
    <s v="N"/>
    <s v="2017-08-09"/>
    <s v="2017-12-07"/>
    <m/>
    <s v="2017-08-07"/>
    <s v="https://dx.doi.org/10.1007/s10646-017-1838-8"/>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7080396"/>
    <s v="MED"/>
    <n v="27153650"/>
    <s v="PMC4832203"/>
    <s v="10.1038/srep24570"/>
    <s v="Uncovering disease mechanisms through network biology in the era of Next Generation Sequencing."/>
    <s v="Piñero J, Berenstein A, Gonzalez-Perez A, Chernomoretz A, Furlong LI."/>
    <m/>
    <s v="6"/>
    <n v="2460839"/>
    <n v="2016"/>
    <s v="Scientific reports"/>
    <s v="Sci Rep"/>
    <s v="Sci Rep"/>
    <s v="101563288"/>
    <s v="2045-2322"/>
    <s v="2045-2322"/>
    <s v="Characterizing the behavior of disease genes in the context of biological networks has the potential to shed light on disease mechanisms, and to reveal both new candidate disease genes and therapeutic targets. Previous studies addressing the network properties of disease genes have produced contradictory results. Here we have explored the causes of these discrepancies and assessed the relationship between the network roles of disease genes and their tolerance to deleterious germline variants in human populations leveraging on: the abundance of interactome resources, a comprehensive catalog of disease genes and exome variation data. We found that the most salient network features of disease genes are driven by cancer genes and that genes related to different types of diseases play network roles whose centrality is inversely correlated to their tolerance to likely deleterious germline mutations. This proved to be a multiscale signature, including global, mesoscopic and local network centrality features. Cancer driver genes, the most sensitive to deleterious variants, occupy the most central positions, followed by dominant disease genes and then by recessive disease genes, which are tolerant to variants and isolated within their network modules."/>
    <s v="Research Programme on Biomedical Informatics (GRIB), Hospital del Mar Medical Research Institute (IMIM), DCEXS, Pompeu Fabra University (UPF). C/Dr. Aiguader, 88. 08003- Barcelona, Spain."/>
    <s v="eng"/>
    <s v="Y"/>
    <s v="Y"/>
    <s v="N"/>
    <s v="Y"/>
    <s v="N"/>
    <s v="Y"/>
    <n v="7"/>
    <s v="Y"/>
    <s v="Y"/>
    <s v="N"/>
    <s v="Y"/>
    <s v="N"/>
    <s v="N"/>
    <s v="N"/>
    <s v="N"/>
    <s v="2016-04-15"/>
    <s v="2017-04-21"/>
    <m/>
    <s v="2016-04-15"/>
    <s v="https://dx.doi.org/10.1038/srep24570"/>
  </r>
  <r>
    <s v="https://www.imi.europa.eu/projects-results/project-factsheets/ipie"/>
    <x v="45"/>
    <s v="Intelligent Assessment of Pharmaceuticals in the Environment"/>
    <n v="0"/>
    <n v="0"/>
    <n v="0"/>
    <n v="0"/>
    <n v="0"/>
    <n v="0"/>
    <n v="0"/>
    <n v="0"/>
    <n v="0"/>
    <n v="0"/>
    <s v="Ongoing"/>
    <s v="IMI1"/>
    <s v="01/01/2015"/>
    <s v="30/06/2019"/>
    <n v="11"/>
    <n v="115735"/>
    <s v="RIA (Research and Innovation Action)"/>
    <s v="3 000 000"/>
    <s v="6 140 464"/>
    <m/>
    <s v="1 204 552"/>
    <s v="Minute amounts of the active ingredients in medicines get into the environment in a variety of ways. However, we still know little about what happens to medicines after release into the environment and what effect they have on wildlife. Although measures are in place to limit the environmental impact of new medicines, more research is needed in this important area. The iPiE project’s goal is to develop a framework that will provide methodologies to prioritise new and existing medicinal compounds for a comprehensive environmental risk assessment. As such it will support and inform regulatory activities designed to assess and reduce the environmental impact of medicines._x000a_The active ingredients in medicines (known as the active pharmaceutical ingredient, or API) can be released into the environment in a variety of ways. The most common route is via the sewage system, when patients excrete them. APIs can also escape into the environment when people dispose of medicines incorrectly, and during the manufacturing process. APIs are, by definition, biologically active, and although their concentration in the environment is generally extremely low, there are concerns about the effect of these chemicals on wildlife and ecosystems in general.Since 2006, new medicines have had to undergo an environmental risk assessment before they are approved for use. However, current testing strategies need to be optimised to accurately predict harmful impacts on wildlife.Furthermore, there are over 3 000 APIs that were already in use before the new rules came into force, and just a small number of these have been subjected to environmental impact testing. As testing all of these will be a mammoth task, guidance is needed to help identify which of these ‘legacy’ APIs are most likely to pose a risk to the environment and so should be prioritised for testing.New, better methodologies for assessing environmental risksThe goal of the iPiE project is to develop frameworks to support the environmental testing of new pharmaceuticals and to help prioritise testing of legacy APIs. The frameworks will draw on information such as existing data on the environmental impact of APIs, toxicological studies, computer models, and studies of how medicines work.Part of the project focuses on identifying existing methods for carrying out pharmaceutical environmental risk assessments. The project is also compiling a database that will include information on both APIs and test organisms. Another priority for the project is the development of new models for estimating exposure to APIs; this will take account of questions such as how much of an ingredient gets into the environment, how fast it is broken down, and the extent to which is accumulates in different parts of the environment. These methods will feed into the development of an exposure assessment tool that can be used to screen APIs under development and prioritise which existing APIs should undergo enhanced testing. In addition, the project plans to develop methods to predict the effects of APIs on different organisms in both terrestrial and aquatic environments. All models developed by the project will be validated experimentally.User-friendly software and guidanceAn important component of the project involves integrating the databases and methods developed into a user-friendly iPiE software system. Researchers will be able to carry out both simple searches and more advanced analyses based on scientific hypotheses. Accompanying guidance will demonstrate how the software can be used to both screen new APIs and prioritise testing of existing APIs.Building on the work of other IMI projectsThe iPiE project will draw heavily on the work of two existing IMI projects: eTOX and Open PHACTS. The iPiE database will be modelled on the eTOX database, which contains detailed information on the toxicity to humans of many existing APIs and so includes some fields required for the iPiE database. Another part of the iPiE project entails delving into publicly-available information, and for this iPiE will use the expertise of Open PHACTS, which specialises in this area.A lasting impactThe iPiE project will make it easier for researchers to evaluate the potential impacts of new medicines in the earlier stages of development. It will also facilitate the identification of medicines that have never undergone environmental assessment yet could pose a serious risk to wildlife and the environment. Ultimately, by ensuring that APIs are developed and used in an environmentally sustainable way, the project will contribute to the health of the natural environment."/>
    <s v="Astrazeneca AB, Södertälje, SwedenBayer Aktiengesellschaft, Leverkusen, GermanyBoehringer Ingelheim Internationalgmbh, Ingelheim, GermanyBristol-Myers Squibb Company Corp, Princeton, NJ, United States Eli Lilly and Company Limited, Basingstoke, United KingdomF. Hoffmann-La Roche AG, Basel, SwitzerlandGlaxosmithkline Research And Development LTD., Brentford, Middlesex, United KingdomJanssen Pharmaceutica Nv, Beerse, BelgiumMerck Sharp &amp; Dohme Corp, Whitehouse Station, New Jersey, United States Novartis Pharma AG, Basel, SwitzerlandPfizer Limited, Sandwich, Kent , United KingdomSanofi-Aventis Recherche &amp; Developpement, Chilly Mazarin, FranceTeva Pharmaceuticals Europe B.V., Amsterdam, Netherlands"/>
    <n v="15"/>
    <n v="12"/>
    <s v="27153650"/>
    <s v="MED"/>
    <m/>
    <s v="PMC4937199"/>
    <s v="10.1093/bioinformatics/btw214"/>
    <s v="DisGeNET-RDF: harnessing the innovative power of the Semantic Web to explore the genetic basis of diseases."/>
    <s v="Queralt-Rosinach N, Piñero J, Bravo À, Sanz F, Furlong LI."/>
    <m/>
    <s v="32"/>
    <n v="2429018"/>
    <n v="2016"/>
    <s v="Bioinformatics (Oxford, England)"/>
    <s v="Bioinformatics"/>
    <s v="Bioinformatics"/>
    <s v="9808944"/>
    <s v="1367-4803"/>
    <s v="1367-4811"/>
    <s v="DisGeNET-RDF makes available knowledge on the genetic basis of human diseases in the Semantic Web. Gene-disease associations (GDAs) and their provenance metadata are published as human-readable and machine-processable web resources. The information on GDAs included in DisGeNET-RDF is interlinked to other biomedical databases to support the development of bioinformatics approaches for translational research through evidence-based exploitation of a rich and fully interconnected linked open data.http://rdf.disgenet.org/support@disgenet.org."/>
    <s v="Integrative Biomedical Informatics (IBI) Group, Research Programme on Biomedical Informatics (GRIB), Hospital del Mar Medical Research Institute (IMIM), Department of Experimental and Health Sciences (DCEXS), Universitat Pompeu Fabra (UPF), C/Doctor Aiguader 88, E-08003 Barcelona, Spain."/>
    <s v="eng"/>
    <s v="Y"/>
    <s v="Y"/>
    <s v="N"/>
    <s v="Y"/>
    <s v="N"/>
    <s v="N"/>
    <n v="8"/>
    <s v="Y"/>
    <s v="Y"/>
    <s v="N"/>
    <s v="Y"/>
    <s v="N"/>
    <s v="N"/>
    <s v="N"/>
    <s v="N"/>
    <s v="2016-05-07"/>
    <s v="2018-01-21"/>
    <m/>
    <s v="2016-04-22"/>
    <s v="https://dx.doi.org/10.1093/bioinformatics/btw214"/>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30429958"/>
    <s v="MED"/>
    <n v="30429958"/>
    <s v="PMC6231175"/>
    <s v="10.1021/acsmedchemlett.8b00397"/>
    <s v="Prediction of Drug-Target Binding Kinetics by Comparative Binding Energy Analysis."/>
    <s v="Ganotra GK, Wade RC."/>
    <s v="11"/>
    <s v="9"/>
    <n v="2749514"/>
    <n v="2018"/>
    <s v="ACS medicinal chemistry letters"/>
    <s v="ACS Med Chem Lett"/>
    <s v="ACS Med Chem Lett"/>
    <s v="101521073"/>
    <s v="1948-5875"/>
    <s v="1948-5875"/>
    <s v="A growing consensus is emerging that optimizing the drug-target affinity alone under equilibrium conditions does not necessarily translate into higher potency in vivo and that instead binding kinetic parameters should be optimized to ensure better efficacy. Therefore, in silico methods are needed to predict the kinetic parameters and the mechanistic determinants of drug-protein binding. Here we demonstrate the application of COMparative BINding Energy (COMBINE) analysis to derive quantitative structure-kinetics relationships (QSKRs) for the dissociation rate constants (k off) of inhibitors of heat shock protein 90 (HSP90) and HIV-1 protease. We derived protein-specific scoring functions by correlating k off rate constants with a subset of weighted interaction energy components determined from the energy-minimized structures of drug-protein complexes. As the QSKRs derived for these sets of chemically diverse compounds have good predictive ability and provide insights into important drug-protein interactions for optimizing k off, COMBINE analysis offers a promising approach for binding kinetics-guided lead optimization."/>
    <s v="Molecular and Cellular Modeling Group, Heidelberg Institute for Theoretical Studies, Schloss-Wolfsbrunnenweg 35, 69118 Heidelberg, Germany."/>
    <s v="eng"/>
    <s v="Y"/>
    <s v="Y"/>
    <s v="N"/>
    <s v="Y"/>
    <s v="N"/>
    <s v="Y"/>
    <n v="0"/>
    <s v="Y"/>
    <s v="Y"/>
    <s v="N"/>
    <s v="Y"/>
    <s v="N"/>
    <s v="N"/>
    <s v="N"/>
    <s v="Y"/>
    <s v="2018-11-16"/>
    <s v="2018-11-18"/>
    <s v="2018-10-04"/>
    <s v="2018-10-04"/>
    <s v="https://dx.doi.org/10.1021/acsmedchemlett.8b00397"/>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30051456"/>
    <s v="MED"/>
    <n v="30051456"/>
    <s v="PMC6177617"/>
    <s v="10.1111/bph.14456"/>
    <s v="In vitro and in silico analysis of the effects of D2 receptor antagonist target binding kinetics on the cellular response to fluctuating dopamine concentrations."/>
    <s v="de Witte WEA, Versfelt JW, Kuzikov M, Rolland S, Georgi V, Gribbon P, Gul S, Huntjens D, van der Graaf PH, Danhof M, Fernández-Montalván A, Witt G, de Lange ECM."/>
    <s v="21"/>
    <s v="175"/>
    <n v="2737312"/>
    <n v="2018"/>
    <s v="British journal of pharmacology"/>
    <s v="Br. J. Pharmacol."/>
    <s v="Br J Pharmacol"/>
    <s v="7502536"/>
    <s v="0007-1188"/>
    <s v="1476-5381"/>
    <s v="BACKGROUND AND PURPOSE:Target binding kinetics influence the time course of the drug effect (pharmacodynamics) both (i) directly, by affecting the time course of target occupancy, driven by the pharmacokinetics of the drug, competition with endogenous ligands and target turnover, and (ii) indirectly, by affecting signal transduction and homeostatic feedback. For dopamine D2 receptor antagonists, it has been hypothesized that fast receptor binding kinetics cause fewer side effects, because part of the dynamics of the dopaminergic system is preserved by displacement of these antagonists. EXPERIMENTAL APPROACH:Target binding kinetics of D2 receptor antagonists and signal transduction after dopamine and D2 receptor antagonist exposure were measured in vitro. These data were integrated by mechanistic modelling, taking into account competitive binding of endogenous dopamine and the antagonist, the turnover of the second messenger cAMP and negative feedback by PDE turnover. KEY RESULTS:The proposed signal transduction model successfully described the cellular cAMP response for 17 D2 receptor antagonists with widely different binding kinetics. Simulation of the response to fluctuating dopamine concentrations revealed that a significant effect of the target binding kinetics on the dynamics of the signalling only occurs at endogenous dopamine concentration fluctuations with frequencies below 1 min-1 . CONCLUSIONS AND IMPLICATIONS:Signal transduction and feedback are important determinants of the time course of drug effects. The effect of the D2 receptor antagonist dissociation rate constant (koff ) is limited to the maximal rate of fluctuations in dopamine signalling as determined by the dopamine koff and the cAMP turnover."/>
    <s v="Department of Pharmacology, Leiden Academic Centre for Drug Research, Leiden, Netherlands."/>
    <s v="eng"/>
    <s v="Y"/>
    <s v="Y"/>
    <s v="N"/>
    <s v="Y"/>
    <s v="N"/>
    <s v="Y"/>
    <n v="0"/>
    <s v="Y"/>
    <s v="Y"/>
    <s v="N"/>
    <s v="N"/>
    <s v="N"/>
    <s v="N"/>
    <s v="N"/>
    <s v="N"/>
    <s v="2018-07-28"/>
    <s v="2018-10-19"/>
    <s v="2018-09-21"/>
    <s v="2018-09-21"/>
    <s v="https://dx.doi.org/10.1111/bph.14456"/>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777407"/>
    <s v="MED"/>
    <n v="29777407"/>
    <s v="PMC6061075"/>
    <s v="10.1007/s10928-018-9593-x"/>
    <s v="Modelling the delay between pharmacokinetics and EEG effects of morphine in rats: binding kinetic versus effect compartment models."/>
    <s v="de Witte WEA, Rottschäfer V, Danhof M, van der Graaf PH, Peletier LA, de Lange ECM."/>
    <s v="4"/>
    <s v="45"/>
    <n v="2706880"/>
    <n v="2018"/>
    <s v="Journal of pharmacokinetics and pharmacodynamics"/>
    <s v="J Pharmacokinet Pharmacodyn"/>
    <s v="J Pharmacokinet Pharmacodyn"/>
    <s v="101096520"/>
    <s v="1567-567X"/>
    <s v="1573-8744"/>
    <s v="Drug-target binding kinetics (as determined by association and dissociation rate constants, kon and koff) can be an important determinant of the kinetics of drug action. However, the effect compartment model is used most frequently instead of a target binding model to describe hysteresis. Here we investigate when the drug-target binding model should be used in lieu of the effect compartment model. The utility of the effect compartment (EC), the target binding kinetics (TB) and the combined effect compartment-target binding kinetics (EC-TB) model were tested on either plasma (ECPL, TBPL and EC-TBPL) or brain extracellular fluid (ECF) (ECECF, TBECF and EC-TBECF) morphine concentrations and EEG amplitude in rats. It was also analyzed when a significant shift in the time to maximal target occupancy (TmaxTO) with increasing dose, the discriminating feature between the TB and EC model, occurs in the TB model. All TB models assumed a linear relationship between target occupancy and drug effect on the EEG amplitude. All three model types performed similarly in describing the morphine pharmacodynamics data, although the EC model provided the best statistical result. The analysis of the shift in TmaxTO (∆TmaxTO) as a result of increasing dose revealed that ∆TmaxTO is decreasing towards zero if the koff is much smaller than the elimination rate constant or if the target concentration is larger than the initial morphine concentration. The results for the morphine PKPD modelling and the analysis of ∆TmaxTO indicate that the EC and TB models do not necessarily lead to different drug effect versus time curves for different doses if a delay between drug concentrations and drug effect (hysteresis) is described. Drawing mechanistic conclusions from successfully fitting one of these two models should therefore be avoided. Since the TB model can be informed by in vitro measurements of kon and koff, a target binding model should be considered more often for mechanistic modelling purposes."/>
    <s v="Division of Pharmacology, Leiden Academic Centre for Drug Research, Leiden University, 2333 CC, Leiden, The Netherlands."/>
    <s v="eng"/>
    <s v="Y"/>
    <s v="Y"/>
    <s v="N"/>
    <s v="Y"/>
    <s v="N"/>
    <s v="Y"/>
    <n v="0"/>
    <s v="Y"/>
    <s v="Y"/>
    <s v="N"/>
    <s v="N"/>
    <s v="N"/>
    <s v="N"/>
    <s v="N"/>
    <s v="Y"/>
    <s v="2018-05-20"/>
    <s v="2018-09-12"/>
    <s v="2018-05-18"/>
    <s v="2018-05-18"/>
    <s v="https://dx.doi.org/10.1007/s10928-018-9593-x"/>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772085"/>
    <s v="MED"/>
    <n v="29772085"/>
    <s v="PMC6099472"/>
    <s v="10.1002/anie.201802603"/>
    <s v="Ligand-Induced Conformational Changes in HSP90 Monitored Time Resolved and Label Free-Towards a Conformational Activity Screening for Drug Discovery."/>
    <s v="Güldenhaupt J, Amaral M, Kötting C, Schartner J, Musil D, Frech M, Gerwert K."/>
    <s v="31"/>
    <s v="57"/>
    <n v="2718637"/>
    <n v="2018"/>
    <s v="Angewandte Chemie (International ed. in English)"/>
    <s v="Angew. Chem. Int. Ed. Engl."/>
    <s v="Angew Chem Int Ed Engl"/>
    <s v="0370543"/>
    <s v="1433-7851"/>
    <s v="1521-3773"/>
    <s v="Investigation of protein-ligand interactions is crucial during early drug-discovery processes. ATR-FTIR spectroscopy can detect label-free protein-ligand interactions with high spatiotemporal resolution. Here we immobilized, as an example, the heat shock protein HSP90 on an ATR crystal. This protein is an important molecular target for drugs against several diseases including cancer. With our novel approach we investigated a ligand-induced secondary structural change. Two specific binding modes of 19 drug-like compounds were analyzed. Different binding modes can lead to different efficacy and specificity of different drugs. In addition, the kobs values of ligand dissociation were obtained. The results were validated by X-ray crystallography for the structural change and by SPR experiments for the dissociation kinetics, but our method yields all data in a single and simple experiment."/>
    <s v="Lehrstuhl für Biophysik, Ruhr-Universität Bochum, 44780, Bochum, Germany."/>
    <s v="eng"/>
    <s v="Y"/>
    <s v="Y"/>
    <s v="N"/>
    <s v="Y"/>
    <s v="N"/>
    <s v="Y"/>
    <n v="0"/>
    <s v="Y"/>
    <s v="Y"/>
    <s v="N"/>
    <s v="Y"/>
    <s v="N"/>
    <s v="N"/>
    <s v="N"/>
    <s v="Y"/>
    <s v="2018-05-18"/>
    <s v="2018-08-26"/>
    <s v="2018-07-03"/>
    <s v="2018-07-03"/>
    <s v="https://dx.doi.org/10.1002/anie.201802603"/>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486053"/>
    <s v="MED"/>
    <n v="29486053"/>
    <s v="PMC5913406"/>
    <s v="10.1111/bph.14184"/>
    <s v="A two-state model for the kinetics of competitive radioligand binding."/>
    <s v="Guo D, Peletier LA, Bridge L, Keur W, de Vries H, Zweemer A, Heitman LH, IJzerman AP."/>
    <s v="10"/>
    <s v="175"/>
    <n v="2675466"/>
    <n v="2018"/>
    <s v="British journal of pharmacology"/>
    <s v="Br. J. Pharmacol."/>
    <s v="Br J Pharmacol"/>
    <s v="7502536"/>
    <s v="0007-1188"/>
    <s v="1476-5381"/>
    <s v="Ligand-receptor binding kinetics is receiving increasing attention in the drug research community. The Motulsky and Mahan model, a one-state model, offers a method for measuring the binding kinetics of an unlabelled ligand, with the assumption that the labelled ligand has no preference while binding to distinct states or conformations of a drug target. As such, the one-state model is not applicable if the radioligand displays biphasic binding kinetics to the receptor.We extended the Motulsky and Mahan model to a two-state model, in which the kinetics of the unlabelled competitor binding to different receptor states (R1 and R2 ) can be measured. With this extended model, we determined the binding kinetics of unlabelled N-5'-ethylcarboxamidoadenosine (NECA), a representative agonist for the adenosine A1 receptor. Subsequently, an application of the model was exemplified by measuring the binding kinetics of other A1 receptor ligands. In addition, limitations of the model were investigated as well.The kinetic rate constants of unlabelled NECA were comparable with the results of kinetic radioligand binding assays in which [3 H]-NECA was used. The model was further validated by good correlation between simulated results and the experimental data.The two-state model is sufficient to analyse the binding kinetics of an unlabelled ligand, when a radioligand shows biphasic association characteristics. We expect this two-state model to have general applicability for other targets as well."/>
    <s v="Jiangsu Key Laboratory of New Drug Research and Clinical Pharmacy, Xuzhou Medical University, Xuzhou, Jiangsu, China."/>
    <s v="eng"/>
    <s v="Y"/>
    <s v="Y"/>
    <s v="N"/>
    <s v="Y"/>
    <s v="N"/>
    <s v="Y"/>
    <n v="0"/>
    <s v="Y"/>
    <s v="Y"/>
    <s v="N"/>
    <s v="Y"/>
    <s v="N"/>
    <s v="N"/>
    <s v="N"/>
    <s v="N"/>
    <s v="2018-02-28"/>
    <s v="2018-05-01"/>
    <s v="2018-04-17"/>
    <s v="2018-04-17"/>
    <s v="https://dx.doi.org/10.1111/bph.14184"/>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270804"/>
    <s v="MED"/>
    <n v="29270804"/>
    <s v="PMC4896257"/>
    <s v="10.1186/s13321-016-0119-5"/>
    <s v="11th German Conference on Chemoinformatics (GCC 2015) : Fulda, Germany. 8-10 November 2015."/>
    <s v="Fechner U, de Graaf C, Torda AE, Güssregen S, Evers A, Matter H, Hessler G, Richmond NJ, Schmidtke P, Segler MHS, Waller MP, Pleik S, Shea JE, Levine Z, Mullen R, van den Broek K, Epple M, Kuhn H, Truszkowski A, Zielesny A, Fraaije JH, Gracia RS, Kast SM, Bulusu KC, Bender A, Yosipof A, Nahum O, Senderowitz H, Krotzky T, Schulz R, Wolber G, Bietz S, Rarey M, Zimmermann MO, Lange A, Ruff M, Heidrich J, Onlia I, Exner TE, Boeckler FM, Bermudez M, Firaha DS, Hollóczki O, Kirchner B, Tautermann CS, Volkamer A, Eid S, Turk S, Rippmann F, Fulle S, Saleh N, Saladino G, Gervasio FL, Haensele E, Banting L, Whitley DC, Oliveira Santos JS, Bureau R, Clark T, Sandmann A, Lanig H, Kibies P, Heil J, Hoffgaard F, Frach R, Engel J, Smith S, Basu D, Rauh D, Kohlbacher O, Boeckler FM, Essex JW, Bodnarchuk MS, Ross GA, Finkelmann AR, Göller AH, Schneider G, Husch T, Schütter C, Balducci A, Korth M, Ntie-Kang F, Günther S, Sippl W, Mbaze LM, Ntie-Kang F, Simoben CV, Lifongo LL, Ntie-Kang F, Judson P, Barilla J, Lokajíček MV, Pisaková H, Simr P, Kireeva N, Petrov A, Ostroumov D, Solovev VP, Pervov VS, Friedrich NO, Sommer K, Rarey M, Kirchmair J, Proschak E, Weber J, Moser D, Kalinowski L, Achenbach J, Mackey M, Cheeseright T, Renner G, Renner G, Schmidt TC, Schram J, Egelkraut-Holtus M, van Oeyen A, Kalliokoski T, Fourches D, Ibezim A, Mbah CJ, Adikwu UM, Nwodo NJ, Steudle A, Masek BB, Nagy S, Baker D, Soltanshahi F, Dorfman R, Dubrucq K, Patel H, Koch O, Mrugalla F, Kast SM, Ain QU, Fuchs JE, Owen RM, Omoto K, Torella R, Pryde DC, Glen R, Bender A, Hošek P, Spiwok V, Mervin LH, Barrett I, Firth M, Murray DC, McWilliams L, Cao Q, Engkvist O, Warszycki D, Śmieja M, Bojarski AJ, Aniceto N, Freitas A, Ghafourian T, Herrmann G, Eigner-Pitto V, Naß A, Kurczab R, Bojarski AJ, Lange A, Günther MB, Hennig S, Büttner FM, Schall C, Sievers-Engler A, Ansideri F, Koch P, Stehle T, Laufer S, Böckler FM, Zdrazil B, Montanari F, Ecker GF, Grebner C, Hogner A, Ulander J, Edman K, Guallar V, Tyrchan C, Ulander J, Tyrchan C, Klute W, Bergström F, Kramer C, Nguyen QD, Frach R, Kibies P, Strohfeldt S, Böttcher S, Pongratz T, Horinek D, Kast SM, Rupp B, Al-Yamori R, Lisurek M, Kühne R, Furtado F, van den Broek K, Wessjohann L, Mathea M, Baumann K, Mohamad-Zobir SZ, Fu X, Fan TP, Bender A, Kuhn MA, Sotriffer CA, Zoufir A, Li X, Mervin L, Berg E, Polokoff M, Ihlenfeldt WD, Ihlenfeldt WD, Pretzel J, Alhalabi Z, Fraczkiewicz R, Waldman M, Clark RD, Shaikh N, Garg P, Kos A, Himmler HJ, Sandmann A, Jardin C, Sticht H, Steinbrecher TB, Dahlgren M, Cappel D, Lin T, Wang L, Krilov G, Abel R, Friesner R, Sherman W, Pöhner IA, Panecka J, Wade RC, Bietz S, Schomburg KT, Hilbig M, Rarey M, Jäger C, Wieczorek V, Westerhoff LM, Borbulevych OY, Demuth HU, Buchholz M, Schmidt D, Rickmeyer T, Krotzky T, Kolb P, Mittal S, Sánchez-García E, Nogueira MS, Oliveira TB, da Costa FB, Schmidt TJ."/>
    <s v="Suppl 1"/>
    <s v="8"/>
    <n v="2632083"/>
    <n v="2016"/>
    <s v="Journal of cheminformatics"/>
    <s v="J Cheminform"/>
    <s v="J Cheminform"/>
    <s v="101516718"/>
    <s v="1758-2946"/>
    <s v="1758-2946"/>
    <s v="An important question in drug discovery is how to overcome the significant challenge of high drug attrition rates due to lack of efficacy and safety. A missing link in the understanding of determinants for drug efficacy is the relation between drug-target binding kinetics and signal transduction, particularly in the physiological context of (multiple) endogenous ligands. We hypothesized that the kinetic binding parameters of both drug and endogenous ligand play a crucial role in determining cellular responses, using the NK1 receptor as a model system. We demonstrated that the binding kinetics of both antagonists (DFA and aprepitant) and endogenous agonists (NKA and SP) have significantly different effects on signal transduction profiles, i.e. potency values, in vitro efficacy values and onset rate of signal transduction. The antagonistic effects were most efficacious with slowly dissociating aprepitant and slowly associating NKA while the combination of rapidly dissociating DFA and rapidly associating SP had less significant effects on the signal transduction profiles. These results were consistent throughout different kinetic assays and cellular backgrounds. We conclude that knowledge of the relationship between in vitro drug-target binding kinetics and cellular responses is important to ultimately improve the understanding of drug efficacy in vivo."/>
    <s v="GDCh-CIC Division Associated Board Member, Beilstein-Institut zur Förderung der Chemischen Wissenschaften, Trakehner Str. 7-9, 60487, Frankfurt, Germany. ufechner@beilstein-institut.de."/>
    <s v="eng"/>
    <s v="Y"/>
    <s v="Y"/>
    <s v="N"/>
    <s v="Y"/>
    <s v="N"/>
    <s v="N"/>
    <n v="0"/>
    <s v="N"/>
    <s v="Y"/>
    <s v="N"/>
    <s v="Y"/>
    <s v="N"/>
    <s v="N"/>
    <s v="N"/>
    <s v="Y"/>
    <s v="2017-12-23"/>
    <s v="2018-09-15"/>
    <s v="2016-04-26"/>
    <s v="2016-04-26"/>
    <s v="https://dx.doi.org/10.1186/s13321-016-0119-5"/>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075004"/>
    <s v="MED"/>
    <n v="29075004"/>
    <s v="PMC5658448"/>
    <s v="10.1038/s41598-017-14257-4"/>
    <s v="From receptor binding kinetics to signal transduction; a missing link in predicting in vivo drug-action."/>
    <s v="Nederpelt I, Kuzikov M, de Witte WEA, Schnider P, Tuijt B, Gul S, IJzerman AP, de Lange ECM, Heitman LH."/>
    <s v="1"/>
    <s v="7"/>
    <n v="2603102"/>
    <n v="2017"/>
    <s v="Scientific reports"/>
    <s v="Sci Rep"/>
    <s v="Sci Rep"/>
    <s v="101563288"/>
    <s v="2045-2322"/>
    <s v="2045-2322"/>
    <s v="Here we report an efficient method to generate multiple co-structures of the A2A G protein-coupled receptor (GPCR) with small-molecules from a single preparation of a thermostabilised receptor crystallised in Lipidic Cubic Phase (LCP). Receptor crystallisation is achieved following purification using a low affinity &quot;carrier&quot; ligand (theophylline) and crystals are then soaked in solutions containing the desired (higher affinity) compounds. Complete datasets to high resolution can then be collected from single crystals and seven structures are reported here of which three are novel. The method significantly improves structural throughput for ligand screening using stabilised GPCRs, thereby actively driving Structure-Based Drug Discovery (SBDD)."/>
    <s v="Division of Medicinal Chemistry, Leiden Academic Centre for Drug Research (LACDR), Leiden University, P.O. Box 9502, 2300 RA, Leiden, The Netherlands."/>
    <s v="eng"/>
    <s v="Y"/>
    <s v="Y"/>
    <s v="N"/>
    <s v="Y"/>
    <s v="N"/>
    <s v="Y"/>
    <n v="0"/>
    <s v="Y"/>
    <s v="Y"/>
    <s v="N"/>
    <s v="Y"/>
    <s v="N"/>
    <s v="N"/>
    <s v="N"/>
    <s v="N"/>
    <s v="2017-10-28"/>
    <s v="2017-12-19"/>
    <s v="2017-10-26"/>
    <s v="2017-10-26"/>
    <s v="https://dx.doi.org/10.1038/s41598-017-14257-4"/>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311713"/>
    <s v="MED"/>
    <n v="29311713"/>
    <s v="PMC5758569"/>
    <s v="10.1038/s41598-017-18570-w"/>
    <s v="Towards high throughput GPCR crystallography: In Meso soaking of Adenosine A2A Receptor crystals."/>
    <s v="Rucktooa P, Cheng RKY, Segala E, Geng T, Errey JC, Brown GA, Cooke RM, Marshall FH, Doré AS."/>
    <s v="1"/>
    <s v="8"/>
    <n v="2635309"/>
    <n v="2018"/>
    <s v="Scientific reports"/>
    <s v="Sci Rep"/>
    <s v="Sci Rep"/>
    <s v="101563288"/>
    <s v="2045-2322"/>
    <s v="2045-2322"/>
    <s v="Structure-based drug design has often been restricted by the rather static picture of protein-ligand complexes presented by crystal structures, despite the widely accepted importance of protein flexibility in biomolecular recognition. Here we report a detailed experimental and computational study of the drug target, human heat shock protein 90, to explore the contribution of protein dynamics to the binding thermodynamics and kinetics of drug-like compounds. We observe that their binding properties depend on whether the protein has a loop or a helical conformation in the binding site of the ligand-bound state. Compounds bound to the helical conformation display slow association and dissociation rates, high-affinity and high cellular efficacy, and predominantly entropically driven binding. An important entropic contribution comes from the greater flexibility of the helical relative to the loop conformation in the ligand-bound state. This unusual mechanism suggests increasing target flexibility in the bound state by ligand design as a new strategy for drug discovery."/>
    <s v="Heptares Therapeutics Ltd, BioPark, Broadwater Road, Welwyn Garden City, Hertfordshire, AL7 3AX, UK."/>
    <s v="eng"/>
    <s v="Y"/>
    <s v="Y"/>
    <s v="N"/>
    <s v="Y"/>
    <s v="N"/>
    <s v="N"/>
    <n v="1"/>
    <s v="Y"/>
    <s v="Y"/>
    <s v="Y"/>
    <s v="Y"/>
    <s v="N"/>
    <s v="N"/>
    <s v="N"/>
    <s v="Y"/>
    <s v="2018-01-10"/>
    <s v="2018-11-21"/>
    <s v="2018-01-08"/>
    <s v="2018-01-08"/>
    <s v="https://dx.doi.org/10.1038/s41598-017-18570-w"/>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273709"/>
    <s v="MED"/>
    <n v="29273709"/>
    <s v="PMC5741624"/>
    <s v="10.1038/s41467-017-02258-w"/>
    <s v="Protein conformational flexibility modulates kinetics and thermodynamics of drug binding."/>
    <s v="Amaral M, Kokh DB, Bomke J, Wegener A, Buchstaller HP, Eggenweiler HM, Matias P, Sirrenberg C, Wade RC, Frech M."/>
    <s v="1"/>
    <s v="8"/>
    <n v="2527030"/>
    <n v="2017"/>
    <s v="Nature communications"/>
    <s v="Nat Commun"/>
    <s v="Nat Commun"/>
    <s v="101528555"/>
    <s v="2041-1723"/>
    <s v="2041-1723"/>
    <s v="We report on the synthesis and biological evaluation of a series of 1,2-diarylimidazol-4-carboxamide derivatives developed as CB1 receptor antagonists. These were evaluated in a radioligand displacement binding assay, a [35S]GTPγS binding assay, and in a competition association assay that enables the relatively fast kinetic screening of multiple compounds. The compounds show high affinities and a diverse range of kinetic profiles at the CB1 receptor and their structure-kinetic relationships (SKRs) were established. Using the recently resolved hCB1 receptor crystal structures, we also performed a modeling study that sheds light on the crucial interactions for both the affinity and dissociation kinetics of this family of ligands. We provide evidence that, next to affinity, additional knowledge of binding kinetics is useful for selecting new hCB1 receptor antagonists in the early phases of drug discovery."/>
    <s v="iBET - Instituto de Biologia Experimental e Tecnológica, Oeiras, 2780-157, Portugal. marta.amaral@sanofi.com."/>
    <s v="eng"/>
    <s v="Y"/>
    <s v="Y"/>
    <s v="N"/>
    <s v="Y"/>
    <s v="N"/>
    <s v="Y"/>
    <n v="1"/>
    <s v="Y"/>
    <s v="Y"/>
    <s v="Y"/>
    <s v="Y"/>
    <s v="N"/>
    <s v="N"/>
    <s v="N"/>
    <s v="Y"/>
    <s v="2017-12-24"/>
    <s v="2018-10-07"/>
    <s v="2017-12-22"/>
    <s v="2017-12-22"/>
    <s v="https://dx.doi.org/10.1038/s41467-017-02258-w"/>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111736"/>
    <s v="MED"/>
    <n v="29111736"/>
    <s v="PMC5734604"/>
    <s v="10.1021/acs.jmedchem.7b00861"/>
    <s v="Structure-Affinity Relationships and Structure-Kinetic Relationships of 1,2-Diarylimidazol-4-carboxamide Derivatives as Human Cannabinoid 1 Receptor Antagonists."/>
    <s v="Xia L, de Vries H, Lenselink EB, Louvel J, Waring MJ, Cheng L, Pahlén S, Petersson MJ, Schell P, Olsson RI, Heitman LH, Sheppard RJ, IJzerman AP."/>
    <s v="23"/>
    <s v="60"/>
    <n v="2629282"/>
    <n v="2017"/>
    <s v="Journal of medicinal chemistry"/>
    <s v="J. Med. Chem."/>
    <s v="J Med Chem"/>
    <s v="9716531"/>
    <s v="0022-2623"/>
    <s v="1520-4804"/>
    <s v="The pharmacodynamics of drug-candidates is often optimized by metrics that describe target binding (Kd or Ki value) or target modulation (IC50). However, these metrics are determined at equilibrium conditions, and consequently information regarding the onset and offset of target engagement and modulation is lost. Drug-target residence time is a measure for the lifetime of the drug-target complex, which has recently been receiving considerable interest, as target residence time is shown to have prognostic value for the in vivo efficacy of several drugs. In this study, we have investigated the relation between the increased residence time of antihistamines at the histamine H1 receptor (H1R) and the duration of effective target-inhibition by these antagonists. Hela cells, endogenously expressing low levels of the H1R, were incubated with a series of antihistamines and dissociation was initiated by washing away the unbound antihistamines. Using a calcium-sensitive fluorescent dye and a label free, dynamic mass redistribution based assay, functional recovery of the H1R responsiveness was measured by stimulating the cells with histamine over time, and the recovery was quantified as the receptor recovery time. Using these assays, we determined that the receptor recovery time for a set of antihistamines differed more than 40-fold and was highly correlated to their H1R residence times, as determined with competitive radioligand binding experiments to the H1R in a cell homogenate. Thus, the receptor recovery time is proposed as a cell-based and physiologically relevant metric for the lead optimization of G protein-coupled receptor antagonists, like the H1R antagonists. Both, label-free or real-time, classical signaling assays allow an efficient and physiologically relevant determination of kinetic properties of drug molecules."/>
    <s v="Division of Medicinal Chemistry, LACDR, Leiden University , 2300RA Leiden, The Netherlands."/>
    <s v="eng"/>
    <s v="Y"/>
    <s v="Y"/>
    <s v="N"/>
    <s v="Y"/>
    <s v="N"/>
    <s v="Y"/>
    <n v="1"/>
    <s v="Y"/>
    <s v="Y"/>
    <s v="N"/>
    <s v="Y"/>
    <s v="N"/>
    <s v="N"/>
    <s v="N"/>
    <s v="N"/>
    <s v="2017-11-08"/>
    <s v="2017-12-29"/>
    <s v="2017-11-21"/>
    <s v="2017-11-21"/>
    <s v="https://dx.doi.org/10.1021/acs.jmedchem.7b00861"/>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9033838"/>
    <s v="MED"/>
    <n v="29033838"/>
    <s v="PMC5627017"/>
    <s v="10.3389/fphar.2017.00667"/>
    <s v="The Target Residence Time of Antihistamines Determines Their Antagonism of the G Protein-Coupled Histamine H1 Receptor."/>
    <s v="Bosma R, Witt G, Vaas LAI, Josimovic I, Gribbon P, Vischer HF, Gul S, Leurs R."/>
    <s v="17"/>
    <s v="8"/>
    <n v="2550586"/>
    <n v="2017"/>
    <s v="Frontiers in pharmacology"/>
    <s v="Front Pharmacol"/>
    <s v="Front Pharmacol"/>
    <s v="101548923"/>
    <s v="1663-9812"/>
    <s v="1663-9812"/>
    <s v="We expanded on a series of pyrido[2,1-f]purine-2,4-dione derivatives as human adenosine A3 receptor (hA3R) antagonists to determine their kinetic profiles and affinities. Many compounds showed high affinities and a diverse range of kinetic profiles. We found hA3R antagonists with very short residence time (RT) at the receptor (2.2 min for 5) and much longer RTs (e.g., 376 min for 27 or 391 min for 31). Two representative antagonists (5 and 27) were tested in [35S]GTPγS binding assays, and their RTs appeared correlated to their (in)surmountable antagonism. From a kon-koff-KD kinetic map, we divided the antagonists into three subgroups, providing a possible direction for the further development of hA3R antagonists. Additionally, we performed a computational modeling study that sheds light on the crucial receptor interactions, dictating the compounds' binding kinetics. Knowledge of target binding kinetics appears useful for developing and triaging new hA3R antagonists in the early phase of drug discovery."/>
    <s v="Amsterdam Institute for Molecules, Medicines and Systems, Division of Medicinal Chemistry, Faculty of Science, VU University AmsterdamAmsterdam, Netherlands."/>
    <s v="eng"/>
    <s v="Y"/>
    <s v="Y"/>
    <s v="N"/>
    <s v="Y"/>
    <s v="N"/>
    <s v="Y"/>
    <n v="1"/>
    <s v="Y"/>
    <s v="Y"/>
    <s v="N"/>
    <s v="Y"/>
    <s v="N"/>
    <s v="N"/>
    <s v="N"/>
    <s v="N"/>
    <s v="2017-10-17"/>
    <s v="2017-12-19"/>
    <s v="2017-09-25"/>
    <s v="2017-09-25"/>
    <s v="https://dx.doi.org/10.3389/fphar.2017.00667"/>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8806076"/>
    <s v="MED"/>
    <n v="28806076"/>
    <s v="PMC5601358"/>
    <s v="10.1021/acs.jmedchem.7b00950"/>
    <s v="Structure-Affinity Relationships and Structure-Kinetics Relationships of Pyrido[2,1-f]purine-2,4-dione Derivatives as Human Adenosine A3 Receptor Antagonists."/>
    <s v="Xia L, Burger WAC, van Veldhoven JPD, Kuiper BJ, van Duijl TT, Lenselink EB, Paasman E, Heitman LH, IJzerman AP."/>
    <s v="11"/>
    <s v="60"/>
    <n v="2596747"/>
    <n v="2017"/>
    <s v="Journal of medicinal chemistry"/>
    <s v="J. Med. Chem."/>
    <s v="J Med Chem"/>
    <s v="9716531"/>
    <s v="0022-2623"/>
    <s v="1520-4804"/>
    <s v="Adaptive Multilevel Splitting (AMS) is a replica-based rare event sampling method that has been used successfully in high-dimensional stochastic simulations to identify trajectories across a high potential barrier separating one metastable state from another, and to estimate the probability of observing such a trajectory. An attractive feature of AMS is that, in the limit of a large number of replicas, it remains valid regardless of the choice of reaction coordinate used to characterize the trajectories. Previous studies have shown AMS to be accurate in Monte Carlo simulations. In this study, we extend the application of AMS to molecular dynamics simulations and demonstrate its effectiveness using a simple test system. Our conclusion paves the way for useful applications, such as molecular dynamics calculations of the characteristic time of drug dissociation from a protein target."/>
    <s v="Division of Medicinal Chemistry, Leiden Academic Centre for Drug Research, Leiden University , 2300 RA Leiden, The Netherlands."/>
    <s v="eng"/>
    <s v="Y"/>
    <s v="Y"/>
    <s v="N"/>
    <s v="Y"/>
    <s v="N"/>
    <s v="Y"/>
    <n v="1"/>
    <s v="Y"/>
    <s v="Y"/>
    <s v="N"/>
    <s v="Y"/>
    <s v="N"/>
    <s v="N"/>
    <s v="N"/>
    <s v="Y"/>
    <s v="2017-08-14"/>
    <s v="2017-09-26"/>
    <s v="2017-08-30"/>
    <s v="2017-08-30"/>
    <s v="https://dx.doi.org/10.1021/acs.jmedchem.7b00950"/>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6005670"/>
    <s v="MED"/>
    <n v="26005670"/>
    <s v="PMC4440697"/>
    <s v="10.1051/proc/201448009"/>
    <s v="ADAPTIVE MULTILEVEL SPLITTING IN MOLECULAR DYNAMICS SIMULATIONS."/>
    <s v="Aristoff D, Lelièvre T, Mayne CG, Teo I."/>
    <s v="W1"/>
    <s v="48"/>
    <n v="2352627"/>
    <n v="2015"/>
    <s v="ESAIM. Proceedings and surveys"/>
    <s v="ESAIM Proc Surv"/>
    <s v="ESAIM Proc Surv"/>
    <s v="101646925"/>
    <s v="2163-8306"/>
    <s v="2267-3059"/>
    <s v="Factor Xa (FXa) emerged as a promising target for effective anticoagulation and several FXa inhibitors are now available for the prevention of venous thromboembolism. However, in previously reported pharmacokinetic/pharmacodynamic (PK/PD) models, the complex coagulation processes and detailed information of drug action are usually unclear, which makes it difficult to predict clinical outcome at the drug discovery stage. In this study, a large-scale systems pharmacology model was developed based on several published models and clinical data. It takes into account all pathways of the coagulation network, and captures drug-specific features: plasma pharmacokinetics and drug-target binding kinetics (BKs). We aimed to predict the anticoagulation effects of FXa inhibitors in healthy subjects, and to use this model to compare the effects of compounds with different binding properties. Our model predicts the clotting time and anti-FXa effects and could thus serve as a predictive tool for the anticoagulant potential of a new compound."/>
    <s v="Department of Mathematics, University of Minnesota, USA."/>
    <s v="eng"/>
    <s v="N"/>
    <s v="Y"/>
    <s v="N"/>
    <s v="Y"/>
    <s v="N"/>
    <s v="N"/>
    <n v="1"/>
    <s v="Y"/>
    <s v="Y"/>
    <s v="N"/>
    <s v="N"/>
    <s v="Y"/>
    <s v="N"/>
    <s v="Y"/>
    <s v="N"/>
    <s v="2015-05-25"/>
    <s v="2016-10-25"/>
    <s v="2015-10-09"/>
    <s v="2015-01-01"/>
    <s v="https://dx.doi.org/10.1051/proc/201448009"/>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6783501"/>
    <s v="MED"/>
    <n v="26783501"/>
    <s v="PMC4716584"/>
    <s v="10.1002/psp4.12035"/>
    <s v="A Systems Pharmacology Model for Predicting Effects of Factor Xa Inhibitors in Healthy Subjects: Assessment of Pharmacokinetics and Binding Kinetics."/>
    <s v="Zhou X, Huntjens D, Gilissen R."/>
    <s v="W1"/>
    <s v="4"/>
    <n v="2365246"/>
    <n v="2015"/>
    <s v="CPT: pharmacometrics &amp; systems pharmacology"/>
    <s v="CPT Pharmacometrics Syst Pharmacol"/>
    <s v="CPT Pharmacometrics Syst Pharmacol"/>
    <s v="101580011"/>
    <s v="0305-1048"/>
    <s v="2163-8306"/>
    <s v="Macromolecular interactions play a crucial role in biological systems. Simulation of diffusional association (SDA) is a software for carrying out Brownian dynamics simulations that can be used to study the interactions between two or more biological macromolecules. webSDA allows users to run Brownian dynamics simulations with SDA to study bimolecular association and encounter complex formation, to compute association rate constants, and to investigate macromolecular crowding using atomically detailed macromolecular structures. webSDA facilitates and automates the use of the SDA software, and offers user-friendly visualization of results. webSDA currently has three modules: 'SDA docking' to generate structures of the diffusional encounter complexes of two macromolecules, 'SDA association' to calculate bimolecular diffusional association rate constants, and 'SDA multiple molecules' to simulate the diffusive motion of hundreds of macromolecules. webSDA is freely available to all users and there is no login requirement. webSDA is available at http://mcm.h-its.org/webSDA/."/>
    <s v="Department of Pharmacokinetics, Metabolism and Dynamics Discovery Sciences, Janssen R&amp;D, a division of Janssen Pharmaceutica Beerse Belgium."/>
    <s v="eng"/>
    <s v="Y"/>
    <s v="Y"/>
    <s v="N"/>
    <s v="Y"/>
    <s v="N"/>
    <s v="Y"/>
    <n v="2"/>
    <s v="Y"/>
    <s v="Y"/>
    <s v="N"/>
    <s v="Y"/>
    <s v="N"/>
    <s v="N"/>
    <s v="N"/>
    <s v="N"/>
    <s v="2016-01-19"/>
    <s v="2016-01-22"/>
    <s v="2015-04-16"/>
    <s v="2015-10-09"/>
    <s v="https://dx.doi.org/10.1002/psp4.12035"/>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5883142"/>
    <s v="MED"/>
    <n v="25883142"/>
    <s v="PMC4489311"/>
    <s v="10.1093/nar/gkv335"/>
    <s v="webSDA: a web server to simulate macromolecular diffusional association."/>
    <s v="Yu X, Martinez M, Gable AL, Fuller JC, Bruce NJ, Richter S, Wade RC."/>
    <s v="1"/>
    <s v="43"/>
    <n v="2299844"/>
    <n v="2015"/>
    <s v="Nucleic acids research"/>
    <s v="Nucleic Acids Res."/>
    <s v="Nucleic Acids Res"/>
    <s v="0411011"/>
    <s v="0305-1048"/>
    <s v="1362-4962"/>
    <s v="The TRAnsient Pockets in Proteins (TRAPP) webserver provides an automated workflow that allows users to explore the dynamics of a protein binding site and to detect pockets or sub-pockets that may transiently open due to protein internal motion. These transient or cryptic sub-pockets may be of interest in the design and optimization of small molecular inhibitors for a protein target of interest. The TRAPP workflow consists of the following three modules: (i) TRAPP structure- generation of an ensemble of structures using one or more of four possible molecular simulation methods; (ii) TRAPP analysis-superposition and clustering of the binding site conformations either in an ensemble of structures generated in step (i) or in PDB structures or trajectories uploaded by the user; and (iii) TRAPP pocket-detection, analysis, and visualization of the binding pocket dynamics and characteristics, such as volume, solvent-exposed area or properties of surrounding residues. A standard sequence conservation score per residue or a differential score per residue, for comparing on- and off-targets, can be calculated and displayed on the binding pocket for an uploaded multiple sequence alignment file, and known protein sequence annotations can be displayed simultaneously. The TRAPP webserver is freely available at http://trapp.h-its.org."/>
    <s v="Molecular and Cellular Modeling group, Heidelberg Institute for Theoretical Studies (HITS), Heidelberg, Baden-Württemberg, Germany Rebecca.Wade@h-its.org."/>
    <s v="eng"/>
    <s v="Y"/>
    <s v="Y"/>
    <s v="N"/>
    <s v="Y"/>
    <s v="N"/>
    <s v="N"/>
    <n v="2"/>
    <s v="Y"/>
    <s v="Y"/>
    <s v="N"/>
    <s v="Y"/>
    <s v="N"/>
    <s v="N"/>
    <s v="N"/>
    <s v="Y"/>
    <s v="2015-07-03"/>
    <s v="2015-07-08"/>
    <s v="2016-11-01"/>
    <s v="2015-04-16"/>
    <s v="https://dx.doi.org/10.1093/nar/gkv335"/>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8431137"/>
    <s v="MED"/>
    <n v="28431137"/>
    <s v="PMC5570179"/>
    <s v="10.1093/nar/gkx277"/>
    <s v="TRAPP webserver: predicting protein binding site flexibility and detecting transient binding pockets."/>
    <s v="Stank A, Kokh DB, Horn M, Sizikova E, Neil R, Panecka J, Richter S, Wade RC."/>
    <s v="9"/>
    <s v="45"/>
    <n v="2643666"/>
    <n v="2017"/>
    <s v="Nucleic acids research"/>
    <s v="Nucleic Acids Res."/>
    <s v="Nucleic Acids Res"/>
    <s v="0411011"/>
    <s v="0026-895X"/>
    <s v="1362-4962"/>
    <s v="The duration of action of adenosine A2A receptor (A2A) agonists is critical for their clinical efficacy, and we sought to better understand how this can be optimized. The in vitro temporal response profiles of a panel of A2A agonists were studied using cAMP assays in recombinantly (CHO) and endogenously (SH-SY5Y) expressing cells. Some agonists (e.g., 3cd; UK-432,097) but not others (e.g., 3ac; CGS-21680) demonstrated sustained wash-resistant agonism, where residual receptor activation continued after washout. The ability of an antagonist to reverse pre-established agonist responses was used as a surrogate read-out for agonist dissociation kinetics, and together with radioligand binding studies suggested a role for slow off-rate in driving sustained effects. One compound, 3ch, showed particularly marked sustained effects, with a reversal t1/2 &gt; 6 hours and close to maximal effects that remained for at least 5 hours after washing. Based on the structure-activity relationship of these compounds, we suggest that lipophilic N6 and bulky C2 substituents can promote stable and long-lived binding events leading to sustained agonist responses, although a high compound logD is not necessary. This provides new insight into the binding interactions of these ligands and we anticipate that this information could facilitate the rational design of novel long-acting A2A agonists with improved clinical efficacy."/>
    <s v="Molecular and Cellular Modeling group, Heidelberg Institute for Theoretical Studies (HITS), Heidelberg, Baden-Württemberg 69118, Germany."/>
    <s v="eng"/>
    <s v="Y"/>
    <s v="Y"/>
    <s v="N"/>
    <s v="Y"/>
    <s v="N"/>
    <s v="N"/>
    <n v="3"/>
    <s v="Y"/>
    <s v="Y"/>
    <s v="N"/>
    <s v="Y"/>
    <s v="N"/>
    <s v="N"/>
    <s v="N"/>
    <s v="Y"/>
    <s v="2017-04-22"/>
    <s v="2018-01-25"/>
    <s v="2016-08-19"/>
    <s v="2017-07-01"/>
    <s v="https://dx.doi.org/10.1093/nar/gkx277"/>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7803241"/>
    <s v="MED"/>
    <n v="27803241"/>
    <s v="PMC5198511"/>
    <s v="10.1124/mol.116.105551"/>
    <s v="Structure-Activity Relationships of the Sustained Effects of Adenosine A2A Receptor Agonists Driven by Slow Dissociation Kinetics."/>
    <s v="Hothersall JD, Guo D, Sarda S, Sheppard RJ, Chen H, Keur W, Waring MJ, IJzerman AP, Hill SJ, Dale IL, Rawlins PB."/>
    <s v="1"/>
    <s v="91"/>
    <n v="2499310"/>
    <n v="2017"/>
    <s v="Molecular pharmacology"/>
    <s v="Mol. Pharmacol."/>
    <s v="Mol Pharmacol"/>
    <s v="0035623"/>
    <s v="1948-5875"/>
    <s v="1521-0111"/>
    <s v="In the past decade drug research community has started to appreciate the indispensable role of ligand-receptor binding kinetics (BK) in drug discovery. Next to the classical equilibrium-based drug evaluation process with affinity and potency values as outcomes, kinetic investigation of the ligand-receptor interaction can aid compound triage in the hit-to-lead campaign and provide additional information to understand the molecular mechanism of drug action. Translational models incorporating BK are emerging as well, which represent powerful tools for the prediction of in vivo effects. In this viewpoint we will summarize some recent findings and discuss and emphasize the added value of ligand-receptor binding kinetics in drug research."/>
    <s v="AstraZeneca, Discovery Sciences, Alderley Park, United Kingdom (J.D.H., S.S.); AstraZeneca, Oncology, Cambridge, United Kingdom (R.J.S.); AstraZeneca, Discovery Sciences, Mölndal, Sweden (H.C.); AstraZeneca, Discovery Sciences, Cambridge Science Park, United Kingdom (I.L.D., P.B.R.); AstraZeneca, Oncology, Alderley Park, United Kingdom (M.J.W.); Leiden Academic Centre for Drug Research, Division of Medicinal Chemistry, The Netherlands (D.G., W.K., A.P.I.J.); and University of Nottingham, School of Life Sciences, United Kingdom (S.J.H.)."/>
    <s v="eng"/>
    <s v="Y"/>
    <s v="Y"/>
    <s v="N"/>
    <s v="Y"/>
    <s v="N"/>
    <s v="N"/>
    <n v="4"/>
    <s v="Y"/>
    <s v="Y"/>
    <s v="N"/>
    <s v="Y"/>
    <s v="N"/>
    <s v="N"/>
    <s v="N"/>
    <s v="N"/>
    <s v="2016-11-02"/>
    <s v="2017-05-09"/>
    <s v="2015-11-04"/>
    <s v="2016-11-01"/>
    <s v="https://dx.doi.org/10.1124/mol.116.105551"/>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7660682"/>
    <s v="MED"/>
    <n v="27660682"/>
    <s v="PMC5018870"/>
    <s v="10.1021/acsmedchemlett.6b00273"/>
    <s v="The Added Value of Assessing Ligand-Receptor Binding Kinetics in Drug Discovery."/>
    <s v="Guo D, Heitman LH, IJzerman AP."/>
    <s v="1"/>
    <s v="7"/>
    <n v="2453462"/>
    <n v="2016"/>
    <s v="ACS medicinal chemistry letters"/>
    <s v="ACS Med Chem Lett"/>
    <s v="ACS Med Chem Lett"/>
    <s v="101521073"/>
    <s v="0007-1188"/>
    <s v="1948-5875"/>
    <s v="Drug-target residence time is an important, yet often overlooked, parameter in drug discovery. Multiple studies have proposed an increased residence time to be beneficial for improved drug efficacy and/or longer duration of action. Currently, there are many drugs on the market targeting the gonadotropin-releasing hormone (GnRH) receptor for the treatment of hormone-dependent diseases. Surprisingly, the kinetic receptor-binding parameters of these analogues have not yet been reported. Therefore, this project focused on determining the receptor-binding kinetics of 12 GnRH peptide agonists, including many marketed drugs.A novel radioligand-binding competition association assay was developed and optimized for the human GnRH receptor with the use of a radiolabelled peptide agonist, [(125) I]-triptorelin. In addition to radioligand-binding studies, a homogeneous time-resolved FRET Tag-lite™ method was developed as an alternative assay for the same purpose.Two novel competition association assays were successfully developed and applied to determine the kinetic receptor-binding characteristics of 12 high-affinity GnRH peptide agonists. Results obtained from both methods were highly correlated. Interestingly, the binding kinetics of the peptide agonists were more divergent than their affinities with residence times ranging from 5.6 min (goserelin) to 125 min (deslorelin).Our research provides new insights by incorporating kinetic, next to equilibrium, binding parameters in current research and development that can potentially improve future drug discovery targeting the GnRH receptor."/>
    <s v="Jiangsu Key Laboratory of New Drug Research and Clinical Pharmacy, Xuzhou Medical University , 209 Tongshan Road, Xuzhou 221004, Jiangsu, China."/>
    <s v="eng"/>
    <s v="N"/>
    <s v="Y"/>
    <s v="N"/>
    <s v="Y"/>
    <s v="N"/>
    <s v="N"/>
    <n v="5"/>
    <s v="Y"/>
    <s v="Y"/>
    <s v="N"/>
    <s v="N"/>
    <s v="N"/>
    <s v="N"/>
    <s v="N"/>
    <s v="N"/>
    <s v="2016-09-23"/>
    <s v="2017-09-08"/>
    <s v="2015-12-09"/>
    <s v="2016-08-19"/>
    <s v="https://dx.doi.org/10.1021/acsmedchemlett.6b00273"/>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6398856"/>
    <s v="MED"/>
    <n v="26398856"/>
    <s v="PMC4813373"/>
    <s v="10.1111/bph.13342"/>
    <s v="Characterization of 12 GnRH peptide agonists - a kinetic perspective."/>
    <s v="Nederpelt I, Georgi V, Schiele F, Nowak-Reppel K, Fernández-Montalván AE, IJzerman AP, Heitman LH."/>
    <s v="21"/>
    <s v="173"/>
    <n v="2355573"/>
    <n v="2016"/>
    <s v="British journal of pharmacology"/>
    <s v="Br. J. Pharmacol."/>
    <s v="Br J Pharmacol"/>
    <s v="7502536"/>
    <s v="1573-9538"/>
    <s v="1476-5381"/>
    <s v="Scintillation proximity assay (SPA) is a radio-isotopic technology format used to measure a wide range of biological interactions, including drug-target binding affinity studies. The assay is homogeneous in nature, as it relies on a &quot;mix and measure&quot; format. It does not involve a filtration step to separate bound from free ligand as is the case in a traditional receptor-binding assay. For G protein-coupled receptors (GPCRs), it has been shown that optimal binding kinetics, next to a high affinity of a ligand, can result in more desirable pharmacological profiles. However, traditional techniques to assess kinetic parameters tend to be cumbersome and laborious. We thus aimed to evaluate whether SPA can be an alternative platform for real-time receptor-binding kinetic measurements on GPCRs. To do so, we first validated the SPA technology for equilibrium binding studies on a prototypic class A GPCR, the human adenosine A1 receptor (hA1R). Differently to classic kinetic studies, the SPA technology allowed us to study binding kinetic processes almost real time, which is impossible in the filtration assay. To demonstrate the reliability of this technology for kinetic purposes, we performed the so-called competition association experiments. The association and dissociation rate constants (k on and k off) of unlabeled hA1R ligands were reliably and quickly determined and agreed very well with the same parameters from a traditional filtration assay performed simultaneously. In conclusion, SPA is a very promising technique to determine the kinetic profile of the drug-target interaction. Its robustness and potential for high-throughput may render this technology a preferred choice for further kinetic studies."/>
    <s v="Division of Medicinal Chemistry, Leiden Academic Centre for Drug Research (LACDR), Leiden University, Leiden, The Netherlands."/>
    <s v="eng"/>
    <s v="N"/>
    <s v="Y"/>
    <s v="N"/>
    <s v="Y"/>
    <s v="N"/>
    <s v="Y"/>
    <n v="9"/>
    <s v="Y"/>
    <s v="Y"/>
    <s v="N"/>
    <s v="N"/>
    <s v="N"/>
    <s v="N"/>
    <s v="N"/>
    <s v="N"/>
    <s v="2015-12-21"/>
    <s v="2017-01-01"/>
    <s v="2015-06-29"/>
    <s v="2015-11-04"/>
    <s v="https://dx.doi.org/10.1111/bph.13342"/>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6647040"/>
    <s v="MED"/>
    <n v="26647040"/>
    <s v="PMC4749533"/>
    <s v="10.1007/s11302-015-9485-0"/>
    <s v="Scintillation proximity assay (SPA) as a new approach to determine a ligand's kinetic profile. A case in point for the adenosine A1 receptor."/>
    <s v="Xia L, de Vries H, IJzerman AP, Heitman LH."/>
    <s v="10"/>
    <s v="12"/>
    <n v="2373922"/>
    <n v="2016"/>
    <s v="Purinergic signalling"/>
    <s v="Purinergic Signal."/>
    <s v="Purinergic Signal"/>
    <s v="101250499"/>
    <s v="0192-8651"/>
    <s v="1573-9546"/>
    <s v="The simulation of diffusional association (SDA) Brownian dynamics software package has been widely used in the study of biomacromolecular association. Initially developed to calculate bimolecular protein-protein association rate constants, it has since been extended to study electron transfer rates, to predict the structures of biomacromolecular complexes, to investigate the adsorption of proteins to inorganic surfaces, and to simulate the dynamics of large systems containing many biomacromolecular solutes, allowing the study of concentration-dependent effects. These extensions have led to a number of divergent versions of the software. In this article, we report the development of the latest version of the software (SDA 7). This release was developed to consolidate the existing codes into a single framework, while improving the parallelization of the code to better exploit modern multicore shared memory computer architectures. It is built using a modular object-oriented programming scheme, to allow for easy maintenance and extension of the software, and includes new features, such as adding flexible solute representations. We discuss a number of application examples, which describe some of the methods available in the release, and provide benchmarking data to demonstrate the parallel performance."/>
    <s v="Division of Medicinal Chemistry, Leiden Academic Centre for Drug Research, Leiden University, P.O. Box 9502, 2300 RA, Leiden, The Netherlands."/>
    <s v="eng"/>
    <s v="Y"/>
    <s v="Y"/>
    <s v="N"/>
    <s v="Y"/>
    <s v="N"/>
    <s v="N"/>
    <n v="10"/>
    <s v="Y"/>
    <s v="Y"/>
    <s v="N"/>
    <s v="N"/>
    <s v="N"/>
    <s v="N"/>
    <s v="N"/>
    <s v="N"/>
    <s v="2016-02-10"/>
    <s v="2017-01-03"/>
    <s v="2013-09-03"/>
    <s v="2015-12-09"/>
    <s v="https://dx.doi.org/10.1007/s11302-015-9485-0"/>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6123630"/>
    <s v="MED"/>
    <n v="26123630"/>
    <s v="PMC4755232"/>
    <s v="10.1002/jcc.23971"/>
    <s v="SDA 7: A modular and parallel implementation of the simulation of diffusional association software."/>
    <s v="Martinez M, Bruce NJ, Romanowska J, Kokh DB, Ozboyaci M, Yu X, Öztürk MA, Richter S, Wade RC."/>
    <m/>
    <s v="36"/>
    <n v="2304236"/>
    <n v="2015"/>
    <s v="Journal of computational chemistry"/>
    <s v="J Comput Chem"/>
    <s v="J Comput Chem"/>
    <s v="9878362"/>
    <s v="1948-5875"/>
    <s v="1096-987X"/>
    <s v="G-protein coupled receptors (GPCRs) are the primary target class of currently marketed drugs, accounting for about a quarter of all drug targets of approved medicines. However, almost all the screening efforts for novel ligand discovery rely exclusively on cellular systems overexpressing the receptors. An alternative ligand discovery strategy is a fragment-based drug discovery, where low molecular weight compounds, known as fragments, are screened as initial starting points for optimization. However, the screening of fragment libraries usually employs biophysical screening methods, and as such, it has not been routinely applied to membrane proteins. We present here a surface plasmon resonance biosensor approach that enables, cell-free, label-free, fragment screening that directly measures fragment interactions with wild-type GPCRs. We exemplify the method by the discovery of novel, selective, high affinity antagonists of human β2 adrenoceptor."/>
    <s v="Molecular and Cellular Modeling Group, Heidelberg Institute for Theoretical Studies (HITS), Schloss-Wolfsbrunnenweg 35, 69118, Heidelberg, Germany."/>
    <s v="eng"/>
    <s v="Y"/>
    <s v="Y"/>
    <s v="N"/>
    <s v="Y"/>
    <s v="N"/>
    <s v="Y"/>
    <n v="11"/>
    <s v="Y"/>
    <s v="Y"/>
    <s v="N"/>
    <s v="Y"/>
    <s v="N"/>
    <s v="N"/>
    <s v="N"/>
    <s v="Y"/>
    <s v="2015-07-01"/>
    <s v="2018-09-25"/>
    <m/>
    <s v="2015-06-29"/>
    <s v="https://dx.doi.org/10.1002/jcc.23971"/>
  </r>
  <r>
    <s v="https://www.imi.europa.eu/projects-results/project-factsheets/k4dd"/>
    <x v="46"/>
    <s v="Kinetics for Drug Discovery"/>
    <n v="0"/>
    <n v="0"/>
    <n v="0"/>
    <n v="0"/>
    <n v="0"/>
    <n v="0"/>
    <n v="0"/>
    <n v="0"/>
    <n v="0"/>
    <n v="0"/>
    <s v="Ongoing"/>
    <s v="IMI1"/>
    <s v="01/11/2012"/>
    <s v="31/10/2017"/>
    <n v="4"/>
    <n v="115366"/>
    <s v="RIA (Research and Innovation Action)"/>
    <s v="8 286 930"/>
    <s v="9 831 318"/>
    <m/>
    <s v="2 742 002"/>
    <s v="Drugs work by binding with molecules in the body and to either block or alter the action of the target molecule. The goal of the K4DD project is to improve our understanding of how potential drugs bind with their target, and develop methods and tools to allow researchers to study drug-target interactions with greater ease. These tools would help researchers to determine whether a drug candidate is likely to be safe and effective much earlier in the drug development process._x000a_The difficulties of drug developmentA major difficulty for those attempting to develop new medicines is predicting whether or not a potential drug will be effective in humans. The laboratory tests used to evaluate this today are simply not accurate enough.Currently, researchers spend a lot of time studying how strongly a potential drug binds with its target. However, less attention is given to the question of how long the drug remains bound to the target.Nevertheless, there is mounting evidence to suggest that the kinetics of the interaction between a drug and its target have a strong influence on the clinical success of a drug. For example, studies have shown that many recently-marketed drugs have improved kinetic profiles. This is logical; as drugs only work when they are bound to the target, the lifetime of the drug-target complex is key to the success of a drug.Towards a better understanding of binding kineticsToday, a lot of the expertise and data on binding kinetics is scattered across numerous smaller projects, institutions and organisations. By bringing together these diverse groups, K4DD is set to give a major boost to this important area of drug development.The first goal of the K4DD team is to enhance our understanding of binding kinetics; exactly how do small molecules interact with their targets?Ultimately, the project aims to develop a range of robust techniques, methods and models that could be easily incorporated into the drug development pathway and enable scientists and drug designers worldwide to reliably predict a molecule’s kinetic properties (its ‘kinotype’). This information will allow drug developers to more easily determine the safety and efficacy of a molecule. In the long run, this will weed out ineffective or unsafe molecules earlier in the drug development process.Finally, the project also hopes to raise awareness of the importance of considering the kinetic aspects of drug-target interactions throughout drug development.For patients, the benefits of K4DD lie in its efforts to speed up and improve the drug development process."/>
    <s v="Astrazeneca AB, Södertälje, SwedenBayer Aktiengesellschaft, Leverkusen, GermanyF. Hoffmann-La Roche AG, Basel, SwitzerlandGlaxosmithkline Research And Development LTD., Brentford, Middlesex, United KingdomJanssen Pharmaceutica Nv, Beerse, BelgiumMerck Kommanditgesellschaft Auf Aktien, Darmstadt, GermanySanofi-Aventis Deutschland GMBH, Frankfurt / Main, Germany"/>
    <n v="7"/>
    <n v="22"/>
    <s v="24454993"/>
    <s v="MED"/>
    <n v="24454993"/>
    <s v="PMC3892729"/>
    <s v="10.1021/ml400312j"/>
    <s v="Discovery of β2 Adrenergic Receptor Ligands Using Biosensor Fragment Screening of Tagged Wild-Type Receptor."/>
    <s v="Aristotelous T, Ahn S, Shukla AK, Gawron S, Sassano MF, Kahsai AW, Wingler LM, Zhu X, Tripathi-Shukla P, Huang XP, Riley J, Besnard J, Read KD, Roth BL, Gilbert IH, Hopkins AL, Lefkowitz RJ, Navratilova I."/>
    <m/>
    <s v="4"/>
    <n v="2087028"/>
    <n v="2013"/>
    <s v="ACS medicinal chemistry letters"/>
    <s v="ACS Med Chem Lett"/>
    <s v="ACS Med Chem Lett"/>
    <s v="101521073"/>
    <m/>
    <s v="1948-5875"/>
    <m/>
    <s v="Division of Biological Chemistry and Drug Discovery, College of Life Sciences, University of Dundee , Dow Street, Dundee DD1 5EH, United Kingdom."/>
    <s v="eng"/>
    <s v="Y"/>
    <s v="Y"/>
    <s v="N"/>
    <s v="Y"/>
    <s v="N"/>
    <s v="Y"/>
    <n v="16"/>
    <s v="Y"/>
    <s v="Y"/>
    <s v="Y"/>
    <s v="Y"/>
    <s v="N"/>
    <s v="N"/>
    <s v="N"/>
    <s v="N"/>
    <s v="2014-01-23"/>
    <s v="2017-09-22"/>
    <m/>
    <s v="2013-09-03"/>
    <s v="https://dx.doi.org/10.1021/ml400312j"/>
  </r>
  <r>
    <s v="https://www.imi.europa.eu/projects-results/project-factsheets/litmus"/>
    <x v="47"/>
    <s v="Liver Investigation: Testing Marker Utility in Steatohepatitis"/>
    <n v="0"/>
    <n v="0"/>
    <n v="0"/>
    <n v="0"/>
    <n v="0"/>
    <n v="0"/>
    <n v="0"/>
    <n v="0"/>
    <n v="0"/>
    <n v="0"/>
    <s v="Ongoing"/>
    <s v="IMI2"/>
    <s v="01/11/2017"/>
    <s v="31/10/2022"/>
    <n v="9"/>
    <n v="777377"/>
    <s v="RIA (Research and Innovation Action)"/>
    <s v="15 797 881"/>
    <s v="15 571 213"/>
    <m/>
    <s v="1 103 310"/>
    <s v="Non-alcoholic fatty liver disease (NAFLD), which occurs when fat builds up in the liver, affects around 20-30 % of the population worldwide. In most people, NAFLD does not cause health problems. However, a small proportion (less than 10 %) of people with NAFLD will go on to develop a more serious condition called non-alcoholic steatohepatitis (NASH). The livers of people with NASH are characterised by inflammation and scarring, and they are at a greater risk of developing cirrhosis and liver cancer. The challenge for doctors is identifying which NAFLD patients will go on to develop NASH and, for those with NASH, predicting how fast the disease will progress. Currently, diagnosis requires a liver biopsy, an invasive, often painful procedure that requires a hospital stay. As a result, many patients are not diagnosed until their disease is relatively advanced. The lack of a simple diagnostic tool also hampers the development of new treatments for NAFLD and NASH.The goal of the LITMUS project is therefore to develop and validate highly accurate blood tests and imaging techniques that will allow doctors and researchers to rapidly and easily diagnose the severity of patients’ disease and monitor changes in patients’ livers. The tests should also make it possible to predict which NAFLD patients are at greatest risk of developing NASH, and how fast their disease is likely to progress.The impacts of the project will be twofold. For patients and doctors, the tests will ensure that patients are diagnosed earlier and more easily. For researchers, the tests will make it easier to carry out clinical studies on NAFLD/NASH, including trials of potential treatments."/>
    <m/>
    <n v="0"/>
    <n v="1"/>
    <s v="30115755"/>
    <s v="MED"/>
    <n v="30115755"/>
    <s v="PMC6168311"/>
    <s v="10.1194/jlr.S087163"/>
    <s v="MS-based lipidomics of human blood plasma: a community-initiated position paper to develop accepted guidelines."/>
    <s v="Burla B, Arita M, Arita M, Bendt AK, Cazenave-Gassiot A, Dennis EA, Ekroos K, Han X, Ikeda K, Liebisch G, Lin MK, Loh TP, Meikle PJ, Orešič M, Quehenberger O, Shevchenko A, Torta F, Wakelam MJO, Wheelock CE, Wenk MR."/>
    <s v="10"/>
    <s v="59"/>
    <n v="2732643"/>
    <n v="2018"/>
    <s v="Journal of lipid research"/>
    <s v="J. Lipid Res."/>
    <s v="J Lipid Res"/>
    <s v="0376606"/>
    <s v="0022-2275"/>
    <s v="1539-7262"/>
    <s v="Human blood is a self-regenerating lipid-rich biological fluid that is routinely collected in hospital settings. The inventory of lipid molecules found in blood plasma (plasma lipidome) offers insights into individual metabolism and physiology in health and disease. Disturbances in the plasma lipidome also occur in conditions that are not directly linked to lipid metabolism; therefore, plasma lipidomics based on MS is an emerging tool in an array of clinical diagnostics and disease management. However, challenges exist in the translation of such lipidomic data to clinical applications. These relate to the reproducibility, accuracy, and precision of lipid quantitation, study design, sample handling, and data sharing. This position paper emerged from a workshop that initiated a community-led process to elaborate and define a set of generally accepted guidelines for quantitative MS-based lipidomics of blood plasma or serum, with harmonization of data acquired on different instrumentation platforms across independent laboratories as an ultimate goal. We hope that other fields may benefit from and follow such a precedent."/>
    <s v="Singapore Lipidomics Incubator (SLING), Life Sciences Institute, National University of Singapore, Singapore."/>
    <s v="eng"/>
    <s v="Y"/>
    <s v="Y"/>
    <s v="N"/>
    <s v="Y"/>
    <s v="N"/>
    <s v="N"/>
    <n v="0"/>
    <s v="Y"/>
    <s v="Y"/>
    <s v="N"/>
    <s v="Y"/>
    <s v="N"/>
    <s v="N"/>
    <s v="N"/>
    <s v="N"/>
    <s v="2018-08-18"/>
    <s v="2018-10-05"/>
    <s v="2018-08-16"/>
    <s v="2018-08-16"/>
    <s v="https://dx.doi.org/10.1194/jlr.S087163"/>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9270806"/>
    <s v="MED"/>
    <n v="29270806"/>
    <s v="PMC5818586"/>
    <s v="10.1007/s00204-017-2080-0"/>
    <s v="Mesenchyme-derived factors enhance preneoplastic growth by non-genotoxic carcinogens in rat liver."/>
    <s v="Nejabat M, Riegler T, Reitinger T, Subosits S, Römer M, Eichner J, Bilban M, Zell A, Huber WW, Schulte-Hermann R, Grasl-Kraupp B."/>
    <s v="2"/>
    <s v="92"/>
    <n v="2653169"/>
    <n v="2018"/>
    <s v="Archives of toxicology"/>
    <s v="Arch. Toxicol."/>
    <s v="Arch Toxicol"/>
    <s v="0417615"/>
    <s v="0340-5761"/>
    <s v="1432-0738"/>
    <s v="Many frequently prescribed drugs are non-genotoxic carcinogens (NGC) in rodent liver. Their mode of action and health risks for humans remain to be elucidated. Here, we investigated the impact of two model NGC, the anti-epileptic drug phenobarbital (PB) and the contraceptive cyproterone acetate (CPA), on intrahepatic epithelial-mesenchymal crosstalk and on growth of first stages of hepatocarcinogenesis. Unaltered hepatocytes (HC) and preneoplastic HC (HCPREN) were isolated from rat liver for primary culture. DNA replication of HC and HCPREN was increased by in vitro treatment with 10 µM CPA, but not 1 mM PB. Next, mesenchymal cells (MC) obtained from liver of rats treated with either PB (50 mg/kg bw/day) or CPA (100 mg/kg bw/day), were cultured. Supernatants from both types of MC raised DNA synthesis of HC and HCPREN. This indicates that PB induces replication of HC and HCPREN only indirectly, via growth factors secreted by MC. CPA, however, acts on HC and HCPREN directly as well as indirectly via mesenchymal factors. Transcriptomics and bio-informatics revealed that PB and CPA induce extensive changes in the expression profile of MC affecting many growth factors and pathways. MC from PB-treated rats produced and secreted enhanced levels of HBEGF and GDF15, factors found to suppress apoptosis and/or induce DNA synthesis in cultured HC and HCPREN. MC from CPA-treated animals showed enhanced expression and secretion of HGF, which strongly raised DNA replication of HC and HCPREN. In conclusion, our findings reveal profound effects of two prototypical NGC on the hepatic mesenchyme. The resulting release of factors, which suppress apoptosis and/or enhance cell replication preferentially in cancer prestages, appears to be crucial for tumor promotion by NGC in the liver."/>
    <s v="Department of Medicine I, Comprehensive Cancer Center, Institute of Cancer Research, Medical University of Vienna, Borschkegasse 8a, 1090, Vienna, Austria."/>
    <s v="eng"/>
    <s v="Y"/>
    <s v="Y"/>
    <s v="N"/>
    <s v="Y"/>
    <s v="N"/>
    <s v="Y"/>
    <n v="0"/>
    <s v="Y"/>
    <s v="Y"/>
    <s v="N"/>
    <s v="Y"/>
    <s v="N"/>
    <s v="N"/>
    <s v="N"/>
    <s v="N"/>
    <s v="2017-12-23"/>
    <s v="2018-02-28"/>
    <s v="2017-12-21"/>
    <s v="2017-12-21"/>
    <s v="https://dx.doi.org/10.1007/s00204-017-2080-0"/>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9786565"/>
    <s v="MED"/>
    <n v="29786565"/>
    <s v="PMC5974453"/>
    <s v="10.1098/rstb.2017.0362"/>
    <s v="Modelling non-alcoholic fatty liver disease in human hepatocyte-like cells."/>
    <s v="Lyall MJ, Cartier J, Thomson JP, Cameron K, Meseguer-Ripolles J, O'Duibhir E, Szkolnicka D, Villarin BL, Wang Y, Blanco GR, Dunn WB, Meehan RR, Hay DC, Drake AJ."/>
    <s v="1750"/>
    <s v="373"/>
    <n v="2686283"/>
    <n v="2018"/>
    <s v="Philosophical transactions of the Royal Society of London. Series B, Biological sciences"/>
    <s v="Philos. Trans. R. Soc. Lond., B, Biol. Sci."/>
    <s v="Philos Trans R Soc Lond B Biol Sci"/>
    <s v="7503623"/>
    <s v="0962-8436"/>
    <s v="1471-2970"/>
    <s v="Non-alcoholic fatty liver disease (NAFLD) is the most common cause of liver disease in developed countries. An in vitro NAFLD model would permit mechanistic studies and enable high-throughput therapeutic screening. While hepatic cancer-derived cell lines are a convenient, renewable resource, their genomic, epigenomic and functional alterations mean their utility in NAFLD modelling is unclear. Additionally, the epigenetic mark 5-hydroxymethylcytosine (5hmC), a cell lineage identifier, is rapidly lost during cell culture, alongside expression of the Ten-eleven-translocation (TET) methylcytosine dioxygenase enzymes, restricting meaningful epigenetic analysis. Hepatocyte-like cells (HLCs) derived from human embryonic stem cells can provide a non-neoplastic, renewable model for liver research. Here, we have developed a model of NAFLD using HLCs exposed to lactate, pyruvate and octanoic acid (LPO) that bear all the hallmarks, including 5hmC profiles, of liver functionality. We exposed HLCs to LPO for 48 h to induce lipid accumulation. We characterized the transcriptome using RNA-seq, the metabolome using ultra-performance liquid chromatography-mass spectrometry and the epigenome using 5-hydroxymethylation DNA immunoprecipitation (hmeDIP) sequencing. LPO exposure induced an NAFLD phenotype in HLCs with transcriptional and metabolomic dysregulation consistent with those present in human NAFLD. HLCs maintain expression of the TET enzymes and have a liver-like epigenome. LPO exposure-induced 5hmC enrichment at lipid synthesis and transport genes. HLCs treated with LPO recapitulate the transcriptional and metabolic dysregulation seen in NAFLD and additionally retain TET expression and 5hmC. This in vitro model of NAFLD will be useful for future mechanistic and therapeutic studies.This article is part of the theme issue 'Designer human tissue: coming to a lab near you'."/>
    <s v="University/British Heart Foundation Centre for Cardiovascular Science, University of Edinburgh, The Queen's Medical Research Institute, 47 Little France Crescent, Edinburgh EH16 4TJ, UK."/>
    <s v="eng"/>
    <s v="Y"/>
    <s v="Y"/>
    <s v="N"/>
    <s v="Y"/>
    <s v="N"/>
    <s v="Y"/>
    <n v="1"/>
    <s v="Y"/>
    <s v="Y"/>
    <s v="N"/>
    <s v="Y"/>
    <s v="N"/>
    <s v="N"/>
    <s v="N"/>
    <s v="Y"/>
    <s v="2018-05-23"/>
    <s v="2018-08-15"/>
    <s v="2015-02-17"/>
    <s v="2018-07-01"/>
    <s v="https://dx.doi.org/10.1098/rstb.2017.0362"/>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8194629"/>
    <s v="MED"/>
    <n v="28194629"/>
    <s v="PMC5574957"/>
    <s v="10.1007/s11307-017-1046-1"/>
    <s v="[68Ga]NOTA-Galactosyl Human Serum Albumin: a Tracer for Liver Function Imaging with Improved Stability."/>
    <s v="Haubner R, Schmid AM, Maurer A, Rangger C, Roig LG, Pichler BJ, Virgolini IJ."/>
    <s v="5"/>
    <s v="19"/>
    <n v="2623338"/>
    <n v="2017"/>
    <s v="Molecular imaging and biology : MIB : the official publication of the Academy of Molecular Imaging"/>
    <s v="Mol Imaging Biol"/>
    <s v="Mol Imaging Biol"/>
    <s v="101125610"/>
    <s v="1536-1632"/>
    <s v="1860-2002"/>
    <s v="Non-invasive techniques allowing quantitative determination of the functional liver mass are of great interest for patient management in a variety of clinical settings. Recently, we presented [68Ga]DTPA-GSA to target the hepatic asialoglycoprotein receptor for this purpose. Here, we introduce [68Ga]NOTA-GSA to improve metabolic stability of the radiopharmaceutical and compare the imaging properties with [68Ga]DTPA-GSA.Labeling of the compounds was carried out at room temperature using 1.9 M sodium acetate as buffer. For quality control, thin-layer, high-performance liquid, and size exclusion chromatographies were used. Metabolic stability was studied in rat and human serums. For in vivo evaluation, Fischer rats were scanned by positron emission tomography and magnetic resonance imaging and subsequently sacrificed for biodistribution studies. Time activity curves (TACs) for heart and liver were generated and corresponding parameters (T50, T90, LHL15, HH15) were calculated.[68Ga]NOTA-GSA can be produced in high radiochemical yield and purity (&gt;95 %) within 15 min. Stability studies revealed almost no metabolite formation over the 2-h observation period. Analysis of the TACs showed comparable results for most of the investigated parameters. The only significant difference was found in the T90 value, where [68Ga]NOTA-GSA showed slower uptake in comparison with 68Ga-DTPA-GSA (123 ± 10 vs. 89 ± 3 s, p &lt; 0.01).[68Ga]NOTA-GSA showed a significant increase of the metabolic stability and in most organs lower background activity. However, comparison of LHL15 and HH15 indicates that the increased stability did not further improve the diagnostic value. Thus, [68Ga]NOTA-GSA and [68Ga]DTPA-GSA can be used equivalent for imaging hepatic function with positron emission tomography."/>
    <s v="Department of Nuclear Medicine, Medical University of Innsbruck, Anichstr. 35, 6020, Innsbruck, Austria. roland.haubner@i-med.ac.at."/>
    <s v="eng"/>
    <s v="Y"/>
    <s v="Y"/>
    <s v="N"/>
    <s v="Y"/>
    <s v="N"/>
    <s v="N"/>
    <n v="1"/>
    <s v="Y"/>
    <s v="Y"/>
    <s v="N"/>
    <s v="N"/>
    <s v="N"/>
    <s v="N"/>
    <s v="N"/>
    <s v="N"/>
    <s v="2017-02-15"/>
    <s v="2018-07-27"/>
    <s v="2014-10-21"/>
    <s v="2017-10-01"/>
    <s v="https://dx.doi.org/10.1007/s11307-017-1046-1"/>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5690736"/>
    <s v="MED"/>
    <n v="25690736"/>
    <s v="PMC4833039"/>
    <s v="10.1093/toxsci/kfv039"/>
    <s v="Evidence that the capacity of nongenotoxic carcinogens to induce oxidative stress is subject to marked variability."/>
    <s v="Henderson CJ, Cameron AR, Chatham L, Stanley LA, Wolf CR."/>
    <s v="1"/>
    <s v="145"/>
    <n v="2277619"/>
    <n v="2015"/>
    <s v="Toxicological sciences : an official journal of the Society of Toxicology"/>
    <s v="Toxicol. Sci."/>
    <s v="Toxicol Sci"/>
    <s v="9805461"/>
    <s v="1096-6080"/>
    <s v="1096-0929"/>
    <s v="Many drugs and environmental chemicals which are not directly mutagenic have the capacity to increase the incidence of tumors in the liver and other tissues. For this reason, such compounds are known as nongenotoxic carcinogens. The mechanisms underlying their effects remain unclear; however, their capacity to induce oxidative stress is considered to be a critical step in the carcinogenic process, although the evidence that this is actually the case remains equivocal and sparse. We have exploited a novel heme oxygenase-1 reporter mouse to evaluate the capacity of nongenotoxic carcinogens with different mechanisms of action to induce oxidative stress in the liver in vivo. When these compounds were administered at doses reported to cause liver tumors, marked differences in activation of the reporter were observed. 1,4-Dichlorobenzene and nafenopin were strong inducers of oxidative stress, whereas phenobarbital, piperonyl butoxide, cyproterone acetate, and WY14,643 were, at best, only very weak inducers. In the case of phenobarbital and thioacetamide, the number of LacZ-positive hepatocytes increased with time, and for the latter also with dose. The data obtained demonstrate that although some nongenotoxic carcinogens can induce oxidative stress, it is not a dominant feature of the response to these compounds. Therefore in contrast to the current models, these data suggest that oxidative stress is not a key determinant in the mechanism of nongenotoxic carcinogenesis but may contribute to the effects in a compound-specific manner."/>
    <s v="Division of Cancer Research, Medical Research Institute, Jacqui Wood Cancer Centre, Ninewells Hospital &amp; Medical School, University of Dundee, Dundee DD1 9SY, UK."/>
    <s v="eng"/>
    <s v="Y"/>
    <s v="Y"/>
    <s v="N"/>
    <s v="Y"/>
    <s v="N"/>
    <s v="Y"/>
    <n v="2"/>
    <s v="Y"/>
    <s v="Y"/>
    <s v="N"/>
    <s v="Y"/>
    <s v="N"/>
    <s v="N"/>
    <s v="N"/>
    <s v="N"/>
    <s v="2015-04-27"/>
    <s v="2016-11-25"/>
    <s v="2014-08-07"/>
    <s v="2015-02-17"/>
    <s v="https://dx.doi.org/10.1093/toxsci/kfv039"/>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5338045"/>
    <s v="MED"/>
    <n v="25338045"/>
    <s v="PMC4227259"/>
    <s v="10.3390/ijms151019037"/>
    <s v="ToxDBScan: Large-scale similarity screening of toxicological databases for drug candidates."/>
    <s v="Römer M, Backert L, Eichner J, Zell A."/>
    <s v="10"/>
    <s v="15"/>
    <n v="2205364"/>
    <n v="2014"/>
    <s v="International journal of molecular sciences"/>
    <s v="Int J Mol Sci"/>
    <s v="Int J Mol Sci"/>
    <s v="101092791"/>
    <s v="1422-0067"/>
    <s v="1422-0067"/>
    <s v="We present a new tool for hepatocarcinogenicity evaluation of drug candidates in rodents. ToxDBScan is a web tool offering quick and easy similarity screening of new drug candidates against two large-scale public databases, which contain expression profiles for substances with known carcinogenic profiles: TG-GATEs and DrugMatrix. ToxDBScan uses a set similarity score that computes the putative similarity based on similar expression of genes to identify chemicals with similar genotoxic and hepatocarcinogenic potential. We propose using a discretized representation of expression profiles, which use only information on up- or down-regulation of genes as relevant features. Therefore, only the deregulated genes are required as input. ToxDBScan provides an extensive report on similar compounds, which includes additional information on compounds, differential genes and pathway enrichments. We evaluated ToxDBScan with expression data from 15 chemicals with known hepatocarcinogenic potential and observed a sensitivity of 88 Based on the identified chemicals, we achieved perfect classification of the independent test set. ToxDBScan is publicly available from the ZBIT Bioinformatics Toolbox."/>
    <s v="Center of Bioinformatics Tuebingen (ZBIT), University of Tuebingen, Tübingen 72074, Germany. michael.roemer@uni-tuebingen.de."/>
    <s v="eng"/>
    <s v="Y"/>
    <s v="Y"/>
    <s v="N"/>
    <s v="Y"/>
    <s v="N"/>
    <s v="Y"/>
    <n v="3"/>
    <s v="Y"/>
    <s v="Y"/>
    <s v="N"/>
    <s v="Y"/>
    <s v="N"/>
    <s v="N"/>
    <s v="N"/>
    <s v="Y"/>
    <s v="2014-10-23"/>
    <s v="2017-09-22"/>
    <s v="2015-05-14"/>
    <s v="2014-10-21"/>
    <s v="https://dx.doi.org/10.3390/ijms151019037"/>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5225576"/>
    <s v="MED"/>
    <n v="25225576"/>
    <s v="PMC4163680"/>
    <s v="10.1186/1756-8935-7-19"/>
    <s v="Dynamic changes in DNA modification states during late gestation male germ line development in the rat."/>
    <s v="Rose CM, van den Driesche S, Sharpe RM, Meehan RR, Drake AJ."/>
    <s v="7"/>
    <s v="7"/>
    <n v="2163917"/>
    <n v="2014"/>
    <s v="Epigenetics &amp; chromatin"/>
    <s v="Epigenetics Chromatin"/>
    <s v="Epigenetics Chromatin"/>
    <s v="101471619"/>
    <s v="1756-8935"/>
    <s v="1756-8935"/>
    <s v="Epigenetic reprogramming of fetal germ cells involves the genome-wide erasure and subsequent re-establishment of DNA methylation. Mouse studies indicate that DNA demethylation may be initiated at embryonic day (e) 8 and completed between e11.5 and e12.5. In the male germline, DNA remethylation begins around e15 and continues for the remainder of gestation whilst this process occurs postnatally in female germ cells. Although 5-methylcytosine (5mC) dynamics have been extensively characterised, a role for the more recently described DNA modifications (5-hydroxymethylcytosine (5hmC), 5-formylcytosine (5fC) and 5-carboxylcytosine (5caC)) remains unclear. Moreover, the extent to which the developmental dynamics of 5mC reprogramming is conserved across species remains largely undetermined. Here, we sought to describe this process during late gestation in the male rat.Using immunofluorescence, we demonstrate that 5mC is re-established between e18.5 and e21.5 in the rat, subsequent to loss of 5hmC, 5fC and 5caC, which are present in germ cells between e14.5 and e16.5. All of the evaluated DNA methyl forms were expressed in testicular somatic cells throughout late gestation. 5fC and 5caC can potentially be excised through Thymine DNA Glycosylase (TDG) and repaired by the base excision repair (BER) pathway, implicating 5mC oxidation in active DNA demethylation. In support of this potential mechanism, we show that TDG expression is coincident with the presence of 5hmC, 5fC and 5caC in male germ cell development.The developmental dependent changes in germ cell DNA methylation patterns suggest that they are linked with key stages of male rat germline progression."/>
    <s v="Endocrinology Unit, University/BHF Centre for Cardiovascular Science, University of Edinburgh, The Queen's Medical Research Institute, 47 Little France Crescent, Edinburgh EH16 4TJ, UK."/>
    <s v="eng"/>
    <s v="Y"/>
    <s v="Y"/>
    <s v="N"/>
    <s v="Y"/>
    <s v="N"/>
    <s v="Y"/>
    <n v="4"/>
    <s v="Y"/>
    <s v="Y"/>
    <s v="N"/>
    <s v="Y"/>
    <s v="N"/>
    <s v="N"/>
    <s v="N"/>
    <s v="N"/>
    <s v="2014-09-16"/>
    <s v="2017-09-22"/>
    <s v="2014-01-23"/>
    <s v="2014-08-07"/>
    <s v="https://dx.doi.org/10.1186/1756-8935-7-19"/>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5985418"/>
    <s v="MED"/>
    <n v="25985418"/>
    <s v="PMC4435000"/>
    <s v="10.1038/srep09778"/>
    <s v="DNA immunoprecipitation semiconductor sequencing (DIP-SC-seq) as a rapid method to generate genome wide epigenetic signatures."/>
    <s v="Thomson JP, Fawkes A, Ottaviano R, Hunter JM, Shukla R, Mjoseng HK, Clark R, Coutts A, Murphy L, Meehan RR."/>
    <s v="4"/>
    <s v="5"/>
    <n v="2475910"/>
    <n v="2015"/>
    <s v="Scientific reports"/>
    <s v="Sci Rep"/>
    <s v="Sci Rep"/>
    <s v="101563288"/>
    <s v="2045-2322"/>
    <s v="2045-2322"/>
    <s v="Modification of DNA resulting in 5-methylcytosine (5 mC) or 5-hydroxymethylcytosine (5hmC) has been shown to influence the local chromatin environment and affect transcription. Although recent advances in next generation sequencing technology allow researchers to map epigenetic modifications across the genome, such experiments are often time-consuming and cost prohibitive. Here we present a rapid and cost effective method of generating genome wide DNA modification maps utilising commercially available semiconductor based technology (DNA immunoprecipitation semiconductor sequencing; &quot;DIP-SC-seq&quot;) on the Ion Proton sequencer. Focussing on the 5hmC mark we demonstrate, by directly comparing with alternative sequencing strategies, that this platform can successfully generate genome wide 5hmC patterns from as little as 500 ng of genomic DNA in less than 4 days. Such a method can therefore facilitate the rapid generation of multiple genome wide epigenetic datasets."/>
    <s v="MRC Human Genetics Unit at the Institute of Genetics and Molecular Medicine at the University of Edinburgh, Crewe Road, Edinburgh, EH4 2XU, UK."/>
    <s v="eng"/>
    <s v="Y"/>
    <s v="Y"/>
    <s v="N"/>
    <s v="Y"/>
    <s v="N"/>
    <s v="Y"/>
    <n v="5"/>
    <s v="Y"/>
    <s v="Y"/>
    <s v="N"/>
    <s v="Y"/>
    <s v="N"/>
    <s v="N"/>
    <s v="N"/>
    <s v="N"/>
    <s v="2015-05-19"/>
    <s v="2017-02-24"/>
    <s v="2016-09-23"/>
    <s v="2015-05-14"/>
    <s v="https://dx.doi.org/10.1038/srep09778"/>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4464994"/>
    <s v="MED"/>
    <n v="24464994"/>
    <s v="PMC3985636"/>
    <s v="10.1093/nar/gkt1415"/>
    <s v="Computational modeling identifies key gene regulatory interactions underlying phenobarbital-mediated tumor promotion."/>
    <s v="Luisier R, Unterberger EB, Goodman JI, Schwarz M, Moggs J, Terranova R, van Nimwegen E."/>
    <s v="10"/>
    <s v="42"/>
    <n v="2150037"/>
    <n v="2014"/>
    <s v="Nucleic acids research"/>
    <s v="Nucleic Acids Res."/>
    <s v="Nucleic Acids Res"/>
    <s v="0411011"/>
    <s v="0305-1048"/>
    <s v="1362-4962"/>
    <s v="Gene regulatory interactions underlying the early stages of non-genotoxic carcinogenesis are poorly understood. Here, we have identified key candidate regulators of phenobarbital (PB)-mediated mouse liver tumorigenesis, a well-characterized model of non-genotoxic carcinogenesis, by applying a new computational modeling approach to a comprehensive collection of in vivo gene expression studies. We have combined our previously developed motif activity response analysis (MARA), which models gene expression patterns in terms of computationally predicted transcription factor binding sites with singular value decomposition (SVD) of the inferred motif activities, to disentangle the roles that different transcriptional regulators play in specific biological pathways of tumor promotion. Furthermore, transgenic mouse models enabled us to identify which of these regulatory activities was downstream of constitutive androstane receptor and β-catenin signaling, both crucial components of PB-mediated liver tumorigenesis. We propose novel roles for E2F and ZFP161 in PB-mediated hepatocyte proliferation and suggest that PB-mediated suppression of ESR1 activity contributes to the development of a tumor-prone environment. Our study shows that combining MARA with SVD allows for automated identification of independent transcription regulatory programs within a complex in vivo tissue environment and provides novel mechanistic insights into PB-mediated hepatocarcinogenesis."/>
    <s v="Discovery and Investigative Safety, Novartis Institutes for Biomedical Research, 4057 Basel, Switzerland, Department of Toxicology, Institute of Experimental and Clinical Pharmacology and Toxicology, University of Tübingen, 72074 Tübingen, Germany, Department of Pharmacology and Toxicology, Michigan State University, MI 48824, USA and Biozentrum, University of Basel and Swiss Institute of Bioinformatics, 4056 Basel, Switzerland."/>
    <s v="eng"/>
    <s v="Y"/>
    <s v="Y"/>
    <s v="Y"/>
    <s v="Y"/>
    <s v="N"/>
    <s v="Y"/>
    <n v="5"/>
    <s v="Y"/>
    <s v="Y"/>
    <s v="N"/>
    <s v="Y"/>
    <s v="N"/>
    <s v="N"/>
    <s v="N"/>
    <s v="N"/>
    <s v="2014-04-15"/>
    <s v="2018-04-29"/>
    <s v="2014-12-29"/>
    <s v="2014-01-23"/>
    <s v="https://dx.doi.org/10.1093/nar/gkt1415"/>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7659302"/>
    <s v="MED"/>
    <n v="27659302"/>
    <s v="PMC5036152"/>
    <s v="10.1038/ncomms12852"/>
    <s v="A bead-based western for high-throughput cellular signal transduction analyses."/>
    <s v="Treindl F, Ruprecht B, Beiter Y, Schultz S, Döttinger A, Staebler A, Joos TO, Kling S, Poetz O, Fehm T, Neubauer H, Kuster B, Templin MF."/>
    <s v="4"/>
    <s v="7"/>
    <n v="2461791"/>
    <n v="2016"/>
    <s v="Nature communications"/>
    <s v="Nat Commun"/>
    <s v="Nat Commun"/>
    <s v="101528555"/>
    <s v="2041-1723"/>
    <s v="2041-1723"/>
    <s v="Dissecting cellular signalling requires the analysis of large number of proteins. The DigiWest approach we describe here transfers the western blot to a bead-based microarray platform. By combining gel-based protein separation with immobilization on microspheres, hundreds of replicas of the initial blot are created, thus enabling the comprehensive analysis of limited material, such as cells collected by laser capture microdissection, and extending traditional western blotting to reach proteomic scales. The combination of molecular weight resolution, sensitivity and signal linearity on an automated platform enables the rapid quantification of hundreds of specific proteins and protein modifications in complex samples. This high-throughput western blot approach allowed us to identify and characterize alterations in cellular signal transduction that occur during the development of resistance to the kinase inhibitor Lapatinib, revealing major changes in the activation state of Ephrin-mediated signalling and a central role for p53-controlled processes."/>
    <s v="Pharmaceutical Biotechnology, Eberhard-Karls-Universität Tübingen, Tübingen, 72770 Reutlingen, Germany."/>
    <s v="eng"/>
    <s v="Y"/>
    <s v="Y"/>
    <s v="N"/>
    <s v="Y"/>
    <s v="N"/>
    <s v="Y"/>
    <n v="12"/>
    <s v="Y"/>
    <s v="Y"/>
    <s v="N"/>
    <s v="Y"/>
    <s v="N"/>
    <s v="N"/>
    <s v="N"/>
    <s v="N"/>
    <s v="2016-09-23"/>
    <s v="2017-10-30"/>
    <s v="2012-12-20"/>
    <s v="2016-09-23"/>
    <s v="https://dx.doi.org/10.1038/ncomms12852"/>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5546306"/>
    <s v="MED"/>
    <n v="25546306"/>
    <s v="PMC4297948"/>
    <s v="10.7554/elife.03416"/>
    <s v="Epigenetic modification of the PD-1 (Pdcd1) promoter in effector CD4(+) T cells tolerized by peptide immunotherapy."/>
    <s v="McPherson RC, Konkel JE, Prendergast CT, Thomson JP, Ottaviano R, Leech MD, Kay O, Zandee SE, Sweenie CH, Wraith DC, Meehan RR, Drake AJ, Anderton SM."/>
    <s v="22"/>
    <s v="3"/>
    <n v="2224236"/>
    <n v="2014"/>
    <s v="eLife"/>
    <s v="Elife"/>
    <s v="Elife"/>
    <s v="101579614"/>
    <s v="2050-084X"/>
    <s v="2050-084X"/>
    <s v="Clinically effective antigen-based immunotherapy must silence antigen-experienced effector T cells (Teff) driving ongoing immune pathology. Using CD4(+) autoimmune Teff cells, we demonstrate that peptide immunotherapy (PIT) is strictly dependent upon sustained T cell expression of the co-inhibitory molecule PD-1. We found high levels of 5-hydroxymethylcytosine (5hmC) at the PD-1 (Pdcd1) promoter of non-tolerant T cells. 5hmC was lost in response to PIT, with DNA hypomethylation of the promoter. We identified dynamic changes in expression of the genes encoding the Ten-Eleven-Translocation (TET) proteins that are associated with the oxidative conversion 5-methylcytosine and 5hmC, during cytosine demethylation. We describe a model whereby promoter demethylation requires the co-incident expression of permissive histone modifications at the Pdcd1 promoter together with TET availability. This combination was only seen in tolerant Teff cells following PIT, but not in Teff that transiently express PD-1. Epigenetic changes at the Pdcd1 locus therefore determine the tolerizing potential of TCR-ligation."/>
    <s v="MRC Centre for Inflammation Research, University of Edinburgh, Edinburgh, United Kingdom."/>
    <s v="eng"/>
    <s v="Y"/>
    <s v="Y"/>
    <s v="N"/>
    <s v="Y"/>
    <s v="N"/>
    <s v="N"/>
    <n v="12"/>
    <s v="Y"/>
    <s v="Y"/>
    <s v="N"/>
    <s v="Y"/>
    <s v="N"/>
    <s v="N"/>
    <s v="N"/>
    <s v="N"/>
    <s v="2014-12-30"/>
    <s v="2013-06-25"/>
    <s v="2016-04-06"/>
    <s v="2014-12-29"/>
    <s v="https://dx.doi.org/10.7554/elife.03416"/>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3257199"/>
    <s v="MED"/>
    <n v="23257199"/>
    <s v="PMC3570209"/>
    <s v="10.1093/bioinformatics/bts709"/>
    <s v="InCroMAP: integrated analysis of cross-platform microarray and pathway data."/>
    <s v="Wrzodek C, Wrzodek C, Eichner J, Büchel F, Zell A."/>
    <s v="11"/>
    <s v="29"/>
    <n v="2010168"/>
    <n v="2013"/>
    <s v="Bioinformatics (Oxford, England)"/>
    <s v="Bioinformatics"/>
    <s v="Bioinformatics"/>
    <s v="9808944"/>
    <s v="1367-4803"/>
    <s v="1367-4811"/>
    <s v="SUMMARY: Microarrays are commonly used to detect changes in gene expression between different biological samples. For this purpose, many analysis tools have been developed that offer visualization, statistical analysis and more sophisticated analysis methods. Most of these tools are designed specifically for messenger RNA microarrays. However, today, more and more different microarray platforms are available. Changes in DNA methylation, microRNA expression or even protein phosphorylation states can be detected with specialized arrays. For these microarray technologies, the number of available tools is small compared with mRNA analysis tools. Especially, a joint analysis of different microarray platforms that have been used on the same set of biological samples is hardly supported by most microarray analysis tools. Here, we present InCroMAP, a tool for the analysis and visualization of high-level microarray data from individual or multiple different platforms. Currently, InCroMAP supports mRNA, microRNA, DNA methylation and protein modification datasets. Several methods are offered that allow for an integrated analysis of data from those platforms. The available features of InCroMAP range from visualization of DNA methylation data over annotation of microRNA targets and integrated gene set enrichment analysis to a joint visualization of data from all platforms in the context of metabolic or signalling pathways. AVAILABILITY: InCroMAP is freely available as Java™ application at www.cogsys.cs.uni-tuebingen.de/software/InCroMAP, including a comprehensive user's guide and example files."/>
    <s v="Center for Bioinformatics Tuebingen (ZBIT), University of Tuebingen, 72076 Tübingen, Germany. clemens.wrzodek@uni-tuebingen.de"/>
    <s v="eng"/>
    <s v="Y"/>
    <s v="Y"/>
    <s v="Y"/>
    <s v="Y"/>
    <s v="N"/>
    <s v="N"/>
    <n v="13"/>
    <s v="Y"/>
    <s v="Y"/>
    <s v="N"/>
    <s v="Y"/>
    <s v="N"/>
    <s v="N"/>
    <s v="N"/>
    <s v="N"/>
    <s v="2013-02-13"/>
    <s v="2017-09-22"/>
    <s v="2012-04-30"/>
    <s v="2012-12-20"/>
    <s v="https://dx.doi.org/10.1093/bioinformatics/bts709"/>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7197233"/>
    <s v="MED"/>
    <n v="27197233"/>
    <s v="PMC5021200"/>
    <s v="10.1158/0008-5472.CAN-15-1910"/>
    <s v="Loss of Tet1-Associated 5-Hydroxymethylcytosine Is Concomitant with Aberrant Promoter Hypermethylation in Liver Cancer."/>
    <s v="Thomson JP, Ottaviano R, Unterberger EB, Lempiäinen H, Muller A, Terranova R, Illingworth RS, Webb S, Kerr AR, Lyall MJ, Drake AJ, Wolf CR, Moggs JG, Schwarz M, Meehan RR."/>
    <s v="3"/>
    <s v="76"/>
    <n v="2410260"/>
    <n v="2016"/>
    <s v="Cancer research"/>
    <s v="Cancer Res."/>
    <s v="Cancer Res"/>
    <s v="2984705R"/>
    <s v="0008-5472"/>
    <s v="1538-7445"/>
    <s v="Aberrant hypermethylation of CpG islands (CGI) in human tumors occurs predominantly at repressed genes in the host tissue, but the preceding events driving this phenomenon are poorly understood. In this study, we temporally tracked epigenetic and transcriptomic perturbations that occur in a mouse model of liver carcinogenesis. Hypermethylated CGI events in the model were predicted by enrichment of the DNA modification 5-hydroxymethylcytosine (5hmC) and the histone H3 modification H3K27me3 at silenced promoters in the host tissue. During cancer progression, selected CGIs underwent hypo-hydroxymethylation prior to hypermethylation, while retaining H3K27me3. In livers from mice deficient in Tet1, a tumor suppressor involved in cytosine demethylation, we observed a similar loss of promoter core 5hmC, suggesting that reduced Tet1 activity at CGI may contribute to epigenetic dysregulation during hepatocarcinogenesis. Consistent with this possibility, mouse liver tumors exhibited reduced Tet1 protein levels. Similar to humans, DNA methylation changes at CGI in mice did not appear to be direct drivers of hepatocellular carcinoma progression, rather, dynamic changes in H3K27me3 promoter deposition correlated strongly with tumor-specific activation and repression of transcription. Overall, our results suggest that loss of promoter-associated 5hmC in liver tumors licenses reprograming of DNA methylation at silent CGI during progression. Cancer Res; 76(10); 3097-108. ©2016 AACR."/>
    <s v="MRC Human Genetics Unit at the Institute of Genetics and Molecular Medicine at the University of Edinburgh, Edinburgh, United Kingdom."/>
    <s v="eng"/>
    <s v="N"/>
    <s v="Y"/>
    <s v="N"/>
    <s v="Y"/>
    <s v="N"/>
    <s v="Y"/>
    <n v="14"/>
    <s v="Y"/>
    <s v="Y"/>
    <s v="Y"/>
    <s v="Y"/>
    <s v="Y"/>
    <s v="Y"/>
    <s v="N"/>
    <s v="N"/>
    <s v="2016-05-20"/>
    <s v="2017-09-22"/>
    <s v="2013-11-07"/>
    <s v="2016-04-06"/>
    <s v="https://dx.doi.org/10.1158/0008-5472.CAN-15-1910"/>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2558141"/>
    <s v="MED"/>
    <n v="22558141"/>
    <s v="PMC3340366"/>
    <s v="10.1371/journal.pone.0035327"/>
    <s v="Linking the epigenome to the genome: correlation of different features to DNA methylation of CpG islands."/>
    <s v="Wrzodek C, Wrzodek C, Büchel F, Hinselmann G, Eichner J, Mittag F, Zell A."/>
    <s v="10"/>
    <s v="7"/>
    <n v="1920705"/>
    <n v="2012"/>
    <s v="PloS one"/>
    <s v="PLoS ONE"/>
    <s v="PLoS One"/>
    <s v="101285081"/>
    <s v="1932-6203"/>
    <s v="1932-6203"/>
    <s v="DNA methylation of CpG islands plays a crucial role in the regulation of gene expression. More than half of all human promoters contain CpG islands with a tissue-specific methylation pattern in differentiated cells. Still today, the whole process of how DNA methyltransferases determine which region should be methylated is not completely revealed. There are many hypotheses of which genomic features are correlated to the epigenome that have not yet been evaluated. Furthermore, many explorative approaches of measuring DNA methylation are limited to a subset of the genome and thus, cannot be employed, e.g., for genome-wide biomarker prediction methods. In this study, we evaluated the correlation of genetic, epigenetic and hypothesis-driven features to DNA methylation of CpG islands. To this end, various binary classifiers were trained and evaluated by cross-validation on a dataset comprising DNA methylation data for 190 CpG islands in HEPG2, HEK293, fibroblasts and leukocytes. We achieved an accuracy of up to 91% with an MCC of 0.8 using ten-fold cross-validation and ten repetitions. With these models, we extended the existing dataset to the whole genome and thus, predicted the methylation landscape for the given cell types. The method used for these predictions is also validated on another external whole-genome dataset. Our results reveal features correlated to DNA methylation and confirm or disprove various hypotheses of DNA methylation related features. This study confirms correlations between DNA methylation and histone modifications, DNA structure, DNA sequence, genomic attributes and CpG island properties. Furthermore, the method has been validated on a genome-wide dataset from the ENCODE consortium. The developed software, as well as the predicted datasets and a web-service to compare methylation states of CpG islands are available at http://www.cogsys.cs.uni-tuebingen.de/software/dna-methylation/."/>
    <s v="Center for Bioinformatics Tübingen, ZBIT, University of Tübingen, Tübingen, Germany. clemens.wrzodek@uni-tuebingen.de"/>
    <s v="eng"/>
    <s v="Y"/>
    <s v="Y"/>
    <s v="Y"/>
    <s v="Y"/>
    <s v="N"/>
    <s v="N"/>
    <n v="14"/>
    <s v="Y"/>
    <s v="Y"/>
    <s v="N"/>
    <s v="Y"/>
    <s v="N"/>
    <s v="N"/>
    <s v="N"/>
    <s v="N"/>
    <s v="2012-05-04"/>
    <s v="2016-11-25"/>
    <s v="2013-04-17"/>
    <s v="2012-04-30"/>
    <s v="https://dx.doi.org/10.1371/journal.pone.0035327"/>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4214958"/>
    <s v="MED"/>
    <n v="24214958"/>
    <s v="PMC3905904"/>
    <s v="10.1093/nar/gkt1080"/>
    <s v="Comparative analysis of affinity-based 5-hydroxymethylation enrichment techniques."/>
    <s v="Thomson JP, Hunter JM, Nestor CE, Dunican DS, Terranova R, Moggs JG, Meehan RR."/>
    <s v="3"/>
    <s v="41"/>
    <n v="2103430"/>
    <n v="2013"/>
    <s v="Nucleic acids research"/>
    <s v="Nucleic Acids Res."/>
    <s v="Nucleic Acids Res"/>
    <s v="0411011"/>
    <s v="0305-1048"/>
    <s v="1362-4962"/>
    <s v="The epigenetic modification of 5-hydroxymethylcytosine (5hmC) is receiving great attention due to its potential role in DNA methylation reprogramming and as a cell state identifier. Given this interest, it is important to identify reliable and cost-effective methods for the enrichment of 5hmC marked DNA for downstream analysis. We tested three commonly used affinity-based enrichment techniques; (i) antibody, (ii) chemical capture and (iii) protein affinity enrichment and assessed their ability to accurately and reproducibly report 5hmC profiles in mouse tissues containing high (brain) and lower (liver) levels of 5hmC. The protein-affinity technique is a poor reporter of 5hmC profiles, delivering 5hmC patterns that are incompatible with other methods. Both antibody and chemical capture-based techniques generate highly similar genome-wide patterns for 5hmC, which are independently validated by standard quantitative PCR (qPCR) and glucosyl-sensitive restriction enzyme digestion (gRES-qPCR). Both antibody and chemical capture generated profiles reproducibly link to unique chromatin modification profiles associated with 5hmC. However, there appears to be a slight bias of the antibody to bind to regions of DNA rich in simple repeats. Ultimately, the increased specificity observed with chemical capture-based approaches makes this an attractive method for the analysis of locus-specific or genome-wide patterns of 5hmC."/>
    <s v="Chromosomes and Gene Expression, MRC Human Genetics Unit at the Institute of Genetics and Molecular Medicine at the University of Edinburgh, Crewe Road, Edinburgh EH4 2XU, UK, Member of MARCAR Consortium, The Centre for Individualized Medication, Linköping University Hospital, Linköping University, Linköping SE-58185, Sweden and Discovery and Investigative Safety, Preclinical Safety, Novartis Institutes for Biomedical Research, Klybeckstrasse, Basel CH-4002, Switzerland."/>
    <s v="eng"/>
    <s v="Y"/>
    <s v="Y"/>
    <s v="Y"/>
    <s v="Y"/>
    <s v="N"/>
    <s v="Y"/>
    <n v="22"/>
    <s v="Y"/>
    <s v="Y"/>
    <s v="Y"/>
    <s v="Y"/>
    <s v="N"/>
    <s v="N"/>
    <s v="N"/>
    <s v="N"/>
    <s v="2013-12-09"/>
    <s v="2018-04-29"/>
    <s v="2011-03-24"/>
    <s v="2013-11-07"/>
    <s v="https://dx.doi.org/10.1093/nar/gkt1080"/>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3598998"/>
    <s v="MED"/>
    <n v="23598998"/>
    <s v="PMC3675467"/>
    <s v="10.1093/nar/gkt232"/>
    <s v="Dynamic changes in 5-hydroxymethylation signatures underpin early and late events in drug exposed liver."/>
    <s v="Thomson JP, Hunter JM, Lempiäinen H, Müller A, Terranova R, Moggs JG, Meehan RR."/>
    <m/>
    <s v="41"/>
    <n v="2046645"/>
    <n v="2013"/>
    <s v="Nucleic acids research"/>
    <s v="Nucleic Acids Res."/>
    <s v="Nucleic Acids Res"/>
    <s v="0411011"/>
    <s v="0305-1048"/>
    <s v="1362-4962"/>
    <s v="Aberrant DNA methylation is a common feature of neoplastic lesions, and early detection of such changes may provide powerful mechanistic insights and biomarkers for carcinogenesis. Here, we investigate dynamic changes in the mouse liver DNA methylome associated with short (1 day) and prolonged (7, 28 and 91 days) exposure to the rodent liver non-genotoxic carcinogen, phenobarbital (PB). We find that the distribution of 5mC/5hmC is highly consistent between untreated individuals of a similar age; yet, changes during liver maturation in a transcriptionally dependent manner. Following drug treatment, we identify and validate a series of differentially methylated or hydroxymethylated regions: exposure results in staged transcriptional responses with distinct kinetic profiles that strongly correlate with promoter proximal region 5hmC levels. Furthermore, reciprocal changes for both 5mC and 5hmC in response to PB suggest that active demethylation may be taking place at each set of these loci via a 5hmC intermediate. Finally, we identify potential early biomarkers for non-genotoxic carcinogenesis, including several genes aberrantly expressed in liver cancer. Our work suggests that 5hmC profiling can be used as an indicator of cell states during organ maturation and drug-induced responses and provides novel epigenetic signatures for non-genotoxic carcinogen exposure."/>
    <s v="MRC Human Genetics Unit, Institute of Genetics and Molecular Medicine, University of Edinburgh, Crewe Road, Edinburgh EH4 2XU, UK."/>
    <s v="eng"/>
    <s v="Y"/>
    <s v="Y"/>
    <s v="Y"/>
    <s v="Y"/>
    <s v="N"/>
    <s v="Y"/>
    <n v="34"/>
    <s v="Y"/>
    <s v="Y"/>
    <s v="Y"/>
    <s v="Y"/>
    <s v="N"/>
    <s v="N"/>
    <s v="N"/>
    <s v="N"/>
    <s v="2013-06-10"/>
    <s v="2018-04-29"/>
    <s v="2012-10-03"/>
    <s v="2013-04-17"/>
    <s v="https://dx.doi.org/10.1093/nar/gkt232"/>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1455306"/>
    <s v="MED"/>
    <n v="21455306"/>
    <s v="PMC3063791"/>
    <s v="10.1371/journal.pone.0018216"/>
    <s v="Phenobarbital mediates an epigenetic switch at the constitutive androstane receptor (CAR) target gene Cyp2b10 in the liver of B6C3F1 mice."/>
    <s v="Lempiäinen H, Müller A, Brasa S, Teo SS, Roloff TC, Morawiec L, Zamurovic N, Vicart A, Funhoff E, Couttet P, Schübeler D, Grenet O, Marlowe J, Moggs J, Terranova R."/>
    <m/>
    <s v="6"/>
    <n v="2469445"/>
    <n v="2011"/>
    <s v="PloS one"/>
    <s v="PLoS ONE"/>
    <s v="PLoS One"/>
    <s v="101285081"/>
    <s v="1932-6203"/>
    <s v="1932-6203"/>
    <s v="Evidence suggests that epigenetic perturbations are involved in the adverse effects associated with some drugs and toxicants, including certain classes of non-genotoxic carcinogens. Such epigenetic changes (altered DNA methylation and covalent histone modifications) may take place at the earliest stages of carcinogenesis and their identification holds great promise for biomedical research. Here, we evaluate the sensitivity and specificity of genome-wide epigenomic and transcriptomic profiling in phenobarbital (PB)-treated B6C3F1 mice, a well-characterized rodent model of non-genotoxic liver carcinogenesis. Methylated DNA Immunoprecipitation (MeDIP)-coupled microarray profiling of 17,967 promoter regions and 4,566 intergenic CpG islands was combined with genome-wide mRNA expression profiling to identify liver tissue-specific PB-mediated DNA methylation and transcriptional alterations. Only a limited number of significant anti-correlations were observed between PB-induced transcriptional and promoter-based DNA methylation perturbations. However, the constitutive androstane receptor (CAR) target gene Cyp2b10 was found to be concomitantly hypomethylated and transcriptionally activated in a liver tissue-specific manner following PB treatment. Furthermore, analysis of active and repressive histone modifications using chromatin immunoprecipitation revealed a strong PB-mediated epigenetic switch at the Cyp2b10 promoter. Our data reveal that PB-induced transcriptional perturbations are not generally associated with broad changes in the DNA methylation status at proximal promoters and suggest that the drug-inducible CAR pathway regulates an epigenetic switch from repressive to active chromatin at the target gene Cyp2b10. This study demonstrates the utility of integrated epigenomic and transcriptomic profiling for elucidating early mechanisms and biomarkers of non-genotoxic carcinogenesis."/>
    <s v="Investigative Toxicology, Preclinical Safety, Translational Sciences, Novartis Institutes for Biomedical Research, Basel, Switzerland."/>
    <s v="eng"/>
    <s v="Y"/>
    <s v="Y"/>
    <s v="Y"/>
    <s v="Y"/>
    <s v="N"/>
    <s v="Y"/>
    <n v="40"/>
    <s v="Y"/>
    <s v="Y"/>
    <s v="Y"/>
    <s v="Y"/>
    <s v="N"/>
    <s v="N"/>
    <s v="N"/>
    <s v="N"/>
    <s v="2011-04-01"/>
    <s v="2017-09-22"/>
    <s v="2015-02-04"/>
    <s v="2011-03-24"/>
    <s v="https://dx.doi.org/10.1371/journal.pone.0018216"/>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3034186"/>
    <s v="MED"/>
    <n v="23034186"/>
    <s v="PMC3491421"/>
    <s v="10.1186/gb-2012-13-10-r93"/>
    <s v="Non-genotoxic carcinogen exposure induces defined changes in the 5-hydroxymethylome."/>
    <s v="Thomson JP, Lempiäinen H, Hackett JA, Nestor CE, Müller A, Bolognani F, Oakeley EJ, Schübeler D, Terranova R, Reinhardt D, Moggs JG, Meehan RR."/>
    <m/>
    <s v="13"/>
    <n v="1971221"/>
    <n v="2012"/>
    <s v="Genome biology"/>
    <s v="Genome Biol."/>
    <s v="Genome Biol"/>
    <s v="100960660"/>
    <s v="1474-7596"/>
    <s v="1474-760X"/>
    <s v="Induction and promotion of liver cancer by exposure to non-genotoxic carcinogens coincides with epigenetic perturbations, including specific changes in DNA methylation. Here we investigate the genome-wide dynamics of 5-hydroxymethylcytosine (5hmC) as a likely intermediate of 5-methylcytosine (5mC) demethylation in a DNA methylation reprogramming pathway. We use a rodent model of non-genotoxic carcinogen exposure using the drug phenobarbital.Exposure to phenobarbital results in dynamic and reciprocal changes to the 5mC/5hmC patterns over the promoter regions of a cohort of genes that are transcriptionally upregulated. This reprogramming of 5mC/5hmC coincides with characteristic changes in the histone marks H3K4me2, H3K27me3 and H3K36me3. Quantitative analysis of phenobarbital-induced genes that are involved in xenobiotic metabolism reveals that both DNA modifications are lost at the transcription start site, while there is a reciprocal relationship between increasing levels of 5hmC and loss of 5mC at regions immediately adjacent to core promoters.Collectively, these experiments support the hypothesis that 5hmC is a potential intermediate in a demethylation pathway and reveal precise perturbations of the mouse liver DNA methylome and hydroxymethylome upon exposure to a rodent hepatocarcinogen."/>
    <s v="Centre for Individualised Medicine, Faculty of Health Sciences, Linköping University, Linköping, 581 83, Sweden. colm.nestor@liu.se."/>
    <s v="eng"/>
    <s v="Y"/>
    <s v="Y"/>
    <s v="Y"/>
    <s v="Y"/>
    <s v="N"/>
    <s v="Y"/>
    <n v="41"/>
    <s v="Y"/>
    <s v="Y"/>
    <s v="Y"/>
    <s v="Y"/>
    <s v="N"/>
    <s v="N"/>
    <s v="N"/>
    <s v="N"/>
    <s v="2012-10-05"/>
    <m/>
    <s v="2013-03-25"/>
    <s v="2012-10-03"/>
    <s v="https://dx.doi.org/10.1186/gb-2012-13-10-r93"/>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5648825"/>
    <s v="MED"/>
    <n v="25648825"/>
    <s v="PMC4334405"/>
    <s v="10.1186/s13059-014-0576-y"/>
    <s v="Rapid reprogramming of epigenetic and transcriptional profiles in mammalian culture systems."/>
    <s v="Nestor CE, Ottaviano R, Reinhardt D, Cruickshanks HA, Mjoseng HK, McPherson RC, Lentini A, Thomson JP, Dunican DS, Pennings S, Anderton SM, Benson M, Meehan RR."/>
    <m/>
    <s v="16"/>
    <n v="2475502"/>
    <n v="2015"/>
    <s v="Genome biology"/>
    <s v="Genome Biol."/>
    <s v="Genome Biol"/>
    <s v="100960660"/>
    <s v="1474-7596"/>
    <s v="1474-760X"/>
    <s v="The DNA methylation profiles of mammalian cell lines differ from those of the primary tissues from which they were derived, exhibiting increasing divergence from the in vivo methylation profile with extended time in culture. Few studies have directly examined the initial epigenetic and transcriptional consequences of adaptation of primary mammalian cells to culture, and the potential mechanisms through which this epigenetic dysregulation occurs is unknown.We demonstrate that adaptation of mouse embryonic fibroblasts to cell culture results in a rapid reprogramming of epigenetic and transcriptional states. We observed global 5-hydroxymethylcytosine (5hmC) erasure within three days of culture initiation. Loss of genic 5hmC was independent of global 5-methylcytosine (5mC) levels and could be partially rescued by addition of vitamin C. Significantly, 5hmC loss was not linked to concomitant changes in transcription. Discrete promoter-specific gains of 5mC were also observed within seven days of culture initiation. Against this background of global 5hmC loss we identified a handful of developmentally important genes that maintained their 5hmC profile in culture, including the imprinted loci Gnas and H19. Similar outcomes were identified in the adaption of CD4(+) T cells to culture.We report a dramatic and novel consequence of adaptation of mammalian cells to culture in which global loss of 5hmC occurs, suggesting rapid concomitant loss of methylcytosine dioxygenase activity. The observed epigenetic and transcriptional re-programming occurs much earlier than previously assumed, and has significant implications for the use of cell lines as faithful mimics of in vivo epigenetic and physiological processes."/>
    <m/>
    <s v="eng"/>
    <s v="Y"/>
    <s v="Y"/>
    <s v="N"/>
    <s v="Y"/>
    <s v="N"/>
    <s v="N"/>
    <n v="48"/>
    <s v="Y"/>
    <s v="Y"/>
    <s v="Y"/>
    <s v="Y"/>
    <s v="N"/>
    <s v="N"/>
    <s v="N"/>
    <s v="Y"/>
    <s v="2015-02-05"/>
    <m/>
    <m/>
    <s v="2015-02-04"/>
    <s v="https://dx.doi.org/10.1186/s13059-014-0576-y"/>
  </r>
  <r>
    <s v="https://www.imi.europa.eu/projects-results/project-factsheets/marcar"/>
    <x v="48"/>
    <s v="Biomarkers and molecular tumour classification for non-genotoxic carcinogenesis"/>
    <n v="4"/>
    <n v="1"/>
    <n v="0"/>
    <n v="0"/>
    <n v="0"/>
    <n v="0"/>
    <n v="0"/>
    <n v="0"/>
    <n v="0"/>
    <n v="0"/>
    <s v="Closed"/>
    <s v="IMI1"/>
    <s v="01/01/2010"/>
    <s v="30/06/2015"/>
    <n v="1"/>
    <n v="115001"/>
    <s v="RIA (Research and Innovation Action)"/>
    <s v="6 049 578"/>
    <s v="5 155 604"/>
    <m/>
    <s v="1 905 508"/>
    <s v="One of the key questions scientists ask during early drug development is: could a potential drug cause cancer? MARCAR project scientists set out to discover early biological indicators which could help detect some of the more indirect ways in which drugs cause tumour formation. During the project, they discovered several potential biological indicators and a wealth of knowledge which could make drugs safer and decrease the time it takes for innovative drugs to reach patients. Additionally, one of the imaging techniques developed during the project has the potential to significantly reduce the number of animals used in the early stages of drug development._x000a_When it comes to the development of innovative medicines, one of the main challenges is cancer risk assessment, i.e. ensuring that the potential drug does not cause cancer. There are two ways in which drugs can induce cancer: by directly altering the structure of the DNA and causing genetic mutations (genotoxic), and by various other indirect mechanisms which are harder to identify (non-genotoxic). While genotoxic changes are quick and generally easy to detect during the early stages of the drug development process, non-genotoxic changes require more intensive studies that utilize a large number of laboratory animals (approximately 500 per drug), and carry a very significant financial burden (about €3 million per drug). Due to this long and laborious process, many developed compounds either do not reach the market, or carry drug label warnings for potential carcinogenic risk due to the observation of cancerous effects in preclinical laboratory (e.g. animal) studies.The goal of the MARCAR project was to develop early biological indicators (biomarkers), for early detection of non-genotoxic carcinogenesis. This type of cancer formation is thought to be facilitated by ‘epigenetic’ changes, i.e. modifications of the DNA and proteins that surround and functionally organize the DNA in our cells. Changes in these molecules can alter the 'readability' of the DNA and so affect the activity of our genes. The MARCAR consortium set out to shed more light on these epigenetic effects, using a combination of novel and sophisticated molecular technologies. Combining their expertise in the field of biomarkers, human and rodent cancer models, imaging, molecular profiling and bioinformatics, the researchers initially focused on liver tumours, an organ that is frequently affected by non-genotoxic carcinogenesis during the preclinical safety evaluation of medicines.Project success: New potential epigenetic biomarkers identifiedEarly efforts in MARCAR focused on optimising methods and technologies which allow scientists to look into the relationship between drug exposure and measurable epigenetic changes in liver cells transitioning to a tumour. Once a methodology was established, the consortium partners dug deeper to determine which specific epigenetic changes were linked with tumour growth. The goal was to identify early epigenetic biomarkers which could signal that a specific drug might cause non-genotoxic changes, and ultimately create an environment in which cancer occurs. At least two classes of such potential biomarkers were identified.Early in the project, MARCAR scientists discovered a promising early RNA biomarker called Meg3 that originates from a very special epigenetically-regulated region of the genome. Progressive activation of Meg3 by non-genotoxic carcinogens in mice is believed to reflect reprogramming of normal adult liver cells towards a stem cell-like pluripotent state, a change which might contribute to the development of cancer in the longer-term. This biomarker is currently being evaluated with a broader range of drugs and has the potential to explain the molecular basis of species differences in responses to non-genotoxic carcinogens, a key consideration for interpreting human relevance of animal studies.Another very important clue came from looking at the DNA bases or letters that make up the genetic code. Although basic biology teaches us that there are four basic DNA bases (A, T, C and G), multiple epigenetic modifications of the C (“cytosine”) base dramatically increase the complexity of our genes. MARCAR project scientists focused on a recently discovered modified form of cytosine called 5-hydroxymethylcytosine which is epigenetic in nature because it is involved in regulating the activity of genes, i.e. switching them on and off. They were able to show that this modified base is altered in very specific patterns by exposure to drugs which are known to cause liver cancer in rodents. On this basis, the scientists postulated that 5-hydroxymethylcytosine represents a powerful early biomarker for predicting tumour growth.Both of these novel biomarker discoveries have the potential to underpin the design of improved preclinical safety studies that should ultimately reduce the cost, and accelerate the development of, innovative medicines.Mouse MRI to reduce number of animals used in testingIn pre-clinical trials, in order to track tumour growth in animals, scientists have to look at the tissue directly, and this means sacrificing the animal. MARCAR project scientists developed a new method which is non-invasive and thus dramatically reduces the number of animals that need to be used for mechanistic carcinogenicity studies. The method involves a special magnetic resonance imaging (MRI) technique which allows researchers to scan mice and locate tiny tumours early in the screening process that are just 1 mm in size. They can then track the subsequent growth of the tumours by rescanning the same animals instead of having to sacrifice them every time. The method holds great value in reducing the number of animals used in drug development.  Innovation in animal models: a mouse with a human receptorAnother innovation focused on a well-characterised epilepsy drug, which causes cancer in mice, but not in humans. In order to shed more light on this discrepancy, MARCAR scientists inserted a human receptor for this drug into the body of a mouse, creating a ‘humanised mouse’ model. They wanted to see if the human receptor would work in the body of the mouse, and if it would lead to the formation of cancer; it did, but with a reduced incidence. Does that mean that the drug is carcinogenic for humans after all? It’s not so simple because the tumour growth still occurred in the body of a mouse. However, the use of this humanised mouse model could be useful in the further study of the mechanisms of how cancer develops.For the benefit of the industry, patients and academiaThe science, technology and models developed during the MARCAR project have the potential to strengthen the scientific rigour and strength of cancer risk assessment; improve drug safety; reduce animal use and reduce the time it takes for new innovative medicines reach patients. Furthermore, the biobank and database created during the project will be assets in future research.What next?Now that the project has drawn to a close, one of the priorities will be to share the knowledge gained with the global community. This will be done in a multitude of conferences and workshops.  Read the interview with project coordinator"/>
    <s v="Bayer Pharma AG, Berlin, GermanyBoehringer Ingelheim Internationalgmbh, Ingelheim, GermanyH. Lundbeck As, Valby, DenmarkNovartis Pharma AG, Basel, SwitzerlandUCB Biopharma SPRL, Brussels, Belgium"/>
    <n v="5"/>
    <n v="19"/>
    <s v="23531360"/>
    <s v="MED"/>
    <n v="23531360"/>
    <s v="PMC4053768"/>
    <s v="10.1186/gb-2013-14-3-r25"/>
    <s v="Redistribution of H3K27me3 upon DNA hypomethylation results in de-repression of Polycomb target genes."/>
    <s v="Reddington JP, Perricone SM, Nestor CE, Reichmann J, Youngson NA, Suzuki M, Reinhardt D, Dunican DS, Prendergast JG, Mjoseng H, Ramsahoye BH, Whitelaw E, Greally JM, Adams IR, Bickmore WA, Meehan RR."/>
    <m/>
    <s v="14"/>
    <n v="2021627"/>
    <n v="2013"/>
    <s v="Genome biology"/>
    <s v="Genome Biol."/>
    <s v="Genome Biol"/>
    <s v="100960660"/>
    <s v="1474-7596"/>
    <s v="1474-760X"/>
    <s v="DNA methylation and the Polycomb repression system are epigenetic mechanisms that play important roles in maintaining transcriptional repression. Recent evidence suggests that DNA methylation can attenuate the binding of Polycomb protein components to chromatin and thus plays a role in determining their genomic targeting. However, whether this role of DNA methylation is important in the context of transcriptional regulation is unclear.By genome-wide mapping of the Polycomb Repressive Complex 2-signature histone mark, H3K27me3, in severely DNA hypomethylated mouse somatic cells, we show that hypomethylation leads to widespread H3K27me3 redistribution, in a manner that reflects the local DNA methylation status in wild-type cells. Unexpectedly, we observe striking loss of H3K27me3 and Polycomb Repressive Complex 2 from Polycomb target gene promoters in DNA hypomethylated cells, including Hox gene clusters. Importantly, we show that many of these genes become ectopically expressed in DNA hypomethylated cells, consistent with loss of Polycomb-mediated repression.An intact DNA methylome is required for appropriate Polycomb-mediated gene repression by constraining Polycomb Repressive Complex 2 targeting. These observations identify a previously unappreciated role for DNA methylation in gene regulation and therefore influence our understanding of how this epigenetic mechanism contributes to normal development and disease."/>
    <m/>
    <s v="eng"/>
    <s v="Y"/>
    <s v="Y"/>
    <s v="Y"/>
    <s v="Y"/>
    <s v="N"/>
    <s v="Y"/>
    <n v="82"/>
    <s v="Y"/>
    <s v="Y"/>
    <s v="Y"/>
    <s v="Y"/>
    <s v="N"/>
    <s v="N"/>
    <s v="N"/>
    <s v="N"/>
    <s v="2014-08-01"/>
    <m/>
    <m/>
    <s v="2013-03-25"/>
    <s v="https://dx.doi.org/10.1186/gb-2013-14-3-r25"/>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9900006"/>
    <s v="MED"/>
    <n v="29900006"/>
    <s v="PMC5995845"/>
    <s v="10.1038/s41540-018-0058-z"/>
    <s v="Model-based identification of TNFα-induced IKKβ-mediated and IκBα-mediated regulation of NFκB signal transduction as a tool to quantify the impact of drug-induced liver injury compounds."/>
    <s v="Oppelt A, Kaschek D, Huppelschoten S, Sison-Young R, Zhang F, Buck-Wiese M, Herrmann F, Malkusch S, Krüger CL, Meub M, Merkt B, Zimmermann L, Schofield A, Jones RP, Malik H, Schilling M, Heilemann M, van de Water B, Goldring CE, Park BK, Timmer J, Klingmüller U."/>
    <s v="5"/>
    <s v="4"/>
    <n v="2631674"/>
    <n v="2018"/>
    <s v="NPJ systems biology and applications"/>
    <s v="NPJ Syst Biol Appl"/>
    <s v="NPJ Syst Biol Appl"/>
    <s v="101677786"/>
    <s v="2056-7189"/>
    <s v="2056-7189"/>
    <s v="Drug-induced liver injury (DILI) has become a major problem for patients and for clinicians, academics and the pharmaceutical industry. To date, existing hepatotoxicity test systems are only poorly predictive and the underlying mechanisms are still unclear. One of the factors known to amplify hepatotoxicity is the tumor necrosis factor alpha (TNFα), especially due to its synergy with commonly used drugs such as diclofenac. However, the exact mechanism of how diclofenac in combination with TNFα induces liver injury remains elusive. Here, we combined time-resolved immunoblotting and live-cell imaging data of HepG2 cells and primary human hepatocytes (PHH) with dynamic pathway modeling using ordinary differential equations (ODEs) to describe the complex structure of TNFα-induced NFκB signal transduction and integrated the perturbations of the pathway caused by diclofenac. The resulting mathematical model was used to systematically identify parameters affected by diclofenac. These analyses showed that more than one regulatory module of TNFα-induced NFκB signal transduction is affected by diclofenac, suggesting that hepatotoxicity is the integrated consequence of multiple changes in hepatocytes and that multiple factors define toxicity thresholds. Applying our mathematical modeling approach to other DILI-causing compounds representing different putative DILI mechanism classes enabled us to quantify their impact on pathway activation, highlighting the potential of the dynamic pathway model as a quantitative tool for the analysis of DILI compounds."/>
    <s v="1Division Systems Biology of Signal Transduction, German Cancer Research Center (DKFZ), Heidelberg, Germany."/>
    <s v="eng"/>
    <s v="Y"/>
    <s v="Y"/>
    <s v="N"/>
    <s v="Y"/>
    <s v="N"/>
    <s v="Y"/>
    <n v="0"/>
    <s v="Y"/>
    <s v="Y"/>
    <s v="N"/>
    <s v="Y"/>
    <s v="N"/>
    <s v="N"/>
    <s v="N"/>
    <s v="N"/>
    <s v="2018-06-15"/>
    <s v="2018-06-17"/>
    <s v="2018-06-11"/>
    <s v="2018-06-11"/>
    <s v="https://dx.doi.org/10.1038/s41540-018-0058-z"/>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9720942"/>
    <s v="MED"/>
    <n v="29720942"/>
    <s v="PMC5915463"/>
    <s v="10.3389/fphar.2018.00388"/>
    <s v="Glutathione S-Transferase P1 Protects Against Amodiaquine Quinoneimines-Induced Cytotoxicity but Does Not Prevent Activation of Endoplasmic Reticulum Stress in HepG2 Cells."/>
    <s v="Zhang Y, den Braver-Sewradj SP, den Braver MW, Hiemstra S, Vermeulen NPE, van de Water B, Commandeur JNM, Vos JC."/>
    <s v="2"/>
    <s v="9"/>
    <n v="2645047"/>
    <n v="2018"/>
    <s v="Frontiers in pharmacology"/>
    <s v="Front Pharmacol"/>
    <s v="Front Pharmacol"/>
    <s v="101548923"/>
    <s v="1663-9812"/>
    <s v="1663-9812"/>
    <s v="Formation of the reactive amodiaquine quinoneimine (AQ-QI) and N-desethylamodiaquine quinoneimine (DEAQ-QI) plays an important role in the toxicity of the anti-malaria drug amodiaquine (AQ). Glutathione conjugation protects against AQ-induced toxicity and GSTP1 is able to conjugate its quinoneimine metabolites AQ-QI and DEA-QI with glutathione. In this study, HepG2 cells transiently transfected with the human GSTP1 construct were utilized to investigate the protective effect of GSTP1 in a cellular context. HepG2 cells were exposed to synthesized QIs, which bypasses the need for intracellular bioactivation of AQ or DEAQ. Exposure was accompanied by decreased cell viability, increased caspase 3 activity, and decreased intracellular GSH levels. Using high-content imaging-based BAC-GFP reporters, it was shown that AQ-QI and DEAQ-QI specifically activated the endoplasmic reticulum (ER) stress response. In contrast, oxidative stress, DNA damage, or inflammatory stress responses were not activated. Overexpression of GSTP1 resulted in a two-fold increase in GSH-conjugation of the QIs, attenuated QI-induced cytotoxicity especially under GSH-depletion condition, abolished QIs-induced apoptosis but did not significantly inhibit the activation of the ER stress response. In conclusion, these results indicate a protective role of GSTP1 by increasing enzymatic detoxification of AQ-QI and DEAQ-QI and suggest a second protective mechanism by interfering with ER stress induced apoptosis."/>
    <s v="Division of Molecular Toxicology, Department of Chemistry and Pharmaceutical Sciences, Amsterdam Institute for Molecules, Medicines and Systems, Vrije Universiteit Amsterdam, Amsterdam, Netherlands."/>
    <s v="eng"/>
    <s v="Y"/>
    <s v="Y"/>
    <s v="N"/>
    <s v="Y"/>
    <s v="N"/>
    <s v="Y"/>
    <n v="0"/>
    <s v="Y"/>
    <s v="Y"/>
    <s v="N"/>
    <s v="Y"/>
    <s v="N"/>
    <s v="N"/>
    <s v="N"/>
    <s v="N"/>
    <s v="2018-05-04"/>
    <s v="2018-05-07"/>
    <s v="2018-04-18"/>
    <s v="2018-04-18"/>
    <s v="https://dx.doi.org/10.3389/fphar.2018.00388"/>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9502165"/>
    <s v="MED"/>
    <n v="29502165"/>
    <s v="PMC5962642"/>
    <s v="10.1007/s00204-018-2178-z"/>
    <s v="Dynamic imaging of adaptive stress response pathway activation for prediction of drug induced liver injury."/>
    <s v="Wink S, Hiemstra SW, Huppelschoten S, Klip JE, van de Water B."/>
    <s v="1"/>
    <s v="92"/>
    <n v="2686129"/>
    <n v="2018"/>
    <s v="Archives of toxicology"/>
    <s v="Arch. Toxicol."/>
    <s v="Arch Toxicol"/>
    <s v="0417615"/>
    <s v="0340-5761"/>
    <s v="1432-0738"/>
    <s v="Drug-induced liver injury remains a concern during drug treatment and development. There is an urgent need for improved mechanistic understanding and prediction of DILI liabilities using in vitro approaches. We have established and characterized a panel of liver cell models containing mechanism-based fluorescent protein toxicity pathway reporters to quantitatively assess the dynamics of cellular stress response pathway activation at the single cell level using automated live cell imaging. We have systematically evaluated the application of four key adaptive stress pathway reporters for the prediction of DILI liability: SRXN1-GFP (oxidative stress), CHOP-GFP (ER stress/UPR response), p21 (p53-mediated DNA damage-related response) and ICAM1 (NF-κB-mediated inflammatory signaling). 118 FDA-labeled drugs in five human exposure relevant concentrations were evaluated for reporter activation using live cell confocal imaging. Quantitative data analysis revealed activation of single or multiple reporters by most drugs in a concentration and time dependent manner. Hierarchical clustering of time course dynamics and refined single cell analysis allowed the allusion of key events in DILI liability. Concentration response modeling was performed to calculate benchmark concentrations (BMCs). Extracted temporal dynamic parameters and BMCs were used to assess the predictive power of sub-lethal adaptive stress pathway activation. Although cellular adaptive responses were activated by non-DILI and severe-DILI compounds alike, dynamic behavior and lower BMCs of pathway activation were sufficiently distinct between these compound classes. The high-level detailed temporal- and concentration-dependent evaluation of the dynamics of adaptive stress pathway activation adds to the overall understanding and prediction of drug-induced liver liabilities."/>
    <s v="Division of Drug Discovery and Safety, Leiden Academic Centre for Drug Research, Leiden University, Einsteinweg 55, 2333 CC, Leiden, The Netherlands."/>
    <s v="eng"/>
    <s v="Y"/>
    <s v="Y"/>
    <s v="N"/>
    <s v="Y"/>
    <s v="N"/>
    <s v="Y"/>
    <n v="0"/>
    <s v="Y"/>
    <s v="Y"/>
    <s v="N"/>
    <s v="Y"/>
    <s v="N"/>
    <s v="N"/>
    <s v="N"/>
    <s v="N"/>
    <s v="2018-03-05"/>
    <s v="2018-06-03"/>
    <s v="2018-03-03"/>
    <s v="2018-03-03"/>
    <s v="https://dx.doi.org/10.1007/s00204-018-2178-z"/>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9281794"/>
    <s v="MED"/>
    <n v="29281794"/>
    <s v="PMC5997408"/>
    <s v="10.1021/acs.chemrestox.7b00289"/>
    <s v="Reduction and Scavenging of Chemically Reactive Drug Metabolites by NAD(P)H:Quinone Oxidoreductase 1 and NRH:Quinone Oxidoreductase 2 and Variability in Hepatic Concentrations."/>
    <s v="den Braver-Sewradj SP, den Braver MW, Toorneman RM, van Leeuwen S, Zhang Y, Dekker SJ, Vermeulen NPE, Commandeur JNM, Vos JC."/>
    <s v="2"/>
    <s v="31"/>
    <n v="2652857"/>
    <n v="2018"/>
    <s v="Chemical research in toxicology"/>
    <s v="Chem. Res. Toxicol."/>
    <s v="Chem Res Toxicol"/>
    <s v="8807448"/>
    <s v="0893-228X"/>
    <s v="1520-5010"/>
    <s v="Detoxicating enzymes NAD(P)H:quinone oxidoreductase 1 (NQO1) and NRH:quinone oxidoreductase 2 (NQO2) catalyze the two-electron reduction of quinone-like compounds. The protective role of the polymorphic NQO1 and NQO2 enzymes is especially of interest in the liver as the major site of drug bioactivation to chemically reactive drug metabolites. In the current study, we quantified the concentrations of NQO1 and NQO2 in 20 human liver donors and NQO1 and NQO2 activities with quinone-like drug metabolites. Hepatic NQO1 concentrations ranged from 8 to 213 nM. Using recombinant NQO1, we showed that low nM concentrations of NQO1 are sufficient to reduce synthetic amodiaquine and carbamazepine quinone-like metabolites in vitro. Hepatic NQO2 concentrations ranged from 2 to 31 μM. NQO2 catalyzed the reduction of quinone-like metabolites derived from acetaminophen, clozapine, 4'-hydroxydiclofenac, mefenamic acid, amodiaquine, and carbamazepine. The reduction of the clozapine nitrenium ion supports association studies showing that NQO2 is a genetic risk factor for clozapine-induced agranulocytosis. The 5-hydroxydiclofenac quinone imine, which was previously shown to be reduced by NQO1, was not reduced by NQO2. Tacrine was identified as a potent NQO2 inhibitor and was applied to further confirm the catalytic activity of NQO2 in these assays. While the in vivo relevance of NQO2-catalyzed reduction of quinone-like metabolites remains to be established by identification of the physiologically relevant co-substrates, our results suggest an additional protective role of the NQO2 protein by non-enzymatic scavenging of quinone-like metabolites. Hepatic NQO1 activity in detoxication of quinone-like metabolites becomes especially important when other detoxication pathways are exhausted and NQO1 levels are induced."/>
    <s v="AIMMS-Division of Molecular Toxicology, Department of Chemistry and Pharmaceutical Sciences, Vrije Universiteit , De Boelelaan 1108, 1081 HZ Amsterdam, The Netherlands."/>
    <s v="eng"/>
    <s v="Y"/>
    <s v="Y"/>
    <s v="N"/>
    <s v="Y"/>
    <s v="N"/>
    <s v="Y"/>
    <n v="0"/>
    <s v="Y"/>
    <s v="Y"/>
    <s v="N"/>
    <s v="Y"/>
    <s v="N"/>
    <s v="N"/>
    <s v="N"/>
    <s v="N"/>
    <s v="2017-12-28"/>
    <s v="2018-06-15"/>
    <s v="2018-01-11"/>
    <s v="2018-01-11"/>
    <s v="https://dx.doi.org/10.1021/acs.chemrestox.7b00289"/>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9167567"/>
    <s v="MED"/>
    <n v="29167567"/>
    <s v="PMC5700176"/>
    <s v="10.1038/s41598-017-16491-2"/>
    <s v="Real-time in vivo imaging reveals localised Nrf2 stress responses associated with direct and metabolism-dependent drug toxicity."/>
    <s v="Forootan SS, Mutter FE, Kipar A, Iwawaki T, Francis B, Goldring CE, Park BK, Copple IM."/>
    <s v="1"/>
    <s v="7"/>
    <n v="2613327"/>
    <n v="2017"/>
    <s v="Scientific reports"/>
    <s v="Sci Rep"/>
    <s v="Sci Rep"/>
    <s v="101563288"/>
    <s v="2045-2322"/>
    <s v="2045-2322"/>
    <s v="The transcription factor Nrf2 coordinates an adaptive response to chemical and oxidative stress characterised by the upregulated expression of cytoprotective target genes. In order to understand the mechanistic relevance of Nrf2 as a marker of drug-induced stress it is important to know if this adaptive response is truly localised in the context of organ-specific drug toxicity. Here, we address this knowledge gap through real-time bioluminescence imaging of transgenic Nrf2-luciferase (Nrf2-luc) reporter mice following administration of the metabolism-dependent hepatotoxin acetaminophen (APAP) or the direct nephrotoxin cisplatin. We detected localised bioluminescence in the liver (APAP) and kidneys (cisplatin) in vivo and ex vivo, whilst qPCR, Taqman low-density array and immunoblot analysis of these tissues further revealed increases in the expression level of several endogenous Nrf2-regulated genes/proteins, including heme oxygenase 1 (Hmox1). Consistent with the toxic effects of APAP in the liver and cisplatin in the kidney, immunohistochemical analysis revealed the elevated expression of luciferase and Hmox1 in centrilobular hepatocytes and in tubular epithelial cells, respectively. In keeping with the role of reactive metabolite formation in APAP-induced chemical stress, both the hepatotoxicity and localised Nrf2-luc response were ameliorated by the cytochrome P450 inhibitor aminobenzotriazole. Together, these findings show that Nrf2 can reflect highly-localised cellular perturbations associated with relevant toxicological mechanisms."/>
    <s v="MRC Centre for Drug Safety Science, Department of Molecular and Clinical Pharmacology, Institute of Translational Medicine, University of Liverpool, Liverpool, L69 3GE, UK."/>
    <s v="eng"/>
    <s v="Y"/>
    <s v="Y"/>
    <s v="N"/>
    <s v="Y"/>
    <s v="N"/>
    <s v="Y"/>
    <n v="0"/>
    <s v="Y"/>
    <s v="Y"/>
    <s v="N"/>
    <s v="Y"/>
    <s v="N"/>
    <s v="N"/>
    <s v="N"/>
    <s v="N"/>
    <s v="2017-11-24"/>
    <s v="2018-05-04"/>
    <s v="2017-11-22"/>
    <s v="2017-11-22"/>
    <s v="https://dx.doi.org/10.1038/s41598-017-16491-2"/>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9062282"/>
    <s v="MED"/>
    <n v="29062282"/>
    <s v="PMC5640784"/>
    <s v="10.3389/fphys.2017.00775"/>
    <s v="Model Based Targeting of IL-6-Induced Inflammatory Responses in Cultured Primary Hepatocytes to Improve Application of the JAK Inhibitor Ruxolitinib."/>
    <s v="Sobotta S, Raue A, Huang X, Vanlier J, Jünger A, Bohl S, Albrecht U, Hahnel MJ, Wolf S, Mueller NS, D'Alessandro LA, Mueller-Bohl S, Boehm ME, Lucarelli P, Bonefas S, Damm G, Seehofer D, Lehmann WD, Rose-John S, van der Hoeven F, Gretz N, Theis FJ, Ehlting C, Bode JG, Timmer J, Schilling M, Klingmüller U."/>
    <s v="5"/>
    <s v="8"/>
    <n v="2550597"/>
    <n v="2017"/>
    <s v="Frontiers in physiology"/>
    <s v="Front Physiol"/>
    <s v="Front Physiol"/>
    <s v="101549006"/>
    <s v="1664-042X"/>
    <s v="1664-042X"/>
    <s v="IL-6 is a central mediator of the immediate induction of hepatic acute phase proteins (APP) in the liver during infection and after injury, but increased IL-6 activity has been associated with multiple pathological conditions. In hepatocytes, IL-6 activates JAK1-STAT3 signaling that induces the negative feedback regulator SOCS3 and expression of APPs. While different inhibitors of IL-6-induced JAK1-STAT3-signaling have been developed, understanding their precise impact on signaling dynamics requires a systems biology approach. Here we present a mathematical model of IL-6-induced JAK1-STAT3 signaling that quantitatively links physiological IL-6 concentrations to the dynamics of IL-6-induced signal transduction and expression of target genes in hepatocytes. The mathematical model consists of coupled ordinary differential equations (ODE) and the model parameters were estimated by a maximum likelihood approach, whereas identifiability of the dynamic model parameters was ensured by the Profile Likelihood. Using model simulations coupled with experimental validation we could optimize the long-term impact of the JAK-inhibitor Ruxolitinib, a therapeutic compound that is quickly metabolized. Model-predicted doses and timing of treatments helps to improve the reduction of inflammatory APP gene expression in primary mouse hepatocytes close to levels observed during regenerative conditions. The concept of improved efficacy of the inhibitor through multiple treatments at optimized time intervals was confirmed in primary human hepatocytes. Thus, combining quantitative data generation with mathematical modeling suggests that repetitive treatment with Ruxolitinib is required to effectively target excessive inflammatory responses without exceeding doses recommended by the clinical guidelines."/>
    <s v="Division Systems Biology of Signal Transduction, German Cancer Research Center, Heidelberg, Germany."/>
    <s v="eng"/>
    <s v="Y"/>
    <s v="Y"/>
    <s v="N"/>
    <s v="Y"/>
    <s v="N"/>
    <s v="Y"/>
    <n v="0"/>
    <s v="Y"/>
    <s v="Y"/>
    <s v="N"/>
    <s v="Y"/>
    <s v="N"/>
    <s v="N"/>
    <s v="N"/>
    <s v="N"/>
    <s v="2017-10-25"/>
    <s v="2017-12-19"/>
    <s v="2017-10-09"/>
    <s v="2017-10-09"/>
    <s v="https://dx.doi.org/10.3389/fphys.2017.00775"/>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9590495"/>
    <s v="MED"/>
    <n v="29590495"/>
    <s v="PMC5974779"/>
    <s v="10.1093/toxsci/kfy058"/>
    <s v="Prediction of Drug-Induced Hepatotoxicity Using Long-Term Stable Primary Hepatic 3D Spheroid Cultures in Chemically Defined Conditions."/>
    <s v="Vorrink SU, Zhou Y, Ingelman-Sundberg M, Lauschke VM."/>
    <s v="12"/>
    <s v="163"/>
    <n v="2689856"/>
    <n v="2018"/>
    <s v="Toxicological Sciences"/>
    <s v="Toxicol. Sci."/>
    <s v="Toxicol Sci"/>
    <s v="9805461"/>
    <s v="1096-6080"/>
    <s v="1096-0929"/>
    <s v="High failure rates of drug candidates in the clinics, restricted-use warnings as well as withdrawals of drugs in postmarketing stages are of substantial concern for the pharmaceutical industry and drug-induced liver injury (DILI) constitutes one of the most frequent reasons for such safety failures. Importantly, as DILI cannot be accurately predicted using animal models, animal safety tests are commonly complemented with assessments in human in vitro systems. 3D spheroid cultures of primary human hepatocytes in chemically defined conditions, hereafter termed CD-spheroids, have recently emerged as a microphysiological model system in which hepatocytes retain their molecular phenotypes and hepatic functions for multiple weeks in culture. However, their predictive power for the detection of hepatotoxic liabilities has not been systematically assessed. Therefore, we here evaluated the hepatotoxicity of 123 drugs with or without direct implication in clinical DILI events. Importantly, using ATP quantifications as the single endpoint, the model accurately distinguished between hepatotoxic and nontoxic structural analogues and exceeded both sensitivity and specificity of all previously published in vitro assays at substantially lower exposure levels, successfully detecting 69% of all hepatotoxic compounds without producing any false positive results (100% specificity). Furthermore, the platform supports the culture of spheroids of primary hepatocytes from preclinical animal models, thereby allowing the identification of animal-specific toxicity events. We anticipate that CD-spheroids represent a powerful and versatile tool in drug discovery and preclinical drug development that can reliably flag hepatotoxic drug candidates and provide guidance for the selection of the most suitable animal models."/>
    <s v="Section of Pharmacogenetics, Department of Physiology and Pharmacology, Karolinska Institutet, Stockholm SE-171 77, Sweden."/>
    <s v="eng"/>
    <s v="Y"/>
    <s v="Y"/>
    <s v="N"/>
    <s v="Y"/>
    <s v="N"/>
    <s v="Y"/>
    <n v="1"/>
    <s v="Y"/>
    <s v="Y"/>
    <s v="N"/>
    <s v="Y"/>
    <s v="N"/>
    <s v="N"/>
    <s v="N"/>
    <s v="N"/>
    <s v="2018-03-29"/>
    <s v="2018-06-05"/>
    <s v="2017-05-12"/>
    <s v="2018-06-01"/>
    <s v="https://dx.doi.org/10.1093/toxsci/kfy058"/>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8500348"/>
    <s v="MED"/>
    <n v="28500348"/>
    <s v="PMC5431934"/>
    <s v="10.1038/s41598-017-01171-y"/>
    <s v="Penicillinase-resistant antibiotics induce non-immune-mediated cholestasis through HSP27 activation associated with PKC/P38 and PI3K/AKT signaling pathways."/>
    <s v="Burban A, Sharanek A, Hüe R, Gay M, Routier S, Guillouzo A, Guguen-Guillouzo C."/>
    <s v="14"/>
    <s v="7"/>
    <n v="2552814"/>
    <n v="2017"/>
    <s v="Scientific reports"/>
    <s v="Sci Rep"/>
    <s v="Sci Rep"/>
    <s v="101563288"/>
    <s v="2045-2322"/>
    <s v="2045-2322"/>
    <s v="The penicillinase-resistant antibiotics (PRAs), especially the highly prescribed flucloxacillin, caused frequent liver injury via mechanisms that remain largely non-elucidated. We first showed that flucloxacillin, independently of cytotoxicity, could exhibit cholestatic effects in human hepatocytes in the absence of an immune reaction, that were typified by dilatation of bile canaliculi associated with impairment of the Rho-kinase signaling pathway and reduced bile acid efflux. Then, we analyzed the sequential molecular events involved in flucloxacillin-induced cholestasis. A crucial role of HSP27 by inhibiting Rho-kinase activity was demonstrated using siRNA and the specific inhibitor KRIBB3. HSP27 activation was dependent on the PKC/P38 pathway, and led downstream to activation of the PI3K/AKT pathway. Other PRAs induced similar cholestatic effects while non PRAs were ineffective. Our results demonstrate that PRAs can induce cholestatic features in human hepatocytes through HSP27 activation associated with PKC/P38 and PI3K/AKT signaling pathways and consequently support the conclusion that in clinic they can cause a non-immune-mediated cholestasis that is not restricted to patients possessing certain genetic determinants."/>
    <s v="INSERM U991, Liver Metabolisms and Cancer, Rennes, France."/>
    <s v="eng"/>
    <s v="Y"/>
    <s v="Y"/>
    <s v="N"/>
    <s v="Y"/>
    <s v="N"/>
    <s v="Y"/>
    <n v="1"/>
    <s v="N"/>
    <s v="N"/>
    <s v="N"/>
    <s v="Y"/>
    <s v="N"/>
    <s v="N"/>
    <s v="N"/>
    <s v="N"/>
    <s v="2017-05-14"/>
    <s v="2018-11-09"/>
    <s v="2016-05-11"/>
    <s v="2017-05-12"/>
    <s v="https://dx.doi.org/10.1038/s41598-017-01171-y"/>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8456008"/>
    <s v="MED"/>
    <n v="28456008"/>
    <s v="PMC5442714"/>
    <s v="10.1002/sctm.16-0029"/>
    <s v="Donor-Dependent and Other Nondefined Factors Have Greater Influence on the Hepatic Phenotype Than the Starting Cell Type in Induced Pluripotent Stem Cell Derived Hepatocyte-Like Cells."/>
    <s v="Heslop JA, Kia R, Pridgeon CS, Sison-Young RL, Liloglou T, Elmasry M, Fenwick SW, Mills JS, Kitteringham NR, Goldring CE, Park BK."/>
    <s v="4"/>
    <s v="6"/>
    <n v="2551337"/>
    <n v="2017"/>
    <s v="Stem Cells Translational Medicine"/>
    <s v="Stem Cells Transl Med"/>
    <s v="Stem Cells Transl Med"/>
    <s v="101578022"/>
    <s v="2157-6564"/>
    <s v="2157-6580"/>
    <s v="Drug-induced liver injury is the greatest cause of post-marketing drug withdrawal; therefore, substantial resources are directed toward triaging potentially dangerous new compounds at all stages of drug development. One of the major factors preventing effective screening of new compounds is the lack of a predictive in vitro model of hepatotoxicity. Primary human hepatocytes offer a metabolically relevant model for which the molecular initiating events of hepatotoxicity can be examined; however, these cells vary greatly between donors and dedifferentiate rapidly in culture. Induced pluripotent stem cell (iPSC)-derived hepatocyte-like cells (HLCs) offer a reproducible, physiologically relevant and genotypically normal model cell; however, current differentiation protocols produce HLCs with a relatively immature phenotype. During the reprogramming of somatic cells, the epigenome undergoes dramatic changes; however, this &quot;resetting&quot; is a gradual process, resulting in an altered differentiation propensity, skewed toward the lineage of origin, particularly in early passage cultures. We, therefore, performed a comparison of human hepatocyte- and dermal fibroblast-derived iPSCs, assessing the impact of epigenetic memory at all stages of HLC differentiation. These results provide the first isogenic assessment of the starting cell type in human iPSC-derived HLCs. Despite a trend toward improvement in hepatic phenotype in albumin secretion and gene expression, few significant differences in hepatic differentiation capacity were found between hepatocyte and fibroblast-derived iPSCs. We conclude that the donor and inter-clonal differences have a greater influence on the hepatocyte phenotypic maturity than the starting cell type. Therefore, it is not necessary to use human hepatocytes for generating iPSC-derived HLCs. Stem Cells Translational Medicine 2017;6:1321-1331."/>
    <s v="MRC Centre for Drug Safety Science, Division of Molecular &amp; Clinical Pharmacology, the Institute of Translational Medicine, the University of Liverpool, Liverpool, L69 3GE, United Kingdom."/>
    <s v="eng"/>
    <s v="Y"/>
    <s v="Y"/>
    <s v="N"/>
    <s v="Y"/>
    <s v="N"/>
    <s v="Y"/>
    <n v="1"/>
    <s v="Y"/>
    <s v="Y"/>
    <s v="N"/>
    <s v="Y"/>
    <s v="N"/>
    <s v="N"/>
    <s v="N"/>
    <s v="N"/>
    <s v="2017-04-29"/>
    <s v="2017-07-27"/>
    <s v="2016-01-05"/>
    <s v="2017-05-01"/>
    <s v="https://dx.doi.org/10.1002/sctm.16-0029"/>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243005"/>
    <s v="MED"/>
    <n v="27243005"/>
    <s v="PMC4863410"/>
    <s v="10.3389/fcell.2016.00041"/>
    <s v="Customized Steady-State Constraints for Parameter Estimation in Non-Linear Ordinary Differential Equation Models."/>
    <s v="Rosenblatt M, Timmer J, Kaschek D."/>
    <s v="2"/>
    <s v="4"/>
    <n v="2373417"/>
    <n v="2016"/>
    <s v="Frontiers in cell and developmental biology"/>
    <s v="Front Cell Dev Biol"/>
    <s v="Front Cell Dev Biol"/>
    <s v="101630250"/>
    <s v="2296-634X"/>
    <s v="2296-634X"/>
    <s v="Ordinary differential equation models have become a wide-spread approach to analyze dynamical systems and understand underlying mechanisms. Model parameters are often unknown and have to be estimated from experimental data, e.g., by maximum-likelihood estimation. In particular, models of biological systems contain a large number of parameters. To reduce the dimensionality of the parameter space, steady-state information is incorporated in the parameter estimation process. For non-linear models, analytical steady-state calculation typically leads to higher-order polynomial equations for which no closed-form solutions can be obtained. This can be circumvented by solving the steady-state equations for kinetic parameters, which results in a linear equation system with comparatively simple solutions. At the same time multiplicity of steady-state solutions is avoided, which otherwise is problematic for optimization. When solved for kinetic parameters, however, steady-state constraints tend to become negative for particular model specifications, thus, generating new types of optimization problems. Here, we present an algorithm based on graph theory that derives non-negative, analytical steady-state expressions by stepwise removal of cyclic dependencies between dynamical variables. The algorithm avoids multiple steady-state solutions by construction. We show that our method is applicable to most common classes of biochemical reaction networks containing inhibition terms, mass-action and Hill-type kinetic equations. Comparing the performance of parameter estimation for different analytical and numerical methods of incorporating steady-state information, we show that our approach is especially well-tailored to guarantee a high success rate of optimization."/>
    <s v="Institute of Physics, Albert Ludwig University of Freiburg Freiburg, Germany."/>
    <s v="eng"/>
    <s v="Y"/>
    <s v="Y"/>
    <s v="N"/>
    <s v="Y"/>
    <s v="N"/>
    <s v="Y"/>
    <n v="2"/>
    <s v="Y"/>
    <s v="Y"/>
    <s v="N"/>
    <s v="Y"/>
    <s v="N"/>
    <s v="N"/>
    <s v="N"/>
    <s v="N"/>
    <s v="2016-05-31"/>
    <s v="2016-06-02"/>
    <s v="2016-09-22"/>
    <s v="2016-05-11"/>
    <s v="https://dx.doi.org/10.3389/fcell.2016.00041"/>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6880940"/>
    <s v="MED"/>
    <n v="26880940"/>
    <s v="PMC4736406"/>
    <s v="10.1155/2016/2475631"/>
    <s v="High Content Analysis of Human Pluripotent Stem Cell Derived Hepatocytes Reveals Drug Induced Steatosis and Phospholipidosis."/>
    <s v="Pradip A, Steel D, Jacobsson S, Holmgren G, Ingelman-Sundberg M, Sartipy P, Björquist P, Johansson I, Edsbagge J."/>
    <s v="2"/>
    <s v="2016"/>
    <n v="2348750"/>
    <n v="2016"/>
    <s v="Stem Cells International"/>
    <s v="Stem Cells Int"/>
    <s v="Stem Cells Int"/>
    <s v="101535822"/>
    <s v="1687-966X"/>
    <s v="1687-9678"/>
    <s v="Hepatotoxicity is one of the most cited reasons for withdrawal of approved drugs from the market. The use of nonclinically relevant in vitro and in vivo testing systems contributes to the high attrition rates. Recent advances in differentiating human induced pluripotent stem cells (hiPSCs) into pure cultures of hepatocyte-like cells expressing functional drug metabolizing enzymes open up possibilities for novel, more relevant human cell based toxicity models. The present study aimed to investigate the use of hiPSC derived hepatocytes for conducting mechanistic toxicity testing by image based high content analysis (HCA). The hiPSC derived hepatocytes were exposed to drugs known to cause hepatotoxicity through steatosis and phospholipidosis, measuring several endpoints representing different mechanisms involved in drug induced hepatotoxicity. The hiPSC derived hepatocytes were benchmarked to the HepG2 cell line and generated robust HCA data with low imprecision between plates and batches. The different parameters measured were detected at subcytotoxic concentrations and the order of which the compounds were categorized (as severe, moderate, mild, or nontoxic) based on the degree of injury at isomolar concentration corresponded to previously published data. Taken together, the present study shows how hiPSC derived hepatocytes can be used as a platform for screening drug induced hepatotoxicity by HCA."/>
    <s v="Takara Bio Europe AB (Former Cellectis AB/Cellartis AB), Arvid Wallgrens Backe 20, 413 46 Göteborg, Sweden; Novo Nordisk A/S, Stem Cell Development, 2880 Bagsværd, Denmark."/>
    <s v="eng"/>
    <s v="Y"/>
    <s v="Y"/>
    <s v="N"/>
    <s v="Y"/>
    <s v="N"/>
    <s v="Y"/>
    <n v="3"/>
    <s v="Y"/>
    <s v="Y"/>
    <s v="N"/>
    <s v="Y"/>
    <s v="N"/>
    <s v="N"/>
    <s v="N"/>
    <s v="N"/>
    <s v="2016-02-16"/>
    <s v="2016-02-19"/>
    <s v="2016-04-29"/>
    <s v="2016-01-05"/>
    <s v="https://dx.doi.org/10.1155/2016/2475631"/>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659300"/>
    <s v="MED"/>
    <n v="27659300"/>
    <s v="PMC5104805"/>
    <s v="10.1007/s00204-016-1845-1"/>
    <s v="Evidence-based selection of training compounds for use in the mechanism-based integrated prediction of drug-induced liver injury in man."/>
    <s v="Dragovic S, Vermeulen NP, Gerets HH, Hewitt PG, Ingelman-Sundberg M, Park BK, Juhila S, Snoeys J, Weaver RJ."/>
    <s v="3"/>
    <s v="90"/>
    <n v="2488573"/>
    <n v="2016"/>
    <s v="Archives of toxicology"/>
    <s v="Arch. Toxicol."/>
    <s v="Arch Toxicol"/>
    <s v="0417615"/>
    <s v="0340-5761"/>
    <s v="1432-0738"/>
    <s v="The current test systems employed by pharmaceutical industry are poorly predictive for drug-induced liver injury (DILI). The 'MIP-DILI' project addresses this situation by the development of innovative preclinical test systems which are both mechanism-based and of physiological, pharmacological and pathological relevance to DILI in humans. An iterative, tiered approach with respect to test compounds, test systems, bioanalysis and systems analysis is adopted to evaluate existing models and develop new models that can provide validated test systems with respect to the prediction of specific forms of DILI and further elucidation of mechanisms. An essential component of this effort is the choice of compound training set that will be used to inform refinement and/or development of new model systems that allow prediction based on knowledge of mechanisms, in a tiered fashion. In this review, we focus on the selection of MIP-DILI training compounds for mechanism-based evaluation of non-clinical prediction of DILI. The selected compounds address both hepatocellular and cholestatic DILI patterns in man, covering a broad range of pharmacologies and chemistries, and taking into account available data on potential DILI mechanisms (e.g. mitochondrial injury, reactive metabolites, biliary transport inhibition, and immune responses). Known mechanisms by which these compounds are believed to cause liver injury have been described, where many if not all drugs in this review appear to exhibit multiple toxicological mechanisms. Thus, the training compounds selection offered a valuable tool to profile DILI mechanisms and to interrogate existing and novel in vitro systems for the prediction of human DILI."/>
    <s v="AIMMS Section of Molecular Toxicology, Department of Chemistry and Pharmaceutical Sciences, VU University Amsterdam, De Boelelaan 1108, 1081 HZ, Amsterdam, The Netherlands."/>
    <s v="eng"/>
    <s v="Y"/>
    <s v="Y"/>
    <s v="N"/>
    <s v="Y"/>
    <s v="N"/>
    <s v="N"/>
    <n v="4"/>
    <s v="Y"/>
    <s v="Y"/>
    <s v="N"/>
    <s v="Y"/>
    <s v="N"/>
    <s v="N"/>
    <s v="N"/>
    <s v="N"/>
    <s v="2016-09-23"/>
    <s v="2017-08-17"/>
    <s v="2017-07-07"/>
    <s v="2016-09-22"/>
    <s v="https://dx.doi.org/10.1007/s00204-016-1845-1"/>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131363"/>
    <s v="MED"/>
    <n v="27131363"/>
    <s v="PMC5001587"/>
    <s v="10.1093/nar/gkw316"/>
    <s v="Single base resolution analysis of 5-hydroxymethylcytosine in 188 human genes: implications for hepatic gene expression."/>
    <s v="Ivanov M, Kals M, Lauschke V, Barragan I, Ewels P, Käller M, Axelsson T, Lehtiö J, Milani L, Ingelman-Sundberg M."/>
    <s v="6"/>
    <s v="44"/>
    <n v="2442921"/>
    <n v="2016"/>
    <s v="Nucleic acids research"/>
    <s v="Nucleic Acids Res."/>
    <s v="Nucleic Acids Res"/>
    <s v="0411011"/>
    <s v="0305-1048"/>
    <s v="1362-4962"/>
    <s v="To improve the epigenomic analysis of tissues rich in 5-hydroxymethylcytosine (hmC), we developed a novel protocol called TAB-Methyl-SEQ, which allows for single base resolution profiling of both hmC and 5-methylcytosine by targeted next-generation sequencing. TAB-Methyl-SEQ data were extensively validated by a set of five methodologically different protocols. Importantly, these extensive cross-comparisons revealed that protocols based on Tet1-assisted bisulfite conversion provided more precise hmC values than TrueMethyl-based methods. A total of 109 454 CpG sites were analyzed by TAB-Methyl-SEQ for mC and hmC in 188 genes from 20 different adult human livers. We describe three types of variability of hepatic hmC profiles: (i) sample-specific variability at 40.8% of CpG sites analyzed, where the local hmC values correlate to the global hmC content of livers (measured by LC-MS), (ii) gene-specific variability, where hmC levels in the coding regions positively correlate to expression of the respective gene and (iii) site-specific variability, where prominent hmC peaks span only 1 to 3 neighboring CpG sites. Our data suggest that both the gene- and site-specific components of hmC variability might contribute to the epigenetic control of hepatic genes. The protocol described here should be useful for targeted DNA analysis in a variety of applications."/>
    <s v="Section of Pharmacogenetics, Department of Physiology and Pharmacology, Karolinska Institutet, Nanna Svartz väg 2, 17177 Stockholm, Sweden maxim.ivanov@ki.se."/>
    <s v="eng"/>
    <s v="Y"/>
    <s v="Y"/>
    <s v="N"/>
    <s v="Y"/>
    <s v="N"/>
    <s v="Y"/>
    <n v="4"/>
    <s v="Y"/>
    <s v="Y"/>
    <s v="N"/>
    <s v="Y"/>
    <s v="N"/>
    <s v="N"/>
    <s v="N"/>
    <s v="N"/>
    <s v="2016-05-01"/>
    <s v="2018-02-01"/>
    <s v="2014-05-05"/>
    <s v="2016-04-29"/>
    <s v="https://dx.doi.org/10.1093/nar/gkw316"/>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8687658"/>
    <s v="MED"/>
    <n v="28687658"/>
    <s v="PMC5551967"/>
    <s v="10.4049/jimmunol.1602029"/>
    <s v="The Effect of Inhibitory Signals on the Priming of Drug Hapten-Specific T Cells That Express Distinct Vβ Receptors."/>
    <s v="Gibson A, Faulkner L, Lichtenfels M, Ogese M, Al-Attar Z, Alfirevic A, Esser PR, Martin SF, Pirmohamed M, Park BK, Naisbitt DJ."/>
    <s v="5"/>
    <s v="199"/>
    <n v="2585235"/>
    <n v="2017"/>
    <s v="Journal of immunology (Baltimore, Md. : 1950)"/>
    <s v="J. Immunol."/>
    <s v="J Immunol"/>
    <s v="2985117R"/>
    <s v="0022-1767"/>
    <s v="1550-6606"/>
    <s v="Drug hypersensitivity involves the activation of T cells in an HLA allele-restricted manner. Because the majority of individuals who carry HLA risk alleles do not develop hypersensitivity, other parameters must control development of the drug-specific T cell response. Thus, we have used a T cell-priming assay and nitroso sulfamethoxazole (SMX-NO) as a model Ag to investigate the activation of specific TCR Vβ subtypes, the impact of programmed death -1 (PD-1), CTL-associated protein 4 (CTLA4), and T cell Ig and mucin domain protein-3 (TIM-3) coinhibitory signaling on activation of naive and memory T cells, and the ability of regulatory T cells (Tregs) to prevent responses. An expansion of the TCR repertoire was observed for nine Vβ subtypes, whereas spectratyping revealed that SMX-NO-specific T cell responses are controlled by public TCRs present in all individuals alongside private TCR repertoires specific to each individual. We proceeded to evaluate the extent to which the activation of these TCR Vβ-restricted Ag-specific T cell responses is governed by regulatory signals. Blockade of PD-L1/CTLA4 signaling dampened activation of SMX-NO-specific naive and memory T cells, whereas blockade of TIM-3 produced no effect. Programmed death-1, CTLA4, and TIM-3 displayed discrete expression profiles during drug-induced T cell activation, and expression of each receptor was enhanced on dividing T cells. Because these receptors are also expressed on Tregs, Treg-mediated suppression of SMX-NO-induced T cell activation was investigated. Tregs significantly dampened the priming of T cells. In conclusion, our findings demonstrate that distinct TCR Vβ subtypes, dysregulation of coinhibitory signaling pathways, and dysfunctional Tregs may influence predisposition to hypersensitivity."/>
    <s v="Department of Molecular and Clinical Pharmacology, Medical Research Council Centre for Drug Safety Science, University of Liverpool, Liverpool L69 3GE, United Kingdom."/>
    <s v="eng"/>
    <s v="N"/>
    <s v="Y"/>
    <s v="N"/>
    <s v="Y"/>
    <s v="N"/>
    <s v="Y"/>
    <n v="5"/>
    <s v="Y"/>
    <s v="Y"/>
    <s v="N"/>
    <s v="Y"/>
    <s v="Y"/>
    <s v="Y"/>
    <s v="N"/>
    <s v="N"/>
    <s v="2017-07-09"/>
    <s v="2018-05-02"/>
    <s v="2016-09-05"/>
    <s v="2017-07-07"/>
    <s v="https://dx.doi.org/10.4049/jimmunol.1602029"/>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4798383"/>
    <s v="MED"/>
    <n v="24798383"/>
    <s v="PMC4120102"/>
    <s v="10.1093/toxsci/kfu080"/>
    <s v="Chemical tuning enhances both potency toward nrf2 and in vitro therapeutic index of triterpenoids."/>
    <s v="Copple IM, Shelton LM, Walsh J, Kratschmar DV, Lister A, Odermatt A, Goldring CE, Dinkova-Kostova AT, Honda T, Park BK."/>
    <s v="1"/>
    <s v="140"/>
    <n v="2187927"/>
    <n v="2014"/>
    <s v="Toxicological sciences : an official journal of the Society of Toxicology"/>
    <s v="Toxicol. Sci."/>
    <s v="Toxicol Sci"/>
    <s v="9805461"/>
    <s v="1096-6080"/>
    <s v="1096-0929"/>
    <s v="The transcription factor Nrf2 protects against a number of experimental pathologies, and is a promising therapeutic target. The clinical investigation of a potent Nrf2-inducing agent, the triterpenoid (TP) bardoxolone methyl (BARD), was recently halted due to adverse cardiovascular events in chronic kidney disease patients, although the underlying mechanisms are yet to be resolved. The majority of small molecule Nrf2 inducers are electrophilic and trigger Nrf2 accumulation via the chemical modification of its redox-sensitive repressor Keap1. Therefore, it is pertinent to question whether the therapeutic targeting of Nrf2 could be hindered in many cases by the inherent reactivity of a small molecule inducer toward unintended cellular targets, a key mechanism of drug toxicity. Using H4IIE-ARE8L hepatoma cells, we have examined the relationship between (a) Nrf2 induction potency, (b) toxicity and (c) in vitro therapeutic index (ratio of b:a) for BARD and a number of other small molecule activators of Nrf2. We show that BARD exhibits the highest potency toward Nrf2 and the largest in vitro therapeutic index among compounds that have been investigated clinically (namely BARD, sulforaphane and dimethylfumarate). Through further examination of structurally related TPs, we demonstrate that an increase in potency toward Nrf2 is associated with a relatively smaller increase in toxicity, indicating that medicinal chemistry can be used to enhance the specificity of a compound as an inducer of Nrf2 signaling whilst simultaneously increasing its therapeutic index. These findings will inform the continuing design and development of drugs targeting Nrf2."/>
    <s v="MRC Centre for Drug Safety Science, Department of Molecular and Clinical Pharmacology, Institute of Translational Medicine, University of Liverpool, Liverpool L69 3GE, UK ian.copple@liv.ac.uk."/>
    <s v="eng"/>
    <s v="Y"/>
    <s v="Y"/>
    <s v="Y"/>
    <s v="Y"/>
    <s v="N"/>
    <s v="Y"/>
    <n v="5"/>
    <s v="Y"/>
    <s v="Y"/>
    <s v="N"/>
    <s v="Y"/>
    <s v="N"/>
    <s v="N"/>
    <s v="N"/>
    <s v="Y"/>
    <s v="2014-08-05"/>
    <s v="2016-12-15"/>
    <s v="2016-06-29"/>
    <s v="2014-05-05"/>
    <s v="https://dx.doi.org/10.1093/toxsci/kfu080"/>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9329425"/>
    <s v="MED"/>
    <n v="29329425"/>
    <s v="PMC5888952"/>
    <s v="10.1093/toxsci/kfx289"/>
    <s v="Comparison of Hepatic 2D Sandwich Cultures and 3D Spheroids for Long-term Toxicity Applications: A Multicenter Study."/>
    <s v="Bell CC, Dankers ACA, Lauschke VM, Sison-Young R, Jenkins R, Rowe C, Goldring CE, Park K, Regan SL, Walker T, Schofield C, Baze A, Foster AJ, Williams DP, van de Ven AWM, Jacobs F, Houdt JV, Lähteenmäki T, Snoeys J, Juhila S, Richert L, Ingelman-Sundberg M."/>
    <s v="2"/>
    <s v="162"/>
    <n v="2665607"/>
    <n v="2018"/>
    <s v="Toxicological sciences : an official journal of the Society of Toxicology"/>
    <s v="Toxicol. Sci."/>
    <s v="Toxicol Sci"/>
    <s v="9805461"/>
    <s v="1096-6080"/>
    <s v="1096-0929"/>
    <s v="Primary human hepatocytes (PHHs) are commonly used for in vitro studies of drug-induced liver injury. However, when cultured as 2D monolayers, PHH lose crucial hepatic functions within hours. This dedifferentiation can be ameliorated when PHHs are cultured in sandwich configuration (2Dsw), particularly when cultures are regularly re-overlaid with extracellular matrix, or as 3D spheroids. In this study, the 6 participating laboratories evaluated the robustness of these 2 model systems made from cryopreserved PHH from the same donors considering both inter-donor and inter-laboratory variability and compared their suitability for use in repeated-dose toxicity studies using 5 different hepatotoxins with different toxicity mechanisms. We found that expression levels of proteins involved in drug absorption, distribution, metabolism, and excretion, as well as catalytic activities of 5 different CYPs, were significantly higher in 3D spheroid cultures, potentially affecting the exposure of the cells to drugs and their metabolites. Furthermore, global proteomic analyses revealed that PHH in 3D spheroid configuration were temporally stable whereas proteomes from the same donors in 2Dsw cultures showed substantial alterations in protein expression patterns over the 14 days in culture. Overall, spheroid cultures were more sensitive to the hepatotoxic compounds investigated, particularly upon long-term exposures, across testing sites with little inter-laboratory or inter-donor variability. The data presented here suggest that repeated-dosing regimens improve the predictivity of in vitro toxicity assays, and that PHH spheroids provide a sensitive and robust system for long-term mechanistic studies of drug-induced hepatotoxicity, whereas the 2Dsw system has a more dedifferentiated phenotype and lower sensitivity to detect hepatotoxicity."/>
    <s v="Department of Physiology and Pharmacology, Section of Pharmacogenetics, Karolinska Institutet, Stockholm, Sweden."/>
    <s v="eng"/>
    <s v="Y"/>
    <s v="Y"/>
    <s v="N"/>
    <s v="Y"/>
    <s v="N"/>
    <s v="Y"/>
    <n v="7"/>
    <s v="Y"/>
    <s v="Y"/>
    <s v="N"/>
    <s v="Y"/>
    <s v="N"/>
    <s v="N"/>
    <s v="N"/>
    <s v="N"/>
    <s v="2018-01-13"/>
    <s v="2018-04-12"/>
    <s v="2016-05-12"/>
    <s v="2018-04-01"/>
    <s v="https://dx.doi.org/10.1093/toxsci/kfx289"/>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689095"/>
    <s v="MED"/>
    <n v="27689095"/>
    <s v="PMC5027328"/>
    <s v="10.1155/2016/9737920"/>
    <s v="Key Challenges and Opportunities Associated with the Use of In Vitro Models to Detect Human DILI: Integrated Risk Assessment and Mitigation Plans."/>
    <s v="Atienzar FA, Blomme EA, Chen M, Hewitt P, Kenna JG, Labbe G, Moulin F, Pognan F, Roth AB, Suter-Dick L, Ukairo O, Weaver RJ, Will Y, Dambach DM."/>
    <s v="10"/>
    <s v="2016"/>
    <n v="2376282"/>
    <n v="2016"/>
    <s v="BioMed research international"/>
    <s v="Biomed Res Int"/>
    <s v="Biomed Res Int"/>
    <s v="101600173"/>
    <s v="2314-6141"/>
    <s v="2314-6141"/>
    <s v="Drug-induced liver injury (DILI) is a major cause of late-stage clinical drug attrition, market withdrawal, black-box warnings, and acute liver failure. Consequently, it has been an area of focus for toxicologists and clinicians for several decades. In spite of considerable efforts, limited improvements in DILI prediction have been made and efforts to improve existing preclinical models or develop new test systems remain a high priority. While prediction of intrinsic DILI has improved, identifying compounds with a risk for idiosyncratic DILI (iDILI) remains extremely challenging because of the lack of a clear mechanistic understanding and the multifactorial pathogenesis of idiosyncratic drug reactions. Well-defined clinical diagnostic criteria and risk factors are also missing. This paper summarizes key data interpretation challenges, practical considerations, model limitations, and the need for an integrated risk assessment. As demonstrated through selected initiatives to address other types of toxicities, opportunities exist however for improvement, especially through better concerted efforts at harmonization of current, emerging and novel in vitro systems or through the establishment of strategies for implementation of preclinical DILI models across the pharmaceutical industry. Perspectives on the incorporation of newer technologies and the value of precompetitive consortia to identify useful practices are also discussed."/>
    <s v="UCB BioPharma SPRL, Chemin du Foriest, R9 Building, 1420 Braine-l'Alleud, Belgium."/>
    <s v="eng"/>
    <s v="Y"/>
    <s v="Y"/>
    <s v="N"/>
    <s v="Y"/>
    <s v="N"/>
    <s v="N"/>
    <n v="8"/>
    <s v="Y"/>
    <s v="Y"/>
    <s v="N"/>
    <s v="N"/>
    <s v="N"/>
    <s v="N"/>
    <s v="N"/>
    <s v="N"/>
    <s v="2016-09-30"/>
    <s v="2016-09-30"/>
    <s v="2017-03-06"/>
    <s v="2016-09-05"/>
    <s v="https://dx.doi.org/10.1155/2016/9737920"/>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358234"/>
    <s v="MED"/>
    <n v="27358234"/>
    <s v="PMC5316409"/>
    <s v="10.1007/s00204-016-1781-0"/>
    <s v="High-content imaging-based BAC-GFP toxicity pathway reporters to assess chemical adversity liabilities."/>
    <s v="Wink S, Hiemstra S, Herpers B, van de Water B."/>
    <s v="4"/>
    <s v="91"/>
    <n v="2532516"/>
    <n v="2017"/>
    <s v="Archives of toxicology"/>
    <s v="Arch. Toxicol."/>
    <s v="Arch Toxicol"/>
    <s v="0417615"/>
    <s v="0340-5761"/>
    <s v="1432-0738"/>
    <s v="Adaptive cellular stress responses are paramount in the healthy control of cell and tissue homeostasis and generally activated during toxicity in a chemical-specific manner. Here, we established a platform containing a panel of distinct adaptive stress response reporter cell lines based on BAC-transgenomics GFP tagging in HepG2 cells. Our current panel of eleven BAC-GFP HepG2 reporters together contains (1) upstream sensors, (2) downstream transcription factors and (3) their respective target genes, representing the oxidative stress response pathway (Keap1/Nrf2/Srxn1), the unfolded protein response in the endoplasmic reticulum (Xbp1/Atf4/BiP/Chop) and the DNA damage response (53bp1/p53/p21). Using automated confocal imaging and quantitative single-cell image analysis, we established that all reporters allowed the time-resolved, sensitive and mode-of-action-specific activation of the individual BAC-GFP reporter cell lines as defined by a panel of pathway-specific training compounds. Implementing the temporal pathway activity information increased the discrimination of training compounds. For a set of &gt;30 hepatotoxicants, the induction of Srxn1, BiP, Chop and p21 BAC-GFP reporters correlated strongly with the transcriptional responses observed in cryopreserved primary human hepatocytes. Together, our data indicate that a phenotypic adaptive stress response profiling platform will allow a high throughput and time-resolved classification of chemical-induced stress responses, thus assisting in the future mechanism-based safety assessment of chemicals."/>
    <s v="Division of Toxicology, Leiden Academic Centre for Drug Research, Leiden University, Einsteinweg 55, 2333 CC, Leiden, The Netherlands."/>
    <s v="eng"/>
    <s v="Y"/>
    <s v="Y"/>
    <s v="N"/>
    <s v="Y"/>
    <s v="N"/>
    <s v="Y"/>
    <n v="8"/>
    <s v="Y"/>
    <s v="Y"/>
    <s v="N"/>
    <s v="Y"/>
    <s v="N"/>
    <s v="N"/>
    <s v="N"/>
    <s v="N"/>
    <s v="2016-07-01"/>
    <s v="2018-06-13"/>
    <s v="2015-05-31"/>
    <s v="2016-06-29"/>
    <s v="https://dx.doi.org/10.1007/s00204-016-1781-0"/>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169750"/>
    <s v="MED"/>
    <n v="27169750"/>
    <s v="PMC4867683"/>
    <s v="10.1038/srep24709"/>
    <s v="Rho-kinase/myosin light chain kinase pathway plays a key role in the impairment of bile canaliculi dynamics induced by cholestatic drugs."/>
    <s v="Sharanek A, Burban A, Burbank M, Le Guevel R, Li R, Guillouzo A, Guguen-Guillouzo C."/>
    <s v="3"/>
    <s v="6"/>
    <n v="2462677"/>
    <n v="2016"/>
    <s v="Scientific reports"/>
    <s v="Sci Rep"/>
    <s v="Sci Rep"/>
    <s v="101563288"/>
    <s v="2045-2322"/>
    <s v="2045-2322"/>
    <s v="Intrahepatic cholestasis represents a frequent manifestation of drug-induced liver injury; however, the mechanisms underlying such injuries are poorly understood. In this study of human HepaRG and primary hepatocytes, we found that bile canaliculi (BC) underwent spontaneous contractions, which are essential for bile acid (BA) efflux and require alternations in myosin light chain (MLC2) phosphorylation/dephosphorylation. Short exposure to 6 cholestatic compounds revealed that BC constriction and dilation were associated with disruptions in the ROCK/MLCK/myosin pathway. At the studied concentrations, cyclosporine A and chlorpromazine induced early ROCK activity, resulting in permanent MLC2 phosphorylation and BC constriction. However, fasudil reduced ROCK activity and caused rapid, substantial and permanent MLC2 dephosphorylation, leading to BC dilation. The remaining compounds (1-naphthyl isothiocyanate, deoxycholic acid and bosentan) caused BC dilation without modulating ROCK activity, although they were associated with a steady decrease in MLC2 phosphorylation via MLCK. These changes were associated with a common loss of BC contractions and failure of BA clearance. These results provide the first demonstration that cholestatic drugs alter BC dynamics by targeting the ROCK/MLCK pathway; in addition, they highlight new insights into the mechanisms underlying bile flow failure and can be used to identify new predictive biomarkers of drug-induced cholestasis."/>
    <s v="INSERM U991, Liver Metabolisms and Cancer, Rennes, France."/>
    <s v="eng"/>
    <s v="Y"/>
    <s v="Y"/>
    <s v="N"/>
    <s v="Y"/>
    <s v="N"/>
    <s v="Y"/>
    <n v="10"/>
    <s v="Y"/>
    <s v="Y"/>
    <s v="N"/>
    <s v="Y"/>
    <s v="N"/>
    <s v="N"/>
    <s v="N"/>
    <s v="N"/>
    <s v="2016-05-13"/>
    <s v="2018-01-22"/>
    <s v="2014-12-18"/>
    <s v="2016-05-12"/>
    <s v="https://dx.doi.org/10.1038/srep24709"/>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8264975"/>
    <s v="MED"/>
    <n v="28264975"/>
    <s v="PMC5434660"/>
    <s v="10.1096/fj.201601375r"/>
    <s v="Endogenous and xenobiotic metabolic stability of primary human hepatocytes in long-term 3D spheroid cultures revealed by a combination of targeted and untargeted metabolomics."/>
    <s v="Vorrink SU, Ullah S, Schmidt S, Nandania J, Velagapudi V, Beck O, Ingelman-Sundberg M, Lauschke VM."/>
    <s v="1"/>
    <s v="31"/>
    <n v="2562603"/>
    <n v="2017"/>
    <s v="FASEB journal : official publication of the Federation of American Societies for Experimental Biology"/>
    <s v="FASEB J."/>
    <s v="FASEB J"/>
    <s v="8804484"/>
    <s v="0892-6638"/>
    <s v="1530-6860"/>
    <s v="Adverse reactions or lack of response to medications are important concerns for drug development programs. However, faithful predictions of drug metabolism and toxicity are difficult because animal models show only limited translatability to humans. Furthermore, current in vitro systems, such as hepatic cell lines or primary human hepatocyte (PHH) 2-dimensional (2D) monolayer cultures, can be used only for acute toxicity tests because of their immature phenotypes and inherent instability. Therefore, the migration to novel phenotypically stable models is of prime importance for the pharmaceutical industry. Novel 3-dimensional (3D) culture systems have been shown to accurately mimic in vivo hepatic phenotypes on transcriptomic and proteomic level, but information about their metabolic stability is lacking. Using a combination of targeted and untargeted high-resolution mass spectrometry, we found that PHHs in 3D spheroid cultures remained metabolically stable for multiple weeks, whereas metabolic patterns of PHHs from the same donors cultured as conventional 2D monolayers rapidly deteriorated. Furthermore, pharmacokinetic differences between donors were maintained in 3D spheroid cultures, enabling studies of interindividual variability in drug metabolism and toxicity. We conclude that the 3D spheroid system is metabolically stable and constitutes a suitable model for in vitro studies of long-term drug metabolism and pharmacokinetics.-Vorrink, S. U., Ullah, S., Schmid, S., Nandania, J., Velagapudi, V., Beck, O., Ingelman-Sundberg, M., Lauschke, V. M. Endogenous and xenobiotic metabolic stability of primary human hepatocytes in long-term 3D spheroid cultures revealed by a combination of targeted and untargeted metabolomics."/>
    <s v="Section of Pharmacogenetics, Department of Physiology and Pharmacology, Karolinska Institutet, Stockholm, Sweden."/>
    <s v="eng"/>
    <s v="Y"/>
    <s v="Y"/>
    <s v="N"/>
    <s v="N"/>
    <s v="N"/>
    <s v="N"/>
    <n v="11"/>
    <s v="Y"/>
    <s v="Y"/>
    <s v="N"/>
    <s v="Y"/>
    <s v="N"/>
    <s v="N"/>
    <s v="N"/>
    <s v="N"/>
    <s v="2017-03-08"/>
    <s v="2018-01-16"/>
    <s v="2016-11-30"/>
    <s v="2017-03-06"/>
    <s v="https://dx.doi.org/10.1096/fj.201601375r"/>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6026609"/>
    <s v="MED"/>
    <n v="26026609"/>
    <s v="PMC4830895"/>
    <s v="10.1007/s00204-015-1536-3"/>
    <s v="Activation of the Nrf2 response by intrinsic hepatotoxic drugs correlates with suppression of NF-κB activation and sensitizes toward TNFα-induced cytotoxicity."/>
    <s v="Herpers B, Wink S, Fredriksson L, Di Z, Hendriks G, Vrieling H, de Bont H, van de Water B."/>
    <s v="2"/>
    <s v="90"/>
    <n v="2398173"/>
    <n v="2016"/>
    <s v="Archives of toxicology"/>
    <s v="Arch. Toxicol."/>
    <s v="Arch Toxicol"/>
    <s v="0417615"/>
    <s v="0340-5761"/>
    <s v="1432-0738"/>
    <s v="Drug-induced liver injury (DILI) is an important problem both in the clinic and in the development of new safer medicines. Two pivotal adaptation and survival responses to adverse drug reactions are oxidative stress and cytokine signaling based on the activation of the transcription factors Nrf2 and NF-κB, respectively. Here, we systematically investigated Nrf2 and NF-κB signaling upon DILI-related drug exposure. Transcriptomics analyses of 90 DILI compounds in primary human hepatocytes revealed that a strong Nrf2 activation is associated with a suppression of endogenous NF-κB activity. These responses were translated into quantitative high-content live-cell imaging of induction of a selective Nrf2 target, GFP-tagged Srxn1, and the altered nuclear translocation dynamics of a subunit of NF-κB, GFP-tagged p65, upon TNFR signaling induced by TNFα using HepG2 cells. Strong activation of GFP-Srxn1 expression by DILI compounds typically correlated with suppression of NF-κB nuclear translocation, yet reversely, activation of NF-κB by TNFα did not affect the Nrf2 response. DILI compounds that provided strong Nrf2 activation, including diclofenac, carbamazepine and ketoconazole, sensitized toward TNFα-mediated cytotoxicity. This was related to an adaptive primary protective response of Nrf2, since loss of Nrf2 enhanced this cytotoxic synergy with TNFα, while KEAP1 downregulation was cytoprotective. These data indicate that both Nrf2 and NF-κB signaling may be pivotal in the regulation of DILI. We propose that the NF-κB-inhibiting effects that coincide with a strong Nrf2 stress response likely sensitize liver cells to pro-apoptotic signaling cascades induced by intrinsic cytotoxic pro-inflammatory cytokines."/>
    <s v="Division of Toxicology, Leiden Academic Center for Drug Research, Leiden University, Einsteinweg 55, 2333 CC, Leiden, The Netherlands."/>
    <s v="eng"/>
    <s v="Y"/>
    <s v="Y"/>
    <s v="N"/>
    <s v="Y"/>
    <s v="N"/>
    <s v="Y"/>
    <n v="12"/>
    <s v="Y"/>
    <s v="Y"/>
    <s v="N"/>
    <s v="Y"/>
    <s v="N"/>
    <s v="N"/>
    <s v="N"/>
    <s v="Y"/>
    <s v="2016-04-14"/>
    <s v="2017-01-24"/>
    <s v="2016-10-12"/>
    <s v="2015-05-31"/>
    <s v="https://dx.doi.org/10.1007/s00204-015-1536-3"/>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5527335"/>
    <s v="MED"/>
    <n v="25527335"/>
    <s v="PMC4349141"/>
    <s v="10.1093/toxsci/kfu269"/>
    <s v="MicroRNA-122: a novel hepatocyte-enriched in vitro marker of drug-induced cellular toxicity."/>
    <s v="Kia R, Kelly L, Sison-Young RL, Zhang F, Pridgeon CS, Heslop JA, Metcalfe P, Kitteringham NR, Baxter M, Harrison S, Hanley NA, Burke ZD, Storm MP, Welham MJ, Tosh D, Küppers-Munther B, Edsbagge J, Starkey Lewis PJ, Bonner F, Harpur E, Sidaway J, Bowes J, Fenwick SW, Malik H, Goldring CE, Park BK."/>
    <s v="8"/>
    <s v="144"/>
    <n v="2260539"/>
    <n v="2015"/>
    <s v="Toxicological sciences : an official journal of the Society of Toxicology"/>
    <s v="Toxicol. Sci."/>
    <s v="Toxicol Sci"/>
    <s v="9805461"/>
    <s v="1096-6080"/>
    <s v="1096-0929"/>
    <s v="Emerging hepatic models for the study of drug-induced toxicity include pluripotent stem cell-derived hepatocyte-like cells (HLCs) and complex hepatocyte-non-parenchymal cellular coculture to mimic the complex multicellular interactions that recapitulate the niche environment in the human liver. However, a specific marker of hepatocyte perturbation, required to discriminate hepatocyte damage from non-specific cellular toxicity contributed by non-hepatocyte cell types or immature differentiated cells is currently lacking, as the cytotoxicity assays routinely used in in vitro toxicology research depend on intracellular molecules which are ubiquitously present in all eukaryotic cell types. In this study, we demonstrate that microRNA-122 (miR-122) detection in cell culture media can be used as a hepatocyte-enriched in vitro marker of drug-induced toxicity in homogeneous cultures of hepatic cells, and a cell-specific marker of toxicity of hepatic cells in heterogeneous cultures such as HLCs generated from various differentiation protocols and pluripotent stem cell lines, where conventional cytotoxicity assays using generic cellular markers may not be appropriate. We show that the sensitivity of the miR-122 cytotoxicity assay is similar to conventional assays that measure lactate dehydrogenase activity and intracellular adenosine triphosphate when applied in hepatic models with high levels of intracellular miR-122, and can be multiplexed with other assays. MiR-122 as a biomarker also has the potential to bridge results in in vitro experiments to in vivo animal models and human samples using the same assay, and to link findings from clinical studies in determining the relevance of in vitro models being developed for the study of drug-induced liver injury."/>
    <s v="MRC Centre for Drug Safety Science, Department of Molecular and Clinical Pharmacology, Sherrington Buildings, Ashton Street, University of Liverpool, Liverpool L69 3GE, UK Stem Cells for Safer Medicines, 7th Floor, Southside, 105 Victoria Street, London SW1E 6QT, UK Faculty of Life Sciences, University of Manchester, Manchester M13 9PL, UK School of Medicine and Dentistry, University of Central Lancashire, Preston PR1 2HE, UK Centre for Endocrinology and Diabetes, Institute of Human Development, Faculty of Medical and Human Sciences, Manchester Academic Health Science Centre, University of Manchester, Manchester M13 9PT, UK Endocrinology Department, Central Manchester University Hospitals NHS Foundation Trust, Oxford Road, Manchester M13 9PT, UK Centre for Regenerative Medicine, Department of Biology and Biochemistry, University of Bath, Bath BA2 7AY, UK, Takara Bio Europe AB (former Cellartis), Arvid Wallgrens Backe 20, 413 46 Göteborg, Sweden, School of Life Sciences, The Systems Biology Research Centre, University of Skövde, Box 408, 541 28 Skövde, Sweden, MRC Centre for Regenerative Medicine, SCRM Building, The University of Edinburgh, Edinburgh Bioquarter, 5 Little France Drive, Edinburgh EH16 4UU, UK, Newcastle University, Institute of Cellular Medicine, The Medical School, Framlington Place, Newcastle upon Tyne NE2 4HH, UK Drug Safety and Metabolism, AstraZeneca R&amp;D, Alderley Park, Cheshire SK10 4TG, UK and North Western Hepatobiliary Unit, Aintree University Hospital NHS Foundation Trust, Longmoor Lane, Liverpool L9 7AL, UK."/>
    <s v="eng"/>
    <s v="Y"/>
    <s v="Y"/>
    <s v="N"/>
    <s v="Y"/>
    <s v="N"/>
    <s v="Y"/>
    <n v="12"/>
    <s v="Y"/>
    <s v="Y"/>
    <s v="N"/>
    <s v="Y"/>
    <s v="N"/>
    <s v="N"/>
    <s v="N"/>
    <s v="N"/>
    <s v="2014-12-21"/>
    <s v="2018-04-29"/>
    <s v="2017-01-30"/>
    <s v="2014-12-18"/>
    <s v="https://dx.doi.org/10.1093/toxsci/kfu269"/>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775817"/>
    <s v="MED"/>
    <n v="27775817"/>
    <s v="PMC5266558"/>
    <s v="10.1002/hep.28886"/>
    <s v="Stem cell-derived models to improve mechanistic understanding and prediction of human drug-induced liver injury."/>
    <s v="Goldring C, Antoine DJ, Bonner F, Crozier J, Denning C, Fontana RJ, Hanley NA, Hay DC, Ingelman-Sundberg M, Juhila S, Kitteringham N, Silva-Lima B, Norris A, Pridgeon C, Ross JA, Young RS, Tagle D, Tornesi B, van de Water B, Weaver RJ, Zhang F, Park BK."/>
    <s v="1"/>
    <s v="65"/>
    <n v="2517669"/>
    <n v="2017"/>
    <s v="Hepatology (Baltimore, Md.)"/>
    <s v="Hepatology"/>
    <s v="Hepatology"/>
    <s v="8302946"/>
    <s v="0270-9139"/>
    <s v="1527-3350"/>
    <s v="Current preclinical drug testing does not predict some forms of adverse drug reactions in humans. Efforts at improving predictability of drug-induced tissue injury in humans include using stem cell technology to generate human cells for screening for adverse effects of drugs in humans. The advent of induced pluripotent stem cells means that it may ultimately be possible to develop personalized toxicology to determine interindividual susceptibility to adverse drug reactions. However, the complexity of idiosyncratic drug-induced liver injury means that no current single-cell model, whether of primary liver tissue origin, from liver cell lines, or derived from stem cells, adequately emulates what is believed to occur during human drug-induced liver injury. Nevertheless, a single-cell model of a human hepatocyte which emulates key features of a hepatocyte is likely to be valuable in assessing potential chemical risk; furthermore, understanding how to generate a relevant hepatocyte will also be critical to efforts to build complex multicellular models of the liver. Currently, hepatocyte-like cells differentiated from stem cells still fall short of recapitulating the full mature hepatocellular phenotype. Therefore, we convened a number of experts from the areas of preclinical and clinical hepatotoxicity and safety assessment, from industry, academia, and regulatory bodies, to specifically explore the application of stem cells in hepatotoxicity safety assessment and to make recommendations for the way forward. In this short review, we particularly discuss the importance of benchmarking stem cell-derived hepatocyte-like cells to their terminally differentiated human counterparts using defined phenotyping, to make sure the cells are relevant and comparable between labs, and outline why this process is essential before the cells are introduced into chemical safety assessment. (Hepatology 2017;65:710-721)."/>
    <s v="MRC Centre for Drug Safety Science, Department of Molecular and Clinical Pharmacology, University of Liverpool, Liverpool, UK."/>
    <s v="eng"/>
    <s v="N"/>
    <s v="Y"/>
    <s v="N"/>
    <s v="Y"/>
    <s v="N"/>
    <s v="N"/>
    <n v="13"/>
    <s v="Y"/>
    <s v="Y"/>
    <s v="N"/>
    <s v="Y"/>
    <s v="Y"/>
    <s v="Y"/>
    <s v="N"/>
    <s v="N"/>
    <s v="2016-10-25"/>
    <s v="2018-07-12"/>
    <s v="2016-10-19"/>
    <s v="2016-11-30"/>
    <s v="https://dx.doi.org/10.1002/hep.28886"/>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754327"/>
    <s v="MED"/>
    <n v="27754327"/>
    <s v="PMC5085745"/>
    <s v="10.3390/ijms17101714"/>
    <s v="The Importance of Patient-Specific Factors for Hepatic Drug Response and Toxicity."/>
    <s v="Lauschke VM, Ingelman-Sundberg M."/>
    <s v="6"/>
    <s v="17"/>
    <n v="2458954"/>
    <n v="2016"/>
    <s v="International journal of molecular sciences"/>
    <s v="Int J Mol Sci"/>
    <s v="Int J Mol Sci"/>
    <s v="101092791"/>
    <s v="1422-0067"/>
    <s v="1422-0067"/>
    <s v="Responses to drugs and pharmacological treatments differ considerably between individuals. Importantly, only 50%-75% of patients have been shown to react adequately to pharmacological interventions, whereas the others experience either a lack of efficacy or suffer from adverse events. The liver is of central importance in the metabolism of most drugs. Because of this exposed status, hepatotoxicity is amongst the most common adverse drug reactions and hepatic liabilities are the most prevalent reason for the termination of development programs of novel drug candidates. In recent years, more and more factors were unveiled that shape hepatic drug responses and thus underlie the observed inter-individual variability. In this review, we provide a comprehensive overview of different principle mechanisms of drug hepatotoxicity and illustrate how patient-specific factors, such as genetic, physiological and environmental factors, can shape drug responses. Furthermore, we highlight other parameters, such as concomitantly prescribed medications or liver diseases and how they modulate drug toxicity, pharmacokinetics and dynamics. Finally, we discuss recent progress in the field of in vitro toxicity models and evaluate their utility in reflecting patient-specific factors to study inter-individual differences in drug response and toxicity, as this understanding is necessary to pave the way for a patient-adjusted medicine."/>
    <s v="Section of Pharmacogenetics, Department of Physiology and Pharmacology, Karolinska Institutet, SE-17177 Stockholm, Sweden. volker.lauschke@ki.se."/>
    <s v="eng"/>
    <s v="Y"/>
    <s v="Y"/>
    <s v="N"/>
    <s v="Y"/>
    <s v="N"/>
    <s v="N"/>
    <n v="13"/>
    <s v="Y"/>
    <s v="Y"/>
    <s v="N"/>
    <s v="Y"/>
    <s v="N"/>
    <s v="N"/>
    <s v="N"/>
    <s v="Y"/>
    <s v="2016-10-18"/>
    <s v="2017-05-12"/>
    <s v="2016-06-25"/>
    <s v="2016-10-12"/>
    <s v="https://dx.doi.org/10.3390/ijms17101714"/>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8137721"/>
    <s v="MED"/>
    <n v="28137721"/>
    <s v="PMC5363699"/>
    <s v="10.1124/dmd.116.074369"/>
    <s v="Transcriptional, Functional, and Mechanistic Comparisons of Stem Cell-Derived Hepatocytes, HepaRG Cells, and Three-Dimensional Human Hepatocyte Spheroids as Predictive In Vitro Systems for Drug-Induced Liver Injury."/>
    <s v="Bell CC, Lauschke VM, Vorrink SU, Palmgren H, Duffin R, Andersson TB, Ingelman-Sundberg M."/>
    <s v="8"/>
    <s v="45"/>
    <n v="2532315"/>
    <n v="2017"/>
    <s v="Drug metabolism and disposition: the biological fate of chemicals"/>
    <s v="Drug Metab. Dispos."/>
    <s v="Drug Metab Dispos"/>
    <s v="9421550"/>
    <s v="0090-9556"/>
    <s v="1521-009X"/>
    <s v="Reliable and versatile hepatic in vitro systems for the prediction of drug pharmacokinetics and toxicity are essential constituents of preclinical safety assessment pipelines for new medicines. Here, we compared three emerging cell systems-hepatocytes derived from induced pluripotent stem cells, HepaRG cells, and three-dimensional primary human hepatocyte (PHH) spheroids-at transcriptional and functional levels in a multicenter study to evaluate their potential as predictive models for drug-induced hepatotoxicity. Transcriptomic analyses revealed widespread gene expression differences between the three cell models, with 8148 of 17,462 analyzed genes (47%) being differentially expressed. Expression levels of genes involved in the metabolism of endogenous as well as xenobiotic compounds were significantly elevated in PHH spheroids, whereas genes involved in cell division and endocytosis were significantly upregulated in HepaRG cells and hepatocytes derived from induced pluripotent stem cells, respectively. Consequently, PHH spheroids were more sensitive to a panel of drugs with distinctly different toxicity mechanisms, an effect that was amplified by long-term exposure using repeated treatments. Importantly, toxicogenomic analyses revealed that transcriptomic changes in PHH spheroids were in compliance with cholestatic, carcinogenic, or steatogenic in vivo toxicity mechanisms at clinically relevant drug concentrations. Combined, the data reveal important phenotypic differences between the three cell systems and suggest that PHH spheroids can be used for functional investigations of drug-induced liver injury in vivo in humans."/>
    <s v="Section of Pharmacogenetics, Department of Physiology and Pharmacology, Karolinska Institutet, Stockholm, Sweden (C.C.B., V.M.L., S.U.V., T.B.A., M.I.-S.); Cardiovascular and Metabolic Diseases, Innovative Medicines and Early Development Biotech Unit, AstraZeneca, Mölndal, Sweden (H.P., T.B.A.); and CXR Biosciences Ltd., Dundee, United Kingdom (R.D.)."/>
    <s v="eng"/>
    <s v="Y"/>
    <s v="Y"/>
    <s v="N"/>
    <s v="Y"/>
    <s v="N"/>
    <s v="N"/>
    <n v="14"/>
    <s v="N"/>
    <s v="Y"/>
    <s v="Y"/>
    <s v="Y"/>
    <s v="N"/>
    <s v="N"/>
    <s v="N"/>
    <s v="N"/>
    <s v="2017-02-01"/>
    <s v="2018-03-24"/>
    <s v="2014-06-27"/>
    <s v="2017-01-30"/>
    <s v="https://dx.doi.org/10.1124/dmd.116.074369"/>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759057"/>
    <s v="MED"/>
    <n v="27759057"/>
    <s v="PMC5069690"/>
    <s v="10.1038/srep35434"/>
    <s v="Hepatic 3D spheroid models for the detection and study of compounds with cholestatic liability."/>
    <s v="Hendriks DF, Fredriksson Puigvert L, Messner S, Mortiz W, Ingelman-Sundberg M."/>
    <m/>
    <s v="6"/>
    <n v="2457456"/>
    <n v="2016"/>
    <s v="Scientific reports"/>
    <s v="Sci Rep"/>
    <s v="Sci Rep"/>
    <s v="101563288"/>
    <s v="2045-2322"/>
    <s v="2045-2322"/>
    <s v="Drug-induced cholestasis (DIC) is poorly understood and its preclinical prediction is mainly limited to assessing the compound's potential to inhibit the bile salt export pump (BSEP). Here, we evaluated two 3D spheroid models, one from primary human hepatocytes (PHH) and one from HepaRG cells, for the detection of compounds with cholestatic liability. By repeatedly co-exposing both models to a set of compounds with different mechanisms of hepatotoxicity and a non-toxic concentrated bile acid (BA) mixture for 8 days we observed a selective synergistic toxicity of compounds known to cause cholestatic or mixed cholestatic/hepatocellular toxicity and the BA mixture compared to exposure to the compounds alone, a phenomenon that was more pronounced after extending the exposure time to 14 days. In contrast, no such synergism was observed after both 8 and 14 days of exposure to the BA mixture for compounds that cause non-cholestatic hepatotoxicity. Mechanisms behind the toxicity of the cholestatic compound chlorpromazine were accurately detected in both spheroid models, including intracellular BA accumulation, inhibition of ABCB11 expression and disruption of the F-actin cytoskeleton. Furthermore, the observed synergistic toxicity of chlorpromazine and BA was associated with increased oxidative stress and modulation of death receptor signalling. Combined, our results demonstrate that the hepatic spheroid models presented here can be used to detect and study compounds with cholestatic liability."/>
    <s v="Department of Physiology and Pharmacology, Section of Pharmacogenetics, Karolinska Institutet, Stockholm, Sweden."/>
    <s v="eng"/>
    <s v="Y"/>
    <s v="Y"/>
    <s v="N"/>
    <s v="Y"/>
    <s v="N"/>
    <s v="Y"/>
    <n v="14"/>
    <s v="Y"/>
    <s v="Y"/>
    <s v="N"/>
    <s v="Y"/>
    <s v="N"/>
    <s v="N"/>
    <s v="N"/>
    <s v="N"/>
    <s v="2016-10-21"/>
    <s v="2018-04-23"/>
    <s v="2015-07-08"/>
    <s v="2016-10-19"/>
    <s v="https://dx.doi.org/10.1038/srep35434"/>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7344343"/>
    <s v="MED"/>
    <n v="27344343"/>
    <s v="PMC5316403"/>
    <s v="10.1007/s00204-016-1745-4"/>
    <s v="A multicenter assessment of single-cell models aligned to standard measures of cell health for prediction of acute hepatotoxicity."/>
    <s v="Sison-Young RL, Lauschke VM, Johann E, Alexandre E, Antherieu S, Aerts H, Gerets HHJ, Labbe G, Hoët D, Dorau M, Schofield CA, Lovatt CA, Holder JC, Stahl SH, Richert L, Kitteringham NR, Jones RP, Elmasry M, Weaver RJ, Hewitt PG, Ingelman-Sundberg M, Goldring CE, Park BK."/>
    <m/>
    <s v="91"/>
    <n v="2532516"/>
    <n v="2017"/>
    <s v="Archives of toxicology"/>
    <s v="Arch. Toxicol."/>
    <s v="Arch Toxicol"/>
    <s v="0417615"/>
    <s v="0340-5761"/>
    <s v="1432-0738"/>
    <s v="Assessing the potential of a new drug to cause drug-induced liver injury (DILI) is a challenge for the pharmaceutical industry. We therefore determined whether cell models currently used in safety assessment (HepG2, HepaRG, Upcyte and primary human hepatocytes in conjunction with basic but commonly used endpoints) are actually able to distinguish between novel chemical entities (NCEs) with respect to their potential to cause DILI. A panel of thirteen compounds (nine DILI implicated and four non-DILI implicated in man) were selected for our study, which was conducted, for the first time, across multiple laboratories. None of the cell models could distinguish faithfully between DILI and non-DILI compounds. Only when nominal in vitro concentrations were adjusted for in vivo exposure levels were primary human hepatocytes (PHH) found to be the most accurate cell model, closely followed by HepG2. From a practical perspective, this study revealed significant inter-laboratory variation in the response of PHH, HepG2 and Upcyte cells, but not HepaRG cells. This variation was also observed to be compound dependent. Interestingly, differences between donors (hepatocytes), clones (HepG2) and the effect of cryopreservation (HepaRG and hepatocytes) were less important than differences between the cell models per se. In summary, these results demonstrate that basic cell health endpoints will not predict hepatotoxic risk in simple hepatic cells in the absence of pharmacokinetic data and that a multicenter assessment of more sophisticated signals of molecular initiating events is required to determine whether these cells can be incorporated in early safety assessment."/>
    <s v="MRC Centre for Drug Safety Science, Department of Molecular and Clinical Pharmacology, University of Liverpool, Sherrington Building, Ashton Street, Liverpool, L69 3GE, UK."/>
    <s v="eng"/>
    <s v="Y"/>
    <s v="Y"/>
    <s v="N"/>
    <s v="Y"/>
    <s v="N"/>
    <s v="Y"/>
    <n v="14"/>
    <s v="Y"/>
    <s v="Y"/>
    <s v="N"/>
    <s v="Y"/>
    <s v="N"/>
    <s v="N"/>
    <s v="N"/>
    <s v="N"/>
    <s v="2016-06-27"/>
    <s v="2018-06-13"/>
    <s v="2017-06-13"/>
    <s v="2016-06-25"/>
    <s v="https://dx.doi.org/10.1007/s00204-016-1745-4"/>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4973091"/>
    <s v="MED"/>
    <n v="24973091"/>
    <s v="PMC4833109"/>
    <s v="10.1093/toxsci/kfu122"/>
    <s v="Different dose-dependent mechanisms are involved in early cyclosporine a-induced cholestatic effects in hepaRG cells."/>
    <s v="Sharanek A, Azzi PB, Al-Attrache H, Savary CC, Humbert L, Rainteau D, Guguen-Guillouzo C, Guillouzo A."/>
    <m/>
    <s v="141"/>
    <n v="2202670"/>
    <n v="2014"/>
    <s v="Toxicological Sciences"/>
    <s v="Toxicol. Sci."/>
    <s v="Toxicol Sci"/>
    <s v="9805461"/>
    <s v="1096-6080"/>
    <s v="1096-0929"/>
    <s v="Mechanisms involved in drug-induced cholestasis in humans remain poorly understood. Although cyclosporine A (CsA) and tacrolimus (FK506) share similar immunosuppressive properties, only CsA is known to cause dose-dependent cholestasis. Here, we have investigated the mechanisms implicated in early cholestatic effects of CsA using the differentiated human HepaRG cell line. Inhibition of efflux and uptake of taurocholate was evidenced as early as 15 min and 1 h respectively after addition of 10μM CsA; it peaked at around 2 h and was reversible. These early effects were associated with generation of oxidative stress and deregulation of cPKC pathway. At higher CsA concentrations (≥50μM) alterations of efflux and uptake activities were enhanced and became irreversible, pericanalicular F-actin microfilaments were disorganized and bile canaliculi were constricted. These changes were associated with induction of endoplasmic reticulum stress that preceded generation of oxidative stress. Concentration-dependent changes were observed on total bile acid disposition, which were characterized by an increase and a decrease in culture medium and cells, respectively, after a 24-h treatment with CsA. Accordingly, genes encoding hepatobiliary transporters and bile acid synthesis enzymes were differently deregulated depending on CsA concentration. By contrast, FK506 induced limited effects only at 25-50μM and did not alter bile canaliculi. Our data demonstrate involvement of different concentration-dependent mechanisms in CsA-induced cholestasis and point out a critical role of endoplasmic reticulum stress in the occurrence of the major cholestatic features."/>
    <s v="Inserm UMR991, Foie, Métabolisme et Cancer, Rennes, France Université de Rennes 1, Rennes, France."/>
    <s v="eng"/>
    <s v="N"/>
    <s v="Y"/>
    <s v="N"/>
    <s v="Y"/>
    <s v="N"/>
    <s v="Y"/>
    <n v="17"/>
    <s v="Y"/>
    <s v="Y"/>
    <s v="N"/>
    <s v="Y"/>
    <s v="N"/>
    <s v="N"/>
    <s v="N"/>
    <s v="N"/>
    <s v="2014-09-18"/>
    <s v="2016-05-19"/>
    <s v="2015-02-17"/>
    <s v="2014-06-27"/>
    <s v="https://dx.doi.org/10.1093/toxsci/kfu122"/>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6160117"/>
    <s v="MED"/>
    <n v="26160117"/>
    <s v="PMC4583060"/>
    <s v="10.1093/toxsci/kfv136"/>
    <s v="Comparative Proteomic Characterization of 4 Human Liver-Derived Single Cell Culture Models Reveals Significant Variation in the Capacity for Drug Disposition, Bioactivation, and Detoxication."/>
    <s v="Sison-Young RL, Mitsa D, Jenkins RE, Mottram D, Alexandre E, Richert L, Aerts H, Weaver RJ, Jones RP, Johann E, Hewitt PG, Ingelman-Sundberg M, Goldring CE, Kitteringham NR, Park BK."/>
    <m/>
    <s v="147"/>
    <n v="2327115"/>
    <n v="2015"/>
    <s v="Toxicological sciences : an official journal of the Society of Toxicology"/>
    <s v="Toxicol. Sci."/>
    <s v="Toxicol Sci"/>
    <s v="9805461"/>
    <s v="1096-6080"/>
    <s v="1096-0929"/>
    <s v="In vitro preclinical models for the assessment of drug-induced liver injury (DILI) are usually based on cryopreserved primary human hepatocytes (cPHH) or human hepatic tumor-derived cell lines; however, it is unclear how well such cell models reflect the normal function of liver cells. The physiological, pharmacological, and toxicological phenotyping of available cell-based systems is necessary in order to decide the testing purpose for which they are fit. We have therefore undertaken a global proteomic analysis of 3 human-derived hepatic cell lines (HepG2, Upcyte, and HepaRG) in comparison with cPHH with a focus on drug metabolizing enzymes and transport proteins (DMETs), as well as Nrf2-regulated proteins. In total, 4946 proteins were identified, of which 2722 proteins were common across all cell models, including 128 DMETs. Approximately 90% reduction in expression of cytochromes P450 was observed in HepG2 and Upcyte cells, and approximately 60% in HepaRG cells relative to cPHH. Drug transporter expression was also lower compared with cPHH with the exception of MRP3 and P-gp (MDR1) which appeared to be significantly expressed in HepaRG cells. In contrast, a high proportion of Nrf2-regulated proteins were more highly expressed in the cell lines compared with cPHH. The proteomic database derived here will provide a rational basis for the context-specific selection of the most appropriate 'hepatocyte-like' cell for the evaluation of particular cellular functions associated with DILI and, at the same time, assist in the construction of a testing paradigm which takes into account the in vivo disposition of a new drug."/>
    <s v="*Department of Molecular and Clinical Pharmacology, MRC Centre for Drug Safety Science, Liverpool L69 3GE, UK;"/>
    <s v="eng"/>
    <s v="Y"/>
    <s v="Y"/>
    <s v="N"/>
    <s v="Y"/>
    <s v="N"/>
    <s v="Y"/>
    <n v="18"/>
    <s v="Y"/>
    <s v="Y"/>
    <s v="N"/>
    <s v="Y"/>
    <s v="N"/>
    <s v="N"/>
    <s v="N"/>
    <s v="N"/>
    <s v="2015-09-26"/>
    <s v="2017-09-22"/>
    <s v="2013-01-15"/>
    <s v="2015-07-08"/>
    <s v="https://dx.doi.org/10.1093/toxsci/kfv136"/>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8612260"/>
    <s v="MED"/>
    <n v="28612260"/>
    <s v="PMC5515971"/>
    <s v="10.1007/s00204-017-2002-1"/>
    <s v="Utility of spherical human liver microtissues for prediction of clinical drug-induced liver injury."/>
    <s v="Proctor WR, Foster AJ, Vogt J, Summers C, Middleton B, Pilling MA, Shienson D, Kijanska M, Ströbel S, Kelm JM, Morgan P, Messner S, Williams D."/>
    <m/>
    <s v="91"/>
    <n v="2578853"/>
    <n v="2017"/>
    <s v="Archives of toxicology"/>
    <s v="Arch. Toxicol."/>
    <s v="Arch Toxicol"/>
    <s v="0417615"/>
    <s v="0340-5761"/>
    <s v="1432-0738"/>
    <s v="Drug-induced liver injury (DILI) continues to be a major source of clinical attrition, precautionary warnings, and post-market withdrawal of drugs. Accordingly, there is a need for more predictive tools to assess hepatotoxicity risk in drug discovery. Three-dimensional (3D) spheroid hepatic cultures have emerged as promising tools to assess mechanisms of hepatotoxicity, as they demonstrate enhanced liver phenotype, metabolic activity, and stability in culture not attainable with conventional two-dimensional hepatic models. Increased sensitivity of these models to drug-induced cytotoxicity has been demonstrated with relatively small panels of hepatotoxicants. However, a comprehensive evaluation of these models is lacking. Here, the predictive value of 3D human liver microtissues (hLiMT) to identify known hepatotoxicants using a panel of 110 drugs with and without clinical DILI has been assessed in comparison to plated two-dimensional primary human hepatocytes (PHH). Compounds were treated long-term (14 days) in hLiMT and acutely (2 days) in PHH to assess drug-induced cytotoxicity over an 8-point concentration range to generate IC50 values. Regardless of comparing IC50 values or exposure-corrected margin of safety values, hLiMT demonstrated increased sensitivity in identifying known hepatotoxicants than PHH, while specificity was consistent across both assays. In addition, hLiMT out performed PHH in correctly classifying hepatotoxicants from different pharmacological classes of molecules. The hLiMT demonstrated sufficient capability to warrant exploratory liver injury biomarker investigation (miR-122, HMGB1, α-GST) in the cell-culture media. Taken together, this study represents the most comprehensive evaluation of 3D spheroid hepatic cultures up to now and supports their utility for hepatotoxicity risk assessment in drug discovery."/>
    <s v="Investigative Toxicology, Department of Safety Assessment, Genentech, Inc., 1 DNA Way, South San Francisco, CA, 94080, USA."/>
    <s v="eng"/>
    <s v="Y"/>
    <s v="Y"/>
    <s v="N"/>
    <s v="Y"/>
    <s v="N"/>
    <s v="Y"/>
    <n v="19"/>
    <s v="Y"/>
    <s v="Y"/>
    <s v="N"/>
    <s v="Y"/>
    <s v="N"/>
    <s v="N"/>
    <s v="N"/>
    <s v="N"/>
    <s v="2017-06-15"/>
    <s v="2018-04-12"/>
    <s v="2013-08-19"/>
    <s v="2017-06-13"/>
    <s v="https://dx.doi.org/10.1007/s00204-017-2002-1"/>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5690737"/>
    <s v="MED"/>
    <n v="25690737"/>
    <s v="PMC4833040"/>
    <s v="10.1093/toxsci/kfv041"/>
    <s v="Comparative Localization and Functional Activity of the Main Hepatobiliary Transporters in HepaRG Cells and Primary Human Hepatocytes."/>
    <s v="Bachour-El Azzi P, Sharanek A, Burban A, Li R, Guével RL, Abdel-Razzak Z, Stieger B, Guguen-Guillouzo C, Guillouzo A."/>
    <m/>
    <s v="145"/>
    <n v="2277619"/>
    <n v="2015"/>
    <s v="Toxicological Sciences"/>
    <s v="Toxicol. Sci."/>
    <s v="Toxicol Sci"/>
    <s v="9805461"/>
    <s v="1096-6080"/>
    <s v="1096-0929"/>
    <s v="The role of hepatobiliary transporters in drug-induced liver injury remains poorly understood. Various in vivo and in vitro biological approaches are currently used for studying hepatic transporters; however, appropriate localization and functional activity of these transporters are essential for normal biliary flow and drug transport. Human hepatocytes (HHs) are considered as the most suitable in vitro cell model but erratic availability and inter-donor functional variations limit their use. In this work, we aimed to compare localization of influx and efflux transporters and their functional activity in differentiated human HepaRG hepatocytes with fresh HHs in conventional (CCHH) and sandwich (SCHH) cultures. All tested influx and efflux transporters were correctly localized to canalicular [bile salt export pump (BSEP), multidrug resistance-associated protein 2 (MRP2), multidrug resistance protein 1 (MDR1), and MDR3] or basolateral [Na(+)-taurocholate co-transporting polypeptide (NTCP) and MRP3] membrane domains and were functional in all models. Contrary to other transporters, NTCP and BSEP were less abundant and active in HepaRG cells, cellular uptake of taurocholate was 2.2- and 1.4-fold and bile excretion index 2.8- and 2.6-fold lower, than in SCHHs and CCHHs, respectively. However, when taurocholate canalicular efflux was evaluated in standard and divalent cation-free conditions in buffers or cell lysates, the difference between the three models did not exceed 9.3%. Interestingly, cell imaging showed higher bile canaliculi contraction/relaxation activity in HepaRG hepatocytes and larger bile canaliculi networks in SCHHs. Altogether, our results bring new insights in mechanisms involved in bile acids accumulation and excretion in HHs and suggest that HepaRG cells represent a suitable model for studying hepatobiliary transporters and drug-induced cholestasis."/>
    <s v="*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 *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 *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
    <s v="eng"/>
    <s v="N"/>
    <s v="Y"/>
    <s v="N"/>
    <s v="Y"/>
    <s v="N"/>
    <s v="Y"/>
    <n v="22"/>
    <s v="Y"/>
    <s v="Y"/>
    <s v="N"/>
    <s v="Y"/>
    <s v="N"/>
    <s v="N"/>
    <s v="N"/>
    <s v="N"/>
    <s v="2015-04-27"/>
    <s v="2016-05-01"/>
    <m/>
    <s v="2015-02-17"/>
    <s v="https://dx.doi.org/10.1093/toxsci/kfv041"/>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3325842"/>
    <s v="MED"/>
    <n v="23325842"/>
    <s v="PMC3616706"/>
    <s v="10.1093/nar/gks1467"/>
    <s v="In-solution hybrid capture of bisulfite-converted DNA for targeted bisulfite sequencing of 174 ADME genes."/>
    <s v="Ivanov M, Kals M, Kacevska M, Metspalu A, Ingelman-Sundberg M, Milani L."/>
    <m/>
    <s v="41"/>
    <n v="2025133"/>
    <n v="2013"/>
    <s v="Nucleic acids research"/>
    <s v="Nucleic Acids Res."/>
    <s v="Nucleic Acids Res"/>
    <s v="0411011"/>
    <s v="0305-1048"/>
    <s v="1362-4962"/>
    <s v="DNA methylation is one of the most important epigenetic alterations involved in the control of gene expression. Bisulfite sequencing of genomic DNA is currently the only method to study DNA methylation patterns at single-nucleotide resolution. Hence, next-generation sequencing of bisulfite-converted DNA is the method of choice to investigate DNA methylation profiles at the genome-wide scale. Nevertheless, whole genome sequencing for analysis of human methylomes is expensive, and a method for targeted gene analysis would provide a good alternative in many cases where the primary interest is restricted to a set of genes. Here, we report the successful use of a custom Agilent SureSelect Target Enrichment system for the hybrid capture of bisulfite-converted DNA. We prepared bisulfite-converted next-generation sequencing libraries, which are enriched for the coding and regulatory regions of 174 ADME genes (i.e. genes involved in the metabolism and distribution of drugs). Sequencing of these libraries on Illumina's HiSeq2000 revealed that the method allows a reliable quantification of methylation levels of CpG sites in the selected genes, and validation of the method using pyrosequencing and the Illumina 450K methylation BeadChips revealed good concordance."/>
    <s v="Section of Pharmacogenetics, Department of Physiology and Pharmacology, Karolinska Institutet, Stockholm 17177, Sweden."/>
    <s v="eng"/>
    <s v="Y"/>
    <s v="Y"/>
    <s v="Y"/>
    <s v="Y"/>
    <s v="N"/>
    <s v="Y"/>
    <n v="24"/>
    <s v="Y"/>
    <s v="Y"/>
    <s v="N"/>
    <s v="Y"/>
    <s v="N"/>
    <s v="N"/>
    <s v="N"/>
    <s v="N"/>
    <s v="2013-04-02"/>
    <s v="2016-10-19"/>
    <m/>
    <s v="2013-01-15"/>
    <s v="https://dx.doi.org/10.1093/nar/gks1467"/>
  </r>
  <r>
    <s v="https://www.imi.europa.eu/projects-results/project-factsheets/mip-dili"/>
    <x v="49"/>
    <s v="Mechanism-Based Integrated Systems for the Prediction of Drug-Induced Liver Injury"/>
    <n v="0"/>
    <n v="0"/>
    <n v="0"/>
    <n v="0"/>
    <n v="0"/>
    <n v="0"/>
    <n v="0"/>
    <n v="0"/>
    <n v="0"/>
    <n v="0"/>
    <s v="Closed"/>
    <s v="IMI1"/>
    <s v="01/02/2012"/>
    <s v="31/03/2017"/>
    <n v="3"/>
    <n v="115336"/>
    <s v="RIA (Research and Innovation Action)"/>
    <s v="15 335 538"/>
    <s v="12 648 466"/>
    <m/>
    <s v="4 335 862"/>
    <s v="Many medicines are harmful to the liver, and drug-induced liver injury (DILI) ranks as one of the leading cause of liver failure and transplantation in western countries. However, predicting which drugs will prove toxic to the liver is extremely difficult, and often problems are not detected until a drug is already on the market. IMI’s MIP-DILI project deepened the understanding of the science behind drug-induced liver injury, and improved laboratory tests which are used to predict DILI in the early stages of drug development. This is already helping pharmaceutical companies to make better decisions on which drug molecule to take forward into further research, saving time and resources, and helping ensure that only the safest and most promising drugs reach patients.   Clinicians and drug manufacturers recognise two kinds of DILI. Dose-dependent DILI is usually detected early on in drug development and, as the name suggests, the risk of an adverse reaction increases with the dosage. However, some DILIs are so-called idiosyncratic reactions. These cannot be predicted in experimental systems, occur only in certain patients, and are not clearly dose dependent toxicities. Very often, idiosyncratic DILI problems are only picked up very late in drug development or even after regulatory approval. Estimates suggest that one in seven cases of liver failure are triggered by an adverse drug reaction in patients.The goal of MIP-DILI was to dramatically improve the tools used to test for liver toxicity in early drug development, especially in vitro tests which measure the effect of potential drug molecules on human cell systems in a laboratory setting. By bringing together Europe’s top industrial and academic experts in the field for the first time, the project deepened our understanding of the science behind drug-induced liver injury, and then used that knowledge to overcome the many drawbacks of the laboratory tests currently used.Looking at existing models and developing new onesOne of the main project achievements was a systematic and evidence-based evaluation of both currently available and new laboratory test systems, including cultures of liver cells in one-dimensional and three dimensional configurations. MIP-DILI really took an in-depth look into how all these cell systems function and developed definitions of basic biological machinery in various in vitro test systems to see which human processes they are capable of capturing.The project also developed models that capture the principal types of liver injury that these in vitro systems can detect. This is important because while some cases of DILI may be triggered by something inside the liver cells, others appear to be associated with external factors, including the immune system and viral infections.  These factors also need to be taken into account in laboratory tests.Thanks to MIP-DILI, scientists working to develop new drugs now have a more realistic and physiologically relevant set of models for looking at a defined set of chemical attacks that drugs can make on liver cells. This gives them a warning of this toxicity very early in the drug development process, so that they can focus their efforts on those molecules which can arrive safely to patients.Other important achievementsIn addition to the above, the project recorded a number of other achievements, including:An ability to detect a major sub-type of human DILI (called cholestasis) by a new mechanism which involves bile formation and flow. This has never been achieved before and was a breakthrough in this field of research.A roadmap for the evaluation of DILI test systems. Developed for the evaluation of test systems within the project, this roadmap will help future projects as well.Development of a battery of preclinical test systems for detecting DILI, which are fit for purpose.Determination of what can – and what cannot – be predicted with current DILI test systems in order to inform drug development, regulators and the public.New understanding of the mechanisms of fialuridine toxicity (experimental drug for hepatitis B), including the first-ever evidence that some of the existing in vitro tests can successfully predict this toxicity.A roadmap to understand and assess potential DILI liabilities of new drugs during their development.A clearer identification of remaining knowledge gaps which need to be addressed in order to advance this field of research.Considerable benefits for patientsAlthough DILI is rare, when it happens, it is often extremely serious or even fatal for the patient concerned. Yet drugs that pose a risk of DILI still make it to the market, and DILI is a common reason for withdrawing drugs from national prescription registries. By helping researchers to detect DILI problems during drug research, before drugs are evaluated in clinical trials and approved for use, MIP-DILI will greatly contribute to the considerable efforts being made to avoid pain and suffering on the part of patients as a consequence of these adverse drug reactions.The project will also help patients in therapeutic areas where there is an urgent need for new drugs. One of the biggest risks in the development of a new drug is that at a late stage, after four or five years of endeavour, that drug has to be stopped because of a problem with drug safety. The tools developed within MIP-DILI will help reduce this risk, enabling pharmaceutical companies to focus their efforts on the most promising drugs.For the benefit of academia and industry_x000a_ _x000a_Academic partners in the project benefited from access to reference compounds with known liver toxicity, as well as from gaining a deeper insight into industry practices and needs. Additionally, the gap analysis performed within the project revealed the need for more fundamental research in some areas, which will be a fertile training ground for future PhD students and post-doctoral fellows.For their part, pharmaceutical companies gained a greater understanding of the complex science behind DILI, and an appreciation that the mechanisms of DILI need to be better understood before drug toxicities, especially those associated with an immune response, can ever be predicted in patients.Thanks to IMI, the pharmaceutical companies worked on these issues in a precompetitive space for the first time, openly sharing questions that they all have in their respective companies. There was also a tremendous benefit in working with academia to tackle these questions and find solutions which can be deployed within industry. Many of the tools and learnings developed in this project are already deployed in industry, and have resulted in both cost and time savings.The SMEs in the project gained a unique opportunity to work with both industry and academia to develop their tools and test their products. Thanks to the network created within the project, they were then able to offer those products to industry customers. SMEs also participated in the project’s joint publications, which gave them visibility and increased their reputation in the wider scientific community.Reducing the use of animals in researchEverything about MIP-DILI has worked towards encouraging a reduction in the use of animals in preclinical research. By helping improve the value of in vitro tools in early drug discovery, MIP-DILI improved the decision making process, ensuring that only the best and most promising molecules are brought forward into further trials on animals.  What’s next?All the foreground and background data generated during the lifetime of the project is stored within a database, and will continue to be sustained by one of the SMEs in the project. The project’s sustainability will also be ensured through the in vitro tests which were developed within the project and are now in use in both industry and academia.Read the interview with project coordinators"/>
    <s v="Abbvie Deutschland GMBH &amp; Co Kg, Wiesbaden, GermanyAstrazeneca AB, Södertälje, SwedenBristol-Myers Squibb Company Corp, Princeton, NJ, United States Eli Lilly and Company Limited, Basingstoke, United KingdomGlaxosmithkline Research And Development LTD., Brentford, Middlesex, United KingdomH. Lundbeck As, Valby, DenmarkInstitut De Recherches Internationales Servier, Suresnes, FranceJanssen Pharmaceutica Nv, Beerse, BelgiumMerck Kommanditgesellschaft Auf Aktien, Darmstadt, GermanyOrion Oyj, Espoo, FinlandSanofi-Aventis Recherche &amp; Developpement, Chilly Mazarin, FranceUcb Biopharma Sprl, Brussels, Belgium"/>
    <n v="13"/>
    <n v="33"/>
    <s v="23958281"/>
    <s v="MED"/>
    <n v="23958281"/>
    <s v="PMC4054829"/>
    <s v="10.1186/gb-2013-14-8-r83"/>
    <s v="Ontogeny, distribution and potential roles of 5-hydroxymethylcytosine in human liver function."/>
    <s v="Ivanov M, Kals M, Kacevska M, Barragan I, Kasuga K, Rane A, Metspalu A, Milani L, Ingelman-Sundberg M."/>
    <m/>
    <s v="14"/>
    <n v="2182238"/>
    <n v="2013"/>
    <s v="Genome biology"/>
    <s v="Genome Biol."/>
    <s v="Genome Biol"/>
    <s v="100960660"/>
    <s v="1474-7596"/>
    <s v="1474-760X"/>
    <s v="BACKGROUND: Interindividual differences in liver functions such as protein synthesis, lipid and carbohydrate metabolism and drug metabolism are influenced by epigenetic factors. The role of the epigenetic machinery in such processes has, however, been barely investigated. 5-hydroxymethylcytosine (5hmC) is a recently re-discovered epigenetic DNA modification that plays an important role in the control of gene expression. RESULTS: In this study, we investigate 5hmC occurrence and genomic distribution in 8 fetal and 7 adult human liver samples in relation to ontogeny and function. LC-MS analysis shows that in the adult liver samples 5hmC comprises up to 1% of the total cytosine content, whereas in all fetal livers it is below 0.125%. Immunohistostaining of liver sections with a polyclonal anti-5hmC antibody shows that 5hmC is detected in most of the hepatocytes. Genome-wide mapping of the distribution of 5hmC in human liver samples by next-generation sequencing shows significant differences between fetal and adult livers. In adult livers, 5hmC occupancy is overrepresented in genes involved in active catabolic and metabolic processes, whereas 5hmC elements which are found in genes exclusively in fetal livers and disappear in the adult state, are more specific to pathways for differentiation and development. CONCLUSIONS: Our findings suggest that 5-hydroxymethylcytosine plays an important role in the development and function of the human liver and might be an important determinant for development of liver diseases as well as of the interindividual differences in drug metabolism and toxicity."/>
    <m/>
    <s v="eng"/>
    <s v="Y"/>
    <s v="Y"/>
    <s v="Y"/>
    <s v="Y"/>
    <s v="N"/>
    <s v="Y"/>
    <n v="32"/>
    <s v="Y"/>
    <s v="Y"/>
    <s v="N"/>
    <s v="Y"/>
    <s v="N"/>
    <s v="N"/>
    <s v="N"/>
    <s v="N"/>
    <s v="2014-07-21"/>
    <s v="2015-08-04"/>
    <m/>
    <s v="2013-08-19"/>
    <s v="https://dx.doi.org/10.1186/gb-2013-14-8-r83"/>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30429456"/>
    <s v="MED"/>
    <n v="30429456"/>
    <s v="PMC6235862"/>
    <s v="10.1038/s41398-018-0295-3"/>
    <s v="Continuous performance test impairment in a 22q11.2 microdeletion mouse model: improvement by amphetamine."/>
    <s v="Nilsson SRO, Heath CJ, Takillah S, Didienne S, Fejgin K, Nielsen V, Nielsen J, Saksida LM, Mariani J, Faure P, Didriksen M, Robbins TW, Bussey TJ, Mar AC."/>
    <s v="1"/>
    <s v="8"/>
    <n v="2744552"/>
    <n v="2018"/>
    <s v="Translational psychiatry"/>
    <s v="Transl Psychiatry"/>
    <s v="Transl Psychiatry"/>
    <s v="101562664"/>
    <s v="2158-3188"/>
    <s v="2158-3188"/>
    <s v="The 22q11.2 deletion syndrome (22q11.2DS) confers high risk of neurodevelopmental disorders such as schizophrenia and attention-deficit hyperactivity disorder. These disorders are associated with attentional impairment, the remediation of which is important for successful therapeutic intervention. We assessed a 22q11.2DS mouse model (Df(h22q11)/+) on a touchscreen rodent continuous performance test (rCPT) of attention and executive function that is analogous to human CPT procedures. Relative to wild-type littermates, Df(h22q11)/+ male mice showed impaired attentional performance as shown by decreased correct response ratio (hit rate) and a reduced ability to discriminate target stimuli from non-target stimuli (discrimination sensitivity, or d'). The Df(h22q11)/+ model exhibited decreased prefrontal cortical-hippocampal oscillatory synchrony within multiple frequency ranges during quiet wakefulness, which may represent a biomarker of cognitive dysfunction. The stimulant amphetamine (0-1.0 mg/kg, i.p.) dose-dependently improved d' in Df(h22q11)/+ mice whereas the highest dose of modafinil (40 mg/kg, i.p.) exacerbated their d' impairment. This is the first report to directly implicate attentional impairment in a 22q11.2DS mouse model, mirroring a key endophenotype of the human disorder. The capacity of the rCPT to detect performance impairments in the 22q11.2DS mouse model, and improvement following psychostimulant-treatment, highlights the utility and translational potential of the Df(h22q11)/+ model and this automated behavioral procedure."/>
    <s v="Department of Psychology, University of Cambridge, Cambridge, UK."/>
    <s v="eng"/>
    <s v="Y"/>
    <s v="Y"/>
    <s v="N"/>
    <s v="Y"/>
    <s v="N"/>
    <s v="Y"/>
    <n v="0"/>
    <s v="Y"/>
    <s v="Y"/>
    <s v="N"/>
    <s v="Y"/>
    <s v="N"/>
    <s v="N"/>
    <s v="N"/>
    <s v="N"/>
    <s v="2018-11-16"/>
    <s v="2018-11-21"/>
    <s v="2018-11-14"/>
    <s v="2018-11-14"/>
    <s v="https://dx.doi.org/10.1038/s41398-018-0295-3"/>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30150678"/>
    <s v="MED"/>
    <n v="30150678"/>
    <s v="PMC6110722"/>
    <s v="10.1038/s41467-018-05595-6"/>
    <s v="MAP1B mutations cause intellectual disability and extensive white matter deficit."/>
    <s v="Walters GB, Gustafsson O, Sveinbjornsson G, Eiriksdottir VK, Agustsdottir AB, Jonsdottir GA, Steinberg S, Gunnarsson AF, Magnusson MI, Unnsteinsdottir U, Lee AL, Jonasdottir A, Sigurdsson A, Jonasdottir A, Skuladottir A, Jonsson L, Nawaz MS, Sulem P, Frigge M, Ingason A, Love A, Norddhal GL, Zervas M, Gudbjartsson DF, Ulfarsson MO, Saemundsen E, Stefansson H, Stefansson K."/>
    <s v="1"/>
    <s v="9"/>
    <n v="2711895"/>
    <n v="2018"/>
    <s v="Nature communications"/>
    <s v="Nat Commun"/>
    <s v="Nat Commun"/>
    <s v="101528555"/>
    <s v="2041-1723"/>
    <s v="2041-1723"/>
    <s v="Discovery of coding variants in genes that confer risk of neurodevelopmental disorders is an important step towards understanding the pathophysiology of these disorders. Whole-genome sequencing of 31,463 Icelanders uncovers a frameshift variant (E712KfsTer10) in microtubule-associated protein 1B (MAP1B) that associates with ID/low IQ in a large pedigree (genome-wide corrected P = 0.022). Additional stop-gain variants in MAP1B (E1032Ter and R1664Ter) validate the association with ID and IQ. Carriers have 24% less white matter (WM) volume (β = -2.1SD, P = 5.1 × 10-8), 47% less corpus callosum (CC) volume (β = -2.4SD, P = 5.5 × 10-10) and lower brain-wide fractional anisotropy (P = 6.7 × 10-4). In summary, we show that loss of MAP1B function affects general cognitive ability through a profound, brain-wide WM deficit with likely disordered or compromised axons."/>
    <s v="deCODE genetics/Amgen, Reykjavik, 101, Iceland."/>
    <s v="eng"/>
    <s v="Y"/>
    <s v="Y"/>
    <s v="N"/>
    <s v="Y"/>
    <s v="N"/>
    <s v="Y"/>
    <n v="0"/>
    <s v="Y"/>
    <s v="Y"/>
    <s v="N"/>
    <s v="Y"/>
    <s v="N"/>
    <s v="N"/>
    <s v="N"/>
    <s v="Y"/>
    <s v="2018-08-29"/>
    <s v="2018-11-29"/>
    <s v="2018-08-27"/>
    <s v="2018-08-27"/>
    <s v="https://dx.doi.org/10.1038/s41467-018-05595-6"/>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9187755"/>
    <s v="MED"/>
    <n v="29187755"/>
    <s v="PMC5802512"/>
    <s v="10.1038/s41398-017-0011-8"/>
    <s v="A mouse model of the schizophrenia-associated 1q21.1 microdeletion syndrome exhibits altered mesolimbic dopamine transmission."/>
    <s v="Nielsen J, Fejgin K, Sotty F, Nielsen V, Mørk A, Christoffersen CT, Yavich L, Lauridsen JB, Clausen D, Larsen PH, Egebjerg J, Werge TM, Kallunki P, Christensen KV, Didriksen M."/>
    <s v="11"/>
    <s v="7"/>
    <n v="2623221"/>
    <n v="2017"/>
    <s v="Translational psychiatry"/>
    <s v="Transl Psychiatry"/>
    <s v="Transl Psychiatry"/>
    <s v="101562664"/>
    <s v="2158-3188"/>
    <s v="2158-3188"/>
    <s v="1q21.1 hemizygous microdeletion is a copy number variant leading to eightfold increased risk of schizophrenia. In order to investigate biological alterations induced by this microdeletion, we generated a novel mouse model (Df(h1q21)/+) and characterized it in a broad test battery focusing on schizophrenia-related assays. Df(h1q21)/+ mice displayed increased hyperactivity in response to amphetamine challenge and increased sensitivity to the disruptive effects of amphetamine and phencyclidine hydrochloride (PCP) on prepulse inhibition. Probing of the direct dopamine (DA) pathway using the DA D1 receptor agonist SKF-81297 revealed no differences in induced locomotor activity compared to wild-type mice, but Df(h1q21)/+ mice showed increased sensitivity to the DA D2 receptor agonist quinpirole and the D1/D2 agonist apomorphine. Electrophysiological characterization of DA neuron firing in the ventral tegmental area revealed more spontaneously active DA neurons and increased firing variability in Df(h1q21)/+ mice, and decreased feedback reduction of DA neuron firing in response to amphetamine. In a range of other assays, Df(h1q21)/+ mice showed no difference from wild-type mice: gross brain morphology and basic functions such as reflexes, ASR, thermal pain sensitivity, and motor performance were unaltered. Similarly, anxiety related measures, baseline prepulse inhibition, and seizure threshold were unaltered. In addition to the central nervous system-related phenotypes, Df(h1q21)/+ mice exhibited reduced head-to tail length, which is reminiscent of the short stature reported in humans with 1q21.1 deletion. With aspects of both construct and face validity, the Df(h1q21)/+ model may be used to gain insight into schizophrenia-relevant alterations in dopaminergic transmission."/>
    <s v="Division of Synaptic Transmission, H. Lundbeck A/S, Valby, Denmark. JCNI@lundbeck.com."/>
    <s v="eng"/>
    <s v="Y"/>
    <s v="Y"/>
    <s v="N"/>
    <s v="Y"/>
    <s v="N"/>
    <s v="Y"/>
    <n v="0"/>
    <s v="Y"/>
    <s v="Y"/>
    <s v="N"/>
    <s v="Y"/>
    <s v="N"/>
    <s v="N"/>
    <s v="N"/>
    <s v="N"/>
    <s v="2017-12-01"/>
    <s v="2018-07-23"/>
    <s v="2017-11-30"/>
    <s v="2017-11-30"/>
    <s v="https://dx.doi.org/10.1038/s41398-017-0011-8"/>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30320294"/>
    <s v="MED"/>
    <n v="30320294"/>
    <s v="PMC6175691"/>
    <s v="10.1162/netn_a_00045"/>
    <s v="Resting-state brain network features associated with short-term skill learning ability in humans and the influence of N-methyl-d-aspartate receptor antagonism."/>
    <s v="Zang Z, Geiger LS, Braun U, Cao H, Zangl M, Schäfer A, Moessnang C, Ruf M, Reis J, Schweiger JI, Dixson L, Moscicki A, Schwarz E, Meyer-Lindenberg A, Tost H."/>
    <s v="4"/>
    <s v="2"/>
    <n v="2735909"/>
    <n v="2018"/>
    <s v="Network neuroscience (Cambridge, Mass.)"/>
    <s v="Netw Neurosci"/>
    <s v="Netw Neurosci"/>
    <s v="101719149"/>
    <s v="2158-3188"/>
    <s v="2472-1751"/>
    <s v="Graph theoretical functional magnetic resonance imaging (fMRI) studies have demonstrated that brain networks reorganize significantly during motor skill acquisition, yet the associations between motor learning ability, brain network features, and the underlying biological mechanisms remain unclear. In the current study, we applied a visually guided sequential pinch force learning task and graph theoretical analyses to investigate the associations between short-term motor learning ability and resting-state brain network metrics in 60 healthy subjects. We further probed the test-retest reliability (n = 26) and potential effects of the N-methyl-d-aspartate (NMDA) antagonist ketamine (n = 19) in independent healthy volunteers. Our results show that the improvement of motor performance after short-term training was positively correlated with small-worldness (p = 0.032) and global efficiency (p = 0.025), whereas negatively correlated with characteristic path length (p = 0.014) and transitivity (p = 0.025). In addition, using network-based statistics (NBS), we identified a learning ability-associated (p = 0.037) and ketamine-susceptible (p = 0.027) cerebellar-cortical network with fair to good reliability (intraclass correlation coefficient [ICC] &gt; 0.7) and higher functional connectivity in better learners. Our results provide new evidence for the association of intrinsic brain network features with motor learning and suggest a role of NMDA-related glutamatergic processes in learning-associated subnetworks."/>
    <s v="Department of Psychiatry and Psychotherapy, Research Group System Neuroscience in Psychiatry, Central Institute of Mental Health, University of Heidelberg, Medical Faculty Mannheim, Mannheim, Germany."/>
    <s v="eng"/>
    <s v="Y"/>
    <s v="Y"/>
    <s v="N"/>
    <s v="Y"/>
    <s v="N"/>
    <s v="Y"/>
    <n v="1"/>
    <s v="Y"/>
    <s v="Y"/>
    <s v="N"/>
    <s v="N"/>
    <s v="N"/>
    <s v="N"/>
    <s v="N"/>
    <s v="N"/>
    <s v="2018-10-16"/>
    <s v="2018-10-17"/>
    <s v="2018-10-01"/>
    <s v="2018-10-01"/>
    <s v="https://dx.doi.org/10.1162/netn_a_00045"/>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9581421"/>
    <s v="MED"/>
    <n v="29581421"/>
    <s v="PMC5913319"/>
    <s v="10.1038/s41398-018-0121-y"/>
    <s v="Lateral habenula perturbation reduces default-mode network connectivity in a rat model of depression."/>
    <s v="Clemm von Hohenberg C, Weber-Fahr W, Lebhardt P, Ravi N, Braun U, Gass N, Gass N, Becker R, Sack M, Cosa Linan A, Gerchen MF, Reinwald JR, Oettl LL, Meyer-Lindenberg A, Vollmayr B, Kelsch W, Sartorius A."/>
    <s v="1"/>
    <s v="8"/>
    <n v="2655647"/>
    <n v="2018"/>
    <s v="Translational psychiatry"/>
    <s v="Transl Psychiatry"/>
    <s v="Transl Psychiatry"/>
    <s v="101562664"/>
    <s v="0586-7614"/>
    <s v="2158-3188"/>
    <s v="Hyperconnectivity of the default-mode network (DMN) is one of the most widely replicated neuroimaging findings in major depressive disorder (MDD). Further, there is growing evidence for a central role of the lateral habenula (LHb) in the pathophysiology of MDD. There is preliminary neuroimaging evidence linking LHb and the DMN, but no causal relationship has been shown to date. We combined optogenetics and functional magnetic resonance imaging (fMRI), to establish a causal relationship, using an animal model of treatment-resistant depression, namely Negative Cognitive State rats. First, an inhibitory light-sensitive ion channel was introduced into the LHb by viral transduction. Subsequently, laser stimulation was performed during fMRI acquisition on a 9.4 Tesla animal scanner. Neural activity and connectivity were assessed, before, during and after laser stimulation. We observed a connectivity decrease in the DMN following laser-induced LHb perturbation. Our data indicate a causal link between LHb downregulation and reduction in DMN connectivity. These findings may advance our mechanistic understanding of LHb inhibition, which had previously been identified as a promising therapeutic principle, especially for treatment-resistant depression."/>
    <s v="RG Translational Imaging, Department of Neuroimaging, Central Institute of Mental Health, Medical Faculty Mannheim, University of Heidelberg, Mannheim, Germany. christian.clemm@zi-mannheim.de."/>
    <s v="eng"/>
    <s v="Y"/>
    <s v="Y"/>
    <s v="N"/>
    <s v="Y"/>
    <s v="N"/>
    <s v="Y"/>
    <n v="1"/>
    <s v="Y"/>
    <s v="Y"/>
    <s v="N"/>
    <s v="Y"/>
    <s v="N"/>
    <s v="N"/>
    <s v="N"/>
    <s v="N"/>
    <s v="2018-03-28"/>
    <s v="2018-11-09"/>
    <s v="2018-03-27"/>
    <s v="2018-03-27"/>
    <s v="https://dx.doi.org/10.1038/s41398-018-0121-y"/>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8207073"/>
    <s v="MED"/>
    <n v="28207073"/>
    <s v="PMC5581908"/>
    <s v="10.1093/schbul/sbx001"/>
    <s v="Altered DLPFC-Hippocampus Connectivity During Working Memory: Independent Replication and Disorder Specificity of a Putative Genetic Risk Phenotype for Schizophrenia."/>
    <s v="Schneider M, Walter H, Moessnang C, Schäfer A, Erk S, Mohnke S, Romund L, Garbusow M, Dixson L, Heinz A, Romanczuk-Seiferth N, Meyer-Lindenberg A, Tost H."/>
    <s v="5"/>
    <s v="43"/>
    <n v="2597764"/>
    <n v="2017"/>
    <s v="Schizophrenia Bulletin"/>
    <s v="Schizophr Bull"/>
    <s v="Schizophr Bull"/>
    <s v="0236760"/>
    <s v="0033-3158"/>
    <s v="1745-1701"/>
    <s v="Altered connectivity of dorsolateral prefrontal cortex (DLPFC) and hippocampus during working memory is considered an intermediate phenotype for schizophrenia (SCZ), but the relevance for other mental disorders with shared genetic background remains unknown. Here we investigated its presence in unaffected first-degree relatives of patients with bipolar disorder (BD) or major depressive disorder (MDD). Furthermore, we aimed to provide an independent replication of this phenotype in first-degree relatives of SCZ patients. We acquired functional magnetic resonance imaging (fMRI) data from 309 healthy controls and 218 healthy first-degree relatives of index patients with SCZ (n = 62), BD (n = 66) and MDD (n = 90), who completed the n-back working memory paradigm. We observed a significant group effect on DLPFC-hippocampus coupling (PFWE = .031, all P-values region of interest [ROI] corrected). Post hoc comparisons revealed that this effect was driven by the SCZ relatives, who showed a significant increase in the negative functional connectivity of the DLPFC and right hippocampus compared to controls (PFWE = .001), BD relatives (PFWE = .015) and trend-wise also MDD relatives (PFWE = .082). Comparison of BD and MDD relatives to the controls revealed no difference (PFWE-values &gt; .451). Supplementary analyses suggested that the SCZ relatives finding is robust to a range of potential confounds, including structural differences. Our data further support altered DLPFC-hippocampus connectivity during working memory as an intermediate phenotype for SCZ. This suggests that this phenotype is relatively specific to SCZ and does not translate to other genetically related disorders in the mood-psychosis spectrum."/>
    <s v="Department of Psychiatry and Psychotherapy, Central Institute of Mental Health, Medical Faculty Mannheim/ Heidelberg University, Mannheim, Germany."/>
    <s v="eng"/>
    <s v="N"/>
    <s v="Y"/>
    <s v="N"/>
    <s v="Y"/>
    <s v="N"/>
    <s v="Y"/>
    <n v="2"/>
    <s v="Y"/>
    <s v="Y"/>
    <s v="N"/>
    <s v="Y"/>
    <s v="N"/>
    <s v="N"/>
    <s v="N"/>
    <s v="N"/>
    <s v="2017-02-17"/>
    <s v="2018-09-01"/>
    <s v="2017-07-26"/>
    <s v="2017-09-01"/>
    <s v="https://dx.doi.org/10.1093/schbul/sbx001"/>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8744563"/>
    <s v="MED"/>
    <n v="28744563"/>
    <s v="PMC5591806"/>
    <s v="10.1007/s00213-017-4679-5"/>
    <s v="MAM-E17 rat model impairments on a novel continuous performance task: effects of potential cognitive enhancing drugs."/>
    <s v="Mar AC, Nilsson SRO, Gamallo-Lana B, Lei M, Dourado T, Alsiö J, Saksida LM, Bussey TJ, Robbins TW."/>
    <s v="19"/>
    <s v="234"/>
    <n v="2620182"/>
    <n v="2017"/>
    <s v="Psychopharmacology"/>
    <s v="Psychopharmacology (Berl.)"/>
    <s v="Psychopharmacology (Berl)"/>
    <s v="7608025"/>
    <s v="1552-4841"/>
    <s v="1432-2072"/>
    <s v="Impairments in attention and inhibitory control are endophenotypic markers of neuropsychiatric disorders such as schizophrenia and represent key targets for therapeutic management. Robust preclinical models and assays sensitive to clinically relevant treatments are crucial for improving cognitive enhancement strategies.We assessed a rodent model with neural and behavioral features relevant to schizophrenia (gestational day 17 methylazoxymethanol acetate treatment (MAM-E17)) on a novel test of attention and executive function, and examined the impact of putative nootropic drugs.MAM-E17 and sham control rats were trained on a novel touchscreen-based rodent continuous performance test (rCPT) designed to closely mimic the human CPT paradigm. Performance following acute, systemic treatment with an array of pharmacological compounds was investigated.Two cohorts of MAM-E17 rats were impaired on rCPT performance including deficits in sensitivity (d') and increased false alarm rates (FARs). Sulpiride (0-30 mg/kg) dose-dependently reduced elevated FAR in MAM-E17 rats whereas low-dose modafinil (8 mg/kg) only improved d' in sham controls. ABT-594 (5.9-19.4 μg/kg) and modafinil (64 mg/kg) showed expected stimulant-like effects, while LSN2463359 (5 mg/kg), RO493858 (10 mg/kg), atomoxetine (0.3-1 mg/kg), and sulpiride (30 mg/kg) showed expected suppressant effects on performance across all animals. Donepezil (0.1-1 mg/kg) showed near-significant enhancements in d', and EVP-6124 (0.3-3 mg/kg) exerted no effects in the rCPT paradigm.The MAM-E17 model exhibits robust and replicable impairments in rCPT performance that resemble attention and inhibitory control deficits seen in schizophrenia. Pharmacological profiles were highly consistent with known drug effects on cognition in preclinical and clinical studies. The rCPT is a sensitive and reliable tool with high translational potential for understanding the etiology and treatment of disorders affecting attention and executive dysfunction."/>
    <s v="Neuroscience Institute, New York University Medical Center, New York, NY, 10016, USA. adam.mar@nyumc.org."/>
    <s v="eng"/>
    <s v="Y"/>
    <s v="Y"/>
    <s v="N"/>
    <s v="Y"/>
    <s v="N"/>
    <s v="Y"/>
    <n v="3"/>
    <s v="Y"/>
    <s v="Y"/>
    <s v="N"/>
    <s v="Y"/>
    <s v="N"/>
    <s v="N"/>
    <s v="N"/>
    <s v="N"/>
    <s v="2017-07-27"/>
    <s v="2018-07-10"/>
    <s v="2017-04-10"/>
    <s v="2017-07-26"/>
    <s v="https://dx.doi.org/10.1007/s00213-017-4679-5"/>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8394502"/>
    <s v="MED"/>
    <n v="28394502"/>
    <s v="PMC5485083"/>
    <s v="10.1002/ajmg.b.32532"/>
    <s v="The genome-wide expression effects of escitalopram and its relationship to neurogenesis, hippocampal volume, and antidepressant response."/>
    <s v="Powell TR, Murphy T, de Jong S, Lee SH, Tansey KE, Hodgson K, Uher R, Price J, Thuret S, Breen G."/>
    <s v="4"/>
    <s v="174"/>
    <n v="2558222"/>
    <n v="2017"/>
    <s v="American journal of medical genetics. Part B, Neuropsychiatric genetics : the official publication of the International Society of Psychiatric Genetics"/>
    <s v="Am. J. Med. Genet. B Neuropsychiatr. Genet."/>
    <s v="Am J Med Genet B Neuropsychiatr Genet"/>
    <s v="101235742"/>
    <s v="1047-3211"/>
    <s v="1552-485X"/>
    <s v="Antidepressant-induced hippocampal neurogenesis (AHN) is hypothesized to contribute to increases in hippocampal volume among major depressive disorder patients after long-term treatment. Furthermore, rodent studies suggest AHN may be the cellular mechanism mediating the therapeutic benefits of antidepressants. Here, we perform the first investigation of genome-wide expression changes associated with AHN in human cells. We identify gene expression networks significantly activated during AHN, and we perform gene set analyses to probe the molecular relationship between AHN, hippocampal volume, and antidepressant response. The latter were achieved using genome-wide association summary data collected from 30,717 individuals as part of the ENIGMA Consortium (genetic predictors of hippocampal volume dataset), and data collected from 1,222 major depressed patients as part of the NEWMEDS Project (genetic predictors of response to antidepressants dataset). Our results showed that the selective serotonin reuptake inhibitor, escitalopram evoked AHN in human cells; dose-dependently increasing the differentiation of cells into neuroblasts, as well as increasing gliogenesis. Activated genome-wide expression networks relate to axon and microtubule formation, and ribosomal biogenesis. Gene set analysis revealed that gene expression changes associated with AHN were nominally enriched for genes predictive of hippocampal volume, but not for genes predictive of therapeutic response."/>
    <s v="King's College London, Social, Genetic and Developmental Psychiatry, Institute of Psychiatry, Psychology and Neuroscience (IoPPN), London, United Kingdom."/>
    <s v="eng"/>
    <s v="Y"/>
    <s v="Y"/>
    <s v="N"/>
    <s v="Y"/>
    <s v="N"/>
    <s v="Y"/>
    <n v="3"/>
    <s v="Y"/>
    <s v="Y"/>
    <s v="N"/>
    <s v="Y"/>
    <s v="N"/>
    <s v="N"/>
    <s v="N"/>
    <s v="Y"/>
    <s v="2017-04-11"/>
    <s v="2018-02-07"/>
    <s v="2016-08-09"/>
    <s v="2017-04-10"/>
    <s v="https://dx.doi.org/10.1002/ajmg.b.32532"/>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7507786"/>
    <s v="MED"/>
    <n v="27507786"/>
    <s v="PMC5028007"/>
    <s v="10.1093/cercor/bhw229"/>
    <s v="Assessing the Cognitive Translational Potential of a Mouse Model of the 22q11.2 Microdeletion Syndrome."/>
    <s v="Nilsson SR, Fejgin K, Gastambide F, Vogt MA, Kent BA, Nielsen V, Nielsen J, Gass P, Robbins TW, Saksida LM, Stensbøl TB, Tricklebank MD, Didriksen M, Bussey TJ."/>
    <s v="10"/>
    <s v="26"/>
    <n v="2452407"/>
    <n v="2016"/>
    <s v="Cerebral cortex (New York, N.Y. : 1991)"/>
    <s v="Cereb. Cortex"/>
    <s v="Cereb Cortex"/>
    <s v="9110718"/>
    <s v="1180-4882"/>
    <s v="1460-2199"/>
    <s v="A chromosomal microdeletion at the 22q11.2 locus is associated with extensive cognitive impairments, schizophrenia and other psychopathology in humans. Previous reports indicate that mouse models of the 22q11.2 microdeletion syndrome (22q11.2DS) may model the genetic basis of cognitive deficits relevant for neuropsychiatric disorders such as schizophrenia. To assess the models usefulness for drug discovery, a novel mouse (Df(h22q11)/+) was assessed in an extensive battery of cognitive assays by partners within the NEWMEDS collaboration (Innovative Medicines Initiative Grant Agreement No. 115008). This battery included classic and touchscreen-based paradigms with recognized sensitivity and multiple attempts at reproducing previously published findings in 22q11.2DS mouse models. This work represents one of the most comprehensive reports of cognitive functioning in a transgenic animal model. In accordance with previous reports, there were non-significant trends or marginal impairment in some tasks. However, the Df(h22q11)/+ mouse did not show comprehensive deficits; no robust impairment was observed following more than 17 experiments and 14 behavioral paradigms. Thus - within the current protocols - the 22q11.2DS mouse model fails to mimic the cognitive alterations observed in human 22q11.2 deletion carriers. We suggest that the 22q11.2DS model may induce liability for cognitive dysfunction with additional &quot;hits&quot; being required for phenotypic expression."/>
    <s v="Department of Psychology, University of Cambridge, Cambridge CB2 3EB, UK Behavioural and Clinical Neuroscience Institute, University of Cambridge, Cambridge CB2 3EB, UK Department of Psychology, State University of New York at Binghamton, Binghamton, NY 13902-6000, USA."/>
    <s v="eng"/>
    <s v="Y"/>
    <s v="Y"/>
    <s v="N"/>
    <s v="Y"/>
    <s v="N"/>
    <s v="Y"/>
    <n v="3"/>
    <s v="Y"/>
    <s v="Y"/>
    <s v="N"/>
    <s v="Y"/>
    <s v="N"/>
    <s v="N"/>
    <s v="N"/>
    <s v="N"/>
    <s v="2016-08-11"/>
    <s v="2018-04-29"/>
    <s v="2016-08-16"/>
    <s v="2016-08-09"/>
    <s v="https://dx.doi.org/10.1093/cercor/bhw229"/>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7391101"/>
    <s v="MED"/>
    <n v="27391101"/>
    <s v="PMC5373712"/>
    <s v="10.1503/jpn.150381"/>
    <s v="Persistent gating deficit and increased sensitivity to NMDA receptor antagonism after puberty in a new mouse model of the human 22q11.2 microdeletion syndrome: a study in male mice."/>
    <s v="Didriksen M, Fejgin K, Nilsson SR, Birknow MR, Grayton HM, Larsen PH, Lauridsen JB, Nielsen V, Celada P, Santana N, Kallunki P, Christensen KV, Werge TM, Stensbøl TB, Egebjerg J, Gastambide F, Artigas F, Bastlund JF, Nielsen J."/>
    <s v="1"/>
    <s v="42"/>
    <n v="2463924"/>
    <n v="2017"/>
    <s v="Journal of psychiatry &amp; neuroscience : JPN"/>
    <s v="J Psychiatry Neurosci"/>
    <s v="J Psychiatry Neurosci"/>
    <s v="9107859"/>
    <s v="1748-1708"/>
    <s v="1488-2434"/>
    <s v="The hemizygous 22q11.2 microdeletion is a common copy number variant in humans. The deletion confers high risk for neurodevelopmental disorders, including autism and schizophrenia. Up to 41% of deletion carriers experience psychotic symptoms.We present a new mouse model (Df(h22q11)/+) of the deletion syndrome (22q11.2DS) and report on, to our knowledge, the most comprehensive study undertaken to date in 22q11.2DS models. The study was conducted in male mice.We found elevated postpubertal N-methyl-D-aspartate (NMDA) receptor antagonist-induced hyperlocomotion, age-independent prepulse inhibition (PPI) deficits and increased acoustic startle response (ASR). The PPI deficit and increased ASR were resistant to antipsychotic treatment. The PPI deficit was not a consequence of impaired hearing measured by auditory brain stem responses. The Df(h22q11)/+ mice also displayed increased amplitude of loudness-dependent auditory evoked potentials. Prefrontal cortex and dorsal striatal elevations of the dopamine metabolite DOPAC and increased dorsal striatal expression of the AMPA receptor subunit GluR1 was found. The Df(h22q11)/+ mice did not deviate from wild-type mice in a wide range of other behavioural and biochemical assays.The 22q11.2 microdeletion has incomplete penetrance in humans, and the severity of disease depends on the complete genetic makeup in concert with environmental factors. In order to obtain more marked phenotypes reflecting the severe conditions related to 22q11.2DS it is suggested to expose the Df(h22q11)/+ mice to environmental stressors that may unmask latent psychopathology.The Df(h22q11)/+ model will be a valuable tool for increasing our understanding of the etiology of schizophrenia and other psychiatric disorders associated with the 22q11DS."/>
    <s v="From H. Lundbeck A/S, Research DK, Valby, Denmark (Didriksen Fejgin, Birknow, Larsen, Lauridsen, Nielsen, Kallunki, Christensen, Stensbøl, Egebjerg, Nielsen); the Department of Psychology, University of Cambridge, Cambridge, UK (Nilsson); the Behavioural and Clinical Neuroscience Institute, University of Cambridge, Cambridge, UK (Nilsson); the Lilly Centre for Cognitive Neuroscience, Lilly Research Laboratories, Windlesham, UK (Grayton, Gastambide); the Institut d'Investigacions Biomèdiques de Barcelona, Barcelona, Spain (Celada, Artigas); the Centro de Investigación Biomédica en Red de Salud Mental, Spain (Santana, Artigas); the Institute of Biological Psychiatry, MHC Sct. Hans, Copenhagen Mental Health Services; and the Institute of Clinical Sciences, Faculty of Medicine and Health Sciences, University of Copenhagen; iPSYCH - The Lundbeck Foundation's Initiative for Integrative Psychiatric Research, Roskilde, Denmark (Werge)."/>
    <s v="eng"/>
    <s v="N"/>
    <s v="Y"/>
    <s v="N"/>
    <s v="Y"/>
    <s v="N"/>
    <s v="N"/>
    <n v="4"/>
    <s v="N"/>
    <s v="Y"/>
    <s v="N"/>
    <s v="N"/>
    <s v="N"/>
    <s v="N"/>
    <s v="N"/>
    <s v="N"/>
    <s v="2016-07-09"/>
    <s v="2018-03-27"/>
    <s v="2015-07-30"/>
    <s v="2017-01-01"/>
    <s v="https://dx.doi.org/10.1503/jpn.150381"/>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7364459"/>
    <s v="MED"/>
    <n v="27364459"/>
    <s v="PMC5412918"/>
    <s v="10.1111/apha.12746"/>
    <s v="The translationally relevant mouse model of the 15q13.3 microdeletion syndrome reveals deficits in neuronal spike firing matching clinical neurophysiological biomarkers seen in schizophrenia."/>
    <s v="Thelin J, Halje P, Nielsen J, Didriksen M, Petersson P, Bastlund JF."/>
    <s v="1"/>
    <s v="220"/>
    <n v="2548627"/>
    <n v="2017"/>
    <s v="Acta physiologica (Oxford, England)"/>
    <s v="Acta Physiol (Oxf)"/>
    <s v="Acta Physiol (Oxf)"/>
    <s v="101262545"/>
    <s v="0033-3158"/>
    <s v="1748-1716"/>
    <s v="AIM:To date, the understanding and development of novel treatments for mental illness is hampered by inadequate animal models. For instance, it is unclear to what extent commonly used behavioural tests in animals can inform us on the mental and affective aspects of schizophrenia. METHODS:To link pathophysiological processes in an animal model to clinical findings, we have here utilized the recently developed Df(h15q13)/+ mouse model for detailed investigations of cortical neuronal engagement during pre-attentive processing of auditory information from two back-translational auditory paradigms. We also investigate if compromised putative fast-spiking interneurone (FSI) function can be restored through pharmacological intervention using the Kv3.1 channel opener RE1. Chronic multi-array electrodes in primary auditory cortex were used to record single cell firing from putative pyramidal and FSI in awake animals during processing of auditory sensory information. RESULTS:We find a decreased amplitude in the response to auditory stimuli and reduced recruitment of neurones to fast steady-state gamma oscillatory activity. These results resemble encephalography recordings in patients with schizophrenia. Furthermore, the probability of interneurones to fire with low interspike intervals during 80 Hz auditory stimulation was reduced in Df(h15q13)/+ mice, an effect that was partially reversed by the Kv3.1 channel modulator, RE1. CONCLUSION:This study offers insight into the consequences on a neuronal level of carrying the 15q13.3 microdeletion. Furthermore, it points to deficient functioning of interneurones as a potential pathophysiological mechanism in schizophrenia and suggests a therapeutic potential of Kv3.1 channel openers."/>
    <s v="Neuroscience Research DK, H. Lundbeck A/S, Valby, Denmark."/>
    <s v="eng"/>
    <s v="Y"/>
    <s v="Y"/>
    <s v="N"/>
    <s v="Y"/>
    <s v="N"/>
    <s v="N"/>
    <n v="4"/>
    <s v="Y"/>
    <s v="N"/>
    <s v="N"/>
    <s v="Y"/>
    <s v="N"/>
    <s v="N"/>
    <s v="N"/>
    <s v="N"/>
    <s v="2016-07-02"/>
    <s v="2018-10-22"/>
    <s v="2017-04-25"/>
    <s v="2016-08-16"/>
    <s v="https://dx.doi.org/10.1111/apha.12746"/>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6220610"/>
    <s v="MED"/>
    <n v="26220610"/>
    <s v="PMC4976805"/>
    <s v="10.1007/s00213-015-4019-6"/>
    <s v="A novel 2- and 3-choice touchscreen-based continuous trial-unique nonmatching-to-location task (cTUNL) sensitive to functional differences between dentate gyrus and CA3 subregions of the hippocampus."/>
    <s v="Oomen CA, Hvoslef-Eide M, Kofink D, Preusser F, Mar AC, Saksida LM, Bussey TJ."/>
    <s v="21-22"/>
    <s v="232"/>
    <n v="2332770"/>
    <n v="2015"/>
    <s v="Psychopharmacology"/>
    <s v="Psychopharmacology (Berl.)"/>
    <s v="Psychopharmacology (Berl)"/>
    <s v="7608025"/>
    <s v="2158-3188"/>
    <s v="1432-2072"/>
    <s v="The touchscreen continuous trial-unique non-matching-to-location task (cTUNL) has been developed to optimise a battery of tasks under NEWMEDS (Novel Methods leading to New Medication in Depression and Schizophrenia, http://www.newmeds-europe.com ). It offers novel task features of both a practical and a theoretical nature compared to existing touchscreen tasks for spatial working memory.The objective of this study was to determine whether the cTUNL task is sufficiently sensitive to differentiate between dentate gyrus (DG) and CA3 hippocampal subregion contributions to performance.The effect of DG and CA3 dysfunction on memory for locations in the cTUNL task was tested. Rats were assessed on versions of the task-two-choice and three-choice-that differed in memory load. Performance was challenged using manipulations of delay and the spatial separation between target and sample locations.Dysfunction of the DG disrupts performance across both delay and spatial separations in two-choice cTUNL when the delay is variable and unpredictable. Increasing the working memory load (three stimuli) increases sensitivity to DG dysfunction, with deficits apparent at fixed, short delays. In contrast, CA3 dysfunction did not disrupt performance.Acquisition of cTUNL was rapid, and the task was sensitive to manipulations of delays and separations. A three-choice version of the task was found to be viable. Finally, both the two- and three-choice versions of the task were able to differentiate between limited dysfunction to different areas within the hippocampus. DG dysfunction affected performance when using unpredictable task parameters. CA3 dysfunction did not result in impairment, even at the longest delays tested."/>
    <s v="Department of Psychology, University of Cambridge, Cambridge, CB2 3EB, UK."/>
    <s v="eng"/>
    <s v="N"/>
    <s v="Y"/>
    <s v="N"/>
    <s v="Y"/>
    <s v="N"/>
    <s v="N"/>
    <n v="4"/>
    <s v="Y"/>
    <s v="Y"/>
    <s v="N"/>
    <s v="Y"/>
    <s v="Y"/>
    <s v="Y"/>
    <s v="N"/>
    <s v="N"/>
    <s v="2015-07-30"/>
    <s v="2018-04-29"/>
    <s v="2016-04-19"/>
    <s v="2015-07-30"/>
    <s v="https://dx.doi.org/10.1007/s00213-015-4019-6"/>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8440815"/>
    <s v="MED"/>
    <n v="28440815"/>
    <s v="PMC5416713"/>
    <s v="10.1038/tp.2017.77"/>
    <s v="15q11.2 CNV affects cognitive, structural and functional correlates of dyslexia and dyscalculia."/>
    <s v="Ulfarsson MO, Walters GB, Gustafsson O, Steinberg S, Silva A, Doyle OM, Brammer M, Gudbjartsson DF, Arnarsdottir S, Jonsdottir GA, Gisladottir RS, Bjornsdottir G, Helgason H, Ellingsen LM, Halldorsson JG, Saemundsen E, Stefansdottir B, Jonsson L, Eiriksdottir VK, Eiriksdottir GR, Johannesdottir GH, Unnsteinsdottir U, Jonsdottir B, Magnusdottir BB, Sulem P, Thorsteinsdottir U, Sigurdsson E, Brandeis D, Meyer-Lindenberg A, Stefansson H, Stefansson K."/>
    <s v="4"/>
    <s v="7"/>
    <n v="2543640"/>
    <n v="2017"/>
    <s v="Translational psychiatry"/>
    <s v="Transl Psychiatry"/>
    <s v="Transl Psychiatry"/>
    <s v="101562664"/>
    <s v="2158-3188"/>
    <s v="2158-3188"/>
    <s v="Several copy number variants have been associated with neuropsychiatric disorders and these variants have been shown to also influence cognitive abilities in carriers unaffected by psychiatric disorders. Previously, we associated the 15q11.2(BP1-BP2) deletion with specific learning disabilities and a larger corpus callosum. Here we investigate, in a much larger sample, the effect of the 15q11.2(BP1-BP2) deletion on cognitive, structural and functional correlates of dyslexia and dyscalculia. We report that the deletion confers greatest risk of the combined phenotype of dyslexia and dyscalculia. We also show that the deletion associates with a smaller left fusiform gyrus. Moreover, tailored functional magnetic resonance imaging experiments using phonological lexical decision and multiplication verification tasks demonstrate altered activation in the left fusiform and the left angular gyri in carriers. Thus, by using convergent evidence from neuropsychological testing, and structural and functional neuroimaging, we show that the 15q11.2(BP1-BP2) deletion affects cognitive, structural and functional correlates of both dyslexia and dyscalculia."/>
    <s v="Faculty of Electrical and Computer Engineering, University of Iceland, Reykjavik, Iceland."/>
    <s v="eng"/>
    <s v="Y"/>
    <s v="Y"/>
    <s v="N"/>
    <s v="Y"/>
    <s v="N"/>
    <s v="Y"/>
    <n v="5"/>
    <s v="Y"/>
    <s v="N"/>
    <s v="N"/>
    <s v="Y"/>
    <s v="N"/>
    <s v="N"/>
    <s v="N"/>
    <s v="N"/>
    <s v="2017-04-26"/>
    <s v="2017-12-29"/>
    <s v="2015-08-24"/>
    <s v="2017-04-25"/>
    <s v="https://dx.doi.org/10.1038/tp.2017.77"/>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7093068"/>
    <s v="MED"/>
    <n v="27093068"/>
    <s v="PMC4872411"/>
    <s v="10.1038/tp.2016.53"/>
    <s v="Species-conserved reconfigurations of brain network topology induced by ketamine."/>
    <s v="Becker R, Braun U, Schwarz AJ, Gass N, Schweiger JI, Weber-Fahr W, Schenker E, Spedding M, Clemm von Hohenberg C, Risterucci C, Zang Z, Grimm O, Tost H, Sartorius A, Meyer-Lindenberg A."/>
    <s v="9"/>
    <s v="6"/>
    <n v="2477461"/>
    <n v="2016"/>
    <s v="Translational psychiatry"/>
    <s v="Transl Psychiatry"/>
    <s v="Transl Psychiatry"/>
    <s v="101562664"/>
    <s v="0021-9738"/>
    <s v="2158-3188"/>
    <s v="Species-conserved (intermediate) phenotypes that can be quantified and compared across species offer important advantages for translational research and drug discovery. Here, we investigate the utility of network science methods to assess the pharmacological alterations of the large-scale architecture of brain networks in rats and humans. In a double-blind, placebo-controlled, cross-over study in humans and a placebo-controlled two-group study in rats, we demonstrate that the application of ketamine leads to a topological reconfiguration of large-scale brain networks towards less-integrated and more-segregated information processing in both the species. As these alterations are opposed to those commonly observed in patients suffering from depression, they might indicate systems-level correlates of the antidepressant effect of ketamine."/>
    <s v="Research Group Translational Imaging, Department of Neuroimaging, Central Institute of Mental Health, Medical Faculty Mannheim, Heidelberg University, Mannheim, Germany."/>
    <s v="eng"/>
    <s v="Y"/>
    <s v="Y"/>
    <s v="N"/>
    <s v="Y"/>
    <s v="N"/>
    <s v="Y"/>
    <n v="6"/>
    <s v="Y"/>
    <s v="Y"/>
    <s v="N"/>
    <s v="Y"/>
    <s v="N"/>
    <s v="N"/>
    <s v="N"/>
    <s v="N"/>
    <s v="2016-04-20"/>
    <s v="2017-01-12"/>
    <s v="2015-04-28"/>
    <s v="2016-04-19"/>
    <s v="https://dx.doi.org/10.1038/tp.2016.53"/>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6301809"/>
    <s v="MED"/>
    <n v="26301809"/>
    <s v="PMC4588302"/>
    <s v="10.1172/jci82636"/>
    <s v="The cortical thickness phenotype of individuals with DISC1 translocation resembles schizophrenia."/>
    <s v="Doyle OM, Bois C, Thomson P, Romaniuk L, Whitcher B, Williams SC, Turkheimer FE, Stefansson H, McIntosh AM, Mehta MA, Lawrie SM."/>
    <s v="6"/>
    <s v="125"/>
    <n v="2318585"/>
    <n v="2015"/>
    <s v="The Journal of clinical investigation"/>
    <s v="J. Clin. Invest."/>
    <s v="J Clin Invest"/>
    <s v="7802877"/>
    <s v="1359-4184"/>
    <s v="1558-8238"/>
    <s v="The disrupted in schizophrenia 1 (DISC1) gene locus was originally identified in a Scottish pedigree with a high incidence of psychiatric disorders that is associated with a balanced t(1;11)(q42.1;q14.3) chromosomal translocation. Here, we investigated whether members of this family carrying the t(1;11)(q42.1;q14.3) translocation have a common brain-related phenotype and whether this phenotype is similar to that observed in schizophrenia (SCZ), using multivariate pattern recognition techniques.We measured cortical thickness, cortical surface area, subcortical volumes, and regional cerebral blood flow (rCBF) in healthy controls (HC) (n = 24), patients diagnosed with SCZ (n = 24), patients diagnosed with bipolar disorder (BP) (n = 19), and members of the original Scottish family (n = 30) who were either carriers (T+) or noncarriers (T-) of the DISC1 translocation. Binary classification models were developed to assess the differences and similarities across groups.Based on cortical thickness, 72% of the T- group were assigned to the HC group, 83% of the T+ group were assigned to the SCZ group, and 45% of the BP group were classified as belonging to the SCZ group, suggesting high specificity of this measurement in predicting brain-related phenotypes. Shared brain-related phenotypes between SCZ and T+ individuals were found for cortical thickness only. Finally, a classification accuracy of 73% was achieved when directly comparing the pattern of cortical thickness of T+ and T- individuals.Together, the results of this study suggest that the DISC1 translocation may increase the risk of psychiatric disorders in this pedigree by affecting neurostructural phenotypes such as cortical thickness.This work was supported by the National Health Service Research Scotland, the Scottish Translational Medicine Research Collaboration, the Innovative Medicines Initiative (IMI), the Engineering and Physical Sciences Research Council (EPSRC), The Wellcome Trust, the National Institute of Health Research (NIHR), and Pfizer."/>
    <s v="Department of Psychiatry, VU University Medical Center and GGZ inGeest, Amsterdam, The Netherlands."/>
    <s v="eng"/>
    <s v="Y"/>
    <s v="Y"/>
    <s v="N"/>
    <s v="Y"/>
    <s v="N"/>
    <s v="N"/>
    <n v="6"/>
    <s v="Y"/>
    <s v="Y"/>
    <s v="N"/>
    <s v="Y"/>
    <s v="N"/>
    <s v="N"/>
    <s v="N"/>
    <s v="N"/>
    <s v="2015-08-25"/>
    <s v="2018-04-29"/>
    <s v="2015-05-13"/>
    <s v="2015-08-24"/>
    <s v="https://dx.doi.org/10.1172/jci82636"/>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5917368"/>
    <s v="MED"/>
    <n v="25917368"/>
    <s v="PMC4610719"/>
    <s v="10.1038/mp.2015.50"/>
    <s v="The association between lower educational attainment and depression owing to shared genetic effects? Results in ~25,000 subjects."/>
    <s v="Peyrot WJ, Lee SH, Milaneschi Y, Abdellaoui A, Byrne EM, Esko T, de Geus EJ, Hemani G, Hottenga JJ, Kloiber S, Levinson DF, Lucae S, Major Depressive Disorder Working Group of the Psychiatric GWAS Consortium (Corporate Collaborator), Martin NG, Medland SE, Metspalu A, Milani L, Noethen MM, Potash JB, Rietschel M, Rietveld CA, Ripke S, Shi J, Social Science Genetic Association Consortium Corporate Collaborator, Willemsen G, Zhu Z, Boomsma DI, Wray NR, Penninx BW, Major Depressive Disorder Working Group of the Psychiatric GWAS Consortium Corporate Collaborator, Social Science Genetic Association Consortium Corporate Collaborator."/>
    <s v="21-22"/>
    <s v="20"/>
    <n v="2286341"/>
    <n v="2015"/>
    <s v="Molecular psychiatry"/>
    <s v="Mol. Psychiatry"/>
    <s v="Mol Psychiatry"/>
    <s v="9607835"/>
    <s v="0033-3158"/>
    <s v="1476-5578"/>
    <s v="An association between lower educational attainment (EA) and an increased risk for depression has been confirmed in various western countries. This study examines whether pleiotropic genetic effects contribute to this association. Therefore, data were analyzed from a total of 9662 major depressive disorder (MDD) cases and 14,949 controls (with no lifetime MDD diagnosis) from the Psychiatric Genomics Consortium with additional Dutch and Estonian data. The association of EA and MDD was assessed with logistic regression in 15,138 individuals indicating a significantly negative association in our sample with an odds ratio for MDD 0.78 (0.75-0.82) per standard deviation increase in EA. With data of 884,105 autosomal common single-nucleotide polymorphisms (SNPs), three methods were applied to test for pleiotropy between MDD and EA: (i) genetic profile risk scores (GPRS) derived from training data for EA (independent meta-analysis on ~120,000 subjects) and MDD (using a 10-fold leave-one-out procedure in the current sample), (ii) bivariate genomic-relationship-matrix restricted maximum likelihood (GREML) and (iii) SNP effect concordance analysis (SECA). With these methods, we found (i) that the EA-GPRS did not predict MDD status, and MDD-GPRS did not predict EA, (ii) a weak negative genetic correlation with bivariate GREML analyses, but this correlation was not consistently significant, (iii) no evidence for concordance of MDD and EA SNP effects with SECA analysis. To conclude, our study confirms an association of lower EA and MDD risk, but this association was not because of measurable pleiotropic genetic effects, which suggests that environmental factors could be involved, for example, socioeconomic status."/>
    <s v="Department of Psychology, MRC/Wellcome Trust Behavioural and Clinical Neuroscience Institute, University of Cambridge, Downing St, Cambridge, CB2 3EB, UK. chk35@cam.ac.uk."/>
    <s v="eng"/>
    <s v="N"/>
    <s v="Y"/>
    <s v="N"/>
    <s v="Y"/>
    <s v="N"/>
    <s v="Y"/>
    <n v="6"/>
    <s v="Y"/>
    <s v="Y"/>
    <s v="N"/>
    <s v="Y"/>
    <s v="Y"/>
    <s v="N"/>
    <s v="Y"/>
    <s v="N"/>
    <s v="2015-04-29"/>
    <s v="2018-10-30"/>
    <s v="2014-01-06"/>
    <s v="2015-04-28"/>
    <s v="https://dx.doi.org/10.1038/mp.2015.50"/>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5963561"/>
    <s v="MED"/>
    <n v="25963561"/>
    <s v="PMC4600471"/>
    <s v="10.1007/s00213-015-3949-3"/>
    <s v="The role of the dorsal hippocampus in two versions of the touchscreen automated paired associates learning (PAL) task for mice."/>
    <s v="Kim CH, Heath CJ, Kent BA, Bussey TJ, Saksida LM."/>
    <s v="21-22"/>
    <s v="232"/>
    <n v="2332770"/>
    <n v="2015"/>
    <s v="Psychopharmacology"/>
    <s v="Psychopharmacology (Berl.)"/>
    <s v="Psychopharmacology (Berl)"/>
    <s v="7608025"/>
    <s v="0166-4328"/>
    <s v="1432-2072"/>
    <s v="The CANTAB object-location paired-associate learning (PAL) test can detect cognitive deficits in schizophrenia and Alzheimer's disease. A rodent version of touch screen PAL (dPAL) has been developed, but the underlying neural mechanisms are not fully understood. Although there is evidence that inactivation of the hippocampus following training leads to impairments in rats, this has not been tested in mice. Furthermore, it is not known whether acquisition, as opposed to performance, of the rodent version depends on the hippocampus. This is critical as many mouse models may have hippocampal dysfunction prior to the onset of task training.The objectives of this study are to examine the effects of dorsal hippocampal (dHp) dysfunction on both performance and acquisition of mouse dPAL and to determine if hippocampal task sensitivity could be increased using a newly developed context-disambiguated PAL (cdPAL) paradigm.In experiment 1, C57Bl/6 mice received post-acquisition dHp infusions of the GABA agonist muscimol. In experiment 2, C57Bl/6 mice received excitotoxic dHp lesions prior to dPAL/cdPAL acquisition.Post-acquisition muscimol dose-dependently impaired dPAL and cdPAL performance. Pre-acquisition dHp lesions had only mild effects on both PAL tasks. Behavioural challenges including addition of objects and degradation of the visual stimuli with noise did not reveal any further impairments.dPAL and cdPAL performance is hippocampus-dependent in the mouse, but both tasks can be learned in the absence of a functional dHp."/>
    <s v="Department of Psychology and Behavioural and Clinical Neuroscience Institute, University of Cambridge, Downing Site, Cambridge, CB2 3EB, UK. Electronic address: de102@cam.ac.uk."/>
    <s v="eng"/>
    <s v="Y"/>
    <s v="Y"/>
    <s v="N"/>
    <s v="Y"/>
    <s v="N"/>
    <s v="N"/>
    <n v="8"/>
    <s v="Y"/>
    <s v="Y"/>
    <s v="N"/>
    <s v="Y"/>
    <s v="N"/>
    <s v="N"/>
    <s v="N"/>
    <s v="N"/>
    <s v="2015-05-13"/>
    <s v="2018-04-29"/>
    <s v="2015-05-19"/>
    <s v="2015-05-13"/>
    <s v="https://dx.doi.org/10.1007/s00213-015-3949-3"/>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4406720"/>
    <s v="MED"/>
    <n v="24406720"/>
    <s v="PMC3989029"/>
    <s v="10.1016/j.bbr.2013.12.040"/>
    <s v="The dopamine D2/D3 receptor agonist quinpirole increases checking-like behaviour in an operant observing response task with uncertain reinforcement: a novel possible model of OCD."/>
    <s v="Eagle DM, Noschang C, d'Angelo LS, Noble CA, Day JO, Dongelmans ML, Theobald DE, Mar AC, Urcelay GP, Morein-Zamir S, Robbins TW."/>
    <s v="11"/>
    <s v="264"/>
    <n v="2140249"/>
    <n v="2014"/>
    <s v="Behavioural brain research"/>
    <s v="Behav. Brain Res."/>
    <s v="Behav Brain Res"/>
    <s v="8004872"/>
    <s v="0033-3158"/>
    <s v="1872-7549"/>
    <s v="Excessive checking is a common, debilitating symptom of obsessive-compulsive disorder (OCD). In an established rodent model of OCD checking behaviour, quinpirole (dopamine D2/3-receptor agonist) increased checking in open-field tests, indicating dopaminergic modulation of checking-like behaviours. We designed a novel operant paradigm for rats (observing response task (ORT)) to further examine cognitive processes underpinning checking behaviour and clarify how and why checking develops. We investigated i) how quinpirole increases checking, ii) dependence of these effects on D2/3 receptor function (following treatment with D2/3 receptor antagonist sulpiride) and iii) effects of reward uncertainty. In the ORT, rats pressed an 'observing' lever for information about the location of an 'active' lever that provided food reinforcement. High- and low-checkers (defined from baseline observing) received quinpirole (0.5mg/kg, 10 treatments) or vehicle. Parametric task manipulations assessed observing/checking under increasing task demands relating to reinforcement uncertainty (variable response requirement and active-lever location switching). Treatment with sulpiride further probed the pharmacological basis of long-term behavioural changes. Quinpirole selectively increased checking, both functional observing lever presses (OLPs) and non-functional extra OLPs (EOLPs). The increase in OLPs and EOLPs was long-lasting, without further quinpirole administration. Quinpirole did not affect the immediate ability to use information from checking. Vehicle and quinpirole-treated rats (VEH and QNP respectively) were selectively sensitive to different forms of uncertainty. Sulpiride reduced non-functional EOLPs in QNP rats but had no effect on functional OLPs. These data have implications for treatment of compulsive checking in OCD, particularly for serotonin-reuptake-inhibitor treatment-refractory cases, where supplementation with dopamine receptor antagonists may be beneficial."/>
    <s v="Department of Neuroimaging, Institute of Psychiatry, Psychology &amp; Neuroscience, Kings College London, De Crespigny Park, London, SE5 8AF, UK. richard.joules@kcl.ac.uk."/>
    <s v="eng"/>
    <s v="Y"/>
    <s v="Y"/>
    <s v="Y"/>
    <s v="Y"/>
    <s v="N"/>
    <s v="N"/>
    <n v="9"/>
    <s v="Y"/>
    <s v="Y"/>
    <s v="N"/>
    <s v="Y"/>
    <s v="N"/>
    <s v="N"/>
    <s v="N"/>
    <s v="N"/>
    <s v="2014-01-11"/>
    <s v="2018-04-29"/>
    <s v="2016-03-17"/>
    <s v="2014-01-06"/>
    <s v="https://dx.doi.org/10.1016/j.bbr.2013.12.040"/>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5980482"/>
    <s v="MED"/>
    <n v="25980482"/>
    <s v="PMC4600469"/>
    <s v="10.1007/s00213-015-3951-9"/>
    <s v="Ketamine induces a robust whole-brain connectivity pattern that can be differentially modulated by drugs of different mechanism and clinical profile."/>
    <s v="Joules R, Doyle OM, Schwarz AJ, O'Daly OG, Brammer M, Williams SC, Mehta MA."/>
    <s v="5"/>
    <s v="232"/>
    <n v="2332770"/>
    <n v="2015"/>
    <s v="Psychopharmacology"/>
    <s v="Psychopharmacology (Berl.)"/>
    <s v="Psychopharmacology (Berl)"/>
    <s v="7608025"/>
    <s v="0033-3158"/>
    <s v="1432-2072"/>
    <s v="Ketamine, an N-methyl-D-aspartate receptor (NMDAR) antagonist, has been studied in relation to the glutamate hypothesis of schizophrenia and increases dissociation, positive and negative symptom ratings. Ketamine effects brain function through changes in brain activity; these activity patterns can be modulated by pre-treatment of compounds known to attenuate the effects of ketamine on glutamate release. Ketamine also has marked effects on brain connectivity; we predicted that these changes would also be modulated by compounds known to attenuate glutamate release. Here, we perform task-free pharmacological magnetic resonance imaging (phMRI) to investigate the functional connectivity effects of ketamine in the brain and the potential modulation of these effects by pre-treatment of the compounds lamotrigine and risperidone, compounds hypothesised to differentially modulate glutamate release. Connectivity patterns were assessed by combining windowing, graph theory and multivariate Gaussian process classification. We demonstrate that ketamine has a robust effect on the functional connectivity of the human brain compared to saline (87.5 % accuracy). Ketamine produced a shift from a cortically centred, to a subcortically centred pattern of connections. This effect is strongly modulated by pre-treatment with risperidone (81.25 %) but not lamotrigine (43.75 %). Based on the differential effect of these compounds on ketamine response, we suggest the observed connectivity effects are primarily due to NMDAR blockade rather than downstream glutamatergic effects. The connectivity changes contrast with amplitude of response for which no differential effect between pre-treatments was detected, highlighting the necessity of these techniques in forming an informed view of the mechanistic effects of pharmacological compounds in the human brain."/>
    <s v="Department of Psychology, University of Cambridge, Cambridge, CB2 3EB, UK. sn440@cam.ac.uk."/>
    <s v="eng"/>
    <s v="Y"/>
    <s v="Y"/>
    <s v="N"/>
    <s v="Y"/>
    <s v="N"/>
    <s v="N"/>
    <n v="11"/>
    <s v="Y"/>
    <s v="Y"/>
    <s v="N"/>
    <s v="Y"/>
    <s v="N"/>
    <s v="N"/>
    <s v="N"/>
    <s v="N"/>
    <s v="2015-10-12"/>
    <s v="2015-10-17"/>
    <s v="2015-09-21"/>
    <s v="2015-05-19"/>
    <s v="https://dx.doi.org/10.1007/s00213-015-3951-9"/>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6983414"/>
    <s v="MED"/>
    <n v="26983414"/>
    <s v="PMC4869740"/>
    <s v="10.1007/s00213-016-4265-2"/>
    <s v="A mouse model of the 15q13.3 microdeletion syndrome shows prefrontal neurophysiological dysfunctions and attentional impairment."/>
    <s v="Nilsson SRO, Celada P, Fejgin K, Thelin J, Nielsen J, Santana N, Heath CJ, Larsen PH, Nielsen V, Kent BA, Saksida LM, Stensbøl TB, Robbins TW, Bastlund JF, Bussey TJ, Artigas F, Didriksen M."/>
    <s v="21-22"/>
    <s v="233"/>
    <n v="2408081"/>
    <n v="2016"/>
    <s v="Psychopharmacology"/>
    <s v="Psychopharmacology (Berl.)"/>
    <s v="Psychopharmacology (Berl)"/>
    <s v="7608025"/>
    <s v="1740-634X"/>
    <s v="1432-2072"/>
    <s v="A microdeletion at locus 15q13.3 is associated with high incidence rates of psychopathology, including schizophrenia. A mouse model of the 15q13.3 microdeletion syndrome has been generated (Df[h15q13]/+) with translational utility for modelling schizophrenia-like pathology. Among other deficits, schizophrenia is characterised by dysfunctions in prefrontal cortical (PFC) inhibitory circuitry and attention.The objective of this study is to assess PFC-dependent functioning in the Df(h15q13)/+ mouse using electrophysiological, pharmacological, and behavioural assays.Experiments 1-2 investigated baseline firing and auditory-evoked responses of PFC interneurons and pyramidal neurons. Experiment 3 measured pyramidal firing in response to intra-PFC GABAA receptor antagonism. Experiments 4-6 assessed PFC-dependent attentional functioning through the touchscreen 5-choice serial reaction time task (5-CSRTT). Experiments 7-12 assessed reversal learning, paired-associate learning, extinction learning, progressive ratio, trial-unique non-match to sample, and object recognition.In experiments 1-3, the Df(h15q13)/+ mouse showed reduced baseline firing rate of fast-spiking interneurons and in the ability of the GABAA receptor antagonist gabazine to increase the firing rate of pyramidal neurons. In assays of auditory-evoked responses, PFC interneurons in the Df(h15q13)/+ mouse had reduced detection amplitudes and increased detection latencies, while pyramidal neurons showed increased detection latencies. In experiments 4-6, the Df(h15q13)/+ mouse showed a stimulus duration-dependent decrease in percent accuracy in the 5-CSRTT. The impairment was insensitive to treatment with the partial α7nAChR agonist EVP-6124. The Df(h15q13)/+ mouse showed no cognitive impairments in experiments 7-12.The Df(h15q13)/+ mouse has multiple dysfunctions converging on disrupted PFC processing as measured by several independent assays of inhibitory transmission and attentional function."/>
    <s v="Department of In Vivo Pharmacology, Eli Lilly and Company, Windlesham, UK."/>
    <s v="eng"/>
    <s v="Y"/>
    <s v="Y"/>
    <s v="N"/>
    <s v="Y"/>
    <s v="N"/>
    <s v="Y"/>
    <n v="12"/>
    <s v="Y"/>
    <s v="Y"/>
    <s v="N"/>
    <s v="Y"/>
    <s v="N"/>
    <s v="N"/>
    <s v="N"/>
    <s v="N"/>
    <s v="2016-03-18"/>
    <s v="2018-08-11"/>
    <s v="2015-05-26"/>
    <s v="2016-03-17"/>
    <s v="https://dx.doi.org/10.1007/s00213-016-4265-2"/>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6388147"/>
    <s v="MED"/>
    <n v="26388147"/>
    <s v="PMC4793123"/>
    <s v="10.1038/npp.2015.291"/>
    <s v="Ketamine Suppresses the Ventral Striatal Response to Reward Anticipation: A Cross-Species Translational Neuroimaging Study."/>
    <s v="Francois J, Grimm O, Schwarz AJ, Schweiger J, Haller L, Risterucci C, Böhringer A, Zang Z, Tost H, Gilmour G, Meyer-Lindenberg A."/>
    <s v="5"/>
    <s v="41"/>
    <n v="2385517"/>
    <n v="2016"/>
    <s v="Neuropsychopharmacology : official publication of the American College of Neuropsychopharmacology"/>
    <s v="Neuropsychopharmacology"/>
    <s v="Neuropsychopharmacology"/>
    <s v="8904907"/>
    <s v="0033-3158"/>
    <s v="1740-634X"/>
    <s v="Convergent evidence implicates regional neural responses to reward anticipation in the pathogenesis of several psychiatric disorders, such as schizophrenia, where blunted ventral striatal responses to positive reward are observed in patients and at-risk populations. In vivo oxygen amperometry measurements in the ventral striatum in awake, behaving rats reveal reward-related tissue oxygen changes that closely parallel blood oxygen level dependent (BOLD) signal changes observed in human functional magnetic resonance imaging (fMRI), suggesting that a cross-species approach targeting this mechanism might be feasible in psychopharmacology. The present study explored modulatory effects of acute, subanaesthetic doses of ketamine-a pharmacological model widely used in psychopharmacological research, both preclinically and clinically-on ventral striatum activity during performance of a reward anticipation task in both species, using fMRI in humans and in vivo oxygen amperometry in rats. In a region-of-interest analysis conducted following a cross-over placebo and ketamine study in human subjects, an attenuated ventral striatal response during reward anticipation was observed following ketamine relative to placebo during performance of a monetary incentive delay task. In rats, a comparable attenuation of ventral striatal signal was found after ketamine challenge, relative to vehicle, in response to a conditioned stimulus that predicted delivery of reward. This study provides the first data in both species demonstrating an attenuating effect of acute ketamine on reward-related ventral striatal (O2) and fMRI signals. These findings may help elucidate a deeper mechanistic understanding of the potential role of ketamine as a model for psychosis, show that cross-species pharmacological experiments targeting reward signaling are feasible, and suggest this phenotype as a promising translational biomarker for the development of novel compounds, assessment of disease status, and treatment efficacy."/>
    <s v="Department of Psychology, University of Cambridge, Cambridge, CB2 3EB, UK. ja476@cam.ac.uk."/>
    <s v="eng"/>
    <s v="N"/>
    <s v="Y"/>
    <s v="N"/>
    <s v="Y"/>
    <s v="N"/>
    <s v="Y"/>
    <n v="12"/>
    <s v="Y"/>
    <s v="Y"/>
    <s v="N"/>
    <s v="Y"/>
    <s v="N"/>
    <s v="N"/>
    <s v="N"/>
    <s v="N"/>
    <s v="2016-03-11"/>
    <s v="2017-04-03"/>
    <s v="2013-05-17"/>
    <s v="2015-09-21"/>
    <s v="https://dx.doi.org/10.1038/npp.2015.291"/>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6007324"/>
    <s v="MED"/>
    <n v="26007324"/>
    <s v="PMC4600472"/>
    <s v="10.1007/s00213-015-3963-5"/>
    <s v="The role of 5-HT2C receptors in touchscreen visual reversal learning in the rat: a cross-site study."/>
    <s v="Alsiö J, Nilsson SR, Gastambide F, Wang RA, Dam SA, Mar AC, Tricklebank M, Robbins TW."/>
    <s v="21-22"/>
    <s v="232"/>
    <n v="2332770"/>
    <n v="2015"/>
    <s v="Psychopharmacology"/>
    <s v="Psychopharmacology (Berl.)"/>
    <s v="Psychopharmacology (Berl)"/>
    <s v="7608025"/>
    <s v="1053-8119"/>
    <s v="1432-2072"/>
    <s v="Reversal learning requires associative learning and executive functioning to suppress non-adaptive responding. Reversal-learning deficits are observed in e.g. schizophrenia and obsessive-compulsive disorder and implicate neural circuitry including the orbitofrontal cortex (OFC). Serotonergic function has been strongly linked to visual reversal learning in humans and experimental animals but less is known about which receptor subtypes are involved.The objectives of the study were to test the effects of systemic and intra-OFC 5-HT2C-receptor antagonism on visual reversal learning in rats and assess the psychological mechanisms underlying these effects within novel touchscreen paradigms.In experiments 1-2, we used a novel 3-stimulus task to investigate the effects of 5-HT2C-receptor antagonism through SB 242084 (0.1, 0.5 and 1.0 mg/kg i.p.) cross-site. Experiment 3 assessed the effects of SB 242084 in 2-choice reversal learning. In experiment 4, we validated a novel touchscreen serial visual reversal task suitable for neuropharmacological microinfusions by baclofen-/muscimol-induced OFC inactivation. In experiment 5, we tested the effect of intra-OFC SB 242084 (1.0 or 3.0 μg/side) on performance in this task.In experiments 1-3, SB 242084 reduced early errors but increased late errors to criterion. In experiment 5, intra-OFC SB 242084 reduced early errors without increasing late errors in a reversal paradigm validated as OFC dependent (experiment 4).Intra-OFC 5-HT2C-receptor antagonism decreases perseveration in novel touchscreen reversal-learning paradigms for the rat. Systemic 5-HT2C-receptor antagonism additionally impairs late learning-a robust effect observed cross-site and potentially linked to impulsivity. These conclusions are discussed in terms of neural mechanisms underlying reversal learning and their relevance to psychiatric disorders."/>
    <s v="King's College London, Department of Neuroimaging, Institute of Psychiatry (PO89), De Crespigny Park, London SE5 8AF, UK. Electronic address: orla.doyle@kcl.ac.uk."/>
    <s v="eng"/>
    <s v="Y"/>
    <s v="Y"/>
    <s v="N"/>
    <s v="Y"/>
    <s v="N"/>
    <s v="Y"/>
    <n v="12"/>
    <s v="Y"/>
    <s v="Y"/>
    <s v="N"/>
    <s v="Y"/>
    <s v="N"/>
    <s v="N"/>
    <s v="N"/>
    <s v="N"/>
    <s v="2015-05-27"/>
    <s v="2018-04-29"/>
    <s v="2014-02-13"/>
    <s v="2015-05-26"/>
    <s v="https://dx.doi.org/10.1007/s00213-015-3963-5"/>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3684876"/>
    <s v="MED"/>
    <n v="23684876"/>
    <s v="PMC4068378"/>
    <s v="10.1016/j.neuroimage.2013.05.036"/>
    <s v="Multivariate decoding of brain images using ordinal regression."/>
    <s v="Doyle OM, Ashburner J, Zelaya FO, Williams SCR, Mehta MA, Marquand AF."/>
    <s v="3"/>
    <s v="81"/>
    <n v="2060307"/>
    <n v="2013"/>
    <s v="NeuroImage"/>
    <s v="Neuroimage"/>
    <s v="Neuroimage"/>
    <s v="9215515"/>
    <s v="1053-8119"/>
    <s v="1095-9572"/>
    <s v="Neuroimaging data are increasingly being used to predict potential outcomes or groupings, such as clinical severity, drug dose response, and transitional illness states. In these examples, the variable (target) we want to predict is ordinal in nature. Conventional classification schemes assume that the targets are nominal and hence ignore their ranked nature, whereas parametric and/or non-parametric regression models enforce a metric notion of distance between classes. Here, we propose a novel, alternative multivariate approach that overcomes these limitations - whole brain probabilistic ordinal regression using a Gaussian process framework. We applied this technique to two data sets of pharmacological neuroimaging data from healthy volunteers. The first study was designed to investigate the effect of ketamine on brain activity and its subsequent modulation with two compounds - lamotrigine and risperidone. The second study investigates the effect of scopolamine on cerebral blood flow and its modulation using donepezil. We compared ordinal regression to multi-class classification schemes and metric regression. Considering the modulation of ketamine with lamotrigine, we found that ordinal regression significantly outperformed multi-class classification and metric regression in terms of accuracy and mean absolute error. However, for risperidone ordinal regression significantly outperformed metric regression but performed similarly to multi-class classification both in terms of accuracy and mean absolute error. For the scopolamine data set, ordinal regression was found to outperform both multi-class and metric regression techniques considering the regional cerebral blood flow in the anterior cingulate cortex. Ordinal regression was thus the only method that performed well in all cases. Our results indicate the potential of an ordinal regression approach for neuroimaging data while providing a fully probabilistic framework with elegant approaches for model selection."/>
    <s v="Department of Neuroimaging, Institute of Psychiatry, De Crespigny Park, London SE5 8AF, United Kingdom. Electronic address: andre.marquand@kcl.ac.uk."/>
    <s v="eng"/>
    <s v="Y"/>
    <s v="Y"/>
    <s v="Y"/>
    <s v="Y"/>
    <s v="N"/>
    <s v="Y"/>
    <n v="14"/>
    <s v="Y"/>
    <s v="Y"/>
    <s v="N"/>
    <s v="Y"/>
    <s v="N"/>
    <s v="N"/>
    <s v="N"/>
    <s v="N"/>
    <s v="2013-05-21"/>
    <s v="2018-09-05"/>
    <s v="2016-12-08"/>
    <s v="2013-05-17"/>
    <s v="https://dx.doi.org/10.1016/j.neuroimage.2013.05.036"/>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4531053"/>
    <s v="MED"/>
    <n v="24531053"/>
    <s v="PMC4010954"/>
    <s v="10.1016/j.neuroimage.2014.02.008"/>
    <s v="Bayesian multi-task learning for decoding multi-subject neuroimaging data."/>
    <s v="Marquand AF, Brammer M, Williams SC, Doyle OM."/>
    <s v="5"/>
    <s v="92"/>
    <n v="2154091"/>
    <n v="2014"/>
    <s v="NeuroImage"/>
    <s v="Neuroimage"/>
    <s v="Neuroimage"/>
    <s v="9215515"/>
    <s v="0006-3223"/>
    <s v="1095-9572"/>
    <s v="Decoding models based on pattern recognition (PR) are becoming increasingly important tools for neuroimaging data analysis. In contrast to alternative (mass-univariate) encoding approaches that use hierarchical models to capture inter-subject variability, inter-subject differences are not typically handled efficiently in PR. In this work, we propose to overcome this problem by recasting the decoding problem in a multi-task learning (MTL) framework. In MTL, a single PR model is used to learn different but related &quot;tasks&quot; simultaneously. The primary advantage of MTL is that it makes more efficient use of the data available and leads to more accurate models by making use of the relationships between tasks. In this work, we construct MTL models where each subject is modelled by a separate task. We use a flexible covariance structure to model the relationships between tasks and induce coupling between them using Gaussian process priors. We present an MTL method for classification problems and demonstrate a novel mapping method suitable for PR models. We apply these MTL approaches to classifying many different contrasts in a publicly available fMRI dataset and show that the proposed MTL methods produce higher decoding accuracy and more consistent discriminative activity patterns than currently used techniques. Our results demonstrate that MTL provides a promising method for multi-subject decoding studies by focusing on the commonalities between a group of subjects rather than the idiosyncratic properties of different subjects."/>
    <s v="Department of Epidemiology, Erasmus University Medical Center, Rotterdam; Department of Psychiatry, Dokuz Eylul University, Izmir, Turkey."/>
    <s v="eng"/>
    <s v="Y"/>
    <s v="Y"/>
    <s v="Y"/>
    <s v="Y"/>
    <s v="N"/>
    <s v="Y"/>
    <n v="15"/>
    <s v="Y"/>
    <s v="Y"/>
    <s v="N"/>
    <s v="Y"/>
    <s v="N"/>
    <s v="N"/>
    <s v="N"/>
    <s v="N"/>
    <s v="2014-04-30"/>
    <s v="2016-10-19"/>
    <s v="2015-04-30"/>
    <s v="2014-02-13"/>
    <s v="https://dx.doi.org/10.1016/j.neuroimage.2014.02.008"/>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8049566"/>
    <s v="MED"/>
    <n v="28049566"/>
    <s v="PMC5462867"/>
    <s v="10.1016/j.biopsych.2016.11.013"/>
    <s v="An Analysis of Two Genome-wide Association Meta-analyses Identifies a New Locus for Broad Depression Phenotype."/>
    <s v="Direk N, Williams S, Smith JA, Ripke S, Air T, Amare AT, Amin N, Baune BT, Bennett DA, Blackwood DHR, Boomsma D, Breen G, Buttenschøn HN, Byrne EM, Børglum AD, Castelao E, Cichon S, Clarke TK, Cornelis MC, Dannlowski U, De Jager PL, Demirkan A, Domenici E, van Duijn CM, Dunn EC, Eriksson JG, Esko T, Faul JD, Ferrucci L, Fornage M, de Geus E, Gill M, Gordon SD, Grabe HJ, van Grootheest G, Hamilton SP, Hartman CA, Heath AC, Hek K, Hofman A, Homuth G, Horn C, Jan Hottenga J, Kardia SLR, Kloiber S, Koenen K, Kutalik Z, Ladwig KH, Lahti J, Levinson DF, Lewis CM, Lewis G, Li QS, Llewellyn DJ, Lucae S, Lunetta KL, MacIntyre DJ, Madden P, Martin NG, McIntosh AM, Metspalu A, Milaneschi Y, Montgomery GW, Mors O, Mosley TH, Murabito JM, Müller-Myhsok B, Nöthen MM, Nyholt DR, O'Donovan MC, Penninx BW, Pergadia ML, Perlis R, Potash JB, Preisig M, Purcell SM, Quiroz JA, Räikkönen K, Rice JP, Rietschel M, Rivera M, Schulze TG, Shi J, Shyn S, Sinnamon GC, Smit JH, Smoller JW, Snieder H, Tanaka T, Tansey KE, Teumer A, Uher R, Umbricht D, Van der Auwera S, Ware EB, Weir DR, Weissman MM, Willemsen G, Yang J, Zhao W, Tiemeier H, Sullivan PF."/>
    <s v="2"/>
    <s v="82"/>
    <n v="2584742"/>
    <n v="2017"/>
    <s v="Biological psychiatry"/>
    <s v="Biol. Psychiatry"/>
    <s v="Biol Psychiatry"/>
    <s v="0213264"/>
    <s v="0033-3158"/>
    <s v="1873-2402"/>
    <s v="BACKGROUND:The genetics of depression has been explored in genome-wide association studies that focused on either major depressive disorder or depressive symptoms with mostly negative findings. A broad depression phenotype including both phenotypes has not been tested previously using a genome-wide association approach. We aimed to identify genetic polymorphisms significantly associated with a broad phenotype from depressive symptoms to major depressive disorder. METHODS:We analyzed two prior studies of 70,017 participants of European ancestry from general and clinical populations in the discovery stage. We performed a replication meta-analysis of 28,328 participants. Single nucleotide polymorphism (SNP)-based heritability and genetic correlations were calculated using linkage disequilibrium score regression. Discovery and replication analyses were performed using a p-value-based meta-analysis. Lifetime major depressive disorder and depressive symptom scores were used as the outcome measures. RESULTS:The SNP-based heritability of major depressive disorder was 0.21 (SE = 0.02), the SNP-based heritability of depressive symptoms was 0.04 (SE = 0.01), and their genetic correlation was 1.001 (SE = 0.2). We found one genome-wide significant locus related to the broad depression phenotype (rs9825823, chromosome 3: 61,082,153, p = 8.2 × 10-9) located in an intron of the FHIT gene. We replicated this SNP in independent samples (p = .02) and the overall meta-analysis of the discovery and replication cohorts (1.0 × 10-9). CONCLUSIONS:This large study identified a new locus for depression. Our results support a continuum between depressive symptoms and major depressive disorder. A phenotypically more inclusive approach may help to achieve the large sample sizes needed to detect susceptibility loci for depression."/>
    <s v="Department of Clinical Neuroscience, Center for Psychiatric Research, Karolinska Institutet, Stockholm, Sweden."/>
    <s v="eng"/>
    <s v="N"/>
    <s v="Y"/>
    <s v="N"/>
    <s v="Y"/>
    <s v="N"/>
    <s v="Y"/>
    <n v="16"/>
    <s v="Y"/>
    <s v="Y"/>
    <s v="N"/>
    <s v="Y"/>
    <s v="Y"/>
    <s v="N"/>
    <s v="Y"/>
    <s v="Y"/>
    <s v="2017-01-05"/>
    <s v="2018-10-22"/>
    <s v="2011-10-19"/>
    <s v="2016-12-08"/>
    <s v="https://dx.doi.org/10.1016/j.biopsych.2016.11.013"/>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5921033"/>
    <s v="MED"/>
    <n v="25921033"/>
    <s v="PMC4600473"/>
    <s v="10.1007/s00213-015-3938-6"/>
    <s v="Application of cross-species PET imaging to assess neurotransmitter release in brain."/>
    <s v="Finnema SJ, Scheinin M, Shahid M, Lehto J, Borroni E, Bang-Andersen B, Sallinen J, Wong E, Farde L, Halldin C, Grimwood S."/>
    <s v="4"/>
    <s v="232"/>
    <n v="2332770"/>
    <n v="2015"/>
    <s v="Psychopharmacology"/>
    <s v="Psychopharmacology (Berl.)"/>
    <s v="Psychopharmacology (Berl)"/>
    <s v="7608025"/>
    <s v="0893-133X"/>
    <s v="1432-2072"/>
    <s v="This review attempts to summarize the current status in relation to the use of positron emission tomography (PET) imaging in the assessment of synaptic concentrations of endogenous mediators in the living brain.Although PET radioligands are now available for more than 40 CNS targets, at the initiation of the Innovative Medicines Initiative (IMI) &quot;Novel Methods leading to New Medications in Depression and Schizophrenia&quot; (NEWMEDS) in 2009, PET radioligands sensitive to an endogenous neurotransmitter were only validated for dopamine. NEWMEDS work-package 5, &quot;Cross-species and neurochemical imaging (PET) methods for drug discovery&quot;, commenced with a focus on developing methods enabling assessment of changes in extracellular concentrations of serotonin and noradrenaline in the brain.Sharing the workload across institutions, we utilized in vitro techniques with cells and tissues, in vivo receptor binding and microdialysis techniques in rodents, and in vivo PET imaging in non-human primates and humans. Here, we discuss these efforts and review other recently published reports on the use of radioligands to assess changes in endogenous levels of dopamine, serotonin, noradrenaline, γ-aminobutyric acid, glutamate, acetylcholine, and opioid peptides. The emphasis is on assessment of the availability of appropriate translational tools (PET radioligands, pharmacological challenge agents) and on studies in non-human primates and human subjects, as well as current challenges and future directions.PET imaging directed at investigating changes in endogenous neurochemicals, including the work done in NEWMEDS, have highlighted an opportunity to further extend the capability and application of this technology in drug development."/>
    <s v="Department of Neurochemistry and Neuropharmacology, Institut d'Investigacions Biomèdiques de Barcelona, Consejo Superior de Investigaciones Científicas (IIBB-CSIC), Institut d'Investigacions Biomèdiques August Pi i Sunyer (IDIBAPS), Barcelona, Spain."/>
    <s v="eng"/>
    <s v="Y"/>
    <s v="Y"/>
    <s v="N"/>
    <s v="Y"/>
    <s v="N"/>
    <s v="N"/>
    <n v="16"/>
    <s v="Y"/>
    <s v="Y"/>
    <s v="N"/>
    <s v="Y"/>
    <s v="N"/>
    <s v="N"/>
    <s v="N"/>
    <s v="N"/>
    <s v="2015-10-12"/>
    <s v="2015-10-17"/>
    <s v="2013-09-26"/>
    <s v="2015-04-30"/>
    <s v="https://dx.doi.org/10.1007/s00213-015-3938-6"/>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2012474"/>
    <s v="MED"/>
    <n v="22012474"/>
    <s v="PMC3260989"/>
    <s v="10.1038/npp.2011.249"/>
    <s v="Clozapine Reverses Phencyclidine-Induced Desynchronization of Prefrontal Cortex through a 5-HT(1A) Receptor-Dependent Mechanism."/>
    <s v="Kargieman L, Riga MS, Artigas F, Celada P."/>
    <m/>
    <s v="37"/>
    <n v="1896551"/>
    <n v="2012"/>
    <s v="Neuropsychopharmacology : official publication of the American College of Neuropsychopharmacology"/>
    <s v="Neuropsychopharmacology"/>
    <s v="Neuropsychopharmacology"/>
    <s v="8904907"/>
    <s v="2158-0014"/>
    <s v="1740-634X"/>
    <s v="The non-competitive NMDA receptor (NMDA-R) antagonist phencyclidine (PCP)-used as a pharmacological model of schizophrenia-disrupts prefrontal cortex (PFC) activity. PCP markedly increased the discharge rate of pyramidal neurons and reduced slow cortical oscillations (SCO; 0.15-4 Hz) in rat PFC. Both effects were reversed by classical (haloperidol) and atypical (clozapine) antipsychotic drugs. Here we extended these observations to mice brain and examined the potential involvement of 5-HT(2A) and 5-HT(1A) receptors (5-HT(2A)R and 5-HT(1A)R, respectively) in the reversal by clozapine of PCP actions. Clozapine shows high in vitro affinity for 5-HT(2A)R and behaves as partial agonist in vivo at 5-HT(1A)R. We used wild-type (WT) mice and 5-HT(1A)R and 5-HT(2A)R knockout mice of the same background (C57BL/6) (KO-1A and KO-2A, respectively). Local field potentials (LFPs) were recorded in the PFC of WT, KO-1A, and KO-2A mice. PCP (10 mg/kg, intraperitoneally) reduced SCO equally in WT, KO-2A, and KO-1A mice (58±4%, 42±7%, and 63±7% of pre-drug values, n=23, 13, 11, respectively; p&lt;0.0003). Clozapine (0.5 mg/kg, intraperitoneally) significantly reversed PCP effect in WT and KO-2A mice, but not in KO-1A mice nor in WT mice pretreated with the selective 5-HT(1A)R antagonist WAY-100635.The PCP-induced disorganization of PFC activity does not appear to depend on serotonergic function. However, the lack of effect of clozapine in KO-1A mice and the prevention by WAY-100635 indicates that its therapeutic action involves 5-HT(1A)R activation without the need to block 5-HT(2A)R, as observed with clozapine-induced cortical dopamine release."/>
    <s v="1 Lilly Research Laboratories , Eli Lilly and Company, Indianapolis, Indiana."/>
    <s v="eng"/>
    <s v="N"/>
    <s v="Y"/>
    <s v="Y"/>
    <s v="Y"/>
    <s v="N"/>
    <s v="N"/>
    <n v="21"/>
    <s v="Y"/>
    <s v="Y"/>
    <s v="N"/>
    <s v="Y"/>
    <s v="N"/>
    <s v="N"/>
    <s v="N"/>
    <s v="N"/>
    <s v="2012-01-13"/>
    <s v="2015-03-11"/>
    <s v="2012-01-14"/>
    <s v="2011-10-19"/>
    <s v="https://dx.doi.org/10.1038/npp.2011.249"/>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3919836"/>
    <s v="MED"/>
    <n v="23919836"/>
    <s v="PMC3796325"/>
    <s v="10.1089/brain.2013.0168"/>
    <s v="Anti-correlated cortical networks of intrinsic connectivity in the rat brain."/>
    <s v="Schwarz AJ, Gass N, Sartorius A, Risterucci C, Spedding M, Schenker E, Meyer-Lindenberg A, Weber-Fahr W."/>
    <m/>
    <s v="3"/>
    <n v="2083670"/>
    <n v="2013"/>
    <s v="Brain connectivity"/>
    <s v="Brain Connect"/>
    <s v="Brain Connect"/>
    <s v="101550313"/>
    <s v="1053-8119"/>
    <s v="2158-0022"/>
    <s v="In humans, resting-state blood oxygen level-dependent (BOLD) signals in the default mode network (DMN) are temporally anti-correlated with those from a lateral cortical network involving the frontal eye fields, secondary somatosensory and posterior insular cortices. Here, we demonstrate the existence of an analogous lateral cortical network in the rat brain, extending laterally from anterior secondary sensorimotor regions to the insular cortex and exhibiting low-frequency BOLD fluctuations that are temporally anti-correlated with a midline &quot;DMN-like&quot; network comprising posterior/anterior cingulate and prefrontal cortices. The primary nexus for this anti-correlation relationship was the anterior secondary motor cortex, close to regions that have been identified with frontal eye fields in the rat brain. The anti-correlation relationship was corroborated after global signal removal, underscoring this finding as a robust property of the functional connectivity signature in the rat brain. These anti-correlated networks demonstrate strong anatomical homology to networks identified in human and monkey connectivity studies, extend the known preserved functional connectivity relationships between rodent and primates, and support the use of resting-state functional magnetic resonance imaging as a translational imaging method between rat models and humans."/>
    <s v="Department of Neuroimaging, Centre for Neuroimaging Sciences, Institute of Psychiatry, King's College London, UK. andre.marquand@kcl.ac.uk"/>
    <s v="eng"/>
    <s v="N"/>
    <s v="Y"/>
    <s v="N"/>
    <s v="Y"/>
    <s v="N"/>
    <s v="Y"/>
    <n v="23"/>
    <s v="Y"/>
    <s v="Y"/>
    <s v="N"/>
    <s v="Y"/>
    <s v="N"/>
    <s v="N"/>
    <s v="N"/>
    <s v="N"/>
    <s v="2013-10-10"/>
    <s v="2016-05-11"/>
    <s v="2013-10-18"/>
    <s v="2013-09-26"/>
    <s v="https://dx.doi.org/10.1089/brain.2013.0168"/>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2266414"/>
    <s v="MED"/>
    <n v="22266414"/>
    <s v="PMC3314973"/>
    <s v="10.1016/j.neuroimage.2012.01.058"/>
    <s v="Dissociable effects of methylphenidate, atomoxetine and placebo on regional cerebral blood flow in healthy volunteers at rest: a multi-class pattern recognition approach."/>
    <s v="Marquand AF, O'Daly OG, De Simoni S, Alsop DC, Maguire RP, Williams SC, Zelaya FO, Mehta MA."/>
    <m/>
    <s v="60"/>
    <n v="1914662"/>
    <n v="2012"/>
    <s v="NeuroImage"/>
    <s v="Neuroimage"/>
    <s v="Neuroimage"/>
    <s v="9215515"/>
    <s v="0893-133X"/>
    <s v="1095-9572"/>
    <s v="The stimulant drug methylphenidate (MPH) and the non-stimulant drug atomoxetine (ATX) are both widely used for the treatment of attention deficit/hyperactivity disorder (ADHD), but their differential effects on human brain function are poorly understood. PET and blood oxygen level dependent (BOLD) fMRI have been used to study the effects of MPH and BOLD fMRI is beginning to be used to delineate the effects of MPH and ATX in the context of cognitive tasks. The BOLD signal is a proxy for neuronal activity and is dependent on three physiological parameters: regional cerebral blood flow (rCBF), cerebral metabolic rate of oxygen and cerebral blood volume. To identify areas sensitive to MPH and ATX and assist interpretation of BOLD studies in healthy volunteers and ADHD patients, it is therefore of interest to characterize the effects of these drugs on rCBF. In this study, we used arterial spin labeling (ASL) MRI to measure rCBF non-invasively in healthy volunteers after administration of MPH, ATX or placebo. We employed multi-class pattern recognition (PR) to discriminate the neuronal effects of the drugs, which accurately discriminated all drug conditions from one another and provided activity patterns that precisely localized discriminating brain regions. We showed common and differential effects in cortical and subcortical brain regions. The clearest differential effects were observed in four regions: (i) in the caudate body where MPH but not ATX increased rCBF, (ii) in the midbrain/substantia nigra and (iii) thalamus where MPH increased and ATX decreased rCBF plus (iv) a large region of cerebellar cortex where ATX increased rCBF relative to MPH. Our results demonstrate that combining ASL and PR yields a sensitive method for detecting the effects of these drugs and provides insights into the regional distribution of brain networks potentially modulated by these compounds."/>
    <s v="Department of Neuroimaging, Central Institute of Mental Health, Medical Faculty Mannheim, University of Heidelberg, Mannheim, Germany."/>
    <s v="eng"/>
    <s v="Y"/>
    <s v="Y"/>
    <s v="Y"/>
    <s v="Y"/>
    <s v="N"/>
    <s v="N"/>
    <n v="38"/>
    <s v="Y"/>
    <s v="Y"/>
    <s v="N"/>
    <s v="Y"/>
    <s v="N"/>
    <s v="N"/>
    <s v="N"/>
    <s v="N"/>
    <s v="2012-03-14"/>
    <s v="2016-10-19"/>
    <m/>
    <s v="2012-01-14"/>
    <s v="https://dx.doi.org/10.1016/j.neuroimage.2012.01.058"/>
  </r>
  <r>
    <s v="https://www.imi.europa.eu/projects-results/project-factsheets/newmeds"/>
    <x v="50"/>
    <s v="Novel methods leading to new medications in depression and schizophrenia"/>
    <n v="0"/>
    <n v="0"/>
    <n v="0"/>
    <n v="0"/>
    <n v="0"/>
    <n v="0"/>
    <n v="0"/>
    <n v="0"/>
    <n v="0"/>
    <n v="0"/>
    <s v="Closed"/>
    <s v="IMI1"/>
    <s v="01/09/2009"/>
    <s v="28/02/2015"/>
    <n v="1"/>
    <n v="115008"/>
    <s v="RIA (Research and Innovation Action)"/>
    <s v="8 986 216"/>
    <s v="13 789 412"/>
    <m/>
    <s v="2 074 047"/>
    <s v="Despite remarkable advances in medical technologies and nearly 15.000 articles on schizophrenia and depression every year, there have been few truly innovative new medicines which have made it to the patients. There has been a tremendous explosion of new knowledge: dozens of genetic variations linked to the disease, hundreds of new molecules and mechanisms in the body identified, numerous scanning techniques distinguishing patients from healthy people, but it has been hard to translate these findings into novel therapies for patients. The NEWMEDS consortium developed important missing tools that will facilitate the translation of scientific findings into benefits for patients._x000a_Read about the project's achievements in the public summary of the project's final report"/>
    <s v="Abbvie Deutschland GMBH &amp; Co Kg, Wiesbaden, GermanyEli Lilly and Company Limited, Basingstoke, United KingdomF. Hoffmann-La Roche AG, Basel, SwitzerlandH. Lundbeck As, Valby, DenmarkInstitut De Recherches Servier, Suresnes, FranceJanssen Pharmaceutica Nv, Beerse, BelgiumNovartis Pharma AG, Basel, SwitzerlandOrion Oyj, Espoo, FinlandPfizer Limited, Sandwich, Kent , United Kingdom"/>
    <n v="9"/>
    <n v="30"/>
    <s v="24136293"/>
    <s v="MED"/>
    <n v="24136293"/>
    <s v="PMC3924524"/>
    <s v="10.1038/npp.2013.290"/>
    <s v="Sub-anesthetic ketamine modulates intrinsic BOLD connectivity within the hippocampal-prefrontal circuit in the rat."/>
    <s v="Gass N, Schwarz AJ, Sartorius A, Schenker E, Risterucci C, Spedding M, Zheng L, Meyer-Lindenberg A, Weber-Fahr W."/>
    <m/>
    <s v="39"/>
    <n v="2126107"/>
    <n v="2014"/>
    <s v="Neuropsychopharmacology : official publication of the American College of Neuropsychopharmacology"/>
    <s v="Neuropsychopharmacology"/>
    <s v="Neuropsychopharmacology"/>
    <s v="8904907"/>
    <m/>
    <s v="1740-634X"/>
    <s v="Dysfunctional connectivity within the hippocampal-prefrontal circuit (HC-PFC) is associated with schizophrenia, major depression, and neurodegenerative disorders, and both the hippocampus and prefrontal cortex have dense populations of N-methyl-D-aspartate (NMDA) receptors. Ketamine, a potent NMDA receptor antagonist, is of substantial current interest as a mechanistic model of glutamatergic dysfunction in animal and human studies, a psychotomimetic agent and a rapidly acting antidepressant. In this study, we sought to understand the modulatory effect of acute ketamine administration on functional connectivity in the HC-PFC system of the rat brain using resting-state fMRI. Sprague-Dawley rats in four parallel groups (N=9 per group) received either saline or one of three behaviorally relevant, sub-anesthetic doses of S-ketamine (5, 10, and 25 mg/kg, s.c.), and connectivity changes 15- and 30-min post-injection were studied. The strongest effects were dose- and exposure-dependent increases in functional connectivity within the prefrontal cortex and in anterior-posterior connections between the posterior hippocampus and retrosplenial cortex, and prefrontal regions. The increased prefrontal connectivity is consistent with ketamine-induced increases in HC-PFC electroencephalographic gamma band power, possibly reflecting a psychotomimetic aspect of ketamine's effect, and is contrary to the data from chronic schizophrenic patients suggesting that ketamine effect does not necessarily parallel the disease pattern but might rather reflect a hyperglutamatergic state. These findings may help to clarify the brain systems underlying different dose-dependent behavioral profiles of ketamine in the rat."/>
    <m/>
    <s v="eng"/>
    <s v="N"/>
    <s v="Y"/>
    <s v="N"/>
    <s v="Y"/>
    <s v="N"/>
    <s v="Y"/>
    <n v="39"/>
    <s v="Y"/>
    <s v="Y"/>
    <s v="N"/>
    <s v="Y"/>
    <s v="N"/>
    <s v="N"/>
    <s v="N"/>
    <s v="N"/>
    <s v="2014-02-12"/>
    <s v="2015-03-12"/>
    <m/>
    <s v="2013-10-18"/>
    <s v="https://dx.doi.org/10.1038/npp.2013.290"/>
  </r>
  <r>
    <s v="https://www.imi.europa.eu/projects-results/project-factsheets/onco-track"/>
    <x v="51"/>
    <s v="Methods for systematic next generation oncology biomarker development "/>
    <n v="4"/>
    <n v="1"/>
    <n v="0"/>
    <n v="0"/>
    <n v="0"/>
    <n v="0"/>
    <n v="0"/>
    <n v="0"/>
    <n v="0"/>
    <n v="0"/>
    <s v="Closed"/>
    <s v="IMI1"/>
    <s v="01/01/2011"/>
    <s v="31/12/2016"/>
    <n v="2"/>
    <n v="115234"/>
    <s v="RIA (Research and Innovation Action)"/>
    <s v="16 757 282"/>
    <s v="10 976 557"/>
    <m/>
    <s v="3 346 480"/>
    <s v="Colorectal cancers are a very heterogeneous group of cancers and not all of them respond to the same drugs in the same way. By collecting tumour samples from patients and then analysing them in the laboratory, the OncoTrack project found molecular fingerprints of those tumours and then correlated them to how these tumours respond to various drugs. The project’s outputs are already helping doctors in choosing the right treatment for the right patient, and could also help in the future search for more effective drugs. As a result of the project, two spin out companies have been created and several patents filed, demonstrating tangible socio-economic benefits._x000a_Colorectal cancer is the third most frequently occurring cancer worldwide and, at an advanced stage, one of the most common causes of death. It takes numerous forms, and not all cancers respond to the same kind of treatment. This is because tumours undergo genetic changes as they grow and spread, and these changes can vary even between patients with the same type of cancer.  To be able to predict a tumour’s response to certain drugs more accurately, IMI’s OncoTrack project set out to produce molecular fingerprints of different tumours and correlate the different fingerprints to how the tumours respond to various drugs.By bringing together academic institutions, SMEs and pharmaceutical companies, OncoTrack scientists first collected tumour samples from over 100 colorectal cancer patients at different stages of the disease. They grew these tumours in tissue culture systems, as well as in special mouse strains, and proceeded to analyse them in the lab. In particular, the scientists looked for biomarkers, i.e. molecules that are typical of the different tumour sub-groups. Based on this analysis, they were able to produce molecular fingerprints for all of the tumours.Next, they tested how the tumours respond to different drugs and correlated various tumour fingerprints with their response to the different clinical compounds. Among other things, they discovered two biomarkers that can predict the effectiveness of two drugs commonly used to treat this disease: Cetuximab, which inhibits the receptor for the epidermal growth factor, and the chemotherapy drug 5FU.New 3D models of colon cancer, and other achievementsGrowth of tumours took place in 3D tissue culture systems and through xenografts – tissue grafted onto mice, which creates a strain of the disease adapted to mice. Analysis covered the genetic material, RNA molecules and in some cases, the proteins of the tumours. These biological models are now considered as some of the best characterised in the field, and are already being used by pharmaceutical companies in their drug discovery and development projects.Other important outputs generated by the project include:a biorepository of patient-derived 3D cultures and patient-derived xenograft models;a database which contains part of the data generated by the project, with plans to complete it in the near future.Two spin outs and various patents The project also resulted in two spin-out companies. One of them was created in 2014 to commercialise the technology of 3D tissue culture systems or organoids. Generated from the tumour tissue, organoids are groups of cells that grow in the culture dish, remain small, and mimic a lot of the biology of the tumour. They are potentially quite useful to pharma companies and this spin-out has been set up to commercialise this as a basis for drug testing.The second company was set up in 2018. It spun out from a group at the University of Paris, and intends to commercialise OncoTrack’s technologies developed to improve diagnostic procedures.One of the major goals of OncoTrack was also to find better ways to diagnose cancer, and some of the partners have refined the technologies that they have been using. Several patents have been filed as a result.Benefits to patientsOncoTrack project outputs are already benefitting patients. For example, the analysis of tumour samples of more than 100 patients, which was done as part of this project, is now available to the doctors treating those patients. Furthermore, for drugs which are already used in the clinic, such mutation analysis is now becoming routine, helping doctors choose the right drug for the right patient.Additionally, one of the academic partners, the Medical University in Graz, is using the 3D culture models, which were developed during the project, in an experimental setting in the clinic in order to find drugs that can potentially help patients for whom no treatment is available.For the benefit of industry, academia and SMEsThe academic institutions in the project benefitted from access to the pharmaceutical companies’ resources, such as drugs which were tested during the project. They also got a lot more information about mechanisms of drug action then they otherwise would have. In turn, the pharmaceutical industry is benefitting from the information, materials and biological models developed during the project.Both academia and industry partners gained a lot from collaborating and exchanging different viewpoints and perspectives. For example, academics have learned more about how the industry works, and the industry has benefited from academic expertise. The connections which have been established will last well into the future.Finally, the SMEs in the project benefitted from increased visibility and reputation, as well as new contacts with both industry and academic partners. Participating in OncoTrack accelerated their business expansion and helped them enter into new markets.What’s next?The information and models created during OncoTrack are now available for future research projects. In fact, several OncoTrack partners are continuing to work together in new pan-European projects, such as the Future Health initiative. Additional new projects, funded by national or local agencies, have been initiated by some of the academic partners.  Read the interview with project coordinators"/>
    <s v="Astrazeneca AB, Södertälje, SwedenBayer Pharma AG, Berlin, GermanyBoehringer Ingelheim Internationalgmbh, Ingelheim, GermanyEli Lilly and Company Limited, Basingstoke, United KingdomF. Hoffmann-La Roche AG, Basel, SwitzerlandJanssen Pharmaceutica Nv, Beerse, BelgiumMerck Kommanditgesellschaft Auf Aktien, Darmstadt, GermanyPfizer Limited, Sandwich, Kent , United Kingdom"/>
    <n v="8"/>
    <n v="1"/>
    <s v="24944585"/>
    <s v="MED"/>
    <n v="24944585"/>
    <s v="PMC4062053"/>
    <s v="10.1186/gm555"/>
    <s v="C2c: turning cancer into chronic disease."/>
    <s v="Beck S, Ng T."/>
    <s v="5"/>
    <s v="6"/>
    <n v="2172301"/>
    <n v="2014"/>
    <s v="Genome medicine"/>
    <s v="Genome Med"/>
    <s v="Genome Med"/>
    <s v="101475844"/>
    <s v="1756-994X"/>
    <s v="1756-994X"/>
    <m/>
    <s v="Medical Genomics, Cancer Biology Department, UCL Cancer Institute, Paul O'Gorman Building, University College London, London WC1E 6BT, UK."/>
    <s v="eng"/>
    <s v="Y"/>
    <s v="Y"/>
    <s v="Y"/>
    <s v="Y"/>
    <s v="N"/>
    <s v="N"/>
    <n v="2"/>
    <s v="Y"/>
    <s v="Y"/>
    <s v="N"/>
    <s v="Y"/>
    <s v="N"/>
    <s v="N"/>
    <s v="N"/>
    <s v="N"/>
    <s v="2014-06-19"/>
    <s v="2015-08-12"/>
    <s v="2014-05-28"/>
    <s v="2014-05-28"/>
    <s v="https://dx.doi.org/10.1186/gm555"/>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9270804"/>
    <s v="MED"/>
    <n v="29270804"/>
    <s v="PMC4896257"/>
    <s v="10.1186/s13321-016-0119-5"/>
    <s v="11th German Conference on Chemoinformatics (GCC 2015) : Fulda, Germany. 8-10 November 2015."/>
    <s v="Fechner U, de Graaf C, Torda AE, Güssregen S, Evers A, Matter H, Hessler G, Richmond NJ, Schmidtke P, Segler MHS, Waller MP, Pleik S, Shea JE, Levine Z, Mullen R, van den Broek K, Epple M, Kuhn H, Truszkowski A, Zielesny A, Fraaije JH, Gracia RS, Kast SM, Bulusu KC, Bender A, Yosipof A, Nahum O, Senderowitz H, Krotzky T, Schulz R, Wolber G, Bietz S, Rarey M, Zimmermann MO, Lange A, Ruff M, Heidrich J, Onlia I, Exner TE, Boeckler FM, Bermudez M, Firaha DS, Hollóczki O, Kirchner B, Tautermann CS, Volkamer A, Eid S, Turk S, Rippmann F, Fulle S, Saleh N, Saladino G, Gervasio FL, Haensele E, Banting L, Whitley DC, Oliveira Santos JS, Bureau R, Clark T, Sandmann A, Lanig H, Kibies P, Heil J, Hoffgaard F, Frach R, Engel J, Smith S, Basu D, Rauh D, Kohlbacher O, Boeckler FM, Essex JW, Bodnarchuk MS, Ross GA, Finkelmann AR, Göller AH, Schneider G, Husch T, Schütter C, Balducci A, Korth M, Ntie-Kang F, Günther S, Sippl W, Mbaze LM, Ntie-Kang F, Simoben CV, Lifongo LL, Ntie-Kang F, Judson P, Barilla J, Lokajíček MV, Pisaková H, Simr P, Kireeva N, Petrov A, Ostroumov D, Solovev VP, Pervov VS, Friedrich NO, Sommer K, Rarey M, Kirchmair J, Proschak E, Weber J, Moser D, Kalinowski L, Achenbach J, Mackey M, Cheeseright T, Renner G, Renner G, Schmidt TC, Schram J, Egelkraut-Holtus M, van Oeyen A, Kalliokoski T, Fourches D, Ibezim A, Mbah CJ, Adikwu UM, Nwodo NJ, Steudle A, Masek BB, Nagy S, Baker D, Soltanshahi F, Dorfman R, Dubrucq K, Patel H, Koch O, Mrugalla F, Kast SM, Ain QU, Fuchs JE, Owen RM, Omoto K, Torella R, Pryde DC, Glen R, Bender A, Hošek P, Spiwok V, Mervin LH, Barrett I, Firth M, Murray DC, McWilliams L, Cao Q, Engkvist O, Warszycki D, Śmieja M, Bojarski AJ, Aniceto N, Freitas A, Ghafourian T, Herrmann G, Eigner-Pitto V, Naß A, Kurczab R, Bojarski AJ, Lange A, Günther MB, Hennig S, Büttner FM, Schall C, Sievers-Engler A, Ansideri F, Koch P, Stehle T, Laufer S, Böckler FM, Zdrazil B, Montanari F, Ecker GF, Grebner C, Hogner A, Ulander J, Edman K, Guallar V, Tyrchan C, Ulander J, Tyrchan C, Klute W, Bergström F, Kramer C, Nguyen QD, Frach R, Kibies P, Strohfeldt S, Böttcher S, Pongratz T, Horinek D, Kast SM, Rupp B, Al-Yamori R, Lisurek M, Kühne R, Furtado F, van den Broek K, Wessjohann L, Mathea M, Baumann K, Mohamad-Zobir SZ, Fu X, Fan TP, Bender A, Kuhn MA, Sotriffer CA, Zoufir A, Li X, Mervin L, Berg E, Polokoff M, Ihlenfeldt WD, Ihlenfeldt WD, Pretzel J, Alhalabi Z, Fraczkiewicz R, Waldman M, Clark RD, Shaikh N, Garg P, Kos A, Himmler HJ, Sandmann A, Jardin C, Sticht H, Steinbrecher TB, Dahlgren M, Cappel D, Lin T, Wang L, Krilov G, Abel R, Friesner R, Sherman W, Pöhner IA, Panecka J, Wade RC, Bietz S, Schomburg KT, Hilbig M, Rarey M, Jäger C, Wieczorek V, Westerhoff LM, Borbulevych OY, Demuth HU, Buchholz M, Schmidt D, Rickmeyer T, Krotzky T, Kolb P, Mittal S, Sánchez-García E, Nogueira MS, Oliveira TB, da Costa FB, Schmidt TJ."/>
    <s v="Suppl 1"/>
    <s v="8"/>
    <n v="2632083"/>
    <n v="2016"/>
    <s v="Journal of cheminformatics"/>
    <s v="J Cheminform"/>
    <s v="J Cheminform"/>
    <s v="101516718"/>
    <s v="1758-2946"/>
    <s v="1758-2946"/>
    <s v="http://www.psygenet.org.http://www.psygenet.org/ds/PsyGeNET/results/psygenetCorpus.tar."/>
    <s v="GDCh-CIC Division Associated Board Member, Beilstein-Institut zur Förderung der Chemischen Wissenschaften, Trakehner Str. 7-9, 60487, Frankfurt, Germany. ufechner@beilstein-institut.de."/>
    <s v="eng"/>
    <s v="Y"/>
    <s v="Y"/>
    <s v="N"/>
    <s v="Y"/>
    <s v="N"/>
    <s v="N"/>
    <n v="0"/>
    <s v="N"/>
    <s v="Y"/>
    <s v="N"/>
    <s v="Y"/>
    <s v="N"/>
    <s v="N"/>
    <s v="N"/>
    <s v="Y"/>
    <s v="2017-12-23"/>
    <s v="2018-09-15"/>
    <s v="2016-04-26"/>
    <s v="2016-04-26"/>
    <s v="https://dx.doi.org/10.1186/s13321-016-0119-5"/>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9220439"/>
    <s v="MED"/>
    <n v="29220439"/>
    <s v="PMC5502359"/>
    <s v="10.1093/database/bax043"/>
    <s v="Text mining and expert curation to develop a database on psychiatric diseases and their genes."/>
    <s v="Gutiérrez-Sacristán A, Bravo À, Portero-Tresserra M, Valverde O, Armario A, Blanco-Gandía MC, Farré A, Fernández-Ibarrondo L, Fonseca F, Giraldo J, Leis A, Mané A, Mayer MA, Montagud-Romero S, Nadal R, Ortiz J, Pavon FJ, Perez EJ, Rodríguez-Arias M, Serrano A, Torrens M, Warnault V, Sanz F, Furlong LI."/>
    <s v="24"/>
    <s v="2017"/>
    <n v="2567453"/>
    <n v="2017"/>
    <s v="Database : the journal of biological databases and curation"/>
    <s v="Database (Oxford)"/>
    <s v="Database (Oxford)"/>
    <s v="101517697"/>
    <s v="1758-0463"/>
    <s v="1758-0463"/>
    <s v="Motivation:Psychiatric disorders have a great impact on morbidity and mortality. Genotype-phenotype resources for psychiatric diseases are key to enable the translation of research findings to a better care of patients. PsyGeNET is a knowledge resource on psychiatric diseases and their genes, developed by text mining and curated by domain experts. Results:We present psygenet2r, an R package that contains a variety of functions for leveraging PsyGeNET database and facilitating its analysis and interpretation. The package offers different types of queries to the database along with variety of analysis and visualization tools, including the study of the anatomical structures in which the genes are expressed and gaining insight of gene's molecular function. Psygenet2r is especially suited for network medicine analysis of psychiatric disorders. Availability and implementation:The package is implemented in R and is available under MIT license from Bioconductor (http://bioconductor.org/packages/release/bioc/html/psygenet2r.html). Contact:juanr.gonzalez@isglobal.org or laura.furlong@upf.edu. Supplementary information:Supplementary data are available at Bioinformatics online."/>
    <s v="Research Group on Integrative Biomedical Informatics (GRIB), Institut Hospital del Mar d'Investigacions Mèdiques (IMIM), DCEXS, Universitat Pompeu Fabra (UPF), C/Dr. Aiguader 88, Barcelona 08003, Spain."/>
    <s v="eng"/>
    <s v="Y"/>
    <s v="Y"/>
    <s v="N"/>
    <s v="Y"/>
    <s v="N"/>
    <s v="N"/>
    <n v="0"/>
    <s v="Y"/>
    <s v="Y"/>
    <s v="N"/>
    <s v="Y"/>
    <s v="N"/>
    <s v="N"/>
    <s v="N"/>
    <s v="Y"/>
    <s v="2017-12-09"/>
    <s v="2018-05-18"/>
    <s v="2016-11-09"/>
    <s v="2017-01-01"/>
    <s v="https://dx.doi.org/10.1093/database/bax043"/>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8961763"/>
    <s v="MED"/>
    <n v="28961763"/>
    <s v="PMC5860088"/>
    <s v="10.1093/bioinformatics/btx506"/>
    <s v="psygenet2r: a R/Bioconductor package for the analysis of psychiatric disease genes."/>
    <s v="Gutiérrez-Sacristán A, Hernández-Ferrer C, González JR, Furlong LI."/>
    <s v="3"/>
    <s v="33"/>
    <n v="2629260"/>
    <n v="2017"/>
    <s v="Bioinformatics (Oxford, England)"/>
    <s v="Bioinformatics"/>
    <s v="Bioinformatics"/>
    <s v="9808944"/>
    <s v="1367-4803"/>
    <s v="1367-4811"/>
    <s v="With the public availability of large data sources such as ChEMBLdb and the Open PHACTS Discovery Platform, retrieval of data sets for certain protein targets of interest with consistent assay conditions is no longer a time consuming process. Especially the use of workflow engines such as KNIME or Pipeline Pilot allows complex queries and enables to simultaneously search for several targets. Data can then directly be used as input to various ligand- and structure-based studies. In this contribution, using in-house projects on P-gp inhibition, transporter selectivity, and TRPV1 modulation we outline how the incorporation of linked life science data in the daily execution of projects allowed to expand our approaches from conventional Hansch analysis to complex, integrated multilayer models."/>
    <s v="Research Programme on Biomedical Informatics (GRIB), Hospital del Mar Medical Research Institute (IMIM)."/>
    <s v="eng"/>
    <s v="Y"/>
    <s v="Y"/>
    <s v="N"/>
    <s v="Y"/>
    <s v="N"/>
    <s v="Y"/>
    <n v="0"/>
    <s v="Y"/>
    <s v="Y"/>
    <s v="N"/>
    <s v="Y"/>
    <s v="N"/>
    <s v="N"/>
    <s v="N"/>
    <s v="N"/>
    <s v="2017-09-30"/>
    <s v="2018-10-04"/>
    <s v="2014-06-03"/>
    <s v="2017-12-01"/>
    <s v="https://dx.doi.org/10.1093/bioinformatics/btx506"/>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830428"/>
    <s v="MED"/>
    <n v="27830428"/>
    <s v="PMC5385323"/>
    <s v="10.1007/s10822-016-9990-4"/>
    <s v="Empowering pharmacoinformatics by linked life science data."/>
    <s v="Goldmann D, Zdrazil B, Digles D, Ecker GF."/>
    <s v="Suppl 1 Proceedings of the Bio-Ontologies Spec Interest"/>
    <s v="31"/>
    <n v="2545866"/>
    <n v="2017"/>
    <s v="Journal of computer-aided molecular design"/>
    <s v="J. Comput. Aided Mol. Des."/>
    <s v="J Comput Aided Mol Des"/>
    <s v="8710425"/>
    <s v="0920-654X"/>
    <s v="1573-4951"/>
    <s v="BACKGROUND: Matching and comparing sequence annotations of different reference sequences is vital to genomics research, yet many annotation formats do not specify the reference sequence types or versions used. This makes the integration of annotations from different sources difficult and error prone. RESULTS: As part of our effort to create linked data for interoperable sequence annotations, we present an RDF data model for sequence annotation using the ontological framework established by the OBO Foundry ontologies and the Basic Formal Ontology (BFO). We defined reference sequences as the common domain of integration for sequence annotations, and identified three semantic relationships between sequence annotations. In doing so, we created the Reference Sequence Annotation to compensate for gaps in the SO and in its mapping to BFO, particularly for annotations that refer to versions of consensus reference sequences. Moreover, we present three integration models for sequence annotations using different reference assemblies. CONCLUSIONS: We demonstrated a working example of a sequence annotation instance, and how this instance can be linked to other annotations on different reference sequences. Sequence annotations in this format are semantically rich and can be integrated easily with different assemblies. We also identify other challenges of modeling reference sequences with the BFO."/>
    <s v="Department of Pharmaceutical Chemistry, University of Vienna, Althanstraße 14, 1090, Vienna, Austria."/>
    <s v="eng"/>
    <s v="Y"/>
    <s v="Y"/>
    <s v="N"/>
    <s v="Y"/>
    <s v="N"/>
    <s v="Y"/>
    <n v="0"/>
    <s v="Y"/>
    <s v="Y"/>
    <s v="N"/>
    <s v="Y"/>
    <s v="N"/>
    <s v="N"/>
    <s v="N"/>
    <s v="N"/>
    <s v="2016-11-11"/>
    <s v="2018-10-24"/>
    <s v="2016-06-15"/>
    <s v="2016-11-09"/>
    <s v="https://dx.doi.org/10.1007/s10822-016-9990-4"/>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5093075"/>
    <s v="MED"/>
    <n v="25093075"/>
    <s v="PMC4108922"/>
    <s v="10.1186/2041-1480-5-S1-S6"/>
    <s v="Preserving sequence annotations across reference sequences."/>
    <s v="Tatum Z, Roos M, Gibson AP, Taschner PE, Thompson M, Schultes EA, Laros JF."/>
    <s v="1"/>
    <s v="5"/>
    <n v="2187886"/>
    <n v="2014"/>
    <s v="Journal of biomedical semantics"/>
    <s v="J Biomed Semantics"/>
    <s v="J Biomed Semantics"/>
    <s v="101531992"/>
    <s v="2041-1480"/>
    <s v="2041-1480"/>
    <s v="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¼en#.VsL3yDLWR_V."/>
    <s v="Department of Human Genetics, Center for Human and Clinical Genetics, Leiden University Medical Center, Einthovenweg 20, 2333 ZC Leiden, the Netherlands ; Department of Rheumatology, Leiden University Medical Center, Albinusdreef 2, 2333 ZA Leiden, the Netherlands."/>
    <s v="eng"/>
    <s v="Y"/>
    <s v="Y"/>
    <s v="Y"/>
    <s v="Y"/>
    <s v="N"/>
    <s v="N"/>
    <n v="1"/>
    <s v="Y"/>
    <s v="Y"/>
    <s v="N"/>
    <s v="Y"/>
    <s v="N"/>
    <s v="N"/>
    <s v="N"/>
    <s v="Y"/>
    <s v="2014-08-05"/>
    <s v="2014-08-07"/>
    <s v="2016-04-17"/>
    <s v="2014-06-03"/>
    <s v="https://dx.doi.org/10.1186/2041-1480-5-S1-S6"/>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307137"/>
    <s v="MED"/>
    <n v="27307137"/>
    <s v="PMC4908671"/>
    <s v="10.1093/database/baw094"/>
    <s v="Combining machine learning, crowdsourcing and expert knowledge to detect chemical-induced diseases in text."/>
    <s v="Bravo À, Li TS, Su AI, Good BM, Furlong LI."/>
    <s v="8"/>
    <s v="2016"/>
    <n v="2368555"/>
    <n v="2016"/>
    <s v="Database : the journal of biological databases and curation"/>
    <s v="Database (Oxford)"/>
    <s v="Database (Oxford)"/>
    <s v="101517697"/>
    <s v="1758-0463"/>
    <s v="1758-0463"/>
    <s v="Relations between chemicals and diseases are one of the most queried biomedical interactions. Although expert manual curation is the standard method for extracting these relations from the literature, it is expensive and impractical to apply to large numbers of documents, and therefore alternative methods are required. We describe here a crowdsourcing workflow for extracting chemical-induced disease relations from free text as part of the BioCreative V Chemical Disease Relation challenge. Five non-expert workers on the CrowdFlower platform were shown each potential chemical-induced disease relation highlighted in the original source text and asked to make binary judgments about whether the text supported the relation. Worker responses were aggregated through voting, and relations receiving four or more votes were predicted as true. On the official evaluation dataset of 500 PubMed abstracts, the crowd attained a 0.505F-score (0.475 precision, 0.540 recall), with a maximum theoretical recall of 0.751 due to errors with named entity recognition. The total crowdsourcing cost was $1290.67 ($2.58 per abstract) and took a total of 7 h. A qualitative error analysis revealed that 46.66% of sampled errors were due to task limitations and gold standard errors, indicating that performance can still be improved. All code and results are publicly available athttps://github.com/SuLab/crowd_cid_relexDatabase URL:https://github.com/SuLab/crowd_cid_relex."/>
    <s v="Research Programme on Biomedical Informatics (GRIB), IMIM, UPF, Barcelona, Spain and."/>
    <s v="eng"/>
    <s v="Y"/>
    <s v="Y"/>
    <s v="N"/>
    <s v="Y"/>
    <s v="N"/>
    <s v="N"/>
    <n v="2"/>
    <s v="Y"/>
    <s v="Y"/>
    <s v="N"/>
    <s v="Y"/>
    <s v="N"/>
    <s v="N"/>
    <s v="N"/>
    <s v="N"/>
    <s v="2016-06-17"/>
    <s v="2017-11-28"/>
    <s v="2015-10-06"/>
    <s v="2016-06-15"/>
    <s v="https://dx.doi.org/10.1093/database/baw094"/>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087308"/>
    <s v="MED"/>
    <n v="27087308"/>
    <s v="PMC4834205"/>
    <s v="10.1093/database/baw051"/>
    <s v="A crowdsourcing workflow for extracting chemical-induced disease relations from free text."/>
    <s v="Li TS, Bravo À, Furlong LI, Good BM, Su AI."/>
    <s v="9"/>
    <s v="2016"/>
    <n v="2368555"/>
    <n v="2016"/>
    <s v="Database : the journal of biological databases and curation"/>
    <s v="Database (Oxford)"/>
    <s v="Database (Oxford)"/>
    <s v="101517697"/>
    <s v="1758-0463"/>
    <s v="1758-0463"/>
    <s v="First public disclosure of new chemical entities often takes place in patents, which makes them an important source of information. However, with an ever increasing number of patent applications, manual processing and curation on such a large scale becomes even more challenging. An alternative approach better suited for this large corpus of documents is the automated extraction of chemical structures. A number of patent chemistry databases generated by using the latter approach are now available but little is known that can help to manage expectations when using them. This study aims to address this by comparing two such freely available sources, SureChEMBL and IBM SIIP (IBM Strategic Intellectual Property Insight Platform), with manually curated commercial databases.When looking at the percentage of chemical structures successfully extracted from a set of patents, using SciFinder as our reference, 59 and 51 % were also found in our comparison in SureChEMBL and IBM SIIP, respectively. When performing this comparison with compounds as starting point, i.e. establishing if for a list of compounds the databases provide the links between chemical structures and patents they appear in, we obtained similar results. SureChEMBL and IBM SIIP found 62 and 59 %, respectively, of the compound-patent pairs obtained from Reaxys.In our comparison of automatically generated vs. manually curated patent chemistry databases, the former successfully provided approximately 60 % of links between chemical structure and patents. It needs to be stressed that only a very limited number of patents and compound-patent pairs were used for our comparison. Nevertheless, our results will hopefully help to manage expectations of users of patent chemistry databases of this type and provide a useful framework for more studies like ours as well as guide future developments of the workflows used for the automated extraction of chemical structures from patents. The challenges we have encountered whilst performing this study highlight that more needs to be done to make such assessments easier. Above all, more adequate, preferably open access to relevant 'gold standards' is required."/>
    <s v="Department of Molecular and Experimental Medicine, the Scripps Research Institute, La Jolla, CA 92037, USA."/>
    <s v="eng"/>
    <s v="Y"/>
    <s v="Y"/>
    <s v="N"/>
    <s v="Y"/>
    <s v="N"/>
    <s v="Y"/>
    <n v="2"/>
    <s v="Y"/>
    <s v="Y"/>
    <s v="N"/>
    <s v="Y"/>
    <s v="N"/>
    <s v="N"/>
    <s v="N"/>
    <s v="N"/>
    <s v="2016-04-18"/>
    <s v="2017-01-06"/>
    <s v="2015-06-19"/>
    <s v="2016-04-17"/>
    <s v="https://dx.doi.org/10.1093/database/baw051"/>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6457120"/>
    <s v="MED"/>
    <n v="26457120"/>
    <s v="PMC4594083"/>
    <s v="10.1186/s13321-015-0097-z"/>
    <s v="Managing expectations: assessment of chemistry databases generated by automated extraction of chemical structures from patents."/>
    <s v="Senger S, Bartek L, Papadatos G, Gaulton A."/>
    <s v="2"/>
    <s v="7"/>
    <n v="2332375"/>
    <n v="2015"/>
    <s v="Journal of cheminformatics"/>
    <s v="J Cheminform"/>
    <s v="J Cheminform"/>
    <s v="101516718"/>
    <s v="1758-2946"/>
    <s v="1758-2946"/>
    <s v="BACKGROUND: There are presently hundreds of online databases hosting millions of chemical compounds and associated data. As a result of the number of cheminformatics software tools that can be used to produce the data, subtle differences between the various cheminformatics platforms, as well as the naivety of the software users, there are a myriad of issues that can exist with chemical structure representations online. In order to help facilitate validation and standardization of chemical structure datasets from various sources we have delivered a freely available internet-based platform to the community for the processing of chemical compound datasets. RESULTS: The chemical validation and standardization platform (CVSP) both validates and standardizes chemical structure representations according to sets of systematic rules. The chemical validation algorithms detect issues with submitted molecular representations using pre-defined or user-defined dictionary-based molecular patterns that are chemically suspicious or potentially requiring manual review. Each identified issue is assigned one of three levels of severity - Information, Warning, and Error - in order to conveniently inform the user of the need to browse and review subsets of their data. The validation process includes validation of atoms and bonds (e.g., making aware of query atoms and bonds), valences, and stereo. The standard form of submission of collections of data, the SDF file, allows the user to map the data fields to predefined CVSP fields for the purpose of cross-validating associated SMILES and InChIs with the connection tables contained within the SDF file. This platform has been applied to the analysis of a large number of data sets prepared for deposition to our ChemSpider database and in preparation of data for the Open PHACTS project. In this work we review the results of the automated validation of the DrugBank dataset, a popular drug and drug target database utilized by the community, and ChEMBL 17 data set. CVSP web site is located at http://cvsp.chemspider.com/. CONCLUSION: A platform for the validation and standardization of chemical structure representations of various formats has been developed and made available to the community to assist and encourage the processing of chemical structure files to produce more homogeneous compound representations for exchange and interchange between online databases. While the CVSP platform is designed with flexibility inherent to the rules that can be used for processing the data we have produced a recommended rule set based on our own experiences with the large data sets such as DrugBank, ChEMBL, and data sets from ChemSpider."/>
    <s v="GlaxoSmithKline, Stevenage, Hertfordshire SG1 2NY UK."/>
    <s v="eng"/>
    <s v="Y"/>
    <s v="Y"/>
    <s v="N"/>
    <s v="Y"/>
    <s v="N"/>
    <s v="N"/>
    <n v="2"/>
    <s v="Y"/>
    <s v="Y"/>
    <s v="N"/>
    <s v="Y"/>
    <s v="N"/>
    <s v="N"/>
    <s v="N"/>
    <s v="N"/>
    <s v="2015-10-13"/>
    <s v="2018-04-29"/>
    <s v="2012-08-07"/>
    <s v="2015-10-06"/>
    <s v="https://dx.doi.org/10.1186/s13321-015-0097-z"/>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6155308"/>
    <s v="MED"/>
    <n v="26155308"/>
    <s v="PMC4494041"/>
    <s v="10.1186/s13321-015-0072-8"/>
    <s v="The Chemical Validation and Standardization Platform (CVSP): large-scale automated validation of chemical structure datasets."/>
    <s v="Karapetyan K, Batchelor C, Sharpe D, Tkachenko V, Williams AJ."/>
    <s v="5-6"/>
    <s v="7"/>
    <n v="2256403"/>
    <n v="2015"/>
    <s v="Journal of cheminformatics"/>
    <s v="J Cheminform"/>
    <s v="J Cheminform"/>
    <s v="101516718"/>
    <s v="1758-2946"/>
    <s v="1758-2946"/>
    <s v="The ever-growing availability of large-scale open data and its maturation is having a significant impact on industrial drug-discovery, as well as on academic and non-profit research. As industry is changing to an 'open innovation' business concept, precompetitive initiatives and strong public-private partnerships including academic research cooperation partners are gaining more and more importance. Now, the bioinformatics and cheminformatics communities are seeking for web tools which allow the integration of this large volume of life science datasets available in the public domain. Such a data exploitation tool would ideally be able to answer complex biological questions by formulating only one search query. In this short review/perspective, we outline the use of semantic web approaches for data and knowledge integration. Further, we discuss strengths and current limitations of public available data retrieval tools and integrated platforms."/>
    <s v="Royal Society of Chemistry, US Office, 904 Tamaras Circle, Wake Forest, NC 27587 USA."/>
    <s v="eng"/>
    <s v="Y"/>
    <s v="Y"/>
    <s v="N"/>
    <s v="Y"/>
    <s v="N"/>
    <s v="N"/>
    <n v="2"/>
    <s v="Y"/>
    <s v="Y"/>
    <s v="N"/>
    <s v="Y"/>
    <s v="N"/>
    <s v="N"/>
    <s v="N"/>
    <s v="Y"/>
    <s v="2015-07-09"/>
    <s v="2015-07-11"/>
    <s v="2016-07-22"/>
    <s v="2015-06-19"/>
    <s v="https://dx.doi.org/10.1186/s13321-015-0072-8"/>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3226167"/>
    <s v="MED"/>
    <n v="23226167"/>
    <s v="PMC3507005"/>
    <s v="10.1002/minf.201200014"/>
    <s v="Taking Open Innovation to the Molecular Level - Strengths and Limitations."/>
    <s v="Zdrazil B, Blomberg N, Ecker GF."/>
    <s v="17"/>
    <s v="31"/>
    <n v="1985910"/>
    <n v="2012"/>
    <s v="Molecular informatics"/>
    <s v="Mol Inform"/>
    <s v="Mol Inform"/>
    <s v="101529315"/>
    <s v="1868-1743"/>
    <s v="1868-1751"/>
    <s v="Retrieval of congeneric and consistent SAR data sets for protein targets of interest is still a laborious task to do if no appropriate in-house data set is available. However, combining integrated open data sources (such as the Open PHACTS Discovery Platform) with workflow tools now offers the possibility of querying across multiple domains and tailoring the search to the given research question. Starting from two phylogenetically related protein targets of interest (the human serotonin and dopamine transporters), the whole chemical compound space was explored by implementing a scaffold-based clustering of compounds possessing biological measurements for both targets. In addition, potential hERG blocking liabilities were included. The workflow allowed studying the selectivity trends of scaffold series, identifying potentially harmful compound series, and performing SAR, docking studies and molecular dynamics (MD) simulations for a consistent data set of 56 cathinones. This delivered useful insights into driving determinants for hDAT selectivity over hSERT. With respect to the scaffold-based analyses it should be noted that the cathinone data set could be retrieved only when Murcko scaffold analyses were combined with similarity searches such as a common substructure search."/>
    <s v="University of Vienna, Department of Medicinal Chemistry, Pharmacoinformatics Research Group Althanstrasse 14, 1090 Vienna, Austria."/>
    <s v="eng"/>
    <s v="Y"/>
    <s v="Y"/>
    <s v="N"/>
    <s v="Y"/>
    <s v="N"/>
    <s v="N"/>
    <n v="2"/>
    <s v="Y"/>
    <s v="Y"/>
    <s v="N"/>
    <s v="Y"/>
    <s v="N"/>
    <s v="N"/>
    <s v="N"/>
    <s v="Y"/>
    <s v="2012-12-10"/>
    <s v="2018-09-15"/>
    <s v="2016-02-26"/>
    <s v="2012-08-07"/>
    <s v="https://dx.doi.org/10.1002/minf.201200014"/>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891211"/>
    <s v="MED"/>
    <n v="27891211"/>
    <s v="PMC5100691"/>
    <s v="10.1039/c6md00207b"/>
    <s v="From linked open data to molecular interaction: studying selectivity trends for ligands of the human serotonin and dopamine transporter."/>
    <s v="Zdrazil B, Hellsberg E, Viereck M, Ecker GF."/>
    <s v="6"/>
    <s v="7"/>
    <n v="2452639"/>
    <n v="2016"/>
    <s v="MedChemComm"/>
    <s v="Medchemcomm"/>
    <s v="Medchemcomm"/>
    <s v="101531525"/>
    <s v="2040-2503"/>
    <s v="2040-2511"/>
    <s v="High-throughput experimental methods such as medical sequencing and genome-wide association studies (GWAS) identify increasingly large numbers of potential relations between genetic variants and diseases. Both biological complexity (millions of potential gene-disease associations) and the accelerating rate of data production necessitate computational approaches to prioritize and rationalize potential gene-disease relations. Here, we use concept profile technology to expose from the biomedical literature both explicitly stated gene-disease relations (the explicitome) and a much larger set of implied gene-disease associations (the implicitome). Implicit relations are largely unknown to, or are even unintended by the original authors, but they vastly extend the reach of existing biomedical knowledge for identification and interpretation of gene-disease associations. The implicitome can be used in conjunction with experimental data resources to rationalize both known and novel associations. We demonstrate the usefulness of the implicitome by rationalizing known and novel gene-disease associations, including those from GWAS. To facilitate the re-use of implicit gene-disease associations, we publish our data in compliance with FAIR Data Publishing recommendations [https://www.force11.org/group/fairgroup] using nanopublications. An online tool (http://knowledge.bio) is available to explore established and potential gene-disease associations in the context of other biomedical relations."/>
    <s v="Department of Pharmaceutical Chemistry , Pharmacoinformatics Research Group , University of Vienna , Althanstraße 14 , A-1090 , Austria . Email: barbara.zdrazil@univie.ac.at ; ; Tel: +43 1 4277 55110."/>
    <s v="eng"/>
    <s v="Y"/>
    <s v="Y"/>
    <s v="N"/>
    <s v="N"/>
    <s v="N"/>
    <s v="Y"/>
    <n v="3"/>
    <s v="Y"/>
    <s v="Y"/>
    <s v="N"/>
    <s v="Y"/>
    <s v="N"/>
    <s v="N"/>
    <s v="N"/>
    <s v="Y"/>
    <s v="2016-11-29"/>
    <s v="2016-10-19"/>
    <s v="2015-02-09"/>
    <s v="2016-07-22"/>
    <s v="https://dx.doi.org/10.1039/c6md00207b"/>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6919047"/>
    <s v="MED"/>
    <n v="26919047"/>
    <s v="PMC4769089"/>
    <s v="10.1371/journal.pone.0149621"/>
    <s v="The Implicitome: A Resource for Rationalizing Gene-Disease Associations."/>
    <s v="Hettne KM, Thompson M, van Haagen HH, van der Horst E, Kaliyaperumal R, Mina E, Tatum Z, Laros JF, van Mulligen EM, Schuemie M, Aten E, Li TS, Bruskiewich R, Good BM, Su AI, Kors JA, den Dunnen J, van Ommen GJ, Roos M, 't Hoen PA, Mons B, Schultes EA."/>
    <s v="7"/>
    <s v="11"/>
    <n v="2368696"/>
    <n v="2016"/>
    <s v="PloS one"/>
    <s v="PLoS ONE"/>
    <s v="PLoS One"/>
    <s v="101285081"/>
    <s v="1932-6203"/>
    <s v="1932-6203"/>
    <s v="Data from high throughput experiments often produce far more results than can ever appear in the main text or tables of a single research article. In these cases, the majority of new associations are often archived either as supplemental information in an arbitrary format or in publisher-independent databases that can be difficult to find. These data are not only lost from scientific discourse, but are also elusive to automated search, retrieval and processing. Here, we use the nanopublication model to make scientific assertions that were concluded from a workflow analysis of Huntington's Disease data machine-readable, interoperable, and citable. We followed the nanopublication guidelines to semantically model our assertions as well as their provenance metadata and authorship. We demonstrate interoperability by linking nanopublication provenance to the Research Object model. These results indicate that nanopublications can provide an incentive for researchers to expose data that is interoperable and machine-readable for future use and preservation for which they can get credits for their effort. Nanopublications can have a leading role into hypotheses generation offering opportunities to produce large-scale data integration."/>
    <s v="Department of Human Genetics, Leiden University Medical Center, Leiden, The Netherlands."/>
    <s v="eng"/>
    <s v="Y"/>
    <s v="Y"/>
    <s v="N"/>
    <s v="Y"/>
    <s v="N"/>
    <s v="Y"/>
    <n v="3"/>
    <s v="Y"/>
    <s v="Y"/>
    <s v="N"/>
    <s v="Y"/>
    <s v="N"/>
    <s v="N"/>
    <s v="N"/>
    <s v="Y"/>
    <s v="2016-02-27"/>
    <s v="2015-10-17"/>
    <s v="2013-06-18"/>
    <s v="2016-02-26"/>
    <s v="https://dx.doi.org/10.1371/journal.pone.0149621"/>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6464783"/>
    <s v="MED"/>
    <n v="26464783"/>
    <s v="PMC4603842"/>
    <s v="10.1186/2041-1480-6-5"/>
    <s v="Nanopublications for exposing experimental data in the life-sciences: a Huntington's Disease case study."/>
    <s v="Mina E, Thompson M, Kaliyaperumal R, Zhao J, der Horst vE, Tatum Z, Hettne KM, Schultes EA, Mons B, Roos M."/>
    <s v="1"/>
    <s v="6"/>
    <n v="2263359"/>
    <n v="2015"/>
    <s v="Journal of biomedical semantics"/>
    <s v="J Biomed Semantics"/>
    <s v="J Biomed Semantics"/>
    <s v="101531992"/>
    <s v="2041-1480"/>
    <s v="2041-1480"/>
    <s v="Publicly open databases of small compounds have become an indispensable tool for chemoinformaticians for collection and preparation of datasets suitable for drug discovery questions. Since these databases comprise compounds coming from structure-activity relationship (SAR) studies performed by different research groups, they are very diverse with respect to the biological assays used. In the present study we analyzed the applicability of a thoroughly curated dataset gathered from open sources for ligand-based studies, using the transient receptor potential vanilloid type 1 (TRPV1) as use case. Thorough curation of compounds according to the biological assay type and conditions led to a dataset of comparable bioactive chemicals. Subsequent exhaustive analysis of the obtained dataset using classification algorithms demonstrated that the models obtained in most of the cases possess reliable quality. Analysis of constantly misclassified compounds showed that they belong to local SAR series, where small changes in structure lead to different class labels. These small structural differences could not be captured by the classification algorithms. However application of the 3D alignment-independent QSAR technique GRIND for local, structurally related series overcomes this problem."/>
    <s v="Department of Human Genetics, Leiden University Medical Center, PO Box 9600, 2300 RC Leiden, The Netherlands."/>
    <s v="eng"/>
    <s v="Y"/>
    <s v="Y"/>
    <s v="N"/>
    <s v="Y"/>
    <s v="N"/>
    <s v="Y"/>
    <n v="3"/>
    <s v="Y"/>
    <s v="Y"/>
    <s v="N"/>
    <s v="Y"/>
    <s v="N"/>
    <s v="N"/>
    <s v="N"/>
    <s v="Y"/>
    <s v="2015-10-14"/>
    <s v="2018-06-01"/>
    <s v="2016-02-04"/>
    <s v="2015-02-09"/>
    <s v="https://dx.doi.org/10.1186/2041-1480-6-5"/>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3956804"/>
    <s v="MED"/>
    <n v="23956804"/>
    <s v="PMC3743172"/>
    <s v="10.1002/minf.201300019"/>
    <s v="How Far Could We Go with Open Data - A Case Study for TRPV1 Antagonists."/>
    <s v="Tsareva DA, Ecker GF."/>
    <s v="1"/>
    <s v="32"/>
    <n v="2066210"/>
    <n v="2013"/>
    <s v="Molecular informatics"/>
    <s v="Mol Inform"/>
    <s v="Mol Inform"/>
    <s v="101529315"/>
    <s v="1868-1743"/>
    <s v="1868-1751"/>
    <s v="Biological data and knowledge bases increasingly rely on Semantic Web technologies and the use of knowledge graphs for data integration, retrieval and federated queries. In the past years, feature learning methods that are applicable to graph-structured data are becoming available, but have not yet widely been applied and evaluated on structured biological knowledge. Results: We develop a novel method for feature learning on biological knowledge graphs. Our method combines symbolic methods, in particular knowledge representation using symbolic logic and automated reasoning, with neural networks to generate embeddings of nodes that encode for related information within knowledge graphs. Through the use of symbolic logic, these embeddings contain both explicit and implicit information. We apply these embeddings to the prediction of edges in the knowledge graph representing problems of function prediction, finding candidate genes of diseases, protein-protein interactions, or drug target relations, and demonstrate performance that matches and sometimes outperforms traditional approaches based on manually crafted features. Our method can be applied to any biological knowledge graph, and will thereby open up the increasing amount of Semantic Web based knowledge bases in biology to use in machine learning and data analytics.https://github.com/bio-ontology-research-group/walking-rdf-and-owl.robert.hoehndorf@kaust.edu.sa.Supplementary data are available at Bioinformatics online."/>
    <s v="Department of Medicinal Chemistry, University of Vienna Althanstr. 14, 1090 Vienna, Austria phone: +43-1-4277-55110."/>
    <s v="eng"/>
    <s v="Y"/>
    <s v="Y"/>
    <s v="N"/>
    <s v="Y"/>
    <s v="N"/>
    <s v="Y"/>
    <n v="3"/>
    <s v="Y"/>
    <s v="Y"/>
    <s v="N"/>
    <s v="Y"/>
    <s v="N"/>
    <s v="N"/>
    <s v="N"/>
    <s v="N"/>
    <s v="2013-08-19"/>
    <s v="2018-09-15"/>
    <s v="2016-05-11"/>
    <s v="2013-06-18"/>
    <s v="https://dx.doi.org/10.1002/minf.201300019"/>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8449114"/>
    <s v="MED"/>
    <n v="28449114"/>
    <s v="PMC5860058"/>
    <s v="10.1093/bioinformatics/btx275"/>
    <s v="Neuro-symbolic representation learning on biological knowledge graphs."/>
    <s v="Alshahrani M, Khan MA, Maddouri O, Kinjo AR, Queralt-Rosinach N, Hoehndorf R."/>
    <s v="14"/>
    <s v="33"/>
    <n v="2596718"/>
    <n v="2017"/>
    <s v="Bioinformatics (Oxford, England)"/>
    <s v="Bioinformatics"/>
    <s v="Bioinformatics"/>
    <s v="9808944"/>
    <s v="1367-4803"/>
    <s v="1367-4811"/>
    <s v="The human ATP binding cassette transporters Breast Cancer Resistance Protein (BCRP) and Multidrug Resistance Protein 1 (P-gp) are co-expressed in many tissues and barriers, especially at the blood-brain barrier and at the hepatocyte canalicular membrane. Understanding their interplay in affecting the pharmacokinetics of drugs is of prime interest. In silico tools to predict inhibition and substrate profiles towards BCRP and P-gp might serve as early filters in the drug discovery and development process. However, to build such models, pharmacological data must be collected for both targets, which is a tedious task, often involving manual and poorly reproducible steps.Compounds with inhibitory activity measured against BCRP and/or P-gp were retrieved by combining Open Data and manually curated data from literature using a KNIME workflow. After determination of compound overlap, machine learning approaches were used to establish multi-label classification models for BCRP/P-gp. Different ways of addressing multi-label problems are explored and compared: label-powerset, binary relevance and classifiers chain. Label-powerset revealed important molecular features for selective or polyspecific inhibitory activity. In our dataset, only two descriptors (the numbers of hydrophobic and aromatic atoms) were sufficient to separate selective BCRP inhibitors from selective P-gp inhibitors. Also, dual inhibitors share properties with both groups of selective inhibitors. Binary relevance and classifiers chain allow improving the predictivity of the models.The KNIME workflow proved a useful tool to merge data from diverse sources. It could be used for building multi-label datasets of any set of pharmacological targets for which there is data available either in the open domain or in-house. By applying various multi-label learning algorithms, important molecular features driving transporter selectivity could be retrieved. Finally, using the dataset with missing annotations, predictive models can be derived in cases where no accurate dense dataset is available (not enough data overlap or no well balanced class distribution).Graphical abstract."/>
    <s v="Computer, Electrical and Mathematical Sciences &amp; Engineering Division, Computational Bioscience Research Center, King Abdullah University of Science and Technology, Thuwal 23955-6900, Kingdom of Saudi Arabia."/>
    <s v="eng"/>
    <s v="Y"/>
    <s v="Y"/>
    <s v="N"/>
    <s v="Y"/>
    <s v="N"/>
    <s v="Y"/>
    <n v="4"/>
    <s v="Y"/>
    <s v="Y"/>
    <s v="N"/>
    <s v="Y"/>
    <s v="N"/>
    <s v="N"/>
    <s v="N"/>
    <s v="N"/>
    <s v="2017-04-28"/>
    <s v="2017-08-16"/>
    <s v="2016-04-15"/>
    <s v="2017-09-01"/>
    <s v="https://dx.doi.org/10.1093/bioinformatics/btx275"/>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6855674"/>
    <s v="MED"/>
    <n v="26855674"/>
    <s v="PMC4743411"/>
    <s v="10.1186/s13321-016-0121-y"/>
    <s v="Selectivity profiling of BCRP versus P-gp inhibition: from automated collection of polypharmacology data to multi-label learning."/>
    <s v="Montanari F, Zdrazil B, Digles D, Ecker GF."/>
    <s v="8"/>
    <s v="8"/>
    <n v="2554940"/>
    <n v="2016"/>
    <s v="Journal of cheminformatics"/>
    <s v="J Cheminform"/>
    <s v="J Cheminform"/>
    <s v="101516718"/>
    <s v="1758-2946"/>
    <s v="1758-2946"/>
    <s v="Phenotypic screening is in a renaissance phase and is expected by many academic and industry leaders to accelerate the discovery of new drugs for new biology. Given that phenotypic screening is per definition target agnostic, the emphasis of in silico and in vitro follow-up work is on the exploration of possible molecular mechanisms and efficacy targets underlying the biological processes interrogated by the phenotypic screening experiments. Herein, we present six exemplar computational protocols for the interpretation of cellular phenotypic screens based on the integration of compound, target, pathway, and disease data established by the IMI Open PHACTS project. The protocols annotate phenotypic hit lists and allow follow-up experiments and mechanistic conclusions. The annotations included are from ChEMBL, ChEBI, GO, WikiPathways and DisGeNET. Also provided are protocols which select from the IUPHAR/BPS Guide to PHARMACOLOGY interaction file selective compounds to probe potential targets and a correlation robot which systematically aims to identify an overlap of active compounds in both the phenotypic as well as any kinase assay. The protocols are applied to a phenotypic pre-lamin A/C splicing assay selected from the ChEMBL database to illustrate the process. The computational protocols make use of the Open PHACTS API and data and are built within the Pipeline Pilot and KNIME workflow tools."/>
    <s v="Pharmacoinformatics Research Group, Department of Pharmaceutical Chemistry, University of Vienna, Althanstraße 14, 1090 Vienna, Austria."/>
    <s v="eng"/>
    <s v="Y"/>
    <s v="Y"/>
    <s v="N"/>
    <s v="Y"/>
    <s v="N"/>
    <s v="N"/>
    <n v="6"/>
    <s v="Y"/>
    <s v="Y"/>
    <s v="N"/>
    <s v="Y"/>
    <s v="N"/>
    <s v="N"/>
    <s v="N"/>
    <s v="Y"/>
    <s v="2016-02-09"/>
    <s v="2017-04-21"/>
    <s v="2015-07-08"/>
    <s v="2016-02-04"/>
    <s v="https://dx.doi.org/10.1186/s13321-016-0121-y"/>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774140"/>
    <s v="MED"/>
    <n v="27774140"/>
    <s v="PMC5063042"/>
    <s v="10.1039/c6md00065g"/>
    <s v="Open PHACTS computational protocols for in silico target validation of cellular phenotypic screens: knowing the knowns."/>
    <s v="Digles D, Zdrazil B, Neefs JM, Van Vlijmen H, Herhaus C, Caracoti A, Brea J, Roibás B, Loza MI, Queralt-Rosinach N, Furlong LI, Gaulton A, Bartek L, Senger S, Chichester C, Engkvist O, Evelo CT, Franklin NI, Marren D, Ecker GF, Jacoby E."/>
    <s v="8"/>
    <s v="7"/>
    <n v="2454771"/>
    <n v="2016"/>
    <s v="MedChemComm"/>
    <s v="Medchemcomm"/>
    <s v="Medchemcomm"/>
    <s v="101531525"/>
    <s v="2040-2503"/>
    <s v="2040-2511"/>
    <s v="Characterizing the behavior of disease genes in the context of biological networks has the potential to shed light on disease mechanisms, and to reveal both new candidate disease genes and therapeutic targets. Previous studies addressing the network properties of disease genes have produced contradictory results. Here we have explored the causes of these discrepancies and assessed the relationship between the network roles of disease genes and their tolerance to deleterious germline variants in human populations leveraging on: the abundance of interactome resources, a comprehensive catalog of disease genes and exome variation data. We found that the most salient network features of disease genes are driven by cancer genes and that genes related to different types of diseases play network roles whose centrality is inversely correlated to their tolerance to likely deleterious germline mutations. This proved to be a multiscale signature, including global, mesoscopic and local network centrality features. Cancer driver genes, the most sensitive to deleterious variants, occupy the most central positions, followed by dominant disease genes and then by recessive disease genes, which are tolerant to variants and isolated within their network modules."/>
    <s v="Department of Pharmaceutical Chemistry , University of Vienna , Pharmacoinformatics Research Group , Althanstraße 14 , 1090 Wien , Austria . Email: daniela.digles@univie.ac.at."/>
    <s v="eng"/>
    <s v="Y"/>
    <s v="Y"/>
    <s v="N"/>
    <s v="N"/>
    <s v="N"/>
    <s v="Y"/>
    <n v="7"/>
    <s v="Y"/>
    <s v="Y"/>
    <s v="N"/>
    <s v="Y"/>
    <s v="N"/>
    <s v="N"/>
    <s v="N"/>
    <s v="N"/>
    <s v="2016-10-24"/>
    <s v="2018-05-07"/>
    <s v="2014-09-18"/>
    <s v="2016-05-11"/>
    <s v="https://dx.doi.org/10.1039/c6md00065g"/>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080396"/>
    <s v="MED"/>
    <n v="27080396"/>
    <s v="PMC4832203"/>
    <s v="10.1038/srep24570"/>
    <s v="Uncovering disease mechanisms through network biology in the era of Next Generation Sequencing."/>
    <s v="Piñero J, Berenstein A, Gonzalez-Perez A, Chernomoretz A, Furlong LI."/>
    <s v="18"/>
    <s v="6"/>
    <n v="2460839"/>
    <n v="2016"/>
    <s v="Scientific reports"/>
    <s v="Sci Rep"/>
    <s v="Sci Rep"/>
    <s v="101563288"/>
    <s v="2045-2322"/>
    <s v="2045-2322"/>
    <s v="Reproducing the results from a scientific paper can be challenging due to the absence of data and the computational tools required for their analysis. In addition, details relating to the procedures used to obtain the published results can be difficult to discern due to the use of natural language when reporting how experiments have been performed. The Investigation/Study/Assay (ISA), Nanopublications (NP), and Research Objects (RO) models are conceptual data modelling frameworks that can structure such information from scientific papers. Computational workflow platforms can also be used to reproduce analyses of data in a principled manner. We assessed the extent by which ISA, NP, and RO models, together with the Galaxy workflow system, can capture the experimental processes and reproduce the findings of a previously published paper reporting on the development of SOAPdenovo2, a de novo genome assembler.Executable workflows were developed using Galaxy, which reproduced results that were consistent with the published findings. A structured representation of the information in the SOAPdenovo2 paper was produced by combining the use of ISA, NP, and RO models. By structuring the information in the published paper using these data and scientific workflow modelling frameworks, it was possible to explicitly declare elements of experimental design, variables, and findings. The models served as guides in the curation of scientific information and this led to the identification of inconsistencies in the original published paper, thereby allowing its authors to publish corrections in the form of an errata.SOAPdenovo2 scripts, data, and results are available through the GigaScience Database: http://dx.doi.org/10.5524/100044; the workflows are available from GigaGalaxy: http://galaxy.cbiit.cuhk.edu.hk; and the representations using the ISA, NP, and RO models are available through the SOAPdenovo2 case study website http://isa-tools.github.io/soapdenovo2/.philippe.rocca-serra@oerc.ox.ac.uk and susanna-assunta.sansone@oerc.ox.ac.uk."/>
    <s v="Research Programme on Biomedical Informatics (GRIB), Hospital del Mar Medical Research Institute (IMIM), DCEXS, Pompeu Fabra University (UPF). C/Dr. Aiguader, 88. 08003- Barcelona, Spain."/>
    <s v="eng"/>
    <s v="Y"/>
    <s v="Y"/>
    <s v="N"/>
    <s v="Y"/>
    <s v="N"/>
    <s v="Y"/>
    <n v="7"/>
    <s v="Y"/>
    <s v="Y"/>
    <s v="N"/>
    <s v="Y"/>
    <s v="N"/>
    <s v="N"/>
    <s v="N"/>
    <s v="N"/>
    <s v="2016-04-15"/>
    <s v="2014-10-04"/>
    <s v="2013-11-22"/>
    <s v="2016-04-15"/>
    <s v="https://dx.doi.org/10.1038/srep24570"/>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6154165"/>
    <s v="MED"/>
    <n v="26154165"/>
    <s v="PMC4495984"/>
    <s v="10.1371/journal.pone.0127612"/>
    <s v="From Peer-Reviewed to Peer-Reproduced in Scholarly Publishing: The Complementary Roles of Data Models and Workflows in Bioinformatics."/>
    <s v="González-Beltrán A, Li P, Zhao J, Avila-Garcia MS, Roos M, Thompson M, van der Horst E, Kaliyaperumal R, Luo R, Lee TL, Lam TW, Edmunds SC, Sansone SA, Rocca-Serra P."/>
    <s v="4"/>
    <s v="10"/>
    <n v="2402657"/>
    <n v="2015"/>
    <s v="PloS one"/>
    <s v="PLoS ONE"/>
    <s v="PLoS One"/>
    <s v="101285081"/>
    <s v="1932-6203"/>
    <s v="1932-6203"/>
    <s v="BACKGROUND: One of the main challenges for biomedical research lies in the computer-assisted integrative study of large and increasingly complex combinations of data in order to understand molecular mechanisms. The preservation of the materials and methods of such computational experiments with clear annotations is essential for understanding an experiment, and this is increasingly recognized in the bioinformatics community. Our assumption is that offering means of digital, structured aggregation and annotation of the objects of an experiment will provide necessary meta-data for a scientist to understand and recreate the results of an experiment. To support this we explored a model for the semantic description of a workflow-centric Research Object (RO), where an RO is defined as a resource that aggregates other resources, e.g., datasets, software, spreadsheets, text, etc. We applied this model to a case study where we analysed human metabolite variation by workflows. RESULTS: We present the application of the workflow-centric RO model for our bioinformatics case study. Three workflows were produced following recently defined Best Practices for workflow design. By modelling the experiment as an RO, we were able to automatically query the experiment and answer questions such as &quot;which particular data was input to a particular workflow to test a particular hypothesis?&quot;, and &quot;which particular conclusions were drawn from a particular workflow?&quot;. CONCLUSIONS: Applying a workflow-centric RO model to aggregate and annotate the resources used in a bioinformatics experiment, allowed us to retrieve the conclusions of the experiment in the context of the driving hypothesis, the executed workflows and their input data. The RO model is an extendable reference model that can be used by other systems as well. AVAILABILITY: The Research Object is available at http://www.myexperiment.org/packs/428 The Wf4Ever Research Object Model is available at http://wf4ever.github.io/ro."/>
    <s v="Oxford e-Research Centre, University of Oxford, 7 Keble Road, OX1 3QG, United Kingdom."/>
    <s v="eng"/>
    <s v="Y"/>
    <s v="Y"/>
    <s v="N"/>
    <s v="Y"/>
    <s v="N"/>
    <s v="Y"/>
    <n v="7"/>
    <s v="Y"/>
    <s v="Y"/>
    <s v="N"/>
    <s v="Y"/>
    <s v="N"/>
    <s v="N"/>
    <s v="N"/>
    <s v="Y"/>
    <s v="2015-07-09"/>
    <s v="2014-09-28"/>
    <s v="2016-04-22"/>
    <s v="2015-07-08"/>
    <s v="https://dx.doi.org/10.1371/journal.pone.0127612"/>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5276335"/>
    <s v="MED"/>
    <n v="25276335"/>
    <s v="PMC4177597"/>
    <s v="10.1186/2041-1480-5-41"/>
    <s v="Structuring research methods and data with the research object model: genomics workflows as a case study."/>
    <s v="Hettne KM, Dharuri H, Zhao J, Wolstencroft K, Belhajjame K, Soiland-Reyes S, Mina E, Thompson M, Cruickshank D, Verdes-Montenegro L, Garrido J, de Roure D, Corcho O, Klyne G, van Schouwen R, 't Hoen PA, Bechhofer S, Goble C, Roos M."/>
    <s v="8"/>
    <s v="5"/>
    <n v="2121727"/>
    <n v="2014"/>
    <s v="Journal of biomedical semantics"/>
    <s v="J Biomed Semantics"/>
    <s v="J Biomed Semantics"/>
    <s v="101531992"/>
    <s v="2041-1480"/>
    <s v="2041-1480"/>
    <s v="BACKGROUND: Provenance is a critical ingredient for establishing trust of published scientific content. This is true whether we are considering a data set, a computational workflow, a peer-reviewed publication or a simple scientific claim with supportive evidence. Existing vocabularies such as Dublin Core Terms (DC Terms) and the W3C Provenance Ontology (PROV-O) are domain-independent and general-purpose and they allow and encourage for extensions to cover more specific needs. In particular, to track authoring and versioning information of web resources, PROV-O provides a basic methodology but not any specific classes and properties for identifying or distinguishing between the various roles assumed by agents manipulating digital artifacts, such as author, contributor and curator. RESULTS: We present the Provenance, Authoring and Versioning ontology (PAV, namespace http://purl.org/pav/): a lightweight ontology for capturing &quot;just enough&quot; descriptions essential for tracking the provenance, authoring and versioning of web resources. We argue that such descriptions are essential for digital scientific content. PAV distinguishes between contributors, authors and curators of content and creators of representations in addition to the provenance of originating resources that have been accessed, transformed and consumed. We explore five projects (and communities) that have adopted PAV illustrating their usage through concrete examples. Moreover, we present mappings that show how PAV extends the W3C PROV-O ontology to support broader interoperability. METHOD: The initial design of the PAV ontology was driven by requirements from the AlzSWAN project with further requirements incorporated later from other projects detailed in this paper. The authors strived to keep PAV lightweight and compact by including only those terms that have demonstrated to be pragmatically useful in existing applications, and by recommending terms from existing ontologies when plausible. DISCUSSION: We analyze and compare PAV with related approaches, namely Provenance Vocabulary (PRV), DC Terms and BIBFRAME. We identify similarities and analyze differences between those vocabularies and PAV, outlining strengths and weaknesses of our proposed model. We specify SKOS mappings that align PAV with DC Terms. We conclude the paper with general remarks on the applicability of PAV."/>
    <s v="Department of Human Genetics, Leiden University Medical Center, Leiden, The Netherlands."/>
    <s v="eng"/>
    <s v="Y"/>
    <s v="Y"/>
    <s v="N"/>
    <s v="Y"/>
    <s v="N"/>
    <s v="Y"/>
    <n v="7"/>
    <s v="Y"/>
    <s v="Y"/>
    <s v="N"/>
    <s v="Y"/>
    <s v="N"/>
    <s v="N"/>
    <s v="N"/>
    <s v="Y"/>
    <s v="2014-10-03"/>
    <s v="2018-01-21"/>
    <s v="2012-08-09"/>
    <s v="2014-09-18"/>
    <s v="https://dx.doi.org/10.1186/2041-1480-5-41"/>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4267948"/>
    <s v="MED"/>
    <n v="24267948"/>
    <s v="PMC4177195"/>
    <s v="10.1186/2041-1480-4-37"/>
    <s v="PAV ontology: provenance, authoring and versioning."/>
    <s v="Ciccarese P, Soiland-Reyes S, Belhajjame K, Gray AJ, Goble C, Clark T."/>
    <s v="12"/>
    <s v="4"/>
    <n v="2004861"/>
    <n v="2013"/>
    <s v="Journal of biomedical semantics"/>
    <s v="J Biomed Semantics"/>
    <s v="J Biomed Semantics"/>
    <s v="101531992"/>
    <s v="2041-1480"/>
    <s v="2041-1480"/>
    <s v="DisGeNET-RDF makes available knowledge on the genetic basis of human diseases in the Semantic Web. Gene-disease associations (GDAs) and their provenance metadata are published as human-readable and machine-processable web resources. The information on GDAs included in DisGeNET-RDF is interlinked to other biomedical databases to support the development of bioinformatics approaches for translational research through evidence-based exploitation of a rich and fully interconnected linked open data.http://rdf.disgenet.org/support@disgenet.org."/>
    <s v="Department of Neurology, Massachusetts General Hospital, 55 Fruit Street, Boston, MA 02114, USA. paolo.ciccarese@gmail.com."/>
    <s v="eng"/>
    <s v="Y"/>
    <s v="Y"/>
    <s v="N"/>
    <s v="Y"/>
    <s v="N"/>
    <s v="N"/>
    <n v="7"/>
    <s v="Y"/>
    <s v="Y"/>
    <s v="N"/>
    <s v="Y"/>
    <s v="N"/>
    <s v="N"/>
    <s v="N"/>
    <s v="N"/>
    <s v="2013-12-09"/>
    <s v="2018-09-17"/>
    <s v="2012-08-07"/>
    <s v="2013-11-22"/>
    <s v="https://dx.doi.org/10.1186/2041-1480-4-37"/>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153650"/>
    <s v="MED"/>
    <n v="27153650"/>
    <s v="PMC4937199"/>
    <s v="10.1093/bioinformatics/btw214"/>
    <s v="DisGeNET-RDF: harnessing the innovative power of the Semantic Web to explore the genetic basis of diseases."/>
    <s v="Queralt-Rosinach N, Piñero J, Bravo À, Sanz F, Furlong LI."/>
    <s v="1"/>
    <s v="32"/>
    <n v="2429018"/>
    <n v="2016"/>
    <s v="Bioinformatics (Oxford, England)"/>
    <s v="Bioinformatics"/>
    <s v="Bioinformatics"/>
    <s v="9808944"/>
    <s v="1367-4803"/>
    <s v="1367-4811"/>
    <s v="PsyGeNET (Psychiatric disorders and Genes association NETwork) is a knowledge platform for the exploratory analysis of psychiatric diseases and their associated genes. PsyGeNET is composed of a database and a web interface supporting data search, visualization, filtering and sharing. PsyGeNET integrates information from DisGeNET and data extracted from the literature by text mining, which has been curated by domain experts. It currently contains 2642 associations between 1271 genes and 37 psychiatric disease concepts. In its first release, PsyGeNET is focused on three psychiatric disorders: major depression, alcohol and cocaine use disorders. PsyGeNET represents a comprehensive, open access resource for the analysis of the molecular mechanisms underpinning psychiatric disorders and their comorbidities.The PysGeNET platform is freely available at http://www.psygenet.org/. The PsyGeNET database is made available under the Open Database License (http://opendatacommons.org/licenses/odbl/1.0/).lfurlong@imim.esSupplementary data are available at Bioinformatics online."/>
    <s v="Integrative Biomedical Informatics (IBI) Group, Research Programme on Biomedical Informatics (GRIB), Hospital del Mar Medical Research Institute (IMIM), Department of Experimental and Health Sciences (DCEXS), Universitat Pompeu Fabra (UPF), C/Doctor Aiguader 88, E-08003 Barcelona, Spain."/>
    <s v="eng"/>
    <s v="Y"/>
    <s v="Y"/>
    <s v="N"/>
    <s v="Y"/>
    <s v="N"/>
    <s v="N"/>
    <n v="8"/>
    <s v="Y"/>
    <s v="Y"/>
    <s v="N"/>
    <s v="Y"/>
    <s v="N"/>
    <s v="N"/>
    <s v="N"/>
    <s v="N"/>
    <s v="2016-05-07"/>
    <s v="2015-09-19"/>
    <s v="2015-05-11"/>
    <s v="2016-04-22"/>
    <s v="https://dx.doi.org/10.1093/bioinformatics/btw214"/>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3198001"/>
    <s v="MED"/>
    <n v="23198001"/>
    <s v="PMC3505902"/>
    <s v="10.1002/minf.201200049"/>
    <s v="An In Silico Classification Model for Putative ABCC2 Substrates."/>
    <s v="Pinto M, Trauner M, Ecker GF."/>
    <s v="9"/>
    <s v="31"/>
    <n v="1985910"/>
    <n v="2012"/>
    <s v="Molecular informatics"/>
    <s v="Mol Inform"/>
    <s v="Mol Inform"/>
    <s v="101529315"/>
    <s v="1868-1743"/>
    <s v="1868-1751"/>
    <s v="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
    <s v="University of Vienna, Department of Medicinal Chemistry ,  Althanstraße 14, A-1090 Vienna, Austria phone/fax: +431-4277-55110/-9551."/>
    <s v="eng"/>
    <s v="Y"/>
    <s v="Y"/>
    <s v="N"/>
    <s v="Y"/>
    <s v="N"/>
    <s v="N"/>
    <n v="8"/>
    <s v="Y"/>
    <s v="Y"/>
    <s v="N"/>
    <s v="Y"/>
    <s v="N"/>
    <s v="N"/>
    <s v="N"/>
    <s v="N"/>
    <s v="2012-12-01"/>
    <s v="2016-10-25"/>
    <s v="2013-07-15"/>
    <s v="2012-08-09"/>
    <s v="https://dx.doi.org/10.1002/minf.201200049"/>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3548981"/>
    <s v="MED"/>
    <n v="23548981"/>
    <s v="PMC3573647"/>
    <s v="10.1002/minf.201200070"/>
    <s v="PharmaTrek: A Semantic Web Explorer for Open Innovation in Multitarget Drug Discovery."/>
    <s v="Carrascosa MC, Massaguer OL, Mestres J."/>
    <s v="D1"/>
    <s v="31"/>
    <n v="1985910"/>
    <n v="2012"/>
    <s v="Molecular informatics"/>
    <s v="Mol Inform"/>
    <s v="Mol Inform"/>
    <s v="101529315"/>
    <s v="1868-1743"/>
    <s v="1868-1751"/>
    <s v="The biomedical literature represents a rich source of biomarker information. However, both the size of literature databases and their lack of standardization hamper the automatic exploitation of the information contained in these resources. Text mining approaches have proven to be useful for the exploitation of information contained in the scientific publications. Here, we show that a knowledge-driven text mining approach can exploit a large literature database to extract a dataset of biomarkers related to diseases covering all therapeutic areas. Our methodology takes advantage of the annotation of MEDLINE publications pertaining to biomarkers with MeSH terms, narrowing the search to specific publications and, therefore, minimizing the false positive ratio. It is based on a dictionary-based named entity recognition system and a relation extraction module. The application of this methodology resulted in the identification of 131,012 disease-biomarker associations between 2,803 genes and 2,751 diseases, and represents a valuable knowledge base for those interested in disease-related biomarkers. Additionally, we present a bibliometric analysis of the journals reporting biomarker related information during the last 40 years."/>
    <s v="Research Programme on Biomedical Informatics (GRIB), IMIM Hospital del Mar Research Institute and University Pompeu Fabra , Parc de Recerca Biomèdica, Doctor Aiguader 88, 08003 Barcelona, Catalonia, Spain."/>
    <s v="eng"/>
    <s v="Y"/>
    <s v="Y"/>
    <s v="N"/>
    <s v="Y"/>
    <s v="N"/>
    <s v="N"/>
    <n v="9"/>
    <s v="Y"/>
    <s v="Y"/>
    <s v="N"/>
    <s v="Y"/>
    <s v="N"/>
    <s v="N"/>
    <s v="N"/>
    <s v="N"/>
    <s v="2013-04-03"/>
    <s v="2016-11-14"/>
    <s v="2015-02-21"/>
    <s v="2012-08-07"/>
    <s v="https://dx.doi.org/10.1002/minf.201200070"/>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5964630"/>
    <s v="MED"/>
    <n v="25964630"/>
    <s v="PMC4565028"/>
    <s v="10.1093/bioinformatics/btv301"/>
    <s v="PsyGeNET: a knowledge platform on psychiatric disorders and their genes."/>
    <s v="Gutiérrez-Sacristán A, Grosdidier S, Valverde O, Torrens M, Bravo À, Piñero J, Sanz F, Furlong LI."/>
    <s v="D1"/>
    <s v="31"/>
    <n v="2323275"/>
    <n v="2015"/>
    <s v="Bioinformatics (Oxford, England)"/>
    <s v="Bioinformatics"/>
    <s v="Bioinformatics"/>
    <s v="9808944"/>
    <s v="1367-4803"/>
    <s v="1367-4811"/>
    <s v="Huge amounts of small compound bioactivity data have been entering the public domain as a consequence of open innovation initiatives. It is now the time to carefully analyse existing bioassay data and give it a systematic structure. Our study aims to annotate prominent in vitro assays used for the determination of bioactivities of human P-glycoprotein inhibitors and substrates as they are represented in the ChEMBL and TP-search open source databases. Furthermore, the ability of data, determined in different assays, to be combined with each other is explored. As a result of this study, it is suggested that for inhibitors of human P-glycoprotein it is possible to combine data coming from the same assay type, if the cell lines used are also identical and the fluorescent or radiolabeled substrate have overlapping binding sites. In addition, it demonstrates that there is a need for larger chemical diverse datasets that have been measured in a panel of different assays. This would certainly alleviate the search for other inter-correlations between bioactivity data yielded by different assay setups."/>
    <s v="Research Group on Integrative Biomedical Informatics, Research Programme on Biomedical Informatics (GRIB), Hospital del Mar Medical Research Institute (IMIM), Department of Experimental and Health Sciences (DCEXS), Universitat Pompeu Fabra (UPF), Neurobiology of Behaviour Research Group (GReNeC), IMIM, DCEXS, UPF and Institute of Neuropsychiatry and Addiction, Parc de Salut Mar, Universitat Autònoma de Barcelona, Barcelona 08003, Spain."/>
    <s v="eng"/>
    <s v="Y"/>
    <s v="Y"/>
    <s v="N"/>
    <s v="Y"/>
    <s v="N"/>
    <s v="Y"/>
    <n v="11"/>
    <s v="Y"/>
    <s v="Y"/>
    <s v="N"/>
    <s v="Y"/>
    <s v="N"/>
    <s v="N"/>
    <s v="N"/>
    <s v="N"/>
    <s v="2015-09-11"/>
    <s v="2016-10-19"/>
    <s v="2014-04-16"/>
    <s v="2015-05-11"/>
    <s v="https://dx.doi.org/10.1093/bioinformatics/btv301"/>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3808970"/>
    <s v="MED"/>
    <n v="23808970"/>
    <s v="PMC4110348"/>
    <s v="10.1111/joim.12105"/>
    <s v="Improving data and knowledge management to better integrate health care and research."/>
    <s v="Cases M, Furlong LI, Albanell J, Altman RB, Bellazzi R, Boyer S, Brand A, Brookes AJ, Brunak S, Clark TW, Gea J, Ghazal P, Graf N, Guigó R, Klein TE, López-Bigas N, Maojo V, Mons B, Musen M, Oliveira JL, Rowe A, Ruch P, Shabo A, Shortliffe EH, Valencia A, van der Lei J, Mayer MA, Sanz F."/>
    <s v="D1"/>
    <s v="274"/>
    <n v="2073987"/>
    <n v="2013"/>
    <s v="Journal of internal medicine"/>
    <s v="J. Intern. Med."/>
    <s v="J Intern Med"/>
    <s v="8904841"/>
    <s v="0954-6820"/>
    <s v="1365-2796"/>
    <s v="Chimeric RNA transcripts are generated by different mechanisms including pre-mRNA trans-splicing, chromosomal translocations and/or gene fusions. It was shown recently that at least some of chimeric transcripts can be translated into functional chimeric proteins.To gain a better understanding of the design principles underlying chimeric proteins, we have analyzed 7,424 chimeric RNAs from humans. We focused on the specific domains present in these proteins, comparing their permutations with those of known human proteins. Our method uses genomic alignments of the chimeras, identification of the gene-gene junction sites and prediction of the protein domains. We found that chimeras contain complete protein domains significantly more often than in random data sets. Specifically, we show that eight different types of domains are over-represented among all chimeras as well as in those chimeras confirmed by RNA-seq experiments. Moreover, we discovered that some chimeras potentially encode proteins with novel and unique domain combinations. Given the observed prevalence of entire protein domains in chimeras, we predict that certain putative chimeras that lack activation domains may actively compete with their parental proteins, thereby exerting dominant negative effects. More generally, the production of chimeric transcripts enables a combinatorial increase in the number of protein products available, which may disturb the function of parental genes and influence their protein-protein interaction network.our scripts are available upon request."/>
    <s v="Research Programme on Biomedical Informatics (GRIB), IMIM, DCEXS, Universitat Pompeu Fabra, Barcelona, Spain."/>
    <s v="eng"/>
    <s v="N"/>
    <s v="Y"/>
    <s v="Y"/>
    <s v="Y"/>
    <s v="N"/>
    <s v="Y"/>
    <n v="12"/>
    <s v="Y"/>
    <s v="Y"/>
    <s v="N"/>
    <s v="Y"/>
    <s v="Y"/>
    <s v="N"/>
    <s v="Y"/>
    <s v="N"/>
    <s v="2013-09-10"/>
    <s v="2014-05-12"/>
    <s v="2012-08-07"/>
    <s v="2013-07-15"/>
    <s v="https://dx.doi.org/10.1111/joim.12105"/>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5886734"/>
    <s v="MED"/>
    <n v="25886734"/>
    <s v="PMC4466840"/>
    <s v="10.1186/s12859-015-0472-9"/>
    <s v="Extraction of relations between genes and diseases from text and large-scale data analysis: implications for translational research."/>
    <s v="Bravo À, Piñero J, Queralt-Rosinach N, Rautschka M, Furlong LI."/>
    <s v="2"/>
    <s v="16"/>
    <n v="2475468"/>
    <n v="2015"/>
    <s v="BMC bioinformatics"/>
    <s v="BMC Bioinformatics"/>
    <s v="BMC Bioinformatics"/>
    <s v="100965194"/>
    <s v="1471-2105"/>
    <s v="1471-2105"/>
    <s v="The Semanticscience Integrated Ontology (SIO) is an ontology to facilitate biomedical knowledge discovery. SIO features a simple upper level comprised of essential types and relations for the rich description of arbitrary (real, hypothesized, virtual, fictional) objects, processes and their attributes. SIO specifies simple design patterns to describe and associate qualities, capabilities, functions, quantities, and informational entities including textual, geometrical, and mathematical entities, and provides specific extensions in the domains of chemistry, biology, biochemistry, and bioinformatics. SIO provides an ontological foundation for the Bio2RDF linked data for the life sciences project and is used for semantic integration and discovery for SADI-based semantic web services. SIO is freely available to all users under a creative commons by attribution license. See website for further information: http://sio.semanticscience.org."/>
    <s v="Research Programme on Biomedical Informatics (GRIB), IMIM, DCEXS, Universitat Pompeu Fabra, Barcelona, Spain. abravo@imim.es."/>
    <s v="eng"/>
    <s v="Y"/>
    <s v="Y"/>
    <s v="N"/>
    <s v="Y"/>
    <s v="N"/>
    <s v="N"/>
    <n v="14"/>
    <s v="Y"/>
    <s v="Y"/>
    <s v="N"/>
    <s v="Y"/>
    <s v="N"/>
    <s v="N"/>
    <s v="N"/>
    <s v="N"/>
    <s v="2015-06-16"/>
    <s v="2017-09-22"/>
    <s v="2014-03-06"/>
    <s v="2015-02-21"/>
    <s v="https://dx.doi.org/10.1186/s12859-015-0472-9"/>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4839601"/>
    <s v="MED"/>
    <n v="24839601"/>
    <s v="PMC4009255"/>
    <s v="10.1155/2014/253128"/>
    <s v="A knowledge-driven approach to extract disease-related biomarkers from the literature."/>
    <s v="Bravo À, Cases M, Queralt-Rosinach N, Sanz F, Furlong LI."/>
    <m/>
    <s v="2014"/>
    <n v="2124924"/>
    <n v="2014"/>
    <s v="BioMed research international"/>
    <s v="Biomed Res Int"/>
    <s v="Biomed Res Int"/>
    <s v="101600173"/>
    <s v="2314-6133"/>
    <s v="2314-6141"/>
    <s v="Resource description framework (RDF) is an emerging technology for describing, publishing and linking life science data. As a major provider of bioinformatics data and services, the European Bioinformatics Institute (EBI) is committed to making data readily accessible to the community in ways that meet existing demand. The EBI RDF platform has been developed to meet an increasing demand to coordinate RDF activities across the institute and provides a new entry point to querying and exploring integrated resources available at the EBI."/>
    <s v="Research Programme on Biomedical Informatics (GRIB), Hospital del Mar Medical Research Institute (IMIM), Department of Experimental and Health Sciences, Universitat Pompeu Fabra, C/Dr Aiguader 88, E-08003 Barcelona, Spain."/>
    <s v="eng"/>
    <s v="Y"/>
    <s v="Y"/>
    <s v="Y"/>
    <s v="Y"/>
    <s v="N"/>
    <s v="N"/>
    <n v="15"/>
    <s v="Y"/>
    <s v="Y"/>
    <s v="N"/>
    <s v="Y"/>
    <s v="N"/>
    <s v="N"/>
    <s v="N"/>
    <s v="N"/>
    <s v="2014-05-19"/>
    <s v="2018-08-15"/>
    <s v="2014-01-11"/>
    <s v="2014-04-16"/>
    <s v="https://dx.doi.org/10.1155/2014/253128"/>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3293680"/>
    <s v="MED"/>
    <n v="23293680"/>
    <s v="PMC3531886"/>
    <s v="10.1002/minf.201200059"/>
    <s v="Annotating Human P-Glycoprotein Bioassay Data."/>
    <s v="Zdrazil B, Pinto M, Vasanthanathan P, Williams AJ, Balderud LZ, Engkvist O, Chichester C, Hersey A, Overington JP, Ecker GF."/>
    <m/>
    <s v="31"/>
    <n v="1985910"/>
    <n v="2012"/>
    <s v="Molecular informatics"/>
    <s v="Mol Inform"/>
    <s v="Mol Inform"/>
    <s v="101529315"/>
    <s v="1868-1743"/>
    <s v="1868-1751"/>
    <s v="ChEMBL is an open large-scale bioactivity database (https://www.ebi.ac.uk/chembl), previously described in the 2012 and 2014 Nucleic Acids Research Database Issues. Since then, alongside the continued extraction of data from the medicinal chemistry literature, new sources of bioactivity data have also been added to the database. These include: deposited data sets from neglected disease screening; crop protection data; drug metabolism and disposition data and bioactivity data from patents. A number of improvements and new features have also been incorporated. These include the annotation of assays and targets using ontologies, the inclusion of targets and indications for clinical candidates, addition of metabolic pathways for drugs and calculation of structural alerts. The ChEMBL data can be accessed via a web-interface, RDF distribution, data downloads and RESTful web-services."/>
    <s v="University of Vienna , Department of Medicinal Chemistry, Pharmacoinformatics Research Group, Althanstrasse 14, 1090 Vienna, Austria ' phone/fax: +43-1-4277-55110/+43-1-4277-9551."/>
    <s v="eng"/>
    <s v="Y"/>
    <s v="Y"/>
    <s v="N"/>
    <s v="Y"/>
    <s v="N"/>
    <s v="Y"/>
    <n v="15"/>
    <s v="Y"/>
    <s v="Y"/>
    <s v="N"/>
    <s v="Y"/>
    <s v="N"/>
    <s v="N"/>
    <s v="N"/>
    <s v="Y"/>
    <s v="2013-01-07"/>
    <s v="2018-08-15"/>
    <s v="2016-11-28"/>
    <s v="2012-08-07"/>
    <s v="https://dx.doi.org/10.1002/minf.201200059"/>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2689780"/>
    <s v="MED"/>
    <n v="22689780"/>
    <s v="PMC3371848"/>
    <s v="10.1093/bioinformatics/bts216"/>
    <s v="Novel domain combinations in proteins encoded by chimeric transcripts."/>
    <s v="Frenkel-Morgenstern M, Valencia A."/>
    <m/>
    <s v="28"/>
    <n v="1940030"/>
    <n v="2012"/>
    <s v="Bioinformatics (Oxford, England)"/>
    <s v="Bioinformatics"/>
    <s v="Bioinformatics"/>
    <s v="9808944"/>
    <s v="1367-4803"/>
    <s v="1367-4811"/>
    <s v="The information about the genetic basis of human diseases lies at the heart of precision medicine and drug discovery. However, to realize its full potential to support these goals, several problems, such as fragmentation, heterogeneity, availability and different conceptualization of the data must be overcome. To provide the community with a resource free of these hurdles, we have developed DisGeNET (http://www.disgenet.org), one of the largest available collections of genes and variants involved in human diseases. DisGeNET integrates data from expert curated repositories, GWAS catalogues, animal models and the scientific literature. DisGeNET data are homogeneously annotated with controlled vocabularies and community-driven ontologies. Additionally, several original metrics are provided to assist the prioritization of genotype-phenotype relationships. The information is accessible through a web interface, a Cytoscape App, an RDF SPARQL endpoint, scripts in several programming languages and an R package. DisGeNET is a versatile platform that can be used for different research purposes including the investigation of the molecular underpinnings of specific human diseases and their comorbidities, the analysis of the properties of disease genes, the generation of hypothesis on drug therapeutic action and drug adverse effects, the validation of computationally predicted disease genes and the evaluation of text-mining methods performance."/>
    <s v="Structural Biology and BioComputing Program, Spanish National Cancer Research Centre (CNIO), 28029 Madrid, Spain."/>
    <s v="eng"/>
    <s v="Y"/>
    <s v="Y"/>
    <s v="Y"/>
    <s v="Y"/>
    <s v="N"/>
    <s v="Y"/>
    <n v="20"/>
    <s v="Y"/>
    <s v="Y"/>
    <s v="N"/>
    <s v="Y"/>
    <s v="N"/>
    <s v="N"/>
    <s v="N"/>
    <s v="N"/>
    <s v="2012-06-12"/>
    <s v="2016-10-19"/>
    <s v="2016-10-19"/>
    <s v="2012-06-01"/>
    <s v="https://dx.doi.org/10.1093/bioinformatics/bts216"/>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4602174"/>
    <s v="MED"/>
    <n v="24602174"/>
    <s v="PMC4015691"/>
    <s v="10.1186/2041-1480-5-14"/>
    <s v="The Semanticscience Integrated Ontology (SIO) for biomedical research and knowledge discovery."/>
    <s v="Dumontier M, Baker CJ, Baran J, Callahan A, Chepelev L, Cruz-Toledo J, Del Rio NR, Duck G, Furlong LI, Keath N, Klassen D, McCusker JP, Queralt-Rosinach N, Samwald M, Villanueva-Rosales N, Wilkinson MD, Hoehndorf R."/>
    <m/>
    <s v="5"/>
    <n v="2121727"/>
    <n v="2014"/>
    <s v="Journal of biomedical semantics"/>
    <s v="J Biomed Semantics"/>
    <s v="J Biomed Semantics"/>
    <s v="101531992"/>
    <s v="2041-1480"/>
    <s v="2041-1480"/>
    <s v="WikiPathways (http://www.wikipathways.org) is an open, collaborative platform for capturing and disseminating models of biological pathways for data visualization and analysis. Since our last NAR update, 4 years ago, WikiPathways has experienced massive growth in content, which continues to be contributed by hundreds of individuals each year. New aspects of the diversity and depth of the collected pathways are described from the perspective of researchers interested in using pathway information in their studies. We provide updates on extensions and services to support pathway analysis and visualization via popular standalone tools, i.e. PathVisio and Cytoscape, web applications and common programming environments. We introduce the Quick Edit feature for pathway authors and curators, in addition to new means of publishing pathways and maintaining custom pathway collections to serve specific research topics and communities. In addition to the latest milestones in our pathway collection and curation effort, we also highlight the latest means to access the content as publishable figures, as standard data files, and as linked data, including bulk and programmatic access."/>
    <s v="Center for Biomedical Informatics Research, Stanford University, Stanford, California, USA. michel.dumontier@stanford.edu."/>
    <s v="eng"/>
    <s v="Y"/>
    <s v="Y"/>
    <s v="Y"/>
    <s v="Y"/>
    <s v="N"/>
    <s v="Y"/>
    <n v="24"/>
    <s v="Y"/>
    <s v="Y"/>
    <s v="N"/>
    <s v="Y"/>
    <s v="N"/>
    <s v="N"/>
    <s v="N"/>
    <s v="N"/>
    <s v="2014-04-02"/>
    <s v="2015-04-18"/>
    <s v="2015-10-19"/>
    <s v="2014-03-06"/>
    <s v="https://dx.doi.org/10.1186/2041-1480-5-14"/>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4413672"/>
    <s v="MED"/>
    <n v="24413672"/>
    <s v="PMC3998127"/>
    <s v="10.1093/bioinformatics/btt765"/>
    <s v="The EBI RDF platform: linked open data for the life sciences."/>
    <s v="Jupp S, Malone J, Bolleman J, Brandizi M, Davies M, Garcia L, Gaulton A, Gehant S, Laibe C, Redaschi N, Wimalaratne SM, Martin M, Le Novère N, Parkinson H, Birney E, Jenkinson AM."/>
    <m/>
    <s v="30"/>
    <n v="2152760"/>
    <n v="2014"/>
    <s v="Bioinformatics (Oxford, England)"/>
    <s v="Bioinformatics"/>
    <s v="Bioinformatics"/>
    <s v="9808944"/>
    <s v="1367-4803"/>
    <s v="1367-4811"/>
    <s v="DisGeNET is a comprehensive discovery platform designed to address a variety of questions concerning the genetic underpinning of human diseases. DisGeNET contains over 380,000 associations between &gt;16,000 genes and 13,000 diseases, which makes it one of the largest repositories currently available of its kind. DisGeNET integrates expert-curated databases with text-mined data, covers information on Mendelian and complex diseases, and includes data from animal disease models. It features a score based on the supporting evidence to prioritize gene-disease associations. It is an open access resource available through a web interface, a Cytoscape plugin and as a Semantic Web resource. The web interface supports user-friendly data exploration and navigation. DisGeNET data can also be analysed via the DisGeNET Cytoscape plugin, and enriched with the annotations of other plugins of this popular network analysis software suite. Finally, the information contained in DisGeNET can be expanded and complemented using Semantic Web technologies and linked to a variety of resources already present in the Linked Data cloud. Hence, DisGeNET offers one of the most comprehensive collections of human gene-disease associations and a valuable set of tools for investigating the molecular mechanisms underlying diseases of genetic origin, designed to fulfill the needs of different user profiles, including bioinformaticians, biologists and health-care practitioners. Database URL: http://www.disgenet.org/"/>
    <s v="European Molecular Biology Laboratory, European Bioinformatics Institute (EMBL-EBI), Wellcome Trust Genome Campus, Hinxton, Cambridge CB10 1SD, UK and SIB Swiss Institute of Bioinformatics, Centre Medical Universitaire, 1211 Geneve, Switzerland."/>
    <s v="eng"/>
    <s v="Y"/>
    <s v="Y"/>
    <s v="Y"/>
    <s v="Y"/>
    <s v="N"/>
    <s v="N"/>
    <n v="64"/>
    <s v="Y"/>
    <s v="Y"/>
    <s v="N"/>
    <s v="Y"/>
    <s v="N"/>
    <s v="N"/>
    <s v="N"/>
    <s v="N"/>
    <s v="2014-04-25"/>
    <s v="2017-09-22"/>
    <s v="2015-04-15"/>
    <s v="2014-01-11"/>
    <s v="https://dx.doi.org/10.1093/bioinformatics/btt765"/>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899562"/>
    <s v="MED"/>
    <n v="27899562"/>
    <s v="PMC5210557"/>
    <s v="10.1093/nar/gkw1074"/>
    <s v="The ChEMBL database in 2017."/>
    <s v="Gaulton A, Hersey A, Nowotka M, Bento AP, Chambers J, Mendez D, Mutowo P, Atkinson F, Bellis LJ, Cibrián-Uhalte E, Davies M, Dedman N, Karlsson A, Magariños MP, Overington JP, Papadatos G, Smit I, Leach AR."/>
    <m/>
    <s v="45"/>
    <n v="2511327"/>
    <n v="2017"/>
    <s v="Nucleic acids research"/>
    <s v="Nucleic Acids Res."/>
    <s v="Nucleic Acids Res"/>
    <s v="0411011"/>
    <s v="0305-1048"/>
    <s v="1362-4962"/>
    <s v="To make full use of research data, the bioscience community needs to adopt technologies and reward mechanisms that support interoperability and promote the growth of an open 'data commoning' culture. Here we describe the prerequisites for data commoning and present an established and growing ecosystem of solutions using the shared 'Investigation-Study-Assay' framework to support that vision."/>
    <s v="European Molecular Biology Laboratory, European Bioinformatics Institute, Wellcome Genome Campus, Hinxton, Cambridgeshire CB10 1SD, UK."/>
    <s v="eng"/>
    <s v="Y"/>
    <s v="Y"/>
    <s v="N"/>
    <s v="Y"/>
    <s v="N"/>
    <s v="N"/>
    <n v="78"/>
    <s v="Y"/>
    <s v="Y"/>
    <s v="N"/>
    <s v="Y"/>
    <s v="N"/>
    <s v="N"/>
    <s v="N"/>
    <s v="Y"/>
    <s v="2016-12-01"/>
    <s v="2016-10-19"/>
    <s v="2012-01-27"/>
    <s v="2016-11-28"/>
    <s v="https://dx.doi.org/10.1093/nar/gkw1074"/>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7924018"/>
    <s v="MED"/>
    <n v="27924018"/>
    <s v="PMC5210640"/>
    <s v="10.1093/nar/gkw943"/>
    <s v="DisGeNET: a comprehensive platform integrating information on human disease-associated genes and variants."/>
    <s v="Piñero J, Bravo À, Queralt-Rosinach N, Gutiérrez-Sacristán A, Deu-Pons J, Centeno E, García-García J, Sanz F, Furlong LI."/>
    <m/>
    <s v="45"/>
    <n v="2511327"/>
    <n v="2017"/>
    <s v="Nucleic acids research"/>
    <s v="Nucleic Acids Res."/>
    <s v="Nucleic Acids Res"/>
    <s v="0411011"/>
    <s v="0305-1048"/>
    <s v="1362-4962"/>
    <s v="The FANTOM5 project investigates transcription initiation activities in more than 1,000 human and mouse primary cells, cell lines and tissues using CAGE. Based on manual curation of sample information and development of an ontology for sample classification, we assemble the resulting data into a centralized data resource (http://fantom.gsc.riken.jp/5/). This resource contains web-based tools and data-access points for the research community to search and extract data related to samples, genes, promoter activities, transcription factors and enhancers across the FANTOM5 atlas."/>
    <s v="Research Programme on Biomedical Informatics (GRIB), Hospital del Mar Medical Research Institute (IMIM), Department of Experimental and Health Sciences (DCEXS), Universitat Pompeu Fabra (UPF), C/Dr Aiguader 88, E-08003 Barcelona, Spain."/>
    <s v="eng"/>
    <s v="Y"/>
    <s v="Y"/>
    <s v="N"/>
    <s v="Y"/>
    <s v="N"/>
    <s v="N"/>
    <n v="84"/>
    <s v="Y"/>
    <s v="Y"/>
    <s v="N"/>
    <s v="Y"/>
    <s v="N"/>
    <s v="N"/>
    <s v="N"/>
    <s v="N"/>
    <s v="2016-12-08"/>
    <m/>
    <s v="2015-01-05"/>
    <s v="2016-10-19"/>
    <s v="https://dx.doi.org/10.1093/nar/gkw943"/>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6481357"/>
    <s v="MED"/>
    <n v="26481357"/>
    <s v="PMC4702772"/>
    <s v="10.1093/nar/gkv1024"/>
    <s v="WikiPathways: capturing the full diversity of pathway knowledge."/>
    <s v="Kutmon M, Riutta A, Nunes N, Hanspers K, Willighagen EL, Bohler A, Mélius J, Waagmeester A, Sinha SR, Miller R, Coort SL, Cirillo E, Smeets B, Evelo CT, Pico AR."/>
    <m/>
    <s v="44"/>
    <n v="2359986"/>
    <n v="2016"/>
    <s v="Nucleic acids research"/>
    <s v="Nucleic Acids Res."/>
    <s v="Nucleic Acids Res"/>
    <s v="0411011"/>
    <s v="0305-1048"/>
    <s v="1362-4962"/>
    <m/>
    <s v="Department of Bioinformatics - BiGCaT, NUTRIM, Maastricht University, Maastricht, 6229 ER Maastricht, The Netherlands Maastricht Centre for Systems Biology (MaCSBio), Maastricht University, Maastricht, 6229 ER Maastricht, The Netherlands martina.kutmon@maastrichtuniversity.nl."/>
    <s v="eng"/>
    <s v="Y"/>
    <s v="Y"/>
    <s v="N"/>
    <s v="Y"/>
    <s v="N"/>
    <s v="N"/>
    <n v="118"/>
    <s v="Y"/>
    <s v="Y"/>
    <s v="N"/>
    <s v="Y"/>
    <s v="N"/>
    <s v="N"/>
    <s v="N"/>
    <s v="N"/>
    <s v="2016-01-07"/>
    <m/>
    <m/>
    <s v="2015-10-19"/>
    <s v="https://dx.doi.org/10.1093/nar/gkv1024"/>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5877637"/>
    <s v="MED"/>
    <n v="25877637"/>
    <s v="PMC4397996"/>
    <s v="10.1093/database/bav028"/>
    <s v="DisGeNET: a discovery platform for the dynamical exploration of human diseases and their genes."/>
    <s v="Piñero J, Queralt-Rosinach N, Bravo À, Deu-Pons J, Bauer-Mehren A, Baron M, Sanz F, Furlong LI."/>
    <m/>
    <s v="2015"/>
    <n v="2246331"/>
    <n v="2015"/>
    <s v="Database : the journal of biological databases and curation"/>
    <s v="Database (Oxford)"/>
    <s v="Database (Oxford)"/>
    <s v="101517697"/>
    <s v="1758-0463"/>
    <s v="1758-0463"/>
    <m/>
    <s v="Research Programme on Biomedical Informatics (GRIB), Hospital del Mar Medical Research Institute (IMIM), Department of Experimental and Health Sciences, Universitat Pompeu Fabra, C/Dr Aiguader 88, E-08003 Barcelona, Spain, Roche Pharma Research and Early Development, pRED Informatics, Roche Innovation Center Penzberg, Roche Diagnostics GmbH, Nonnenwald 2, 82377 Penzberg, Germany and Scientific &amp; Business Information Services, Roche Diagnostics GmbH, Nonnenwald 2, 82377 Penzberg, Germany."/>
    <s v="eng"/>
    <s v="Y"/>
    <s v="Y"/>
    <s v="N"/>
    <s v="Y"/>
    <s v="N"/>
    <s v="Y"/>
    <n v="125"/>
    <s v="Y"/>
    <s v="Y"/>
    <s v="N"/>
    <s v="Y"/>
    <s v="N"/>
    <s v="N"/>
    <s v="N"/>
    <s v="N"/>
    <s v="2015-04-16"/>
    <m/>
    <m/>
    <s v="2015-04-15"/>
    <s v="https://dx.doi.org/10.1093/database/bav028"/>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2281772"/>
    <s v="MED"/>
    <n v="22281772"/>
    <s v="PMC3428019"/>
    <s v="10.1038/ng.1054"/>
    <s v="Toward interoperable bioscience data."/>
    <s v="Sansone SA, Rocca-Serra P, Field D, Maguire E, Taylor C, Hofmann O, Fang H, Neumann S, Tong W, Amaral-Zettler L, Begley K, Booth T, Bougueleret L, Burns G, Chapman B, Clark T, Coleman LA, Copeland J, Das S, de Daruvar A, de Matos P, Dix I, Edmunds S, Evelo CT, Forster MJ, Gaudet P, Gilbert J, Goble C, Griffin JL, Jacob D, Kleinjans J, Harland L, Haug K, Hermjakob H, Ho Sui SJ, Laederach A, Liang S, Marshall S, McGrath A, Merrill E, Reilly D, Roux M, Shamu CE, Shang CA, Steinbeck C, Trefethen A, Williams-Jones B, Wolstencroft K, Xenarios I, Hide W."/>
    <m/>
    <s v="44"/>
    <n v="2470638"/>
    <n v="2012"/>
    <s v="Nature genetics"/>
    <s v="Nat. Genet."/>
    <s v="Nat Genet"/>
    <s v="9216904"/>
    <s v="1061-4036"/>
    <s v="1546-1718"/>
    <m/>
    <s v="Oxford e-Research Centre, University of Oxford, Oxford, UK. susanna-assunta.sansone@oerc.ox.ac.uk"/>
    <s v="eng"/>
    <s v="N"/>
    <s v="Y"/>
    <s v="Y"/>
    <s v="Y"/>
    <s v="N"/>
    <s v="N"/>
    <n v="126"/>
    <s v="Y"/>
    <s v="Y"/>
    <s v="N"/>
    <s v="Y"/>
    <s v="Y"/>
    <s v="N"/>
    <s v="Y"/>
    <s v="N"/>
    <s v="2012-01-27"/>
    <m/>
    <m/>
    <s v="2012-01-27"/>
    <s v="https://dx.doi.org/10.1038/ng.1054"/>
  </r>
  <r>
    <s v="https://www.imi.europa.eu/projects-results/project-factsheets/open-phacts"/>
    <x v="52"/>
    <s v="The Open Pharmacological Concepts Triple Store"/>
    <n v="0"/>
    <n v="0"/>
    <n v="0"/>
    <n v="0"/>
    <n v="0"/>
    <n v="0"/>
    <n v="0"/>
    <n v="0"/>
    <n v="0"/>
    <n v="0"/>
    <s v="Closed"/>
    <s v="IMI1"/>
    <s v="01/03/2011"/>
    <s v="29/02/2016"/>
    <n v="2"/>
    <n v="115191"/>
    <s v="RIA (Research and Innovation Action)"/>
    <s v="11 466 433"/>
    <s v="6 412 905"/>
    <m/>
    <s v="2 902 728"/>
    <s v="The early drug-discovery process requires the assembly, overlay and comparison of data from many sources, as well as the development of common standards and semantics. Until now, these data sources were very fragmented and it took researchers significant amounts of time and money to answer basic research questions. IMI’s Open PHACTS project addressed this gap by creating a platform that connects about a dozen different drug discovery databases, allowing researchers to rapidly find and access relevant data in different domains. Thanks to the Open PHACTS Foundation, which was set up during the project, the platform is free, open access and sustainable, and will continue to run beyond the lifetime of the project.Drug discovery is data-hungry and all major pharmaceutical companies maintain extensive in-house instances of public data. Analysis and hypothesis generation for drug-discovery projects requires the assembly, overlay and comparison of data from many sources as well as the development of shared identifiers and common semantics. The alignment and integration of internal and public data and information sources requires a significant effort, and the process is repeated across companies, institutes and academic laboratories. This represents a significant waste and increases drug discovery costs. The Open PHACTS project set out to tackle that challenge.By bringing together leading experts in the fields of data mining, small molecule data storage and manipulation, target bioinformatics, information handling, chemical biology and more, the project developed the Open PHACTS Discovery Platform. The platform links up about a dozen diverse and complementary drug discovery databases, allowing researchers to rapidly find and access relevant data in different domains, such as compounds, targets, diseases and tissues. It is open to all users and is freely available in the public domain. The platform significantly reduces the time needed to answer complex questions in drug discovery: what used to take days or months of research, can now be accessed with a few clicks.Leading the way in data standardisationIn order to make all this data more searchable, the project also developed standards and common identifiers. Moreover, the project was a thought incubator for the FAIR (findable, accessible, interoperable, reproducible) data principles, which are now having a wider impact on the scientific community.A spin off that will reduce the use of animals in researchThe project also resulted in the creation of a spin off. Called Phenaris, it will develop ToxPHACTS, a software that will combine the eTOX project outputs with the Open PHACTS discovery platform.The ToxPHACTS platform will allow toxicologists to do the very early assessment of the risk of a certain compound, even before they do the first animal experiments. The new platform will save researches money and time, and reduce the use of animals in research.For the benefit of industry, academia and SMEsBoth industry and academia benefitted from the collaboration and the intellectual network which was created during this project.The academic community also greatly benefited from getting to know how industry works, especially when it comes to data issues. Several PhD students who worked in the project found jobs in industry.The SMEs within the project benefitted from close contacts with potential new customers in industry and from learning more about their needs.What’s nextEven though the project has ended, the Open PHACTS Discovery Platform lives on thanks to the Open PHACTS Foundation, which was set up to build on the work begun in the project. The foundation was set up early in the project, in 2012, and the formal handover from project to foundation took place at the project’s closing meeting in Vienna in 2016. Meanwhile the foundation has already established itself as a leader in linking data, and is a partner in several Horizon 2020 projects.Read the interview with project coordinators"/>
    <s v="Astrazeneca AB, Södertälje, SwedenEli Lilly and Company Limited, Basingstoke, United KingdomEsteve Pharmaceuticals, SA, Barcelona, SpainGlaxosmithkline Research And Development LTD., Brentford, Middlesex, United KingdomH. Lundbeck As, Valby, DenmarkJanssen Pharmaceutica Nv, Beerse, BelgiumLaboratorios Almirall S.A., Barcelona, SpainMerck Kommanditgesellschaft Auf Aktien, Darmstadt, GermanyNovartis Pharma AG, Basel, SwitzerlandPfizer Limited, Sandwich, Kent , United Kingdom"/>
    <n v="11"/>
    <n v="38"/>
    <s v="25723102"/>
    <s v="MED"/>
    <n v="25723102"/>
    <s v="PMC4310165"/>
    <s v="10.1186/s13059-014-0560-6"/>
    <s v="Gateways to the FANTOM5 promoter level mammalian expression atlas."/>
    <s v="Lizio M, Harshbarger J, Shimoji H, Severin J, Kasukawa T, Sahin S, Abugessaisa I, Fukuda S, Hori F, Ishikawa-Kato S, Mungall CJ, Arner E, Baillie JK, Bertin N, Bono H, de Hoon M, Diehl AD, Dimont E, Freeman TC, Fujieda K, Hide W, Kaliyaperumal R, Katayama T, Lassmann T, Meehan TF, Nishikata K, Ono H, Rehli M, Sandelin A, Schultes EA, 't Hoen PA, Tatum Z, Thompson M, Toyoda T, Wright DW, Daub CO, Itoh M, Carninci P, Hayashizaki Y, Forrest AR, Kawaji H, FANTOM consortium."/>
    <m/>
    <s v="16"/>
    <n v="2475390"/>
    <n v="2015"/>
    <s v="Genome biology"/>
    <s v="Genome Biol."/>
    <s v="Genome Biol"/>
    <s v="100960660"/>
    <s v="1474-7596"/>
    <s v="1474-760X"/>
    <m/>
    <m/>
    <s v="eng"/>
    <s v="Y"/>
    <s v="Y"/>
    <s v="N"/>
    <s v="Y"/>
    <s v="N"/>
    <s v="N"/>
    <n v="135"/>
    <s v="Y"/>
    <s v="Y"/>
    <s v="N"/>
    <s v="Y"/>
    <s v="N"/>
    <s v="N"/>
    <s v="N"/>
    <s v="N"/>
    <s v="2015-02-28"/>
    <m/>
    <m/>
    <s v="2015-01-05"/>
    <s v="https://dx.doi.org/10.1186/s13059-014-0560-6"/>
  </r>
  <r>
    <s v="https://www.imi.europa.eu/projects-results/project-factsheets/orbito"/>
    <x v="53"/>
    <s v="Oral biopharmaceutics tools"/>
    <n v="0"/>
    <n v="0"/>
    <n v="0"/>
    <n v="0"/>
    <n v="0"/>
    <n v="0"/>
    <n v="0"/>
    <n v="0"/>
    <n v="0"/>
    <n v="0"/>
    <s v="Ongoing"/>
    <s v="IMI1"/>
    <s v="01/10/2012"/>
    <s v="30/09/2018"/>
    <n v="4"/>
    <n v="115369"/>
    <s v="RIA (Research and Innovation Action)"/>
    <s v="8 975 392"/>
    <s v="12 360 856"/>
    <m/>
    <s v="3 938 426"/>
    <s v="Most drugs are taken orally, as tablets or capsules for example. However, designing these pharmaceutical products in such a way that the active ingredient is absorbed at an appropriate rate and extent by the gut is far from easy. The ORBITO project aims to enhance our understanding of how orally-administered drugs are taken up from the gastrointestinal tract into the body, and apply this knowledge to create new laboratory tests and computer models that will better predict the performance of these drugs in patients._x000a_Predicting performanceThe majority of drug products are administered orally, yet designing oral formulations and determining dosages involves a lot of trial and error. Current laboratory tests do not mimic accurately the highly variable and dynamic environment of the human gut, and so their ability to predict the performance of an orally-administered drug in the human body is limited. As a result, researchers rely heavily on tests in animals and clinical studies in humans to verify drug performance, rendering the entire process rather lengthy and expensive. The issue is likely to become even more pressing in the future as new drug discovery technologies are increasingly delivering active drugs that are very hard to put into simple oral formulations, for example because they are hydrophobic, have low aqueous solubility, and/or variable uptake in large intestine.There is therefore an urgent need for improved tools to predict the performance of orally-administered drugs.From trial and error to rational modelsThe ORBITO project aims to tackle this problem at all levels, beginning with improving our fundamental understanding of the gastro-intestinal absorption process. This information will be integrated into the development of new (or refinement of existing) laboratory tests and computer-based methods that will deliver more accurate predictions of drug product behaviour in real life. The new methods will be validated with the use of industrial data and material. Crucially, the project will set up a framework to guide the use of these new tools in drug development.What sets ORBITO apart from other projects is the way it will integrate data from many existing studies while also initiating new studies that will generate better data. By combining existing data with new data, and by bringing together so many different partners, it has a good chance of achieving its goals.Ultimately, the project will help to facilitate and speed up the formulation development process and significantly reduce the need for animal experiments in this area as well as for human clinical studies in the future.For patients, the main benefit will be in the form of high quality medicines where the dose required is well calculated and is released in a way that consistently provides an optimal clinical effect."/>
    <s v="Abbvie Deutschland GMBH &amp; Co Kg, Wiesbaden, GermanyAstrazeneca AB, Södertälje, SwedenBayer Aktiengesellschaft, Leverkusen, GermanyBoehringer Ingelheim Internationalgmbh, Ingelheim, GermanyBristol-Myers Squibb Company Corp, Princeton, NJ, United States Glaxosmithkline Research And Development LTD., Brentford, Middlesex, United KingdomH. Lundbeck As, Valby, DenmarkJanssen Pharmaceutica Nv, Beerse, BelgiumMerck Sharp &amp; Dohme Corp, Whitehouse Station, New Jersey, United States Novartis Pharma AG, Basel, SwitzerlandOrion Oyj, Espoo, FinlandPfizer Limited, Sandwich, Kent , United KingdomSanofi-Aventis Recherche &amp; Developpement, Chilly Mazarin, France"/>
    <n v="15"/>
    <n v="7"/>
    <s v="29072917"/>
    <s v="MED"/>
    <n v="29072917"/>
    <s v="PMC5735376"/>
    <s v="10.1021/acs.molpharmaceut.7b00869"/>
    <s v="Dual Level Statistical Investigation of Equilibrium Solubility in Simulated Fasted and Fed Intestinal Fluid."/>
    <s v="Ainousah BE, Perrier J, Dunn C, Khadra I, Wilson CG, Halbert G."/>
    <s v="12"/>
    <s v="14"/>
    <n v="2624478"/>
    <n v="2017"/>
    <s v="Molecular pharmaceutics"/>
    <s v="Mol. Pharm."/>
    <s v="Mol Pharm"/>
    <s v="101197791"/>
    <s v="1543-8384"/>
    <s v="1543-8392"/>
    <s v="The oral route is the preferred option for drug administration but contains the inherent issue of drug absorption from the gastro-intestinal tract (GIT) in order to elicit systemic activity. A prerequisite for absorption is drug dissolution, which is dependent upon drug solubility in the variable milieu of GIT fluid, with poorly soluble drugs presenting a formulation and biopharmaceutical challenge. Multiple factors within GIT fluid influence solubility ranging from pH to the concentration and ratio of amphiphilic substances, such as phospholipid, bile salt, monoglyceride, and cholesterol. To aid in vitro investigation simulated intestinal fluids (SIF) covering the fasted and fed state have been developed. SIF media is complex and statistical design of experiment (DoE) investigations have revealed the range of solubility values possible within each state due to physiological variability along with the media factors and factor interactions which influence solubility. However, these studies require large numbers of experiments (&gt;60) and are not feasible or sensible within a drug development setting. In the current study a smaller dual level, reduced experimental number (20) DoE providing three arms covering the fasted and fed states along with a combined analysis has been investigated. The results indicate that this small scale investigation is feasible and provides solubility ranges that encompass published data in human and simulated fasted and fed fluids. The measured fasted and fed solubility ranges are in agreement with published large scale DoE results in around half of the cases, with the differences due to changes in media composition between studies. Indicating that drug specific behaviors are being determined and that careful media factor and concentration level selection is required in order to determine a physiologically relevant solubility range. The study also correctly identifies the major single factor or factors which influence solubility but it is evident that lower significance factors (for example bile salt) are not picked up due to the lower sample number employed. A similar issue is present with factor interactions with only a limited number available for study and generally not determined to have a significant solubility impact due to the lower statistical power of the study. The study indicates that a reduced experimental number DoE is feasible, will provide solubility range results with identification of major solubility factors however statistical limitations restrict the analysis. The approach therefore represents a useful initial screening tool that can guide further in depth analysis of a drug's behavior in gastrointestinal fluids."/>
    <s v="Strathclyde Institute of Pharmacy and Biomedical Sciences, University of Strathclyde , 161 Cathedral Street, Glasgow G4 0RE, United Kingdom."/>
    <s v="eng"/>
    <s v="Y"/>
    <s v="Y"/>
    <s v="N"/>
    <s v="Y"/>
    <s v="N"/>
    <s v="N"/>
    <n v="0"/>
    <s v="Y"/>
    <s v="Y"/>
    <s v="N"/>
    <s v="Y"/>
    <s v="N"/>
    <s v="N"/>
    <s v="N"/>
    <s v="N"/>
    <s v="2017-10-27"/>
    <s v="2018-07-17"/>
    <s v="2017-11-15"/>
    <s v="2017-11-15"/>
    <s v="https://dx.doi.org/10.1021/acs.molpharmaceut.7b00869"/>
  </r>
  <r>
    <s v="https://www.imi.europa.eu/projects-results/project-factsheets/orbito"/>
    <x v="53"/>
    <s v="Oral biopharmaceutics tools"/>
    <n v="0"/>
    <n v="0"/>
    <n v="0"/>
    <n v="0"/>
    <n v="0"/>
    <n v="0"/>
    <n v="0"/>
    <n v="0"/>
    <n v="0"/>
    <n v="0"/>
    <s v="Ongoing"/>
    <s v="IMI1"/>
    <s v="01/10/2012"/>
    <s v="30/09/2018"/>
    <n v="4"/>
    <n v="115369"/>
    <s v="RIA (Research and Innovation Action)"/>
    <s v="8 975 392"/>
    <s v="12 360 856"/>
    <m/>
    <s v="3 938 426"/>
    <s v="Most drugs are taken orally, as tablets or capsules for example. However, designing these pharmaceutical products in such a way that the active ingredient is absorbed at an appropriate rate and extent by the gut is far from easy. The ORBITO project aims to enhance our understanding of how orally-administered drugs are taken up from the gastrointestinal tract into the body, and apply this knowledge to create new laboratory tests and computer models that will better predict the performance of these drugs in patients._x000a_Predicting performanceThe majority of drug products are administered orally, yet designing oral formulations and determining dosages involves a lot of trial and error. Current laboratory tests do not mimic accurately the highly variable and dynamic environment of the human gut, and so their ability to predict the performance of an orally-administered drug in the human body is limited. As a result, researchers rely heavily on tests in animals and clinical studies in humans to verify drug performance, rendering the entire process rather lengthy and expensive. The issue is likely to become even more pressing in the future as new drug discovery technologies are increasingly delivering active drugs that are very hard to put into simple oral formulations, for example because they are hydrophobic, have low aqueous solubility, and/or variable uptake in large intestine.There is therefore an urgent need for improved tools to predict the performance of orally-administered drugs.From trial and error to rational modelsThe ORBITO project aims to tackle this problem at all levels, beginning with improving our fundamental understanding of the gastro-intestinal absorption process. This information will be integrated into the development of new (or refinement of existing) laboratory tests and computer-based methods that will deliver more accurate predictions of drug product behaviour in real life. The new methods will be validated with the use of industrial data and material. Crucially, the project will set up a framework to guide the use of these new tools in drug development.What sets ORBITO apart from other projects is the way it will integrate data from many existing studies while also initiating new studies that will generate better data. By combining existing data with new data, and by bringing together so many different partners, it has a good chance of achieving its goals.Ultimately, the project will help to facilitate and speed up the formulation development process and significantly reduce the need for animal experiments in this area as well as for human clinical studies in the future.For patients, the main benefit will be in the form of high quality medicines where the dose required is well calculated and is released in a way that consistently provides an optimal clinical effect."/>
    <s v="Abbvie Deutschland GMBH &amp; Co Kg, Wiesbaden, GermanyAstrazeneca AB, Södertälje, SwedenBayer Aktiengesellschaft, Leverkusen, GermanyBoehringer Ingelheim Internationalgmbh, Ingelheim, GermanyBristol-Myers Squibb Company Corp, Princeton, NJ, United States Glaxosmithkline Research And Development LTD., Brentford, Middlesex, United KingdomH. Lundbeck As, Valby, DenmarkJanssen Pharmaceutica Nv, Beerse, BelgiumMerck Sharp &amp; Dohme Corp, Whitehouse Station, New Jersey, United States Novartis Pharma AG, Basel, SwitzerlandOrion Oyj, Espoo, FinlandPfizer Limited, Sandwich, Kent , United KingdomSanofi-Aventis Recherche &amp; Developpement, Chilly Mazarin, France"/>
    <n v="15"/>
    <n v="7"/>
    <s v="28987539"/>
    <s v="MED"/>
    <n v="28987539"/>
    <s v="PMC5710999"/>
    <s v="10.1016/j.ejps.2017.10.007"/>
    <s v="Statistical investigation of the full concentration range of fasted and fed simulated intestinal fluid on the equilibrium solubility of oral drugs."/>
    <s v="Perrier J, Zhou Z, Dunn C, Khadra I, Wilson CG, Halbert G."/>
    <s v="12"/>
    <s v="111"/>
    <n v="2620236"/>
    <n v="2018"/>
    <s v="European journal of pharmaceutical sciences : official journal of the European Federation for Pharmaceutical Sciences"/>
    <s v="Eur J Pharm Sci"/>
    <s v="Eur J Pharm Sci"/>
    <s v="9317982"/>
    <s v="0928-0987"/>
    <s v="1879-0720"/>
    <s v="Upon oral administration the solubility of a drug in intestinal fluid is a key property influencing bioavailability. It is also recognised that simple aqueous solubility does not reflect intestinal solubility and to optimise in vitro investigations simulated intestinal media systems have been developed. Simulated intestinal media which can mimic either the fasted or fed state consists of multiple components each of which either singly or in combination may influence drug solubility, a property that can be investigated by a statistical design of experiment technique. In this study a design of experiment covering the full range from the lower limit of fasted to the upper limit of fed parameters and using a small number of experiments has been performed. The measured equilibrium solubility values are comparable with literature values for simulated fasted and fed intestinal fluids as well as human fasted and fed intestinal fluids. The equilibrium solubility data range is statistically equivalent to a combination of published fasted and fed design of experiment data in six (indomethacin, phenytoin, zafirlukast, carvedilol, fenofibrate and probucol) drugs with three (aprepitant, tadalafil and felodipine) drugs not equivalent. In addition the measured equilibrium solubility data sets were not normally distributed. Further studies will be required to determine the reasons for these results however it implies that a single solubility measurement without knowledge of the solubility distribution will be of limited value. The statistically significant media factors which promote equilibrium solubility (pH, sodium oleate and bile salt) were in agreement with published results but the number of determined significant factors and factor interactions was fewer in this study, lecithin for example did not influence solubility. This may be due to the reduction in statistical sensitivity from the lower number of experimental data points or the fact that using the full range will examine media parameters ratios that are not biorelevant. Overall the approach will provide an estimate of the solubility range and the most important media factors but will not be equivalent to larger scale focussed studies. Further investigations will be required to determine why some drugs do not produce equivalent DoE solubility distributions, for example combined fasted and fed DoE, but this simply may be due to the complexity and individuality of the interactions between a drug and the media components."/>
    <s v="Strathclyde Institute of Pharmacy and Biomedical Sciences, University of Strathclyde, 161 Cathedral Street, Glasgow G4 0RE, United Kingdom."/>
    <s v="eng"/>
    <s v="Y"/>
    <s v="Y"/>
    <s v="N"/>
    <s v="Y"/>
    <s v="N"/>
    <s v="N"/>
    <n v="0"/>
    <s v="N"/>
    <s v="Y"/>
    <s v="N"/>
    <s v="N"/>
    <s v="N"/>
    <s v="N"/>
    <s v="N"/>
    <s v="N"/>
    <s v="2017-10-09"/>
    <s v="2018-07-10"/>
    <s v="2017-10-05"/>
    <s v="2017-10-05"/>
    <s v="https://dx.doi.org/10.1016/j.ejps.2017.10.007"/>
  </r>
  <r>
    <s v="https://www.imi.europa.eu/projects-results/project-factsheets/orbito"/>
    <x v="53"/>
    <s v="Oral biopharmaceutics tools"/>
    <n v="0"/>
    <n v="0"/>
    <n v="0"/>
    <n v="0"/>
    <n v="0"/>
    <n v="0"/>
    <n v="0"/>
    <n v="0"/>
    <n v="0"/>
    <n v="0"/>
    <s v="Ongoing"/>
    <s v="IMI1"/>
    <s v="01/10/2012"/>
    <s v="30/09/2018"/>
    <n v="4"/>
    <n v="115369"/>
    <s v="RIA (Research and Innovation Action)"/>
    <s v="8 975 392"/>
    <s v="12 360 856"/>
    <m/>
    <s v="3 938 426"/>
    <s v="Most drugs are taken orally, as tablets or capsules for example. However, designing these pharmaceutical products in such a way that the active ingredient is absorbed at an appropriate rate and extent by the gut is far from easy. The ORBITO project aims to enhance our understanding of how orally-administered drugs are taken up from the gastrointestinal tract into the body, and apply this knowledge to create new laboratory tests and computer models that will better predict the performance of these drugs in patients._x000a_Predicting performanceThe majority of drug products are administered orally, yet designing oral formulations and determining dosages involves a lot of trial and error. Current laboratory tests do not mimic accurately the highly variable and dynamic environment of the human gut, and so their ability to predict the performance of an orally-administered drug in the human body is limited. As a result, researchers rely heavily on tests in animals and clinical studies in humans to verify drug performance, rendering the entire process rather lengthy and expensive. The issue is likely to become even more pressing in the future as new drug discovery technologies are increasingly delivering active drugs that are very hard to put into simple oral formulations, for example because they are hydrophobic, have low aqueous solubility, and/or variable uptake in large intestine.There is therefore an urgent need for improved tools to predict the performance of orally-administered drugs.From trial and error to rational modelsThe ORBITO project aims to tackle this problem at all levels, beginning with improving our fundamental understanding of the gastro-intestinal absorption process. This information will be integrated into the development of new (or refinement of existing) laboratory tests and computer-based methods that will deliver more accurate predictions of drug product behaviour in real life. The new methods will be validated with the use of industrial data and material. Crucially, the project will set up a framework to guide the use of these new tools in drug development.What sets ORBITO apart from other projects is the way it will integrate data from many existing studies while also initiating new studies that will generate better data. By combining existing data with new data, and by bringing together so many different partners, it has a good chance of achieving its goals.Ultimately, the project will help to facilitate and speed up the formulation development process and significantly reduce the need for animal experiments in this area as well as for human clinical studies in the future.For patients, the main benefit will be in the form of high quality medicines where the dose required is well calculated and is released in a way that consistently provides an optimal clinical effect."/>
    <s v="Abbvie Deutschland GMBH &amp; Co Kg, Wiesbaden, GermanyAstrazeneca AB, Södertälje, SwedenBayer Aktiengesellschaft, Leverkusen, GermanyBoehringer Ingelheim Internationalgmbh, Ingelheim, GermanyBristol-Myers Squibb Company Corp, Princeton, NJ, United States Glaxosmithkline Research And Development LTD., Brentford, Middlesex, United KingdomH. Lundbeck As, Valby, DenmarkJanssen Pharmaceutica Nv, Beerse, BelgiumMerck Sharp &amp; Dohme Corp, Whitehouse Station, New Jersey, United States Novartis Pharma AG, Basel, SwitzerlandOrion Oyj, Espoo, FinlandPfizer Limited, Sandwich, Kent , United KingdomSanofi-Aventis Recherche &amp; Developpement, Chilly Mazarin, France"/>
    <n v="15"/>
    <n v="7"/>
    <s v="28799773"/>
    <s v="MED"/>
    <n v="28799773"/>
    <s v="PMC5836143"/>
    <s v="10.1021/acs.molpharmaceut.7b00397"/>
    <s v="Molecular Structuring and Phase Transition of Lipid-Based Formulations upon Water Dispersion: A Coarse-Grained Molecular Dynamics Simulation Approach."/>
    <s v="Larsson P, Alskär LC, Bergström CAS."/>
    <s v="12"/>
    <s v="14"/>
    <n v="2624478"/>
    <n v="2017"/>
    <s v="Molecular pharmaceutics"/>
    <s v="Mol. Pharm."/>
    <s v="Mol Pharm"/>
    <s v="101197791"/>
    <s v="1543-8384"/>
    <s v="1543-8392"/>
    <s v="The internal molecular structure of lipid-based formulations (LBFs) is poorly understood. In this work we aimed at establishing coarse-grained molecular dynamics simulations as a tool for rapid screening and investigation of the internal environment of these formulations. In order to study complex LBFs composed of different kinds of lipids we simulated a number of systems containing either medium-chain or long-chain lipids with varying proportions of tri-, di-, and monoglycerides. Structural and dynamic measurements and analyses identified that the internal environment in a mixture of lipids was locally ordered even in the absence of water, which might explain some of the previously reported effects on drug solubility in these systems. Further, phase changes occurring upon water dispersion are well captured with coarse-grained simulations. Based on these simulations we conclude that the coarse-grained methodology is a promising in silico approach for rapid screening of structures formed in complex formulations. More importantly it facilitates molecular understanding of interactions between excipients and water at a feasible time scale and, hence, opens up for future virtual drug formulation studies."/>
    <s v="Department of Pharmacy, Uppsala University, Uppsala Biomedical Center , P.O. Box 580, SE-751 23 Uppsala, Sweden."/>
    <s v="eng"/>
    <s v="Y"/>
    <s v="Y"/>
    <s v="N"/>
    <s v="Y"/>
    <s v="N"/>
    <s v="Y"/>
    <n v="0"/>
    <s v="Y"/>
    <s v="Y"/>
    <s v="N"/>
    <s v="Y"/>
    <s v="N"/>
    <s v="N"/>
    <s v="N"/>
    <s v="N"/>
    <s v="2017-08-12"/>
    <s v="2018-07-17"/>
    <s v="2017-08-29"/>
    <s v="2017-08-29"/>
    <s v="https://dx.doi.org/10.1021/acs.molpharmaceut.7b00397"/>
  </r>
  <r>
    <s v="https://www.imi.europa.eu/projects-results/project-factsheets/orbito"/>
    <x v="53"/>
    <s v="Oral biopharmaceutics tools"/>
    <n v="0"/>
    <n v="0"/>
    <n v="0"/>
    <n v="0"/>
    <n v="0"/>
    <n v="0"/>
    <n v="0"/>
    <n v="0"/>
    <n v="0"/>
    <n v="0"/>
    <s v="Ongoing"/>
    <s v="IMI1"/>
    <s v="01/10/2012"/>
    <s v="30/09/2018"/>
    <n v="4"/>
    <n v="115369"/>
    <s v="RIA (Research and Innovation Action)"/>
    <s v="8 975 392"/>
    <s v="12 360 856"/>
    <m/>
    <s v="3 938 426"/>
    <s v="Most drugs are taken orally, as tablets or capsules for example. However, designing these pharmaceutical products in such a way that the active ingredient is absorbed at an appropriate rate and extent by the gut is far from easy. The ORBITO project aims to enhance our understanding of how orally-administered drugs are taken up from the gastrointestinal tract into the body, and apply this knowledge to create new laboratory tests and computer models that will better predict the performance of these drugs in patients._x000a_Predicting performanceThe majority of drug products are administered orally, yet designing oral formulations and determining dosages involves a lot of trial and error. Current laboratory tests do not mimic accurately the highly variable and dynamic environment of the human gut, and so their ability to predict the performance of an orally-administered drug in the human body is limited. As a result, researchers rely heavily on tests in animals and clinical studies in humans to verify drug performance, rendering the entire process rather lengthy and expensive. The issue is likely to become even more pressing in the future as new drug discovery technologies are increasingly delivering active drugs that are very hard to put into simple oral formulations, for example because they are hydrophobic, have low aqueous solubility, and/or variable uptake in large intestine.There is therefore an urgent need for improved tools to predict the performance of orally-administered drugs.From trial and error to rational modelsThe ORBITO project aims to tackle this problem at all levels, beginning with improving our fundamental understanding of the gastro-intestinal absorption process. This information will be integrated into the development of new (or refinement of existing) laboratory tests and computer-based methods that will deliver more accurate predictions of drug product behaviour in real life. The new methods will be validated with the use of industrial data and material. Crucially, the project will set up a framework to guide the use of these new tools in drug development.What sets ORBITO apart from other projects is the way it will integrate data from many existing studies while also initiating new studies that will generate better data. By combining existing data with new data, and by bringing together so many different partners, it has a good chance of achieving its goals.Ultimately, the project will help to facilitate and speed up the formulation development process and significantly reduce the need for animal experiments in this area as well as for human clinical studies in the future.For patients, the main benefit will be in the form of high quality medicines where the dose required is well calculated and is released in a way that consistently provides an optimal clinical effect."/>
    <s v="Abbvie Deutschland GMBH &amp; Co Kg, Wiesbaden, GermanyAstrazeneca AB, Södertälje, SwedenBayer Aktiengesellschaft, Leverkusen, GermanyBoehringer Ingelheim Internationalgmbh, Ingelheim, GermanyBristol-Myers Squibb Company Corp, Princeton, NJ, United States Glaxosmithkline Research And Development LTD., Brentford, Middlesex, United KingdomH. Lundbeck As, Valby, DenmarkJanssen Pharmaceutica Nv, Beerse, BelgiumMerck Sharp &amp; Dohme Corp, Whitehouse Station, New Jersey, United States Novartis Pharma AG, Basel, SwitzerlandOrion Oyj, Espoo, FinlandPfizer Limited, Sandwich, Kent , United KingdomSanofi-Aventis Recherche &amp; Developpement, Chilly Mazarin, France"/>
    <n v="15"/>
    <n v="7"/>
    <s v="28749696"/>
    <s v="MED"/>
    <n v="28749696"/>
    <s v="PMC5717620"/>
    <s v="10.1021/acs.molpharmaceut.7b00354"/>
    <s v="Influence of Physiological Gastrointestinal Surfactant Ratio on the Equilibrium Solubility of BCS Class II Drugs Investigated Using a Four Component Mixture Design."/>
    <s v="Zhou Z, Dunn C, Khadra I, Wilson CG, Halbert GW."/>
    <s v="9"/>
    <s v="14"/>
    <n v="2624478"/>
    <n v="2017"/>
    <s v="Molecular pharmaceutics"/>
    <s v="Mol. Pharm."/>
    <s v="Mol Pharm"/>
    <s v="101197791"/>
    <s v="1543-8384"/>
    <s v="1543-8392"/>
    <s v="The absorption of poorly water-soluble drugs is influenced by the luminal gastrointestinal fluid content and composition, which control solubility. Simulated intestinal fluids have been introduced into dissolution testing including endogenous amphiphiles and digested lipids at physiological levels; however, in vivo individual variation exists in the concentrations of these components, which will alter drug absorption through an effect on solubility. The use of a factorial design of experiment and varying media by introducing different levels of bile, lecithin, and digested lipids has been previously reported, but here we investigate the solubility variation of poorly soluble drugs through more complex biorelevant amphiphile interactions. A four-component mixture design was conducted to understand the solubilization capacity and interactions of bile salt, lecithin, oleate, and monoglyceride with a constant total concentration (11.7 mM) but varying molar ratios. The equilibrium solubility of seven low solubility acidic (zafirlukast), basic (aprepitant, carvedilol), and neutral (fenofibrate, felodipine, griseofulvin, and spironolactone) drugs was investigated. Solubility results are comparable with literature values and also our own previously published design of experiment studies. Results indicate that solubilization is not a sum accumulation of individual amphiphile concentrations, but a drug specific effect through interactions of mixed amphiphile compositions with the drug. This is probably due to a combined interaction of drug characteristics; for example, lipophilicity, molecular shape, and ionization with amphiphile components, which can generate specific drug-micelle affinities. The proportion of each component can have a remarkable influence on solubility with, in some cases, the highest and lowest points close to each other. A single-point solubility measurement in a fixed composition simulated media or human intestinal fluid sample will therefore provide a value without knowledge of the surrounding solubility topography meaning that variability may be overlooked. This study has demonstrated how the amphiphile ratios influence drug solubility and highlights the importance of the envelope of physiological variation when simulating in vivo drug behavior."/>
    <s v="Strathclyde Institute of Pharmacy and Biomedical Sciences, University of Strathclyde , 161 Cathedral Street, Glasgow G4 0RE, United Kingdom."/>
    <s v="eng"/>
    <s v="Y"/>
    <s v="Y"/>
    <s v="N"/>
    <s v="Y"/>
    <s v="N"/>
    <s v="N"/>
    <n v="0"/>
    <s v="Y"/>
    <s v="Y"/>
    <s v="N"/>
    <s v="Y"/>
    <s v="N"/>
    <s v="N"/>
    <s v="N"/>
    <s v="N"/>
    <s v="2017-07-28"/>
    <s v="2018-07-17"/>
    <s v="2017-08-22"/>
    <s v="2017-08-22"/>
    <s v="https://dx.doi.org/10.1021/acs.molpharmaceut.7b00354"/>
  </r>
  <r>
    <s v="https://www.imi.europa.eu/projects-results/project-factsheets/orbito"/>
    <x v="53"/>
    <s v="Oral biopharmaceutics tools"/>
    <n v="0"/>
    <n v="0"/>
    <n v="0"/>
    <n v="0"/>
    <n v="0"/>
    <n v="0"/>
    <n v="0"/>
    <n v="0"/>
    <n v="0"/>
    <n v="0"/>
    <s v="Ongoing"/>
    <s v="IMI1"/>
    <s v="01/10/2012"/>
    <s v="30/09/2018"/>
    <n v="4"/>
    <n v="115369"/>
    <s v="RIA (Research and Innovation Action)"/>
    <s v="8 975 392"/>
    <s v="12 360 856"/>
    <m/>
    <s v="3 938 426"/>
    <s v="Most drugs are taken orally, as tablets or capsules for example. However, designing these pharmaceutical products in such a way that the active ingredient is absorbed at an appropriate rate and extent by the gut is far from easy. The ORBITO project aims to enhance our understanding of how orally-administered drugs are taken up from the gastrointestinal tract into the body, and apply this knowledge to create new laboratory tests and computer models that will better predict the performance of these drugs in patients._x000a_Predicting performanceThe majority of drug products are administered orally, yet designing oral formulations and determining dosages involves a lot of trial and error. Current laboratory tests do not mimic accurately the highly variable and dynamic environment of the human gut, and so their ability to predict the performance of an orally-administered drug in the human body is limited. As a result, researchers rely heavily on tests in animals and clinical studies in humans to verify drug performance, rendering the entire process rather lengthy and expensive. The issue is likely to become even more pressing in the future as new drug discovery technologies are increasingly delivering active drugs that are very hard to put into simple oral formulations, for example because they are hydrophobic, have low aqueous solubility, and/or variable uptake in large intestine.There is therefore an urgent need for improved tools to predict the performance of orally-administered drugs.From trial and error to rational modelsThe ORBITO project aims to tackle this problem at all levels, beginning with improving our fundamental understanding of the gastro-intestinal absorption process. This information will be integrated into the development of new (or refinement of existing) laboratory tests and computer-based methods that will deliver more accurate predictions of drug product behaviour in real life. The new methods will be validated with the use of industrial data and material. Crucially, the project will set up a framework to guide the use of these new tools in drug development.What sets ORBITO apart from other projects is the way it will integrate data from many existing studies while also initiating new studies that will generate better data. By combining existing data with new data, and by bringing together so many different partners, it has a good chance of achieving its goals.Ultimately, the project will help to facilitate and speed up the formulation development process and significantly reduce the need for animal experiments in this area as well as for human clinical studies in the future.For patients, the main benefit will be in the form of high quality medicines where the dose required is well calculated and is released in a way that consistently provides an optimal clinical effect."/>
    <s v="Abbvie Deutschland GMBH &amp; Co Kg, Wiesbaden, GermanyAstrazeneca AB, Södertälje, SwedenBayer Aktiengesellschaft, Leverkusen, GermanyBoehringer Ingelheim Internationalgmbh, Ingelheim, GermanyBristol-Myers Squibb Company Corp, Princeton, NJ, United States Glaxosmithkline Research And Development LTD., Brentford, Middlesex, United KingdomH. Lundbeck As, Valby, DenmarkJanssen Pharmaceutica Nv, Beerse, BelgiumMerck Sharp &amp; Dohme Corp, Whitehouse Station, New Jersey, United States Novartis Pharma AG, Basel, SwitzerlandOrion Oyj, Espoo, FinlandPfizer Limited, Sandwich, Kent , United KingdomSanofi-Aventis Recherche &amp; Developpement, Chilly Mazarin, France"/>
    <n v="15"/>
    <n v="7"/>
    <s v="28620887"/>
    <s v="MED"/>
    <n v="28620887"/>
    <s v="PMC5533823"/>
    <s v="10.1007/s11095-017-2188-1"/>
    <s v="Controlled Suspensions Enable Rapid Determinations of Intrinsic Dissolution Rate and Apparent Solubility of Poorly Water-Soluble Compounds."/>
    <s v="Andersson SBE, Alvebratt C, Bergström CAS."/>
    <s v="2"/>
    <s v="34"/>
    <n v="2580999"/>
    <n v="2017"/>
    <s v="Pharmaceutical research"/>
    <s v="Pharm. Res."/>
    <s v="Pharm Res"/>
    <s v="8406521"/>
    <s v="0724-8741"/>
    <s v="1573-904X"/>
    <s v="To develop a small-scale set-up to rapidly and accurately determine the intrinsic dissolution rate (IDR) and apparent solubility of poorly water-soluble compounds.The IDR and apparent solubility (Sapp) were measured in fasted state simulated intestinal fluid (FaSSIF) for six model compounds using wet-milled controlled suspensions (1.0% (w/w) PVP and 0.2% (w/w) SDS) and the μDISS Profiler. Particle size distribution was measured using a Zetasizer and the total surface area was calculated making use of the density of the compound. Powder and disc dissolution were performed and compared to the IDR of the controlled suspensions.The IDR values obtained from the controlled suspensions were in excellent agreement with IDR from disc measurements. The method used low amount of compound (μg-scale) and the experiments were completed within a few minutes. The IDR values ranged from 0.2-70.6 μg/min/cm2 and the IDR/Sapp ratio ranged from 0.015 to 0.23. This ratio was used to indicate particle size sensitivity on intestinal concentrations reached for poorly water-soluble compounds.The established method is a new, desirable tool that provides the means for rapid and highly accurate measurements of the IDR and apparent solubility in biorelevant dissolution media. The IDR/Sapp is proposed as a measure of particle size sensitivity when significant solubilization may occur."/>
    <s v="Department of Pharmacy, Uppsala University, P.O. Box 580, SE-751 23, Uppsala, Sweden."/>
    <s v="eng"/>
    <s v="Y"/>
    <s v="Y"/>
    <s v="N"/>
    <s v="Y"/>
    <s v="N"/>
    <s v="N"/>
    <n v="1"/>
    <s v="Y"/>
    <s v="Y"/>
    <s v="N"/>
    <s v="Y"/>
    <s v="N"/>
    <s v="N"/>
    <s v="N"/>
    <s v="N"/>
    <s v="2017-06-17"/>
    <s v="2018-04-30"/>
    <s v="2017-06-15"/>
    <s v="2017-06-15"/>
    <s v="https://dx.doi.org/10.1007/s11095-017-2188-1"/>
  </r>
  <r>
    <s v="https://www.imi.europa.eu/projects-results/project-factsheets/orbito"/>
    <x v="53"/>
    <s v="Oral biopharmaceutics tools"/>
    <n v="0"/>
    <n v="0"/>
    <n v="0"/>
    <n v="0"/>
    <n v="0"/>
    <n v="0"/>
    <n v="0"/>
    <n v="0"/>
    <n v="0"/>
    <n v="0"/>
    <s v="Ongoing"/>
    <s v="IMI1"/>
    <s v="01/10/2012"/>
    <s v="30/09/2018"/>
    <n v="4"/>
    <n v="115369"/>
    <s v="RIA (Research and Innovation Action)"/>
    <s v="8 975 392"/>
    <s v="12 360 856"/>
    <m/>
    <s v="3 938 426"/>
    <s v="Most drugs are taken orally, as tablets or capsules for example. However, designing these pharmaceutical products in such a way that the active ingredient is absorbed at an appropriate rate and extent by the gut is far from easy. The ORBITO project aims to enhance our understanding of how orally-administered drugs are taken up from the gastrointestinal tract into the body, and apply this knowledge to create new laboratory tests and computer models that will better predict the performance of these drugs in patients._x000a_Predicting performanceThe majority of drug products are administered orally, yet designing oral formulations and determining dosages involves a lot of trial and error. Current laboratory tests do not mimic accurately the highly variable and dynamic environment of the human gut, and so their ability to predict the performance of an orally-administered drug in the human body is limited. As a result, researchers rely heavily on tests in animals and clinical studies in humans to verify drug performance, rendering the entire process rather lengthy and expensive. The issue is likely to become even more pressing in the future as new drug discovery technologies are increasingly delivering active drugs that are very hard to put into simple oral formulations, for example because they are hydrophobic, have low aqueous solubility, and/or variable uptake in large intestine.There is therefore an urgent need for improved tools to predict the performance of orally-administered drugs.From trial and error to rational modelsThe ORBITO project aims to tackle this problem at all levels, beginning with improving our fundamental understanding of the gastro-intestinal absorption process. This information will be integrated into the development of new (or refinement of existing) laboratory tests and computer-based methods that will deliver more accurate predictions of drug product behaviour in real life. The new methods will be validated with the use of industrial data and material. Crucially, the project will set up a framework to guide the use of these new tools in drug development.What sets ORBITO apart from other projects is the way it will integrate data from many existing studies while also initiating new studies that will generate better data. By combining existing data with new data, and by bringing together so many different partners, it has a good chance of achieving its goals.Ultimately, the project will help to facilitate and speed up the formulation development process and significantly reduce the need for animal experiments in this area as well as for human clinical studies in the future.For patients, the main benefit will be in the form of high quality medicines where the dose required is well calculated and is released in a way that consistently provides an optimal clinical effect."/>
    <s v="Abbvie Deutschland GMBH &amp; Co Kg, Wiesbaden, GermanyAstrazeneca AB, Södertälje, SwedenBayer Aktiengesellschaft, Leverkusen, GermanyBoehringer Ingelheim Internationalgmbh, Ingelheim, GermanyBristol-Myers Squibb Company Corp, Princeton, NJ, United States Glaxosmithkline Research And Development LTD., Brentford, Middlesex, United KingdomH. Lundbeck As, Valby, DenmarkJanssen Pharmaceutica Nv, Beerse, BelgiumMerck Sharp &amp; Dohme Corp, Whitehouse Station, New Jersey, United States Novartis Pharma AG, Basel, SwitzerlandOrion Oyj, Espoo, FinlandPfizer Limited, Sandwich, Kent , United KingdomSanofi-Aventis Recherche &amp; Developpement, Chilly Mazarin, France"/>
    <n v="15"/>
    <n v="7"/>
    <s v="26667356"/>
    <s v="MED"/>
    <n v="26667356"/>
    <s v="PMC4779109"/>
    <s v="10.1208/s12248-015-9849-y"/>
    <s v="Deconvolution and IVIVC: Exploring the Role of Rate-Limiting Conditions."/>
    <s v="Margolskee A, Darwich AS, Galetin A, Rostami-Hodjegan A, Aarons L."/>
    <m/>
    <s v="18"/>
    <n v="2382361"/>
    <n v="2016"/>
    <s v="The AAPS journal"/>
    <s v="AAPS J"/>
    <s v="AAPS J"/>
    <s v="101223209"/>
    <s v="1550-7416"/>
    <s v="1550-7416"/>
    <s v="In vitro-in vivo correlations (IVIVCs) play an important role in formulation development and drug approval. At the heart of IVIVC is deconvolution, the method of deriving an in vivo &quot;dissolution profile&quot; for comparison with in vitro dissolution data. IVIVCs are generally believed to be possible for highly permeable and highly soluble compounds with release/dissolution as the rate-limiting step. In this manuscript, we apply the traditional deconvolution methods, Wagner-Nelson and numerical deconvolution, to profiles simulated using a simplified small intestine absorption and transit model. Small intestinal transit, dissolution, and absorption rate constants are varied across a range of values approximately covering those observed in the literature. IVIVC plots and their corresponding correlation coefficients are analyzed for each combination of parameters to determine the applicability of the deconvolution methods under a range of rate-limiting conditions. For highly absorbed formulations, the correlation coefficients obtained during IVIVC are comparable for both methods and steadily decline with decreasing dissolution rate and increasing transit rate. The applicability of numerical deconvolution to IVIVC is not greatly affected by absorption rate, whereas the applicability of Wagner-Nelson falls when dissolution rate overcomes absorption rate and absorption becomes the rate-limiting step. The discrepancy between the expected and deconvolved input arises from the violation of a key assumption of deconvolution that the unknown input and unit impulse enter the system in the same location."/>
    <s v="Centre for Applied Pharmacokinetic Research, Manchester Pharmacy School, The University of Manchester, Manchester, UK. alison.margolskee@manchester.ac.uk."/>
    <s v="eng"/>
    <s v="Y"/>
    <s v="Y"/>
    <s v="N"/>
    <s v="Y"/>
    <s v="N"/>
    <s v="N"/>
    <n v="2"/>
    <s v="Y"/>
    <s v="Y"/>
    <s v="N"/>
    <s v="Y"/>
    <s v="N"/>
    <s v="N"/>
    <s v="N"/>
    <s v="N"/>
    <s v="2016-03-05"/>
    <s v="2017-09-22"/>
    <s v="2015-12-14"/>
    <s v="2015-12-14"/>
    <s v="https://dx.doi.org/10.1208/s12248-015-9849-y"/>
  </r>
  <r>
    <s v="https://www.imi.europa.eu/projects-results/project-factsheets/orbito"/>
    <x v="53"/>
    <s v="Oral biopharmaceutics tools"/>
    <n v="0"/>
    <n v="0"/>
    <n v="0"/>
    <n v="0"/>
    <n v="0"/>
    <n v="0"/>
    <n v="0"/>
    <n v="0"/>
    <n v="0"/>
    <n v="0"/>
    <s v="Ongoing"/>
    <s v="IMI1"/>
    <s v="01/10/2012"/>
    <s v="30/09/2018"/>
    <n v="4"/>
    <n v="115369"/>
    <s v="RIA (Research and Innovation Action)"/>
    <s v="8 975 392"/>
    <s v="12 360 856"/>
    <m/>
    <s v="3 938 426"/>
    <s v="Most drugs are taken orally, as tablets or capsules for example. However, designing these pharmaceutical products in such a way that the active ingredient is absorbed at an appropriate rate and extent by the gut is far from easy. The ORBITO project aims to enhance our understanding of how orally-administered drugs are taken up from the gastrointestinal tract into the body, and apply this knowledge to create new laboratory tests and computer models that will better predict the performance of these drugs in patients._x000a_Predicting performanceThe majority of drug products are administered orally, yet designing oral formulations and determining dosages involves a lot of trial and error. Current laboratory tests do not mimic accurately the highly variable and dynamic environment of the human gut, and so their ability to predict the performance of an orally-administered drug in the human body is limited. As a result, researchers rely heavily on tests in animals and clinical studies in humans to verify drug performance, rendering the entire process rather lengthy and expensive. The issue is likely to become even more pressing in the future as new drug discovery technologies are increasingly delivering active drugs that are very hard to put into simple oral formulations, for example because they are hydrophobic, have low aqueous solubility, and/or variable uptake in large intestine.There is therefore an urgent need for improved tools to predict the performance of orally-administered drugs.From trial and error to rational modelsThe ORBITO project aims to tackle this problem at all levels, beginning with improving our fundamental understanding of the gastro-intestinal absorption process. This information will be integrated into the development of new (or refinement of existing) laboratory tests and computer-based methods that will deliver more accurate predictions of drug product behaviour in real life. The new methods will be validated with the use of industrial data and material. Crucially, the project will set up a framework to guide the use of these new tools in drug development.What sets ORBITO apart from other projects is the way it will integrate data from many existing studies while also initiating new studies that will generate better data. By combining existing data with new data, and by bringing together so many different partners, it has a good chance of achieving its goals.Ultimately, the project will help to facilitate and speed up the formulation development process and significantly reduce the need for animal experiments in this area as well as for human clinical studies in the future.For patients, the main benefit will be in the form of high quality medicines where the dose required is well calculated and is released in a way that consistently provides an optimal clinical effect."/>
    <s v="Abbvie Deutschland GMBH &amp; Co Kg, Wiesbaden, GermanyAstrazeneca AB, Södertälje, SwedenBayer Aktiengesellschaft, Leverkusen, GermanyBoehringer Ingelheim Internationalgmbh, Ingelheim, GermanyBristol-Myers Squibb Company Corp, Princeton, NJ, United States Glaxosmithkline Research And Development LTD., Brentford, Middlesex, United KingdomH. Lundbeck As, Valby, DenmarkJanssen Pharmaceutica Nv, Beerse, BelgiumMerck Sharp &amp; Dohme Corp, Whitehouse Station, New Jersey, United States Novartis Pharma AG, Basel, SwitzerlandOrion Oyj, Espoo, FinlandPfizer Limited, Sandwich, Kent , United KingdomSanofi-Aventis Recherche &amp; Developpement, Chilly Mazarin, France"/>
    <n v="15"/>
    <n v="7"/>
    <s v="27940083"/>
    <s v="MED"/>
    <n v="27940083"/>
    <s v="PMC5312627"/>
    <s v="10.1016/j.ejps.2016.12.008"/>
    <s v="Statistical investigation of simulated fed intestinal media composition on the equilibrium solubility of oral drugs."/>
    <s v="Zhou Z, Dunn C, Khadra I, Wilson CG, Halbert GW."/>
    <m/>
    <s v="99"/>
    <n v="2530766"/>
    <n v="2017"/>
    <s v="European journal of pharmaceutical sciences : official journal of the European Federation for Pharmaceutical Sciences"/>
    <s v="Eur J Pharm Sci"/>
    <s v="Eur J Pharm Sci"/>
    <s v="9317982"/>
    <s v="0928-0987"/>
    <s v="1879-0720"/>
    <s v="Gastrointestinal fluid is a complex milieu and it is recognised that gut drug solubility is different to that observed in simple aqueous buffers. Simulated gastrointestinal media have been developed covering fasted and fed states to facilitate in vitro prediction of gut solubility and product dissolution. However, the combination of bile salts, phospholipids, fatty acids and proteins in an aqueous buffered system creates multiple phases and drug solubility is therefore a complex interaction between these components, which may create unique environments for each API. The impact on solubility can be assessed through a statistical design of experiment (DoE) approach, to determine the influence and relationships between factors. In this paper DoE has been applied to fed simulated gastrointestinal media consisting of eight components (pH, bile salt, lecithin, sodium oleate, monoglyceride, buffer, salt and pancreatin) using a two level D-optimal design with forty-four duplicate measurements and four centre points. The equilibrium solubility of a range of poorly soluble acidic (indomethacin, ibuprofen, phenytoin, valsartan, zafirlukast), basic (aprepitant, carvedilol, tadalafil, bromocriptine) and neutral (fenofibrate, felodipine, probucol, itraconazole) drugs was investigated. Results indicate that the DoE provides equilibrium solubility values that are comparable to literature results for other simulated fed gastrointestinal media systems or human intestinal fluid samples. For acidic drugs the influence of pH predominates but other significant factors related to oleate and bile salt or interactions between them are present. For basic drugs pH, oleate and bile salt have equal significance along with interactions between pH and oleate and lecithin and oleate. Neutral drugs show diverse effects of the media components particularly with regard to oleate, bile salt, pH and lecithin but the presence of monoglyceride, pancreatin and buffer have significant but smaller effects on solubility. There are fourteen significant interactions between factors mainly related to the surfactant components and pH, indicating that the solubility of neutral drugs in fed simulated media is complex. The results also indicate that the equilibrium solubility of each drug can exhibit individualistic behaviour associated with the drug's chemical structure, physicochemical properties and interaction with media components. The utility of DoE for fed simulated media has been demonstrated providing equilibrium solubility values comparable with similar in vitro systems whilst also providing greater information on the influence of media factors and their interactions. The determination of a drug's gastrointestinal solubility envelope provides useful limits that can potentially be applied to in silico modelling and in vivo experiments."/>
    <s v="Strathclyde Institute of Pharmacy and Biomedical Sciences, University of Strathclyde, 161 Cathedral Street, Glasgow, G4 0RE, United Kingdom."/>
    <s v="eng"/>
    <s v="Y"/>
    <s v="Y"/>
    <s v="N"/>
    <s v="Y"/>
    <s v="N"/>
    <s v="N"/>
    <n v="5"/>
    <s v="Y"/>
    <s v="Y"/>
    <s v="N"/>
    <s v="N"/>
    <s v="N"/>
    <s v="N"/>
    <s v="N"/>
    <s v="N"/>
    <s v="2016-12-13"/>
    <s v="2018-05-02"/>
    <s v="2016-12-07"/>
    <s v="2016-12-07"/>
    <s v="https://dx.doi.org/10.1016/j.ejps.2016.12.008"/>
  </r>
  <r>
    <s v="https://www.imi.europa.eu/projects-results/project-factsheets/periscope"/>
    <x v="54"/>
    <s v="PERtussIS COrrelates of Protection Europe"/>
    <n v="0"/>
    <n v="0"/>
    <n v="0"/>
    <n v="0"/>
    <n v="0"/>
    <n v="0"/>
    <n v="0"/>
    <n v="0"/>
    <n v="0"/>
    <n v="0"/>
    <s v="Ongoing"/>
    <s v="IMI2"/>
    <s v="01/03/2016"/>
    <s v="28/02/2021"/>
    <n v="3"/>
    <n v="115910"/>
    <s v="RIA (Research and Innovation Action)"/>
    <s v="21 000 000"/>
    <s v="7 125 114"/>
    <m/>
    <s v="1 801 568"/>
    <s v="Vaccines have helped to cut cases of pertussis (whooping cough) worldwide. However, recent years have seen a rise in cases and the disease remains a leading cause of infant mortality around the world. The PERISCOPE project is working to better understand how the currently available vaccines work, and to aid the development and licensing of the next generation of improved pertussis vaccines. The multi-disciplinary team will focus on three major areas. Firstly, they will set up a comprehensive clinical research programme to study the immune response of people of all ages to pertussis infection and vaccination. Secondly, they will establish tools (clinical and pre-clinical models) to study pertussis infection. Finally, they will develop a battery of state-of-the-art tests, to help reveal the markers of an effective and long-lasting immune response to pertussis infection. PERISCOPE will also seek to study immunisation in pregnancy to gain a better understanding of the impact of maternal antibodies on the infant’s immune responses to pertussis."/>
    <s v="GlaxoSmithKline Biologicals, Rixensart, BelgiumSanofi Pasteur SA, Lyon, France"/>
    <n v="2"/>
    <n v="3"/>
    <s v="30115990"/>
    <s v="MED"/>
    <n v="30115990"/>
    <s v="PMC6095854"/>
    <s v="10.1038/s41598-018-30896-7"/>
    <s v="In vivo imaging of bacterial colonization of the lower respiratory tract in a baboon model of Bordetella pertussis infection and transmission."/>
    <s v="Naninck T, Coutte L, Mayet C, Contreras V, Locht C, Le Grand R, Chapon C."/>
    <s v="1"/>
    <s v="8"/>
    <n v="2711288"/>
    <n v="2018"/>
    <s v="Scientific reports"/>
    <s v="Sci Rep"/>
    <s v="Sci Rep"/>
    <s v="101563288"/>
    <s v="2045-2322"/>
    <s v="2045-2322"/>
    <s v="Recent whooping cough (pertussis) outbreaks in many countries highlight the crucial need for a better understanding of the pathogenesis of Bordetella pertussis infection of the respiratory tract. The baboon is a recently described preclinical model for the study of B. pertussis infection and may be ideal for the evaluation of new pertussis vaccines. However, many pathophysiological aspects, including bacterial localization and interactions, have yet to be described in this model. Here, we used a baboon model of infection with a fluorescent GFP-expressing B. pertussis strain, derived from European clinical isolate B1917. Juvenile baboons were used to evaluate susceptibility to infection and transmission. Non-invasive in vivo imaging procedures, using probe-based confocal endomicroscopy coupled with bronchoscopy, were developed to track fluorescent bacterial localization and cellular interactions with host cells in the lower respiratory tract of infected animals. All B1917-GFP-challenged animals developed classical pertussis symptoms, including paroxysmal cough, nasopharyngeal colonization, and leukocytosis. In vivo co-localization with antigen presenting cells and progressive bacterial colonization of the lower airways were also assessed by imaging during the first weeks of infection. Our results demonstrate that in vivo imaging can be used to assess bacterial colonization and to point out interactions in a baboon model of pertussis."/>
    <s v="CEA - Université Paris Sud 11 - INSERM U1184, Immunology of Viral Infections and Autoimmune Diseases, IDMIT Department, IBFJ, Fontenay-aux-Roses &amp; Le Kremlin-Bicêtre, France."/>
    <s v="eng"/>
    <s v="Y"/>
    <s v="Y"/>
    <s v="N"/>
    <s v="Y"/>
    <s v="N"/>
    <s v="Y"/>
    <n v="0"/>
    <s v="Y"/>
    <s v="Y"/>
    <s v="N"/>
    <s v="Y"/>
    <s v="N"/>
    <s v="N"/>
    <s v="N"/>
    <s v="N"/>
    <s v="2018-08-18"/>
    <s v="2018-08-21"/>
    <s v="2018-08-16"/>
    <s v="2018-08-16"/>
    <s v="https://dx.doi.org/10.1038/s41598-018-30896-7"/>
  </r>
  <r>
    <s v="https://www.imi.europa.eu/projects-results/project-factsheets/periscope"/>
    <x v="54"/>
    <s v="PERtussIS COrrelates of Protection Europe"/>
    <n v="0"/>
    <n v="0"/>
    <n v="0"/>
    <n v="0"/>
    <n v="0"/>
    <n v="0"/>
    <n v="0"/>
    <n v="0"/>
    <n v="0"/>
    <n v="0"/>
    <s v="Ongoing"/>
    <s v="IMI2"/>
    <s v="01/03/2016"/>
    <s v="28/02/2021"/>
    <n v="3"/>
    <n v="115910"/>
    <s v="RIA (Research and Innovation Action)"/>
    <s v="21 000 000"/>
    <s v="7 125 114"/>
    <m/>
    <s v="1 801 568"/>
    <s v="Vaccines have helped to cut cases of pertussis (whooping cough) worldwide. However, recent years have seen a rise in cases and the disease remains a leading cause of infant mortality around the world. The PERISCOPE project is working to better understand how the currently available vaccines work, and to aid the development and licensing of the next generation of improved pertussis vaccines. The multi-disciplinary team will focus on three major areas. Firstly, they will set up a comprehensive clinical research programme to study the immune response of people of all ages to pertussis infection and vaccination. Secondly, they will establish tools (clinical and pre-clinical models) to study pertussis infection. Finally, they will develop a battery of state-of-the-art tests, to help reveal the markers of an effective and long-lasting immune response to pertussis infection. PERISCOPE will also seek to study immunisation in pregnancy to gain a better understanding of the impact of maternal antibodies on the infant’s immune responses to pertussis."/>
    <s v="GlaxoSmithKline Biologicals, Rixensart, BelgiumSanofi Pasteur SA, Lyon, France"/>
    <n v="2"/>
    <n v="3"/>
    <s v="30105030"/>
    <s v="MED"/>
    <n v="30105030"/>
    <s v="PMC6077268"/>
    <s v="10.3389/fimmu.2018.01764"/>
    <s v="Azithromycin Clears Bordetella pertussis Infection in Mice but Also Modulates Innate and Adaptive Immune Responses and T Cell Memory."/>
    <s v="Borkner L, Misiak A, Wilk MM, Mills KHG."/>
    <s v="10"/>
    <s v="9"/>
    <n v="2647771"/>
    <n v="2018"/>
    <s v="Frontiers in immunology"/>
    <s v="Front Immunol"/>
    <s v="Front Immunol"/>
    <s v="101560960"/>
    <s v="1664-3224"/>
    <s v="1664-3224"/>
    <s v="Treatment with the macrolide antibiotic azithromycin (AZM) is an important intervention for controlling infection of children with Bordetella pertussis and as a prophylaxis for preventing transmission to family members. However, antibiotics are known to have immunomodulatory effects independent of their antimicrobial activity. Here, we used a mouse model to examine the effects of AZM treatment on clearance of B. pertussis and induction of innate and adaptive immunity. We found that treatment of mice with AZM either 7 or 14 days post challenge effectively cleared the bacteria from the lungs. The numbers of innate immune cells in the lungs were significantly reduced in antibiotic-treated mice. Furthermore, AZM reduced the activation status of macrophages and dendritic cells, but only in mice treated on day 7. Early treatment with antibiotics also reduced the frequency of tissue-resident T cells and IL-17-producing cells in the lungs. To assess the immunomodulatory effects of AZM independent of its antimicrobial activity, mice were antibiotic treated during immunization with a whole cell pertussis (wP) vaccine. Protection against B. pertussis induced by immunization with wP was slightly reduced in AZM-treated mice. Antibiotic-treated wP-immunized mice had reduced numbers of lung-resident memory CD4 T cells and IL-17-production and reduced CD49d expression on splenic CD4 T cells after challenge, suggestive of impaired CD4 T cell memory. Taken together these results suggest that AZM can modulate the induction of memory CD4 T cells during B. pertussis infection, but this may in part be due to the clearance of B. pertussis and resulting loss of components that stimulate innate and adaptive immune response."/>
    <s v="Immune Regulation Research Group, School of Biochemistry and Immunology, Trinity Biomedical Sciences Institute, Trinity College Dublin, Dublin, Ireland."/>
    <s v="eng"/>
    <s v="Y"/>
    <s v="Y"/>
    <s v="N"/>
    <s v="Y"/>
    <s v="N"/>
    <s v="Y"/>
    <n v="0"/>
    <s v="Y"/>
    <s v="Y"/>
    <s v="N"/>
    <s v="Y"/>
    <s v="N"/>
    <s v="N"/>
    <s v="N"/>
    <s v="N"/>
    <s v="2018-08-15"/>
    <s v="2018-08-16"/>
    <s v="2018-07-30"/>
    <s v="2018-07-30"/>
    <s v="https://dx.doi.org/10.3389/fimmu.2018.01764"/>
  </r>
  <r>
    <s v="https://www.imi.europa.eu/projects-results/project-factsheets/periscope"/>
    <x v="54"/>
    <s v="PERtussIS COrrelates of Protection Europe"/>
    <n v="0"/>
    <n v="0"/>
    <n v="0"/>
    <n v="0"/>
    <n v="0"/>
    <n v="0"/>
    <n v="0"/>
    <n v="0"/>
    <n v="0"/>
    <n v="0"/>
    <s v="Ongoing"/>
    <s v="IMI2"/>
    <s v="01/03/2016"/>
    <s v="28/02/2021"/>
    <n v="3"/>
    <n v="115910"/>
    <s v="RIA (Research and Innovation Action)"/>
    <s v="21 000 000"/>
    <s v="7 125 114"/>
    <m/>
    <s v="1 801 568"/>
    <s v="Vaccines have helped to cut cases of pertussis (whooping cough) worldwide. However, recent years have seen a rise in cases and the disease remains a leading cause of infant mortality around the world. The PERISCOPE project is working to better understand how the currently available vaccines work, and to aid the development and licensing of the next generation of improved pertussis vaccines. The multi-disciplinary team will focus on three major areas. Firstly, they will set up a comprehensive clinical research programme to study the immune response of people of all ages to pertussis infection and vaccination. Secondly, they will establish tools (clinical and pre-clinical models) to study pertussis infection. Finally, they will develop a battery of state-of-the-art tests, to help reveal the markers of an effective and long-lasting immune response to pertussis infection. PERISCOPE will also seek to study immunisation in pregnancy to gain a better understanding of the impact of maternal antibodies on the infant’s immune responses to pertussis."/>
    <s v="GlaxoSmithKline Biologicals, Rixensart, BelgiumSanofi Pasteur SA, Lyon, France"/>
    <n v="2"/>
    <n v="3"/>
    <s v="29025851"/>
    <s v="MED"/>
    <n v="29025851"/>
    <s v="PMC5652574"/>
    <s v="10.1136/bmjopen-2017-018594"/>
    <s v="Investigating Bordetella pertussis colonisation and immunity: protocol for an inpatient controlled human infection model."/>
    <s v="de Graaf H, Gbesemete D, Gorringe AR, Diavatopoulos DA, Kester KE, Faust SN, Read RC."/>
    <m/>
    <s v="7"/>
    <n v="2605039"/>
    <n v="2017"/>
    <s v="BMJ open"/>
    <s v="BMJ Open"/>
    <s v="BMJ Open"/>
    <s v="101552874"/>
    <s v="2044-6055"/>
    <s v="2044-6055"/>
    <s v="We summarise an ethically approved protocol for the development of an experimental human challenge colonisation model. Globally Bordetella pertussis is one of the leading causes of vaccine-preventable death. Many countries have replaced whole cell vaccines with acellular vaccines over the last 20 years during which pertussis appears to be resurgent in a number of countries in the developed world that boast high immunisation coverage. The acellular vaccine provides relatively short-lived immunity and, in contrast to whole cell vaccines, may be less effective against colonisation and subsequent transmission. To improve vaccine strategies, a greater understanding of human B. pertussis colonisation is required. This article summarises a protocol and does not contain any results.A controlled human colonisation model will be developed over two phases. In phase A, a low dose of the inoculum will be given intranasally to healthy participants. This dose will be escalated or de-escalated until colonisation is achieved in approximately 70% (95% CI 47% to 93%) of the exposed volunteers without causing disease. The colonisation period, shedding and exploratory immunology will be assessed during a 17-day inpatient stay and follow-up over 1 year. The dose of inoculum that achieves 70% colonisation will then be confirmed in phase B, comparing healthy participants exposed to B. pertussis with a control group receiving a sham inoculum.This study has been approved by the ethical committee reference: 17/SC/0006, 24 February 2017. Findings will be published in peer-reviewed open access journals as soon as possible."/>
    <s v="Faculty of Medicine, University Hospital Southampton NHS Foundation Trust, Southampton, UK."/>
    <s v="eng"/>
    <s v="Y"/>
    <s v="Y"/>
    <s v="N"/>
    <s v="Y"/>
    <s v="N"/>
    <s v="Y"/>
    <n v="3"/>
    <s v="Y"/>
    <s v="Y"/>
    <s v="N"/>
    <s v="Y"/>
    <s v="N"/>
    <s v="N"/>
    <s v="N"/>
    <s v="N"/>
    <s v="2017-10-14"/>
    <s v="2018-06-01"/>
    <s v="2017-10-11"/>
    <s v="2017-10-11"/>
    <s v="https://dx.doi.org/10.1136/bmjopen-2017-018594"/>
  </r>
  <r>
    <s v="https://www.imi.europa.eu/projects-results/project-factsheets/phago"/>
    <x v="55"/>
    <s v="Inflammation and AD: modulating microglia function - focussing on TREM2 and CD33"/>
    <n v="4"/>
    <n v="0"/>
    <n v="1"/>
    <n v="0"/>
    <n v="0"/>
    <n v="0"/>
    <n v="0"/>
    <n v="0"/>
    <n v="0"/>
    <n v="0"/>
    <s v="Ongoing"/>
    <s v="IMI2"/>
    <s v="01/11/2016"/>
    <s v="31/10/2021"/>
    <n v="5"/>
    <n v="115976"/>
    <s v="RIA (Research and Innovation Action)"/>
    <s v="8 838 000"/>
    <s v="9 092 496"/>
    <m/>
    <s v="17 930 496"/>
    <s v="Clumps of proteins in the brain called amyloid plaques are a hallmark of Alzheimer’s disease, and very often specialised immune cells cluster around these plaques. Recent research has shown that two genes involved in the immune system, TREM2 and CD33, appear to be involved in this immune response to Alzheimer’s disease and could therefore be targets for drugs. However, their exact role in the disease is still poorly understood. The PHAGO project aims to develop tools and methods to study the workings of these genes. The project results will therefore pave the way for the development of novel drugs that could tackle Alzheimer’s disease via this route."/>
    <m/>
    <n v="0"/>
    <n v="3"/>
    <s v="30297984"/>
    <s v="MED"/>
    <n v="30297984"/>
    <s v="PMC6161539"/>
    <s v="10.3389/fncel.2018.00313"/>
    <s v="Effective Knockdown of Gene Expression in Primary Microglia With siRNA and Magnetic Nanoparticles Without Cell Death or Inflammation."/>
    <s v="Carrillo-Jimenez A, Puigdellívol M, Vilalta A, Venero JL, Brown GC, StGeorge-Hyslop P, Burguillos MA."/>
    <s v="7"/>
    <s v="12"/>
    <n v="2645045"/>
    <n v="2018"/>
    <s v="Frontiers in Cellular Neuroscience"/>
    <s v="Front Cell Neurosci"/>
    <s v="Front Cell Neurosci"/>
    <s v="101477935"/>
    <s v="1662-5102"/>
    <s v="1662-5102"/>
    <s v="Microglia, the resident immune cells of the brain, have multiple functions in physiological and pathological conditions, including Alzheimer's disease (AD). The use of primary microglial cell cultures has proved to be a valuable tool to study microglial biology under various conditions. However, more advanced transfection methodologies for primary cultured microglia are still needed, as current methodologies provide low transfection efficiency and induce cell death and/or inflammatory activation of the microglia. Here, we describe an easy, and effective method based on the Glial-Mag method (OZ Biosciences) using magnetic nanoparticles and a magnet to successfully transfect primary microglia cells with different small interfering RNAs (siRNAs). This method does not require specialist facilities or specific training and does not induce cell toxicity or inflammatory activation. We demonstrate that this protocol successfully decreases the expression of two key genes associated with AD, the triggering receptor expressed in myeloid cells 2 (TREM2) and CD33, in primary microglia cell cultures."/>
    <s v="Departamento de Bioquímica y Biología Molecular, Facultad de Farmacia, Universidad de Sevilla, Seville, Spain."/>
    <s v="eng"/>
    <s v="Y"/>
    <s v="Y"/>
    <s v="N"/>
    <s v="Y"/>
    <s v="N"/>
    <s v="Y"/>
    <n v="0"/>
    <s v="Y"/>
    <s v="Y"/>
    <s v="N"/>
    <s v="Y"/>
    <s v="N"/>
    <s v="N"/>
    <s v="N"/>
    <s v="N"/>
    <s v="2018-10-10"/>
    <s v="2018-10-11"/>
    <s v="2018-09-21"/>
    <s v="2018-09-21"/>
    <s v="https://dx.doi.org/10.3389/fncel.2018.00313"/>
  </r>
  <r>
    <s v="https://www.imi.europa.eu/projects-results/project-factsheets/phago"/>
    <x v="55"/>
    <s v="Inflammation and AD: modulating microglia function - focussing on TREM2 and CD33"/>
    <n v="4"/>
    <n v="0"/>
    <n v="1"/>
    <n v="0"/>
    <n v="0"/>
    <n v="0"/>
    <n v="0"/>
    <n v="0"/>
    <n v="0"/>
    <n v="0"/>
    <s v="Ongoing"/>
    <s v="IMI2"/>
    <s v="01/11/2016"/>
    <s v="31/10/2021"/>
    <n v="5"/>
    <n v="115976"/>
    <s v="RIA (Research and Innovation Action)"/>
    <s v="8 838 000"/>
    <s v="9 092 496"/>
    <m/>
    <s v="17 930 496"/>
    <s v="Clumps of proteins in the brain called amyloid plaques are a hallmark of Alzheimer’s disease, and very often specialised immune cells cluster around these plaques. Recent research has shown that two genes involved in the immune system, TREM2 and CD33, appear to be involved in this immune response to Alzheimer’s disease and could therefore be targets for drugs. However, their exact role in the disease is still poorly understood. The PHAGO project aims to develop tools and methods to study the workings of these genes. The project results will therefore pave the way for the development of novel drugs that could tackle Alzheimer’s disease via this route."/>
    <m/>
    <n v="0"/>
    <n v="3"/>
    <s v="28593578"/>
    <s v="MED"/>
    <n v="28593578"/>
    <s v="PMC5487699"/>
    <s v="10.1007/s00109-017-1533-5"/>
    <s v="Induced pluripotent stem cell-based modeling of neurodegenerative diseases: a focus on autophagy."/>
    <s v="Jungverdorben J, Till A, Brüstle O."/>
    <s v="10"/>
    <s v="95"/>
    <n v="2568323"/>
    <n v="2017"/>
    <s v="Journal of molecular medicine (Berlin, Germany)"/>
    <s v="J. Mol. Med."/>
    <s v="J Mol Med (Berl)"/>
    <s v="9504370"/>
    <s v="0946-2716"/>
    <s v="1432-1440"/>
    <s v="The advent of cell reprogramming has enabled the generation of induced pluripotent stem cells (iPSCs) from patient skin fibroblasts or blood cells and their subsequent differentiation into tissue-specific cells, including neurons and glia. This approach can be used to recapitulate disease-specific phenotypes in classical cell culture paradigms and thus represents an invaluable asset for disease modeling and drug validation in the framework of personalized medicine. The autophagy pathway is a ubiquitous eukaryotic degradation and recycling system, which relies on lysosomal degradation of unwanted and potentially cytotoxic components. The relevance of autophagy in the pathogenesis of neurodegenerative diseases is underlined by the observation that disease-linked genetic variants of susceptibility factors frequently result in dysregulation of autophagic-lysosomal pathways. In particular, disrupted autophagy is implied in the accumulation of potentially neurotoxic products such as protein aggregates and their precursors and defective turnover of dysfunctional mitochondria. Here, we review the current state of iPSC-based assessment of autophagic dysfunction in the context of neurodegenerative disease modeling. The collected data show that iPSC technology is capable to reveal even subtle alterations in subcellular homeostatic processes, which form the molecular basis for disease manifestation."/>
    <s v="Institute of Reconstructive Neurobiology, University of Bonn Medical Faculty, Sigmund-Freud-Straße 25, 53105, Bonn, Germany."/>
    <s v="eng"/>
    <s v="Y"/>
    <s v="Y"/>
    <s v="N"/>
    <s v="Y"/>
    <s v="N"/>
    <s v="N"/>
    <n v="3"/>
    <s v="Y"/>
    <s v="Y"/>
    <s v="N"/>
    <s v="Y"/>
    <s v="N"/>
    <s v="N"/>
    <s v="N"/>
    <s v="N"/>
    <s v="2017-06-09"/>
    <s v="2018-03-14"/>
    <s v="2017-06-07"/>
    <s v="2017-06-07"/>
    <s v="https://dx.doi.org/10.1007/s00109-017-1533-5"/>
  </r>
  <r>
    <s v="https://www.imi.europa.eu/projects-results/project-factsheets/phago"/>
    <x v="55"/>
    <s v="Inflammation and AD: modulating microglia function - focussing on TREM2 and CD33"/>
    <n v="4"/>
    <n v="0"/>
    <n v="1"/>
    <n v="0"/>
    <n v="0"/>
    <n v="0"/>
    <n v="0"/>
    <n v="0"/>
    <n v="0"/>
    <n v="0"/>
    <s v="Ongoing"/>
    <s v="IMI2"/>
    <s v="01/11/2016"/>
    <s v="31/10/2021"/>
    <n v="5"/>
    <n v="115976"/>
    <s v="RIA (Research and Innovation Action)"/>
    <s v="8 838 000"/>
    <s v="9 092 496"/>
    <m/>
    <s v="17 930 496"/>
    <s v="Clumps of proteins in the brain called amyloid plaques are a hallmark of Alzheimer’s disease, and very often specialised immune cells cluster around these plaques. Recent research has shown that two genes involved in the immune system, TREM2 and CD33, appear to be involved in this immune response to Alzheimer’s disease and could therefore be targets for drugs. However, their exact role in the disease is still poorly understood. The PHAGO project aims to develop tools and methods to study the workings of these genes. The project results will therefore pave the way for the development of novel drugs that could tackle Alzheimer’s disease via this route."/>
    <m/>
    <n v="0"/>
    <n v="3"/>
    <s v="28855301"/>
    <s v="MED"/>
    <n v="28855301"/>
    <s v="PMC5623839"/>
    <s v="10.15252/emmm.201707673"/>
    <s v="TREM2 shedding by cleavage at the H157-S158 bond is accelerated for the Alzheimer's disease-associated H157Y variant."/>
    <s v="Thornton P, Sevalle J, Deery MJ, Fraser G, Zhou Y, Ståhl S, Franssen EH, Dodd RB, Qamar S, Gomez Perez-Nievas B, Nicol LS, Eketjäll S, Revell J, Jones C, Billinton A, St George-Hyslop PH, Chessell I, Crowther DC."/>
    <m/>
    <s v="9"/>
    <n v="2602888"/>
    <n v="2017"/>
    <s v="EMBO molecular medicine"/>
    <s v="EMBO Mol Med"/>
    <s v="EMBO Mol Med"/>
    <s v="101487380"/>
    <s v="1757-4676"/>
    <s v="1757-4684"/>
    <s v="We have characterised the proteolytic cleavage events responsible for the shedding of triggering receptor expressed on myeloid cells 2 (TREM2) from primary cultures of human macrophages, murine microglia and TREM2-expressing human embryonic kidney (HEK293) cells. In all cell types, a soluble 17 kDa N-terminal cleavage fragment was shed into the conditioned media in a constitutive process that is inhibited by G1254023X and metalloprotease inhibitors and siRNA targeting ADAM10. Inhibitors of serine proteases and matrix metalloproteinases 2/9, and ADAM17 siRNA did not block TREM2 shedding. Peptidomimetic protease inhibitors highlighted a possible cleavage site, and mass spectrometry confirmed that shedding occurred predominantly at the H157-S158 peptide bond for both wild-type and H157Y human TREM2 and for the wild-type murine orthologue. Crucially, we also show that the Alzheimer's disease-associated H157Y TREM2 variant was shed more rapidly than wild type from HEK293 cells, possibly by a novel, batimastat- and ADAM10-siRNA-independent, sheddase activity. These insights offer new therapeutic targets for modulating the innate immune response in Alzheimer's and other neurological diseases."/>
    <s v="Neuroscience, Innovative Medicines and Early Development, AstraZeneca Granta Park, Cambridge, UK."/>
    <s v="eng"/>
    <s v="Y"/>
    <s v="Y"/>
    <s v="N"/>
    <s v="Y"/>
    <s v="N"/>
    <s v="Y"/>
    <n v="9"/>
    <s v="Y"/>
    <s v="Y"/>
    <s v="N"/>
    <s v="Y"/>
    <s v="N"/>
    <s v="N"/>
    <s v="N"/>
    <s v="N"/>
    <s v="2017-09-01"/>
    <s v="2018-06-01"/>
    <m/>
    <s v="2017-10-01"/>
    <s v="https://dx.doi.org/10.15252/emmm.201707673"/>
  </r>
  <r>
    <s v="https://www.imi.europa.eu/projects-results/project-factsheets/pharma-cog"/>
    <x v="56"/>
    <s v="Prediction of cognitive properties of new drug candidates for neurodegenerative diseases in early clinical development"/>
    <n v="4"/>
    <n v="0"/>
    <n v="0"/>
    <n v="0"/>
    <n v="1"/>
    <n v="0"/>
    <n v="0"/>
    <n v="0"/>
    <n v="0"/>
    <n v="0"/>
    <s v="Closed"/>
    <s v="IMI1"/>
    <s v="01/01/2010"/>
    <s v="31/12/2015"/>
    <n v="1"/>
    <n v="115009"/>
    <s v="RIA (Research and Innovation Action)"/>
    <s v="9 658 388"/>
    <s v="11 690 333"/>
    <m/>
    <s v="9 366 835"/>
    <s v="​​​​​​​When it comes to Alzheimer’s disease (AD), most potential drug candidates fail during clinical trials, resulting in significant setbacks in the development of effective treatments. IMI’s Pharma-Cog project set out to change that. The project developed a matrix of biomarkers which can be used to study the effect of a drug candidate both in animals and humans, and has the potential to more accurately predict the success of future drugs in early stages of drug development. Pharma-Cog scientists also found a better way to stratify patients with early signs of Alzheimer’s disease, which may lead to more definitive clinical trials. All this has the potential to help pharmaceutical companies conduct more efficient and more precise clinical trials in the future, speeding up the development of AD drugs. At least one biotech company is already using the results of Pharma-Cog to test a promising new drug candidate.A challenging diseaseOver 4 million Europeans suffer from Alzheimer’s disease (AD), and the cost of the disease in the EU amounted to more than 100 billion in 2008. Currently approved drugs for patients with Alzheimer's disease only treat symptoms (symptomatic approach) and their effect is limited or absent in many patients. No drugs have been approved yet that can actually slow the progression of the disease (disease modifying approach). Trials with candidate drugs take years and cost tens of millions of euros. Furthermore, a number of AD drugs which showed promise in the laboratory didn’t translate into success in the clinic, resulting in a high number of costly drug failures.The Pharma-Cog project aimed to develop and validate new tools to test candidate drugs for the treatment of symptoms and disease in a faster and more sensitive way. By bringing together results from blood tests, electroencephalography (EEG) recording of brain activity, magnetic resonance imaging (MRI) scans, and behavioural tests, the scientists set out to develop a more comprehensive matrix of clues (biomarkers) that may give more accurate information on the progression of the disease and the effect of candidate drugs than current approaches. The project worked in three core areas: preclinical work with animal models; experimental medicine work involving healthy volunteers that undergo a challenge, such as sleep deprivation; and patients with mild cognitive impairment (MCI), an early sign of Alzheimer’s.Improving translatability between animals, healthy volunteers and patientsIn order to find biomarkers which could help predict the effectiveness of a new drug candidate in the early stages of drug development, Pharma-Cog scientists measured the effect of known Alzheimer’s drugs in all three core areas above. By cross-checking the results, they identified and validated a matrix of biomarkers, such as EEG recordings of brain activity and MRI scans, which could help predict the effect of drugs more accurately. For example, they demonstrated that some changes in the rhythm of brain activity observed via EEG are a good marker to detect the effect of a new drug in early studies involving both human and animal models. This important discovery could help pharmaceutical companies make better decisions on which drugs are worth pursuing in clinical trials, and do this much earlier, before starting the more costly studies in patients. A French biotechnology small and medium-sized enterprise (SME) is already using some of these findings to evaluate a promising new AD drug candidate.Improving stratification of patientsAn important part of the project was a study involving more than 150 patients with MCI. MCI is one of the early signs of Alzheimer’s but not all patients who have it will go on to develop the disease. In clinical studies involving MCI patients, the effect of a potential drug candidate can be masked by this variability among patients.By monitoring a group of MCI patients over a longer period of time, and taking measurements such as EEG readings, MRI scans and blood tests, Pharma-Cog scientists were able to identify a set of biomarkers which signal whether a patient is likely to progress to Alzheimer’s or not. This important discovery has the potential to improve the stratification of AD patients in future clinical trials, making it more sensitive and effective.Other achievementsIn addition to improving translatability between animal and human studies, and improving the stratification of patients, the project recorded a number of other achievements, including:Reconciling the symptomatic and disease modifying approaches to AD therapy, and highlighting the need for improved symptomatic drugs despite the emphasis on disease modification.Building a large database which contains data on the effect of AD drugs on a matrix of biomarkers. As some studies are still ongoing, this database is currently open to only Pharma-Cog partners, but it will eventually be opened up to other researchers.Demonstration that healthy humans and animals who have been sleep-deprived for one night show some of the same changes in brain activity as AD patients, and can be used in early studies to predict the effectiveness of new drug candidates.Thanks to Pharma-Cog, a French SME was able to validate a diagnostic kit for AD, which they had developed before the project. The kit contains inflammatory proteins which show correlation with the worsening of the disease. A patent application is pending.As the European Medicines Agency was a full partner in the project, the findings could have an impact on the revision of EMA guidelines on medicines for Alzheimer’s. Discussions with the agency are still ongoing.Strengthening collaboration between key players in the Alzheimer’s disease field, including industry, academia and SMEs. The collaboration is continuing and could result in future projects.For the benefit of industry, academia, and patientsThe academic partners benefited from the project by gaining international visibility, strengthening their collaboration with industry and learning more about the drug development process, including the high standards of robustness and rigour of data that industry requires before further investment into novel drugs or technologies. Many publications and communications have also resulted from the project.The industry also benefited from the collaboration with academia, SMEs and other industry partners. In the long term, the outputs of Pharma-Cog could help pharmaceutical companies make better decisions on which drugs are worth pursuing in clinical trials, saving them money and resources. Additionally, the stratification of patients devised in Pharma-Cog could make clinical trials more sensitive.But it will be the patients who will benefit the most. Thanks to Pharma-Cog, future clinical trials may require smaller sample sizes and shorter duration, which could speed up the development of new AD drugs for the benefit of patients.Thanks to the participation of a patient organisation, Alzheimer Europe, as a full partner in the project, Pharma-Cog also enabled patients to gain a better understanding of the drug development process and the challenges of predicting the safety and efficacy of new molecules.What’s next?Even though the project has officially ended, several studies are still ongoing and further publications are anticipated. Furthermore, some of the partners within the project are continuing to collaborate and apply for new projects.Read the interview with project coordinators"/>
    <s v="Astrazeneca AB, Södertälje, SwedenBoehringer Ingelheim Internationalgmbh, Ingelheim, GermanyEisai LimitedEli Lilly and Company Limited, Basingstoke, United KingdomF. Hoffmann-La Roche AG, Basel, SwitzerlandGlaxosmithkline Research And Development LTD., Brentford, Middlesex, United KingdomH. Lundbeck As, Valby, DenmarkInstitut De Recherches Servier, Suresnes, FranceJanssen Pharmaceutica Nv, Beerse, BelgiumMerck Kommanditgesellschaft Auf Aktien, Darmstadt, GermanyNovartis Pharma AG, Basel, SwitzerlandUCB Biopharma SPRL, Brussels, Belgium"/>
    <n v="11"/>
    <n v="4"/>
    <s v="29921865"/>
    <s v="MED"/>
    <n v="29921865"/>
    <s v="PMC6008461"/>
    <s v="10.1038/s41598-018-27502-1"/>
    <s v="Adaptability and reproducibility of a memory disruption rTMS protocol in the PharmaCog IMI European project."/>
    <s v="Martin-Trias P, Lanteaume L, Solana E, Cassé-Perrot C, Fernández-Cabello S, Babiloni C, Marzano N, Junqué C, Rossini PM, Micallef J, Truillet R, Charles E, Jouve E, Bordet R, Santamaria J, Jovicich J, Rossi S, Pascual-Leone A, Blin O, Richardson J, Bartrés-Faz D."/>
    <s v="1"/>
    <s v="8"/>
    <n v="2690600"/>
    <n v="2018"/>
    <s v="Scientific reports"/>
    <s v="Sci Rep"/>
    <s v="Sci Rep"/>
    <s v="101563288"/>
    <s v="2045-2322"/>
    <s v="2045-2322"/>
    <s v="Transcranial magnetic stimulation (TMS) can interfere with cognitive processes, such as transiently impairing memory. As part of a multi-center European project, we investigated the adaptability and reproducibility of a previously published TMS memory interfering protocol in two centers using EEG or fMRI scenarios. Participants were invited to attend three experimental sessions on different days, with sham repetitive TMS (rTMS) applied on day 1 and real rTMS on days 2 and 3. Sixty-eight healthy young men were included. On each experimental day, volunteers were instructed to remember visual pictures while receiving neuronavigated rTMS trains (20 Hz, 900 ms) during picture encoding at the left dorsolateral prefrontal cortex (L-DLPFC) and the vertex. Mixed ANOVA model analyses were performed. rTMS to the L-DLPFC significantly disrupted recognition memory on experimental day 2. No differences were found between centers or between fMRI and EEG recordings. Subjects with lower baseline memory performances were more susceptible to TMS disruption. No stability of TMS-induced memory interference could be demonstrated on day 3. Our data suggests that adapted cognitive rTMS protocols can be implemented in multi-center studies incorporating standardized experimental procedures. However, our center and modality effects analyses lacked sufficient statistical power, hence highlighting the need to conduct further studies with larger samples. In addition, inter and intra-subject variability in response to TMS might limit its application in crossover or longitudinal studies."/>
    <s v="Medical Psychology Unit, Department of Medicine, Faculty of Medicine and Health Sciences, University of Barcelona, Barcelona, Spain."/>
    <s v="eng"/>
    <s v="Y"/>
    <s v="Y"/>
    <s v="N"/>
    <s v="Y"/>
    <s v="N"/>
    <s v="Y"/>
    <n v="0"/>
    <s v="Y"/>
    <s v="Y"/>
    <s v="N"/>
    <s v="Y"/>
    <s v="N"/>
    <s v="N"/>
    <s v="N"/>
    <s v="Y"/>
    <s v="2018-06-21"/>
    <s v="2018-06-27"/>
    <s v="2018-06-19"/>
    <s v="2018-06-19"/>
    <s v="https://dx.doi.org/10.1038/s41598-018-27502-1"/>
  </r>
  <r>
    <s v="https://www.imi.europa.eu/projects-results/project-factsheets/pharma-cog"/>
    <x v="56"/>
    <s v="Prediction of cognitive properties of new drug candidates for neurodegenerative diseases in early clinical development"/>
    <n v="4"/>
    <n v="0"/>
    <n v="0"/>
    <n v="0"/>
    <n v="1"/>
    <n v="0"/>
    <n v="0"/>
    <n v="0"/>
    <n v="0"/>
    <n v="0"/>
    <s v="Closed"/>
    <s v="IMI1"/>
    <s v="01/01/2010"/>
    <s v="31/12/2015"/>
    <n v="1"/>
    <n v="115009"/>
    <s v="RIA (Research and Innovation Action)"/>
    <s v="9 658 388"/>
    <s v="11 690 333"/>
    <m/>
    <s v="9 366 835"/>
    <s v="​​​​​​​When it comes to Alzheimer’s disease (AD), most potential drug candidates fail during clinical trials, resulting in significant setbacks in the development of effective treatments. IMI’s Pharma-Cog project set out to change that. The project developed a matrix of biomarkers which can be used to study the effect of a drug candidate both in animals and humans, and has the potential to more accurately predict the success of future drugs in early stages of drug development. Pharma-Cog scientists also found a better way to stratify patients with early signs of Alzheimer’s disease, which may lead to more definitive clinical trials. All this has the potential to help pharmaceutical companies conduct more efficient and more precise clinical trials in the future, speeding up the development of AD drugs. At least one biotech company is already using the results of Pharma-Cog to test a promising new drug candidate.A challenging diseaseOver 4 million Europeans suffer from Alzheimer’s disease (AD), and the cost of the disease in the EU amounted to more than 100 billion in 2008. Currently approved drugs for patients with Alzheimer's disease only treat symptoms (symptomatic approach) and their effect is limited or absent in many patients. No drugs have been approved yet that can actually slow the progression of the disease (disease modifying approach). Trials with candidate drugs take years and cost tens of millions of euros. Furthermore, a number of AD drugs which showed promise in the laboratory didn’t translate into success in the clinic, resulting in a high number of costly drug failures.The Pharma-Cog project aimed to develop and validate new tools to test candidate drugs for the treatment of symptoms and disease in a faster and more sensitive way. By bringing together results from blood tests, electroencephalography (EEG) recording of brain activity, magnetic resonance imaging (MRI) scans, and behavioural tests, the scientists set out to develop a more comprehensive matrix of clues (biomarkers) that may give more accurate information on the progression of the disease and the effect of candidate drugs than current approaches. The project worked in three core areas: preclinical work with animal models; experimental medicine work involving healthy volunteers that undergo a challenge, such as sleep deprivation; and patients with mild cognitive impairment (MCI), an early sign of Alzheimer’s.Improving translatability between animals, healthy volunteers and patientsIn order to find biomarkers which could help predict the effectiveness of a new drug candidate in the early stages of drug development, Pharma-Cog scientists measured the effect of known Alzheimer’s drugs in all three core areas above. By cross-checking the results, they identified and validated a matrix of biomarkers, such as EEG recordings of brain activity and MRI scans, which could help predict the effect of drugs more accurately. For example, they demonstrated that some changes in the rhythm of brain activity observed via EEG are a good marker to detect the effect of a new drug in early studies involving both human and animal models. This important discovery could help pharmaceutical companies make better decisions on which drugs are worth pursuing in clinical trials, and do this much earlier, before starting the more costly studies in patients. A French biotechnology small and medium-sized enterprise (SME) is already using some of these findings to evaluate a promising new AD drug candidate.Improving stratification of patientsAn important part of the project was a study involving more than 150 patients with MCI. MCI is one of the early signs of Alzheimer’s but not all patients who have it will go on to develop the disease. In clinical studies involving MCI patients, the effect of a potential drug candidate can be masked by this variability among patients.By monitoring a group of MCI patients over a longer period of time, and taking measurements such as EEG readings, MRI scans and blood tests, Pharma-Cog scientists were able to identify a set of biomarkers which signal whether a patient is likely to progress to Alzheimer’s or not. This important discovery has the potential to improve the stratification of AD patients in future clinical trials, making it more sensitive and effective.Other achievementsIn addition to improving translatability between animal and human studies, and improving the stratification of patients, the project recorded a number of other achievements, including:Reconciling the symptomatic and disease modifying approaches to AD therapy, and highlighting the need for improved symptomatic drugs despite the emphasis on disease modification.Building a large database which contains data on the effect of AD drugs on a matrix of biomarkers. As some studies are still ongoing, this database is currently open to only Pharma-Cog partners, but it will eventually be opened up to other researchers.Demonstration that healthy humans and animals who have been sleep-deprived for one night show some of the same changes in brain activity as AD patients, and can be used in early studies to predict the effectiveness of new drug candidates.Thanks to Pharma-Cog, a French SME was able to validate a diagnostic kit for AD, which they had developed before the project. The kit contains inflammatory proteins which show correlation with the worsening of the disease. A patent application is pending.As the European Medicines Agency was a full partner in the project, the findings could have an impact on the revision of EMA guidelines on medicines for Alzheimer’s. Discussions with the agency are still ongoing.Strengthening collaboration between key players in the Alzheimer’s disease field, including industry, academia and SMEs. The collaboration is continuing and could result in future projects.For the benefit of industry, academia, and patientsThe academic partners benefited from the project by gaining international visibility, strengthening their collaboration with industry and learning more about the drug development process, including the high standards of robustness and rigour of data that industry requires before further investment into novel drugs or technologies. Many publications and communications have also resulted from the project.The industry also benefited from the collaboration with academia, SMEs and other industry partners. In the long term, the outputs of Pharma-Cog could help pharmaceutical companies make better decisions on which drugs are worth pursuing in clinical trials, saving them money and resources. Additionally, the stratification of patients devised in Pharma-Cog could make clinical trials more sensitive.But it will be the patients who will benefit the most. Thanks to Pharma-Cog, future clinical trials may require smaller sample sizes and shorter duration, which could speed up the development of new AD drugs for the benefit of patients.Thanks to the participation of a patient organisation, Alzheimer Europe, as a full partner in the project, Pharma-Cog also enabled patients to gain a better understanding of the drug development process and the challenges of predicting the safety and efficacy of new molecules.What’s next?Even though the project has officially ended, several studies are still ongoing and further publications are anticipated. Furthermore, some of the partners within the project are continuing to collaborate and apply for new projects.Read the interview with project coordinators"/>
    <s v="Astrazeneca AB, Södertälje, SwedenBoehringer Ingelheim Internationalgmbh, Ingelheim, GermanyEisai LimitedEli Lilly and Company Limited, Basingstoke, United KingdomF. Hoffmann-La Roche AG, Basel, SwitzerlandGlaxosmithkline Research And Development LTD., Brentford, Middlesex, United KingdomH. Lundbeck As, Valby, DenmarkInstitut De Recherches Servier, Suresnes, FranceJanssen Pharmaceutica Nv, Beerse, BelgiumMerck Kommanditgesellschaft Auf Aktien, Darmstadt, GermanyNovartis Pharma AG, Basel, SwitzerlandUCB Biopharma SPRL, Brussels, Belgium"/>
    <n v="11"/>
    <n v="4"/>
    <s v="28922421"/>
    <s v="MED"/>
    <n v="28922421"/>
    <s v="PMC5602634"/>
    <s v="10.1371/journal.pone.0184822"/>
    <s v="Effects of acute administration of donepezil or memantine on sleep-deprivation-induced spatial memory deficit in young and aged non-human primate grey mouse lemurs (Microcebus murinus)."/>
    <s v="Rahman A, Lamberty Y, Schenker E, Cella M, Languille S, Bordet R, Richardson J, Pifferi F, Aujard F."/>
    <s v="9"/>
    <s v="12"/>
    <n v="2591647"/>
    <n v="2017"/>
    <s v="PloS one"/>
    <s v="PLoS ONE"/>
    <s v="PLoS One"/>
    <s v="101285081"/>
    <s v="1932-6203"/>
    <s v="1932-6203"/>
    <s v="The development of novel therapeutics to prevent cognitive decline of Alzheimer's disease (AD) is facing paramount difficulties since the translational efficacy of rodent models did not resulted in better clinical results. Currently approved treatments, including the acetylcholinesterase inhibitor donepezil (DON) and the N-methyl-D-aspartate antagonist memantine (MEM) provide marginal therapeutic benefits to AD patients. There is an urgent need to develop a predictive animal model that is phylogenetically proximal to humans to achieve better translation. The non-human primate grey mouse lemur (Microcebus murinus) is increasingly used in aging research, but there is no published results related to the impact of known pharmacological treatments on age-related cognitive impairment observed in this primate. In the present study we investigated the effects of DON and MEM on sleep-deprivation (SD)-induced memory impairment in young and aged male mouse lemurs. In particular, spatial memory impairment was evaluated using a circular platform task after 8 h of total SD. Acute single doses of DON or MEM (0.1 and 1mg/kg) or vehicle were administered intraperitoneally 3 h before the cognitive task during the SD procedure. Results indicated that both doses of DON were able to prevent the SD-induced deficits in retrieval of spatial memory as compared to vehicle-treated animals, both in young and aged animals Likewise, MEM show a similar profile at 1 mg/kg but not at 0.1mg/kg. Taken together, these results indicate that two widely used drugs for mitigating cognitive deficits in AD were partially effective in sleep deprived mouse lemurs, which further support the translational potential of this animal model. Our findings demonstrate the utility of this primate model for further testing cognitive enhancing drugs in development for AD or other neuropsychiatric conditions."/>
    <s v="UMR 7179 Centre National de la Recherche Scientifique, Muséum National d'Histoire Naturelle, Brunoy, France."/>
    <s v="eng"/>
    <s v="Y"/>
    <s v="Y"/>
    <s v="N"/>
    <s v="Y"/>
    <s v="N"/>
    <s v="Y"/>
    <n v="0"/>
    <s v="Y"/>
    <s v="Y"/>
    <s v="N"/>
    <s v="Y"/>
    <s v="N"/>
    <s v="N"/>
    <s v="N"/>
    <s v="N"/>
    <s v="2017-09-18"/>
    <s v="2017-10-13"/>
    <s v="2017-09-18"/>
    <s v="2017-09-18"/>
    <s v="https://dx.doi.org/10.1371/journal.pone.0184822"/>
  </r>
  <r>
    <s v="https://www.imi.europa.eu/projects-results/project-factsheets/pharma-cog"/>
    <x v="56"/>
    <s v="Prediction of cognitive properties of new drug candidates for neurodegenerative diseases in early clinical development"/>
    <n v="4"/>
    <n v="0"/>
    <n v="0"/>
    <n v="0"/>
    <n v="1"/>
    <n v="0"/>
    <n v="0"/>
    <n v="0"/>
    <n v="0"/>
    <n v="0"/>
    <s v="Closed"/>
    <s v="IMI1"/>
    <s v="01/01/2010"/>
    <s v="31/12/2015"/>
    <n v="1"/>
    <n v="115009"/>
    <s v="RIA (Research and Innovation Action)"/>
    <s v="9 658 388"/>
    <s v="11 690 333"/>
    <m/>
    <s v="9 366 835"/>
    <s v="​​​​​​​When it comes to Alzheimer’s disease (AD), most potential drug candidates fail during clinical trials, resulting in significant setbacks in the development of effective treatments. IMI’s Pharma-Cog project set out to change that. The project developed a matrix of biomarkers which can be used to study the effect of a drug candidate both in animals and humans, and has the potential to more accurately predict the success of future drugs in early stages of drug development. Pharma-Cog scientists also found a better way to stratify patients with early signs of Alzheimer’s disease, which may lead to more definitive clinical trials. All this has the potential to help pharmaceutical companies conduct more efficient and more precise clinical trials in the future, speeding up the development of AD drugs. At least one biotech company is already using the results of Pharma-Cog to test a promising new drug candidate.A challenging diseaseOver 4 million Europeans suffer from Alzheimer’s disease (AD), and the cost of the disease in the EU amounted to more than 100 billion in 2008. Currently approved drugs for patients with Alzheimer's disease only treat symptoms (symptomatic approach) and their effect is limited or absent in many patients. No drugs have been approved yet that can actually slow the progression of the disease (disease modifying approach). Trials with candidate drugs take years and cost tens of millions of euros. Furthermore, a number of AD drugs which showed promise in the laboratory didn’t translate into success in the clinic, resulting in a high number of costly drug failures.The Pharma-Cog project aimed to develop and validate new tools to test candidate drugs for the treatment of symptoms and disease in a faster and more sensitive way. By bringing together results from blood tests, electroencephalography (EEG) recording of brain activity, magnetic resonance imaging (MRI) scans, and behavioural tests, the scientists set out to develop a more comprehensive matrix of clues (biomarkers) that may give more accurate information on the progression of the disease and the effect of candidate drugs than current approaches. The project worked in three core areas: preclinical work with animal models; experimental medicine work involving healthy volunteers that undergo a challenge, such as sleep deprivation; and patients with mild cognitive impairment (MCI), an early sign of Alzheimer’s.Improving translatability between animals, healthy volunteers and patientsIn order to find biomarkers which could help predict the effectiveness of a new drug candidate in the early stages of drug development, Pharma-Cog scientists measured the effect of known Alzheimer’s drugs in all three core areas above. By cross-checking the results, they identified and validated a matrix of biomarkers, such as EEG recordings of brain activity and MRI scans, which could help predict the effect of drugs more accurately. For example, they demonstrated that some changes in the rhythm of brain activity observed via EEG are a good marker to detect the effect of a new drug in early studies involving both human and animal models. This important discovery could help pharmaceutical companies make better decisions on which drugs are worth pursuing in clinical trials, and do this much earlier, before starting the more costly studies in patients. A French biotechnology small and medium-sized enterprise (SME) is already using some of these findings to evaluate a promising new AD drug candidate.Improving stratification of patientsAn important part of the project was a study involving more than 150 patients with MCI. MCI is one of the early signs of Alzheimer’s but not all patients who have it will go on to develop the disease. In clinical studies involving MCI patients, the effect of a potential drug candidate can be masked by this variability among patients.By monitoring a group of MCI patients over a longer period of time, and taking measurements such as EEG readings, MRI scans and blood tests, Pharma-Cog scientists were able to identify a set of biomarkers which signal whether a patient is likely to progress to Alzheimer’s or not. This important discovery has the potential to improve the stratification of AD patients in future clinical trials, making it more sensitive and effective.Other achievementsIn addition to improving translatability between animal and human studies, and improving the stratification of patients, the project recorded a number of other achievements, including:Reconciling the symptomatic and disease modifying approaches to AD therapy, and highlighting the need for improved symptomatic drugs despite the emphasis on disease modification.Building a large database which contains data on the effect of AD drugs on a matrix of biomarkers. As some studies are still ongoing, this database is currently open to only Pharma-Cog partners, but it will eventually be opened up to other researchers.Demonstration that healthy humans and animals who have been sleep-deprived for one night show some of the same changes in brain activity as AD patients, and can be used in early studies to predict the effectiveness of new drug candidates.Thanks to Pharma-Cog, a French SME was able to validate a diagnostic kit for AD, which they had developed before the project. The kit contains inflammatory proteins which show correlation with the worsening of the disease. A patent application is pending.As the European Medicines Agency was a full partner in the project, the findings could have an impact on the revision of EMA guidelines on medicines for Alzheimer’s. Discussions with the agency are still ongoing.Strengthening collaboration between key players in the Alzheimer’s disease field, including industry, academia and SMEs. The collaboration is continuing and could result in future projects.For the benefit of industry, academia, and patientsThe academic partners benefited from the project by gaining international visibility, strengthening their collaboration with industry and learning more about the drug development process, including the high standards of robustness and rigour of data that industry requires before further investment into novel drugs or technologies. Many publications and communications have also resulted from the project.The industry also benefited from the collaboration with academia, SMEs and other industry partners. In the long term, the outputs of Pharma-Cog could help pharmaceutical companies make better decisions on which drugs are worth pursuing in clinical trials, saving them money and resources. Additionally, the stratification of patients devised in Pharma-Cog could make clinical trials more sensitive.But it will be the patients who will benefit the most. Thanks to Pharma-Cog, future clinical trials may require smaller sample sizes and shorter duration, which could speed up the development of new AD drugs for the benefit of patients.Thanks to the participation of a patient organisation, Alzheimer Europe, as a full partner in the project, Pharma-Cog also enabled patients to gain a better understanding of the drug development process and the challenges of predicting the safety and efficacy of new molecules.What’s next?Even though the project has officially ended, several studies are still ongoing and further publications are anticipated. Furthermore, some of the partners within the project are continuing to collaborate and apply for new projects.Read the interview with project coordinators"/>
    <s v="Astrazeneca AB, Södertälje, SwedenBoehringer Ingelheim Internationalgmbh, Ingelheim, GermanyEisai LimitedEli Lilly and Company Limited, Basingstoke, United KingdomF. Hoffmann-La Roche AG, Basel, SwitzerlandGlaxosmithkline Research And Development LTD., Brentford, Middlesex, United KingdomH. Lundbeck As, Valby, DenmarkInstitut De Recherches Servier, Suresnes, FranceJanssen Pharmaceutica Nv, Beerse, BelgiumMerck Kommanditgesellschaft Auf Aktien, Darmstadt, GermanyNovartis Pharma AG, Basel, SwitzerlandUCB Biopharma SPRL, Brussels, Belgium"/>
    <n v="11"/>
    <n v="4"/>
    <s v="28039490"/>
    <s v="MED"/>
    <n v="28039490"/>
    <s v="PMC5310663"/>
    <s v="10.18632/aging.101148"/>
    <s v="Impaired fasting blood glucose is associated to cognitive impairment and cerebral atrophy in middle-aged non-human primates."/>
    <s v="Djelti F, Dhenain M, Terrien J, Picq JL, Hardy I, Champeval D, Perret M, Schenker E, Epelbaum J, Aujard F."/>
    <s v="1"/>
    <s v="9"/>
    <n v="2530572"/>
    <n v="2016"/>
    <s v="Aging"/>
    <s v="Aging (Albany NY)"/>
    <s v="Aging (Albany NY)"/>
    <s v="101508617"/>
    <s v="1945-4589"/>
    <s v="1945-4589"/>
    <s v="Age-associated cognitive impairment is a major health and social issue because of increasing aged population. Cognitive decline is not homogeneous in humans and the determinants leading to differences between subjects are not fully understood. In middle-aged healthy humans, fasting blood glucose levels in the upper normal range are associated with memory impairment and cerebral atrophy. Due to a close evolutional similarity to Man, non-human primates may be useful to investigate the relationships between glucose homeostasis, cognitive deficits and structural brain alterations. In the grey mouse lemur, Microcebus murinus, spatial memory deficits have been associated with age and cerebral atrophy but the origin of these alterations have not been clearly identified. Herein, we showed that, on 28 female grey mouse lemurs (age range 2.4-6.1 years-old), age correlated with impaired fasting blood glucose (rs=0.37) but not with impaired glucose tolerance or insulin resistance. In middle-aged animals (4.1-6.1 years-old), fasting blood glucose was inversely and closely linked with spatial memory performance (rs=0.56) and hippocampus (rs=-0.62) or septum (rs=-0.55) volumes. These findings corroborate observations in humans and further support the grey mouse lemur as a natural model to unravel mechanisms which link impaired glucose homeostasis, brain atrophy and cognitive processes."/>
    <s v="MECADEV UMR 7179, Centre National de la Recherche Scientifique, Muséum National d'Histoire Naturelle, 91800 Brunoy, France."/>
    <s v="eng"/>
    <s v="Y"/>
    <s v="Y"/>
    <s v="N"/>
    <s v="Y"/>
    <s v="N"/>
    <s v="Y"/>
    <n v="2"/>
    <s v="Y"/>
    <s v="Y"/>
    <s v="N"/>
    <s v="Y"/>
    <s v="N"/>
    <s v="N"/>
    <s v="N"/>
    <s v="N"/>
    <s v="2017-01-01"/>
    <s v="2018-09-25"/>
    <s v="2015-01-09"/>
    <s v="2016-12-01"/>
    <s v="https://dx.doi.org/10.18632/aging.101148"/>
  </r>
  <r>
    <s v="https://www.imi.europa.eu/projects-results/project-factsheets/pharma-cog"/>
    <x v="56"/>
    <s v="Prediction of cognitive properties of new drug candidates for neurodegenerative diseases in early clinical development"/>
    <n v="4"/>
    <n v="0"/>
    <n v="0"/>
    <n v="0"/>
    <n v="1"/>
    <n v="0"/>
    <n v="0"/>
    <n v="0"/>
    <n v="0"/>
    <n v="0"/>
    <s v="Closed"/>
    <s v="IMI1"/>
    <s v="01/01/2010"/>
    <s v="31/12/2015"/>
    <n v="1"/>
    <n v="115009"/>
    <s v="RIA (Research and Innovation Action)"/>
    <s v="9 658 388"/>
    <s v="11 690 333"/>
    <m/>
    <s v="9 366 835"/>
    <s v="​​​​​​​When it comes to Alzheimer’s disease (AD), most potential drug candidates fail during clinical trials, resulting in significant setbacks in the development of effective treatments. IMI’s Pharma-Cog project set out to change that. The project developed a matrix of biomarkers which can be used to study the effect of a drug candidate both in animals and humans, and has the potential to more accurately predict the success of future drugs in early stages of drug development. Pharma-Cog scientists also found a better way to stratify patients with early signs of Alzheimer’s disease, which may lead to more definitive clinical trials. All this has the potential to help pharmaceutical companies conduct more efficient and more precise clinical trials in the future, speeding up the development of AD drugs. At least one biotech company is already using the results of Pharma-Cog to test a promising new drug candidate.A challenging diseaseOver 4 million Europeans suffer from Alzheimer’s disease (AD), and the cost of the disease in the EU amounted to more than 100 billion in 2008. Currently approved drugs for patients with Alzheimer's disease only treat symptoms (symptomatic approach) and their effect is limited or absent in many patients. No drugs have been approved yet that can actually slow the progression of the disease (disease modifying approach). Trials with candidate drugs take years and cost tens of millions of euros. Furthermore, a number of AD drugs which showed promise in the laboratory didn’t translate into success in the clinic, resulting in a high number of costly drug failures.The Pharma-Cog project aimed to develop and validate new tools to test candidate drugs for the treatment of symptoms and disease in a faster and more sensitive way. By bringing together results from blood tests, electroencephalography (EEG) recording of brain activity, magnetic resonance imaging (MRI) scans, and behavioural tests, the scientists set out to develop a more comprehensive matrix of clues (biomarkers) that may give more accurate information on the progression of the disease and the effect of candidate drugs than current approaches. The project worked in three core areas: preclinical work with animal models; experimental medicine work involving healthy volunteers that undergo a challenge, such as sleep deprivation; and patients with mild cognitive impairment (MCI), an early sign of Alzheimer’s.Improving translatability between animals, healthy volunteers and patientsIn order to find biomarkers which could help predict the effectiveness of a new drug candidate in the early stages of drug development, Pharma-Cog scientists measured the effect of known Alzheimer’s drugs in all three core areas above. By cross-checking the results, they identified and validated a matrix of biomarkers, such as EEG recordings of brain activity and MRI scans, which could help predict the effect of drugs more accurately. For example, they demonstrated that some changes in the rhythm of brain activity observed via EEG are a good marker to detect the effect of a new drug in early studies involving both human and animal models. This important discovery could help pharmaceutical companies make better decisions on which drugs are worth pursuing in clinical trials, and do this much earlier, before starting the more costly studies in patients. A French biotechnology small and medium-sized enterprise (SME) is already using some of these findings to evaluate a promising new AD drug candidate.Improving stratification of patientsAn important part of the project was a study involving more than 150 patients with MCI. MCI is one of the early signs of Alzheimer’s but not all patients who have it will go on to develop the disease. In clinical studies involving MCI patients, the effect of a potential drug candidate can be masked by this variability among patients.By monitoring a group of MCI patients over a longer period of time, and taking measurements such as EEG readings, MRI scans and blood tests, Pharma-Cog scientists were able to identify a set of biomarkers which signal whether a patient is likely to progress to Alzheimer’s or not. This important discovery has the potential to improve the stratification of AD patients in future clinical trials, making it more sensitive and effective.Other achievementsIn addition to improving translatability between animal and human studies, and improving the stratification of patients, the project recorded a number of other achievements, including:Reconciling the symptomatic and disease modifying approaches to AD therapy, and highlighting the need for improved symptomatic drugs despite the emphasis on disease modification.Building a large database which contains data on the effect of AD drugs on a matrix of biomarkers. As some studies are still ongoing, this database is currently open to only Pharma-Cog partners, but it will eventually be opened up to other researchers.Demonstration that healthy humans and animals who have been sleep-deprived for one night show some of the same changes in brain activity as AD patients, and can be used in early studies to predict the effectiveness of new drug candidates.Thanks to Pharma-Cog, a French SME was able to validate a diagnostic kit for AD, which they had developed before the project. The kit contains inflammatory proteins which show correlation with the worsening of the disease. A patent application is pending.As the European Medicines Agency was a full partner in the project, the findings could have an impact on the revision of EMA guidelines on medicines for Alzheimer’s. Discussions with the agency are still ongoing.Strengthening collaboration between key players in the Alzheimer’s disease field, including industry, academia and SMEs. The collaboration is continuing and could result in future projects.For the benefit of industry, academia, and patientsThe academic partners benefited from the project by gaining international visibility, strengthening their collaboration with industry and learning more about the drug development process, including the high standards of robustness and rigour of data that industry requires before further investment into novel drugs or technologies. Many publications and communications have also resulted from the project.The industry also benefited from the collaboration with academia, SMEs and other industry partners. In the long term, the outputs of Pharma-Cog could help pharmaceutical companies make better decisions on which drugs are worth pursuing in clinical trials, saving them money and resources. Additionally, the stratification of patients devised in Pharma-Cog could make clinical trials more sensitive.But it will be the patients who will benefit the most. Thanks to Pharma-Cog, future clinical trials may require smaller sample sizes and shorter duration, which could speed up the development of new AD drugs for the benefit of patients.Thanks to the participation of a patient organisation, Alzheimer Europe, as a full partner in the project, Pharma-Cog also enabled patients to gain a better understanding of the drug development process and the challenges of predicting the safety and efficacy of new molecules.What’s next?Even though the project has officially ended, several studies are still ongoing and further publications are anticipated. Furthermore, some of the partners within the project are continuing to collaborate and apply for new projects.Read the interview with project coordinators"/>
    <s v="Astrazeneca AB, Södertälje, SwedenBoehringer Ingelheim Internationalgmbh, Ingelheim, GermanyEisai LimitedEli Lilly and Company Limited, Basingstoke, United KingdomF. Hoffmann-La Roche AG, Basel, SwitzerlandGlaxosmithkline Research And Development LTD., Brentford, Middlesex, United KingdomH. Lundbeck As, Valby, DenmarkInstitut De Recherches Servier, Suresnes, FranceJanssen Pharmaceutica Nv, Beerse, BelgiumMerck Kommanditgesellschaft Auf Aktien, Darmstadt, GermanyNovartis Pharma AG, Basel, SwitzerlandUCB Biopharma SPRL, Brussels, Belgium"/>
    <n v="11"/>
    <n v="4"/>
    <s v="25620921"/>
    <s v="MED"/>
    <n v="25620921"/>
    <s v="PMC4288241"/>
    <s v="10.3389/fnbeh.2014.00446"/>
    <s v="Deficits of psychomotor and mnesic functions across aging in mouse lemur primates."/>
    <s v="Languille S, Liévin-Bazin A, Picq JL, Louis C, Dix S, De Barry J, Blin O, Richardson J, Bordet R, Schenker E, Djelti F, Aujard F."/>
    <m/>
    <s v="8"/>
    <n v="2120421"/>
    <n v="2014"/>
    <s v="Frontiers in behavioral neuroscience"/>
    <s v="Front Behav Neurosci"/>
    <s v="Front Behav Neurosci"/>
    <s v="101477952"/>
    <s v="1662-5153"/>
    <s v="1662-5153"/>
    <s v="Owing to a similar cerebral neuro-anatomy, non-human primates are viewed as the most valid models for understanding cognitive deficits. This study evaluated psychomotor and mnesic functions of 41 young to old mouse lemurs (Microcebus murinus). Psychomotor capacities and anxiety-related behaviors decreased abruptly from middle to late adulthood. However, mnesic functions were not affected in the same way with increasing age. While results of the spontaneous alternation task point to a progressive and widespread age-related decline of spatial working memory, both spatial reference and novel object recognition (NOR) memory tasks did not reveal any tendency due to large inter-individual variability in the middle-aged and old animals. Indeed, some of the aged animals performed as well as younger ones, whereas some others had bad performances in the Barnes maze and in the object recognition test. Hierarchical cluster analysis revealed that declarative-like memory was strongly impaired only in 7 out of 25 middle-aged/old animals. These results suggest that this analysis allows to distinguish elder populations of good and bad performers in this non-human primate model and to closely compare this to human aging."/>
    <s v="UMR 7179, Centre National de la Recherche Scientifique, Muséum National d'Histoire Naturelle France Brunoy, France."/>
    <s v="eng"/>
    <s v="Y"/>
    <s v="Y"/>
    <s v="N"/>
    <s v="Y"/>
    <s v="N"/>
    <s v="N"/>
    <n v="6"/>
    <s v="Y"/>
    <s v="Y"/>
    <s v="N"/>
    <s v="Y"/>
    <s v="N"/>
    <s v="N"/>
    <s v="N"/>
    <s v="N"/>
    <s v="2015-01-26"/>
    <s v="2015-01-28"/>
    <m/>
    <s v="2014-01-01"/>
    <s v="https://dx.doi.org/10.3389/fnbeh.2014.00446"/>
  </r>
  <r>
    <s v="https://www.imi.europa.eu/projects-results/project-factsheets/precisesads"/>
    <x v="57"/>
    <s v="Molecular reclassification to find clinically useful biomarkers for systemic autoimmune diseases"/>
    <n v="0"/>
    <n v="0"/>
    <n v="0"/>
    <n v="0"/>
    <n v="0"/>
    <n v="0"/>
    <n v="0"/>
    <n v="0"/>
    <n v="0"/>
    <n v="0"/>
    <s v="Ongoing"/>
    <s v="IMI1"/>
    <s v="01/02/2014"/>
    <s v="31/01/2019"/>
    <n v="8"/>
    <n v="115565"/>
    <s v="RIA (Research and Innovation Action)"/>
    <s v="9 999 323"/>
    <s v="9 892 425"/>
    <m/>
    <s v="3 206 544"/>
    <s v=" _x000a__x000a_Inflammatory autoimmune diseases such as rheumatoid arthritis and lupus affect 1-3% of the population, and while treatments exist, these are costly and have a number of serious side effects. There is growing evidence that many of these conditions may be incorrectly classified. The PRECISESADS project will study 2 500 people with various autoimmune diseases, gathering data on the molecular causes of their disease as well as their clinical symptoms. Using this information, they will pave the way for a new classification of these diseases, something that will allow doctors to offer patients more personalised treatments at an earlier stage of their disease._x000a_Chronic inflammatory autoimmune disorders like systemic lupus erythematosus (SLE) and rheumatoid arthritis (RA) are found in 1-3% of the general population. They are particularly prevalent in women, with SLE affecting nine times more women than men. Symptoms of these diseases can be severe, and patients need regular check-ups. For example, symptoms of lupus include painful, swollen joints, fever, rashes, fatigue, and sensitivity to the sun. There are few treatments available for these diseases; most receive steroids, which are associated with serious side effects including an increased propensity to infections, osteoporosis, and cardiovascular disease.In addition, these diseases are difficult to diagnose early enough in the disease process to prevent severe or even fatal outcomes. In some cases, it can take – six to eight years from the onset of symptoms to arrive at a diagnosis. This can also have a significant impact on the psychological well-being of the patient.New and promising biological treatments are being developed for SLE, but it is not always clear which lupus patients will benefit from which treatment, plus separate disease classification means that they cannot be used to treat other autoimmune diseases which researchers believe share a similar molecular basis. In fact, the pharmaceutical companies face major problems in trying to identify tests to determine the usefulness of drugs in clinical trials. A new classification of inflammatory diseasesBy establishing a Europe-wide, large-scale team, PRECISESADS will provide new data to offer a more appropriate classification of these patients. The project will analyse in great detail blood and urine samples of 2 500 people with a range of systemic autoimmune diseases, as well as patients with suspected autoimmune disease who don’t have a diagnosis because they do not fulfil current clinical criteria for any of the systemic autoimmune diseases. Through the analysis of these patients’ data, the project hopes to be able to define clusters of individuals who share similar molecular pathways for their disease and so could be treated in a targeted and personalised way. By evaluating the molecular and clinical data using the latest technology, the project will deliver new biomarkers for use in more targeted clinical trials. Clinicians can then tailor therapies according to the specific molecular pathways found in individual cases. In short, treatments will become more personalised.Towards targeted treatmentsA personalised approach to the treatment of autoimmune diseases would allow patients to receive an earlier and more accurate diagnosis. Since the new data will reveal the molecular mechanisms specific different groups of diseases, a tailored approach to clinical therapy can be identified and the precise molecular pathway can then be targeted. What’s more, earlier detection and more effective treatments will mean that the damaging effects of a late diagnosis can be avoided, and the patient’s disease progression can be better controlled. Sharing data to move forwardPRECISESADS brings together industry experience with academic and clinical expertise in the fields of genetics, metabolomics, mass spectrometry, rheumatology, and autoimmunology. The project will provide an advantage for the European pharmaceutical industry through the unique possibility of sharing new and existing data and findings on an unprecedented scale for these diseases. The expertise of the pharmaceutical industry is essential, as they have important knowledge of prior failures in this disease area and understand the urgent need to overcome the problem of the inappropriate classification of patients.By pooling existing data and using cutting-edge technologies, the project will help to pave the way for more effective and earlier treatment of these debilitating and dangerous autoimmune diseases. The research being undertaken has always been seen as necessary but sufficient funding and a collaborative model has only now become possible through IMI. This is a unique research project will directly benefit from advances in technology and will ultimately deliver results at the patient’s bedside. "/>
    <s v="Bayer Aktiengesellschaft, Leverkusen, GermanyEli Lilly and Company Limited, Basingstoke, United KingdomInstitut De Recherches Internationales Servier, Suresnes, FranceSanofi-Aventis Recherche &amp; Developpement, Chilly Mazarin, FranceUcb Biopharma Sprl, Brussels, Belgium"/>
    <n v="5"/>
    <n v="5"/>
    <s v="27998935"/>
    <s v="MED"/>
    <n v="27998935"/>
    <s v="PMC5870801"/>
    <s v="10.1093/bioinformatics/btw707"/>
    <s v="CymeR: cytometry analysis using KNIME, docker and R."/>
    <s v="Muchmore B, Alarcón-Riquelme ME."/>
    <s v="5"/>
    <s v="33"/>
    <n v="2542011"/>
    <n v="2017"/>
    <s v="Bioinformatics (Oxford, England)"/>
    <s v="Bioinformatics"/>
    <s v="Bioinformatics"/>
    <s v="9808944"/>
    <s v="1367-4803"/>
    <s v="1367-4811"/>
    <s v="Summary:Here we present open-source software for the analysis of high-dimensional cytometry data using state of the art algorithms. Importantly, use of the software requires no programming ability, and output files can either be interrogated directly in CymeR or they can be used downstream with any other cytometric data analysis platform. Also, because we use Docker to integrate the multitude of components that form the basis of CymeR, we have additionally developed a proof-of-concept of how future open-source bioinformatic programs with graphical user interfaces could be developed. Availability and Implementation:CymeR is open-source software that ties several components into a single program that is perhaps best thought of as a self-contained data analysis operating system. Please see https://github.com/bmuchmore/CymeR/wiki for detailed installation instructions. Contact:brian.muchmore@genyo.es or marta.alarcon@genyo.es."/>
    <s v="Centre for Genomics and Oncological Research (GENYO), Area of Genomic Medicine, Genetics of Complex Diseases, Pfizer-University of Granada-Andalusian Regional Government, Health Sciences Technology Park, Granada 18016, Spain."/>
    <s v="eng"/>
    <s v="Y"/>
    <s v="Y"/>
    <s v="N"/>
    <s v="Y"/>
    <s v="N"/>
    <s v="N"/>
    <n v="1"/>
    <s v="Y"/>
    <s v="Y"/>
    <s v="N"/>
    <s v="Y"/>
    <s v="N"/>
    <s v="N"/>
    <s v="N"/>
    <s v="N"/>
    <s v="2016-12-22"/>
    <s v="2018-10-15"/>
    <s v="2017-04-24"/>
    <s v="2017-03-01"/>
    <s v="https://dx.doi.org/10.1093/bioinformatics/btw707"/>
  </r>
  <r>
    <s v="https://www.imi.europa.eu/projects-results/project-factsheets/precisesads"/>
    <x v="57"/>
    <s v="Molecular reclassification to find clinically useful biomarkers for systemic autoimmune diseases"/>
    <n v="0"/>
    <n v="0"/>
    <n v="0"/>
    <n v="0"/>
    <n v="0"/>
    <n v="0"/>
    <n v="0"/>
    <n v="0"/>
    <n v="0"/>
    <n v="0"/>
    <s v="Ongoing"/>
    <s v="IMI1"/>
    <s v="01/02/2014"/>
    <s v="31/01/2019"/>
    <n v="8"/>
    <n v="115565"/>
    <s v="RIA (Research and Innovation Action)"/>
    <s v="9 999 323"/>
    <s v="9 892 425"/>
    <m/>
    <s v="3 206 544"/>
    <s v=" _x000a__x000a_Inflammatory autoimmune diseases such as rheumatoid arthritis and lupus affect 1-3% of the population, and while treatments exist, these are costly and have a number of serious side effects. There is growing evidence that many of these conditions may be incorrectly classified. The PRECISESADS project will study 2 500 people with various autoimmune diseases, gathering data on the molecular causes of their disease as well as their clinical symptoms. Using this information, they will pave the way for a new classification of these diseases, something that will allow doctors to offer patients more personalised treatments at an earlier stage of their disease._x000a_Chronic inflammatory autoimmune disorders like systemic lupus erythematosus (SLE) and rheumatoid arthritis (RA) are found in 1-3% of the general population. They are particularly prevalent in women, with SLE affecting nine times more women than men. Symptoms of these diseases can be severe, and patients need regular check-ups. For example, symptoms of lupus include painful, swollen joints, fever, rashes, fatigue, and sensitivity to the sun. There are few treatments available for these diseases; most receive steroids, which are associated with serious side effects including an increased propensity to infections, osteoporosis, and cardiovascular disease.In addition, these diseases are difficult to diagnose early enough in the disease process to prevent severe or even fatal outcomes. In some cases, it can take – six to eight years from the onset of symptoms to arrive at a diagnosis. This can also have a significant impact on the psychological well-being of the patient.New and promising biological treatments are being developed for SLE, but it is not always clear which lupus patients will benefit from which treatment, plus separate disease classification means that they cannot be used to treat other autoimmune diseases which researchers believe share a similar molecular basis. In fact, the pharmaceutical companies face major problems in trying to identify tests to determine the usefulness of drugs in clinical trials. A new classification of inflammatory diseasesBy establishing a Europe-wide, large-scale team, PRECISESADS will provide new data to offer a more appropriate classification of these patients. The project will analyse in great detail blood and urine samples of 2 500 people with a range of systemic autoimmune diseases, as well as patients with suspected autoimmune disease who don’t have a diagnosis because they do not fulfil current clinical criteria for any of the systemic autoimmune diseases. Through the analysis of these patients’ data, the project hopes to be able to define clusters of individuals who share similar molecular pathways for their disease and so could be treated in a targeted and personalised way. By evaluating the molecular and clinical data using the latest technology, the project will deliver new biomarkers for use in more targeted clinical trials. Clinicians can then tailor therapies according to the specific molecular pathways found in individual cases. In short, treatments will become more personalised.Towards targeted treatmentsA personalised approach to the treatment of autoimmune diseases would allow patients to receive an earlier and more accurate diagnosis. Since the new data will reveal the molecular mechanisms specific different groups of diseases, a tailored approach to clinical therapy can be identified and the precise molecular pathway can then be targeted. What’s more, earlier detection and more effective treatments will mean that the damaging effects of a late diagnosis can be avoided, and the patient’s disease progression can be better controlled. Sharing data to move forwardPRECISESADS brings together industry experience with academic and clinical expertise in the fields of genetics, metabolomics, mass spectrometry, rheumatology, and autoimmunology. The project will provide an advantage for the European pharmaceutical industry through the unique possibility of sharing new and existing data and findings on an unprecedented scale for these diseases. The expertise of the pharmaceutical industry is essential, as they have important knowledge of prior failures in this disease area and understand the urgent need to overcome the problem of the inappropriate classification of patients.By pooling existing data and using cutting-edge technologies, the project will help to pave the way for more effective and earlier treatment of these debilitating and dangerous autoimmune diseases. The research being undertaken has always been seen as necessary but sufficient funding and a collaborative model has only now become possible through IMI. This is a unique research project will directly benefit from advances in technology and will ultimately deliver results at the patient’s bedside. "/>
    <s v="Bayer Aktiengesellschaft, Leverkusen, GermanyEli Lilly and Company Limited, Basingstoke, United KingdomInstitut De Recherches Internationales Servier, Suresnes, FranceSanofi-Aventis Recherche &amp; Developpement, Chilly Mazarin, FranceUcb Biopharma Sprl, Brussels, Belgium"/>
    <n v="5"/>
    <n v="5"/>
    <s v="28473999"/>
    <s v="MED"/>
    <n v="28473999"/>
    <s v="PMC5405760"/>
    <s v="10.1212/NXI.0000000000000350"/>
    <s v="Gene variants of adhesion molecules act as modifiers of disease severity in MS."/>
    <s v="Dardiotis E, Panayiotou E, Provatas A, Christodoulou K, Hadjisavvas A, Antoniades A, Lourbopoulos A, Pantzaris M, Grigoriadis N, Hadjigeorgiou GM, Kyriakides T."/>
    <s v="4"/>
    <s v="4"/>
    <n v="2551045"/>
    <n v="2017"/>
    <s v="Neurology(R) neuroimmunology &amp; neuroinflammation"/>
    <s v="Neurol Neuroimmunol Neuroinflamm"/>
    <s v="Neurol Neuroimmunol Neuroinflamm"/>
    <s v="101636388"/>
    <s v="2332-7812"/>
    <s v="2332-7812"/>
    <s v="To assess the potential effect of variants in genes encoding molecules that are implicated in leukocyte trafficking into the CNS on the clinical phenotype of multiple sclerosis (MS).A total of 389 Greek MS cases and 336 controls were recruited in 3 MS centers from Cyprus and Greece. We genotyped 147 tagging single nucleotide polymorphisms (SNPs) in 9 genes encoding for P-selectin (SELP), integrins (ITGA4, ITGB1, and ITGB7), adhesion molecules (ICAM1, VCAM1, and MADCAM1), fibronectin 1 (FN1), and osteopontin (SPP1) involved in lymphocyte adhesion and trafficking into the CNS. Clinical end points of the study were age at MS onset and MS severity as measured by the Multiple Sclerosis Severity Score. Permutation testing was applied to all analyses.SNPs rs6721763 of the ITGA4 and rs6532040 of the SPP1 were found to significantly influence disease severity (permutation p values: 3.00e-06 and 0.009884, respectively). SNP rs1250249 of the FN1 had a dose-dependent effect on age at disease onset (permutation p value: 0.0002).This study provides evidence implicating variants encoding adhesion molecules, responsible for lymphocyte adhesion and trafficking within the CNS, as modifiers of MS disease severity. These genetic biomarkers, which can be available at the time of diagnosis, may be used to assess the biological aggressiveness of the disease and thus guide decisions on treatment."/>
    <s v="The Cyprus Institute of Neurology and Genetics (E.D., E.P., K.C., A.H., M.P., T.K.), Nicosia, Cyprus; Department of Neurology (E.D., A.P., G.M.H.), Laboratory of Neurogenetics, University of Thessaly, University Hospital of Larissa; Head of Research and Developments (A.A.), Stremble Ventures LTD, Limassol, Cyprus; and 2nd Department of Neurology (A.L., N.G.), AHEPA University Hospital, Aristotle University of Thessaloniki, Greece."/>
    <s v="eng"/>
    <s v="Y"/>
    <s v="Y"/>
    <s v="N"/>
    <s v="Y"/>
    <s v="N"/>
    <s v="Y"/>
    <n v="2"/>
    <s v="Y"/>
    <s v="Y"/>
    <s v="N"/>
    <s v="Y"/>
    <s v="N"/>
    <s v="N"/>
    <s v="N"/>
    <s v="Y"/>
    <s v="2017-05-05"/>
    <s v="2017-08-16"/>
    <s v="2015-08-26"/>
    <s v="2017-04-24"/>
    <s v="https://dx.doi.org/10.1212/NXI.0000000000000350"/>
  </r>
  <r>
    <s v="https://www.imi.europa.eu/projects-results/project-factsheets/precisesads"/>
    <x v="57"/>
    <s v="Molecular reclassification to find clinically useful biomarkers for systemic autoimmune diseases"/>
    <n v="0"/>
    <n v="0"/>
    <n v="0"/>
    <n v="0"/>
    <n v="0"/>
    <n v="0"/>
    <n v="0"/>
    <n v="0"/>
    <n v="0"/>
    <n v="0"/>
    <s v="Ongoing"/>
    <s v="IMI1"/>
    <s v="01/02/2014"/>
    <s v="31/01/2019"/>
    <n v="8"/>
    <n v="115565"/>
    <s v="RIA (Research and Innovation Action)"/>
    <s v="9 999 323"/>
    <s v="9 892 425"/>
    <m/>
    <s v="3 206 544"/>
    <s v=" _x000a__x000a_Inflammatory autoimmune diseases such as rheumatoid arthritis and lupus affect 1-3% of the population, and while treatments exist, these are costly and have a number of serious side effects. There is growing evidence that many of these conditions may be incorrectly classified. The PRECISESADS project will study 2 500 people with various autoimmune diseases, gathering data on the molecular causes of their disease as well as their clinical symptoms. Using this information, they will pave the way for a new classification of these diseases, something that will allow doctors to offer patients more personalised treatments at an earlier stage of their disease._x000a_Chronic inflammatory autoimmune disorders like systemic lupus erythematosus (SLE) and rheumatoid arthritis (RA) are found in 1-3% of the general population. They are particularly prevalent in women, with SLE affecting nine times more women than men. Symptoms of these diseases can be severe, and patients need regular check-ups. For example, symptoms of lupus include painful, swollen joints, fever, rashes, fatigue, and sensitivity to the sun. There are few treatments available for these diseases; most receive steroids, which are associated with serious side effects including an increased propensity to infections, osteoporosis, and cardiovascular disease.In addition, these diseases are difficult to diagnose early enough in the disease process to prevent severe or even fatal outcomes. In some cases, it can take – six to eight years from the onset of symptoms to arrive at a diagnosis. This can also have a significant impact on the psychological well-being of the patient.New and promising biological treatments are being developed for SLE, but it is not always clear which lupus patients will benefit from which treatment, plus separate disease classification means that they cannot be used to treat other autoimmune diseases which researchers believe share a similar molecular basis. In fact, the pharmaceutical companies face major problems in trying to identify tests to determine the usefulness of drugs in clinical trials. A new classification of inflammatory diseasesBy establishing a Europe-wide, large-scale team, PRECISESADS will provide new data to offer a more appropriate classification of these patients. The project will analyse in great detail blood and urine samples of 2 500 people with a range of systemic autoimmune diseases, as well as patients with suspected autoimmune disease who don’t have a diagnosis because they do not fulfil current clinical criteria for any of the systemic autoimmune diseases. Through the analysis of these patients’ data, the project hopes to be able to define clusters of individuals who share similar molecular pathways for their disease and so could be treated in a targeted and personalised way. By evaluating the molecular and clinical data using the latest technology, the project will deliver new biomarkers for use in more targeted clinical trials. Clinicians can then tailor therapies according to the specific molecular pathways found in individual cases. In short, treatments will become more personalised.Towards targeted treatmentsA personalised approach to the treatment of autoimmune diseases would allow patients to receive an earlier and more accurate diagnosis. Since the new data will reveal the molecular mechanisms specific different groups of diseases, a tailored approach to clinical therapy can be identified and the precise molecular pathway can then be targeted. What’s more, earlier detection and more effective treatments will mean that the damaging effects of a late diagnosis can be avoided, and the patient’s disease progression can be better controlled. Sharing data to move forwardPRECISESADS brings together industry experience with academic and clinical expertise in the fields of genetics, metabolomics, mass spectrometry, rheumatology, and autoimmunology. The project will provide an advantage for the European pharmaceutical industry through the unique possibility of sharing new and existing data and findings on an unprecedented scale for these diseases. The expertise of the pharmaceutical industry is essential, as they have important knowledge of prior failures in this disease area and understand the urgent need to overcome the problem of the inappropriate classification of patients.By pooling existing data and using cutting-edge technologies, the project will help to pave the way for more effective and earlier treatment of these debilitating and dangerous autoimmune diseases. The research being undertaken has always been seen as necessary but sufficient funding and a collaborative model has only now become possible through IMI. This is a unique research project will directly benefit from advances in technology and will ultimately deliver results at the patient’s bedside. "/>
    <s v="Bayer Aktiengesellschaft, Leverkusen, GermanyEli Lilly and Company Limited, Basingstoke, United KingdomInstitut De Recherches Internationales Servier, Suresnes, FranceSanofi-Aventis Recherche &amp; Developpement, Chilly Mazarin, FranceUcb Biopharma Sprl, Brussels, Belgium"/>
    <n v="5"/>
    <n v="5"/>
    <s v="27111665"/>
    <s v="MED"/>
    <n v="27111665"/>
    <s v="PMC5530728"/>
    <s v="10.1002/art.39730"/>
    <s v="Brief Report: IRF4 Newly Identified as a Common Susceptibility Locus for Systemic Sclerosis and Rheumatoid Arthritis in a Cross-Disease Meta-Analysis of Genome-Wide Association Studies."/>
    <s v="López-Isac E, Martín JE, Assassi S, Simeón CP, Carreira P, Ortego-Centeno N, Freire M, Beltrán E, Narváez J, Alegre-Sancho JJ, Spanish Scleroderma Group, Fernández-Gutiérrez B, Balsa A, Ortiz AM, González-Gay MA, Beretta L, Santaniello A, Bellocchi C, Lunardi C, Moroncini G, Gabrielli A, Witte T, Hunzelmann N, Distler JH, Riekemasten G, van der Helm-van Mil AH, de Vries-Bouwstra J, Magro-Checa C, Voskuyl AE, Vonk MC, Molberg Ø, Merriman T, Hesselstrand R, Nordin A, Padyukov L, Herrick A, Eyre S, Koeleman BP, Denton CP, Fonseca C, Radstake TR, Worthington J, Mayes MD, Martín J."/>
    <s v="9"/>
    <s v="68"/>
    <n v="2443877"/>
    <n v="2016"/>
    <s v="Arthritis &amp; rheumatology (Hoboken, N.J.)"/>
    <s v="Front Immunol"/>
    <s v="Arthritis Rheumatol"/>
    <s v="101623795"/>
    <s v="2326-5191"/>
    <s v="2326-5205"/>
    <s v="Systemic sclerosis (SSc) and rheumatoid arthritis (RA) are autoimmune diseases that have similar clinical and immunologic characteristics. To date, several shared SSc-RA genetic loci have been identified independently. The aim of the current study was to systematically search for new common SSc-RA loci through an interdisease meta-genome-wide association (meta-GWAS) strategy.The study was designed as a meta-analysis combining GWAS data sets of patients with SSc and patients with RA, using a strategy that allowed identification of loci with both same-direction and opposite-direction allelic effects. The top single-nucleotide polymorphisms were followed up in independent SSc and RA case-control cohorts. This allowed an increase in the sample size to a total of 8,830 patients with SSc, 16,870 patients with RA, and 43,393 healthy controls.This cross-disease meta-analysis of the GWAS data sets identified several loci with nominal association signals (P &lt; 5 × 10(-6) ) that also showed evidence of association in the disease-specific GWAS scans. These loci included several genomic regions not previously reported as shared loci, as well as several risk factors that were previously found to be associated with both diseases. Follow-up analyses of the putatively new SSc-RA loci identified IRF4 as a shared risk factor for these 2 diseases (Pcombined  = 3.29 × 10(-12) ). Analysis of the biologic relevance of the known SSc-RA shared loci identified the type I interferon and interleukin-12 signaling pathways as the main common etiologic factors.This study identified a novel shared locus, IRF4, for the risk of SSc and RA, and highlighted the usefulness of a cross-disease GWAS meta-analysis strategy in the identification of common risk loci."/>
    <s v="Institute of Parasitology and Biomedicine López-Neyra CSIC, Granada, Spain."/>
    <s v="eng"/>
    <s v="N"/>
    <s v="Y"/>
    <s v="N"/>
    <s v="Y"/>
    <s v="N"/>
    <s v="Y"/>
    <n v="8"/>
    <s v="Y"/>
    <s v="Y"/>
    <s v="N"/>
    <s v="Y"/>
    <s v="Y"/>
    <s v="N"/>
    <s v="Y"/>
    <s v="Y"/>
    <s v="2016-04-26"/>
    <s v="2018-04-25"/>
    <s v="2015-05-13"/>
    <s v="2016-09-01"/>
    <s v="https://dx.doi.org/10.1002/art.39730"/>
  </r>
  <r>
    <s v="https://www.imi.europa.eu/projects-results/project-factsheets/precisesads"/>
    <x v="57"/>
    <s v="Molecular reclassification to find clinically useful biomarkers for systemic autoimmune diseases"/>
    <n v="0"/>
    <n v="0"/>
    <n v="0"/>
    <n v="0"/>
    <n v="0"/>
    <n v="0"/>
    <n v="0"/>
    <n v="0"/>
    <n v="0"/>
    <n v="0"/>
    <s v="Ongoing"/>
    <s v="IMI1"/>
    <s v="01/02/2014"/>
    <s v="31/01/2019"/>
    <n v="8"/>
    <n v="115565"/>
    <s v="RIA (Research and Innovation Action)"/>
    <s v="9 999 323"/>
    <s v="9 892 425"/>
    <m/>
    <s v="3 206 544"/>
    <s v=" _x000a__x000a_Inflammatory autoimmune diseases such as rheumatoid arthritis and lupus affect 1-3% of the population, and while treatments exist, these are costly and have a number of serious side effects. There is growing evidence that many of these conditions may be incorrectly classified. The PRECISESADS project will study 2 500 people with various autoimmune diseases, gathering data on the molecular causes of their disease as well as their clinical symptoms. Using this information, they will pave the way for a new classification of these diseases, something that will allow doctors to offer patients more personalised treatments at an earlier stage of their disease._x000a_Chronic inflammatory autoimmune disorders like systemic lupus erythematosus (SLE) and rheumatoid arthritis (RA) are found in 1-3% of the general population. They are particularly prevalent in women, with SLE affecting nine times more women than men. Symptoms of these diseases can be severe, and patients need regular check-ups. For example, symptoms of lupus include painful, swollen joints, fever, rashes, fatigue, and sensitivity to the sun. There are few treatments available for these diseases; most receive steroids, which are associated with serious side effects including an increased propensity to infections, osteoporosis, and cardiovascular disease.In addition, these diseases are difficult to diagnose early enough in the disease process to prevent severe or even fatal outcomes. In some cases, it can take – six to eight years from the onset of symptoms to arrive at a diagnosis. This can also have a significant impact on the psychological well-being of the patient.New and promising biological treatments are being developed for SLE, but it is not always clear which lupus patients will benefit from which treatment, plus separate disease classification means that they cannot be used to treat other autoimmune diseases which researchers believe share a similar molecular basis. In fact, the pharmaceutical companies face major problems in trying to identify tests to determine the usefulness of drugs in clinical trials. A new classification of inflammatory diseasesBy establishing a Europe-wide, large-scale team, PRECISESADS will provide new data to offer a more appropriate classification of these patients. The project will analyse in great detail blood and urine samples of 2 500 people with a range of systemic autoimmune diseases, as well as patients with suspected autoimmune disease who don’t have a diagnosis because they do not fulfil current clinical criteria for any of the systemic autoimmune diseases. Through the analysis of these patients’ data, the project hopes to be able to define clusters of individuals who share similar molecular pathways for their disease and so could be treated in a targeted and personalised way. By evaluating the molecular and clinical data using the latest technology, the project will deliver new biomarkers for use in more targeted clinical trials. Clinicians can then tailor therapies according to the specific molecular pathways found in individual cases. In short, treatments will become more personalised.Towards targeted treatmentsA personalised approach to the treatment of autoimmune diseases would allow patients to receive an earlier and more accurate diagnosis. Since the new data will reveal the molecular mechanisms specific different groups of diseases, a tailored approach to clinical therapy can be identified and the precise molecular pathway can then be targeted. What’s more, earlier detection and more effective treatments will mean that the damaging effects of a late diagnosis can be avoided, and the patient’s disease progression can be better controlled. Sharing data to move forwardPRECISESADS brings together industry experience with academic and clinical expertise in the fields of genetics, metabolomics, mass spectrometry, rheumatology, and autoimmunology. The project will provide an advantage for the European pharmaceutical industry through the unique possibility of sharing new and existing data and findings on an unprecedented scale for these diseases. The expertise of the pharmaceutical industry is essential, as they have important knowledge of prior failures in this disease area and understand the urgent need to overcome the problem of the inappropriate classification of patients.By pooling existing data and using cutting-edge technologies, the project will help to pave the way for more effective and earlier treatment of these debilitating and dangerous autoimmune diseases. The research being undertaken has always been seen as necessary but sufficient funding and a collaborative model has only now become possible through IMI. This is a unique research project will directly benefit from advances in technology and will ultimately deliver results at the patient’s bedside. "/>
    <s v="Bayer Aktiengesellschaft, Leverkusen, GermanyEli Lilly and Company Limited, Basingstoke, United KingdomInstitut De Recherches Internationales Servier, Suresnes, FranceSanofi-Aventis Recherche &amp; Developpement, Chilly Mazarin, FranceUcb Biopharma Sprl, Brussels, Belgium"/>
    <n v="5"/>
    <n v="5"/>
    <s v="26379672"/>
    <s v="MED"/>
    <n v="26379672"/>
    <s v="PMC4549647"/>
    <s v="10.3389/fimmu.2015.00437"/>
    <s v="An in silico Approach Reveals Associations between Genetic and Epigenetic Factors within Regulatory Elements in B Cells from Primary Sjögren's Syndrome Patients."/>
    <s v="Konsta OD, Le Dantec C, Charras A, Brooks WH, Arleevskaya MI, Bordron A, Renaudineau Y."/>
    <s v="12"/>
    <s v="6"/>
    <n v="2260597"/>
    <n v="2015"/>
    <s v="Frontiers in Immunology"/>
    <s v="J. Immunol."/>
    <s v="Front Immunol"/>
    <s v="101560960"/>
    <s v="1664-3224"/>
    <s v="1664-3224"/>
    <s v="Recent advances in genetics have highlighted several regions and candidate genes associated with primary Sjögren's syndrome (SS), a systemic autoimmune epithelitis that combines exocrine gland dysfunctions, and focal lymphocytic infiltrations. In addition to genetic factors, it is now clear that epigenetic deregulations are present during SS and restricted to specific cell type subsets, such as lymphocytes and salivary gland epithelial cells. In this study, 72 single nucleotide polymorphisms (SNPs) associated with 43 SS gene risk factors were selected from publicly available and peer reviewed literature for further in silico analysis. SS risk variant location was tested revealing a broad distribution in coding sequences (5.6%), intronic sequences (55.6%), upstream/downstream genic regions (30.5%), and intergenic regions (8.3%). Moreover, a significant enrichment of regulatory motifs (promoter, enhancer, insulator, DNAse peak, and expression quantitative trait loci) characterizes SS risk variants (94.4%). Next, screening SNPs in high linkage disequilibrium (r (2) ≥ 0.8 in Caucasians) revealed 645 new variants including 5 SNPs with missense mutations, and indicated an enrichment of transcriptionally active motifs according to the cell type (B cells &gt; monocytes &gt; T cells ≫ A549). Finally, we looked at SS risk variants for histone markers in B cells (GM12878), monocytes (CD14(+)) and epithelial cells (A548). Active histone markers were associated with SS risk variants at both promoters and enhancers in B cells, and within enhancers in monocytes. In conclusion and based on the obtained in silico results that need further confirmation, associations were observed between SS genetic risk factors and epigenetic factors and these associations predominate in B cells, such as those observed at the FAM167A-BLK locus."/>
    <s v="INSERM ESPRI, ERI29/EA2216, SFR ScInBioS, LabEx IGO &quot;Immunotherapy Graft Oncology&quot;, Innovative Medicines Initiative PRECISESADS, Réseau épigénétique et réseau canaux ioniques du Cancéropole Grand Ouest, European University of Brittany , Brest , France."/>
    <s v="eng"/>
    <s v="Y"/>
    <s v="Y"/>
    <s v="N"/>
    <s v="Y"/>
    <s v="N"/>
    <s v="Y"/>
    <n v="8"/>
    <s v="Y"/>
    <s v="Y"/>
    <s v="N"/>
    <s v="Y"/>
    <s v="N"/>
    <s v="N"/>
    <s v="N"/>
    <s v="Y"/>
    <s v="2015-09-18"/>
    <s v="2015-09-19"/>
    <m/>
    <s v="2015-08-26"/>
    <s v="https://dx.doi.org/10.3389/fimmu.2015.00437"/>
  </r>
  <r>
    <s v="https://www.imi.europa.eu/projects-results/project-factsheets/precisesads"/>
    <x v="57"/>
    <s v="Molecular reclassification to find clinically useful biomarkers for systemic autoimmune diseases"/>
    <n v="0"/>
    <n v="0"/>
    <n v="0"/>
    <n v="0"/>
    <n v="0"/>
    <n v="0"/>
    <n v="0"/>
    <n v="0"/>
    <n v="0"/>
    <n v="0"/>
    <s v="Ongoing"/>
    <s v="IMI1"/>
    <s v="01/02/2014"/>
    <s v="31/01/2019"/>
    <n v="8"/>
    <n v="115565"/>
    <s v="RIA (Research and Innovation Action)"/>
    <s v="9 999 323"/>
    <s v="9 892 425"/>
    <m/>
    <s v="3 206 544"/>
    <s v=" _x000a__x000a_Inflammatory autoimmune diseases such as rheumatoid arthritis and lupus affect 1-3% of the population, and while treatments exist, these are costly and have a number of serious side effects. There is growing evidence that many of these conditions may be incorrectly classified. The PRECISESADS project will study 2 500 people with various autoimmune diseases, gathering data on the molecular causes of their disease as well as their clinical symptoms. Using this information, they will pave the way for a new classification of these diseases, something that will allow doctors to offer patients more personalised treatments at an earlier stage of their disease._x000a_Chronic inflammatory autoimmune disorders like systemic lupus erythematosus (SLE) and rheumatoid arthritis (RA) are found in 1-3% of the general population. They are particularly prevalent in women, with SLE affecting nine times more women than men. Symptoms of these diseases can be severe, and patients need regular check-ups. For example, symptoms of lupus include painful, swollen joints, fever, rashes, fatigue, and sensitivity to the sun. There are few treatments available for these diseases; most receive steroids, which are associated with serious side effects including an increased propensity to infections, osteoporosis, and cardiovascular disease.In addition, these diseases are difficult to diagnose early enough in the disease process to prevent severe or even fatal outcomes. In some cases, it can take – six to eight years from the onset of symptoms to arrive at a diagnosis. This can also have a significant impact on the psychological well-being of the patient.New and promising biological treatments are being developed for SLE, but it is not always clear which lupus patients will benefit from which treatment, plus separate disease classification means that they cannot be used to treat other autoimmune diseases which researchers believe share a similar molecular basis. In fact, the pharmaceutical companies face major problems in trying to identify tests to determine the usefulness of drugs in clinical trials. A new classification of inflammatory diseasesBy establishing a Europe-wide, large-scale team, PRECISESADS will provide new data to offer a more appropriate classification of these patients. The project will analyse in great detail blood and urine samples of 2 500 people with a range of systemic autoimmune diseases, as well as patients with suspected autoimmune disease who don’t have a diagnosis because they do not fulfil current clinical criteria for any of the systemic autoimmune diseases. Through the analysis of these patients’ data, the project hopes to be able to define clusters of individuals who share similar molecular pathways for their disease and so could be treated in a targeted and personalised way. By evaluating the molecular and clinical data using the latest technology, the project will deliver new biomarkers for use in more targeted clinical trials. Clinicians can then tailor therapies according to the specific molecular pathways found in individual cases. In short, treatments will become more personalised.Towards targeted treatmentsA personalised approach to the treatment of autoimmune diseases would allow patients to receive an earlier and more accurate diagnosis. Since the new data will reveal the molecular mechanisms specific different groups of diseases, a tailored approach to clinical therapy can be identified and the precise molecular pathway can then be targeted. What’s more, earlier detection and more effective treatments will mean that the damaging effects of a late diagnosis can be avoided, and the patient’s disease progression can be better controlled. Sharing data to move forwardPRECISESADS brings together industry experience with academic and clinical expertise in the fields of genetics, metabolomics, mass spectrometry, rheumatology, and autoimmunology. The project will provide an advantage for the European pharmaceutical industry through the unique possibility of sharing new and existing data and findings on an unprecedented scale for these diseases. The expertise of the pharmaceutical industry is essential, as they have important knowledge of prior failures in this disease area and understand the urgent need to overcome the problem of the inappropriate classification of patients.By pooling existing data and using cutting-edge technologies, the project will help to pave the way for more effective and earlier treatment of these debilitating and dangerous autoimmune diseases. The research being undertaken has always been seen as necessary but sufficient funding and a collaborative model has only now become possible through IMI. This is a unique research project will directly benefit from advances in technology and will ultimately deliver results at the patient’s bedside. "/>
    <s v="Bayer Aktiengesellschaft, Leverkusen, GermanyEli Lilly and Company Limited, Basingstoke, United KingdomInstitut De Recherches Internationales Servier, Suresnes, FranceSanofi-Aventis Recherche &amp; Developpement, Chilly Mazarin, FranceUcb Biopharma Sprl, Brussels, Belgium"/>
    <n v="5"/>
    <n v="5"/>
    <s v="25972485"/>
    <s v="MED"/>
    <n v="25972485"/>
    <s v="PMC4458437"/>
    <s v="10.4049/jimmunol.1402736"/>
    <s v="Concordance of increased B1 cell subset and lupus phenotypes in mice and humans is dependent on BLK expression levels."/>
    <s v="Wu YY, Georg I, Díaz-Barreiro A, Varela N, Lauwerys B, Kumar R, Bagavant H, Castillo-Martín M, El Salem F, Marañón C, Alarcón-Riquelme ME."/>
    <m/>
    <s v="194"/>
    <n v="2291619"/>
    <n v="2015"/>
    <s v="Journal of immunology (Baltimore, Md. : 1950)"/>
    <m/>
    <s v="J Immunol"/>
    <s v="2985117R"/>
    <s v="0022-1767"/>
    <s v="1550-6606"/>
    <s v="Polymorphisms in the B lymphoid tyrosine kinase (BLK) gene have been associated with autoimmune diseases, including systemic lupus erythematosus, with risk correlating with reduced expression of BLK. How reduced expression of BLK causes autoimmunity is unknown. Using Blk(+/+) , Blk(+/-) , and Blk(-/-) mice, we show that aged female Blk(+/-) and Blk(-/-) mice produced higher anti-dsDNA IgG Abs and developed immune complex-mediated glomerulonephritis, compared with Blk(+/+) mice. Starting at young age, Blk(+/-) and Blk(-/-) mice accumulated increased numbers of splenic B1a cells, which differentiated into class-switched CD138(+) IgG-secreting B1a cells. Increased infiltration of B1a-like cells into the kidneys was also observed in aged Blk(+/-) and Blk(-/-) mice. In humans, we found that healthy individuals had BLK genotype-dependent levels of anti-dsDNA IgG Abs as well as increased numbers of a B1-like cell population, CD19(+)CD3(-)CD20(+)CD43(+)CD27(+), in peripheral blood. Furthermore, we describe the presence of B1-like cells in the tubulointerstitial space of human lupus kidney biopsies. Taken together, our study reveals a previously unappreciated role of reduced BLK expression on extraperitoneal accumulation of B1a cells in mice, as well as the presence of IgG autoantibodies and B1-like cells in humans."/>
    <s v="Arthritis and Clinical Immunology Program, Oklahoma Medical Research Foundation, Oklahoma City, OK 73104; ying-yu-wu@omrf.org alarconm@omrf.org."/>
    <s v="eng"/>
    <s v="N"/>
    <s v="Y"/>
    <s v="N"/>
    <s v="Y"/>
    <s v="N"/>
    <s v="Y"/>
    <n v="9"/>
    <s v="Y"/>
    <s v="Y"/>
    <s v="Y"/>
    <s v="Y"/>
    <s v="Y"/>
    <s v="N"/>
    <s v="Y"/>
    <s v="Y"/>
    <s v="2015-06-06"/>
    <s v="2016-10-25"/>
    <m/>
    <s v="2015-05-13"/>
    <s v="https://dx.doi.org/10.4049/jimmunol.1402736"/>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30358171"/>
    <s v="MED"/>
    <n v="30358171"/>
    <s v="PMC5947161"/>
    <s v="10.1002/cjp2.119"/>
    <s v="Combined epithelial marker analysis of tumour budding in stage II colorectal cancer."/>
    <s v="Slik K, Blom S, Turkki R, Välimäki K, Kurki S, Mustonen H, Haglund C, Carpén O, Kallioniemi O, Korkeila E, Sundström J, Pellinen T."/>
    <s v="1"/>
    <s v="245"/>
    <n v="2741687"/>
    <n v="2018"/>
    <s v="The journal of pathology. Clinical research"/>
    <s v="J Pathol Clin Res"/>
    <s v="J Pathol Clin Res"/>
    <s v="101658534"/>
    <s v="2056-4538"/>
    <s v="2056-4538"/>
    <s v="Tumour budding predicts survival of stage II colorectal cancer (CRC) and has been suggested to be associated with epithelial-to-mesenchymal transition (EMT). However, the underlying molecular changes of tumour budding remain poorly understood. Here, we performed multiplex immunohistochemistry (mIHC) to phenotypically profile tumours using known EMT-associated markers: E-cadherin (adherence junctions), integrin β4 (ITGB4; basement membrane), ZO-1 (tight junctions), and pan-cytokeratin. A subpopulation of patients showed high ITGB4 expression in tumour buds, and this coincided with a switch of ITGB4 localisation from the basal membrane of intact epithelium to the cytoplasm of budding cells. Digital image analysis demonstrated that tumour budding with high ITGB4 expression in tissue microarray (TMA) cores correlated with tumour budding assessed from haematoxylin and eosin (H&amp;E) whole sections and independently predicted poor disease-specific survival in two independent stage II CRC cohorts (hazard ratio [HR] = 4.50 (95% confidence interval [CI] = 1.50-13.5), n = 232; HR = 3.52 (95% CI = 1.30-9.53), n = 72). Furthermore, digitally obtained ITGB4-high bud count in random TMA cores was better associated with survival outcome than visual tumour bud count in corresponding H&amp;E-stained samples. In summary, the mIHC-based phenotypic profiling of human tumour tissue shows strong potential for the molecular characterisation of tumour biology and for the discovery of novel prognostic biomarkers."/>
    <s v="Department of Pathology, University of Turku and Turku University Hospital, Turku, Finland."/>
    <s v="eng"/>
    <s v="N"/>
    <s v="N"/>
    <s v="N"/>
    <s v="N"/>
    <s v="N"/>
    <s v="Y"/>
    <n v="0"/>
    <s v="N"/>
    <s v="N"/>
    <s v="N"/>
    <s v="Y"/>
    <s v="N"/>
    <s v="N"/>
    <s v="N"/>
    <s v="N"/>
    <s v="2018-10-26"/>
    <s v="2018-11-29"/>
    <s v="2018-10-25"/>
    <s v="2018-10-25"/>
    <s v="https://dx.doi.org/10.1002/cjp2.119"/>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9443392"/>
    <s v="MED"/>
    <n v="29443392"/>
    <s v="PMC5697359"/>
    <s v="10.1002/path.5059"/>
    <s v="Spatial aspects of oncogenic signalling determine the response to combination therapy in slice explants from Kras-driven lung tumours."/>
    <s v="Närhi K, Nagaraj AS, Parri E, Turkki R, van Duijn PW, Hemmes A, Lahtela J, Uotinen V, Mäyränpää MI, Salmenkivi K, Räsänen J, Linder N, Trapman J, Rannikko A, Kallioniemi O, Af Hällström TM, Lundin J, Sommergruber W, Anders S, Verschuren EW."/>
    <s v="11"/>
    <s v="4"/>
    <n v="2673254"/>
    <n v="2018"/>
    <s v="The Journal of pathology"/>
    <s v="J. Pathol."/>
    <s v="J Pathol"/>
    <s v="0204634"/>
    <s v="0022-3417"/>
    <s v="1096-9896"/>
    <s v="A key question in precision medicine is how functional heterogeneity in solid tumours informs therapeutic sensitivity. We demonstrate that spatial characteristics of oncogenic signalling and therapy response can be modelled in precision-cut slices from Kras-driven non-small-cell lung cancer with varying histopathologies. Unexpectedly, profiling of in situ tumours demonstrated that signalling stratifies mostly according to histopathology, showing enhanced AKT and SRC activity in adenosquamous carcinoma, and mitogen-activated protein kinase (MAPK) activity in adenocarcinoma. In addition, high intertumour and intratumour variability was detected, particularly of MAPK and mammalian target of rapamycin (mTOR) complex 1 activity. Using short-term treatment of slice explants, we showed that cytotoxic responses to combination MAPK and phosphoinositide 3-kinase-mTOR inhibition correlate with the spatially defined activities of both pathways. Thus, whereas genetic drivers determine histopathology spectra, histopathology-associated and spatially variable signalling activities determine drug sensitivity. Our study is in support of spatial aspects of signalling heterogeneity being considered in clinical diagnostic settings, particularly to guide the selection of drug combinations. © 2018 The Authors. The Journal of Pathology published by John Wiley &amp; Sons Ltd on behalf of Pathological Society of Great Britain and Ireland."/>
    <s v="Institute for Molecular Medicine Finland (FIMM), HiLIFE, University of Helsinki, Helsinki, Finland."/>
    <s v="eng"/>
    <s v="Y"/>
    <s v="Y"/>
    <s v="N"/>
    <s v="Y"/>
    <s v="N"/>
    <s v="Y"/>
    <n v="0"/>
    <s v="Y"/>
    <s v="Y"/>
    <s v="N"/>
    <s v="Y"/>
    <s v="N"/>
    <s v="N"/>
    <s v="N"/>
    <s v="N"/>
    <s v="2018-02-15"/>
    <s v="2018-05-18"/>
    <s v="2018-04-02"/>
    <s v="2018-04-02"/>
    <s v="https://dx.doi.org/10.1002/path.5059"/>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9160867"/>
    <s v="MED"/>
    <n v="29160867"/>
    <s v="PMC4914349"/>
    <s v="10.1038/sdata.2017.170"/>
    <s v="Protocols and characterization data for 2D, 3D, and slice-based tumor models from the PREDECT project."/>
    <s v="de Hoogt R, Estrada MF, Vidic S, Davies EJ, Osswald A, Barbier M, Santo VE, Gjerde K, van Zoggel HJAA, Blom S, Dong M, Närhi K, Boghaert E, Brito C, Chong Y, Sommergruber W, van der Kuip H, van Weerden WM, Verschuren EW, Hickman J, Graeser R."/>
    <s v="1"/>
    <s v="7"/>
    <n v="2616496"/>
    <n v="2017"/>
    <s v="Scientific data"/>
    <s v="Sci Data"/>
    <s v="Sci Data"/>
    <s v="101640192"/>
    <s v="2052-4463"/>
    <s v="2052-4463"/>
    <s v="Two-dimensional (2D) culture of cancer cells in vitro does not recapitulate the three-dimensional (3D) architecture, heterogeneity and complexity of human tumors. More representative models are required that better reflect key aspects of tumor biology. These are essential studies of cancer biology and immunology as well as for target validation and drug discovery. The Innovative Medicines Initiative (IMI) consortium PREDECT (www.predect.eu) characterized in vitro models of three solid tumor types with the goal to capture elements of tumor complexity and heterogeneity. 2D culture and 3D mono- and stromal co-cultures of increasing complexity, and precision-cut tumor slice models were established. Robust protocols for the generation of these platforms are described. Tissue microarrays were prepared from all the models, permitting immunohistochemical analysis of individual cells, capturing heterogeneity. 3D cultures were also characterized using image analysis. Detailed step-by-step protocols, exemplary datasets from the 2D, 3D, and slice models, and refined analytical methods were established and are presented."/>
    <s v="Janssen Pharmaceutica N.V., Turnhoutseweg 30, Beerse 2340, Belgium."/>
    <s v="eng"/>
    <s v="Y"/>
    <s v="Y"/>
    <s v="N"/>
    <s v="Y"/>
    <s v="N"/>
    <s v="Y"/>
    <n v="1"/>
    <s v="Y"/>
    <s v="Y"/>
    <s v="N"/>
    <s v="Y"/>
    <s v="N"/>
    <s v="N"/>
    <s v="N"/>
    <s v="Y"/>
    <s v="2017-11-22"/>
    <s v="2018-03-05"/>
    <s v="2017-11-21"/>
    <s v="2017-11-21"/>
    <s v="https://dx.doi.org/10.1038/sdata.2017.170"/>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6909606"/>
    <s v="MED"/>
    <n v="26909606"/>
    <s v="PMC5686230"/>
    <s v="10.18632/oncotarget.7534"/>
    <s v="Absent and abundant MET immunoreactivity is associated with poor prognosis of patients with oral and oropharyngeal squamous cell carcinoma."/>
    <s v="De Herdt MJ, Willems SM, van der Steen B, Noorlag R, Verhoef EI, van Leenders GJ, van Es RJ, KoljenoviÄ S, Baatenburg de Jong RJ, Looijenga LH."/>
    <s v="1"/>
    <s v="7"/>
    <n v="2405991"/>
    <n v="2016"/>
    <s v="Oncotarget"/>
    <s v="Oncotarget"/>
    <s v="Oncotarget"/>
    <s v="101532965"/>
    <s v="1949-2553"/>
    <s v="1949-2553"/>
    <s v="Although the receptor tyrosine kinase (RTK) MET is widely expressed in head and neck squamous cell carcinoma (HNSCC), its prognostic value remains unclear. This might be due to the use of a variety of antibodies and scoring systems. Here, the reliability of five commercial C-terminal MET antibodies (D1C2, CVD13, SP44, C-12 and C-28) was evaluated before examining the prognostic value of MET immunoreactivity in HNSCC. Using cancer cell lines, it was shown that D1C2 and CVD13 specifically detect MET under reducing, native and formalin-fixed paraffin-embedded (FFPE) conditions. Immunohistochemical staining of routinely FFPE oral SCC with D1C2 and CVD13 demonstrated that D1C2 is most sensitive in the detection of membranous MET. Examination of membranous D1C2 immunoreactivity with 179 FFPE oral and oropharyngeal SCC - represented in a tissue microarray - illustrated that staining is either uniform (negative or positive) across tumors or differs between a tumor's center and periphery. Ultimately, statistical analysis revealed that D1C2 uniform staining is significantly associated with poor 5-year overall and disease free survival of patients lacking vasoinvasive growth (HR = 3.019, p &lt; 0.001; HR = 2.559, p &lt; 0.001). These findings might contribute to reliable stratification of patients eligible for treatment with biologicals directed against MET."/>
    <s v="Department of Othorhinolaryngology and Head and Neck Surgery, Erasmus MC, University Medical Center Rotterdam, Rotterdam, The Netherlands."/>
    <s v="eng"/>
    <s v="Y"/>
    <s v="Y"/>
    <s v="N"/>
    <s v="Y"/>
    <s v="N"/>
    <s v="Y"/>
    <n v="2"/>
    <s v="Y"/>
    <s v="Y"/>
    <s v="N"/>
    <s v="Y"/>
    <s v="N"/>
    <s v="N"/>
    <s v="N"/>
    <s v="N"/>
    <s v="2016-02-25"/>
    <s v="2017-11-28"/>
    <s v="2017-11-14"/>
    <s v="2016-03-01"/>
    <s v="https://dx.doi.org/10.18632/oncotarget.7534"/>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9138507"/>
    <s v="MED"/>
    <n v="29138507"/>
    <s v="PMC5465593"/>
    <s v="10.1038/s41598-017-15798-4"/>
    <s v="Systems pathology by multiplexed immunohistochemistry and whole-slide digital image analysis."/>
    <s v="Blom S, Paavolainen L, Bychkov D, Turkki R, Mäki-Teeri P, Hemmes A, Välimäki K, Lundin J, Kallioniemi O, Pellinen T."/>
    <s v="30"/>
    <s v="8"/>
    <n v="2613327"/>
    <n v="2017"/>
    <s v="Scientific reports"/>
    <s v="Sci Rep"/>
    <s v="Sci Rep"/>
    <s v="101563288"/>
    <s v="2045-2322"/>
    <s v="2045-2322"/>
    <s v="The paradigm of molecular histopathology is shifting from a single-marker immunohistochemistry towards multiplexed detection of markers to better understand the complex pathological processes. However, there are no systems allowing multiplexed IHC (mIHC) with high-resolution whole-slide tissue imaging and analysis, yet providing feasible throughput for routine use. We present an mIHC platform combining fluorescent and chromogenic staining with automated whole-slide imaging and integrated whole-slide image analysis, enabling simultaneous detection of six protein markers and nuclei, and automatic quantification and classification of hundreds of thousands of cells in situ in formalin-fixed paraffin-embedded tissues. In the first proof-of-concept, we detected immune cells at cell-level resolution (n = 128,894 cells) in human prostate cancer, and analysed T cell subpopulations in different tumour compartments (epithelium vs. stroma). In the second proof-of-concept, we demonstrated an automatic classification of epithelial cell populations (n = 83,558) and glands (benign vs. cancer) in prostate cancer with simultaneous analysis of androgen receptor (AR) and alpha-methylacyl-CoA (AMACR) expression at cell-level resolution. We conclude that the open-source combination of 8-plex mIHC detection, whole-slide image acquisition and analysis provides a robust tool allowing quantitative, spatially resolved whole-slide tissue cytometry directly in formalin-fixed human tumour tissues for improved characterization of histology and the tumour microenvironment."/>
    <s v="Institute for Molecular Medicine Finland FIMM, University of Helsinki, Helsinki, Finland."/>
    <s v="eng"/>
    <s v="Y"/>
    <s v="Y"/>
    <s v="N"/>
    <s v="Y"/>
    <s v="N"/>
    <s v="Y"/>
    <n v="6"/>
    <s v="Y"/>
    <s v="Y"/>
    <s v="N"/>
    <s v="Y"/>
    <s v="N"/>
    <s v="N"/>
    <s v="N"/>
    <s v="N"/>
    <s v="2017-11-16"/>
    <s v="2017-12-19"/>
    <s v="2017-06-08"/>
    <s v="2017-11-14"/>
    <s v="https://dx.doi.org/10.1038/s41598-017-15798-4"/>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8595619"/>
    <s v="MED"/>
    <n v="28595619"/>
    <s v="PMC4745780"/>
    <s v="10.1186/s13287-017-0590-6"/>
    <s v="Cytokine treatment optimises the immunotherapeutic effects of umbilical cord-derived MSC for treatment of inflammatory liver disease."/>
    <s v="de Witte SFH, Merino AM, Franquesa M, Strini T, van Zoggel JAA, Korevaar SS, Luk F, Gargesha M, O'Flynn L, Roy D, Elliman SJ, Newsome PN, Baan CC, Hoogduijn MJ."/>
    <s v="4"/>
    <s v="6"/>
    <n v="2563792"/>
    <n v="2017"/>
    <s v="Stem cell research &amp; therapy"/>
    <s v="Stem Cell Res Ther"/>
    <s v="Stem Cell Res Ther"/>
    <s v="101527581"/>
    <s v="1757-6512"/>
    <s v="1757-6512"/>
    <s v="Mesenchymal stromal cells (MSC) possess immunomodulatory properties and low immunogenicity, both crucial properties for their development into an effective cellular immunotherapy. They have shown benefit in clinical trials targeting liver diseases; however the efficacy of MSC therapy will benefit from improvement of the immunomodulatory and immunogenic properties of MSC.MSC derived from human umbilical cords (ucMSC) were treated for 3 days in vitro with various inflammatory factors, interleukins, vitamins and serum deprivation. Their immunogenicity and immunomodulatory capacity were examined by gene-expression analysis, surface-marker expressions, IDO activity, PGE2 secretion and inhibition of T cell proliferation and IFNγ production. Furthermore, their activation of NK cell cytotoxicity was investigated via CD107a expression on NK cells. The immunomodulatory capacity, biodistribution and survival of pre-treated ucMSC were investigated in a CCl4-induced liver disease mouse model. In addition, capacity of pre-treated MSC to ameliorate liver inflammation was examined in an ex vivo liver inflammation co-culture model.IFN-γ and a multiple cytokine cocktail (MC) consisting of IFN-γ, TGFβ and retinoic acid upregulated the expression of immunomodulatory factor PD-L1 and IDO activity. Subsequently, both treatments enhanced the capacity of ucMSC to inhibit CD4 and CD8 T cell proliferation and IFN-γ production. The susceptibility of ucMSC for NK cell lysis was decreased by IFN-β, TGFβ and MC treatment. In vivo, no immunomodulation was observed by the ucMSC. Four hours after intravenous infusion in mice with CCl4-induced inflammatory liver injury, the majority of ucMSC were trapped in the lungs. Rapid clearance of ucMSC(VitB6), ucMSC(Starv + VitB6) and ucMSC(MC) and altered bio-distribution of ucMSC(TGFβ) compared to untreated ucMSC was observed. In the ex vivo co-culture system with inflammatory liver slices ucMSC(MC) showed significantly enhanced modulatory capacity compared to untreated ucMSC.The present study demonstrates the responsiveness of ucMSC to in vitro optimisation treatment. The observed improvements in immunomodulatory capacity as well as immunogenicity after MC treatment may improve the efficacy of ucMSC as immunotherapy targeted towards liver inflammation."/>
    <s v="Nephrology and Transplantation, Department of Internal Medicine, Erasmus MC, Postbus 2040, 3000 CA, Rotterdam, The Netherlands. s.dewitte@erasmusmc.nl."/>
    <s v="eng"/>
    <s v="Y"/>
    <s v="Y"/>
    <s v="N"/>
    <s v="Y"/>
    <s v="N"/>
    <s v="Y"/>
    <n v="7"/>
    <s v="Y"/>
    <s v="Y"/>
    <s v="N"/>
    <s v="Y"/>
    <s v="N"/>
    <s v="N"/>
    <s v="N"/>
    <s v="N"/>
    <s v="2017-06-10"/>
    <s v="2018-08-10"/>
    <s v="2015-10-19"/>
    <s v="2017-06-08"/>
    <s v="https://dx.doi.org/10.1186/s13287-017-0590-6"/>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6375443"/>
    <s v="MED"/>
    <n v="26375443"/>
    <s v="PMC5396460"/>
    <s v="10.18632/oncotarget.5046"/>
    <s v="Automated tracking of tumor-stroma morphology in microtissues identifies functional targets within the tumor microenvironment for therapeutic intervention."/>
    <s v="Åkerfelt M, Bayramoglu N, Robinson S, Toriseva M, Schukov HP, Härmä V, Virtanen J, Sormunen R, Kaakinen M, Kannala J, Eklund L, Heikkilä J, Nees M."/>
    <s v="11"/>
    <s v="35"/>
    <n v="2334290"/>
    <n v="2015"/>
    <s v="Oncotarget"/>
    <s v="Oncotarget"/>
    <s v="Oncotarget"/>
    <s v="101532965"/>
    <s v="1949-2553"/>
    <s v="1949-2553"/>
    <s v="Cancer-associated fibroblasts (CAFs) constitute an important part of the tumor microenvironment and promote invasion via paracrine functions and physical impact on the tumor. Although the importance of including CAFs into three-dimensional (3D) cell cultures has been acknowledged, computational support for quantitative live-cell measurements of complex cell cultures has been lacking. Here, we have developed a novel automated pipeline to model tumor-stroma interplay, track motility and quantify morphological changes of 3D co-cultures, in real-time live-cell settings. The platform consists of microtissues from prostate cancer cells, combined with CAFs in extracellular matrix that allows biochemical perturbation. Tracking of fibroblast dynamics revealed that CAFs guided the way for tumor cells to invade and increased the growth and invasiveness of tumor organoids. We utilized the platform to determine the efficacy of inhibitors in prostate cancer and the associated tumor microenvironment as a functional unit. Interestingly, certain inhibitors selectively disrupted tumor-CAF interactions, e.g. focal adhesion kinase (FAK) inhibitors specifically blocked tumor growth and invasion concurrently with fibroblast spreading and motility. This complex phenotype was not detected in other standard in vitro models. These results highlight the advantage of our approach, which recapitulates tumor histology and can significantly improve cancer target validation in vitro."/>
    <s v="VTT Technical Research Centre of Finland, Turku, FI-20521, Finland."/>
    <s v="eng"/>
    <s v="Y"/>
    <s v="Y"/>
    <s v="N"/>
    <s v="Y"/>
    <s v="N"/>
    <s v="Y"/>
    <n v="9"/>
    <s v="Y"/>
    <s v="Y"/>
    <s v="N"/>
    <s v="Y"/>
    <s v="N"/>
    <s v="N"/>
    <s v="N"/>
    <s v="N"/>
    <s v="2015-10-16"/>
    <s v="2016-02-24"/>
    <s v="2016-07-01"/>
    <s v="2015-10-01"/>
    <s v="https://dx.doi.org/10.18632/oncotarget.5046"/>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8025748"/>
    <s v="MED"/>
    <n v="28025748"/>
    <s v="PMC4646551"/>
    <s v="10.1007/s10555-016-9653-x"/>
    <s v="Patient-derived xenograft (PDX) models in basic and translational breast cancer research."/>
    <s v="Dobrolecki LE, Airhart SD, Alferez DG, Aparicio S, Behbod F, Bentires-Alj M, Brisken C, Bult CJ, Cai S, Clarke RB, Dowst H, Ellis MJ, Gonzalez-Suarez E, Iggo RD, Kabos P, Li S, Lindeman GJ, Marangoni E, McCoy A, Meric-Bernstam F, Piwnica-Worms H, Poupon MF, Reis-Filho J, Sartorius CA, Scabia V, Sflomos G, Tu Y, Vaillant F, Visvader JE, Welm A, Wicha MS, Lewis MT."/>
    <s v="W1"/>
    <s v="6"/>
    <n v="2511370"/>
    <n v="2016"/>
    <s v="Cancer metastasis reviews"/>
    <s v="Cancer Metastasis Rev."/>
    <s v="Cancer Metastasis Rev"/>
    <s v="8605731"/>
    <s v="0167-7659"/>
    <s v="1573-7233"/>
    <s v="Patient-derived xenograft (PDX) models of a growing spectrum of cancers are rapidly supplanting long-established traditional cell lines as preferred models for conducting basic and translational preclinical research. In breast cancer, to complement the now curated collection of approximately 45 long-established human breast cancer cell lines, a newly formed consortium of academic laboratories, currently from Europe, Australia, and North America, herein summarizes data on over 500 stably transplantable PDX models representing all three clinical subtypes of breast cancer (ER+, HER2+, and &quot;Triple-negative&quot; (TNBC)). Many of these models are well-characterized with respect to genomic, transcriptomic, and proteomic features, metastatic behavior, and treatment response to a variety of standard-of-care and experimental therapeutics. These stably transplantable PDX lines are generally available for dissemination to laboratories conducting translational research, and contact information for each collection is provided. This review summarizes current experiences related to PDX generation across participating groups, efforts to develop data standards for annotation and dissemination of patient clinical information that does not compromise patient privacy, efforts to develop complementary data standards for annotation of PDX characteristics and biology, and progress toward &quot;credentialing&quot; of PDX models as surrogates to represent individual patients for use in preclinical and co-clinical translational research. In addition, this review highlights important unresolved questions, as well as current limitations, that have hampered more efficient generation of PDX lines and more rapid adoption of PDX use in translational breast cancer research."/>
    <s v="The Lester and Sue Smith Breast Center, Departments of Molecular and Cellular Biology and Radiology, Baylor College of Medicine, Houston,, TX, 77030, USA."/>
    <s v="eng"/>
    <s v="N"/>
    <s v="Y"/>
    <s v="N"/>
    <s v="Y"/>
    <s v="N"/>
    <s v="N"/>
    <n v="15"/>
    <s v="Y"/>
    <s v="Y"/>
    <s v="N"/>
    <s v="Y"/>
    <s v="Y"/>
    <s v="N"/>
    <s v="Y"/>
    <s v="N"/>
    <s v="2016-12-28"/>
    <s v="2018-06-27"/>
    <s v="2015-12-09"/>
    <s v="2016-12-01"/>
    <s v="https://dx.doi.org/10.1007/s10555-016-9653-x"/>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6601007"/>
    <s v="MED"/>
    <n v="26601007"/>
    <s v="PMC4929472"/>
    <s v="10.1364/BOE.6.004447"/>
    <s v="SPIM-fluid: open source light-sheet based platform for high-throughput imaging."/>
    <s v="Gualda EJ, Pereira H, Vale T, Estrada MF, Brito C, Moreno N."/>
    <m/>
    <s v="6"/>
    <n v="2345660"/>
    <n v="2015"/>
    <s v="Biomedical optics express"/>
    <s v="Biomed Opt Express"/>
    <s v="Biomed Opt Express"/>
    <s v="101540630"/>
    <s v="2156-7085"/>
    <s v="2156-7085"/>
    <s v="Light sheet fluorescence microscopy has recently emerged as the technique of choice for obtaining high quality 3D images of whole organisms/embryos with low photodamage and fast acquisition rates. Here we present an open source unified implementation based on Arduino and Micromanager, which is capable of operating Light Sheet Microscopes for automatized 3D high-throughput imaging on three-dimensional cell cultures and model organisms like zebrafish, oriented to massive drug screening."/>
    <s v="Advance Imaging Lab, Instituto Gulbenkian de Ciência, Rua da Quinta Grande 6,Oeiras 2780-156, Portugal."/>
    <s v="eng"/>
    <s v="N"/>
    <s v="Y"/>
    <s v="N"/>
    <s v="Y"/>
    <s v="N"/>
    <s v="Y"/>
    <n v="15"/>
    <s v="Y"/>
    <s v="Y"/>
    <s v="N"/>
    <s v="Y"/>
    <s v="N"/>
    <s v="N"/>
    <s v="N"/>
    <s v="N"/>
    <s v="2015-11-25"/>
    <s v="2015-12-14"/>
    <s v="2015-05-12"/>
    <s v="2015-10-19"/>
    <s v="https://dx.doi.org/10.1364/BOE.6.004447"/>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7364600"/>
    <s v="MED"/>
    <n v="27364600"/>
    <s v="PMC4673528"/>
    <s v="10.1038/srep28951"/>
    <s v="Capturing tumor complexity in vitro: Comparative analysis of 2D and 3D tumor models for drug discovery."/>
    <s v="Stock K, Estrada MF, Vidic S, Gjerde K, Rudisch A, Santo VE, Barbier M, Blom S, Arundkar SC, Selvam I, Osswald A, Stein Y, Gruenewald S, Brito C, van Weerden W, Rotter V, Boghaert E, Oren M, Sommergruber W, Chong Y, de Hoogt R, Graeser R."/>
    <m/>
    <s v="5"/>
    <n v="2477836"/>
    <n v="2016"/>
    <s v="Scientific reports"/>
    <s v="Sci Rep"/>
    <s v="Sci Rep"/>
    <s v="101563288"/>
    <s v="2045-2322"/>
    <s v="2045-2322"/>
    <s v="Two-dimensional (2D) cell cultures growing on plastic do not recapitulate the three dimensional (3D) architecture and complexity of human tumors. More representative models are required for drug discovery and validation. Here, 2D culture and 3D mono- and stromal co-culture models of increasing complexity have been established and cross-comparisons made using three standard cell carcinoma lines: MCF7, LNCaP, NCI-H1437. Fluorescence-based growth curves, 3D image analysis, immunohistochemistry and treatment responses showed that end points differed according to cell type, stromal co-culture and culture format. The adaptable methodologies described here should guide the choice of appropriate simple and complex in vitro models."/>
    <s v="Bayer Pharma AG, Muellerstr. 178, 13353 Berlin, Germany."/>
    <s v="eng"/>
    <s v="Y"/>
    <s v="Y"/>
    <s v="N"/>
    <s v="Y"/>
    <s v="N"/>
    <s v="Y"/>
    <n v="19"/>
    <s v="Y"/>
    <s v="Y"/>
    <s v="N"/>
    <s v="Y"/>
    <s v="N"/>
    <s v="N"/>
    <s v="N"/>
    <s v="N"/>
    <s v="2016-07-02"/>
    <s v="2018-05-10"/>
    <m/>
    <s v="2016-07-01"/>
    <s v="https://dx.doi.org/10.1038/srep28951"/>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6647838"/>
    <s v="MED"/>
    <n v="26647838"/>
    <s v="PMC4489295"/>
    <s v="10.1038/srep17187"/>
    <s v="Capturing complex tumour biology in vitro: histological and molecular characterisation of precision cut slices."/>
    <s v="Davies EJ, Dong M, Gutekunst M, Närhi K, van Zoggel HJ, Blom S, Nagaraj A, Metsalu T, Oswald E, Erkens-Schulze S, Delgado San Martin JA, Turkki R, Wedge SR, af Hällström TM, Schueler J, van Weerden WM, Verschuren EW, Barry ST, van der Kuip H, Hickman JA."/>
    <m/>
    <s v="43"/>
    <n v="2460492"/>
    <n v="2015"/>
    <s v="Scientific reports"/>
    <s v="Sci Rep"/>
    <s v="Sci Rep"/>
    <s v="101563288"/>
    <s v="2045-2322"/>
    <s v="2045-2322"/>
    <s v="Precision-cut slices of in vivo tumours permit interrogation in vitro of heterogeneous cells from solid tumours together with their native microenvironment. They offer a low throughput but high content in vitro experimental platform. Using mouse models as surrogates for three common human solid tumours, we describe a standardised workflow for systematic comparison of tumour slice cultivation methods and a tissue microarray-based method to archive them. Cultivated slices were compared to their in vivo source tissue using immunohistochemical and transcriptional biomarkers, particularly of cellular stress. Mechanical slicing induced minimal stress. Cultivation of tumour slices required organotypic support materials and atmospheric oxygen for maintenance of integrity and was associated with significant temporal and loco-regional changes in protein expression, for example HIF-1α. We recommend adherence to the robust workflow described, with recognition of temporal-spatial changes in protein expression before interrogation of tumour slices by pharmacological or other means."/>
    <s v="Oncology iMed, Bioscience, AstraZeneca, Alderley Park, Macclesfield, SK10 4TG, United Kingdom."/>
    <s v="eng"/>
    <s v="Y"/>
    <s v="Y"/>
    <s v="N"/>
    <s v="Y"/>
    <s v="N"/>
    <s v="N"/>
    <n v="21"/>
    <s v="Y"/>
    <s v="Y"/>
    <s v="N"/>
    <s v="Y"/>
    <s v="N"/>
    <s v="N"/>
    <s v="N"/>
    <s v="N"/>
    <s v="2015-12-09"/>
    <s v="2016-12-30"/>
    <m/>
    <s v="2015-12-09"/>
    <s v="https://dx.doi.org/10.1038/srep17187"/>
  </r>
  <r>
    <s v="https://www.imi.europa.eu/projects-results/project-factsheets/predect"/>
    <x v="58"/>
    <s v="New models for preclinical evaluation of drug efficacy in common solid tumours"/>
    <n v="4"/>
    <n v="1"/>
    <n v="0"/>
    <n v="0"/>
    <n v="0"/>
    <n v="0"/>
    <n v="0"/>
    <n v="0"/>
    <n v="0"/>
    <n v="0"/>
    <s v="Closed"/>
    <s v="IMI1"/>
    <s v="01/02/2011"/>
    <s v="30/04/2016"/>
    <n v="2"/>
    <n v="115188"/>
    <s v="RIA (Research and Innovation Action)"/>
    <s v="8 756 641"/>
    <s v="9 661 201"/>
    <m/>
    <s v="2 602 918"/>
    <s v="When it comes to developing new cancer treatments, most drugs fail before they ever reach patients. This is partly because the models which scientists use to predict the success of future drugs in the laboratory have been too simple when compared to the real tumours. IMI's PREDECT project has developed new laboratory models that more accurately mimic the three-dimensional complexity of tumours, and their behaviour within the microenvironment of the patient’s body. These models could help researchers discover more effective treatments in the future, thereby boosting survival rates.Laboratory tests are insufficiently predictive of cancer drugs’ activity in humans. The rate of failure to take novel drugs from the laboratory to humans, and then to registration for clinical use, has been very high. According to some estimates, between 90 and 95 per cent of drugs that went into clinical trials had no to only marginal effect on patients’ tumours. One of the reasons for that is that cancer is a very complex disease, both genetically and in terms of the tumour's interaction with the body. The models which scientists have been using in the laboratory to predict the success of a cancer drug in patients do not capture that complexity. IMI’s PREDECT project set out to change that.By bringing together top researchers from nine pharmaceutical companies, eight academic institutions and three SMEs, the project developed and characterised new laboratory models which should better capture the complexity of the disease and so predict drug efficacy more reliably. This could eventually lead to a lower failure rate in the development of new cancer drugs for the benefit of patients.Models that capture tumour architectureThe most common way of investigating tumours in the laboratory is by growing cancer cells on plastic dishes. However, this method captures neither the three-dimensional architecture of tumours, nor their heterogeneity, nor the interactions between cells and their surroundings.In order to better capture the three-dimensional nature of cancers, PREDECT project scientists further developed and reciprocally compared an array of spheroid models of tumour cells, as well as models generated from freshly collected tumour tissue. As an extension of this effort, the project initiated a biennial conference called ‘Goodbye Flat Biology’, under the auspices of the European Association of Cancer Research (EACR), to promote a continued dissemination of the concept that architectural aspects of cancer are very important in building good models.Reducing use of animals in researchOther important tumour aspects are that they are genetically diverse and that they are in constant interaction with their host. In order to capture that heterogeneity within the native microenvironment of the tumour, PREDECT project scientists developed a method to obtain very thin slices of tumours. These slices capture the complexity that is so essential for validating that a particular drug is going to work in the future.The tumour slicing method developed by the project significantly reduces the use of animals and required research time. Whereas in the past 18 animals had to be used to obtain 18 tumour samples, now 18 to 20 slices can be obtained from a single tumour. For this work, PREDECT scientists won one of AstraZeneca’s awards for the use of tumour slices as an innovative in vitro platform to reduce animal use.‘Game-changer’ in breast cancer researchThe project also developed a much-improved animal model to study oestrogen-receptor positive breast cancer, one of the most commonly diagnosed breast cancers. Experts wrote that this model was a ‘game-changer’, with the potential to lead to new treatments. The academic partners who developed this model now organise a course on this technique to enable other researchers to use it.Transfer of technology and other accomplishmentsIn addition to the successes mentioned above, other top project outputs include:a collection of open access papers, four of which include detailed protocols on the making of new laboratory models developed within the project;a collection of more than 30 000 images generated from a series of 16 oncology marker stainings done on all models created within the project - there are plans to make these available to the research community in the future;transfer of important technology, from SMEs and academia to pharma companies, which could increase the industry’s success in the development of future drugs.For the benefit of industry, academia, SMEsThe academic community is benefiting from gaining a deeper understanding of challenges in the development of complex cancer models, and from the new models which were created within the project. Thanks to this project, they also gained a better understanding of the thinking, constraints and needs of the industry.Industry, academia and SMEs are benefitting from the transfer of technology which occurred within the project. For example, a Portuguese SME transferred their bioreactor technology to pharma companies. Thanks to this, pharma companies changed the way they work, and the SME expanded its business and gained important new customers.The pharmaceutical industry is also benefitting from other technologies and models developed within the project, including tumour slices, as well as a range of 3D and animal models.All project participants are also benefitting from the collaborative network which was established as part of the project.What's next?Although this project achieved significant breakthroughs, there are still many questions left unanswered. The knowledge and insights gained during the project have solidified new collaborations, and may also lead to new projects in the future.Read the interview with the project coordinators"/>
    <s v="Abbvie Inc, North Chicago, Illinois, United States Astrazeneca AB, Södertälje, SwedenBayer Pharma AG, Berlin, GermanyBoehringer Ingelheim Internationalgmbh, Ingelheim, GermanyCharles River Discovery Research Services Germany GMBH, Freiburg, GermanyF. Hoffmann-La Roche AG, Basel, SwitzerlandInstitut De Recherches Servier, Suresnes, FranceJanssen Pharmaceutica Nv, Beerse, BelgiumOrion Oyj, Espoo, Finland"/>
    <n v="9"/>
    <n v="12"/>
    <s v="25969447"/>
    <s v="MED"/>
    <n v="25969447"/>
    <m/>
    <s v="10.1093/nar/gkv468"/>
    <s v="ClustVis: a web tool for visualizing clustering of multivariate data using Principal Component Analysis and heatmap."/>
    <s v="Metsalu T, Vilo J."/>
    <m/>
    <m/>
    <n v="2299844"/>
    <n v="2015"/>
    <s v="Nucleic acids research"/>
    <s v="Nucleic Acids Res."/>
    <s v="Nucleic Acids Res"/>
    <s v="0411011"/>
    <s v="0305-1048"/>
    <s v="1362-4962"/>
    <s v="The Principal Component Analysis (PCA) is a widely used method of reducing the dimensionality of high-dimensional data, often followed by visualizing two of the components on the scatterplot. Although widely used, the method is lacking an easy-to-use web interface that scientists with little programming skills could use to make plots of their own data. The same applies to creating heatmaps: it is possible to add conditional formatting for Excel cells to show colored heatmaps, but for more advanced features such as clustering and experimental annotations, more sophisticated analysis tools have to be used. We present a web tool called ClustVis that aims to have an intuitive user interface. Users can upload data from a simple delimited text file that can be created in a spreadsheet program. It is possible to modify data processing methods and the final appearance of the PCA and heatmap plots by using drop-down menus, text boxes, sliders etc. Appropriate defaults are given to reduce the time needed by the user to specify input parameters. As an output, users can download PCA plot and heatmap in one of the preferred file formats. This web server is freely available at http://biit.cs.ut.ee/clustvis/."/>
    <s v="Institute of Computer Science, University of Tartu, J. Liivi 2, 50409, Tartu, Estonia."/>
    <s v="eng"/>
    <s v="Y"/>
    <s v="Y"/>
    <s v="N"/>
    <s v="Y"/>
    <s v="N"/>
    <m/>
    <n v="120"/>
    <s v="Y"/>
    <s v="Y"/>
    <s v="N"/>
    <s v="Y"/>
    <s v="N"/>
    <s v="N"/>
    <s v="N"/>
    <s v="N"/>
    <s v="2015-07-03"/>
    <s v="2015-07-08"/>
    <m/>
    <s v="2015-05-12"/>
    <s v="https://dx.doi.org/10.1093/nar/gkv468"/>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PMC6214320"/>
    <s v="PMC"/>
    <n v="29956037"/>
    <s v="PMC6214320"/>
    <s v="10.1186/s40658-018-0218-7"/>
    <s v="A spatially heterogeneous network-based metapopulation software model applied to the simulation of a pulmonary tuberculosis infection."/>
    <s v="Pitcher MJ, Bowness R, Dobson S, Gillespie SH."/>
    <s v="1"/>
    <s v="3"/>
    <n v="2750254"/>
    <n v="2018"/>
    <s v="Applied network science"/>
    <s v="Appl Netw Sci"/>
    <s v="Appl Netw Sci"/>
    <s v="101732938"/>
    <s v="2197-7364"/>
    <s v="2364-8228"/>
    <s v="Tuberculosis (TB) is an ancient disease that, although curable, still accounts for over 1 million deaths worldwide. Shortening treatment time is an important area of research but is hampered by the lack of models that mimic the full range of human pathology. TB shows distinct localisations during different stages of infection, the reasons for which are poorly understood. Greater understanding of how heterogeneity within the human lung influences disease progression may hold the key to improving treatment efficiency and reducing treatment times.In this work, we present a novel in silico software model which uses a networked metapopulation incorporating both spatial heterogeneity and dissemination possibilities to simulate a TB infection over the whole lung and associated lymphatics. The entire population of bacteria and immune cells is split into a network of patches: members interact within patches and are able to move between them. Patches and edges of the lung network include their own environmental attributes which influence the dynamics of interactions between the members of the subpopulations of the patches and the translocation of members along edges.In this work, we detail the initial findings of a whole-organ model that incorporates distinct spatial heterogeneity features which are not present in standard differential equation approaches to tuberculosis modelling. We show that the inclusion of heterogeneity within the lung landscape when modelling TB disease progression has significant outcomes on the bacterial load present: a greater differential of oxygen, perfusion and ventilation between the apices and the basal regions of the lungs creates micro-environments at the apex that are more preferential for bacteria, due to increased oxygen availability and reduced immune activity, leading to a greater overall bacterial load present once latency is established.These findings suggest that further whole-organ modelling incorporating more sophisticated heterogeneities within the environment and complex lung topologies will provide more insight into the environments in which TB bacteria persist and thus help develop new treatments which are factored towards these environmental conditions.Electronic supplementary materialThe online version of this article (10.1007/s41109-018-0091-2) contains supplementary material, which is available to authorized users."/>
    <s v="10000 0001 0721 1626grid.11914.3cSchool of Computer Science, University of St Andrews, North Haugh, St Andrews, UK"/>
    <s v="eng"/>
    <s v="Y"/>
    <s v="Y"/>
    <s v="Y"/>
    <s v="Y"/>
    <s v="N"/>
    <s v="Y"/>
    <n v="0"/>
    <s v="N"/>
    <s v="Y"/>
    <s v="N"/>
    <s v="N"/>
    <s v="N"/>
    <s v="N"/>
    <s v="N"/>
    <s v="N"/>
    <s v="2018-11-16"/>
    <s v="2018-11-16"/>
    <s v="2018-08-23"/>
    <s v="2018-08-23"/>
    <s v="https://dx.doi.org/10.1186/s40658-018-0218-7"/>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9956037"/>
    <s v="MED"/>
    <n v="29524441"/>
    <s v="PMC6023806"/>
    <s v="10.1016/j.jtbi.2018.03.006"/>
    <s v="Abstracts of the Total Body PET conference 2018 : Ghent, Belgium. 30 June - 2 July 2018."/>
    <s v="Bowness R, Chaplain MAJ, Powathil GG, Gillespie SH."/>
    <s v="Suppl 1"/>
    <s v="5"/>
    <n v="2700770"/>
    <n v="2018"/>
    <s v="EJNMMI physics"/>
    <s v="EJNMMI Phys"/>
    <s v="EJNMMI Phys"/>
    <s v="101658952"/>
    <s v="0022-5193"/>
    <s v="2197-7364"/>
    <s v="If improvements are to be made in tuberculosis (TB) treatment, an increased understanding of disease in the lung is needed. Studies have shown that bacteria in a less metabolically active state, associated with the presence of lipid bodies, are less susceptible to antibiotics, and recent results have highlighted the disparity in concentration of different compounds into lesions. Treatment success therefore depends critically on the responses of the individual bacteria that constitute the infection. We propose a hybrid, individual-based approach that analyses spatio-temporal dynamics at the cellular level, linking the behaviour of individual bacteria and host cells with the macroscopic behaviour of the microenvironment. The individual elements (bacteria, macrophages and T cells) are modelled using cellular automaton (CA) rules, and the evolution of oxygen, drugs and chemokine dynamics are incorporated in order to study the effects of the microenvironment in the pathological lesion. We allow bacteria to switch states depending on oxygen concentration, which affects how they respond to treatment. This is the first multiscale model of its type to consider both oxygen-driven phenotypic switching of the Mycobacterium tuberculosis and antibiotic treatment. Using this model, we investigate the role of bacterial cell state and of initial bacterial location on treatment outcome. We demonstrate that when bacteria are located further away from blood vessels, less favourable outcomes are more likely, i.e. longer time before infection is contained/cleared, treatment failure or later relapse. We also show that in cases where bacteria remain at the end of simulations, the organisms tend to be slower-growing and are often located within granulomas, surrounded by caseous material."/>
    <s v="School of Medicine, University of St Andrews, North Haugh, St Andrews KY16 9TF, UK. Electronic address: rec9@st-andrews.ac.uk."/>
    <s v="eng"/>
    <s v="Y"/>
    <s v="Y"/>
    <s v="N"/>
    <s v="Y"/>
    <s v="N"/>
    <s v="N"/>
    <n v="0"/>
    <s v="N"/>
    <s v="Y"/>
    <s v="N"/>
    <s v="N"/>
    <s v="N"/>
    <s v="N"/>
    <s v="N"/>
    <s v="N"/>
    <s v="2018-06-30"/>
    <s v="2018-11-30"/>
    <s v="2018-06-29"/>
    <s v="2018-06-29"/>
    <s v="https://dx.doi.org/10.1016/j.jtbi.2018.03.006"/>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9524441"/>
    <s v="MED"/>
    <n v="28880570"/>
    <s v="PMC5901892"/>
    <s v="10.1164/rccm.201705-1048LE"/>
    <s v="Modelling the effects of bacterial cell state and spatial location on tuberculosis treatment: Insights from a hybrid multiscale cellular automaton model."/>
    <s v="Rosser A, Pareek M, Turapov O, Wiselka MJ, Mukamolova GV."/>
    <s v="6"/>
    <s v="446"/>
    <n v="2670386"/>
    <n v="2018"/>
    <s v="Journal of theoretical biology"/>
    <s v="J. Theor. Biol."/>
    <s v="J Theor Biol"/>
    <s v="0376342"/>
    <s v="1073-449X"/>
    <s v="1095-8541"/>
    <s v="Mycobacterium tuberculosis Beijing strains are associated with lower treatment success rates in tuberculosis (TB) patients. In contrast, laboratory strains such as H37Rv are often used in preclinical tuberculosis models. Therefore, we explored the impact of using a clinical Beijing strain on treatment outcome in our mouse tuberculosis model. Additionally, the predictive value of bactericidal activity on treatment outcome was assessed. BALB/c mice were infected with a Beijing strain and treated with one of 10 different combinations of conventional anti-TB drugs. Bactericidal activity was assessed by determining reductions in mycobacterial load after 7, 14, and 28 days and after 2, 3, and 6 months of treatment. Treatment outcome was evaluated after a 6-month treatment course and was based on lung culture status 3 months posttreatment. None of the anti-TB drug regimens tested could achieve 100% treatment success. Treatment outcome depended critically on rifampin. Four non-rifampin-containing regimens showed 0% treatment success compared to success rates between 81 and 95% for six rifampin-containing regimens. Bactericidal activity was predictive only for treatment outcome after 3 months of treatment. Our data advocate the use of multiple mycobacterial strains, including a Beijing strain, to increase the translational value of mouse TB models evaluating treatment outcome. Additionally, our findings support the notion that bactericidal activity in the first 2 months of treatment, as measured in clinical phase IIa/b trials, has limited predictive value for tuberculosis treatment outcome, thus emphasizing the need for better parameters to guide future phase IIII trials."/>
    <s v="1 University of Leicester Leicester, United Kingdom and."/>
    <s v="eng"/>
    <s v="Y"/>
    <s v="Y"/>
    <s v="N"/>
    <s v="N"/>
    <s v="N"/>
    <s v="Y"/>
    <n v="0"/>
    <s v="Y"/>
    <s v="Y"/>
    <s v="N"/>
    <s v="Y"/>
    <s v="N"/>
    <s v="N"/>
    <s v="N"/>
    <s v="N"/>
    <s v="2018-03-11"/>
    <s v="2018-06-15"/>
    <s v="2018-03-07"/>
    <s v="2018-03-07"/>
    <s v="https://dx.doi.org/10.1164/rccm.201705-1048LE"/>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880570"/>
    <s v="MED"/>
    <n v="28739784"/>
    <s v="PMC5855069"/>
    <s v="10.1128/aac.00696-17"/>
    <s v="Differentially Culturable Tubercule Bacilli Are Generated during Nonpulmonary Tuberculosis Infection."/>
    <s v="Mourik BC, de Knegt GJ, Verbon A, Mouton JW, Bax HI, de Steenwinkel JEM."/>
    <s v="10"/>
    <s v="197"/>
    <n v="2661908"/>
    <n v="2018"/>
    <s v="American journal of respiratory and critical care medicine"/>
    <s v="Am. J. Respir. Crit. Care Med."/>
    <s v="Am J Respir Crit Care Med"/>
    <s v="9421642"/>
    <s v="0066-4804"/>
    <s v="1535-4970"/>
    <s v="A systematic review of early clinical outcomes in tuberculosis was undertaken to determine ranking of efficacy of drugs and combinations, define variability of these measures on different endpoints, and to establish the relationships between them.Studies were identified by searching PubMed, Medline, Embase, LILACS (Latin American and Caribbean Health Sciences Literature), and reference lists of included studies. Outcomes were early bactericidal activity results over 2, 7, and 14 days, and the proportion of patients with negative culture at 8 weeks.One hundred thirty-three trials reporting phase 2A (early bactericidal activity) and phase 2B (culture conversion at 2 months) outcomes were identified. Only 9 drug combinations were assessed on &gt;1 phase 2A endpoint and only 3 were assessed in both phase 2A and 2B trials.The existing evidence base supporting phase 2 methodology in tuberculosis is highly incomplete. In future, a broader range of drugs and combinations should be more consistently studied across a greater range of phase 2 endpoints."/>
    <s v="Department of Medical Microbiology and Infectious Diseases, Erasmus University Medical Center, Rotterdam, the Netherlands."/>
    <s v="eng"/>
    <s v="N"/>
    <s v="Y"/>
    <s v="N"/>
    <s v="Y"/>
    <s v="N"/>
    <s v="N"/>
    <n v="0"/>
    <s v="Y"/>
    <s v="Y"/>
    <s v="N"/>
    <s v="N"/>
    <s v="N"/>
    <s v="N"/>
    <s v="N"/>
    <s v="N"/>
    <s v="2017-09-08"/>
    <s v="2018-09-15"/>
    <s v="2017-09-22"/>
    <s v="2018-03-01"/>
    <s v="https://dx.doi.org/10.1128/aac.00696-17"/>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739784"/>
    <s v="MED"/>
    <n v="28402396"/>
    <s v="PMC5610537"/>
    <s v="10.1093/cid/cix247"/>
    <s v="Assessment of Bactericidal Drug Activity and Treatment Outcome in a Mouse Tuberculosis Model Using a Clinical Beijing Strain."/>
    <s v="Bonnett LJ, Ken-Dror G, Koh GCKW, Davies GR."/>
    <s v="1"/>
    <s v="61"/>
    <n v="2600394"/>
    <n v="2017"/>
    <s v="Antimicrobial agents and chemotherapy"/>
    <s v="Antimicrob. Agents Chemother."/>
    <s v="Antimicrob Agents Chemother"/>
    <s v="0315061"/>
    <s v="1058-4838"/>
    <s v="1098-6596"/>
    <s v="Tuberculosis is an infection that requires at least 6 months of chemotherapy in order to clear the bacteria from the patient's lungs. Usually, therapeutic monitoring is dependent on smear microscopy where a decline in acid-fast bacilli is observed. However, this might not be indicative of the actual decline of bacterial load and thus other tools such as culture and molecular assays are required for patient management.Here, we report the case of a 12-year-old Black African boy co-infected with tuberculosis and human immunodeficiency virus who remained smear culture positive and liquid culture negative for a prolonged period of time following chemotherapy. In order to determine whether there was any live bacteria present in his specimens, we applied the newly developed molecular bacterial load assay that detects the presence of 16S ribosomal ribonucleic acid derived from the bacteria. Using this methodology, we were able to quantify his bacterial load and inform the management of his treatment in order to reduce the disease burden. Following this intervention he went on to make a complete recovery.This case report highlights the value of improved biomarkers for monitoring the treatment of tuberculosis and the role of molecular assays such as the molecular bacterial load assay applied here. The molecular bacterial load assay detects bacterial ribonucleic acid which corresponds closely with the number of live bacilli as compared with polymerase chain reaction that detects deoxyribonucleic acid and may include dead bacteria."/>
    <s v="Department of Biostatistics, University of Liverpool, Liverpool, UK."/>
    <s v="eng"/>
    <s v="N"/>
    <s v="Y"/>
    <s v="Y"/>
    <s v="Y"/>
    <s v="N"/>
    <s v="N"/>
    <n v="0"/>
    <s v="Y"/>
    <s v="Y"/>
    <s v="N"/>
    <s v="Y"/>
    <s v="N"/>
    <s v="N"/>
    <s v="N"/>
    <s v="N"/>
    <s v="2017-07-26"/>
    <s v="2018-10-26"/>
    <s v="2017-02-26"/>
    <s v="2017-09-22"/>
    <s v="https://dx.doi.org/10.1093/cid/cix247"/>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402396"/>
    <s v="MED"/>
    <n v="28236807"/>
    <s v="PMC5850317"/>
    <s v="10.1186/s13256-017-1222-6"/>
    <s v="Comparing the Efficacy of Drug Regimens for Pulmonary Tuberculosis: Meta-analysis of Endpoints in Early-Phase Clinical Trials."/>
    <s v="Evangelopoulos D, Whittaker E, Honeyborne I, McHugh TD, Klein N, Shingadia D."/>
    <s v="1"/>
    <s v="65"/>
    <n v="2606691"/>
    <n v="2017"/>
    <s v="Clinical infectious diseases : an official publication of the Infectious Diseases Society of America"/>
    <s v="Clin. Infect. Dis."/>
    <s v="Clin Infect Dis"/>
    <s v="9203213"/>
    <s v="1752-1947"/>
    <s v="1537-6591"/>
    <s v="In most well-studied rod-shaped bacteria, peptidoglycan is primarily crosslinked by penicillin-binding proteins (PBPs). However, in mycobacteria, crosslinks formed by L,D-transpeptidases (LDTs) are highly abundant. To elucidate the role of these unusual crosslinks, we characterized Mycobacterium smegmatis cells lacking all LDTs. We find that crosslinks generate by LDTs are required for rod shape maintenance specifically at sites of aging cell wall, a byproduct of polar elongation. Asymmetric polar growth leads to a non-uniform distribution of these two types of crosslinks in a single cell. Consequently, in the absence of LDT-mediated crosslinks, PBP-catalyzed crosslinks become more important. Because of this, Mycobacterium tuberculosis (Mtb) is more rapidly killed using a combination of drugs capable of PBP- and LDT- inhibition. Thus, knowledge about the spatial and genetic relationship between drug targets can be exploited to more effectively treat this pathogen."/>
    <s v="Present address: Laboratory of Mycobacterial Metabolism and Antibiotic Research, The Francis Crick Institute, London, NW1 1AT, UK. dimitrios.evangelopoulos@crick.ac.uk."/>
    <s v="eng"/>
    <s v="Y"/>
    <s v="Y"/>
    <s v="N"/>
    <s v="Y"/>
    <s v="N"/>
    <s v="Y"/>
    <n v="0"/>
    <s v="Y"/>
    <s v="Y"/>
    <s v="N"/>
    <s v="Y"/>
    <s v="N"/>
    <s v="N"/>
    <s v="N"/>
    <s v="N"/>
    <s v="2017-04-13"/>
    <s v="2018-06-05"/>
    <s v="2018-10-16"/>
    <s v="2017-07-01"/>
    <s v="https://dx.doi.org/10.1186/s13256-017-1222-6"/>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236807"/>
    <s v="MED"/>
    <n v="30324906"/>
    <s v="PMC5326674"/>
    <s v="10.7554/eLife.37516"/>
    <s v="Pediatric tuberculosis-human immunodeficiency virus co-infection in the United Kingdom highlights the need for better therapy monitoring tools: a case report."/>
    <s v="Baranowski C, Welsh MA, Sham LT, Eskandarian HA, Lim HC, Kieser KJ, Wagner JC, McKinney JD, Fantner GE, Ioerger TR, Walker S, Bernhardt TG, Rubin EJ, Rego EH."/>
    <s v="1"/>
    <s v="11"/>
    <n v="2519631"/>
    <n v="2017"/>
    <s v="Journal of medical case reports"/>
    <s v="J Med Case Rep"/>
    <s v="J Med Case Rep"/>
    <s v="101293382"/>
    <s v="2050-084X"/>
    <s v="1752-1947"/>
    <s v="Preclinical treatment outcome evaluation of tuberculosis (TB) occurs primarily in mice. Current designs compare relapse rates of different regimens at selected time points, but lack information about the correlation between treatment length and treatment outcome, which is required to efficiently estimate a regimens' treatment-shortening potential. Therefore we developed a new approach. BALB/c mice were infected with a Mycobacterium tuberculosis Beijing genotype strain and were treated with rifapentine-pyrazinamide-isoniazid-ethambutol (RpZHE), rifampicin-pyrazinamide-moxifloxacin-ethambutol (RZME) or rifampicin-pyrazinamide-moxifloxacin-isoniazid (RZMH). Treatment outcome was assessed in n = 3 mice after 9 different treatment lengths between 2-6 months. Next, we created a mathematical model that best fitted the observational data and used this for inter-regimen comparison. The observed data were best described by a sigmoidal Emax model in favor over linear or conventional Emax models. Estimating regimen-specific parameters showed significantly higher curative potentials for RZME and RpZHE compared to RZMH. In conclusion, we provide a new design for treatment outcome evaluation in a mouse TB model, which (i) provides accurate tools for assessment of the relationship between treatment length and predicted cure, (ii) allows for efficient comparison between regimens and (iii) adheres to the reduction and refinement principles of laboratory animal use."/>
    <s v="Department of Immunology and Infectious Disease, Harvard TH Chan School of Public Health, Boston, United States."/>
    <s v="eng"/>
    <s v="Y"/>
    <s v="Y"/>
    <s v="N"/>
    <s v="Y"/>
    <s v="N"/>
    <s v="N"/>
    <n v="0"/>
    <s v="Y"/>
    <s v="Y"/>
    <s v="N"/>
    <s v="Y"/>
    <s v="N"/>
    <s v="N"/>
    <s v="N"/>
    <s v="N"/>
    <s v="2017-02-26"/>
    <s v="2017-07-20"/>
    <s v="2018-04-09"/>
    <s v="2017-02-26"/>
    <s v="https://dx.doi.org/10.7554/eLife.37516"/>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30324906"/>
    <s v="MED"/>
    <n v="29632372"/>
    <s v="PMC6231781"/>
    <s v="10.1038/s41598-018-24067-x"/>
    <s v="Maturing Mycobacterium smegmatis peptidoglycan requires non-canonical crosslinks to maintain shape."/>
    <s v="Mourik BC, Svensson RJ, de Knegt GJ, Bax HI, Verbon A, Simonsson USH, de Steenwinkel JEM."/>
    <s v="1"/>
    <s v="7"/>
    <n v="2732447"/>
    <n v="2018"/>
    <s v="eLife"/>
    <s v="Elife"/>
    <s v="Elife"/>
    <s v="101579614"/>
    <s v="2045-2322"/>
    <s v="2050-084X"/>
    <s v="During active TB in humans a spectrum of pulmonary granulomas with central necrosis and hypoxia exists. BALB/c mice, predominantly used in TB drug development, do not reproduce this complex pathology thereby inaccurately predicting clinical outcome. We found that Nos2 -/- mice incapable of NO-production in immune cells as microbial defence uniformly develop hypoxic necrotizing lung lesions, widely observed in human TB. To study the impact of hypoxic necrosis on the efficacy of antimycobacterials and drug candidates, we subjected Nos2 -/- mice with TB to monotherapy before or after establishment of human-like pathology. Isoniazid induced a drug-tolerant persister population only when necrotic lesions were present. Rifapentine was more potent than rifampin prior to development of human-like pathology and equally potent thereafter, in agreement with recent clinical trials. Pretomanid, delamanid and the pre-clinical candidate BTZ043 were bactericidal independent of pulmonary pathology. Linezolid was bacteriostatic in TB-infected Nos2 -/- mice but significantly improved lung pathology. Hypoxic necrotizing lesions rendered moxifloxacin less active. In conclusion, Nos2 -/- mice are a predictive TB drug development tool owing to their consistent development of human-like pathology."/>
    <s v="Department of Medical Microbiology &amp; Infectious Diseases, Erasmus University Medical Center, Rotterdam, The Netherlands."/>
    <s v="eng"/>
    <s v="Y"/>
    <s v="Y"/>
    <s v="N"/>
    <s v="Y"/>
    <s v="N"/>
    <s v="Y"/>
    <n v="1"/>
    <s v="Y"/>
    <s v="Y"/>
    <s v="N"/>
    <s v="Y"/>
    <s v="N"/>
    <s v="N"/>
    <s v="N"/>
    <s v="N"/>
    <s v="2018-10-17"/>
    <s v="2018-11-24"/>
    <s v="2017-08-18"/>
    <s v="2018-10-16"/>
    <s v="https://dx.doi.org/10.1038/s41598-018-24067-x"/>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9632372"/>
    <s v="MED"/>
    <n v="28821804"/>
    <s v="PMC5890284"/>
    <s v="10.1038/s41598-017-09177-2"/>
    <s v="Improving treatment outcome assessment in a mouse tuberculosis model."/>
    <s v="Gengenbacher M, Duque-Correa MA, Kaiser P, Schuerer S, Lazar D, Zedler U, Reece ST, Nayyar A, Cole ST, Makarov V, Barry Iii CE, Dartois V, Kaufmann SHE."/>
    <s v="5"/>
    <s v="8"/>
    <n v="2668385"/>
    <n v="2018"/>
    <s v="Scientific reports"/>
    <s v="Sci Rep"/>
    <s v="Sci Rep"/>
    <s v="101563288"/>
    <s v="2045-2322"/>
    <s v="2045-2322"/>
    <s v="Fixed-dose combination formulations where several drugs are included in one tablet are important for the implementation of many long-term multidrug therapies. The selection of optimal dose ratios and tablet content of a fixed-dose combination and the design of individualized dosing regimens is a complex task, requiring multiple simultaneous considerations.In this work, a methodology for the rational design of a fixed-dose combination was developed and applied to the case of a three-drug pediatric anti-tuberculosis formulation individualized on body weight. The optimization methodology synthesizes information about the intended use population, the pharmacokinetic properties of the drugs, therapeutic targets, and practical constraints. A utility function is included to penalize deviations from the targets; a sequential estimation procedure was developed for stable estimation of break-points for individualized dosing. The suggested optimized pediatric anti-tuberculosis fixed-dose combination was compared with the recently launched World Health Organization-endorsed formulation.The optimized fixed-dose combination included 15, 36, and 16% higher amounts of rifampicin, isoniazid, and pyrazinamide, respectively. The optimized fixed-dose combination is expected to result in overall less deviation from the therapeutic targets based on adult exposure and substantially fewer children with underexposure (below half the target).The development of this design tool can aid the implementation of evidence-based formulations, integrating available knowledge and practical considerations, to optimize drug exposures and thereby treatment outcomes."/>
    <s v="Max Planck Institute for Infection Biology, Department of Immunology, Berlin, Germany. mg1435@njms.rutgers.edu."/>
    <s v="eng"/>
    <s v="Y"/>
    <s v="Y"/>
    <s v="N"/>
    <s v="Y"/>
    <s v="N"/>
    <s v="Y"/>
    <n v="1"/>
    <s v="Y"/>
    <s v="Y"/>
    <s v="N"/>
    <s v="Y"/>
    <s v="N"/>
    <s v="N"/>
    <s v="N"/>
    <s v="N"/>
    <s v="2018-04-11"/>
    <s v="2018-04-15"/>
    <s v="2017-10-10"/>
    <s v="2018-04-09"/>
    <s v="https://dx.doi.org/10.1038/s41598-017-09177-2"/>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821804"/>
    <s v="MED"/>
    <n v="28779464"/>
    <s v="PMC5562869"/>
    <s v="10.1007/s40262-017-0577-6"/>
    <s v="NOS2-deficient mice with hypoxic necrotizing lung lesions predict outcomes of tuberculosis chemotherapy in humans."/>
    <s v="Svensson EM, Yngman G, Denti P, McIlleron H, Kjellsson MC, Karlsson MO."/>
    <s v="11"/>
    <s v="7"/>
    <n v="2582427"/>
    <n v="2017"/>
    <s v="Scientific reports"/>
    <s v="Sci Rep"/>
    <s v="Sci Rep"/>
    <s v="101563288"/>
    <s v="0312-5963"/>
    <s v="2045-2322"/>
    <s v="The aim of this study was to investigate pharmacodynamic (PD) interactions in mice infected with Mycobacterium tuberculosis using population pharmacokinetics (PKs), the Multistate Tuberculosis Pharmacometric (MTP) model, and the General Pharmacodynamic Interaction (GPDI) model. Rifampicin, isoniazid, ethambutol, or pyrazinamide were administered in monotherapy for 4 weeks. Rifampicin and isoniazid showed effects in monotherapy, whereas the animals became moribund after 7 days with ethambutol or pyrazinamide alone. No PD interactions were observed against fast-multiplying bacteria. Interactions between rifampicin and isoniazid on killing slow and non-multiplying bacteria were identified, which led to an increase of 0.86 log10 colony-forming unit (CFU)/lungs at 28 days after treatment compared to expected additivity (i.e., antagonism). An interaction between rifampicin and ethambutol on killing non-multiplying bacteria was quantified, which led to a decrease of 2.84 log10 CFU/lungs at 28 days after treatment (i.e., synergism). These results show the value of pharmacometrics to quantitatively assess PD interactions in preclinical tuberculosis drug development."/>
    <s v="Department of Pharmaceutical Biosciences, Uppsala University, Uppsala, Sweden. elin.svensson@farmbio.uu.se."/>
    <s v="eng"/>
    <s v="Y"/>
    <s v="Y"/>
    <s v="N"/>
    <s v="Y"/>
    <s v="N"/>
    <s v="Y"/>
    <n v="1"/>
    <s v="Y"/>
    <s v="N"/>
    <s v="N"/>
    <s v="Y"/>
    <s v="N"/>
    <s v="N"/>
    <s v="N"/>
    <s v="N"/>
    <s v="2017-08-20"/>
    <s v="2018-08-18"/>
    <s v="2016-06-20"/>
    <s v="2017-08-18"/>
    <s v="https://dx.doi.org/10.1007/s40262-017-0577-6"/>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779464"/>
    <s v="MED"/>
    <n v="28657202"/>
    <s v="PMC5904239"/>
    <s v="10.1002/psp4.12226"/>
    <s v="Evidence-Based Design of Fixed-Dose Combinations: Principles and Application to Pediatric Anti-Tuberculosis Therapy."/>
    <s v="Chen C, Wicha SG, de Knegt GJ, Ortega F, Alameda L, Sousa V, de Steenwinkel JEM, Simonsson USH."/>
    <s v="124"/>
    <s v="57"/>
    <n v="2674007"/>
    <n v="2018"/>
    <s v="Clinical pharmacokinetics"/>
    <s v="Clin Pharmacokinet"/>
    <s v="Clin Pharmacokinet"/>
    <s v="7606849"/>
    <s v="2163-8306"/>
    <s v="1179-1926"/>
    <s v="Drug resistance to tuberculosis (TB) has become more widespread over the past decade. As such, understanding the emergence and fitness of antibiotic-resistant subpopulations is crucial for the development of new interventions. Here we use a simple mathematical model to explain the differences in the response to isoniazid (INH) of Mycobacterium tuberculosis cells cultured under two growth rates in a chemostat. We obtain posterior distributions of model parameters consistent with data using a Markov chain Monte Carlo (MCMC) method. We explore the dynamics of diverse INH-resistant subpopulations consistent with these data in a multi-population model. We find that the simple model captures the qualitative behaviour of the cultures under both dilution rates and also present testable predictions about how diversity is maintained in such cultures."/>
    <s v="Department of Pharmaceutical Biosciences, Uppsala University, Uppsala, Sweden."/>
    <s v="eng"/>
    <s v="Y"/>
    <s v="Y"/>
    <s v="N"/>
    <s v="Y"/>
    <s v="N"/>
    <s v="Y"/>
    <n v="1"/>
    <s v="Y"/>
    <s v="Y"/>
    <s v="N"/>
    <s v="Y"/>
    <s v="N"/>
    <s v="N"/>
    <s v="N"/>
    <s v="N"/>
    <s v="2017-08-06"/>
    <s v="2018-04-25"/>
    <s v="2017-08-29"/>
    <s v="2018-05-01"/>
    <s v="https://dx.doi.org/10.1002/psp4.12226"/>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657202"/>
    <s v="MED"/>
    <n v="27807274"/>
    <s v="PMC5702905"/>
    <s v="10.1098/rsif.2016.0745"/>
    <s v="Assessing Pharmacodynamic Interactions in Mice Using the Multistate Tuberculosis Pharmacometric and General Pharmacodynamic Interaction Models."/>
    <s v="Ayabina D, Hendon-Dunn C, Bacon J, Colijn C."/>
    <s v="7"/>
    <s v="6"/>
    <n v="2622281"/>
    <n v="2017"/>
    <s v="CPT: pharmacometrics &amp; systems pharmacology"/>
    <s v="CPT Pharmacometrics Syst Pharmacol"/>
    <s v="CPT Pharmacometrics Syst Pharmacol"/>
    <s v="101580011"/>
    <s v="1742-5689"/>
    <s v="2163-8306"/>
    <s v="Current methods for assessing the drug susceptibility of Mycobacterium tuberculosis are lengthy and do not capture information about viable organisms that are not immediately culturable under standard laboratory conditions as a result of antibiotic exposure. We have developed a rapid dual-fluorescence flow cytometry method using markers for cell viability and death. We show that the fluorescent marker calcein violet with an acetoxy-methyl ester group (CV-AM) can differentiate between populations of M. tuberculosis growing at different rates, while Sytox green (SG) can differentiate between live and dead mycobacteria. M. tuberculosis was exposed to isoniazid or rifampin at different concentrations over time and either dual stained with CV-AM and SG and analyzed by flow cytometry or plated to determine the viability of the cells. Although similar trends in the loss of viability were observed when the results of flow cytometry and the plate counting methods were compared, there was a lack of correlation between these two approaches, as the flow cytometry analysis potentially captured information about cell populations that were unable to grow under standard conditions. The flow cytometry approach had an additional advantage in that it could provide insights into the mode of action of the drug: antibiotics targeting the cell wall gave a flow cytometry profile distinct from those inhibiting intracellular processes. This rapid drug susceptibility testing method could identify more effective antimycobacterials, provide information about their potential mode of action, and accelerate their progress to the clinic."/>
    <s v="Department of Mathematics, Imperial College London, South Kensington Campus, London SW7 2AZ, UK d.ayabina14@imperial.ac.uk."/>
    <s v="eng"/>
    <s v="Y"/>
    <s v="Y"/>
    <s v="N"/>
    <s v="Y"/>
    <s v="N"/>
    <s v="Y"/>
    <n v="1"/>
    <s v="Y"/>
    <s v="Y"/>
    <s v="N"/>
    <s v="Y"/>
    <s v="N"/>
    <s v="N"/>
    <s v="N"/>
    <s v="N"/>
    <s v="2017-06-29"/>
    <s v="2018-08-17"/>
    <s v="2017-03-03"/>
    <s v="2017-10-10"/>
    <s v="https://dx.doi.org/10.1098/rsif.2016.0745"/>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7807274"/>
    <s v="MED"/>
    <n v="26902767"/>
    <s v="PMC5134024"/>
    <s v="10.1128/AAC.02712-15"/>
    <s v="Diverse drug-resistant subpopulations of Mycobacterium tuberculosis are sustained in continuous culture."/>
    <s v="Hendon-Dunn CL, Doris KS, Thomas SR, Allnutt JC, Marriott AA, Hatch KA, Watson RJ, Bottley G, Marsh PD, Taylor SC, Bacon J."/>
    <s v="1"/>
    <s v="13"/>
    <n v="2485683"/>
    <n v="2016"/>
    <s v="Journal of the Royal Society, Interface"/>
    <s v="J R Soc Interface"/>
    <s v="J R Soc Interface"/>
    <s v="101217269"/>
    <s v="0066-4804"/>
    <s v="1742-5662"/>
    <s v="Tuberculosis relapse is a barrier to shorter treatment. It is thought that lipid rich cells, phenotypically resistant to antibiotics, may play a major role. Most studies investigating relapse use sputum samples although tissue bacteria may play an important role. We developed a non-destructive, label-free technique combining wavelength modulated Raman (WMR) spectroscopy and fluorescence detection (Nile Red staining) to interrogate Mycobacterium tuberculosis cell state. This approach could differentiate single &quot;dormant&quot; (lipid rich, LR) and &quot;non-dormant&quot; (lipid poor, LP) cells with high sensitivity and specificity. We applied this to experimentally infected guinea pig lung sections and were able to distinguish both cell types showing that the LR phenotype dominates in infected tissue. Both in-vitro and ex-vivo spectra correlated well, showing for the first time that Mycobacterium tuberculosis, likely to be phenotypically resistant to antibiotics, are present in large numbers in tissue. This is an important step in understanding the pathology of relapse supporting the idea that they may be caused by M. tuberculosis cells with lipid inclusions."/>
    <s v="Public Health England, National Infection Service, Porton Down, Salisbury, Wiltshire, United Kingdom."/>
    <s v="eng"/>
    <s v="Y"/>
    <s v="Y"/>
    <s v="N"/>
    <s v="Y"/>
    <s v="N"/>
    <s v="Y"/>
    <n v="1"/>
    <s v="Y"/>
    <s v="Y"/>
    <s v="N"/>
    <s v="Y"/>
    <s v="N"/>
    <s v="N"/>
    <s v="N"/>
    <s v="Y"/>
    <s v="2016-11-04"/>
    <s v="2018-01-22"/>
    <s v="2017-08-07"/>
    <s v="2016-11-01"/>
    <s v="https://dx.doi.org/10.1128/AAC.02712-15"/>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6902767"/>
    <s v="MED"/>
    <n v="28852109"/>
    <s v="PMC4914659"/>
    <s v="10.1038/s41598-017-10234-z"/>
    <s v="A Flow Cytometry Method for Rapidly Assessing Mycobacterium tuberculosis Responses to Antibiotics with Different Modes of Action."/>
    <s v="Baron VO, Chen M, Clark SO, Williams A, Hammond RJH, Dholakia K, Gillespie SH."/>
    <s v="8"/>
    <s v="60"/>
    <n v="2421540"/>
    <n v="2016"/>
    <s v="Antimicrobial agents and chemotherapy"/>
    <s v="Antimicrob. Agents Chemother."/>
    <s v="Antimicrob Agents Chemother"/>
    <s v="0315061"/>
    <s v="2045-2322"/>
    <s v="1098-6596"/>
    <s v="The demand for new anti-TB drugs is high, but development programmes are long and costly. Consequently there is a need for new strategies capable of accelerating this process.To explore the power to find statistically significant drug effects using a model-based pharmacokinetic-pharmacodynamic approach in comparison with the methods commonly used for analysing TB Phase IIa trials.Phase IIa studies of four hypothetical anti-TB drugs (labelled A, B, C and D), each with a different mechanism of action, were simulated using the multistate TB pharmacometric (MTP) model. cfu data were simulated over 14 days for patients taking once-daily monotherapy at four different doses per drug and a reference (10 mg/kg rifampicin). The simulated data were analysed using t -test, ANOVA, mono- and bi-exponential models and a pharmacokinetic-pharmacodynamic model approach (MTP model) to establish their respective power to find a drug effect at the 5% significance level.For the pharmacokinetic-pharmacodynamic model approach, t -test, ANOVA, mono-exponential model and bi-exponential model, the sample sizes needed to achieve 90% power were: 10, 30, 75, 20 and 30 (drug A); 30, 75, 245, 75 and 105 (drug B); 70, &gt;1250, 315, &gt;1250 and &gt;1250 (drug C); and 30, 110, 710, 170 and 185 (drug D), respectively.A model-based design and analysis using a pharmacokinetic-pharmacodynamic approach can reduce the number of patients required to determine a drug effect at least 2-fold compared with current methodologies. This could significantly accelerate early-phase TB drug development."/>
    <s v="School of Medicine, University of St Andrews, St Andrews, KY16 9TF, UK."/>
    <s v="eng"/>
    <s v="Y"/>
    <s v="Y"/>
    <s v="N"/>
    <s v="Y"/>
    <s v="N"/>
    <s v="Y"/>
    <n v="1"/>
    <s v="Y"/>
    <s v="Y"/>
    <s v="N"/>
    <s v="Y"/>
    <s v="N"/>
    <s v="N"/>
    <s v="N"/>
    <s v="N"/>
    <s v="2016-02-24"/>
    <s v="2018-01-24"/>
    <s v="2016-07-22"/>
    <s v="2016-06-20"/>
    <s v="https://dx.doi.org/10.1038/s41598-017-10234-z"/>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852109"/>
    <s v="MED"/>
    <n v="28520930"/>
    <s v="PMC5575044"/>
    <s v="10.1093/jac/dkx129"/>
    <s v="Label-free optical vibrational spectroscopy to detect the metabolic state of M. tuberculosis cells at the site of disease."/>
    <s v="Svensson RJ, Gillespie SH, Simonsson USH."/>
    <s v="2"/>
    <s v="7"/>
    <n v="2582427"/>
    <n v="2017"/>
    <s v="Scientific reports"/>
    <s v="Sci Rep"/>
    <s v="Sci Rep"/>
    <s v="101563288"/>
    <s v="0305-7453"/>
    <s v="2045-2322"/>
    <s v="Identification of pharmacodynamic interactions is not reasonable to carry out in a clinical setting for many reasons. The aim of this work was to develop a model-informed preclinical approach for prediction of clinical pharmacodynamic drug interactions in order to inform early anti-TB drug development.In vitro time-kill experiments were performed with Mycobacterium tuberculosis using rifampicin, isoniazid or ethambutol alone as well as in different combinations at clinically relevant concentrations. The multistate TB pharmacometric (MTP) model was used to characterize the natural growth and exposure-response relationships of each drug after mono exposure. Pharmacodynamic interactions during combination exposure were characterized by linking the MTP model to the general pharmacodynamic interaction (GPDI) model with successful separation of the potential effect on each drug's potency (EC50) by the combining drug(s).All combinations showed pharmacodynamic interactions at cfu level, where all combinations, except isoniazid plus ethambutol, showed more effect (synergy) than any of the drugs alone. Using preclinical information, the MTP-GPDI modelling approach was shown to correctly predict clinically observed pharmacodynamic interactions, as deviations from expected additivity.With the ability to predict clinical pharmacodynamic interactions, using preclinical information, the MTP-GPDI model approach outlined in this study constitutes groundwork for model-informed input to the development of new and enhancement of existing anti-TB combination regimens."/>
    <s v="Department of Pharmaceutical Biosciences, Uppsala University, Uppsala, Sweden."/>
    <s v="eng"/>
    <s v="Y"/>
    <s v="Y"/>
    <s v="N"/>
    <s v="Y"/>
    <s v="N"/>
    <s v="Y"/>
    <n v="2"/>
    <s v="Y"/>
    <s v="Y"/>
    <s v="N"/>
    <s v="Y"/>
    <s v="N"/>
    <s v="N"/>
    <s v="N"/>
    <s v="Y"/>
    <s v="2017-08-30"/>
    <s v="2017-09-03"/>
    <s v="2015-11-14"/>
    <s v="2017-08-29"/>
    <s v="https://dx.doi.org/10.1093/jac/dkx129"/>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520930"/>
    <s v="MED"/>
    <n v="29136155"/>
    <s v="PMC5890728"/>
    <s v="10.1093/jac/dkx380"/>
    <s v="Improved power for TB Phase IIa trials using a model-based pharmacokinetic-pharmacodynamic approach compared with commonly used analysis methods."/>
    <s v="Clewe O, Wicha SG, de Vogel CP, de Steenwinkel JEM, Simonsson USH."/>
    <s v="4"/>
    <s v="72"/>
    <n v="2590835"/>
    <n v="2017"/>
    <s v="The Journal of antimicrobial chemotherapy"/>
    <s v="J. Antimicrob. Chemother."/>
    <s v="J Antimicrob Chemother"/>
    <s v="7513617"/>
    <s v="0305-7453"/>
    <s v="1460-2091"/>
    <s v="The ability to identify and characterise individual cells of the immune system under label-free conditions would be a significant advantage in biomedical and clinical studies where untouched and unmodified cells are required. We present a multi-modal system capable of simultaneously acquiring both single point Raman spectra and digital holographic images of single cells. We use this combined approach to identify and discriminate between immune cell populations CD4+ T cells, B cells and monocytes. We investigate several approaches to interpret the phase images including signal intensity histograms and texture analysis. Both modalities are independently able to discriminate between cell subsets and dual-modality may therefore be used a means for validation. We demonstrate here sensitivities achieved in the range of 86.8% to 100%, and specificities in the range of 85.4% to 100%. Additionally each modality provides information not available from the other providing both a molecular and a morphological signature of each cell."/>
    <s v="Department of Pharmaceutical Biosciences, Uppsala University, Uppsala, Sweden."/>
    <s v="eng"/>
    <s v="Y"/>
    <s v="Y"/>
    <s v="N"/>
    <s v="Y"/>
    <s v="N"/>
    <s v="Y"/>
    <n v="2"/>
    <s v="Y"/>
    <s v="Y"/>
    <s v="N"/>
    <s v="Y"/>
    <s v="N"/>
    <s v="N"/>
    <s v="N"/>
    <s v="N"/>
    <s v="2017-05-19"/>
    <s v="2018-07-16"/>
    <s v="2017-03-29"/>
    <s v="2017-08-01"/>
    <s v="https://dx.doi.org/10.1093/jac/dkx380"/>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9136155"/>
    <s v="MED"/>
    <n v="28256551"/>
    <s v="PMC5890720"/>
    <s v="10.1038/srep43631"/>
    <s v="A model-informed preclinical approach for prediction of clinical pharmacodynamic interactions of anti-TB drug combinations."/>
    <s v="McReynolds N, Cooke FG, Chen M, Powis SJ, Dholakia K."/>
    <s v="8"/>
    <s v="73"/>
    <n v="2643726"/>
    <n v="2018"/>
    <s v="The Journal of antimicrobial chemotherapy"/>
    <s v="J. Antimicrob. Chemother."/>
    <s v="J Antimicrob Chemother"/>
    <s v="7513617"/>
    <s v="2045-2322"/>
    <s v="1460-2091"/>
    <s v="Accumulating evidence suggests that increasing doses of rifampicin may shorten tuberculosis treatment. The PanACEA HIGHRIF1 trial assessed safety, pharmacokinetics, and antimycobacterial activity of rifampicin at doses up to 40 mg/kg. Eighty-three pulmonary tuberculosis patients received 10, 20, 25, 30, 35, or 40 mg/kg rifampicin daily over 2 weeks, supplemented with standard doses of isoniazid, pyrazinamide, and ethambutol in the second week. This study aimed at characterizing rifampicin pharmacokinetics observed in HIGHRIF1 using nonlinear mixed effects modeling. The final population pharmacokinetic model included an enzyme turnover model accounting for time-dependent elimination due to autoinduction, concentration-dependent clearance, and dose-dependent bioavailability. The relationship between clearance and concentration was characterized by a Michaelis-Menten relationship. The relationship between bioavailability and dose was described using an Emax relationship. The model will be key in determining exposure-response relationships for rifampicin and should be considered when designing future trials and when treating future patients with high-dose rifampicin."/>
    <s v="SUPA, School of Physics and Astronomy, University of St Andrews, Fife, KY16 9SS, United Kingdom."/>
    <s v="eng"/>
    <s v="Y"/>
    <s v="Y"/>
    <s v="N"/>
    <s v="Y"/>
    <s v="N"/>
    <s v="Y"/>
    <n v="3"/>
    <s v="Y"/>
    <s v="Y"/>
    <s v="N"/>
    <s v="Y"/>
    <s v="N"/>
    <s v="N"/>
    <s v="N"/>
    <s v="N"/>
    <s v="2017-11-15"/>
    <s v="2018-04-15"/>
    <s v="2016-11-08"/>
    <s v="2018-02-01"/>
    <s v="https://dx.doi.org/10.1038/srep43631"/>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256551"/>
    <s v="MED"/>
    <n v="28653479"/>
    <s v="PMC5335250"/>
    <s v="10.1002/cpt.778"/>
    <s v="Multimodal discrimination of immune cells using a combination of Raman spectroscopy and digital holographic microscopy."/>
    <s v="Svensson RJ, Aarnoutse RE, Diacon AH, Dawson R, Gillespie SH, Boeree MJ, Simonsson USH."/>
    <s v="12"/>
    <s v="7"/>
    <n v="2529066"/>
    <n v="2017"/>
    <s v="Scientific reports"/>
    <s v="Sci Rep"/>
    <s v="Sci Rep"/>
    <s v="101563288"/>
    <s v="0009-9236"/>
    <s v="2045-2322"/>
    <s v="Currently, the most effective tuberculosis control method involves case finding and 6 months of chemotherapy. There is a need to improve our understanding about drug interactions, combination activities, and the ability to remove persistent bacteria using the current regimens, particularly in relation to relapse. We aimed to investigate the therapeutic effects of three main components, rifampin (RMP), isoniazid (INH), and pyrazinamide (PZA), in current drug regimens using a modified version of the Cornell mouse model. We evaluated the posttreatment levels of persistent Mycobacterium tuberculosis in the organs of mice using culture filtrate derived from M. tuberculosis strain H37Rv. When RMP was combined with INH, PZA, or INH-PZA, significant additive activities were observed compared to each of the single-drug treatments. However, the combination of INH and PZA showed a less significant additive effect than either of the drugs used on their own. Apparent culture negativity of mouse organs was achieved at 14 weeks of treatment with RMP-INH, RMP-PZA, and RMP-INH-PZA, but not with INH-PZA, when conventional tests, namely, culture on solid agar and in liquid broth, indicated that the organs were negative for bacteria. The relapse rates for RMP-containing regimens were not significantly different from a 100% relapse rate at the numbers of mice examined in this study. In parallel, we examined the organs for the presence of culture filtrate-dependent persistent bacilli after 14 weeks of treatment. Culture filtrate treatment of the organs revealed persistent M. tuberculosis Modeling of mycobacterial elimination rates and evaluation of culture filtrate-dependent organisms showed promise as surrogate methods for efficient factorial evaluation of drug combinations in tuberculosis in mouse models and should be further evaluated against relapse. The presence of culture filtrate-dependent persistent M. tuberculosis is the likely cause of disease relapse in this modified Cornell mouse model."/>
    <s v="Department of Pharmaceutical Biosciences, Uppsala University, Uppsala, Sweden."/>
    <s v="eng"/>
    <s v="Y"/>
    <s v="Y"/>
    <s v="N"/>
    <s v="Y"/>
    <s v="N"/>
    <s v="Y"/>
    <n v="3"/>
    <s v="Y"/>
    <s v="Y"/>
    <s v="N"/>
    <s v="Y"/>
    <s v="N"/>
    <s v="N"/>
    <s v="N"/>
    <s v="N"/>
    <s v="2017-03-04"/>
    <s v="2018-11-08"/>
    <s v="2016-05-17"/>
    <s v="2017-03-03"/>
    <s v="https://dx.doi.org/10.1002/cpt.778"/>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653479"/>
    <s v="MED"/>
    <n v="27216065"/>
    <s v="PMC5888114"/>
    <s v="10.1128/AAC.02548-15"/>
    <s v="A Population Pharmacokinetic Model Incorporating Saturable Pharmacokinetics and Autoinduction for High Rifampicin Doses."/>
    <s v="Hu Y, Pertinez H, Ortega-Muro F, Alameda-Martin L, Liu Y, Schipani A, Davies G, Coates A."/>
    <s v="1"/>
    <s v="103"/>
    <n v="2660674"/>
    <n v="2018"/>
    <s v="Clinical pharmacology and therapeutics"/>
    <s v="Clin. Pharmacol. Ther."/>
    <s v="Clin Pharmacol Ther"/>
    <s v="0372741"/>
    <s v="0066-4804"/>
    <s v="1532-6535"/>
    <s v="Tuberculosis (TB) remains a major killer amongst the infectious diseases. Current treatment involves a four-drug regimen for at least 6 months. New drugs and regimens are required to shorten treatment duration, reduce toxicity and combat drug resistance, but the optimal methodology to define the critical path for novel regimens is not well defined. We undertook a systematic review to summarise outcomes reported in Phase II trials of patients with newly diagnosed pulmonary TB to assess the need for a core outcome set. A systematic search of databases (PubMed, MEDLINE, EMBASE and LILACs) was conducted on 1 May 2015 to retrieve relevant peer-reviewed articles. Reference lists of included studies were also searched. This systematic review considered all reported outcomes. Risk of bias was considered via sequence generation, allocation concealment, blinding, reasons for exclusions, and selective reporting. Of 55 included studies, 20 were Phase IIB studies based on culture conversion, 32 were Phase IIA studies based on quantitative bacteriology, and three considered alternative outcomes. Large variation in reported outcomes and trial characteristics was observed across the included studies. Bacteriological results were as often expressed in terms of positivity as negativity, with varying definitions of culture conversion. Variation in reporting was particularly marked for Phase IIA studies, where multiple time intervals were typically selected for analysis and sometimes resulted in differing interpretations of the efficacy of drugs or regimens. Within both Phase IIA and IIB studies, there was variation in the time points at which the study participants were sampled, as well as in the bacteriological media and methods used. For successful future meta-analysis of early-phase studies, the findings of this review suggest that development of a core outcome set would be desirable. This would enable trial results to be more easily compared and combined, potentially leading to more effective development of new treatment strategies for patients with TB. Pending development of, and agreement on, such a core outcome set, we suggest some interim recommendations for reporting of future phase II studies of pulmonary tuberculosis."/>
    <s v="Institute for Infection and Immunity, St. George's, University of London, London, United Kingdom ymhu@sgul.ac.uk."/>
    <s v="eng"/>
    <s v="Y"/>
    <s v="Y"/>
    <s v="N"/>
    <s v="Y"/>
    <s v="N"/>
    <s v="Y"/>
    <n v="3"/>
    <s v="Y"/>
    <s v="Y"/>
    <s v="N"/>
    <s v="Y"/>
    <s v="N"/>
    <s v="N"/>
    <s v="N"/>
    <s v="Y"/>
    <s v="2017-06-28"/>
    <s v="2018-04-11"/>
    <s v="2016-03-05"/>
    <s v="2017-08-07"/>
    <s v="https://dx.doi.org/10.1128/AAC.02548-15"/>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7216065"/>
    <s v="MED"/>
    <n v="26566930"/>
    <s v="PMC4958161"/>
    <s v="10.1186/s13063-015-1050-1"/>
    <s v="Investigation of Elimination Rate, Persistent Subpopulation Removal, and Relapse Rates of Mycobacterium tuberculosis by Using Combinations of First-Line Drugs in a Modified Cornell Mouse Model."/>
    <s v="Bonnett LJ, Davies GR."/>
    <s v="12"/>
    <s v="60"/>
    <n v="2432986"/>
    <n v="2016"/>
    <s v="Antimicrobial agents and chemotherapy"/>
    <s v="Antimicrob. Agents Chemother."/>
    <s v="Antimicrob Agents Chemother"/>
    <s v="0315061"/>
    <s v="1745-6215"/>
    <s v="1098-6596"/>
    <s v="Bedaquiline has been shown to reduce time to sputum culture conversion (SCC) and increase cure rates in patients with drug-resistant TB, but the influence of drug exposure remains uncharacterized.To investigate whether an exposure-response relationship could be characterized by making better use of the existing information on pharmacokinetics and longitudinal measurements of mycobacterial load.Quantitative culture data in the form of time to positivity (TTP) in mycobacterial growth indicator tubes obtained from a randomized placebo-controlled Phase IIb registration trial were examined using non-linear mixed-effects methodology. The link to individual bedaquiline exposures and other patient characteristics was evaluated.The developed model included three simultaneously fitted components: a longitudinal representation of mycobacterial load in patients, a probabilistic component for bacterial presence in sputum samples, and a time-to-event model for TTP. Data were described adequately, and time to SCC was well predicted. Individual bedaquiline exposure was found to significantly affect the decline in mycobacterial load. Consequently, the proportion of patients without SCC at week 20 is expected to decrease from 25% (95% CI 20%-31%) without bedaquiline to 17% (95% CI 13%-21%), 12% (95% CI 8%-16%) and 7% (95% CI 4%-11%), respectively, with half the median, median and double the median bedaquiline exposure observed in patients with standard dosing. Baseline bacterial load and level of drug resistance were other important predictors.To our knowledge, this is the first successful description of bedaquiline's exposure-response relationship and may be used when considering dose optimization. Characterization of this relationship was possible by integrating quantitative information in existing clinical data using novel models."/>
    <s v="Department of Clinical Infection, Microbiology, &amp; Immunology, University of Liverpool, Ronald Ross Building, 8 West Derby Street, Liverpool, L69 7BE, UK. L.J.Bonnett@liv.ac.uk."/>
    <s v="eng"/>
    <s v="Y"/>
    <s v="Y"/>
    <s v="N"/>
    <s v="Y"/>
    <s v="N"/>
    <s v="Y"/>
    <n v="4"/>
    <s v="Y"/>
    <s v="Y"/>
    <s v="N"/>
    <s v="Y"/>
    <s v="N"/>
    <s v="N"/>
    <s v="N"/>
    <s v="N"/>
    <s v="2016-05-25"/>
    <s v="2018-01-25"/>
    <s v="2016-04-07"/>
    <s v="2016-07-22"/>
    <s v="https://dx.doi.org/10.1186/s13063-015-1050-1"/>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6566930"/>
    <s v="MED"/>
    <n v="28961790"/>
    <s v="PMC4644328"/>
    <s v="10.1093/jac/dkx317"/>
    <s v="Quality of outcome reporting in phase II studies in pulmonary tuberculosis."/>
    <s v="Svensson EM, Karlsson MO."/>
    <s v="5"/>
    <s v="16"/>
    <n v="2252428"/>
    <n v="2015"/>
    <s v="Trials"/>
    <s v="Trials"/>
    <s v="Trials"/>
    <s v="101263253"/>
    <s v="0305-7453"/>
    <s v="1745-6215"/>
    <s v="Tuberculosis (TB) treatment is long and complex, typically involving a combination of drugs taken for 6 months. Improved drug regimens to shorten and simplify treatment are urgently required, however a major challenge to TB drug development is the lack of predictive pre-clinical tools. To address this deficiency, we have adopted a new high-content imaging-based approach capable of defining the killing kinetics of first line anti-TB drugs against intracellular Mycobacterium tuberculosis (Mtb) residing inside macrophages. Through use of this pharmacokinetic-pharmacodynamic (PK-PD) approach we demonstrate that the killing dynamics of the intracellular Mtb sub-population is critical to predicting clinical TB treatment duration. Integrated modelling of intracellular Mtb killing alongside conventional extracellular Mtb killing data, generates the biphasic responses typical of those described clinically. Our model supports the hypothesis that the use of higher doses of rifampicin (35 mg/kg) will significantly reduce treatment duration. Our described PK-PD approach offers a much needed decision making tool for the identification and prioritisation of new therapies which have the potential to reduce TB treatment duration."/>
    <s v="Department of Pharmaceutical Biosciences, Uppsala University, PO Box 591, 751 24 Uppsala, Sweden."/>
    <s v="eng"/>
    <s v="Y"/>
    <s v="Y"/>
    <s v="N"/>
    <s v="Y"/>
    <s v="N"/>
    <s v="N"/>
    <n v="4"/>
    <s v="Y"/>
    <s v="Y"/>
    <s v="N"/>
    <s v="Y"/>
    <s v="N"/>
    <s v="N"/>
    <s v="N"/>
    <s v="N"/>
    <s v="2015-11-14"/>
    <s v="2015-11-20"/>
    <s v="2016-09-23"/>
    <s v="2015-11-14"/>
    <s v="https://dx.doi.org/10.1093/jac/dkx317"/>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961790"/>
    <s v="MED"/>
    <n v="28356552"/>
    <s v="PMC5890768"/>
    <s v="10.1038/s41598-017-00529-6"/>
    <s v="Modelling of mycobacterial load reveals bedaquiline's exposure-response relationship in patients with drug-resistant TB."/>
    <s v="Aljayyoussi G, Jenkins VA, Sharma R, Ardrey A, Donnellan S, Ward SA, Biagini GA."/>
    <s v="1"/>
    <s v="72"/>
    <n v="2622626"/>
    <n v="2017"/>
    <s v="The Journal of antimicrobial chemotherapy"/>
    <s v="J. Antimicrob. Chemother."/>
    <s v="J Antimicrob Chemother"/>
    <s v="7513617"/>
    <s v="2045-2322"/>
    <s v="1460-2091"/>
    <s v="Albumin concentration and body weight are altered in patients with multidrug-resistant tuberculosis (MDR-TB) and change during the long treatment period, potentially affecting drug disposition. We here describe the pharmacokinetics (PKs) of the novel anti-TB drug bedaquiline and its metabolite M2 in 335 patients with MDR-TB receiving 24 weeks of bedaquiline on top of a longer individualized background regimen. Semiphysiological models were developed to characterize the changes in weight and albumin over time. Bedaquiline and M2 disposition were well described by three and one-compartment models, respectively. Weight and albumin were correlated, typically increasing after the start of treatment, and significantly affected bedaquiline and M2 plasma disposition. Additionally, age and race were significant covariates, whereas concomitant human immunodeficiency virus (HIV) infection, sex, or having extensively drug-resistant TB was not. This is the first population model simultaneously characterizing bedaquiline and M2 PKs in its intended use population. The developed model will be used for efficacy and safety exposure-response analyses."/>
    <s v="Research Centre for Drugs and Diagnostics, Liverpool School of Tropical Medicine, Liverpool, L3 5QA, UK."/>
    <s v="eng"/>
    <s v="Y"/>
    <s v="Y"/>
    <s v="N"/>
    <s v="Y"/>
    <s v="N"/>
    <s v="Y"/>
    <n v="5"/>
    <s v="Y"/>
    <s v="Y"/>
    <s v="N"/>
    <s v="Y"/>
    <s v="N"/>
    <s v="N"/>
    <s v="N"/>
    <s v="Y"/>
    <s v="2017-09-30"/>
    <s v="2018-07-02"/>
    <s v="2016-03-25"/>
    <s v="2017-12-01"/>
    <s v="https://dx.doi.org/10.1038/s41598-017-00529-6"/>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8356552"/>
    <s v="MED"/>
    <n v="27863179"/>
    <s v="PMC5428680"/>
    <s v="10.1002/psp4.12147"/>
    <s v="Pharmacokinetic-Pharmacodynamic modelling of intracellular Mycobacterium tuberculosis growth and kill rates is predictive of clinical treatment duration."/>
    <s v="Svensson EM, Dosne AG, Karlsson MO."/>
    <s v="10"/>
    <s v="7"/>
    <n v="2536506"/>
    <n v="2017"/>
    <s v="Scientific reports"/>
    <s v="Sci Rep"/>
    <s v="Sci Rep"/>
    <s v="101563288"/>
    <s v="2163-8306"/>
    <s v="2045-2322"/>
    <s v="This is the first clinical implementation of the Multistate Tuberculosis Pharmacometric (MTP) model describing fast-, slow-, and nonmultiplying bacterial states of Mycobacterium tuberculosis. Colony forming unit data from 19 patients treated with rifampicin were analyzed. A previously developed rifampicin population pharmacokinetic (PK) model was linked to the MTP model previously developed using in vitro data. Drug effect was implemented as exposure-response relationships tested at several effect sites, both alone and in combination. All MTP model parameters were fixed to in vitro estimates except Bmax . Drug effect was described by an on/off effect inhibiting growth of fast-multiplying bacteria in addition to linear increase of the stimulation of the death rate of slow- and nonmultiplying bacteria with increasing drug exposure. Clinical trial simulations predicted well three retrospective clinical trials using the final model that confirmed the potential utility of the MTP model in antitubercular drug development."/>
    <s v="Pharmaceutical Biosciences, Uppsala University, Uppsala, Sweden."/>
    <s v="eng"/>
    <s v="Y"/>
    <s v="Y"/>
    <s v="N"/>
    <s v="Y"/>
    <s v="N"/>
    <s v="Y"/>
    <n v="5"/>
    <s v="Y"/>
    <s v="N"/>
    <s v="N"/>
    <s v="Y"/>
    <s v="N"/>
    <s v="N"/>
    <s v="N"/>
    <s v="N"/>
    <s v="2017-03-31"/>
    <s v="2018-09-05"/>
    <s v="2014-11-10"/>
    <s v="2017-03-29"/>
    <s v="https://dx.doi.org/10.1002/psp4.12147"/>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7863179"/>
    <s v="MED"/>
    <n v="27299939"/>
    <s v="PMC5192973"/>
    <s v="10.1002/psp4.12079"/>
    <s v="Population Pharmacokinetics of Bedaquiline and Metabolite M2 in Patients With Drug-Resistant Tuberculosis: The Effect of Time-Varying Weight and Albumin."/>
    <s v="Svensson RJ, Simonsson U."/>
    <s v="4"/>
    <s v="5"/>
    <n v="2515272"/>
    <n v="2016"/>
    <s v="CPT: pharmacometrics &amp; systems pharmacology"/>
    <s v="CPT Pharmacometrics Syst Pharmacol"/>
    <s v="CPT Pharmacometrics Syst Pharmacol"/>
    <s v="101580011"/>
    <s v="2163-8306"/>
    <s v="2163-8306"/>
    <s v="The ability of Mycobacterium tuberculosis to establish a latent infection (LTBI) in humans confounds the treatment of tuberculosis. Consequently, there is a need to discover new therapeutic agents that can kill M. tuberculosis both during active disease and LTBI. The streptomycin-dependent strain of M. tuberculosis, 18b, provides a useful tool for this purpose since upon removal of streptomycin (STR) it enters a non-replicating state that mimics latency both in vitro and in animal models.The 4.41 Mb genome sequence of M. tuberculosis 18b was determined and this revealed the strain to belong to clade 3 of the ancient ancestral lineage of the Beijing family. STR-dependence was attributable to insertion of a single cytosine in the 530 loop of the 16S rRNA and to a single amino acid insertion in the N-terminal domain of initiation factor 3. RNA-seq was used to understand the genetic programme activated upon STR-withdrawal and hence to gain insight into LTBI. This revealed reconfiguration of gene expression and metabolic pathways showing strong similarities between non-replicating 18b and M. tuberculosis residing within macrophages, and with the core stationary phase and microaerophilic responses.The findings of this investigation confirm the validity of 18b as a model for LTBI, and provide insight into both the evolution of tubercle bacilli and the functioning of the ribosome."/>
    <s v="Department of Pharmaceutical Biosciences, Uppsala University, Uppsala, Sweden."/>
    <s v="eng"/>
    <s v="Y"/>
    <s v="Y"/>
    <s v="N"/>
    <s v="Y"/>
    <s v="N"/>
    <s v="Y"/>
    <n v="6"/>
    <s v="Y"/>
    <s v="Y"/>
    <s v="N"/>
    <s v="Y"/>
    <s v="N"/>
    <s v="N"/>
    <s v="N"/>
    <s v="Y"/>
    <s v="2016-11-19"/>
    <s v="2018-05-18"/>
    <s v="2015-06-23"/>
    <s v="2016-11-08"/>
    <s v="https://dx.doi.org/10.1002/psp4.12079"/>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7299939"/>
    <s v="MED"/>
    <n v="26944551"/>
    <s v="PMC4873565"/>
    <s v="10.1186/s12864-016-2528-2"/>
    <s v="Application of the Multistate Tuberculosis Pharmacometric Model in Patients With Rifampicin-Treated Pulmonary Tuberculosis."/>
    <s v="Benjak A, Uplekar S, Zhang M, Piton J, Cole ST, Sala C."/>
    <s v="2"/>
    <s v="5"/>
    <n v="2421816"/>
    <n v="2016"/>
    <s v="CPT: Pharmacometrics &amp; Systems Pharmacology"/>
    <s v="CPT Pharmacometrics Syst Pharmacol"/>
    <s v="CPT Pharmacometrics Syst Pharmacol"/>
    <s v="101580011"/>
    <s v="1471-2164"/>
    <s v="2163-8306"/>
    <s v="Pharmacokinetic drug-drug interactions (DDIs) can lead to undesired drug exposure, resulting in insufficient efficacy or aggravated toxicity. Accurate quantification of DDIs is therefore crucial but may be difficult when full concentration-time profiles are problematic to obtain. We have compared non-compartmental analysis (NCA) and model-based predictions of DDIs for long half-life drugs by conducting simulation studies and reviewing published trials, using antituberculosis drug bedaquiline (BDQ) as a model compound. Furthermore, different DDI study designs were evaluated. A sequential design mimicking conducted trials and a population pharmacokinetic (PK) model of BDQ and the M2 metabolite were utilized in the simulations where five interaction scenarios from strong inhibition (clearance fivefold decreased) to strong induction (clearance fivefold increased) were evaluated. In trial simulations, NCA systematically under-predicted the DDIs’ impact. The bias in average exposure was 29–96% for BDQ and 20–677% for M2. The model-based analysis generated unbiased predictions, and simultaneous fitting of metabolite data increased precision in DDI predictions. The discrepancy between the methods was also apparent for conducted trials, e.g., lopinavir/ritonavir was predicted to increased BDQ exposure 22% by NCA and 188% by model-based methods. In the design evaluation, studies with parallel designs were considered and shown to generally be inferior to sequential/cross-over designs. However, in the case of low inter-individual variability and no informative metabolite data, a prolonged parallel design could be favored. Model-based analysis for DDI assessments is preferable over NCA for victim drugs with a long half-life and should always be used when incomplete concentration-time profiles are part of the analysis."/>
    <s v="Global Health Institute, Ecole Polytechnique Fédérale de Lausanne, 1015, Lausanne, Switzerland. andrej.benjak@epfl.ch."/>
    <s v="eng"/>
    <s v="Y"/>
    <s v="Y"/>
    <s v="N"/>
    <s v="Y"/>
    <s v="N"/>
    <s v="Y"/>
    <n v="6"/>
    <s v="Y"/>
    <s v="Y"/>
    <s v="N"/>
    <s v="Y"/>
    <s v="N"/>
    <s v="N"/>
    <s v="N"/>
    <s v="N"/>
    <s v="2016-06-15"/>
    <s v="2018-05-18"/>
    <s v="2014-12-21"/>
    <s v="2016-05-17"/>
    <s v="https://dx.doi.org/10.1186/s12864-016-2528-2"/>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6944551"/>
    <s v="MED"/>
    <n v="26463060"/>
    <s v="PMC4779234"/>
    <s v="10.1208/s12248-015-9829-2"/>
    <s v="Genomic and transcriptomic analysis of the streptomycin-dependent Mycobacterium tuberculosis strain 18b."/>
    <s v="Svensson EM, Acharya C, Clauson B, Dooley KE, Karlsson MO."/>
    <s v="4"/>
    <s v="17"/>
    <n v="2477311"/>
    <n v="2016"/>
    <s v="BMC genomics"/>
    <s v="BMC Genomics"/>
    <s v="BMC Genomics"/>
    <s v="100965258"/>
    <s v="1550-7416"/>
    <s v="1471-2164"/>
    <s v="New treatment options are needed to maintain and improve therapy for tuberculosis, which caused the death of 1.5 million people in 2013 despite potential for an 86 % treatment success rate. A greater understanding of Mycobacterium tuberculosis (M.tb) bacilli that persist through drug therapy will aid drug development programs. Predictive biomarkers for treatment efficacy are also a research priority.Genome-wide transcriptional profiling was used to map the mRNA signatures of M.tb from the sputa of 15 patients before and 3, 7 and 14 days after the start of standard regimen drug treatment. The mRNA profiles of bacilli through the first 2 weeks of therapy reflected drug activity at 3 days with transcriptional signatures at days 7 and 14 consistent with reduced M.tb metabolic activity similar to the profile of pre-chemotherapy bacilli. These results suggest that a pre-existing drug-tolerant M.tb population dominates sputum before and after early drug treatment, and that the mRNA signature at day 3 marks the killing of a drug-sensitive sub-population of bacilli. Modelling patient indices of disease severity with bacterial gene expression patterns demonstrated that both microbiological and clinical parameters were reflected in the divergent M.tb responses and provided evidence that factors such as bacterial load and disease pathology influence the host-pathogen interplay and the phenotypic state of bacilli. Transcriptional signatures were also defined that predicted measures of early treatment success (rate of decline in bacterial load over 3 days, TB test positivity at 2 months, and bacterial load at 2 months).This study defines the transcriptional signature of M.tb bacilli that have been expectorated in sputum after two weeks of drug therapy, characterizing the phenotypic state of bacilli that persist through treatment. We demonstrate that variability in clinical manifestations of disease are detectable in bacterial sputa signatures, and that the changing M.tb mRNA profiles 0-2 weeks into chemotherapy predict the efficacy of treatment 6 weeks later. These observations advocate assaying dynamic bacterial phenotypes through drug therapy as biomarkers for treatment success."/>
    <s v="Centre for Clinical Microbiology, University College London, London, NW3 2PF, UK."/>
    <s v="eng"/>
    <s v="Y"/>
    <s v="Y"/>
    <s v="N"/>
    <s v="Y"/>
    <s v="N"/>
    <s v="N"/>
    <n v="6"/>
    <s v="Y"/>
    <s v="Y"/>
    <s v="Y"/>
    <s v="Y"/>
    <s v="N"/>
    <s v="N"/>
    <s v="N"/>
    <s v="Y"/>
    <s v="2016-03-05"/>
    <s v="2016-12-30"/>
    <s v="2014-08-11"/>
    <s v="2016-03-05"/>
    <s v="https://dx.doi.org/10.1208/s12248-015-9829-2"/>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6463060"/>
    <s v="MED"/>
    <n v="27055815"/>
    <s v="PMC4706279"/>
    <s v="10.1186/s12916-016-0609-3"/>
    <s v="Pharmacokinetic Interactions for Drugs with a Long Half-Life—Evidence for the Need of Model-Based Analysis."/>
    <s v="Honeyborne I, McHugh TD, Kuittinen I, Cichonska A, Evangelopoulos D, Ronacher K, van Helden PD, Gillespie SH, Fernandez-Reyes D, Walzl G, Rousu J, Butcher PD, Waddell SJ."/>
    <s v="11"/>
    <s v="18"/>
    <n v="2358672"/>
    <n v="2016"/>
    <s v="The AAPS journal"/>
    <s v="AAPS J"/>
    <s v="AAPS J"/>
    <s v="101223209"/>
    <s v="1741-7015"/>
    <s v="1550-7416"/>
    <s v="Tuberculosis is a major infectious disease that requires prolonged chemotherapy with a combination of four drugs. Here we present data suggesting that treatment of Mycobacterium tuberculosis, the causative agent of tuberculosis, and Mycobacterium smegmatis, a model organism widely used for the screening of antituberculosis agents, with first-line drugs resulted in the generation of substantial populations that could be recovered only by the addition of a culture supernatant from growing mycobacteria. These bacilli failed to grow in standard media, resulting in significant underestimation of the numbers of viable mycobacteria in treated samples. We generated M. smegmatis strains overexpressing M. tuberculosis resuscitation-promoting factors (Rpfs) and demonstrated their application for the detection of Rpf-dependent mycobacteria generated after drug exposure. Our data offer novel opportunities for validation of the sterilizing activity of antituberculosis agents."/>
    <s v="Department of Infection, Immunity, and Inflammation, University of Leicester, Leicester, United Kingdom."/>
    <s v="eng"/>
    <s v="Y"/>
    <s v="Y"/>
    <s v="N"/>
    <s v="Y"/>
    <s v="N"/>
    <s v="Y"/>
    <n v="6"/>
    <s v="Y"/>
    <s v="Y"/>
    <s v="N"/>
    <s v="Y"/>
    <s v="N"/>
    <s v="N"/>
    <s v="N"/>
    <s v="N"/>
    <s v="2016-04-26"/>
    <s v="2016-12-30"/>
    <s v="2013-04-09"/>
    <s v="2016-01-01"/>
    <s v="https://dx.doi.org/10.1186/s12916-016-0609-3"/>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7055815"/>
    <s v="MED"/>
    <n v="27503641"/>
    <s v="PMC4825072"/>
    <s v="10.1128/AAC.00518-16"/>
    <s v="Profiling persistent tubercule bacilli from patient sputa during therapy predicts early drug efficacy."/>
    <s v="Loraine J, Pu F, Turapov O, Mukamolova GV."/>
    <s v="1"/>
    <s v="14"/>
    <n v="2477454"/>
    <n v="2016"/>
    <s v="BMC medicine"/>
    <s v="BMC Med"/>
    <s v="BMC Med"/>
    <s v="101190723"/>
    <s v="0066-4804"/>
    <s v="1741-7015"/>
    <s v="Tuberculous sputum contains multipleMycobacterium tuberculosispopulations with different requirements for isolationin vitro These include cells that form colonies on solid media (plateableM. tuberculosis), cells requiring standard liquid medium for growth (nonplateableM. tuberculosis), and cells requiring supplementation of liquid medium with culture supernatant (SN) for growth (SN-dependentM. tuberculosis). Here, we describe protocols for the cryopreservation and direct assessment of antimicrobial tolerance of theseM. tuberculosispopulations within sputum. Our results show that first-line drugs achieved only modest bactericidal effects on all three populations over 7 days (1 to 2.5 log10reductions), and SN-dependentM. tuberculosiswas more tolerant to streptomycin and isoniazid than the plateable and nonplateableM. tuberculosisstrains. Susceptibility of plateableM. tuberculosisto bactericidal drugs was significantly increased after passagein vitro; thus, tolerance observed in the sputum samples from the population groups was likely associated with mycobacterial adaptation to the host environment at some time prior to expectoration. Our findings support the use of a simpleex vivosystem for testing drug efficacies against mycobacteria that have phenotypically adapted during tuberculosis infection."/>
    <s v="Department of Infection, Immunity and Inflammation, University of Leicester, Leicester, United Kingdom."/>
    <s v="eng"/>
    <s v="Y"/>
    <s v="Y"/>
    <s v="N"/>
    <s v="Y"/>
    <s v="N"/>
    <s v="N"/>
    <n v="7"/>
    <s v="Y"/>
    <s v="Y"/>
    <s v="Y"/>
    <s v="Y"/>
    <s v="N"/>
    <s v="N"/>
    <s v="N"/>
    <s v="Y"/>
    <s v="2016-04-08"/>
    <s v="2017-09-22"/>
    <m/>
    <s v="2016-04-07"/>
    <s v="https://dx.doi.org/10.1128/AAC.00518-16"/>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7503641"/>
    <s v="MED"/>
    <n v="26883695"/>
    <s v="PMC5038329"/>
    <s v="10.1128/AAC.01380-15"/>
    <s v="Development of an In Vitro Assay for Detection of Drug-Induced Resuscitation-Promoting-Factor-Dependent Mycobacteria."/>
    <s v="Turapov O, O'Connor BD, Sarybaeva AA, Williams C, Patel H, Kadyrov AS, Sarybaev AS, Woltmann G, Barer MR, Mukamolova GV."/>
    <s v="6"/>
    <s v="60"/>
    <n v="2453746"/>
    <n v="2016"/>
    <s v="Antimicrobial agents and chemotherapy"/>
    <s v="Antimicrob. Agents Chemother."/>
    <s v="Antimicrob Agents Chemother"/>
    <s v="0315061"/>
    <s v="0066-4804"/>
    <s v="1098-6596"/>
    <s v="The translational value of zebrafish high-throughput screens can be improved when more knowledge is available on uptake characteristics of potential drugs. We investigated reference antibiotics and 15 preclinical compounds in a translational zebrafish-rodent screening system for tuberculosis. As a major advance, we have developed a new tool for testing drug uptake in the zebrafish model. This is important, because despite the many applications of assessing drug efficacy in zebrafish research, the current methods for measuring uptake using mass spectrometry do not take into account the possible adherence of drugs to the larval surface. Our approach combines nanoliter sampling from the yolk using a microneedle, followed by mass spectrometric analysis. To date, no single physicochemical property has been identified to accurately predict compound uptake; our method offers a great possibility to monitor how any novel compound behaves within the system. We have correlated the uptake data with high-throughput drug-screening data from Mycobacterium marinum-infected zebrafish larvae. As a result, we present an improved zebrafish larva drug-screening platform which offers new insights into drug efficacy and identifies potential false negatives and drugs that are effective in zebrafish and rodents. We demonstrate that this improved zebrafish drug-screening platform can complement conventional models of in vivo Mycobacterium tuberculosis-infected rodent assays. The detailed comparison of two vertebrate systems, fish and rodent, may give more predictive value for efficacy of drugs in humans."/>
    <s v="IBL, Leiden University, Leiden, The Netherlands."/>
    <s v="eng"/>
    <s v="Y"/>
    <s v="Y"/>
    <s v="N"/>
    <s v="Y"/>
    <s v="N"/>
    <s v="Y"/>
    <n v="10"/>
    <s v="Y"/>
    <s v="Y"/>
    <s v="N"/>
    <s v="Y"/>
    <s v="N"/>
    <s v="N"/>
    <s v="N"/>
    <s v="N"/>
    <s v="2016-08-10"/>
    <s v="2018-04-12"/>
    <m/>
    <s v="2016-09-23"/>
    <s v="https://dx.doi.org/10.1128/AAC.01380-15"/>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6883695"/>
    <s v="MED"/>
    <n v="25385118"/>
    <s v="PMC4808147"/>
    <s v="10.1128/aac.03588-14"/>
    <s v="Phenotypically Adapted Mycobacterium tuberculosis Populations from Sputum Are Tolerant to First-Line Drugs."/>
    <s v="Ordas A, Raterink RJ, Cunningham F, Jansen HJ, Wiweger MI, Jong-Raadsen S, Bos S, Bates RH, Barros D, Meijer AH, Vreeken RJ, Ballell-Pages L, Dirks RP, Hankemeier T, Spaink HP."/>
    <m/>
    <s v="60"/>
    <n v="2390871"/>
    <n v="2016"/>
    <s v="Antimicrobial agents and chemotherapy"/>
    <s v="Antimicrob. Agents Chemother."/>
    <s v="Antimicrob Agents Chemother"/>
    <s v="0315061"/>
    <s v="0066-4804"/>
    <s v="1098-6596"/>
    <s v="Although high-dose rifampicin holds promise for improving tuberculosis control by potentially shortening treatment duration, these effects attributed to eradication of persistent bacteria are unclear. The presence of persistent Mycobacterium tuberculosis was examined using resuscitation promoting factors (RPFs) in both in vitro hypoxia and in vivo murine tuberculosis models before and after treatment with incremental doses of rifampicin. Pharmacokinetic parameters and dose-dependent profile of rifampicin in the murine model were determined. The Cornell mouse model was used to test efficacy of high-dose rifampicin in combination with isoniazid and pyrazinamide and to measure relapse rate. There were large numbers of RPF-dependent persisters in vitro and in vivo. Stationary phase cultures were tolerant to rifampicin while higher concentrations of rifampicin eradicated plate count positive but not RPF-dependent persistent bacteria. In murine infection model, incremental doses of rifampicin exhibited a dose-dependent eradication of RPF-dependent persisters. Increasing the dose of rifampicin significantly reduced the risk of antibiotic resistance emergence. In Cornell model, mice treated with high-dose rifampicin regimen resulted in faster visceral clearance; organs were M. tuberculosis free 8 weeks post-treatment compared to 14 weeks with standard-dose rifampicin regimen. Organ sterility, plate count and RPF-dependent persister negative, was achieved. There was no disease relapse compared to the standard dose regimen (87.5%). High-dose rifampicin therapy results in eradication of RPF-dependent persisters, allowing shorter treatment duration without disease relapse. Optimizing rifampicin to its maximal efficacy with acceptable side-effect profiles will provide valuable information in human studies and can potentially improve current tuberculosis chemotherapy."/>
    <s v="Institute for Infection and Immunity, St George's, University of London London, UK."/>
    <s v="eng"/>
    <s v="Y"/>
    <s v="Y"/>
    <s v="N"/>
    <s v="Y"/>
    <s v="N"/>
    <s v="Y"/>
    <n v="12"/>
    <s v="Y"/>
    <s v="Y"/>
    <s v="N"/>
    <s v="Y"/>
    <s v="N"/>
    <s v="N"/>
    <s v="N"/>
    <s v="N"/>
    <s v="2016-03-26"/>
    <s v="2017-09-22"/>
    <m/>
    <s v="2016-03-25"/>
    <s v="https://dx.doi.org/10.1128/aac.03588-14"/>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5385118"/>
    <s v="MED"/>
    <n v="26157437"/>
    <s v="PMC4335901"/>
    <s v="10.3389/fmicb.2015.00641"/>
    <s v="Testing tuberculosis drug efficacy in a zebrafish high-throughput translational medicine screen."/>
    <s v="Hu Y, Liu A, Ortega-Muro F, Alameda-Martin L, Mitchison D, Coates A."/>
    <m/>
    <s v="59"/>
    <n v="2247159"/>
    <n v="2015"/>
    <s v="Antimicrobial agents and chemotherapy"/>
    <s v="Antimicrob. Agents Chemother."/>
    <s v="Antimicrob Agents Chemother"/>
    <s v="0315061"/>
    <s v="1664-302X"/>
    <s v="1098-6596"/>
    <s v="Bedaquiline is the first drug of a new class approved for the treatment of TB in decades. Bedaquiline is metabolized by cytochrome P450 (CYP) 3A4 to a less-active M2 metabolite. Its terminal half-life is extremely long (5-6 months), complicating evaluations of drug-drug interactions. Rifampicin and rifapentine, two anti-TB drugs now being optimized to shorten TB treatment duration, are potent inducers of CYP3A4. This analysis aimed to predict the effect of repeated doses of rifampicin or rifapentine on the steady-state pharmacokinetics of bedaquiline and its M2 metabolite from single-dose data using a model-based approach.Pharmacokinetic data for bedaquiline and M2 were obtained from a Phase I study involving 32 individuals each receiving two doses of bedaquiline, alone or together with multiple-dose rifampicin or rifapentine. Sampling was performed over 14 days following each bedaquiline dose. Pharmacokinetic analyses were performed using non-linear mixed-effects modelling. Models were used to simulate potential dose adjustments.Rifamycin co-administration increased bedaquiline clearance substantially: 4.78-fold [relative standard error (RSE) 9.10%] with rifampicin and 3.96-fold (RSE 5.00%) with rifapentine. Induction of M2 clearance was equally strong. Average steady-state concentrations of bedaquiline and M2 are predicted to decrease by 79% and 75% when given with rifampicin or rifapentine, respectively. Simulations indicated that increasing the bedaquiline dosage to mitigate the interaction would yield elevated M2 concentrations during the first treatment weeks.Rifamycin antibiotics reduce bedaquiline concentrations substantially. In line with current treatment guidelines for drug-susceptible TB, concomitant use is not recommended, even with dose adjustment."/>
    <s v="Department of Pharmaceutical Biosciences, Uppsala University, PO Box 591, 751 24 Uppsala, Sweden elin.svensson@farmbio.uu.se."/>
    <s v="eng"/>
    <s v="N"/>
    <s v="Y"/>
    <s v="N"/>
    <s v="Y"/>
    <s v="N"/>
    <s v="Y"/>
    <n v="15"/>
    <s v="Y"/>
    <s v="Y"/>
    <s v="N"/>
    <s v="Y"/>
    <s v="N"/>
    <s v="N"/>
    <s v="N"/>
    <s v="N"/>
    <s v="2015-01-28"/>
    <s v="2015-08-01"/>
    <m/>
    <s v="2014-11-10"/>
    <s v="https://dx.doi.org/10.3389/fmicb.2015.00641"/>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6157437"/>
    <s v="MED"/>
    <n v="25535219"/>
    <s v="PMC4477163"/>
    <s v="10.1093/jac/dku504"/>
    <s v="High-dose rifampicin kills persisters, shortens treatment duration, and reduces relapse rate in vitro and in vivo."/>
    <s v="Svensson EM, Murray S, Karlsson MO, Dooley KE."/>
    <m/>
    <s v="6"/>
    <n v="2255301"/>
    <n v="2015"/>
    <s v="Frontiers in microbiology"/>
    <s v="Front Microbiol"/>
    <s v="Front Microbiol"/>
    <s v="101548977"/>
    <s v="0305-7453"/>
    <s v="1664-302X"/>
    <s v="Concomitant treatment of tuberculosis (TB) and HIV is recommended and improves outcomes. Bedaquiline is a novel drug for the treatment of multidrug-resistant (MDR) TB; combined use with antiretroviral drugs, nevirapine, or ritonavir-boosted lopinavir (LPV/r) is anticipated, but no clinical data from coinfected patients are available. Plasma concentrations of bedaquiline and its M2 metabolite after single doses were obtained from interaction studies with nevirapine or LPV/r in healthy volunteers. The antiretrovirals' effects on bedaquiline and M2 pharmacokinetics were assessed by nonlinear mixed-effects modeling. Potential dose adjustments were evaluated with simulations. No significant effects of nevirapine on bedaquiline pharmacokinetics were identified. LPV/r decreased bedaquiline and M2 clearances to 35% (relative standard error [RSE], 9.2%) and 58% (RSE, 8.4%), respectively, of those without comedication. As almost 3-fold (bedaquiline) and 2-fold (M2) increases in exposures during chronic treatment with LPV/r are expected, dose adjustments are suggested for evaluation. Efficacious, safe bedaquiline dosing for MDR-TB patients receiving antiretrovirals is important. Modeling results suggest that bedaquiline can be coadministered with nevirapine without dose adjustments. The predicted elevation of bedaquiline and M2 levels during LPV/r coadministration may be a safety concern, and careful monitoring is recommended. Further data are being collected in coinfected patients to determine whether dose adjustments are needed. (These studies have been registered at ClinicalTrials.gov under registration numbers NCT00828529 [study C110] and NCT00910806 [study C117].)."/>
    <s v="Department of Pharmaceutical Biosciences, Uppsala University, Uppsala, Sweden elin.svensson@farmbio.uu.se."/>
    <s v="eng"/>
    <s v="Y"/>
    <s v="Y"/>
    <s v="N"/>
    <s v="Y"/>
    <s v="N"/>
    <s v="N"/>
    <n v="22"/>
    <s v="Y"/>
    <s v="Y"/>
    <s v="N"/>
    <s v="Y"/>
    <s v="N"/>
    <s v="N"/>
    <s v="N"/>
    <s v="N"/>
    <s v="2015-07-09"/>
    <s v="2015-07-11"/>
    <m/>
    <s v="2015-06-23"/>
    <s v="https://dx.doi.org/10.1093/jac/dku504"/>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5535219"/>
    <s v="MED"/>
    <n v="25114140"/>
    <s v="PMC4356204"/>
    <s v="10.1128/AAC.03246-14"/>
    <s v="Rifampicin and rifapentine significantly reduce concentrations of bedaquiline, a new anti-TB drug."/>
    <s v="Svensson EM, Dooley KE, Karlsson MO."/>
    <m/>
    <s v="70"/>
    <n v="2263357"/>
    <n v="2015"/>
    <s v="The Journal of antimicrobial chemotherapy"/>
    <s v="J. Antimicrob. Chemother."/>
    <s v="J Antimicrob Chemother"/>
    <s v="7513617"/>
    <s v="0066-4804"/>
    <s v="1460-2091"/>
    <s v="The immune response upon infection with the pathogen Mycobacterium tuberculosis is poorly understood, hampering the discovery of new treatments and the improvements in diagnosis. In the last years, a blood transcriptional signature in tuberculosis has provided knowledge on the immune response occurring during active tuberculosis disease. This signature was absent in the majority of asymptomatic individuals who are latently infected with M. tuberculosis (referred to as latent). Using modular and pathway analyses of the complex data has shown, now in multiple studies, that the signature of active tuberculosis is dominated by overexpression of interferon-inducible genes (consisting of both type I and type II interferon signaling), myeloid genes, and inflammatory genes. There is also downregulation of genes encoding B and T-cell function. The blood signature of tuberculosis correlates with the extent of radiographic disease and is diminished upon effective treatment suggesting the possibility of new improved strategies to support diagnostic assays and methods for drug treatment monitoring. The signature suggested a previously under-appreciated role for type I interferons in development of active tuberculosis disease, and numerous mechanisms have now been uncovered to explain how type I interferon impedes the protective response to M. tuberculosis infection."/>
    <s v="TB Centre and Department of Immunology and Infection, London School of Hygiene &amp; Tropical Medicine, London, UK."/>
    <s v="eng"/>
    <s v="Y"/>
    <s v="Y"/>
    <s v="N"/>
    <s v="Y"/>
    <s v="N"/>
    <s v="N"/>
    <n v="23"/>
    <s v="Y"/>
    <s v="Y"/>
    <s v="N"/>
    <s v="Y"/>
    <s v="N"/>
    <s v="N"/>
    <s v="N"/>
    <s v="N"/>
    <s v="2015-03-12"/>
    <s v="2016-10-19"/>
    <m/>
    <s v="2014-12-21"/>
    <s v="https://dx.doi.org/10.1128/AAC.03246-14"/>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5114140"/>
    <s v="MED"/>
    <n v="25703554"/>
    <s v="PMC4249405"/>
    <s v="10.1111/imr.12269"/>
    <s v="Impact of lopinavir-ritonavir or nevirapine on bedaquiline exposures and potential implications for patients with tuberculosis-HIV coinfection."/>
    <s v="Cliff JM, Kaufmann SH, McShane H, van Helden P, O'Garra A."/>
    <m/>
    <s v="58"/>
    <n v="2212598"/>
    <n v="2014"/>
    <s v="Antimicrobial agents and chemotherapy"/>
    <s v="Antimicrob. Agents Chemother."/>
    <s v="Antimicrob Agents Chemother"/>
    <s v="0315061"/>
    <s v="0105-2896"/>
    <s v="1098-6596"/>
    <s v="Safe, effective concomitant treatment regimens for tuberculosis (TB) and HIV infection are urgently needed. Bedaquiline (BDQ) is a promising new anti-TB drug, and efavirenz (EFV) is a commonly used antiretroviral. Due to EFV's induction of cytochrome P450 3A4, the metabolic enzyme responsible for BDQ biotransformation, the drugs are expected to interact. Based on data from a phase I, single-dose pharmacokinetic study, a nonlinear mixed-effects model characterizing BDQ pharmacokinetics and interaction with multiple-dose EFV was developed. BDQ pharmacokinetics were best described by a 3-compartment disposition model with absorption through a dynamic transit compartment model. Metabolites M2 and M3 were described by 2-compartment models with clearance of BDQ and M2, respectively, as input. Impact of induction was described as an instantaneous change in clearance 1 week after initialization of EFV treatment and estimated for all compounds. The model predicts average steady-state concentrations of BDQ and M2 to be reduced by 52% (relative standard error [RSE], 3.7%) with chronic coadministration. A range of models with alternative structural assumptions regarding onset of induction effect and fraction metabolized resulted in similar estimates of the typical reduction and did not offer a markedly better fit to data. Simulations to investigate alternative regimens mitigating the estimated interaction effect were performed. The results suggest that simple adjustments of the standard regimen during EFV coadministration can prevent reduced exposure to BDQ without increasing exposures to M2. However, exposure to M3 would increase. Evaluation in clinical trials of adjusted regimens is necessary to ensure appropriate dosing for HIV-infected TB patients on an EFV-based regimen."/>
    <s v="Uppsala University, Uppsala, Sweden."/>
    <s v="eng"/>
    <s v="N"/>
    <s v="Y"/>
    <s v="N"/>
    <s v="Y"/>
    <s v="N"/>
    <s v="Y"/>
    <n v="24"/>
    <s v="Y"/>
    <s v="Y"/>
    <s v="N"/>
    <s v="Y"/>
    <s v="N"/>
    <s v="N"/>
    <s v="N"/>
    <s v="Y"/>
    <s v="2014-10-17"/>
    <s v="2016-12-15"/>
    <m/>
    <s v="2014-08-11"/>
    <s v="https://dx.doi.org/10.1111/imr.12269"/>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5703554"/>
    <s v="MED"/>
    <n v="23571542"/>
    <s v="PMC4368415"/>
    <s v="10.1128/AAC.00191-13"/>
    <s v="The human immune response to tuberculosis and its treatment: a view from the blood."/>
    <s v="Svensson EM, Aweeka F, Park JG, Marzan F, Dooley KE, Karlsson MO."/>
    <m/>
    <s v="264"/>
    <n v="2256396"/>
    <n v="2015"/>
    <s v="Immunological reviews"/>
    <s v="Immunol. Rev."/>
    <s v="Immunol Rev"/>
    <s v="7702118"/>
    <s v="0066-4804"/>
    <s v="1600-065X"/>
    <m/>
    <m/>
    <s v="eng"/>
    <s v="Y"/>
    <s v="Y"/>
    <s v="N"/>
    <s v="Y"/>
    <s v="N"/>
    <s v="N"/>
    <n v="31"/>
    <s v="Y"/>
    <s v="Y"/>
    <s v="N"/>
    <s v="Y"/>
    <s v="N"/>
    <s v="N"/>
    <s v="N"/>
    <s v="N"/>
    <s v="2015-02-24"/>
    <s v="2018-04-29"/>
    <m/>
    <s v="2015-03-01"/>
    <s v="https://dx.doi.org/10.1128/AAC.00191-13"/>
  </r>
  <r>
    <s v="https://www.imi.europa.eu/projects-results/project-factsheets/predict-tb"/>
    <x v="59"/>
    <s v="Model-based preclinical development of anti-tuberculosis drug combinations"/>
    <n v="0"/>
    <n v="0"/>
    <n v="0"/>
    <n v="0"/>
    <n v="0"/>
    <n v="0"/>
    <n v="0"/>
    <n v="0"/>
    <n v="0"/>
    <n v="0"/>
    <s v="Closed"/>
    <s v="IMI1"/>
    <s v="01/05/2012"/>
    <s v="31/10/2017"/>
    <n v="3"/>
    <n v="115337"/>
    <s v="RIA (Research and Innovation Action)"/>
    <s v="14 778 855"/>
    <s v="9 296 106"/>
    <m/>
    <s v="4 478 125"/>
    <s v="Tuberculosis is still a huge global public health issue and the single biggest killer amongst infectious diseases, particularly in developing countries. The treatment usually involves a combination of antibiotics, which poses a problem for companies that are used to developing one drug a time. Additionally, the current laboratory models used to predict the potential of new drug candidates have not been reliable, leading to a high failure rate in clinical trials. PreDiCT-TB project scientists developed a series of tools, which drug developers can use to increase the probability of them choosing the right drug-like compounds and getting them through clinical trials successfully. With that, the project laid the foundations for faster and better development of new TB medicines for the benefit of patients.Tuberculosis (TB) is the single biggest killer among infectious diseases, particularly in developing countries. It infects over 10 million people worldwide every year and kills 1.7 million. Treatment takes at least six months, it usually involves a combination of 4-7 drugs, and many patients struggle to take their antibiotics properly, fuelling the rise of drug-resistant strains of the disease. Despite all this, few new drugs for TB have been developed and registered since the 1970s.By bringing together academic researchers with expertise in the biology, immunology and imaging of the disease, as well as industry scientists specialising in drug development, IMI’s PreDiCT-TB project set out to speed up the search for new, more effective combinations of treatments to tackle this deadly disease. In particular, the project aimed to evaluate and improve the effectiveness of preclinical laboratory models in predicting the success of drug candidates in clinical trials, which has been a major bottleneck in TB drug development.Comparison of preclinical and clinical dataIn order to achieve that, the project created a large database of preclinical data with many different preclinical models, from simple experiments in broth through to animal models – the largest and most diverse preclinical dataset available in TB to date. The project team also undertook a comprehensive review of published data from clinical trials, and created a large database containing 31 clinical trials with more than 15 000 participants.Furthermore, PreDiCT-TB scientists performed the first systematic quantitative comparisons of preclinical and clinical results in order to evaluate how effective different preclinical models are in predicting the success of drug candidates in clinical trials. The researchers took a mathematical modelling approach to integrating that information, putting it together in a way that can be used by drug developers to predict what will happen in clinical trials. Altogether, the project produced a series of tools, which drug developers can use to increase the probability of them choosing the right drug-like compounds and getting them through clinical trials successfully.New biomarkers for diagnosing TBThe project also developed new biomarkers, which enable scientists to understand how the TB drug candidates work in preclinical and clinical trials. Currently scientists measure the effect of potential new treatments either by culturing TB bacteria from a patient-derived specimen, or by using DNA-based diagnostic tests. Growing a culture is very slow, taking up to three months before a result is available. DNA tests on the other hand are fast, but they remain positive even after the bacteria is dead, making them unsuitable for tracking the effectiveness of potential new treatments.A new method fine-tuned by the PreDiCT-TB project is based on measuring ribosomal RNA. The RNA is easy to detect even when there are very few organisms present, and unlike the DNA, it does not survive long after antibiotics kill the bug. The method, called the mycobacterial load assay (MBLA), offers a much faster way to diagnose tuberculosis and has the potential to improve both the speed and effectiveness of preclinical and clinical TB trials.Reducing the use of animals in researchPreDiCT-TB scientists have also done a lot of work to improve the design of preclinical studies and decrease the number of animals used when possible. Additionally, the project evaluated the effectiveness of different animal species in predicting the success of potential TB treatments. In some cases, this resulted in moving to the use of lower phylogenetic species such as zebrafish.For example, one of the SMEs in the project developed a zebrafish high-throughput screening model. The model enables them to screen very large numbers of TB drugs, and combinations of drugs, very efficiently. The tool may become very valuable in early phases of clinical development.For the benefit of industry, academia and SMEsThe industry benefited from the new resources and tools developed within the project, which they could not have developed on their own. They also benefited from the network of TB scientists, which will continue to exist beyond the lifetime of the project.The academic community likewise benefitted from contacts with the pharmaceutical industry and SMEs, as well as from access to industry data and compounds. Thanks to this project, they learned a great deal about the drug development process and gained an understanding of how their models and skills could be used to enable better and faster drug development.The SMEs in the project also benefitted from the network and resources within the project. Furthermore, contacts with the pharmaceutical industry enabled them to learn about the needs of their customers and gave them the necessary support and insights to develop and optimise important preclinical tools, such as the zebrafish high-throughput screening model.What’s nextAll of the key resources generated by the project are, or soon will be, publicly available. The databases of preclinical data and clinical data – both of which are a key resource for the wider TB drug development community – have permanent homes that will be funded for at least the next decade.Some of the technologies developed within the project, such as the MBLA, have been made available to any external scientific group at a cost. Finally, a lot of the code base for many of the modelling and simulation tools that have been developed will be soon available through publicly accessible websites.Read the interview with project coordinators"/>
    <s v="Glaxosmithkline Investigacion Y Desarrollo SL, Tres Cantos, SpainJanssen Pharmaceutica Nv, Beerse, BelgiumSanofi-Aventis Recherche &amp; Developpement, Chilly Mazarin, France"/>
    <n v="3"/>
    <n v="36"/>
    <s v="23571542"/>
    <s v="MED"/>
    <m/>
    <s v="PMC3716161"/>
    <m/>
    <s v="Model-based estimates of the effects of efavirenz on bedaquiline pharmacokinetics and suggested dose adjustments for patients coinfected with HIV and tuberculosis."/>
    <m/>
    <m/>
    <s v="57"/>
    <n v="2039338"/>
    <n v="2013"/>
    <s v="Antimicrobial agents and chemotherapy"/>
    <s v="Antimicrob. Agents Chemother."/>
    <s v="Antimicrob Agents Chemother"/>
    <s v="0315061"/>
    <m/>
    <s v="1098-6596"/>
    <m/>
    <m/>
    <s v="eng"/>
    <s v="N"/>
    <s v="Y"/>
    <s v="Y"/>
    <s v="Y"/>
    <s v="N"/>
    <s v="Y"/>
    <n v="32"/>
    <s v="Y"/>
    <s v="Y"/>
    <s v="N"/>
    <s v="Y"/>
    <s v="N"/>
    <s v="N"/>
    <s v="N"/>
    <s v="N"/>
    <s v="2013-05-15"/>
    <s v="2016-10-19"/>
    <m/>
    <s v="2013-04-09"/>
    <m/>
  </r>
  <r>
    <s v="https://www.imi.europa.eu/projects-results/project-factsheets/prefer"/>
    <x v="60"/>
    <s v="Patient Preferences in benefit risk assessments during the drug life cycle"/>
    <n v="0"/>
    <n v="0"/>
    <n v="0"/>
    <n v="0"/>
    <n v="0"/>
    <n v="0"/>
    <n v="0"/>
    <n v="0"/>
    <n v="0"/>
    <n v="0"/>
    <s v="Ongoing"/>
    <s v="IMI2"/>
    <s v="01/10/2016"/>
    <s v="30/09/2021"/>
    <n v="5"/>
    <n v="115966"/>
    <s v="RIA (Research and Innovation Action)"/>
    <s v="6 000 000"/>
    <s v="6 000 000"/>
    <m/>
    <s v="1"/>
    <s v="Patient perspective is important in all medical research and particularly in drug development. The PREFER project aims to assess when and how patient preferences on benefits and risks should be incorporated into decisions on medicinal products. While industry, regulatory authorities, health technology assessment bodies, reimbursement agencies and patient organisations all agree that patient preferences are very valuable, there is little guidance on conducting and using such studies. The goal of PREFER will be to provide a set of systematic methodologies and recommendations to assess, engage and include patient perspectives during the development, approval, and post-approval of new therapies. PREFER brings together experts from academic research institutions, pharmaceutical companies, patient organisations, a health technology assessment body, and small and medium-sized enterprises. In addition the consortium has set up stakeholder advisory groups to work closely with patients, regulators, health technology assessment (HTA) bodies and payers, to ensure that recommendations are evidence based, relevant and useful."/>
    <m/>
    <n v="0"/>
    <n v="1"/>
    <s v="PMC1492606"/>
    <s v="PMC"/>
    <m/>
    <s v="PMC1492606"/>
    <s v="10.1111/j.1525-1497.2004.S1006_5.x"/>
    <s v="SCIENTIFIC ABSTRACTS."/>
    <m/>
    <s v="Suppl 1"/>
    <s v="19"/>
    <n v="2033100"/>
    <n v="2004"/>
    <s v="Journal of general internal medicine"/>
    <s v="J Gen Intern Med"/>
    <s v="J Gen Intern Med"/>
    <s v="8605834"/>
    <s v="0884-8734"/>
    <s v="1525-1497"/>
    <m/>
    <m/>
    <s v="eng"/>
    <s v="N"/>
    <s v="Y"/>
    <s v="Y"/>
    <s v="Y"/>
    <s v="N"/>
    <s v="N"/>
    <n v="0"/>
    <s v="N"/>
    <s v="Y"/>
    <s v="N"/>
    <s v="N"/>
    <s v="N"/>
    <s v="N"/>
    <s v="N"/>
    <s v="N"/>
    <s v="2009-11-19"/>
    <s v="2013-04-27"/>
    <m/>
    <s v="2004-04-01"/>
    <s v="https://dx.doi.org/10.1111/j.1525-1497.2004.S1006_5.x"/>
  </r>
  <r>
    <s v="https://www.imi.europa.eu/projects-results/project-factsheets/prism"/>
    <x v="61"/>
    <s v="Psychiatric Ratings using Intermediate Stratified Markers: providing quantitative biological measures to facilitate the discovery and development of new treatments for social and cognitive deficits in AD, SZ, and MD"/>
    <n v="0"/>
    <n v="0"/>
    <n v="0"/>
    <n v="0"/>
    <n v="0"/>
    <n v="0"/>
    <n v="0"/>
    <n v="0"/>
    <n v="0"/>
    <n v="0"/>
    <s v="Ongoing"/>
    <s v="IMI2"/>
    <s v="01/04/2016"/>
    <s v="31/03/2019"/>
    <n v="3"/>
    <n v="115916"/>
    <s v="RIA (Research and Innovation Action)"/>
    <s v="8 080 000"/>
    <s v="9 019 551"/>
    <m/>
    <s v="1"/>
    <s v="Social withdrawal is a common early symptom of many neurological disorders, including schizophrenia, Alzheimer’s disease, and major depressive disorder. However, the underlying, biological causes of this symptom are still poorly understood and may differ from one disease to another. The PRISM project will carry out a range of tests, including blood tests, brain scans, and measures of behaviour, on patients with these all too common diseases in a bid to determine which biological parameters correlate with specific clinical symptoms, like social withdrawal. The hope is that the project’s findings will shed new light on the causes of mental illness and their symptoms and facilitate the development of much-needed new treatments."/>
    <s v="Boehringer Ingelheim Internationalgmbh, Ingelheim, GermanyEli Lilly and Company Limited, Basingstoke, United KingdomF. Hoffmann-La Roche AG, Basel, SwitzerlandJanssen Pharmaceutica Nv, Beerse, BelgiumNovartis Pharma AG, Basel, SwitzerlandPfizer Limited, Sandwich, Kent , United KingdomTakeda Development Centre Europe LTD., London, United Kingdom"/>
    <n v="7"/>
    <n v="5"/>
    <s v="29093492"/>
    <s v="MED"/>
    <n v="29093492"/>
    <s v="PMC5665946"/>
    <s v="10.1038/s41537-017-0036-2"/>
    <s v="The association between gene variants and longitudinal structural brain changes in psychosis: a systematic review of longitudinal neuroimaging genetics studies."/>
    <s v="Harari JH, Díaz-Caneja CM, Janssen J, Martínez K, Arias B, Arango C."/>
    <s v="1"/>
    <s v="3"/>
    <n v="2613328"/>
    <n v="2017"/>
    <s v="NPJ schizophrenia"/>
    <s v="NPJ Schizophr"/>
    <s v="NPJ Schizophr"/>
    <s v="101657919"/>
    <s v="2334-265X"/>
    <s v="2334-265X"/>
    <s v="Evidence suggests that genetic variation might influence structural brain alterations in psychotic disorders. Longitudinal genetic neuroimaging (G-NI) studies are designed to assess the association between genetic variants, disease progression and brain changes. There is a paucity of reviews of longitudinal G-NI studies in psychotic disorders. A systematic search of PubMed from inception until November 2016 was conducted to identify longitudinal G-NI studies examining the link between Magnetic Resonance Imaging (MRI) and Diffusion Tensor Imaging (DTI)-based brain measurements and specific gene variants (SNPs, microsatellites, haplotypes) in patients with psychosis. Eleven studies examined seven genes: BDNF, COMT, NRG1, DISC1, CNR1, GAD1, and G72. Eight of these studies reported at least one association between a specific gene variant and longitudinal structural brain changes. Genetic variants associated with longitudinal brain volume or cortical thickness loss included a 4-marker haplotype in G72, a microsatellite and a SNP in NRG1, and individual SNPs in DISC1, CNR1, BDNF, COMT and GAD1. Associations between genotype and progressive brain changes were most frequently observed in frontal regions, with five studies reporting significant interactions. Effect sizes for significant associations were generally of small or intermediate magnitude (Cohen's d &lt; 0.8). Only two genes (BDNF and NRG1) were assessed in more than one study, with great heterogeneity of the results. Replication studies and studies exploring additional genetic variants identified by large-scale genetic analysis are warranted to further ascertain the role of genetic variants in longitudinal brain changes in psychosis."/>
    <s v="University of Wisconsin School of Medicine and Public Health, Madison, WI, USA."/>
    <s v="eng"/>
    <s v="Y"/>
    <s v="Y"/>
    <s v="N"/>
    <s v="Y"/>
    <s v="N"/>
    <s v="Y"/>
    <n v="1"/>
    <s v="Y"/>
    <s v="Y"/>
    <s v="N"/>
    <s v="Y"/>
    <s v="N"/>
    <s v="N"/>
    <s v="N"/>
    <s v="Y"/>
    <s v="2017-11-03"/>
    <s v="2017-12-19"/>
    <s v="2017-11-01"/>
    <s v="2017-11-01"/>
    <s v="https://dx.doi.org/10.1038/s41537-017-0036-2"/>
  </r>
  <r>
    <s v="https://www.imi.europa.eu/projects-results/project-factsheets/prism"/>
    <x v="61"/>
    <s v="Psychiatric Ratings using Intermediate Stratified Markers: providing quantitative biological measures to facilitate the discovery and development of new treatments for social and cognitive deficits in AD, SZ, and MD"/>
    <n v="0"/>
    <n v="0"/>
    <n v="0"/>
    <n v="0"/>
    <n v="0"/>
    <n v="0"/>
    <n v="0"/>
    <n v="0"/>
    <n v="0"/>
    <n v="0"/>
    <s v="Ongoing"/>
    <s v="IMI2"/>
    <s v="01/04/2016"/>
    <s v="31/03/2019"/>
    <n v="3"/>
    <n v="115916"/>
    <s v="RIA (Research and Innovation Action)"/>
    <s v="8 080 000"/>
    <s v="9 019 551"/>
    <m/>
    <s v="1"/>
    <s v="Social withdrawal is a common early symptom of many neurological disorders, including schizophrenia, Alzheimer’s disease, and major depressive disorder. However, the underlying, biological causes of this symptom are still poorly understood and may differ from one disease to another. The PRISM project will carry out a range of tests, including blood tests, brain scans, and measures of behaviour, on patients with these all too common diseases in a bid to determine which biological parameters correlate with specific clinical symptoms, like social withdrawal. The hope is that the project’s findings will shed new light on the causes of mental illness and their symptoms and facilitate the development of much-needed new treatments."/>
    <s v="Boehringer Ingelheim Internationalgmbh, Ingelheim, GermanyEli Lilly and Company Limited, Basingstoke, United KingdomF. Hoffmann-La Roche AG, Basel, SwitzerlandJanssen Pharmaceutica Nv, Beerse, BelgiumNovartis Pharma AG, Basel, SwitzerlandPfizer Limited, Sandwich, Kent , United KingdomTakeda Development Centre Europe LTD., London, United Kingdom"/>
    <n v="7"/>
    <n v="5"/>
    <s v="28767127"/>
    <s v="MED"/>
    <n v="28767127"/>
    <s v="PMC5601295"/>
    <s v="10.1111/acps.12774"/>
    <s v="Social functioning in patients with depressive and anxiety disorders."/>
    <s v="Saris IMJ, Aghajani M, van der Werff SJA, van der Wee NJA, Penninx BWJH."/>
    <s v="4"/>
    <s v="136"/>
    <n v="2594802"/>
    <n v="2017"/>
    <s v="Acta psychiatrica Scandinavica"/>
    <s v="Acta Psychiatr Scand"/>
    <s v="Acta Psychiatr Scand"/>
    <s v="0370364"/>
    <s v="0001-690X"/>
    <s v="1600-0447"/>
    <s v="Adaptive social functioning is severely impeded in depressive and anxiety disorders, even after remission. However, a comprehensive overview is still lacking.Using data from the Netherlands Study of Depression and Anxiety (NESDA), behavioural (network size, social activities, social support) and affective (loneliness, affiliation, perceived social disability) indicators of social functioning were analyzed in patients with anxiety (N = 540), depressive (N = 393), comorbid anxiety and depressive disorders ('comorbid', N = 748), remitted participants (N = 621), and healthy control subjects (N = 650).Analyses revealed an increasing trend of social dysfunction among patient groups, in patients with comorbid anxiety and depressive disorders, showing the most severe impairments, followed by depressed and anxious patients (P's &lt; 0.001 for all social functioning indicators). Affective indicators showed the largest effect sizes (Cohen's d range from 0.13 to 1.76). We also found impairments in social functioning among remitted patients. Furthermore, perceived social disability among patients was predictive of still having a depressive and/or anxiety diagnosis 2 years later (P &lt; 0.01).Behavioural but especially affective indicators of social functioning are impaired in patients with anxiety or depressive disorders and most in patients with comorbid disorders. After remission of affective psychopathology, residual impairments tend to remain, while social dysfunction in patients seems predictive of future psychopathology."/>
    <s v="Department of Psychiatry, Amsterdam Neuroscience and Amsterdam Public Health Research Institute, VU University Medical Center and GGZ inGeest, Amsterdam, the Netherlands."/>
    <s v="eng"/>
    <s v="Y"/>
    <s v="Y"/>
    <s v="N"/>
    <s v="Y"/>
    <s v="N"/>
    <s v="Y"/>
    <n v="1"/>
    <s v="Y"/>
    <s v="Y"/>
    <s v="N"/>
    <s v="Y"/>
    <s v="N"/>
    <s v="N"/>
    <s v="N"/>
    <s v="N"/>
    <s v="2017-08-03"/>
    <s v="2018-06-05"/>
    <s v="2017-08-02"/>
    <s v="2017-08-02"/>
    <s v="https://dx.doi.org/10.1111/acps.12774"/>
  </r>
  <r>
    <s v="https://www.imi.europa.eu/projects-results/project-factsheets/prism"/>
    <x v="61"/>
    <s v="Psychiatric Ratings using Intermediate Stratified Markers: providing quantitative biological measures to facilitate the discovery and development of new treatments for social and cognitive deficits in AD, SZ, and MD"/>
    <n v="0"/>
    <n v="0"/>
    <n v="0"/>
    <n v="0"/>
    <n v="0"/>
    <n v="0"/>
    <n v="0"/>
    <n v="0"/>
    <n v="0"/>
    <n v="0"/>
    <s v="Ongoing"/>
    <s v="IMI2"/>
    <s v="01/04/2016"/>
    <s v="31/03/2019"/>
    <n v="3"/>
    <n v="115916"/>
    <s v="RIA (Research and Innovation Action)"/>
    <s v="8 080 000"/>
    <s v="9 019 551"/>
    <m/>
    <s v="1"/>
    <s v="Social withdrawal is a common early symptom of many neurological disorders, including schizophrenia, Alzheimer’s disease, and major depressive disorder. However, the underlying, biological causes of this symptom are still poorly understood and may differ from one disease to another. The PRISM project will carry out a range of tests, including blood tests, brain scans, and measures of behaviour, on patients with these all too common diseases in a bid to determine which biological parameters correlate with specific clinical symptoms, like social withdrawal. The hope is that the project’s findings will shed new light on the causes of mental illness and their symptoms and facilitate the development of much-needed new treatments."/>
    <s v="Boehringer Ingelheim Internationalgmbh, Ingelheim, GermanyEli Lilly and Company Limited, Basingstoke, United KingdomF. Hoffmann-La Roche AG, Basel, SwitzerlandJanssen Pharmaceutica Nv, Beerse, BelgiumNovartis Pharma AG, Basel, SwitzerlandPfizer Limited, Sandwich, Kent , United KingdomTakeda Development Centre Europe LTD., London, United Kingdom"/>
    <n v="7"/>
    <n v="5"/>
    <s v="28507316"/>
    <s v="MED"/>
    <n v="28507316"/>
    <s v="PMC5984081"/>
    <s v="10.1038/mp.2017.98"/>
    <s v="Autism spectrum disorders and autistic traits share genetics and biology."/>
    <s v="Bralten J, van Hulzen KJ, Martens MB, Galesloot TE, Arias Vasquez A, Kiemeney LA, Buitelaar JK, Muntjewerff JW, Franke B, Poelmans G."/>
    <s v="5"/>
    <s v="23"/>
    <n v="2680854"/>
    <n v="2018"/>
    <s v="Molecular psychiatry"/>
    <s v="Mol. Psychiatry"/>
    <s v="Mol Psychiatry"/>
    <s v="9607835"/>
    <s v="1359-4184"/>
    <s v="1476-5578"/>
    <s v="Autism spectrum disorders (ASDs) and autistic traits in the general population may share genetic susceptibility factors. In this study, we investigated such potential overlap based on common genetic variants. We developed and validated a self-report questionnaire of autistic traits in adults. We then conducted genome-wide association studies (GWASs) of six trait scores derived from the questionnaire through exploratory factor analysis in 1981 adults from the general population. Using the results from the Psychiatric Genomics Consortium GWAS of ASDs, we observed genetic sharing between ASDs and the autistic traits 'childhood behavior', 'rigidity' and 'attention to detail'. Gene-set analysis subsequently identified 'rigidity' to be significantly associated with a network of ASD gene-encoded proteins that regulates neurite outgrowth. Gene-wide association with the well-established ASD gene MET reached significance. Taken together, our findings provide evidence for an overlapping genetic and biological etiology underlying ASDs and autistic population traits, which suggests that genetic studies in the general population may yield novel ASD genes."/>
    <s v="Department of Human Genetics, Radboud University Medical Center, Nijmegen, The Netherlands."/>
    <s v="eng"/>
    <s v="Y"/>
    <s v="Y"/>
    <s v="N"/>
    <s v="Y"/>
    <s v="N"/>
    <s v="Y"/>
    <n v="4"/>
    <s v="Y"/>
    <s v="Y"/>
    <s v="N"/>
    <s v="Y"/>
    <s v="N"/>
    <s v="N"/>
    <s v="N"/>
    <s v="N"/>
    <s v="2017-05-17"/>
    <s v="2018-06-05"/>
    <s v="2017-05-16"/>
    <s v="2017-05-16"/>
    <s v="https://dx.doi.org/10.1038/mp.2017.98"/>
  </r>
  <r>
    <s v="https://www.imi.europa.eu/projects-results/project-factsheets/prism"/>
    <x v="61"/>
    <s v="Psychiatric Ratings using Intermediate Stratified Markers: providing quantitative biological measures to facilitate the discovery and development of new treatments for social and cognitive deficits in AD, SZ, and MD"/>
    <n v="0"/>
    <n v="0"/>
    <n v="0"/>
    <n v="0"/>
    <n v="0"/>
    <n v="0"/>
    <n v="0"/>
    <n v="0"/>
    <n v="0"/>
    <n v="0"/>
    <s v="Ongoing"/>
    <s v="IMI2"/>
    <s v="01/04/2016"/>
    <s v="31/03/2019"/>
    <n v="3"/>
    <n v="115916"/>
    <s v="RIA (Research and Innovation Action)"/>
    <s v="8 080 000"/>
    <s v="9 019 551"/>
    <m/>
    <s v="1"/>
    <s v="Social withdrawal is a common early symptom of many neurological disorders, including schizophrenia, Alzheimer’s disease, and major depressive disorder. However, the underlying, biological causes of this symptom are still poorly understood and may differ from one disease to another. The PRISM project will carry out a range of tests, including blood tests, brain scans, and measures of behaviour, on patients with these all too common diseases in a bid to determine which biological parameters correlate with specific clinical symptoms, like social withdrawal. The hope is that the project’s findings will shed new light on the causes of mental illness and their symptoms and facilitate the development of much-needed new treatments."/>
    <s v="Boehringer Ingelheim Internationalgmbh, Ingelheim, GermanyEli Lilly and Company Limited, Basingstoke, United KingdomF. Hoffmann-La Roche AG, Basel, SwitzerlandJanssen Pharmaceutica Nv, Beerse, BelgiumNovartis Pharma AG, Basel, SwitzerlandPfizer Limited, Sandwich, Kent , United KingdomTakeda Development Centre Europe LTD., London, United Kingdom"/>
    <n v="7"/>
    <n v="5"/>
    <s v="28355185"/>
    <s v="MED"/>
    <n v="28355185"/>
    <s v="PMC5383507"/>
    <s v="10.1038/nature21693"/>
    <s v="Myeloid progenitor cluster formation drives emergency and leukaemic myelopoiesis."/>
    <s v="Hérault A, Binnewies M, Leong S, Calero-Nieto FJ, Zhang SY, Kang YA, Wang X, Pietras EM, Chu SH, Barry-Holson K, Armstrong S, Göttgens B, Passegué E."/>
    <s v="7648"/>
    <s v="544"/>
    <n v="2544630"/>
    <n v="2017"/>
    <s v="Nature"/>
    <s v="Nature"/>
    <s v="Nature"/>
    <s v="0410462"/>
    <s v="0028-0836"/>
    <s v="1476-4687"/>
    <s v="Although many aspects of blood production are well understood, the spatial organization of myeloid differentiation in the bone marrow remains unknown. Here we use imaging to track granulocyte/macrophage progenitor (GMP) behaviour in mice during emergency and leukaemic myelopoiesis. In the steady state, we find individual GMPs scattered throughout the bone marrow. During regeneration, we observe expanding GMP patches forming defined GMP clusters, which, in turn, locally differentiate into granulocytes. The timed release of important bone marrow niche signals (SCF, IL-1β, G-CSF, TGFβ and CXCL4) and activation of an inducible Irf8 and β-catenin progenitor self-renewal network control the transient formation of regenerating GMP clusters. In leukaemia, we show that GMP clusters are constantly produced owing to persistent activation of the self-renewal network and a lack of termination cytokines that normally restore haematopoietic stem-cell quiescence. Our results uncover a previously unrecognized dynamic behaviour of GMPs in situ, which tunes emergency myelopoiesis and is hijacked in leukaemia."/>
    <s v="The Eli and Edythe Broad Center of Regeneration Medicine and Stem Cell Research, Department of Medicine, Division of Hematology/Oncology, University of California San Francisco, San Francisco, California 94143, USA."/>
    <s v="eng"/>
    <s v="Y"/>
    <s v="Y"/>
    <s v="N"/>
    <s v="Y"/>
    <s v="N"/>
    <s v="Y"/>
    <n v="9"/>
    <s v="N"/>
    <s v="Y"/>
    <s v="Y"/>
    <s v="Y"/>
    <s v="Y"/>
    <s v="N"/>
    <s v="Y"/>
    <s v="Y"/>
    <s v="2017-03-30"/>
    <s v="2018-05-02"/>
    <s v="2017-03-29"/>
    <s v="2017-03-29"/>
    <s v="https://dx.doi.org/10.1038/nature21693"/>
  </r>
  <r>
    <s v="https://www.imi.europa.eu/projects-results/project-factsheets/prism"/>
    <x v="61"/>
    <s v="Psychiatric Ratings using Intermediate Stratified Markers: providing quantitative biological measures to facilitate the discovery and development of new treatments for social and cognitive deficits in AD, SZ, and MD"/>
    <n v="0"/>
    <n v="0"/>
    <n v="0"/>
    <n v="0"/>
    <n v="0"/>
    <n v="0"/>
    <n v="0"/>
    <n v="0"/>
    <n v="0"/>
    <n v="0"/>
    <s v="Ongoing"/>
    <s v="IMI2"/>
    <s v="01/04/2016"/>
    <s v="31/03/2019"/>
    <n v="3"/>
    <n v="115916"/>
    <s v="RIA (Research and Innovation Action)"/>
    <s v="8 080 000"/>
    <s v="9 019 551"/>
    <m/>
    <s v="1"/>
    <s v="Social withdrawal is a common early symptom of many neurological disorders, including schizophrenia, Alzheimer’s disease, and major depressive disorder. However, the underlying, biological causes of this symptom are still poorly understood and may differ from one disease to another. The PRISM project will carry out a range of tests, including blood tests, brain scans, and measures of behaviour, on patients with these all too common diseases in a bid to determine which biological parameters correlate with specific clinical symptoms, like social withdrawal. The hope is that the project’s findings will shed new light on the causes of mental illness and their symptoms and facilitate the development of much-needed new treatments."/>
    <s v="Boehringer Ingelheim Internationalgmbh, Ingelheim, GermanyEli Lilly and Company Limited, Basingstoke, United KingdomF. Hoffmann-La Roche AG, Basel, SwitzerlandJanssen Pharmaceutica Nv, Beerse, BelgiumNovartis Pharma AG, Basel, SwitzerlandPfizer Limited, Sandwich, Kent , United KingdomTakeda Development Centre Europe LTD., London, United Kingdom"/>
    <n v="7"/>
    <n v="5"/>
    <s v="29249358"/>
    <s v="MED"/>
    <n v="29249358"/>
    <s v="PMC5786505"/>
    <s v="10.1016/j.cell.2017.11.036"/>
    <s v="Initiation of Antiviral B Cell Immunity Relies on Innate Signals from Spatially Positioned NKT Cells."/>
    <s v="Gaya M, Barral P, Burbage M, Aggarwal S, Montaner B, Warren Navia A, Aid M, Tsui C, Maldonado P, Nair U, Ghneim K, Fallon PG, Sekaly RP, Barouch DH, Shalek AK, Bruckbauer A, Strid J, Batista FD."/>
    <s v="3"/>
    <s v="172"/>
    <n v="2643872"/>
    <n v="2018"/>
    <s v="Cell"/>
    <s v="Cell"/>
    <s v="Cell"/>
    <s v="0413066"/>
    <s v="0092-8674"/>
    <s v="1097-4172"/>
    <s v="B cells constitute an essential line of defense from pathogenic infections through the generation of class-switched antibody-secreting cells (ASCs) in germinal centers. Although this process is known to be regulated by follicular helper T (TfH) cells, the mechanism by which B cells initially seed germinal center reactions remains elusive. We found that NKT cells, a population of innate-like T lymphocytes, are critical for the induction of B cell immunity upon viral infection. The positioning of NKT cells at the interfollicular areas of lymph nodes facilitates both their direct priming by resident macrophages and the localized delivery of innate signals to antigen-experienced B cells. Indeed, NKT cells secrete an early wave of IL-4 and constitute up to 70% of the total IL-4-producing cells during the initial stages of infection. Importantly, the requirement of this innate immunity arm appears to be evolutionarily conserved because early NKT and IL-4 gene signatures also positively correlate with the levels of neutralizing antibodies in Zika-virus-infected macaques. In conclusion, our data support a model wherein a pre-TfH wave of IL-4 secreted by interfollicular NKT cells triggers the seeding of germinal center cells and serves as an innate link between viral infection and B cell immunity."/>
    <s v="Ragon Institute of MGH, MIT and Harvard, Cambridge, MA 02139, USA; The Francis Crick Institute, London NW1A 1AT, UK. Electronic address: contact@maurogaya.com."/>
    <s v="eng"/>
    <s v="Y"/>
    <s v="Y"/>
    <s v="N"/>
    <s v="Y"/>
    <s v="N"/>
    <s v="Y"/>
    <n v="21"/>
    <s v="Y"/>
    <s v="Y"/>
    <s v="Y"/>
    <s v="Y"/>
    <s v="N"/>
    <s v="N"/>
    <s v="N"/>
    <s v="N"/>
    <s v="2017-12-19"/>
    <s v="2018-01-31"/>
    <s v="2017-12-14"/>
    <s v="2017-12-14"/>
    <s v="https://dx.doi.org/10.1016/j.cell.2017.11.036"/>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9666801"/>
    <s v="MED"/>
    <n v="29666801"/>
    <s v="PMC5890037"/>
    <s v="10.21037/atm.2017.10.29"/>
    <s v="Current therapeutic landscape for advanced gastroesophageal cancers."/>
    <s v="Lopez A, Harada K, Mizrak Kaya D, Ajani JA."/>
    <s v="4"/>
    <s v="6"/>
    <n v="2674176"/>
    <n v="2018"/>
    <s v="Annals of translational medicine"/>
    <s v="Ann Transl Med"/>
    <s v="Ann Transl Med"/>
    <s v="101617978"/>
    <s v="2305-5839"/>
    <s v="2305-5847"/>
    <s v="Treatment of advanced gastroesophageal cancers remains challenging for clinicians, patients, and caregivers alike. Despite considerable research, the therapeutic armamentarium is restricted and hardly personalized. In the first-line setting, trastuzumab with a fluoropyrimidine and platinum agent is the standard-of-care in patients with HER2-positive tumor. For the others, a platinum-based doublet (preferably with oxaliplatin) is recommended. Three-drug cytotoxic regimens should be reserved for exceptional cases where patients have good performance status. Triple combinations produce higher toxicity and provide marginal advantage. In the second line setting, the combination of paclitaxel and ramucirumab is preferred over all others. Currently, nothing is approved in the 3rd or later line. Nivolumab has resulted in an improved benefit in an Asian trial. Early trials of TAS-102, STAT3 inhibitors, anti-claudin 18.2 and other immune checkpoint inhibitors (alone or in combination) are ongoing. However, development of reproducible biomarkers for patient enrichment is critical for future progress."/>
    <s v="Department of Gastrointestinal Medical Oncology, University of Texas MD Anderson Cancer Center, Houston, TX, USA."/>
    <s v="eng"/>
    <s v="N"/>
    <s v="Y"/>
    <s v="N"/>
    <s v="Y"/>
    <s v="N"/>
    <s v="N"/>
    <n v="0"/>
    <s v="Y"/>
    <s v="Y"/>
    <s v="N"/>
    <s v="Y"/>
    <s v="N"/>
    <s v="N"/>
    <s v="N"/>
    <s v="Y"/>
    <s v="2018-04-19"/>
    <s v="2018-04-22"/>
    <s v="2016-03-03"/>
    <s v="2018-02-01"/>
    <s v="https://dx.doi.org/10.21037/atm.2017.10.29"/>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6938743"/>
    <s v="MED"/>
    <n v="26938743"/>
    <s v="PMC4777290"/>
    <s v="10.1371/journal.ppat.1005459"/>
    <s v="When Parasites Are Good for Health: Cestode Parasitism Increases Resistance to Arsenic in Brine Shrimps."/>
    <s v="Sánchez MI, Pons I, Martínez-Haro M, Taggart MA, Lenormand T, Green AJ."/>
    <s v="3"/>
    <s v="12"/>
    <n v="2380848"/>
    <n v="2016"/>
    <s v="PLoS pathogens"/>
    <s v="PLoS Pathog."/>
    <s v="PLoS Pathog"/>
    <s v="101238921"/>
    <s v="1553-7366"/>
    <s v="1553-7374"/>
    <s v="Parasites and pollutants can both affect any living organism, and their interactions can be very important. To date, repeated studies have found that parasites and heavy metals or metalloids both have important negative effects on the health of animals, often in a synergistic manner. Here, we show for the first time that parasites can increase host resistance to metalloid arsenic, focusing on a clonal population of brine shrimp from the contaminated Odiel and Tinto estuary in SW Spain. We studied the effect of cestodes on the response of Artemia to arsenic (acute toxicity tests, 24h LC50) and found that infection consistently reduced mortality across a range of arsenic concentrations. An increase from 25°C to 29°C, simulating the change in mean temperature expected under climate change, increased arsenic toxicity, but the benefits of infection persisted. Infected individuals showed higher levels of catalase and glutathione reductase activity, antioxidant enzymes with a very important role in the protection against oxidative stress. Levels of TBARS were unaffected by parasites, suggesting that infection is not associated with oxidative damage. Moreover, infected Artemia had a higher number of carotenoid-rich lipid droplets which may also protect the host through the &quot;survival of the fattest&quot; principle and the antioxidant potential of carotenoids. This study illustrates the need to consider the multi-stress context (contaminants and temperature increase) in which host-parasite interactions occur."/>
    <s v="Department of Wetland Ecology, Estación Biológica de Doñana, (EBD-CSIC), Seville, Spain."/>
    <s v="eng"/>
    <s v="Y"/>
    <s v="Y"/>
    <s v="N"/>
    <s v="Y"/>
    <s v="N"/>
    <s v="N"/>
    <n v="4"/>
    <s v="Y"/>
    <s v="Y"/>
    <s v="N"/>
    <s v="Y"/>
    <s v="N"/>
    <s v="N"/>
    <s v="N"/>
    <s v="N"/>
    <s v="2016-03-04"/>
    <s v="2017-09-10"/>
    <s v="2016-06-10"/>
    <s v="2016-03-03"/>
    <s v="https://dx.doi.org/10.1371/journal.ppat.1005459"/>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7354787"/>
    <s v="MED"/>
    <n v="27354787"/>
    <s v="PMC4910613"/>
    <s v="10.2147/copd.s101459"/>
    <s v="Depression symptoms reduce physical activity in COPD patients: a prospective multicenter study."/>
    <s v="Dueñas-Espín I, Demeyer H, Gimeno-Santos E, Polkey MI, Hopkinson NS, Rabinovich RA, Dobbels F, Karlsson N, Troosters T, Garcia-Aymerich J."/>
    <s v="5"/>
    <s v="11"/>
    <n v="2363282"/>
    <n v="2016"/>
    <s v="International journal of chronic obstructive pulmonary disease"/>
    <s v="Int J Chron Obstruct Pulmon Dis"/>
    <s v="Int J Chron Obstruct Pulmon Dis"/>
    <s v="101273481"/>
    <s v="1176-9106"/>
    <s v="1178-2005"/>
    <s v="The role of anxiety and depression in the physical activity (PA) of patients with COPD is controversial. We prospectively assessed the effect of symptoms of anxiety and depression on PA in COPD patients.We evaluated anxiety and depression (Hospital Anxiety and Depression Scale [HADS]), PA (Dynaport(®) accelerometer), and other relevant characteristics in 220 COPD patients from five European countries at baseline and at 6 and 12 months of follow-up. HADS score was categorized as: no symptoms (score 0-7), suggested (8-10), and probable (&gt;11) anxiety or depression. We estimated the association between anxiety and depression at t (baseline and 6 months) and PA at t+1 (6 and 12 months) using regression models with a repeated measures approach.Patients had a mean (standard deviation) age of 67 (8) years, forced expiratory volume in 1 second 57 (20)% predicted. At baseline, the prevalence of probable anxiety and depression was 10% and 5%, respectively. In multivariable models adjusted by confounders and previous PA, patients performed 81 fewer steps/day (95% confidence interval, -149 to -12, P=0.02) per extra point in HADS-depression score. HADS-anxiety symptoms were not associated with PA.In COPD patients, symptoms of depression are prospectively associated with a measurable reduction in PA 6 months later."/>
    <s v="ISGlobal, Centre for Research in Environmental Epidemiology (CREAL), Barcelona, Spain; Universitat Pompeu Fabra (UPF), Barcelona, Spain; CIBEREpidemiología y Salud Pública (CIBERESP), Barcelona, Spain; Secretaría Nacional de Educación Superior, Ciencia, Tecnología e Innovación del Ecuador (SENESCYT), Quito, Ecuador; Institut d'investigacions Biomèdiques August Pi i Sunyer (IDIBAPS), Barcelona, Spain."/>
    <s v="eng"/>
    <s v="Y"/>
    <s v="Y"/>
    <s v="N"/>
    <s v="Y"/>
    <s v="N"/>
    <s v="N"/>
    <n v="8"/>
    <s v="Y"/>
    <s v="Y"/>
    <s v="N"/>
    <s v="Y"/>
    <s v="N"/>
    <s v="N"/>
    <s v="N"/>
    <s v="Y"/>
    <s v="2016-06-29"/>
    <s v="2017-08-17"/>
    <s v="2014-07-17"/>
    <s v="2016-06-10"/>
    <s v="https://dx.doi.org/10.2147/copd.s101459"/>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5034563"/>
    <s v="MED"/>
    <n v="25034563"/>
    <s v="PMC4216453"/>
    <s v="10.1183/09031936.00004814"/>
    <s v="The PROactive innovative conceptual framework on physical activity."/>
    <s v="Dobbels F, de Jong C, Drost E, Elberse J, Feridou C, Jacobs L, Rabinovich R, Frei A, Puhan MA, de Boer WI, van der Molen T, Williams K, Pinnock H, Troosters T, Karlsson N, Kulich K, Rüdell K, PROactive consortium, PROactive consortium."/>
    <s v="4"/>
    <s v="44"/>
    <n v="2215684"/>
    <n v="2014"/>
    <s v="The European respiratory journal"/>
    <s v="Eur. Respir. J."/>
    <s v="Eur Respir J"/>
    <s v="8803460"/>
    <s v="0903-1936"/>
    <s v="1399-3003"/>
    <s v="Although physical activity is considered an important therapeutic target in chronic obstructive pulmonary disease (COPD), what &quot;physical activity&quot; means to COPD patients and how their perspective is best measured is poorly understood. We designed a conceptual framework, guiding the development and content validation of two patient reported outcome (PRO) instruments on physical activity (PROactive PRO instruments). 116 patients from four European countries with diverse demographics and COPD phenotypes participated in three consecutive qualitative studies (63% male, age mean±sd 66±9 years, 35% Global Initiative for Chronic Obstructive Lung Disease stage III-IV). 23 interviews and eight focus groups (n = 54) identified the main themes and candidate items of the framework. 39 cognitive debriefings allowed the clarity of the items and instructions to be optimised. Three themes emerged, i.e. impact of COPD on amount of physical activity, symptoms experienced during physical activity, and adaptations made to facilitate physical activity. The themes were similar irrespective of country, demographic or disease characteristics. Iterative rounds of appraisal and refinement of candidate items resulted in 30 items with a daily recall period and 34 items with a 7-day recall period. For the first time, our approach provides comprehensive insight on physical activity from the COPD patients' perspective. The PROactive PRO instruments' content validity represents the pivotal basis for empirically based item reduction and validation."/>
    <s v="Health Services and Nursing Research, University of Leuven, Leuven, Belgium fabienne.dobbels@med.kuleuven.be."/>
    <s v="eng"/>
    <s v="Y"/>
    <s v="Y"/>
    <s v="N"/>
    <s v="Y"/>
    <s v="N"/>
    <s v="N"/>
    <n v="11"/>
    <s v="Y"/>
    <s v="Y"/>
    <s v="N"/>
    <s v="Y"/>
    <s v="N"/>
    <s v="N"/>
    <s v="N"/>
    <s v="N"/>
    <s v="2014-11-01"/>
    <s v="2017-09-22"/>
    <s v="2012-03-13"/>
    <s v="2014-07-17"/>
    <s v="https://dx.doi.org/10.1183/09031936.00004814"/>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2414164"/>
    <s v="MED"/>
    <n v="22414164"/>
    <s v="PMC3349541"/>
    <s v="10.1186/1477-7525-10-28"/>
    <s v="Patient-reported physical activity questionnaires: a systematic review of content and format."/>
    <s v="Williams K, Frei A, Vetsch A, Dobbels F, Puhan MA, Rüdell K."/>
    <s v="2"/>
    <s v="10"/>
    <n v="1904192"/>
    <n v="2012"/>
    <s v="Health and quality of life outcomes"/>
    <s v="Health Qual Life Outcomes"/>
    <s v="Health Qual Life Outcomes"/>
    <s v="101153626"/>
    <s v="1477-7525"/>
    <s v="1477-7525"/>
    <s v="BACKGROUND: Many patients with chronic illness are limited in their physical activities. This systematic review evaluates the content and format of patient-reported outcome (PRO) questionnaires that measure physical activity in elderly and chronically ill populations. METHODS: Questionnaires were identified by a systematic literature search of electronic databases (Medline, Embase, PsychINFO &amp; CINAHL), hand searches (reference sections and PROQOLID database) and expert input. A qualitative analysis was conducted to assess the content and format of the questionnaires and a Venn diagram was produced to illustrate this. Each stage of the review process was conducted by at least two independent reviewers. RESULTS: 104 questionnaires fulfilled our criteria. From these, 182 physical activity domains and 1965 items were extracted. Initial qualitative analysis of the domains found 11 categories. Further synthesis of the domains found 4 broad categories: 'physical activity related to general activities and mobility', 'physical activity related to activities of daily living', 'physical activity related to work, social or leisure time activities', and '(disease-specific) symptoms related to physical activity'. The Venn diagram showed that no questionnaires covered all 4 categories and that the '(disease-specific) symptoms related to physical activity' category was often not combined with the other categories. CONCLUSIONS: A large number of questionnaires with a broad range of physical activity content were identified. Although the content could be broadly organised, there was no consensus on the content and format of physical activity PRO questionnaires in elderly and chronically ill populations. Nevertheless, this systematic review will help investigators to select a physical activity PRO questionnaire that best serves their research question and context."/>
    <s v="Patient Reported Outcomes Centre of Excellence, Global Market Access, Primary Care Business Unit, Pfizer Ltd, Walton Oaks, Surrey, UK."/>
    <s v="eng"/>
    <s v="Y"/>
    <s v="Y"/>
    <s v="Y"/>
    <s v="Y"/>
    <s v="N"/>
    <s v="Y"/>
    <n v="13"/>
    <s v="Y"/>
    <s v="Y"/>
    <s v="N"/>
    <s v="Y"/>
    <s v="N"/>
    <s v="N"/>
    <s v="N"/>
    <s v="N"/>
    <s v="2012-05-11"/>
    <s v="2013-06-26"/>
    <s v="2015-05-28"/>
    <s v="2012-03-13"/>
    <s v="https://dx.doi.org/10.1186/1477-7525-10-28"/>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6022965"/>
    <s v="MED"/>
    <n v="26022965"/>
    <s v="PMC4589432"/>
    <s v="10.1183/09031936.00183014"/>
    <s v="The PROactive instruments to measure physical activity in patients with chronic obstructive pulmonary disease."/>
    <s v="Gimeno-Santos E, Raste Y, Demeyer H, Louvaris Z, de Jong C, Rabinovich RA, Hopkinson NS, Polkey MI, Vogiatzis I, Tabberer M, Dobbels F, Ivanoff N, de Boer WI, van der Molen T, Kulich K, Serra I, Basagaña X, Troosters T, Puhan MA, Karlsson N, Garcia-Aymerich J, PROactive consortium."/>
    <s v="8"/>
    <s v="46"/>
    <n v="2328305"/>
    <n v="2015"/>
    <s v="The European respiratory journal"/>
    <s v="Eur. Respir. J."/>
    <s v="Eur Respir J"/>
    <s v="8803460"/>
    <s v="0903-1936"/>
    <s v="1399-3003"/>
    <s v="No current patient-centred instrument captures all dimensions of physical activity in chronic obstructive pulmonary disease (COPD). Our objective was item reduction and initial validation of two instruments to measure physical activity in COPD.Physical activity was assessed in a 6-week, randomised, two-way cross-over, multicentre study using PROactive draft questionnaires (daily and clinical visit versions) and two activity monitors. Item reduction followed an iterative process including classical and Rasch model analyses, and input from patients and clinical experts.236 COPD patients from five European centres were included. Results indicated the concept of physical activity in COPD had two domains, labelled &quot;amount&quot; and &quot;difficulty&quot;. After item reduction, the daily PROactive instrument comprised nine items and the clinical visit contained 14. Both demonstrated good model fit (person separation index &gt;0.7). Confirmatory factor analysis supported the bidimensional structure. Both instruments had good internal consistency (Cronbach's α&gt;0.8), test-retest reliability (intraclass correlation coefficient ≥0.9) and exhibited moderate-to-high correlations (r&gt;0.6) with related constructs and very low correlations (r&lt;0.3) with unrelated constructs, providing evidence for construct validity.Daily and clinical visit &quot;PROactive physical activity in COPD&quot; instruments are hybrid tools combining a short patient-reported outcome questionnaire and two activity monitor variables which provide simple, valid and reliable measures of physical activity in COPD patients."/>
    <s v="Centre for Research in Environmental Epidemiology (CREAL), Barcelona, Spain Centro de Investigación Biomédica en Red de Epidemiología y Salud Pública (CIBERESP), Barcelona, Spain Universitat Pompeu Fabra (UPF), Barcelona, Spain FCS Blanquerna, Research Group in Physiotherapy (GReFis), Universitat Ramon Llull, Barcelona, Spain."/>
    <s v="eng"/>
    <s v="Y"/>
    <s v="Y"/>
    <s v="N"/>
    <s v="Y"/>
    <s v="N"/>
    <s v="N"/>
    <n v="21"/>
    <s v="Y"/>
    <s v="Y"/>
    <s v="N"/>
    <s v="Y"/>
    <s v="N"/>
    <s v="N"/>
    <s v="N"/>
    <s v="Y"/>
    <s v="2015-10-01"/>
    <s v="2016-12-15"/>
    <s v="2013-10-30"/>
    <s v="2015-05-28"/>
    <s v="https://dx.doi.org/10.1183/09031936.00183014"/>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4229341"/>
    <s v="MED"/>
    <n v="24229341"/>
    <s v="PMC4176094"/>
    <s v="10.1186/1465-9921-14-115"/>
    <s v="Improving physical activity in COPD: towards a new paradigm."/>
    <s v="Troosters T, van der Molen T, Polkey M, Rabinovich RA, Vogiatzis I, Weisman I, Kulich K."/>
    <m/>
    <s v="14"/>
    <n v="2005223"/>
    <n v="2013"/>
    <s v="Respiratory research"/>
    <s v="Respir. Res."/>
    <s v="Respir Res"/>
    <s v="101090633"/>
    <s v="1465-9921"/>
    <s v="1465-993X"/>
    <s v="Chronic obstructive pulmonary disease (COPD) is a debilitating disease affecting patients in daily life, both physically and emotionally. Symptoms such as dyspnea and muscle fatigue, lead to exercise intolerance, which, together with behavioral issues, trigger physical inactivity, a key feature of COPD. Physical inactivity is associated with adverse clinical outcomes, including hospitalization and all-cause mortality. Increasing activity levels is crucial for effective management strategies and could lead to improved long-term outcomes. In this review we summarize objective and subjective instruments for evaluating physical activity and focus on interventions such as pulmonary rehabilitation or bronchodilators aimed at increasing activity levels. To date, only limited evidence exists to support the effectiveness of these interventions. We suggest that a multimodal approach comprising pulmonary rehabilitation, pharmacotherapy, and counselling programs aimed at addressing emotional and behavioural aspects of COPD may be an effective way to increase physical activity and improve health status in the long term."/>
    <s v="Pulmonary Rehabilitation and Respiratory Division, UZ Gasthuisberg, Herestraat 49, B3000 Leuven, Belgium. Thierry.Troosters@med.kuleuven.be."/>
    <s v="eng"/>
    <s v="Y"/>
    <s v="Y"/>
    <s v="N"/>
    <s v="Y"/>
    <s v="N"/>
    <s v="N"/>
    <n v="37"/>
    <s v="Y"/>
    <s v="Y"/>
    <s v="N"/>
    <s v="Y"/>
    <s v="N"/>
    <s v="N"/>
    <s v="N"/>
    <s v="N"/>
    <s v="2013-11-15"/>
    <s v="2014-09-30"/>
    <s v="2014-02-20"/>
    <s v="2013-10-30"/>
    <s v="https://dx.doi.org/10.1186/1465-9921-14-115"/>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4603844"/>
    <s v="MED"/>
    <n v="24603844"/>
    <s v="PMC4122275"/>
    <s v="10.1378/chest.13-1968"/>
    <s v="Standardizing the analysis of physical activity in patients with COPD following a pulmonary rehabilitation program."/>
    <s v="Demeyer H, Burtin C, Van Remoortel H, Hornikx M, Langer D, Decramer M, Gosselink R, Janssens W, Troosters T."/>
    <m/>
    <s v="146"/>
    <n v="2187853"/>
    <n v="2014"/>
    <s v="Chest"/>
    <s v="Chest"/>
    <s v="Chest"/>
    <s v="0231335"/>
    <s v="0012-3692"/>
    <s v="1931-3543"/>
    <s v="There is a wide variability in measurement methodology of physical activity. This study investigated the effect of different analysis techniques on the statistical power of physical activity outcomes after pulmonary rehabilitation.Physical activity was measured with an activity monitor armband in 57 patients with COPD (mean ± SD age, 66 ± 7 years; FEV1, 46 ± 17% predicted) before and after 3 months of pulmonary rehabilitation. The choice of the outcome (daily number of steps [STEPS], time spent in at least moderate physical activity [TMA], mean metabolic equivalents of task level [METS], and activity time [ACT]), impact of weekends, number of days of assessment, postprocessing techniques, and influence of duration of daylight time (DT) on the sample size to achieve a power of 0.8 were investigated.The STEPS and ACT (1.6-2.3 metabolic equivalents of task) were the most sensitive outcomes. Excluding weekends decreased the sample size for STEPS (83 vs 56), TMA (160 vs 148), and METS (251 vs 207). Using 4 weekdays (STEPS and TMA) or 5 weekdays (METS) rendered the lowest sample size. Excluding days with &lt; 8 h wearing time reduced the sample size for STEPS (56 vs 51). Differences in DT were an important confounder.Changes in physical activity following pulmonary rehabilitation are best measured for 4 weekdays, including only days with at least 8 h of wearing time (during waking hours) and considering the difference in DT as a covariate in the analysis.ClinicalTrials.gov; No.: NCT00948623; URL: www.clinicaltrials.gov."/>
    <s v="Faculty of Kinesiology and Rehabilitation Sciences, Department of Rehabilitation Sciences, KU Leuven, Leuven, Belgium; Respiratory Rehabilitation and Respiratory Division, University Hospital Leuven, Leuven, Belgium."/>
    <s v="eng"/>
    <s v="Y"/>
    <s v="Y"/>
    <s v="Y"/>
    <s v="Y"/>
    <s v="N"/>
    <s v="Y"/>
    <n v="41"/>
    <s v="Y"/>
    <s v="Y"/>
    <s v="N"/>
    <s v="Y"/>
    <s v="N"/>
    <s v="N"/>
    <s v="N"/>
    <s v="Y"/>
    <s v="2014-08-06"/>
    <s v="2017-05-21"/>
    <s v="2012-07-09"/>
    <s v="2014-08-01"/>
    <s v="https://dx.doi.org/10.1378/chest.13-1968"/>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4558112"/>
    <s v="MED"/>
    <n v="24558112"/>
    <s v="PMC4112490"/>
    <s v="10.1136/thoraxjnl-2013-204763"/>
    <s v="Determinants and outcomes of physical activity in patients with COPD: a systematic review."/>
    <s v="Gimeno-Santos E, Frei A, Steurer-Stey C, de Batlle J, Rabinovich RA, Raste Y, Hopkinson NS, Polkey MI, van Remoortel H, Troosters T, Kulich K, Karlsson N, Puhan MA, Garcia-Aymerich J, PROactive consortium."/>
    <m/>
    <s v="69"/>
    <n v="2179066"/>
    <n v="2014"/>
    <s v="Thorax"/>
    <s v="Thorax"/>
    <s v="Thorax"/>
    <s v="0417353"/>
    <s v="0040-6376"/>
    <s v="1468-3296"/>
    <s v="BACKGROUND: The relationship between physical activity, disease severity, health status and prognosis in patients with COPD has not been systematically assessed. Our aim was to identify and summarise studies assessing associations between physical activity and its determinants and/or outcomes in patients with COPD and to develop a conceptual model for physical activity in COPD. METHODS: We conducted a systematic search of four databases (Medline, Embase, CINAHL and Psychinfo) prior to November 2012. Teams of two reviewers independently selected articles, extracted data and used the Grading of Recommendations Assessment, Development, and Evaluation (GRADE) to assess quality of evidence. RESULTS: 86 studies were included: 59 were focused on determinants, 23 on outcomes and 4 on both. Hyperinflation, exercise capacity, dyspnoea, previous exacerbations, gas exchange, systemic inflammation, quality of life and self-efficacy were consistently related to physical activity, but often based on cross-sectional studies and low-quality evidence. Results from studies of pharmacological and non-pharmacological treatments were inconsistent and the quality of evidence was low to very low. As outcomes, COPD exacerbations and mortality were consistently associated with low levels of physical activity based on moderate quality evidence. Physical activity was associated with other outcomes such as dyspnoea, health-related quality of life, exercise capacity and FEV1 but based on cross-sectional studies and low to very low quality evidence. CONCLUSIONS: Physical activity level in COPD is consistently associated with mortality and exacerbations, but there is poor evidence about determinants of physical activity, including the impact of treatment."/>
    <s v="Center for Research in Environmental Epidemiology (CREAL), Barcelona, Spain CIBER Epidemiología y Salud Pública (CIBERESP), Barcelona, Spain Universitat Pompeu Fabra (UPF), Barcelona, Spain FCS Blanquerna, Research Group in Physiotherapy (GReFis), Universitat Ramon Llull, Barcelona, Spain."/>
    <s v="eng"/>
    <s v="Y"/>
    <s v="Y"/>
    <s v="Y"/>
    <s v="Y"/>
    <s v="N"/>
    <s v="Y"/>
    <n v="74"/>
    <s v="Y"/>
    <s v="Y"/>
    <s v="N"/>
    <s v="Y"/>
    <s v="N"/>
    <s v="N"/>
    <s v="N"/>
    <s v="N"/>
    <s v="2014-07-09"/>
    <s v="2013-07-12"/>
    <m/>
    <s v="2014-02-20"/>
    <s v="https://dx.doi.org/10.1136/thoraxjnl-2013-204763"/>
  </r>
  <r>
    <s v="https://www.imi.europa.eu/projects-results/project-factsheets/pro-active"/>
    <x v="62"/>
    <s v="Physical Activity as a Crucial Patient Reported Outcome in COPD "/>
    <n v="0"/>
    <n v="0"/>
    <n v="0"/>
    <n v="0"/>
    <n v="0"/>
    <n v="0"/>
    <n v="0"/>
    <n v="0"/>
    <n v="0"/>
    <n v="0"/>
    <s v="Closed"/>
    <s v="IMI1"/>
    <s v="01/09/2009"/>
    <s v="31/05/2016"/>
    <n v="1"/>
    <n v="115011"/>
    <s v="RIA (Research and Innovation Action)"/>
    <s v="6 767 597"/>
    <s v="7 221 617"/>
    <m/>
    <s v="1 761 866"/>
    <s v="Although lack of physical activity is one of the most common predictors of mortality in patients with chronic obstructive respiratory disease, there are no validated tools to measure the impact of the disease on how patients experience physical activity. The PROactive project developed new, innovative patient reported outcome tools to capture both the experienced amount of physical activity and the difficulties during activity, opening the way for the development of more effective treatments. The project also developed innovative ways to enhance physical activity, both as it is objectively measured and as it is experienced by patients. Furthermore, the project succeeded in placing physical activity higher on the agenda of clinicians, patient organisations and researchers, and patients are already reaping the benefits._x000a_Chronic Obstructive Pulmonary Disease (COPD) is one of the most prevalent chronic diseases, affecting 10% of people over the age of 50. The most common symptoms of COPD are breathlessness (shortness of breath), excessive sputum production, and a chronic cough. According to the World Health Organisation, 64 million people are affected worldwide and about 3 million died from the disease. Furthermore, WHO predicts it will become the third leading cause of death worldwide by 2030.Patients with COPD often reduce their physical activity and their normal way of life because of unpleasant symptoms associated with the disease. Even though a lack of physical activity is one of the most common predictors of mortality, before PROactive there were no valid tests to measure the impact of the disease on physical activity levels and related dimensions (e.g. the symptoms experienced during physical activity). The commonly used lung function tests for COPD provide only limited information on the progression of the disease and the patients’ quality of life. Exercise tests, on the other hand are more an assessment of the capacity of the patient, rather than of the problems patients experience in their daily lives.An innovative tool which simplifies the lives of patientsBy following guidelines outlined by the regulatory authorities, the PROactive project developed innovative patient reported outcome (PRO) tools to measure patients’ experience of physical activity in terms of ‘amount’ of activity and ‘difficulty’. They did this in an innovative way by merging questions about patients’ experience of physical activity with information obtained through wearable physical activity monitors. This is not only an innovation but also a simplification in the PRO field which makes the life of patients easier: they have to answer only a few relevant questions and the rest is recorded via activity monitors sensitive enough to capture the activity of COPD patients. Moreover, the questionnaires were developed by patients and are therefore written in the language of patients, making them easy to use and understand.In order to ensure the robustness of the new PRO tools, the consortium tested them in a heterogeneous group of more than 1000 patients in five EU languages. All the data gathered has been submitted to the European Medicines Agency for the qualification procedure of novel drug development methodologies. If accepted by the regulators, these new PRO tools would enable pharmaceutical companies and others to use them in clinical trials to assess the effectiveness of new treatments on physical activity. Such therapies could be drugs, but also non-pharmacological interventions such as rehabilitation.In the meantime, the tool is already being used for research purposes by partners in the project, and at least one company outside of the consortium. Furthermore, more than 50 culturally sensitive translations are already available for use in global research.Putting physical activity higher on the agendaWhile the development of the PRO tools is the most significant project achievement, the project also contributed to the field in other ways.It helped clarify the role that physical inactivity plays in COPD and put it higher on the agenda of patient organisations, researchers and clinicians. Patients are already experiencing benefits, as clinicians are increasingly recognising that tackling physical inactivity should be one of the key targets in the management of this disease.While some activity monitors are valid tools to get insight in the amount of physical activity patients engage in, this project has shown that they are not enough to capture the physical activity experience of patients suffering from COPD. They need to be combined with questions providing further insight into how patients experience physical activity.The project developed a methodology for evaluating activity monitors to identify those sensitive enough to measure physical activity in patients with a chronic disease such as COPD. Three such monitors were identified and two of these extensively used. Furthermore, the project developed the know-how on processing, standardising and analysing data from activity monitors, so this data can be successfully used in clinical trials.It developed several new, innovative interventions for COPD patients, such as a tele-coaching method to boost patients’ activity levels. A short term multi-centre study showed that this tele-coaching intervention significantly increases the level of physical activity in COPD patients, opening up pathways for further research.For the benefit of industry, academia and patientsPROactive’s new tools will provide drug companies with new ways of assessing the clinical benefits of novel treatments on the physical activity in COPD patients. The tools will also benefit patients by helping them evaluate the improvements or deterioration in their physical activity experience, including the effect of new treatments on this important aspect of their lives. Finally, participation in PROactive enabled academic researchers to master scientific rigour needed to develop such PRO tools, raising their profile in the field and helping them build a valuable network for future research.What happens next?Even though the project has officially ended, the project participants signed a memorandum of understanding to stay together and continue to develop their tools. The idea is to oversee future uses of the tools, such as translations to other languages and the development of the tools in other chronic disease areas. Read the interview with the project coordinators"/>
    <s v="Astrazeneca AB, Södertälje, SwedenBoehringer Ingelheim Internationalgmbh, Ingelheim, GermanyChiesi Farmaceutici S.p.A, Parma, ItalyGlaxosmithkline Research And Development LTD., Brentford, Middlesex, United KingdomLaboratorios Almirall S.A., Barcelona, SpainNovartis Pharma AG, Basel, SwitzerlandUCB Biopharma SPRL, Brussels, Belgium"/>
    <n v="7"/>
    <n v="10"/>
    <s v="22776399"/>
    <s v="MED"/>
    <n v="22776399"/>
    <s v="PMC3464146"/>
    <s v="10.1186/1479-5868-9-84"/>
    <s v="Validity of activity monitors in health and chronic disease: a systematic review."/>
    <s v="Van Remoortel H, Giavedoni S, Raste Y, Burtin C, Louvaris Z, Gimeno-Santos E, Langer D, Glendenning A, Hopkinson NS, Vogiatzis I, Peterson BT, Wilson F, Mann B, Rabinovich R, Puhan MA, Troosters T, PROactive consortium."/>
    <m/>
    <s v="9"/>
    <n v="1907679"/>
    <n v="2012"/>
    <s v="The international journal of behavioral nutrition and physical activity"/>
    <s v="Int J Behav Nutr Phys Act"/>
    <s v="Int J Behav Nutr Phys Act"/>
    <s v="101217089"/>
    <s v="1479-5868"/>
    <s v="1479-5868"/>
    <s v="The assessment of physical activity in healthy populations and in those with chronic diseases is challenging. The aim of this systematic review was to identify whether available activity monitors (AM) have been appropriately validated for use in assessing physical activity in these groups. Following a systematic literature search we found 134 papers meeting the inclusion criteria; 40 conducted in a field setting (validation against doubly labelled water), 86 in a laboratory setting (validation against a metabolic cart, metabolic chamber) and 8 in a field and laboratory setting. Correlation coefficients between AM outcomes and energy expenditure (EE) by the criterion method (doubly labelled water and metabolic cart/chamber) and percentage mean differences between EE estimation from the monitor and EE measurement by the criterion method were extracted. Random-effects meta-analyses were performed to pool the results across studies where possible. Types of devices were compared using meta-regression analyses. Most validation studies had been performed in healthy adults (n=118), with few carried out in patients with chronic diseases (n=16). For total EE, correlation coefficients were statistically significantly lower in uniaxial compared to multisensor devices. For active EE, correlations were slightly but not significantly lower in uniaxial compared to triaxial and multisensor devices. Uniaxial devices tended to underestimate TEE (-12.07 (95%CI; -18.28 to -5.85) %) compared to triaxial (-6.85 (95%CI; -18.20 to 4.49) %, p=0.37) and were statistically significantly less accurate than multisensor devices (-3.64 (95%CI; -8.97 to 1.70) %, p&lt;0.001). TEE was underestimated during slow walking speeds in 69% of the lab validation studies compared to 37%, 30% and 37% of the studies during intermediate, fast walking speed and running, respectively. The high level of heterogeneity in the validation studies is only partly explained by the type of activity monitor and the activity monitor outcome. Triaxial and multisensor devices tend to be more valid monitors. Since activity monitors are less accurate at slow walking speeds and information about validated activity monitors in chronic disease populations is lacking, proper validation studies in these populations are needed prior to their inclusion in clinical trials."/>
    <s v="Faculty of Kinesiology and Rehabilitation Sciences, Department of Rehabilitation Sciences, Katholieke Universiteit Leuven, Leuven, Belgium."/>
    <s v="eng"/>
    <s v="Y"/>
    <s v="Y"/>
    <s v="Y"/>
    <s v="Y"/>
    <s v="N"/>
    <s v="Y"/>
    <n v="86"/>
    <s v="Y"/>
    <s v="Y"/>
    <s v="N"/>
    <s v="Y"/>
    <s v="N"/>
    <s v="N"/>
    <s v="N"/>
    <s v="N"/>
    <s v="2012-10-05"/>
    <m/>
    <m/>
    <s v="2012-07-09"/>
    <s v="https://dx.doi.org/10.1186/1479-5868-9-84"/>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9664233"/>
    <s v="MED"/>
    <n v="29664233"/>
    <s v="PMC5890755"/>
    <s v="10.1002/pds.4433"/>
    <s v="Positive predictive value of a register-based algorithm using the Danish National Registries to identify suicidal events."/>
    <s v="Gasse C, Danielsen AA, Pedersen MG, Pedersen CB, Mors O, Christensen J."/>
    <s v="10"/>
    <s v="27"/>
    <n v="2739988"/>
    <n v="2018"/>
    <s v="Pharmacoepidemiology and drug safety"/>
    <s v="Pharmacoepidemiol Drug Saf"/>
    <s v="Pharmacoepidemiol Drug Saf"/>
    <s v="9208369"/>
    <s v="1053-8569"/>
    <s v="1099-1557"/>
    <s v="PURPOSE:It is not possible to fully assess intention of self-harm and suicidal events using information from administrative databases. We conducted a validation study of intention of suicide attempts/self-harm contacts identified by a commonly applied Danish register-based algorithm (DK-algorithm) based on hospital discharge diagnosis and emergency room contacts. METHODS:Of all 101 530 people identified with an incident suicide attempt/self-harm contact at Danish hospitals between 1995 and 2012 using the DK-algorithm, we selected a random sample of 475 people. We validated the DK-algorithm against medical records applying the definitions and terminology of the Columbia Classification Algorithm of Suicide Assessment of suicidal events, nonsuicidal events, and indeterminate or potentially suicidal events. We calculated positive predictive values (PPVs) of the DK-algorithm to identify suicidal events overall, by gender, age groups, and calendar time. RESULTS:We retrieved medical records for 357 (75%) people. The PPV of the DK-algorithm to identify suicidal events was 51.5% (95% CI: 46.4-56.7) overall, 42.7% (95% CI: 35.2-50.5) in males, and 58.5% (95% CI: 51.6-65.1) in females. The PPV varied further across age groups and calendar time. After excluding cases identified via the DK-algorithm by unspecific codes of intoxications and injury, the PPV improved slightly (56.8% [95% CI: 50.0-63.4]). CONCLUSIONS:The DK-algorithm can reliably identify self-harm with suicidal intention in 52% of the identified cases of suicide attempts/self-harm. The PPVs could be used for quantitative bias analysis and implemented as weights in future studies to estimate the proportion of suicidal events among cases identified via the DK-algorithm."/>
    <s v="National Centre for Register-based Research, Aarhus University, Aarhus, Denmark."/>
    <s v="eng"/>
    <s v="N"/>
    <s v="N"/>
    <s v="N"/>
    <s v="N"/>
    <s v="N"/>
    <s v="Y"/>
    <n v="0"/>
    <s v="Y"/>
    <s v="N"/>
    <s v="N"/>
    <s v="N"/>
    <s v="N"/>
    <s v="N"/>
    <s v="N"/>
    <s v="N"/>
    <s v="2018-04-18"/>
    <s v="2018-10-18"/>
    <s v="2018-04-17"/>
    <s v="2018-04-17"/>
    <s v="https://dx.doi.org/10.1002/pds.4433"/>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8859440"/>
    <s v="MED"/>
    <n v="28859440"/>
    <s v="PMC6028560"/>
    <s v="10.1093/jac/dkx183"/>
    <s v="Quantification of the risk of liver injury associated with flucloxacillin: a UK population-based cohort study."/>
    <s v="Wing K, Bhaskaran K, Pealing L, Root A, Smeeth L, van Staa TP, Klungel OH, Reynolds RF, Douglas I."/>
    <s v="9"/>
    <s v="72"/>
    <n v="2591053"/>
    <n v="2017"/>
    <s v="The Journal of antimicrobial chemotherapy"/>
    <s v="J. Antimicrob. Chemother."/>
    <s v="J Antimicrob Chemother"/>
    <s v="7513617"/>
    <s v="0305-7453"/>
    <s v="1460-2091"/>
    <s v="Background:Flucloxacillin is an established cause of liver injury. Despite this, there are a lack of published data on both the strength of association after adjusting for potential confounders, and the absolute incidence among different subgroups of patients. Objectives:To assess the relative and absolute risks of liver injury following exposure to flucloxacillin and identify subgroups at potentially increased risk. Methods:A cohort study between 1 January 2000 and 1 January 2012 using the UK Clinical Practice Research Datalink, including 1 046 699 people with a first prescription for flucloxacillin (861 962) or oxytetracycline (184 737). Absolute risks of experiencing both symptom-defined (jaundice) and laboratory-confirmed liver injury within 1-45 and 46-90 days of antibiotic initiation were estimated. Multivariable logistic regression was used to estimate 1-45 day relative effects. Results:There were 183 symptom-defined cases (160 prescribed flucloxacillin) and 108 laboratory-confirmed cases (102 flucloxacillin). The 1-45 day adjusted risk ratio for laboratory-confirmed injury was 5.22 (95% CI 1.64-16.62) comparing flucloxacillin with oxytetracycline use. The 1-45 day risk of laboratory-confirmed liver injury was 8.47 per 100 000 people prescribed flucloxacillin (95% CI 6.64-10.65). People who received consecutive flucloxacillin prescriptions had a 1-45 day risk of jaundice of 39.00 per 100 000 (95% CI 26.85-54.77), while those aged &gt;70 receiving consecutive prescriptions had a risk of 110.57 per 100 000 (95% CI 70.86-164.48). Conclusions:The short-term risk of laboratory-confirmed liver injury was &gt;5-fold higher after a flucloxacillin prescription than an oxytetracycline prescription. The risk of flucloxacillin-induced liver injury is particularly high within those aged &gt;70 and those who receive multiple flucloxacillin prescriptions. The stratified risk estimates from this study could help guide clinical care."/>
    <s v="Department of Non-communicable Disease Epidemiology, Faculty of Epidemiology and Population Health, London School of Hygiene and Tropical Medicine, London, UK."/>
    <s v="eng"/>
    <s v="Y"/>
    <s v="Y"/>
    <s v="N"/>
    <s v="Y"/>
    <s v="N"/>
    <s v="Y"/>
    <n v="0"/>
    <s v="Y"/>
    <s v="Y"/>
    <s v="N"/>
    <s v="Y"/>
    <s v="N"/>
    <s v="N"/>
    <s v="N"/>
    <s v="N"/>
    <s v="2017-09-02"/>
    <s v="2018-10-03"/>
    <s v="2018-06-26"/>
    <s v="2017-09-01"/>
    <s v="https://dx.doi.org/10.1093/jac/dkx183"/>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9997576"/>
    <s v="MED"/>
    <n v="29997576"/>
    <s v="PMC5341347"/>
    <s v="10.3389/fendo.2018.00349"/>
    <s v="Short Body Height and Pre-pregnancy Overweight for Increased Risk of Gestational Diabetes Mellitus: A Population-Based Cohort Study."/>
    <s v="Li J, Wang P, Zhang C, Leng J, Li N, Wang L, Li W, Liu H, Yu Z, Hu G, Chan JCN, Yang X."/>
    <s v="1"/>
    <s v="9"/>
    <n v="2645048"/>
    <n v="2018"/>
    <s v="Frontiers in endocrinology"/>
    <s v="Front Endocrinol (Lausanne)"/>
    <s v="Front Endocrinol (Lausanne)"/>
    <s v="101555782"/>
    <s v="1664-2392"/>
    <s v="1664-2392"/>
    <s v="Background: Short height is associated with gestational diabetes mellitus (GDM) but the underlying mechanism remains unknown. This study aims to explore whether short height has a synergistic effect with pre-pregnancy overweight/obesity and undue weight gain on the risk of GDM. Methods: We recruited 19,962 singleton pregnant women from their first antenatal care visit in urban Tianjin, China, between October 2010 to August 2012. At 24-28 weeks of gestation, women underwent a 50-g 1-h glucose challenge test (GCT) followed by a 75-g 2-h oral glucose tolerance test (OGTT) if the GCT result was ≥7.8 mmol/L. GDM was defined by the International Association of Diabetes and Pregnancy Study Group's cut-points. Univariable and multivariable logistic regression analyses were performed to obtain odds ratios (ORs) and 95% confidence intervals (CIs). Restricted cubic spline (RCS) analysis nested in the logistic regression analysis was used to identify a cutoff point of height for GDM. Additive interaction was used to test interactions between short height, pregnancy overweight/obesity and undue weight gain. Results: A total of 1,517 (or 7.6%) women developed GDM. The risk of GDM increased rapidly with a decreasing height from 158 cm and downwards. Using height ≥158 cm as the reference group, women with &lt; 158 cm of height were at increased GDM risk (adjusted OR: 1.44, 95%CI: 1.18-1.75). Maternal overweight/obesity at the first antenatal care visit greatly enhanced the OR of short height for GDM (adjusted OR: 3.78, 95%CI: 2.84-5.03) with significant additive interaction (P &lt; 0.05). However, the interaction between short height and undue weight gain was non-significant (P &gt; 0.05). Conclusions: In Chinese pregnant women in urban Tianjin, height &lt; 158 cm had a synergistic effect with pre-pregnancy overweight/obesity on the risk of GDM."/>
    <s v="Department of Epidemiology and Biostatistics, School of Public Health &amp; National Demonstration Center for Experimental Preventive Medicine Education, Tianjin Medical University, Tianjin, China."/>
    <s v="eng"/>
    <s v="Y"/>
    <s v="Y"/>
    <s v="N"/>
    <s v="Y"/>
    <s v="N"/>
    <s v="N"/>
    <n v="1"/>
    <s v="Y"/>
    <s v="Y"/>
    <s v="N"/>
    <s v="Y"/>
    <s v="N"/>
    <s v="N"/>
    <s v="N"/>
    <s v="N"/>
    <s v="2018-07-13"/>
    <s v="2018-07-15"/>
    <s v="2017-03-07"/>
    <s v="2018-06-26"/>
    <s v="https://dx.doi.org/10.3389/fendo.2018.00349"/>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8270184"/>
    <s v="MED"/>
    <n v="28270184"/>
    <s v="PMC4869218"/>
    <s v="10.1186/s13063-017-1859-x"/>
    <s v="Methods of defining the non-inferiority margin in randomized, double-blind controlled trials: a systematic review."/>
    <s v="Althunian TA, de Boer A, Klungel OH, Insani WN, Groenwold RH."/>
    <s v="1"/>
    <s v="18"/>
    <n v="2527920"/>
    <n v="2017"/>
    <s v="Trials"/>
    <s v="Trials"/>
    <s v="Trials"/>
    <s v="101263253"/>
    <s v="1745-6215"/>
    <s v="1745-6215"/>
    <s v="There is no consensus on the preferred method for defining the non-inferiority margin in non-inferiority trials, and previous studies showed that the rationale for its choice is often not reported. This study investigated how the non-inferiority margin is defined in the published literature, and whether its reporting has changed over time.A systematic PubMed search was conducted for all published randomized, double-blind, non-inferiority trials from January 1, 1966, to February 6, 2015. The primary outcome was the number of margins that were defined by methods other than the historical evidence of the active comparator. This was evaluated for a time trend. We also assessed the under-reporting of the methods of defining the margin as a secondary outcome, and whether this changed over time. Both outcomes were analyzed using a Poisson log-linear model. Predictors for better reporting of the methods, and the use of the fixed-margin method (one of the historical evidence methods) were also analyzed using logistic regression.Two hundred seventy-three articles were included, which account for 273 non-inferiority margins. There was no statistically significant difference in the number of margins that were defined by other methods compared to those defined based on the historical evidence (ratio 2.17, 95% CI 0.86 to 5.82, p = 0.11), and this did not change over time. The number of margins for which methods were unreported was similar to those with reported methods (ratio 1.35, 95% CI 0.76 to 2.43, p = 0.31), with no change over time. The method of defining the margin was less often reported in journals with low-impact factors compared to journals with high-impact factors (OR 0.20; 95% CI 0.10 to 0.37, p &lt; 0.0001). The publication of the FDA draft guidance in 2010 was associated with increased reporting of the fixed-margin method (after versus before 2010) (OR 3.54; 95% CI 1.12 to 13.35, p = 0.04).Non-inferiority margins are not commonly defined based on the historical evidence of the active comparator, and they are poorly reported. Authors, reviewers, and editors need to take notice of reporting this critical information to allow for better judgment of non-inferiority trials."/>
    <s v="Division of Pharmacoepidemiology and Clinical Pharmacology, Utrecht Institute of Pharmaceutical Sciences, Utrecht University, PO Box 80082, 3408 TB, Utrecht, The Netherlands."/>
    <s v="eng"/>
    <s v="Y"/>
    <s v="Y"/>
    <s v="N"/>
    <s v="Y"/>
    <s v="N"/>
    <s v="N"/>
    <n v="1"/>
    <s v="Y"/>
    <s v="Y"/>
    <s v="N"/>
    <s v="Y"/>
    <s v="N"/>
    <s v="N"/>
    <s v="N"/>
    <s v="N"/>
    <s v="2017-03-09"/>
    <s v="2018-03-30"/>
    <s v="2016-03-18"/>
    <s v="2017-03-07"/>
    <s v="https://dx.doi.org/10.1186/s13063-017-1859-x"/>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7227148"/>
    <s v="MED"/>
    <n v="27227148"/>
    <s v="PMC4428117"/>
    <s v="10.2196/publichealth.5366"/>
    <s v="An International Study of the Ability and Cost-Effectiveness of Advertising Methods to Facilitate Study Participant Self-Enrolment Into a Pilot Pharmacovigilance Study During Early Pregnancy."/>
    <s v="Richardson JL, Stephens S, Thomas SHL, Jamry-Dziurla A, de Jong-van den Berg L, Zetstra-van der Woude P, Laursen M, Hliva V, Mt-Isa S, Bourke A, Dreyer NA, Blackburn SC."/>
    <s v="6"/>
    <s v="2"/>
    <n v="2412200"/>
    <n v="2016"/>
    <s v="JMIR public health and surveillance"/>
    <s v="JMIR Public Health Surveill"/>
    <s v="JMIR Public Health Surveill"/>
    <s v="101669345"/>
    <s v="2369-2960"/>
    <s v="2369-2960"/>
    <s v="Knowledge of the fetal effects of maternal medication use in pregnancy is often inadequate and current pregnancy pharmacovigilance (PV) surveillance methods have important limitations. Patient self-reporting may be able to mitigate some of these limitations, providing an adequately sized study sample can be recruited.To compare the ability and cost-effectiveness of several direct-to-participant advertising methods for the recruitment of pregnant participants into a study of self-reported gestational exposures and pregnancy outcomes.The Pharmacoepidemiological Research on Outcomes of Therapeutics by a European Consortium (PROTECT) pregnancy study is a non-interventional, prospective pilot study of self-reported medication use and obstetric outcomes provided by a cohort of pregnant women that was conducted in Denmark, the Netherlands, Poland, and the United Kingdom. Direct-to-participant advertisements were provided via websites, emails, leaflets, television, and social media platforms.Over a 70-week recruitment period direct-to-participant advertisements engaged 43,234 individuals with the study website or telephone system; 4.78% (2065/43,234) of which were successfully enrolled and provided study data. Of these 90.4% (1867/2065) were recruited via paid advertising methods, 23.0% (475/2065) of whom were in the first trimester of pregnancy. The overall costs per active recruited participant were lowest for email (€23.24) and website (€24.41) advertisements and highest for leaflet (€83.14) and television (€100.89). Website adverts were substantially superior in their ability to recruit participants during their first trimester of pregnancy (317/668, 47.5%) in comparison with other advertising methods (P&lt;.001). However, we identified international variations in both the cost-effectiveness of the various advertisement methods used and in their ability to recruit participants in early pregnancy.Recruitment of a pregnant cohort using direct-to-participant advertisement methods is feasible, but the total costs incurred are not insubstantial. Future research is needed to identify advertising strategies capable of recruiting large numbers of demographically representative pregnant women, preferentially in early pregnancy."/>
    <s v="Institute of Cellular MedicineNewcastle UniversityNewcastle upon TyneUnited Kingdom."/>
    <s v="eng"/>
    <s v="Y"/>
    <s v="Y"/>
    <s v="N"/>
    <s v="N"/>
    <s v="N"/>
    <s v="N"/>
    <n v="1"/>
    <s v="Y"/>
    <s v="Y"/>
    <s v="N"/>
    <s v="Y"/>
    <s v="N"/>
    <s v="N"/>
    <s v="N"/>
    <s v="N"/>
    <s v="2016-05-26"/>
    <s v="2017-07-18"/>
    <s v="2015-05-06"/>
    <s v="2016-01-01"/>
    <s v="https://dx.doi.org/10.2196/publichealth.5366"/>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5943421"/>
    <s v="MED"/>
    <n v="25943421"/>
    <s v="PMC5484349"/>
    <s v="10.1186/s12890-015-0051-x"/>
    <s v="Prescribing of long-acting beta-2-agonists/inhaled corticosteroids after the SMART trial."/>
    <s v="Rottenkolber M, Fischer R, Ibáñez L, Fortuny J, Reynolds R, Amelio J, Gerlach R, Tauscher M, Thürmann P, Hasford J, Schmiedl S."/>
    <s v="9"/>
    <s v="15"/>
    <n v="2261386"/>
    <n v="2015"/>
    <s v="BMC pulmonary medicine"/>
    <s v="BMC Pulm Med"/>
    <s v="BMC Pulm Med"/>
    <s v="100968563"/>
    <s v="1471-2466"/>
    <s v="1471-2466"/>
    <s v="After the SMART trial evaluating the safety of salmeterol (long-acting beta-2-agonist (LABA)) in asthma patients, regulatory actions were taken to promote a guideline-adherent prescribing of LABA only to patients receiving inhaled corticosteroids (ICS). We aim to analyse LABA- and ICS-related prescription patterns after the SMART trial in Germany.Patients documented in the Bavarian Association of Statutory Health Insurance Physicians database (approximately 10.5 million people) were included if they had a diagnosis of asthma and at least one prescription of LABA and/or ICS between 2004 and 2008. Annual period prevalence rates (PPRs) were estimated and Cochrane Armitage tests were used for time trend analyses.Highest annual PPRs were found for budesonide and the fixed combination of salmeterol/fluticasone. The proportion of &quot;concomitant LABA and ICS users&quot; increased from 52.0 to 57.6% within the study period, whereas for &quot;LABA users without ICS&quot; a slight decrease from 6.5 to 5.4% was found. In 2008, the proportion of patients with at least one quarter with a LABA prescription without concomitant ICS was highest in elderly, male patients (≈20%). In the majority of these patients, a concomitant diagnosis of COPD (i.e. asthma-COPD overlap syndrome [ACOS]) was present.Between 2004 and 2008, we found a moderate increase in guideline-adherent LABA prescribing in a representative German population. Elderly men received a significant number of LABA prescriptions without concomitant ICS probably due to ACOS."/>
    <s v="Institute for Medical Information Sciences, Biometry, and Epidemiology, Ludwig-Maximilians-Universitaet, Marchioninistr. 15, D-81377, Munich, Germany. marietta.rottenkolber@med.uni-muenchen.de."/>
    <s v="eng"/>
    <s v="Y"/>
    <s v="Y"/>
    <s v="N"/>
    <s v="Y"/>
    <s v="N"/>
    <s v="N"/>
    <n v="1"/>
    <s v="Y"/>
    <s v="Y"/>
    <s v="N"/>
    <s v="Y"/>
    <s v="N"/>
    <s v="N"/>
    <s v="N"/>
    <s v="N"/>
    <s v="2015-05-12"/>
    <s v="2015-05-13"/>
    <s v="2017-02-21"/>
    <s v="2015-05-06"/>
    <s v="https://dx.doi.org/10.1186/s12890-015-0051-x"/>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8220974"/>
    <s v="MED"/>
    <n v="28220974"/>
    <s v="PMC5020862"/>
    <s v="10.1002/pds.4181"/>
    <s v="Advancing regulatory science, advancing regulatory practice."/>
    <s v="Kurz X."/>
    <s v="7"/>
    <s v="26"/>
    <n v="2562595"/>
    <n v="2017"/>
    <s v="Pharmacoepidemiology and drug safety"/>
    <s v="Pharmacoepidemiol Drug Saf"/>
    <s v="Pharmacoepidemiol Drug Saf"/>
    <s v="9208369"/>
    <s v="1053-8569"/>
    <s v="1099-1557"/>
    <s v="We aimed to create a 'multidatabase' algorithm for identification of cholestatic liver injury using multiple linked UK databases, before (1) assessing the improvement in case ascertainment compared to using a single database and (2) developing a new single-database case-definition algorithm, validated against the multidatabase algorithm.Method development for case ascertainment.Three UK population-based electronic health record databases: the UK Clinical Practice Research Datalink (CPRD), the UK Hospital Episodes Statistics (HES) database and the UK Office of National Statistics (ONS) mortality database.16 040 people over the age of 18 years with linked CPRD-HES records indicating potential cholestatic liver injury between 1 January 2000 and 1 January 2013.(1) The number of cases of cholestatic liver injury detected by the multidatabase algorithm. (2) The relative contribution of each data source to multidatabase case status. (3) The ability of the new single-database algorithm to discriminate multidatabase algorithm case status.Within the multidatabase case identification algorithm, 4033 of 16 040 potential cases (25%) were identified as definite cases based on CPRD data. HES data allowed possible cases to be discriminated from unlikely cases (947 of 16 040, 6%), but only facilitated identification of 1 definite case. ONS data did not contribute to case definition. The new single-database (CPRD-only) algorithm had a very good ability to discriminate multidatabase case status (area under the receiver operator characteristic curve 0.95).CPRD-HES-ONS linkage confers minimal improvement in cholestatic liver injury case ascertainment compared to using CPRD data alone, and a multidatabase algorithm provides little additional information for validation of a CPRD-only algorithm. The availability of laboratory test results within CPRD but not HES means that algorithms based on CPRD-HES-linked data may not always be merited for studies of liver injury, or for other outcomes relying primarily on laboratory test results."/>
    <s v="European Medicines Agency, Department Pharmacovigilance and Epidemiology, London, UK."/>
    <s v="eng"/>
    <s v="Y"/>
    <s v="Y"/>
    <s v="N"/>
    <s v="Y"/>
    <s v="N"/>
    <s v="N"/>
    <n v="2"/>
    <s v="Y"/>
    <s v="Y"/>
    <s v="N"/>
    <s v="Y"/>
    <s v="N"/>
    <s v="N"/>
    <s v="N"/>
    <s v="N"/>
    <s v="2017-02-21"/>
    <s v="2017-07-14"/>
    <s v="2016-09-02"/>
    <s v="2017-02-21"/>
    <s v="https://dx.doi.org/10.1002/pds.4181"/>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7591023"/>
    <s v="MED"/>
    <n v="27591023"/>
    <s v="PMC4628133"/>
    <s v="10.1136/bmjopen-2016-012102"/>
    <s v="Optimising case detection within UK electronic health records: use of multiple linked databases for detecting liver injury."/>
    <s v="Wing K, Bhaskaran K, Smeeth L, van Staa TP, Klungel OH, Reynolds RF, Douglas I."/>
    <s v="2"/>
    <s v="6"/>
    <n v="2457396"/>
    <n v="2016"/>
    <s v="BMJ open"/>
    <s v="BMJ Open"/>
    <s v="BMJ Open"/>
    <s v="101552874"/>
    <s v="2044-6055"/>
    <s v="2044-6055"/>
    <s v="Monitoring the use of antibiotics is relevant due to the public health impact of microbial resistance, adverse effects, and costs. We present data on the consumption of macrolides, lincosamides, streptogramins and amoxicillin/clavulanate (AMC) between 2007 and 2010 in the in-and outpatient healthcare setting in 10 European countries provided by IMS Health. Antibiotics were classified according to the anatomical therapeutic chemical classification and consumption was expressed in defined daily doses/1000 inhabitants/day (DIDs). We analysed the number of prescriptions by diagnostic codes between 2008 and 2010, based on the International Classification of Diseases, 10th revision (ICD-10). These ICD-10 codes were grouped into four main categories: respiratory infections, genitourinary infections, other infections and other diagnoses. In 2010, the consumption of macrolides and lincosamides ranged from 0.45 DIDs (Sweden) to 5.46 DIDs (Italy), and from 0.04 DIDs (Denmark) to 1.00 DID (Germany), respectively. Streptogramins were available in France, Germany, Italy, Norway, Spain and United Kingdom with a consumption of &lt;0.001 DID exclusively in the hospital setting. The consumption of AMC ranged from &lt;0.001 DIDs (Norway) to 11.67 DIDs (Spain). During the study period, the consumption of macrolides decreased, the consumption of AMC increased in most of European countries, and lincosamides varied very slightly. Macrolides and AMC were mainly prescribed for respiratory infections in all countries but United Kingdom, where most of the prescriptions were assigned to diagnostic codes not clearly related with an infection. Lincosamides were prescribed for the respiratory infections and other infections groups. There was a wide inter-country variability in the percentage of the prescriptions assigned to each of the diagnostic categories. The inter-country differences in the consumption of these antibiotics and their prescription by diagnostic categories point to an inappropriate use of antibiotics."/>
    <s v="Department of Non-communicable Disease Epidemiology, London School of Hygiene and Tropical Medicine, London, UK."/>
    <s v="eng"/>
    <s v="Y"/>
    <s v="Y"/>
    <s v="N"/>
    <s v="Y"/>
    <s v="N"/>
    <s v="N"/>
    <n v="2"/>
    <s v="Y"/>
    <s v="Y"/>
    <s v="N"/>
    <s v="Y"/>
    <s v="N"/>
    <s v="N"/>
    <s v="N"/>
    <s v="N"/>
    <s v="2016-09-04"/>
    <s v="2018-01-09"/>
    <s v="2015-10-15"/>
    <s v="2016-09-02"/>
    <s v="https://dx.doi.org/10.1136/bmjopen-2016-012102"/>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6543747"/>
    <s v="MED"/>
    <n v="26543747"/>
    <s v="PMC4916501"/>
    <s v="10.1186/s40064-015-1398-4"/>
    <s v="Sales of macrolides, lincosamides, streptogramins, and amoxicillin/clavulanate in the in- and outpatient setting in 10 European countries, 2007-2010."/>
    <s v="Ferrer P, Sabaté M, Ballarín E, Fortuny J, Rottenkolber M, Schmiedl S, Laporte JR, Ibáñez L."/>
    <s v="2"/>
    <s v="4"/>
    <n v="2246822"/>
    <n v="2015"/>
    <s v="SpringerPlus"/>
    <s v="Springerplus"/>
    <s v="Springerplus"/>
    <s v="101597967"/>
    <s v="2193-1801"/>
    <s v="2193-1801"/>
    <s v="The aims of this study were two-fold: (i) to investigate the effect of exposure to antibiotic agents on the risk of acute liver injury using a self-controlled case series and case-crossover study and (ii) to compare the results between the case-only studies.For the self-controlled case series study relative incidence ratios (IRR) were calculated by dividing the rate of acute liver injury experienced during patients' periods of exposure to antibiotics to patients' rate of events during non-exposed time using conditional Poisson regression. For the case-crossover analysis we calculated Odds Ratios (OR) using conditional logistic regression by comparing exposure during 14- and 30-day risk windows with exposure during control moments.Using the self-controlled case series approach, the IRR was highest during the first 7 days after receipt of a prescription (10.01, 95% CI 6.59-15.18). Omitting post-exposure washout periods lowered the IRR to 7.2. The highest estimate in the case-crossover analysis was found when two 30-day control periods 1 year prior to the 30-day ALI risk period were retained in the analysis: OR = 6.5 (95% CI, 3.95-10.71). The lowest estimate was found when exposure in the 14-day risk period was compared to exposure in four consecutive 14-day control periods immediately prior to the risk period (OR = 3.05, 95% CI, 2.06-4.53).An increased relative risk of acute liver injury was consistently observed using both self-controlled case series and case-crossover designs. Case-only designs can be used as a viable alternative study design to study the risk of acute liver injury, albeit with some limitations."/>
    <s v="Fundació Institut Català de Farmacologia, Pg Vall d'Hebron 119-129, 08029 Barcelona, Spain."/>
    <s v="eng"/>
    <s v="Y"/>
    <s v="Y"/>
    <s v="N"/>
    <s v="Y"/>
    <s v="N"/>
    <s v="N"/>
    <n v="2"/>
    <s v="Y"/>
    <s v="Y"/>
    <s v="N"/>
    <s v="Y"/>
    <s v="N"/>
    <s v="N"/>
    <s v="N"/>
    <s v="N"/>
    <s v="2015-11-06"/>
    <s v="2015-11-08"/>
    <s v="2015-08-06"/>
    <s v="2015-10-15"/>
    <s v="https://dx.doi.org/10.1186/s40064-015-1398-4"/>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6248609"/>
    <s v="MED"/>
    <n v="26248609"/>
    <s v="PMC4949640"/>
    <s v="10.1002/pds.3846"/>
    <s v="The risk of acute liver injury among users of antibiotic medications: a comparison of case-only studies."/>
    <s v="Brauer R, Ruigómez A, Klungel O, Reynolds R, Feudjo Tepie M, Smeeth L, Douglas I."/>
    <s v="1"/>
    <s v="25 Suppl 1"/>
    <n v="2393242"/>
    <n v="2016"/>
    <s v="Pharmacoepidemiology and drug safety"/>
    <s v="Pharmacoepidemiol Drug Saf"/>
    <s v="Pharmacoepidemiol Drug Saf"/>
    <s v="9208369"/>
    <s v="1053-8569"/>
    <s v="1099-1557"/>
    <s v="The case-crossover (CXO) and self-controlled case series (SCCS) designs are increasingly used in pharmacoepidemiology. In both, relative risk estimates are obtained within persons, implicitly controlling for time-fixed confounding variables.To examine the consistency of relative risk estimates of hip/femur fractures (HFF) associated with the use of benzodiazepines (BZD) across case-only designs in two databases (DBs), when a common protocol was applied.CXO and SCCS studies were conducted in BIFAP (Spain) and CPRD (UK). Exposure to BZD was divided into non-use, current, recent and past use. For CXO, odds ratios (OR; 95%CI) of current use versus non-use/past were estimated using conditional logistic regression adjusted for co-medications (AOR). For the SCCS, conditional Poisson regression was used to estimate incidence rate ratios (IRR; 95%CI) of current use versus non/past-use, adjusted for age. To investigate possible event-exposure dependence the relative risk in the 30 days prior to first BZD exposure was also evaluated.In the CXO current use of BZD was associated with an increased risk of HFF in both DBs, AORBIFAP = 1.47 (1.29-1.67) and AORCPRD = 1.55 (1.41-1.70). In the SCCS, IRRs for current exposure was 0.79 (0.72-0.86) in BIFAP and 1.21 (1.13-1.30) in CPRD. However, when we considered separately the 30-day pre-exposure period, the IRR for current period was 1.43 (1.31-1.57) in BIFAP and 1.37 (1.27-1.47) in CPRD.CXO designs yielded consistent results across DBs, while initial SCCS analyses did not. Accounting for event-exposure dependence, estimates derived from SCCS were more consistent across DBs and designs."/>
    <s v="Faculty of Epidemiology and Population Health, London School of Hygiene and Tropical Medicine, London, United Kingdom."/>
    <s v="eng"/>
    <s v="Y"/>
    <s v="Y"/>
    <s v="N"/>
    <s v="Y"/>
    <s v="N"/>
    <s v="Y"/>
    <n v="2"/>
    <s v="Y"/>
    <s v="Y"/>
    <s v="N"/>
    <s v="Y"/>
    <s v="N"/>
    <s v="N"/>
    <s v="N"/>
    <s v="N"/>
    <s v="2015-08-08"/>
    <s v="2018-04-29"/>
    <s v="2015-06-26"/>
    <s v="2015-08-06"/>
    <s v="https://dx.doi.org/10.1002/pds.3846"/>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6112821"/>
    <s v="MED"/>
    <n v="26112821"/>
    <s v="PMC5564890"/>
    <s v="10.1002/pds.3822"/>
    <s v="Do case-only designs yield consistent results across design and different databases? A case study of hip fractures and benzodiazepines."/>
    <s v="Requena G, Logie J, Martin E, Boudiaf N, González González R, Huerta C, Alvarez A, Webb D, Bate A, García Rodríguez LA, Reynolds R, Schlienger R, Gardarsdottir H, de Groot M, Klungel OH, de Abajo F, Douglas IJ."/>
    <s v="3"/>
    <s v="25 Suppl 1"/>
    <n v="2393242"/>
    <n v="2016"/>
    <s v="Pharmacoepidemiology and drug safety"/>
    <s v="Pharmacoepidemiol Drug Saf"/>
    <s v="Pharmacoepidemiol Drug Saf"/>
    <s v="9208369"/>
    <s v="1053-8569"/>
    <s v="1099-1557"/>
    <s v="The lower bound of the 95% confidence interval of measures of disproportionality (Lower95CI) is widely used in signal detection. Masking is a statistical issue by which true signals of disproportionate reporting are hidden by the presence of other medicines. The primary objective of our study is to develop and validate a mathematical framework for assessing the masking effect of Lower95CI.We have developed our new algorithm based on the masking ratio (MR) developed for the measures of disproportionality. A MR for the Lower95CI (MRCI) is proposed. A simulation study to validate this algorithm was also conducted.We have established the existence of a very close mathematical relation between MR and MRCI. For a given drug-event pair, the same product will be responsible for the highest masking effect with the measure of disproportionality and its Lower95CI. The extent of masking is likely to be very similar across the two methods. An important proportion of identical drug-event associations affected by the presence of an important masking effect is revealed by the unmasking exercise, whether the proportional reporting ratio (PRR) or its confidence interval are used.The detection of the masking effect of Lower95CI can be automated. The real benefits of this unmasking in terms of new true-positive signals (rate of true-positive/false-positive) or time gained by the revealing of signals using this method have not been fully assessed. These benefits should be demonstrated in the context of prospective studies."/>
    <s v="Pharmacology Unit, Department of Biomedical Sciences, School of Medicine, University of Alcalá, Madrid, Spain."/>
    <s v="eng"/>
    <s v="Y"/>
    <s v="Y"/>
    <s v="N"/>
    <s v="Y"/>
    <s v="N"/>
    <s v="N"/>
    <n v="2"/>
    <s v="Y"/>
    <s v="Y"/>
    <s v="N"/>
    <s v="Y"/>
    <s v="N"/>
    <s v="N"/>
    <s v="N"/>
    <s v="N"/>
    <s v="2016-04-03"/>
    <s v="2017-09-22"/>
    <s v="2017-05-05"/>
    <s v="2015-06-26"/>
    <s v="https://dx.doi.org/10.1002/pds.3822"/>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8845231"/>
    <s v="MED"/>
    <n v="28845231"/>
    <s v="PMC4008312"/>
    <s v="10.1177/2042098617704143"/>
    <s v="A mathematical framework to quantify the masking effect associated with the confidence intervals of measures of disproportionality."/>
    <s v="Maignen F, Hauben M, Dogné JM."/>
    <s v="12"/>
    <s v="8"/>
    <n v="2589910"/>
    <n v="2017"/>
    <s v="Therapeutic advances in drug safety"/>
    <s v="Ther Adv Drug Saf"/>
    <s v="Ther Adv Drug Saf"/>
    <s v="101549074"/>
    <s v="2042-0986"/>
    <s v="2042-0994"/>
    <s v="The assessment of the benefit-risk of medicines needs careful consideration concerning their patterns of utilization. Systems for the monitoring of medicines consumption have been established in many European countries, and several international groups have identified and described them. No other compilation of European working groups has been published. As part of the PROTECT project, as a first step in searching for European data sources on the consumption of five selected groups of medicines, we aimed to identify and describe the main characteristics of the existing collaborative European working groups.Google and bibliographic searches (PubMed) of articles containing information on databases and other sources of drug consumption data were conducted. For each working group the main characteristics were recorded.Nineteen selected groups were identified, focusing on: a) general drug utilisation (DU) research (EuroDURG, CNC, ISPE'S SIG-DUR, EURO-MED-STAT, PIPERSKA Group, NorPEN, ENCePP, DURQUIM), b) specific DU research: b.1) antimicrobial drugs (ARPAC, ESAC, ARPEC, ESGAP, HAPPY AUDIT), b.2) cardiovascular disease (ARITMO, EUROASPIRE), b.3) paediatrics (TEDDY), and b.4) mental health/central nervous system effects (ESEMeD, DRUID, TUPP/EUPoMMe). Information on their aims, methods and activities is presented.We assembled and updated information on European working groups in DU research and in the utilisation of five selected groups of drugs for the PROTECT project. This information should be useful for academic researchers, regulatory and health authorities, and pharmaceutical companies conducting and interpreting post-authorisation and safety studies. European health authorities should encourage national research and collaborations in this important field for public health."/>
    <s v="Office of Health Economics, Southside, 105 Victoria Street, London SW1E 6QT, UK."/>
    <s v="eng"/>
    <s v="N"/>
    <s v="Y"/>
    <s v="N"/>
    <s v="Y"/>
    <s v="N"/>
    <s v="Y"/>
    <n v="3"/>
    <s v="Y"/>
    <s v="Y"/>
    <s v="N"/>
    <s v="Y"/>
    <s v="N"/>
    <s v="N"/>
    <s v="N"/>
    <s v="N"/>
    <s v="2017-08-28"/>
    <s v="2017-08-31"/>
    <s v="2014-03-13"/>
    <s v="2017-05-05"/>
    <s v="https://dx.doi.org/10.1177/2042098617704143"/>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4625054"/>
    <s v="MED"/>
    <n v="24625054"/>
    <s v="PMC3540466"/>
    <s v="10.1186/1756-0500-7-143"/>
    <s v="A compilation of research working groups on drug utilisation across Europe."/>
    <s v="Sabaté M, Pacheco JF, Ballarín E, Ferrer P, Petri H, Hasford J, Schoonen MW, Rottenkolber M, Fortuny J, Laporte JR, Ibáñez L, PROTECT Work Package 2."/>
    <s v="16"/>
    <s v="7"/>
    <n v="2473463"/>
    <n v="2014"/>
    <s v="BMC research notes"/>
    <s v="BMC Res Notes"/>
    <s v="BMC Res Notes"/>
    <s v="101462768"/>
    <s v="1756-0500"/>
    <s v="1756-0500"/>
    <s v="Signal detection in pharmacovigilance should take into account all terms related to a medical concept rather than a single term. We built an OWL-DL file with formal definitions of MedDRA and SNOMED-CT concepts and performed two queries, Query 1 and 2, to retrieve narrow and broad terms within the Standard MedDRA Query (SMQ) related to 'anaphylactic shock' and the terms from the High Level Term (HLT) grouping related to 'anaphylaxis'. We compared values of the EB05 (EBGM) statistical test for disproportionality with 50 active ingredients randomly selected in the public version of the FDA pharmacovigilance database. Coefficient of correlation was R(2) = 1.00 between Query 1 and HLT; R(2) = 0.98 between Query 1 and SMQ narrow; R(2) = 0.89 between Query 2 and SMQ Narrow+Broad. Generating automated groupings of terms for signal detection is feasible but requires additional efforts in modeling MedDRA terms in order to improve precision and recall of these groupings."/>
    <s v="INSERM U872, Eq. 20, Paris, France."/>
    <s v="eng"/>
    <s v="Y"/>
    <s v="Y"/>
    <s v="Y"/>
    <s v="Y"/>
    <s v="N"/>
    <s v="N"/>
    <n v="3"/>
    <s v="Y"/>
    <s v="Y"/>
    <s v="N"/>
    <s v="Y"/>
    <s v="N"/>
    <s v="N"/>
    <s v="N"/>
    <s v="N"/>
    <s v="2014-03-17"/>
    <s v="2017-09-22"/>
    <s v="2012-11-03"/>
    <s v="2014-03-13"/>
    <s v="https://dx.doi.org/10.1186/1756-0500-7-143"/>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3304363"/>
    <s v="MED"/>
    <n v="23304363"/>
    <s v="PMC4869223"/>
    <s v="10.2196/publichealth.4939"/>
    <s v="Evaluation of automated term groupings for detecting anaphylactic shock signals for drugs."/>
    <s v="Souvignet J, Declerck G, Trombert B, Rodrigues JM, Jaulent MC, Bousquet C."/>
    <s v="5"/>
    <s v="2012"/>
    <n v="1999692"/>
    <n v="2012"/>
    <s v="AMIA ... Annual Symposium proceedings. AMIA Symposium"/>
    <s v="AMIA Annu Symp Proc"/>
    <s v="AMIA Annu Symp Proc"/>
    <s v="101209213"/>
    <s v="2369-2960"/>
    <s v="1942-597X"/>
    <s v="Little is known about the effects of human fetal exposure when a new drug is authorized unless it was specifically developed for use in pregnancy. Since many factors may contribute to adverse fetal effects, having comprehensive information about in utero exposures will enhance our ability to make correct determinations about causality.The objective of the study was to assess the extent to which women, recruited without the intervention of health care professionals (HCPs), will provide information, suitable for research purposes, via the Internet or by phone on some potential risk factors in pregnancy.To pilot direct-to-patient research for pharmacovigilance, we conducted a prospective, noninterventional study of medication use and lifestyle factors as part of the Pharmacoepidemiological Research on Outcomes of Therapeutics by a European ConsorTium (PROTECT) Consortium. Consenting women who self-identified as pregnant and residing in the United Kingdom (UK), Denmark (DK), The Netherlands, or Poland were recruited and could then choose to provide data every 2 or 4 weeks via the Internet or a telephonic interactive voice response system (IVRS). Self-reported drug use was compared with pharmacy register data in DK and with electronic health records in the UK.Recruited women were on average older and more highly educated than the general population. Most respondents chose a frequency of every 4 weeks (56.99%, 1177/2065). Only 29.83% (464/1555) of women with due dates occurring during the study provided information on pregnancy outcome. For those responding by Internet, over 90.00% (1915/2065) reported using &gt;1 pregnancy-related medication, 83.34% (1721/2065) reported using &gt;1 other medicine, and 23.53% (486/2065) reported only over-the-counter medications, not counting herbals and dietary supplements. Some respondents (7.16%, 148/2065) reported that they chose not to take a prescribed medication (mostly medicines for pain or inflammation, and for depression) and 1.30% (27/2065) reported using medicines that had been prescribed to a friend or family member (oxycodone, paracetamol, and medications for acid-related problems). Relatively few respondents reported using fish oil (4.60%, 95/2065), other dietary supplements (1.88%, 39/2065), herbal products (7.07%, 146/2065), or homeopathic products (1.16%, 24/2065). Most medications for chronic conditions that were listed in the Danish prescription registry were also self-reported (83.3%, 145/174 agreement), with larger discrepancies for medications indicated for short-term use (54.0%, 153/283 agreement) and pregnancy-related medications (66.1%, 78/118).Self-reported information on medication use as well as other potential teratogenic factors can be collected via the Internet, although recruitment costs are not insubstantial and maintaining follow-up is challenging. Direct data collection from consumers adds detail, but clinical input may be needed to fully understand patients' medical histories and capture birth outcomes."/>
    <s v="Quintiles Real-World &amp; Late Phase Research Cambridge, MA United States."/>
    <s v="eng"/>
    <s v="N"/>
    <s v="Y"/>
    <s v="Y"/>
    <s v="Y"/>
    <s v="N"/>
    <s v="N"/>
    <n v="3"/>
    <s v="Y"/>
    <s v="Y"/>
    <s v="N"/>
    <s v="N"/>
    <s v="N"/>
    <s v="N"/>
    <s v="N"/>
    <s v="N"/>
    <s v="2013-01-10"/>
    <s v="2016-10-18"/>
    <s v="2015-12-22"/>
    <s v="2012-11-03"/>
    <s v="https://dx.doi.org/10.2196/publichealth.4939"/>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7227140"/>
    <s v="MED"/>
    <n v="27227140"/>
    <s v="PMC4414957"/>
    <s v="10.2196/medinform.3937"/>
    <s v="Direct-to-Patient Research: Piloting a New Approach to Understanding Drug Safety During Pregnancy."/>
    <s v="Dreyer NA, Blackburn SC, Mt-Isa S, Richardson JL, Thomas S, Laursen M, Zetstra-van der Woude P, Jamry-Dziurla A, Hliva V, Bourke A, de Jong-van den Berg L."/>
    <s v="10"/>
    <s v="1"/>
    <n v="2412199"/>
    <n v="2015"/>
    <s v="JMIR public health and surveillance"/>
    <s v="JMIR Public Health Surveill"/>
    <s v="JMIR Public Health Surveill"/>
    <s v="101669345"/>
    <s v="2291-9694"/>
    <s v="2369-2960"/>
    <s v="Obtaining data without the intervention of a health care provider represents an opportunity to expand understanding of the safety of medications used in difficult-to-study situations, like the first trimester of pregnancy when women may not present for medical care. While it is widely agreed that personal data, and in particular medical data, needs to be protected from unauthorized use, data protection requirements for population-based studies vary substantially by country. For public-private partnerships, the complexities are enhanced. The objective of this viewpoint paper is to illustrate the challenges related to data protection based on our experiences when performing relatively straightforward direct-to-patient noninterventional research via the Internet or telephone in four European countries. Pregnant women were invited to participate via the Internet or using an automated telephone response system in Denmark, the Netherlands, Poland, and the United Kingdom. Information was sought on medications, other factors that may cause birth defects, and pregnancy outcome. Issues relating to legal controllership of data were most problematic; assuring compliance with data protection requirements took about two years. There were also inconsistencies in the willingness to accept nonwritten informed consent. Nonetheless, enrollment and data collection have been completed, and analysis is in progress. Using direct reporting from consumers to study the safety of medicinal products allows researchers to address a myriad of research questions relating to everyday clinical practice, including treatment heterogeneity in population subgroups not traditionally included in clinical trials, like pregnant women, children, and the elderly. Nonetheless, there are a variety of administrative barriers relating to data protection and informed consent, particularly within the structure of a public-private partnership."/>
    <s v="Quintiles Real-World &amp; Late-Phase Research, Scientific Affairs, Cambridge, MA, United States. nancy.dreyer@quintiles.com."/>
    <s v="eng"/>
    <s v="Y"/>
    <s v="Y"/>
    <s v="N"/>
    <s v="N"/>
    <s v="N"/>
    <s v="N"/>
    <n v="4"/>
    <s v="Y"/>
    <s v="Y"/>
    <s v="N"/>
    <s v="Y"/>
    <s v="N"/>
    <s v="N"/>
    <s v="N"/>
    <s v="N"/>
    <s v="2016-05-26"/>
    <s v="2016-05-29"/>
    <s v="2015-04-15"/>
    <s v="2015-07-01"/>
    <s v="https://dx.doi.org/10.2196/medinform.3937"/>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5881627"/>
    <s v="MED"/>
    <n v="25881627"/>
    <s v="PMC4918309"/>
    <s v="10.1002/pds.3831"/>
    <s v="Balancing the interests of patient data protection and medication safety monitoring in a public-private partnership."/>
    <s v="Dreyer NA, Blackburn S, Hliva V, Mt-Isa S, Richardson J, Jamry-Dziurla A, Bourke A, Johnson R."/>
    <s v="6"/>
    <s v="3"/>
    <n v="2271282"/>
    <n v="2015"/>
    <s v="JMIR medical informatics"/>
    <s v="JMIR Med Inform"/>
    <s v="JMIR Med Inform"/>
    <s v="101645109"/>
    <s v="1053-8569"/>
    <s v="2291-9694"/>
    <s v="There is widespread concern about increases in antibiotic use, but comparative data from different European countries on rates of use are lacking. This study was designed to measure and understand the variation in antibiotic utilization across five European countries.Seven European healthcare databases with access to primary care data from Denmark, Germany, the Netherlands, Spain and the UK were used to measure and compare the point and 1-year-period prevalence of antibiotic use between 2004 and 2009. Descriptive analyses were stratified by gender, age and type of antibiotic. Separate analyses were performed to measure the most common underlying indications leading to the prescription of an antibiotic.The average yearly period prevalence of antibiotic use varied from 15 (Netherlands) to 30 (Spain) users per 100 patients. A higher prevalence of antibiotic use by female patients, the very young (0-9 years) and old (80+ years), was observed in all databases. The lowest point prevalence was recorded in June and September and ranged from 0.51 (Netherlands) to 1.47 (UK) per 100 patients per day. Twelve percent (Netherlands) to forty-nine (Spain) percent of all users were diagnosed with a respiratory tract infection, and the most common type of antibiotic prescribed were penicillin.Using identical methodology in seven EU databases to assess antibiotic use allowed us to compare drug usage patterns across Europe. Our results contribute quantitatively to the true understanding of similarities and differences in the use of antibiotic agents in different EU countries."/>
    <s v="Faculty of Epidemiology and Population Health, London School of Hygiene and Tropical Medicine, London, UK."/>
    <s v="eng"/>
    <s v="Y"/>
    <s v="Y"/>
    <s v="N"/>
    <s v="N"/>
    <s v="N"/>
    <s v="Y"/>
    <n v="4"/>
    <s v="Y"/>
    <s v="Y"/>
    <s v="N"/>
    <s v="Y"/>
    <s v="N"/>
    <s v="N"/>
    <s v="N"/>
    <s v="N"/>
    <s v="2015-04-17"/>
    <s v="2015-05-09"/>
    <s v="2015-07-07"/>
    <s v="2015-04-15"/>
    <s v="https://dx.doi.org/10.1002/pds.3831"/>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6152658"/>
    <s v="MED"/>
    <n v="26152658"/>
    <s v="PMC4302222"/>
    <s v="10.1007/s40264-014-0251-y"/>
    <s v="Prevalence of antibiotic use: a comparison across various European health care data sources."/>
    <s v="Brauer R, Ruigómez A, Downey G, Bate A, Garcia Rodriguez LA, Huerta C, Gil M, de Abajo F, Requena G, Alvarez Y, Slattery J, de Groot M, Souverein P, Hesse U, Rottenkolber M, Schmiedl S, de Vries F, Tepie MF, Schlienger R, Smeeth L, Douglas I, Reynolds R, Klungel O."/>
    <s v="8"/>
    <s v="25 Suppl 1"/>
    <n v="2393242"/>
    <n v="2016"/>
    <s v="Pharmacoepidemiology and drug safety"/>
    <s v="Pharmacoepidemiol Drug Saf"/>
    <s v="Pharmacoepidemiol Drug Saf"/>
    <s v="9208369"/>
    <s v="0114-5916"/>
    <s v="1099-1557"/>
    <s v="Pharmacovigilance signal detection largely relies on individual case reports, but longitudinal health data are being explored as complementary information sources. Research to date has focused on the ability of epidemiological methods to distinguish established adverse drug reactions (ADRs) from unrelated adverse events.The aim of this study was to evaluate a process for structured clinical and epidemiological assessment of temporally associated drugs and medical events in electronic medical records.Pairs of drugs and medical events were selected for review on the basis of their temporal association according to a calibrated self-controlled cohort analysis in The Health Improvement Network. Six assessors trained in pharmacovigilance and/or epidemiology evaluated seven drugs each, with up to 20 medical events per drug. A pre-specified questionnaire considered aspects related to the nature of the temporal pattern, demographic features of the cohort, concomitant medicines, earlier signs and symptoms, and possible confounding by underlying disease. This informed a classification of drug-event pairs as known ADRs, meriting further evaluation, or dismissed.The number of temporally associated medical events per drug ranged from 11 to 307 (median 50) for the 42 selected drugs. Out of the 509 relevant drug-event combinations subjected to the assessment, 127 (25 %) were classified as known ADRs. Ninety-one (24 %) of the remaining pairs were classified as potential signals meriting further evaluation and 291 (76 %) were dismissed. Suggestive temporal patterns and lack of clear alternative explanations were the most common reasons that drug-event pairs were classified as meriting further evaluation. Earlier signs and symptoms and confounding by the underlying disease were the most common reasons that drug-event pairs were dismissed.Exploratory analysis of electronic medical records can detect important potential safety signals. However, effective signal detection requires that statistical signal detection be combined with clinical and epidemiological review to achieve an acceptable false positive rate."/>
    <s v="Uppsala Monitoring Centre, WHO Collaborating Centre for International Drug Monitoring, Box 1051, SE-75140, Uppsala, Sweden."/>
    <s v="eng"/>
    <s v="Y"/>
    <s v="Y"/>
    <s v="N"/>
    <s v="Y"/>
    <s v="N"/>
    <s v="N"/>
    <n v="7"/>
    <s v="Y"/>
    <s v="Y"/>
    <s v="N"/>
    <s v="Y"/>
    <s v="N"/>
    <s v="N"/>
    <s v="N"/>
    <s v="N"/>
    <s v="2015-07-09"/>
    <s v="2018-04-29"/>
    <s v="2014-01-24"/>
    <s v="2015-07-07"/>
    <s v="https://dx.doi.org/10.1007/s40264-014-0251-y"/>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5539877"/>
    <s v="MED"/>
    <n v="25539877"/>
    <s v="PMC4231586"/>
    <s v="10.1111/1475-6773.12152"/>
    <s v="Structured assessment for prospective identification of safety signals in electronic medical records: evaluation in the health improvement network."/>
    <s v="Cederholm S, Hill G, Asiimwe A, Bate A, Bhayat F, Persson Brobert G, Bergvall T, Ansell D, Star K, Norén GN."/>
    <s v="2"/>
    <s v="38"/>
    <n v="2244834"/>
    <n v="2015"/>
    <s v="Drug safety"/>
    <s v="Drug Saf"/>
    <s v="Drug Saf"/>
    <s v="9002928"/>
    <s v="0017-9124"/>
    <s v="1179-1942"/>
    <s v="In their recent Health Services Research article titled &quot;Squeezing the Balloon: Propensity Scores and Unmeasured Covariate Balance,&quot; Brooks and Ohsfeldt (2013) addressed an important topic on the balancing property of the propensity score (PS) with respect to unmeasured covariates. They concluded that PS methods that balance measured covariates between treated and untreated subjects exacerbate imbalance in unmeasured covariates that are unrelated to measured covariates. Furthermore, they emphasized that for PS algorithms, an imbalance on unmeasured covariates between treatment and untreated subjects is a necessary condition to achieve balance on measured covariates between the groups. We argue that these conclusions are the results of their assumptions on the mechanism of treatment allocation. In addition, we discuss the underlying assumptions of PS methods, their advantages compared with multivariate regression methods, as well as the interpretation of the effect estimates from PS methods."/>
    <s v="Division of Pharmacoepidemiology and Clinical Pharmacology, Utrecht Institute for Pharmaceutical Sciences, University of Utrecht, Utrecht, The Netherlands."/>
    <s v="eng"/>
    <s v="Y"/>
    <s v="Y"/>
    <s v="N"/>
    <s v="Y"/>
    <s v="N"/>
    <s v="Y"/>
    <n v="7"/>
    <s v="Y"/>
    <s v="Y"/>
    <s v="N"/>
    <s v="Y"/>
    <s v="N"/>
    <s v="N"/>
    <s v="N"/>
    <s v="N"/>
    <s v="2015-01-21"/>
    <s v="2016-09-09"/>
    <s v="2014-07-08"/>
    <s v="2015-01-01"/>
    <s v="https://dx.doi.org/10.1111/1475-6773.12152"/>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4461192"/>
    <s v="MED"/>
    <n v="24461192"/>
    <s v="PMC3834162"/>
    <s v="10.1007/s40264-013-0114-y"/>
    <s v="Propensity score methods and unobserved covariate imbalance: comments on &quot;squeezing the balloon&quot;."/>
    <s v="Ali MS, Groenwold RH, Klungel OH."/>
    <m/>
    <s v="49"/>
    <n v="2160601"/>
    <n v="2014"/>
    <s v="Health services research"/>
    <s v="Health Serv Res"/>
    <s v="Health Serv Res"/>
    <s v="0053006"/>
    <s v="0114-5916"/>
    <s v="1475-6773"/>
    <s v="Little is known about the relation of adverse drug reactions (ADRs) to self-use of medications.The aim of this study was to determine the frequency and severity of ADRs related to self-medication (ADR-SM) among emergency department (ED) patients and to describe their main characteristics.A prospective, cross-sectional, observational study was conducted over a period of 8 weeks (1 March to 20 April 2010), in the ED of 11 French academic hospitals. Adult patients presenting to the ED during randomization periods were included, with the exception of cases of self-drug poisoning, inability to complete self-medication questionnaire, or refusal. Clinical outcomes were assessed as well as history of self-medication behaviours and all drugs taken. All doubtful files and those related to ADR-SM were systematically reviewed by an expert committee.A total of 3,027 of 4,661 patients presenting to the ED met the inclusion criteria. Of these, 84.4 % declared a self-medication behaviour, 63.7 % took at least one non-prescribed drug during the previous 2 weeks and 59.9 % took a prescribed medication. A total of 296 patients experienced an ADR (9.78 %), of which 52 (1.72 %) were related to self-medication. Those ADRs related to self-medication included prescribed drugs (n = 19), non-prescribed drugs (n = 17), treatment discontinuation (n = 14), and interactions between non-prescribed and prescribed drugs (n = 2). The ADRs attributed to non-prescribed drugs represented 1 % of all patients taking non-prescribed drugs (n = 1,927). ADR severity was significantly lower for those related to self-medication (p = .032).Self-medication is frequent; its potential toxicity should not be neglected, taking into account the rate of adverse drug reactions in about 1 % of ED patient."/>
    <s v="EA 3826, Faculté de Médecine, 1 rue Gaston Veil, 44035, Nantes, France, nathalie.asseray@chu-nantes.fr."/>
    <s v="eng"/>
    <s v="N"/>
    <s v="Y"/>
    <s v="N"/>
    <s v="Y"/>
    <s v="N"/>
    <s v="Y"/>
    <n v="7"/>
    <s v="Y"/>
    <s v="Y"/>
    <s v="N"/>
    <s v="Y"/>
    <s v="N"/>
    <s v="N"/>
    <s v="N"/>
    <s v="N"/>
    <s v="2014-05-16"/>
    <s v="2015-06-01"/>
    <s v="2013-02-11"/>
    <s v="2014-01-24"/>
    <s v="https://dx.doi.org/10.1007/s40264-013-0114-y"/>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4163273"/>
    <s v="MED"/>
    <n v="24163273"/>
    <s v="PMC4404491"/>
    <s v="10.1093/eurheartj/ehu263"/>
    <s v="Frequency and severity of adverse drug reactions due to self-medication: a cross-sectional multicentre survey in emergency departments."/>
    <s v="Asseray N, Ballereau F, Trombert-Paviot B, Bouget J, Foucher N, Renaud B, Roulet L, Kierzek G, Armand-Perroux A, Potel G, Schmidt J, Carpentier F, Queneau P."/>
    <m/>
    <s v="36"/>
    <n v="2096909"/>
    <n v="2013"/>
    <s v="Drug safety"/>
    <s v="Drug Saf"/>
    <s v="Drug Saf"/>
    <s v="9002928"/>
    <s v="0195-668X"/>
    <s v="1179-1942"/>
    <s v="Antipsychotics increase the risk of stroke. Their effect on myocardial infarction remains uncertain because people prescribed and not prescribed antipsychotic drugs differ in their underlying vascular risk making between-person comparisons difficult to interpret. The aim of our study was to investigate this association using the self-controlled case series design that eliminates between-person confounding effects.All the patients with a first recorded myocardial infarction and prescription for an antipsychotic identified in the Clinical Practice Research Datalink linked to the Myocardial Ischaemia National Audit Project were selected for the self-controlled case series. The incidence ratio of myocardial infarction during risk periods following the initiation of antipsychotic use relative to unexposed periods was estimated within individuals. A classical case-control study was undertaken for comparative purposes comparing antipsychotic exposure among cases and matched controls. We identified 1546 exposed cases for the self-controlled case series and found evidence of an association during the first 30 days after the first prescription of an antipsychotic, for first-generation agents [incidence rate ratio (IRR) 2.82, 95% confidence interval (CI) 2.0-3.99] and second-generation agents (IRR: 2.5, 95% CI: 1.18-5.32). Similar results were found for the case-control study for new users of first- (OR: 3.19, 95% CI: 1.9-5.37) and second-generation agents (OR: 2.55, 95% CI: 0.93-7.01) within 30 days of their myocardial infarction.We found an increased risk of myocardial infarction in the period following the initiation of antipsychotics that was not attributable to differences between people prescribed and not prescribed antipsychotics."/>
    <s v="Department of Non-Communicable Disease Epidemiology, Faculty of Epidemiology and Population Health, London School of Hygiene and Tropical Medicine, Keppel Street, London WC1E 7HT, UK ruth.brauer@lshtm.ac.uk."/>
    <s v="eng"/>
    <s v="Y"/>
    <s v="Y"/>
    <s v="Y"/>
    <s v="Y"/>
    <s v="N"/>
    <s v="N"/>
    <n v="11"/>
    <s v="Y"/>
    <s v="Y"/>
    <s v="N"/>
    <s v="Y"/>
    <s v="N"/>
    <s v="N"/>
    <s v="N"/>
    <s v="N"/>
    <s v="2013-11-22"/>
    <s v="2016-09-09"/>
    <s v="2014-08-06"/>
    <s v="2013-12-01"/>
    <s v="https://dx.doi.org/10.1093/eurheartj/ehu263"/>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5005706"/>
    <s v="MED"/>
    <n v="25005706"/>
    <s v="PMC3602256"/>
    <s v="10.1503/cmaj.120592"/>
    <s v="Antipsychotic drugs and risks of myocardial infarction: a self-controlled case series study."/>
    <s v="Brauer R, Smeeth L, Anaya-Izquierdo K, Timmis A, Denaxas SC, Farrington CP, Whitaker H, Hemingway H, Douglas I."/>
    <m/>
    <s v="36"/>
    <n v="2276630"/>
    <n v="2015"/>
    <s v="European heart journal"/>
    <s v="Eur. Heart J."/>
    <s v="Eur Heart J"/>
    <s v="8006263"/>
    <s v="0820-3946"/>
    <s v="1522-9645"/>
    <s v="Alkylating agents are a first-line therapy for the treatment of several aggressive cancers, including pediatric glioblastoma, a lethal tumor in children. Unfortunately, many tumors are resistant to this therapy. We sought to identify ways of sensitizing tumor cells to alkylating agents while leaving normal cells unharmed, increasing therapeutic response while minimizing toxicity. Using an siRNA screen targeting over 240 DNA damage response genes, we identified novel sensitizers to alkylating agents. In particular, the base excision repair (BER) pathway, including 3-methylpurine-DNA glycosylase (MPG), as well as ataxia telangiectasia mutated (ATM), were identified in our screen. Interestingly, we identified MPG as a direct novel substrate of ATM. ATM-mediated phosphorylation of MPG was required for enhanced MPG function. Importantly, combined inhibition or loss of MPG and ATM resulted in increased alkylating agent-induced cytotoxicity in vitro and prolonged survival in vivo. The discovery of the ATM-MPG axis will lead to improved treatment of alkylating agent-resistant tumors.Inhibition of ATM and MPG-mediated BER cooperate to sensitize tumor cells to alkylating agents, impairing tumor growth in vitro and in vivo with no toxicity to normal cells, providing an ideal therapeutic window."/>
    <s v="Utrecht Institute for Pharmaceutical Sciences, Utrecht University, Utrecht, the Netherlands. r.h.h.groenwold@umcutrecht.nl"/>
    <s v="eng"/>
    <s v="Y"/>
    <s v="Y"/>
    <s v="N"/>
    <s v="Y"/>
    <s v="N"/>
    <s v="N"/>
    <n v="14"/>
    <s v="Y"/>
    <s v="Y"/>
    <s v="N"/>
    <s v="Y"/>
    <s v="N"/>
    <s v="N"/>
    <s v="N"/>
    <s v="Y"/>
    <s v="2014-07-10"/>
    <s v="2018-04-29"/>
    <s v="2011-07-28"/>
    <s v="2014-07-08"/>
    <s v="https://dx.doi.org/10.1503/cmaj.120592"/>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3401401"/>
    <s v="MED"/>
    <n v="23401401"/>
    <s v="PMC4184920"/>
    <s v="10.1158/2159-8290.CD-14-0157"/>
    <s v="Adjustment for continuous confounders: an example of how to prevent residual confounding."/>
    <s v="Groenwold RH, Klungel OH, Altman DG, van der Graaf Y, Hoes AW, Moons KG, PROTECT WP2 (Pharmacoepidemiological Research on Outcomes of Therapeutics by a European Consortium, Work Programme 2 [Framework for pharmacoepidemiology studies])."/>
    <m/>
    <s v="185"/>
    <n v="2021175"/>
    <n v="2013"/>
    <s v="CMAJ : Canadian Medical Association journal = journal de l'Association medicale canadienne"/>
    <s v="CMAJ"/>
    <s v="CMAJ"/>
    <s v="9711805"/>
    <s v="2159-8274"/>
    <s v="1488-2329"/>
    <s v="Over a period of 5 years, the Innovative Medicines Initiative PROTECT (Pharmacoepidemiological Research on Outcomes of Therapeutics by a European ConsorTium) project has addressed key research questions relevant to the science of safety signal detection. The results of studies conducted into quantitative signal detection in spontaneous reporting, clinical trial and electronic health records databases are summarised and 39 recommendations have been formulated, many based on comparative analyses across a range of databases (e.g. regulatory, pharmaceutical company). The recommendations point to pragmatic steps that those working in the pharmacovigilance community can take to improve signal detection practices, whether in a national or international agency or in a pharmaceutical company setting. PROTECT has also pointed to areas of potentially fruitful future research and some areas where further effort is likely to yield less."/>
    <s v="Arthur and Sonia Labatt Brain Tumour Research Centre, The Hospital for Sick Children, Toronto, Canada."/>
    <s v="eng"/>
    <s v="N"/>
    <s v="Y"/>
    <s v="Y"/>
    <s v="Y"/>
    <s v="N"/>
    <s v="Y"/>
    <n v="14"/>
    <s v="Y"/>
    <s v="Y"/>
    <s v="N"/>
    <s v="Y"/>
    <s v="N"/>
    <s v="N"/>
    <s v="N"/>
    <s v="N"/>
    <s v="2013-03-19"/>
    <s v="2014-03-26"/>
    <m/>
    <s v="2013-02-11"/>
    <s v="https://dx.doi.org/10.1158/2159-8290.CD-14-0157"/>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5100205"/>
    <s v="MED"/>
    <n v="25100205"/>
    <s v="PMC4871909"/>
    <s v="10.1007/s40264-016-0405-1"/>
    <s v="ATM regulates 3-methylpurine-DNA glycosylase and promotes therapeutic resistance to alkylating agents."/>
    <s v="Agnihotri S, Burrell K, Buczkowicz P, Remke M, Golbourn B, Chornenkyy Y, Gajadhar A, Fernandez NA, Clarke ID, Barszczyk MS, Pajovic S, Ternamian C, Head R, Sabha N, Sobol RW, Taylor MD, Rutka JT, Jones C, Dirks PB, Zadeh G, Hawkins C."/>
    <m/>
    <s v="4"/>
    <n v="2206643"/>
    <n v="2014"/>
    <s v="Cancer discovery"/>
    <s v="Cancer Discov"/>
    <s v="Cancer Discov"/>
    <s v="101561693"/>
    <s v="0114-5916"/>
    <s v="2159-8290"/>
    <s v="In observational studies, selection of confounding variables for adjustment is often based on observed baseline incomparability. The aim of this study was to evaluate this selection strategy. We used clinical data on the effects of inhaled long-acting beta-agonist (LABA) use on the risk of mortality among patients with obstructive pulmonary disease to illustrate the impact of selection of confounding variables for adjustment based on baseline comparisons. Among 2,394 asthma and COPD patients included in the analyses, the LABA ever-users were considerably older than never-users, but cardiovascular co-morbidity was equally prevalent (19.9% vs. 19.9%). Adjustment for cardiovascular co-morbidity status did not affect the crude risk ratio (RR) for mortality: crude RR 1.19 (95% CI 0.93-1.51) versus RR 1.19 (95% CI 0.94-1.50) after adjustment for cardiovascular co-morbidity. However, after adjustment for age (RR 0.95, 95% CI 0.76-1.19), additional adjustment for cardiovascular co-morbidity status did affect the association between LABA use and mortality (RR 1.01, 95% CI 0.80-1.26). Confounding variables should not be discarded based on balanced distributions among exposure groups, because residual confounding due to the omission of confounding variables from the adjustment model can be relevant."/>
    <s v="AstraZeneca, Macclesfield, UK. antoni.wisniewski@astrazeneca.com."/>
    <s v="eng"/>
    <s v="N"/>
    <s v="Y"/>
    <s v="N"/>
    <s v="Y"/>
    <s v="N"/>
    <s v="N"/>
    <n v="17"/>
    <s v="Y"/>
    <s v="Y"/>
    <s v="Y"/>
    <s v="Y"/>
    <s v="Y"/>
    <s v="N"/>
    <s v="Y"/>
    <s v="Y"/>
    <s v="2014-10-02"/>
    <s v="2016-11-25"/>
    <m/>
    <s v="2014-08-06"/>
    <s v="https://dx.doi.org/10.1007/s40264-016-0405-1"/>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6951233"/>
    <s v="MED"/>
    <n v="26951233"/>
    <s v="PMC3168755"/>
    <s v="10.1007/s10654-011-9606-1"/>
    <s v="Good Signal Detection Practices: Evidence from IMI PROTECT."/>
    <s v="Wisniewski AF, Bate A, Bousquet C, Brueckner A, Candore G, Juhlin K, Macia-Martinez MA, Manlik K, Quarcoo N, Seabroke S, Slattery J, Southworth H, Thakrar B, Tregunno P, Van Holle L, Kayser M, Norén GN."/>
    <m/>
    <s v="39"/>
    <n v="2410050"/>
    <n v="2016"/>
    <s v="Drug safety"/>
    <s v="Drug Saf"/>
    <s v="Drug Saf"/>
    <s v="9002928"/>
    <s v="0393-2990"/>
    <s v="1179-1942"/>
    <s v="Observational pharmacoepidemiological (PE) studies on drug safety have produced discrepant results that may be due to differences in design, conduct and analysis.The pharmacoepidemiology work-package (WP2) of the Pharmacoepidemiological Research on Outcomes of Therapeutics by a European ConsorTium (PROTECT) project aims at developing, testing and disseminating methodological standards for design, conduct and analysis of pharmacoepidemiological studies applicable to different safety issues using different databases across European countries. This article describes the selection of the safety issues and the description of the databases to be systematically studied.Based on two consensus meetings and a literature search, we selected five drug-adverse event (AE) pairs to be evaluated in different databases. This selection was done according to pre-defined criteria such as regulatory and public health impact, and the potential to investigate a broad range of methodological issues.The selected drug-AE pairs are: 1) inhaled long-acting beta-2 agonists and acute myocardial infarction; 2) antimicrobials and acute liver injury; 3) antidepressants and/or benzodiazepines and hip fracture; 4) anticonvulsants and suicide/suicide attempts; and 5) calcium channel blockers and malignancies. Six European databases, that will be used to evaluate the drug-AE pairs retrospectively, are also described.The selected drug-AE pairs will be evaluated in PE studies using common protocols. Based on consistencies and discrepancies of these studies, a framework for guiding methodological choices will be developed. This will increase the usefulness and reliability of PE studies for benefit-risk assessment and decision-making."/>
    <s v="Department of Pharmacoepidemiology and Clinical Pharmacology, Utrecht Institute for Pharmaceutical Sciences, University of Utrecht, The Netherlands, r.h.h.groenwold@umcutrecht.nl"/>
    <s v="eng"/>
    <s v="Y"/>
    <s v="Y"/>
    <s v="N"/>
    <s v="Y"/>
    <s v="N"/>
    <s v="N"/>
    <n v="18"/>
    <s v="Y"/>
    <s v="Y"/>
    <s v="N"/>
    <s v="Y"/>
    <s v="N"/>
    <s v="N"/>
    <s v="N"/>
    <s v="N"/>
    <s v="2016-03-09"/>
    <s v="2017-12-14"/>
    <m/>
    <s v="2016-06-01"/>
    <s v="https://dx.doi.org/10.1007/s10654-011-9606-1"/>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1796419"/>
    <s v="MED"/>
    <n v="21796419"/>
    <s v="PMC4083447"/>
    <s v="10.2174/1574884708666131111211802"/>
    <s v="Selection of confounding variables should not be based on observed associations with exposure."/>
    <s v="Groenwold RH, Klungel OH, Grobbee DE, Hoes AW."/>
    <m/>
    <s v="26"/>
    <n v="1862812"/>
    <n v="2011"/>
    <s v="European journal of epidemiology"/>
    <s v="Eur. J. Epidemiol."/>
    <s v="Eur J Epidemiol"/>
    <s v="8508062"/>
    <s v="1574-8847"/>
    <s v="1573-7284"/>
    <m/>
    <m/>
    <s v="eng"/>
    <s v="Y"/>
    <s v="Y"/>
    <s v="Y"/>
    <s v="Y"/>
    <s v="N"/>
    <s v="N"/>
    <n v="21"/>
    <s v="Y"/>
    <s v="Y"/>
    <s v="N"/>
    <s v="N"/>
    <s v="N"/>
    <s v="N"/>
    <s v="N"/>
    <s v="N"/>
    <s v="2011-09-08"/>
    <s v="2013-06-28"/>
    <m/>
    <s v="2011-07-28"/>
    <s v="https://dx.doi.org/10.2174/1574884708666131111211802"/>
  </r>
  <r>
    <s v="https://www.imi.europa.eu/projects-results/project-factsheets/protect"/>
    <x v="63"/>
    <s v="Pharmacoepidemiological research on outcomes of therapeutics by a European consortium"/>
    <n v="0"/>
    <n v="0"/>
    <n v="0"/>
    <n v="0"/>
    <n v="0"/>
    <n v="0"/>
    <n v="0"/>
    <n v="0"/>
    <n v="0"/>
    <n v="0"/>
    <s v="Closed"/>
    <s v="IMI1"/>
    <s v="01/09/2009"/>
    <s v="30/04/2015"/>
    <n v="1"/>
    <n v="115004"/>
    <s v="RIA (Research and Innovation Action)"/>
    <s v="11 009 715"/>
    <s v="10 864 491"/>
    <m/>
    <s v="6 743 176"/>
    <s v="The PROTECT project was designed based on an in-depth analysis of knowledge gaps and data needs that represent barriers to product development and continuous benefit-risk_x000a_monitoring of medicinal products during their life cycle. The project aimed to address limitations of current methods used in pharmacovigilance and pharmacoepidemiology and to significantly strengthen the monitoring of benefit-risk of medicines marketed in Europe. The project developed many innovative tools and methodological standards, and contributed to helping enhance the monitoring of the safety of medicinal products. It also contributed to improved evaluation and communication of their benefit-risk profile throughout their life cycle. Read about the project's achievements in the public summary of the project's final report."/>
    <s v="Amgen, Brussels, BelgiumAstrazeneca AB, Södertälje, SwedenBayer Pharma AG, Berlin, GermanyEli Lilly and Company Limited, Basingstoke, United KingdomF. Hoffmann-La Roche AG, Basel, SwitzerlandGenzyme Europe B.V., Naarden, NetherlandsGlaxosmithkline Research And Development LTD., Brentford, Middlesex, United KingdomH. Lundbeck As, Valby, DenmarkMerck Kommanditgesellschaft Auf Aktien, Darmstadt, GermanyNovartis Pharma AG, Basel, SwitzerlandNovo Nordisk A/S, Bagsvaerd, DenmarkPfizer Limited, Sandwich, Kent , United KingdomSanofi-Aventis Recherche &amp; Developpement, Chilly Mazarin, FranceTakeda Development Centre Europe LTD., London, United Kingdom"/>
    <n v="15"/>
    <n v="26"/>
    <s v="24218995"/>
    <s v="MED"/>
    <n v="24218995"/>
    <m/>
    <m/>
    <s v="Bridging differences in outcomes of pharmacoepidemiological studies: design and first results of the PROTECT project."/>
    <s v="Abbing-Karahagopian V, Kurz X, de Vries F, van Staa TP, Alvarez Y, Hesse U, Hasford J, Dijk Lv, de Abajo FJ, Weil JG, Grimaldi-Bensouda L, Egberts AC, Reynolds RF, Klungel OH."/>
    <m/>
    <s v="9"/>
    <n v="2146969"/>
    <n v="2014"/>
    <s v="Current clinical pharmacology"/>
    <s v="Curr Clin Pharmacol"/>
    <s v="Curr Clin Pharmacol"/>
    <s v="101273158"/>
    <m/>
    <s v="2212-3938"/>
    <m/>
    <m/>
    <s v="eng"/>
    <s v="Y"/>
    <s v="Y"/>
    <s v="N"/>
    <s v="Y"/>
    <s v="N"/>
    <m/>
    <n v="29"/>
    <s v="Y"/>
    <s v="Y"/>
    <s v="N"/>
    <s v="Y"/>
    <s v="N"/>
    <s v="N"/>
    <s v="N"/>
    <s v="N"/>
    <s v="2014-04-07"/>
    <s v="2017-09-22"/>
    <m/>
    <s v="2014-05-01"/>
    <m/>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30166626"/>
    <s v="MED"/>
    <n v="30166626"/>
    <s v="PMC6117310"/>
    <s v="10.1038/s41598-018-31474-7"/>
    <s v="Groupwise image registration based on a total correlation dissimilarity measure for quantitative MRI and dynamic imaging data."/>
    <s v="Guyader JM, Huizinga W, Poot DHJ, van Kranenburg M, Uitterdijk A, Niessen WJ, Klein S."/>
    <s v="1"/>
    <s v="8"/>
    <n v="2711288"/>
    <n v="2018"/>
    <s v="Scientific reports"/>
    <s v="Sci Rep"/>
    <s v="Sci Rep"/>
    <s v="101563288"/>
    <s v="2045-2322"/>
    <s v="2045-2322"/>
    <s v="The most widespread technique used to register sets of medical images consists of selecting one image as fixed reference, to which all remaining images are successively registered. This pairwise scheme requires one optimization procedure per pair of images to register. Pairwise mutual information is a common dissimilarity measure applied to a large variety of datasets. Alternative methods, called groupwise registrations, have been presented to register two or more images in a single optimization procedure, without the need of a reference image. Given the success of mutual information in pairwise registration, we adapt one of its multivariate versions, called total correlation, in a groupwise context. We justify the choice of total correlation among other multivariate versions of mutual information, and provide full implementation details. The resulting total correlation measure is remarkably close to measures previously proposed by Huizinga et al. based on principal component analysis. Our experiments, performed on five quantitative imaging datasets and on a dynamic CT imaging dataset, show that total correlation yields registration results that are comparable to Huizinga's methods. Total correlation has the advantage of being theoretically justified, while the measures of Huizinga et al. were designed empirically. Additionally, total correlation offers an alternative to pairwise mutual information on quantitative imaging datasets."/>
    <s v="Biomedical Imaging Group Rotterdam, Departments of Radiology and Medical Informatics, Erasmus MC - University Medical Centre Rotterdam, Rotterdam, The Netherlands. jeanmarie.guyader@gmail.com."/>
    <s v="eng"/>
    <s v="Y"/>
    <s v="Y"/>
    <s v="N"/>
    <s v="Y"/>
    <s v="N"/>
    <s v="Y"/>
    <n v="0"/>
    <s v="Y"/>
    <s v="Y"/>
    <s v="N"/>
    <s v="N"/>
    <s v="N"/>
    <s v="N"/>
    <s v="N"/>
    <s v="N"/>
    <s v="2018-09-01"/>
    <s v="2018-09-06"/>
    <s v="2018-08-30"/>
    <s v="2018-08-30"/>
    <s v="https://dx.doi.org/10.1038/s41598-018-31474-7"/>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9794225"/>
    <s v="MED"/>
    <n v="29794225"/>
    <s v="PMC6167530"/>
    <s v="10.2967/jnumed.118.209304"/>
    <s v="Depicting Changes in Tumor Biology in Response to Cetuximab Monotherapy or Combination Therapy by Apoptosis and Proliferation Imaging Using 18F-ICMT-11 and 18F-FLT PET."/>
    <s v="Heinzmann K, Nguyen QD, Honess D, Smith DM, Stribbling S, Brickute D, Barnes C, Griffiths J, Aboagye E."/>
    <s v="10"/>
    <s v="59"/>
    <n v="2732622"/>
    <n v="2018"/>
    <s v="Journal of nuclear medicine : official publication, Society of Nuclear Medicine"/>
    <s v="J. Nucl. Med."/>
    <s v="J Nucl Med"/>
    <s v="0217410"/>
    <s v="0161-5505"/>
    <s v="1535-5667"/>
    <s v="Imaging biomarkers must demonstrate their value in monitoring treatment. Two PET tracers, the caspase-3/7-specific isatin-5-sulfonamide 18F-ICMT-11 (18F-(S)-1-((1-(2-fluoroethyl)-1H-[1,2,3]-triazol-4-yl)methyl)-5-(2(2,4-difluoro-phenoxymethyl)-pyrrolidine-1-sulfonyl)isatin) and 18F-FLT (3'-deoxy-3'-18F-fluorothymidine), were used to detect early treatment-induced changes in tumor biology and determine whether any of these changes indicate a response to cetuximab, administered as monotherapy or combination therapy with gemcitabine. Methods: In mice bearing cetuximab-sensitive H1975 tumors (non-small lung cancer), the effects of single or repeated doses of the antiepidermal growth factor receptor antibody cetuximab (10 mg/kg on day 1 only or on days 1 and 2) or a single dose of gemcitabine (125 mg/kg on day 2) were investigated by 18F-ICMT-11 or 18F-FLT on day 3. Imaging was also performed after 2 doses of cetuximab (days 1 and 2) in mice bearing cetuximab-insensitive HCT116 tumors (colorectal cancer). For imaging-histology comparison, tumors were evaluated for proliferation (Ki-67 and thymidine kinase 1 [TK1]), cell death (cleaved caspase-3 and terminal deoxynucleotidyl transferase-mediated deoxyuridine triphosphate nick-end labeling [TUNEL]), and target engagement (epidermal growth factor receptor expression) by immunohistochemistry, immunofluorescence, and immunoblotting, respectively. Tumor and plasma were analyzed for thymidine and gemcitabine metabolites by liquid chromatography-mass spectrometry. Results: Retention of both tracers was sensitive to cetuximab in H1975 tumors. 18F-ICMT-11 uptake and ex vivo cleaved caspase-3 staining notably increased in tumors treated with repeated doses of cetuximab (75%) and combination treatment (46%). Although a single dose of cetuximab was insufficient to induce apoptosis, it did affect proliferation. Significant reductions in tumor 18F-FLT uptake (44%-50%; P &lt; 0.001) induced by cetuximab monotherapy and combination therapy were paralleled by a clear decrease in proliferation (Ki-67 decrease, 72%-95%; P &lt; 0.0001), followed by a marked tumor growth delay. TK1 expression and tumor thymidine concentrations were profoundly reduced. Neither imaging tracer depicted the gemcitabine-induced tumor changes. However, cleaved caspase-3 and Ki-67 staining did not significantly differ after gemcitabine treatment whereas TK1 expression and thymidine concentrations increased. No cetuximab-induced modulation of the imaging tracers or other response markers was detected in the insensitive model of HCT116. Conclusion: 18F-ICMT-11 and 18F-FLT are valuable tools to assess cetuximab sensitivity depicting distinct and time-variant aspects of treatment response."/>
    <s v="Department of Surgery and Cancer, Imperial College London, London, United Kingdom; and."/>
    <s v="eng"/>
    <s v="Y"/>
    <s v="Y"/>
    <s v="N"/>
    <s v="Y"/>
    <s v="N"/>
    <s v="Y"/>
    <n v="0"/>
    <s v="Y"/>
    <s v="Y"/>
    <s v="N"/>
    <s v="Y"/>
    <s v="N"/>
    <s v="N"/>
    <s v="N"/>
    <s v="N"/>
    <s v="2018-05-26"/>
    <s v="2018-10-04"/>
    <s v="2018-05-24"/>
    <s v="2018-05-24"/>
    <s v="https://dx.doi.org/10.2967/jnumed.118.209304"/>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9594931"/>
    <s v="MED"/>
    <n v="29594931"/>
    <s v="PMC5874225"/>
    <s v="10.1186/s13550-018-0376-6"/>
    <s v="Validation of [18F]FLT as a perfusion-independent imaging biomarker of tumour response in EGFR-mutated NSCLC patients undergoing treatment with an EGFR tyrosine kinase inhibitor."/>
    <s v="Iqbal R, Kramer GM, Frings V, Smit EF, Hoekstra OS, Boellaard R, QuIC-ConCePT Consortium."/>
    <s v="1"/>
    <s v="8"/>
    <n v="2655751"/>
    <n v="2018"/>
    <s v="EJNMMI research"/>
    <s v="EJNMMI Res"/>
    <s v="EJNMMI Res"/>
    <s v="101560946"/>
    <s v="2191-219X"/>
    <s v="2191-219X"/>
    <s v="3'-Deoxy-3'-[18F]fluorothymidine ([18F]FLT) was proposed as an imaging biomarker for the assessment of in vivo cellular proliferation with positron emission tomography (PET). The current study aimed to validate [18F]FLT as a perfusion-independent PET tracer, by gaining insight in the intra-tumoural relationship between [18F]FLT uptake and perfusion in non-small cell lung cancer (NSCLC) patients undergoing treatment with a tyrosine kinase inhibitor (TKI). Six patients with metastatic NSCLC, having an activating epidermal growth factor receptor (EGFR) mutation, were included in this study. Patients underwent [15O]H2O and [18F]FLT PET/CT scans at three time points: before treatment and 7 and 28 days after treatment with a TKI (erlotinib or gefitinib). Parametric analyses were performed to generate quantitative 3D images of both perfusion measured with [15O]H2O and proliferation measured with [18F]FLT volume of distribution (V T ). A multiparametric classification was performed by classifying voxels as low and high perfusion and/or low and high [18F]FLT V T using a single global threshold for all scans and subjects. By combining these initial classifications, voxels were allocated to four categories (low perfusion-low V T , low perfusion-high V T , high perfusion-low V T and high perfusion-high V T ).A total of 17 perfusion and 18 [18F]FLT PET/CT scans were evaluated. The average tumour values across all lesions were 0.53 ± 0.26 mL cm- 3 min- 1 and 4.25 ± 1.71 mL cm- 3 for perfusion and [18F]FLT V T , respectively. Multiparametric analysis suggested a shift in voxel distribution, particularly regarding the V T : from an average of ≥ 77% voxels classified in the &quot;high V T category&quot; to ≥ 85% voxels classified in the &quot;low V T category&quot;. The shift was most prominent 7 days after treatment and remained relatively similar afterwards. Changes in perfusion and its spatial distribution were minimal.The present study suggests that [18F]FLT might be a perfusion-independent PET tracer for measuring tumour response as parametric changes in [18F]FLT uptake occurred independent from changes in perfusion.Nederlands Trial Register (NTR), NTR3557 . Registered 2 August 2012."/>
    <s v="Department of Radiology &amp; Nuclear Medicine, VU University Medical Center, PO Box 7057, 1007, MB, Amsterdam, The Netherlands. r.iqbal@vumc.nl."/>
    <s v="eng"/>
    <s v="Y"/>
    <s v="Y"/>
    <s v="N"/>
    <s v="Y"/>
    <s v="N"/>
    <s v="Y"/>
    <n v="0"/>
    <s v="Y"/>
    <s v="Y"/>
    <s v="N"/>
    <s v="Y"/>
    <s v="N"/>
    <s v="N"/>
    <s v="N"/>
    <s v="N"/>
    <s v="2018-03-30"/>
    <s v="2018-04-01"/>
    <s v="2018-03-27"/>
    <s v="2018-03-27"/>
    <s v="https://dx.doi.org/10.1186/s13550-018-0376-6"/>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5932353"/>
    <s v="MED"/>
    <n v="25932353"/>
    <s v="PMC4409618"/>
    <s v="10.1186/s13550-015-0102-6"/>
    <s v="Metabolically active tumour volume segmentation from dynamic [(18)F]FLT PET studies in non-small cell lung cancer."/>
    <s v="Hoyng LL, Frings V, Hoekstra OS, Kenny LM, Aboagye EO, Boellaard R."/>
    <s v="3"/>
    <s v="5"/>
    <n v="2272523"/>
    <n v="2015"/>
    <s v="EJNMMI research"/>
    <s v="EJNMMI Res"/>
    <s v="EJNMMI Res"/>
    <s v="101560946"/>
    <s v="2191-219X"/>
    <s v="2191-219X"/>
    <s v="BACKGROUND: Positron emission tomography (PET) with (18)F-3'-deoxy-3'-fluorothymidine ([(18)F]FLT) can be used to assess tumour proliferation. A kinetic-filtering (KF) classification algorithm has been suggested for segmentation of tumours in dynamic [(18)F]FLT PET data. The aim of the present study was to evaluate KF segmentation and its test-retest performance in [(18)F]FLT PET in non-small cell lung cancer (NSCLC) patients. METHODS: Nine NSCLC patients underwent two 60-min dynamic [(18)F]FLT PET scans within 7 days prior to treatment. Dynamic scans were reconstructed with filtered back projection (FBP) as well as with ordered subsets expectation maximisation (OSEM). Twenty-eight lesions were identified by an experienced physician. Segmentation was performed using KF applied to the dynamic data set and a source-to-background corrected 50% threshold (A50%) was applied to the sum image of the last three frames (45- to 60-min p.i.). Furthermore, several adaptations of KF were tested. Both for KF and A50% test-retest (TRT) variability of metabolically active tumour volume and standard uptake value (SUV) were evaluated. RESULTS: KF performed better on OSEM- than on FBP-reconstructed PET images. The original KF implementation segmented 15 out of 28 lesions, whereas A50% segmented each lesion. Adapted KF versions, however, were able to segment 26 out of 28 lesions. In the best performing adapted versions, metabolically active tumour volume and SUV TRT variability was similar to those of A50%. KF misclassified certain tumour areas as vertebrae or liver tissue, which was shown to be related to heterogeneous [(18)F]FLT uptake areas within the tumour. CONCLUSIONS: For [(18)F]FLT PET studies in NSCLC patients, KF and A50% show comparable tumour volume segmentation performance. The KF method needs, however, a site-specific optimisation. The A50% is therefore a good alternative for tumour segmentation in NSCLC [(18)F]FLT PET studies in multicentre studies. Yet, it was observed that KF has the potential to subsegment lesions in high and low proliferative areas."/>
    <s v="Department of Radiology &amp; Nuclear Medicine, VU University Medical Center (VUmc), P.O. Box 7057, 1007 MB Amsterdam, The Netherlands."/>
    <s v="eng"/>
    <s v="Y"/>
    <s v="Y"/>
    <s v="N"/>
    <s v="Y"/>
    <s v="N"/>
    <s v="N"/>
    <n v="0"/>
    <s v="Y"/>
    <s v="Y"/>
    <s v="N"/>
    <s v="N"/>
    <s v="N"/>
    <s v="N"/>
    <s v="N"/>
    <s v="N"/>
    <s v="2015-05-01"/>
    <s v="2015-05-03"/>
    <s v="2015-04-23"/>
    <s v="2015-04-23"/>
    <s v="https://dx.doi.org/10.1186/s13550-015-0102-6"/>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9494598"/>
    <s v="MED"/>
    <n v="29494598"/>
    <s v="PMC5832210"/>
    <s v="10.1371/journal.pone.0192859"/>
    <s v="18F-fluorodeoxyglucose positron-emission tomography (FDG-PET)-Radiomics of metastatic lymph nodes and primary tumor in non-small cell lung cancer (NSCLC) - A prospective externally validated study."/>
    <s v="Carvalho S, Leijenaar RTH, Troost EGC, van Timmeren JE, Oberije C, van Elmpt W, de Geus-Oei LF, Bussink J, Lambin P."/>
    <s v="1"/>
    <s v="13"/>
    <n v="2656076"/>
    <n v="2018"/>
    <s v="PloS one"/>
    <s v="PLoS ONE"/>
    <s v="PLoS One"/>
    <s v="101285081"/>
    <s v="1932-6203"/>
    <s v="1932-6203"/>
    <s v="Lymph node stage prior to treatment is strongly related to disease progression and poor prognosis in non-small cell lung cancer (NSCLC). However, few studies have investigated metabolic imaging features derived from pre-radiotherapy 18F-fluorodeoxyglucose (FDG) positron-emission tomography (PET) of metastatic hilar/mediastinal lymph nodes (LNs). We hypothesized that these would provide complementary prognostic information to FDG-PET descriptors to only the primary tumor (tumor).Two independent cohorts of 262 and 50 node-positive NSCLC patients were used for model development and validation. Image features (i.e. Radiomics) including shape and size, first order statistics, texture, and intensity-volume histograms (IVH) (http://www.radiomics.io/) were evaluated by univariable Cox regression on the development cohort. Prognostic modeling was conducted with a 10-fold cross-validated least absolute shrinkage and selection operator (LASSO), automatically selecting amongst FDG-PET-Radiomics descriptors from (1) tumor, (2) LNs or (3) both structures. Performance was assessed with the concordance-index. Development data are publicly available at www.cancerdata.org and Dryad (doi:10.5061/dryad.752153b).Common SUV descriptors (maximum, peak, and mean) were significantly related to overall survival when extracted from LNs, as were LN volume and tumor load (summed tumor and LNs' volumes), though this was not true for either SUV metrics or tumor's volume. Feature selection exclusively from imaging information based on FDG-PET-Radiomics, exhibited performances of (1) 0.53 -external 0.54, when derived from the tumor, (2) 0.62 -external 0.56 from LNs, and (3) 0.62 -external 0.59 from both structures, including at least one feature from each sub-category, except IVH.Combining imaging information based on FDG-PET-Radiomics features from tumors and LNs is desirable to achieve a higher prognostic discriminative power for NSCLC."/>
    <s v="Department of Radiation Oncology (MAASTRO), GROW-School for Oncology and Developmental Biology, Maastricht University Medical Center (MUMC +), Maastricht, the Netherlands."/>
    <s v="eng"/>
    <s v="Y"/>
    <s v="Y"/>
    <s v="N"/>
    <s v="Y"/>
    <s v="N"/>
    <s v="Y"/>
    <n v="1"/>
    <s v="Y"/>
    <s v="Y"/>
    <s v="N"/>
    <s v="Y"/>
    <s v="N"/>
    <s v="N"/>
    <s v="N"/>
    <s v="Y"/>
    <s v="2018-03-02"/>
    <s v="2018-08-08"/>
    <s v="2018-03-01"/>
    <s v="2018-03-01"/>
    <s v="https://dx.doi.org/10.1371/journal.pone.0192859"/>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7957730"/>
    <s v="MED"/>
    <n v="27957730"/>
    <s v="PMC5153396"/>
    <s v="10.1186/s40658-016-0167-y"/>
    <s v="Pharmacokinetic modeling of a novel hypoxia PET tracer [18F]HX4 in patients with non-small cell lung cancer."/>
    <s v="Verwer EE, Zegers CM, van Elmpt W, Wierts R, Windhorst AD, Mottaghy FM, Lambin P, Boellaard R."/>
    <s v="4"/>
    <s v="3"/>
    <n v="2365272"/>
    <n v="2016"/>
    <s v="EJNMMI physics"/>
    <s v="EJNMMI Phys"/>
    <s v="EJNMMI Phys"/>
    <s v="101658952"/>
    <s v="2197-7364"/>
    <s v="2197-7364"/>
    <s v="[18F]HX4 is a promising new PET tracer developed to identify hypoxic areas in tumor tissue. This study analyzes [18F]HX4 kinetics and assesses the performance of simplified methods for quantification of [18F]HX4 uptake. To this end, eight patients with non-small cell lung cancer received dynamic PET scans at three different time points (0, 120, and 240 min) after injection of 426 ± 72 MBq [18F]HX4, each lasting 30 min. Several compartment models were fitted to time activity curves (TAC) derived from various areas within tumor tissue using image-derived input functions.Best fits were obtained using the reversible two-tissue compartment model with blood volume parameter (2T4k+VB). Simplified measures correlated well with VT estimates (tumor-to-blood ratio (TBr) R 2 = 0.96, tumor-to-muscle ratio R 2 = 0.94, standardized uptake value R 2 = 0.89).[18F]HX4 shows reversible kinetics in tumor tissue: 2T4k+VB. TBr based on static imaging at 2 or 4 h can be used for quantification of [18F]HX4 uptake."/>
    <s v="Department of Nuclear Medicine &amp; Molecular Imaging, Massachusetts General Hospital, Harvard Medical School, Boston, USA."/>
    <s v="eng"/>
    <s v="Y"/>
    <s v="Y"/>
    <s v="N"/>
    <s v="Y"/>
    <s v="N"/>
    <s v="N"/>
    <n v="1"/>
    <s v="Y"/>
    <s v="Y"/>
    <s v="N"/>
    <s v="Y"/>
    <s v="N"/>
    <s v="N"/>
    <s v="N"/>
    <s v="Y"/>
    <s v="2016-12-13"/>
    <s v="2017-08-16"/>
    <s v="2016-12-12"/>
    <s v="2016-12-12"/>
    <s v="https://dx.doi.org/10.1186/s40658-016-0167-y"/>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30042967"/>
    <s v="MED"/>
    <n v="30042967"/>
    <s v="PMC6037932"/>
    <s v="10.18383/j.tom.2016.00208"/>
    <s v="Test-Retest Data for Radiomics Feature Stability Analysis: Generalizable or Study-Specific?"/>
    <s v="van Timmeren JE, Leijenaar RTH, van Elmpt W, Wang J, Zhang Z, Dekker A, Lambin P."/>
    <s v="6"/>
    <s v="2"/>
    <n v="2510226"/>
    <n v="2016"/>
    <s v="Tomography (Ann Arbor, Mich.)"/>
    <s v="Tomography"/>
    <s v="Tomography"/>
    <s v="101671170"/>
    <s v="2379-1381"/>
    <s v="2379-1381"/>
    <s v="Radiomics is an objective method for extracting quantitative information from medical images. However, in radiomics, standardization, overfitting, and generalization are major challenges to be overcome. Test-retest experiments can be used to select robust radiomic features that have minimal variation. Currently, it is unknown whether they should be identified for each disease (disease specific) or are only imaging device-specific (computed tomography [CT]-specific). Here, we performed a test-retest analysis on CT scans of 40 patients with rectal cancer in a clinical setting. Correlation between radiomic features was assessed using the concordance correlation coefficient (CCC). In total, only 9/542 features have a CCC &gt; 0.85. Furthermore, results were compared with the test-retest results on CT scans of 27 patients with lung cancer with a 15-minute interval. Results show that 446/542 features have a higher CCC for the test-retest analysis of the data set of patients with lung cancer than for patients with rectal cancer. The importance of controlling factors such as scanners, imaging protocol, reconstruction methods, and time points in a radiomics analysis is shown. Moreover, the results imply that test-retest analyses should be performed before each radiomics study. More research is required to independently evaluate the effect of each factor."/>
    <s v="Department of Radiation Oncology (MAASTRO), GROW-School for Oncology and Developmental Biology, Maastricht University Medical Centre (MUMC), Maastricht, The Netherlands."/>
    <s v="eng"/>
    <s v="Y"/>
    <s v="Y"/>
    <s v="N"/>
    <s v="Y"/>
    <s v="N"/>
    <s v="Y"/>
    <n v="2"/>
    <s v="Y"/>
    <s v="Y"/>
    <s v="N"/>
    <s v="N"/>
    <s v="N"/>
    <s v="N"/>
    <s v="N"/>
    <s v="N"/>
    <s v="2018-07-26"/>
    <s v="2018-08-02"/>
    <s v="2018-01-23"/>
    <s v="2016-12-01"/>
    <s v="https://dx.doi.org/10.18383/j.tom.2016.00208"/>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9362858"/>
    <s v="MED"/>
    <n v="29362858"/>
    <s v="PMC5915500"/>
    <s v="10.1007/s00259-017-3923-x"/>
    <s v="Repeatability of quantitative 18F-FLT uptake measurements in solid tumors: an individual patient data multi-center meta-analysis."/>
    <s v="Kramer GM, Liu Y, de Langen AJ, Jansma EP, Trigonis I, Asselin MC, Jackson A, Kenny L, Aboagye EO, Hoekstra OS, Boellaard R, QuIC-ConCePT consortium."/>
    <s v="1"/>
    <s v="45"/>
    <n v="2675756"/>
    <n v="2018"/>
    <s v="European journal of nuclear medicine and molecular imaging"/>
    <s v="Eur. J. Nucl. Med. Mol. Imaging"/>
    <s v="Eur J Nucl Med Mol Imaging"/>
    <s v="101140988"/>
    <s v="1619-7070"/>
    <s v="1619-7089"/>
    <s v="INTRODUCTION:3'-deoxy-3'-[18F]fluorothymidine (18F-FLT) positron emission tomography (PET) provides a non-invasive method to assess cellular proliferation and response to antitumor therapy. Quantitative 18F-FLT uptake metrics are being used for evaluation of proliferative response in investigational setting, however multi-center repeatability needs to be established. The aim of this study was to determine the repeatability of 18F-FLT tumor uptake metrics by re-analyzing individual patient data from previously published reports using the same tumor segmentation method and repeatability metrics across cohorts. METHODS:A systematic search in PubMed, EMBASE.com and the Cochrane Library from inception-October 2016 yielded five 18F-FLT repeatability cohorts in solid tumors. 18F-FLT avid lesions were delineated using a 50% isocontour adapted for local background on test and retest scans. SUVmax, SUVmean, SUVpeak,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RESULTS:Images from four cohorts containing 30 patients with 52 lesions were obtained and analyzed (ten in breast cancer, nine in head and neck squamous cell carcinoma, and 33 in non-small cell lung cancer patients). A good correlation was found between test-retest data for all 18F-FLT uptake metrics (R2 ≥ 0.93; ICC ≥ 0.96). Best repeatability was found for SUVpeak (RC: 23.1%), without significant differences in RC between different SUV metrics. Repeatability of proliferative volume (RC: 36.0%) and TLU (RC: 36.4%) was worse than SUV. Lesion selection methods based on SUVmax ≥ 4.0 improved the repeatability of volumetric metrics (RC: 26-28%), but did not affect the repeatability of SUV metrics. CONCLUSIONS:In multi-center studies, differences ≥ 25% in 18F-FLT SUV metrics likely represent a true change in tumor uptake. Larger differences are required for FLT metrics comprising volume estimates when no lesion selection criteria are applied."/>
    <s v="Department of Radiology and Nuclear Medicine, VU University Medical Center, PO Box 7057, 1007 MB, Amsterdam, Netherlands. ge.kramer@vumc.nl."/>
    <s v="eng"/>
    <s v="Y"/>
    <s v="Y"/>
    <s v="N"/>
    <s v="Y"/>
    <s v="N"/>
    <s v="Y"/>
    <n v="2"/>
    <s v="Y"/>
    <s v="Y"/>
    <s v="N"/>
    <s v="Y"/>
    <s v="N"/>
    <s v="N"/>
    <s v="N"/>
    <s v="N"/>
    <s v="2018-01-25"/>
    <s v="2018-10-24"/>
    <s v="2016-09-06"/>
    <s v="2018-01-23"/>
    <s v="https://dx.doi.org/10.1007/s00259-017-3923-x"/>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7600280"/>
    <s v="MED"/>
    <n v="27600280"/>
    <s v="PMC5121177"/>
    <s v="10.1007/s00259-016-3498-y"/>
    <s v="[18F]FDG PET/CT-based response assessment of stage IV non-small cell lung cancer treated with paclitaxel-carboplatin-bevacizumab with or without nitroglycerin patches."/>
    <s v="de Jong EE, van Elmpt W, Leijenaar RT, Hoekstra OS, Groen HJ, Smit EF, Boellaard R, van der Noort V, Troost EG, Lambin P, Dingemans AC."/>
    <s v="7"/>
    <s v="44"/>
    <n v="2492916"/>
    <n v="2017"/>
    <s v="European journal of nuclear medicine and molecular imaging"/>
    <s v="Eur. J. Nucl. Med. Mol. Imaging"/>
    <s v="Eur J Nucl Med Mol Imaging"/>
    <s v="101140988"/>
    <s v="1619-7070"/>
    <s v="1619-7089"/>
    <s v="Nitroglycerin (NTG) is a vasodilating drug, which increases tumor blood flow and consequently decreases hypoxia. Therefore, changes in [18F] fluorodeoxyglucose positron emission tomography ([18F]FDG PET) uptake pattern may occur. In this analysis, we investigated the feasibility of [18F]FDG PET for response assessment to paclitaxel-carboplatin-bevacizumab (PCB) treatment with and without NTG patches. And we compared the [18F]FDG PET response assessment to RECIST response assessment and survival.A total of 223 stage IV non-small cell lung cancer (NSCLC) patients were included in a phase II study (NCT01171170) randomizing between PCB treatment with or without NTG patches. For 60 participating patients, a baseline and a second [18F]FDG PET/computed tomography (CT) scan, performed between day 22 and 24 after the start of treatment, were available. Tumor response was defined as a 30 % decrease in CT and PET parameters, and was compared to RECIST response at week 6. The predictive value of these assessments for progression free survival (PFS) and overall survival (OS) was assessed with and without NTG.A 30 % decrease in SUVpeak assessment identified more patients as responders compared to a 30 % decrease in CT diameter assessment (73 % vs. 18 %), however, this was not correlated to OS (SUVpeak30 p = 0.833; CTdiameter30 p = 0.557). Changes in PET parameters between the baseline and the second scan were not significantly different for the NTG group compared to the control group (p value range 0.159-0.634). The CT-based (part of the [18F]FDG PET/CT) parameters showed a significant difference between the baseline and the second scan for the NTG group compared to the control group (CT diameter decrease of 7 ± 23 % vs. 19 ± 14 %, p = 0.016, respectively).The decrease in tumoral FDG uptake in advanced NSCLC patients treated with chemotherapy with and without NTG did not differ between both treatment arms. Early PET-based response assessment showed more tumor responders than CT-based response assessment (part of the [18F]FDG PET/CT); this was not correlated to survival. This might be due to timing of the [18F]FDG PET shortly after the bevacizumab infusion."/>
    <s v="Department of Radiation Oncology (MAASTRO), GROW-School for Oncology and Developmental Biology, Maastricht University Medical Centre, Maastricht, Netherlands. evelyn.dejong@maastro.nl."/>
    <s v="eng"/>
    <s v="Y"/>
    <s v="Y"/>
    <s v="N"/>
    <s v="Y"/>
    <s v="N"/>
    <s v="N"/>
    <n v="2"/>
    <s v="Y"/>
    <s v="Y"/>
    <s v="N"/>
    <s v="Y"/>
    <s v="N"/>
    <s v="N"/>
    <s v="N"/>
    <s v="Y"/>
    <s v="2016-09-07"/>
    <s v="2017-08-17"/>
    <s v="2015-07-23"/>
    <s v="2016-09-06"/>
    <s v="https://dx.doi.org/10.1007/s00259-016-3498-y"/>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6204105"/>
    <s v="MED"/>
    <n v="26204105"/>
    <s v="PMC4512673"/>
    <s v="10.1371/journal.pone.0132554"/>
    <s v="The Accuracy of ADC Measurements in Liver Is Improved by a Tailored and Computationally Efficient Local-Rigid Registration Algorithm."/>
    <s v="Ragheb H, Thacker NA, Guyader JM, Klein S, deSouza NM, Jackson A."/>
    <s v="1049"/>
    <s v="10"/>
    <n v="2299142"/>
    <n v="2015"/>
    <s v="PloS one"/>
    <s v="PLoS ONE"/>
    <s v="PLoS One"/>
    <s v="101285081"/>
    <s v="1932-6203"/>
    <s v="1932-6203"/>
    <s v="This study describes post-processing methodologies to reduce the effects of physiological motion in measurements of apparent diffusion coefficient (ADC) in the liver. The aims of the study are to improve the accuracy of ADC measurements in liver disease to support quantitative clinical characterisation and reduce the number of patients required for sequential studies of disease progression and therapeutic effects. Two motion correction methods are compared, one based on non-rigid registration (NRA) using freely available open source algorithms and the other a local-rigid registration (LRA) specifically designed for use with diffusion weighted magnetic resonance (DW-MR) data. Performance of these methods is evaluated using metrics computed from regional ADC histograms on abdominal image slices from healthy volunteers. While the non-rigid registration method has the advantages of being applicable on the whole volume and in a fully automatic fashion, the local-rigid registration method is faster while maintaining the integrity of the biological structures essential for analysis of tissue heterogeneity. Our findings also indicate that the averaging commonly applied to DW-MR images as part of the acquisition protocol should be avoided if possible."/>
    <s v="Centre for Imaging Sciences, Faculty of Medical and Human Sciences, University of Manchester, Manchester, United Kingdom."/>
    <s v="eng"/>
    <s v="Y"/>
    <s v="Y"/>
    <s v="N"/>
    <s v="Y"/>
    <s v="N"/>
    <s v="Y"/>
    <n v="2"/>
    <s v="Y"/>
    <s v="Y"/>
    <s v="N"/>
    <s v="Y"/>
    <s v="N"/>
    <s v="N"/>
    <s v="N"/>
    <s v="N"/>
    <s v="2015-07-24"/>
    <s v="2015-07-29"/>
    <s v="2015-03-19"/>
    <s v="2015-07-23"/>
    <s v="https://dx.doi.org/10.1371/journal.pone.0132554"/>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5790061"/>
    <s v="MED"/>
    <n v="25790061"/>
    <s v="PMC4628478"/>
    <s v="10.1259/bjr.20140717"/>
    <s v="Development of a diffusion-weighted MRI protocol for multicentre abdominal imaging and evaluation of the effects of fasting on measurement of apparent diffusion coefficients (ADCs) in healthy liver."/>
    <s v="Winfield JM, Papoutsaki MV, Ragheb H, Morris DM, Heerschap A, ter Voert EG, Kuijer JP, Pieters IC, Douglas NH, Orton M, de Souza NM, QuIC-ConCePT Consortium."/>
    <s v="1"/>
    <s v="88"/>
    <n v="2275990"/>
    <n v="2015"/>
    <s v="The British journal of radiology"/>
    <s v="Br J Radiol"/>
    <s v="Br J Radiol"/>
    <s v="0373125"/>
    <s v="0007-1285"/>
    <s v="1748-880X"/>
    <s v="To assess the effect of fasting and eating on estimates of apparent diffusion coefficient (ADC) in the livers of healthy volunteers using a diffusion-weighted MRI protocol with b-values of 100, 500 and 900 s mm(-2) in a multicentre study at 1.5 T.20 volunteers were scanned using 4 clinical 1.5-T MR scanners. Volunteers were scanned after fasting for at least 4 h and after eating a meal; the scans were repeated on a subsequent day. Median ADC estimates were calculated from all pixels in three slices near the centre of the liver. Analysis of variance (ANOVA) was used to assess the difference between ADC estimates in fasted and non-fasted states and between ADC estimates on different days.ANOVA showed no difference between ADC estimates in fasted and non-fasted states (p = 0.8) nor between ADC estimates on different days (p = 0.8). The repeatability of the measurements was good, with coefficients of variation of 5.1% and 4.6% in fasted and non-fasted states, respectively.There was no significant difference in ADC estimates between fasted and non-fasted measurements, indicating that the perfusion sensitivity of ADC estimates obtained from b-values of 100, 500 and 900 s mm(-2) is sufficiently low that changes in blood flow in the liver after eating are undetectable beyond the variability in the measurements.Assessment of the effect of prandial state on ADC estimates is critical, in order to determine the appropriate patient preparation for biological validation in clinical trials."/>
    <s v="1 Cancer Research UK Cancer Imaging Centre, Division of Radiotherapy and Imaging, Institute of Cancer Research, London, UK."/>
    <s v="eng"/>
    <s v="N"/>
    <s v="Y"/>
    <s v="N"/>
    <s v="Y"/>
    <s v="N"/>
    <s v="N"/>
    <n v="2"/>
    <s v="Y"/>
    <s v="Y"/>
    <s v="N"/>
    <s v="N"/>
    <s v="N"/>
    <s v="N"/>
    <s v="N"/>
    <s v="N"/>
    <s v="2015-04-20"/>
    <s v="2016-10-19"/>
    <s v="2016-02-29"/>
    <s v="2015-03-19"/>
    <s v="https://dx.doi.org/10.1259/bjr.20140717"/>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6923459"/>
    <s v="MED"/>
    <n v="26923459"/>
    <s v="PMC4770595"/>
    <s v="10.1038/srep22198"/>
    <s v="In vivo optical imaging of MMP2 immuno protein antibody: tumor uptake is associated with MMP2 activity."/>
    <s v="Panth KM, van den Beucken T, Biemans R, Lieuwes NG, Weber M, Losen M, Yaromina A, Dubois LJ, Lambin P."/>
    <s v="6"/>
    <s v="6"/>
    <n v="2460748"/>
    <n v="2016"/>
    <s v="Scientific reports"/>
    <s v="Sci Rep"/>
    <s v="Sci Rep"/>
    <s v="101563288"/>
    <s v="2045-2322"/>
    <s v="2045-2322"/>
    <s v="Matrix metalloproteinase-2 (MMP2) is important in tumorigenesis, angiogenesis and tumor invasion. In this study, we investigated if the Cy5-tagged small immuno protein targeting the catalytic domain of human MMP2 (aMMP2-SIP) detects MMP2 in tumors non-invasively. For this purpose, we generated MMP2 expressing (empty vector EV) and knock-down (KD) HT1080, U373 and U87 cells, which were injected subcutaneously in the lateral flank of NMRI-nu mice. Optical imaging (Optix MX2) performed at 0.5, 2, 4, 8, 24 and 48 hour post injection (h.p.i.) of Cy5 tagged aMMP2-SIP, indicated significantly lower tumor to background ratios at both 24 (P = 0.0090) and 48 h.p.i. (P &lt; 0.0001) for the U87 MMP2-KD compared to control tumors. No differences were found for HT1080 and U373 models. U87 MMP2-KD tumors had significantly lower MMP2 activity (P &lt; 0.0001) than EV tumors as determined by gelatin zymography in tumor sections and lysates, while no differences were observed between EV and MMP2-KD in HT1080 and U373. In line with these data, only U87 MMP2-KD tumors had a reduced tumor growth compared to control tumors (P = 0.0053). aMMP2-SIP uptake correlates with MMP2 activity and might therefore be a potential non-invasive imaging biomarker for the evaluation of MMP2 activity in tumors."/>
    <s v="Department of Radiation Oncology (MAASTRO), GROW, MUMC, Maastricht, the Netherlands."/>
    <s v="eng"/>
    <s v="Y"/>
    <s v="Y"/>
    <s v="N"/>
    <s v="Y"/>
    <s v="N"/>
    <s v="Y"/>
    <n v="3"/>
    <s v="Y"/>
    <s v="Y"/>
    <s v="N"/>
    <s v="Y"/>
    <s v="N"/>
    <s v="N"/>
    <s v="N"/>
    <s v="Y"/>
    <s v="2016-02-29"/>
    <s v="2016-12-31"/>
    <s v="2017-01-01"/>
    <s v="2016-02-29"/>
    <s v="https://dx.doi.org/10.1038/srep22198"/>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8042315"/>
    <s v="MED"/>
    <n v="28042315"/>
    <s v="PMC5196884"/>
    <s v="10.7150/thno.16676"/>
    <s v="Preclinical Applications of 3'-Deoxy-3'-[18F]Fluorothymidine in Oncology - A Systematic Review."/>
    <s v="Schelhaas S, Heinzmann K, Bollineni VR, Kramer GM, Liu Y, Waterton JC, Aboagye EO, Shields AF, Soloviev D, Jacobs AH."/>
    <s v="3"/>
    <s v="7"/>
    <n v="2509974"/>
    <n v="2017"/>
    <s v="Theranostics"/>
    <s v="Theranostics"/>
    <s v="Theranostics"/>
    <s v="101552395"/>
    <s v="1838-7640"/>
    <s v="1838-7640"/>
    <s v="The positron emission tomography (PET) tracer 3'-deoxy-3'-[18F]fluorothymidine ([18F]FLT) has been proposed to measure cell proliferation non-invasively in vivo. Hence, it should provide valuable information for response assessment to tumor therapies. To date, [18F]FLT uptake has found limited use as a response biomarker in clinical trials in part because a better understanding is needed of the determinants of [18F]FLT uptake and therapy-induced changes of its retention in the tumor. In this systematic review of preclinical [18F]FLT studies, comprising 174 reports, we identify the factors governing [18F]FLT uptake in tumors, among which thymidine kinase 1 plays a primary role. The majority of publications (83 %) report that decreased [18F]FLT uptake reflects the effects of anticancer therapies. 144 times [18F]FLT uptake was related to changes in proliferation as determined by ex vivo analyses. Of these approaches, 77 % describe a positive relation, implying a good concordance of tracer accumulation and tumor biology. These preclinical data indicate that [18F]FLT uptake holds promise as an imaging biomarker for response assessment in clinical studies. Understanding of the parameters which influence cellular [18F]FLT uptake and retention as well as the mechanism of changes induced by therapy is essential for successful implementation of this PET tracer. Hence, our systematic review provides the background for the use of [18F]FLT in future clinical studies."/>
    <s v="European Institute for Molecular Imaging (EIMI), Westfälische Wilhelms-Universität (WWU) Münster, Münster, Germany."/>
    <s v="eng"/>
    <s v="Y"/>
    <s v="Y"/>
    <s v="N"/>
    <s v="Y"/>
    <s v="N"/>
    <s v="Y"/>
    <n v="4"/>
    <s v="Y"/>
    <s v="Y"/>
    <s v="N"/>
    <s v="Y"/>
    <s v="N"/>
    <s v="N"/>
    <s v="N"/>
    <s v="N"/>
    <s v="2017-01-03"/>
    <s v="2018-01-30"/>
    <s v="2015-05-26"/>
    <s v="2017-01-01"/>
    <s v="https://dx.doi.org/10.7150/thno.16676"/>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6012876"/>
    <s v="MED"/>
    <n v="26012876"/>
    <s v="PMC5968828"/>
    <s v="10.1002/jmri.24955"/>
    <s v="Apparent diffusion coefficient is highly reproducible on preclinical imaging systems: Evidence from a seven-center multivendor study."/>
    <s v="Doblas S, Almeida GS, Blé FX, Garteiser P, Hoff BA, McIntyre DJ, Wachsmuth L, Chenevert TL, Faber C, Griffiths JR, Jacobs AH, Morris DM, O'Connor JP, Robinson SP, Van Beers BE, Waterton JC."/>
    <s v="1"/>
    <s v="42"/>
    <n v="2364028"/>
    <n v="2015"/>
    <s v="Journal of magnetic resonance imaging : JMRI"/>
    <s v="J Magn Reson Imaging"/>
    <s v="J Magn Reson Imaging"/>
    <s v="9105850"/>
    <s v="1053-1807"/>
    <s v="1522-2586"/>
    <s v="To evaluate between-site agreement of apparent diffusion coefficient (ADC) measurements in preclinical magnetic resonance imaging (MRI) systems.A miniaturized thermally stable ice-water phantom was devised. ADC (mean and interquartile range) was measured over several days, on 4.7T, 7T, and 9.4T Bruker, Agilent, and Magnex small-animal MRI systems using a common protocol across seven sites. Day-to-day repeatability was expressed as percent variation of mean ADC between acquisitions. Cross-site reproducibility was expressed as 1.96 × standard deviation of percent deviation of ADC values.ADC measurements were equivalent across all seven sites with a cross-site ADC reproducibility of 6.3%. Mean day-to-day repeatability of ADC measurements was 2.3%, and no site was identified as presenting different measurements than others (analysis of variance [ANOVA] P = 0.02, post-hoc test n.s.). Between-slice ADC variability was negligible and similar between sites (P = 0.15). Mean within-region-of-interest ADC variability was 5.5%, with one site presenting a significantly greater variation than the others (P = 0.0013).Absolute ADC values in preclinical studies are comparable between sites and equipment, provided standardized protocols are employed."/>
    <s v="Laboratory of imaging biomarkers, UMR 1149 - CRI, Inserm, Paris Diderot University, Paris, France."/>
    <s v="eng"/>
    <s v="N"/>
    <s v="Y"/>
    <s v="N"/>
    <s v="Y"/>
    <s v="N"/>
    <s v="N"/>
    <n v="4"/>
    <s v="Y"/>
    <s v="Y"/>
    <s v="N"/>
    <s v="Y"/>
    <s v="Y"/>
    <s v="N"/>
    <s v="Y"/>
    <s v="N"/>
    <s v="2015-05-28"/>
    <s v="2018-05-27"/>
    <s v="2016-08-17"/>
    <s v="2015-05-26"/>
    <s v="https://dx.doi.org/10.1002/jmri.24955"/>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7965472"/>
    <s v="MED"/>
    <n v="27965472"/>
    <s v="PMC5354801"/>
    <s v="10.18632/oncotarget.13910"/>
    <s v="Quantitative assessment of Zirconium-89 labeled cetuximab using PET/CT imaging in patients with advanced head and neck cancer: a theragnostic approach."/>
    <s v="Even AJ, Hamming-Vrieze O, van Elmpt W, Winnepenninckx VJ, Heukelom J, Tesselaar ME, Vogel WV, Hoeben A, Zegers CM, Vugts DJ, van Dongen GA, Bartelink H, Mottaghy FM, Hoebers F, Lambin P."/>
    <s v="11"/>
    <s v="8"/>
    <n v="2523297"/>
    <n v="2017"/>
    <s v="Oncotarget"/>
    <s v="Oncotarget"/>
    <s v="Oncotarget"/>
    <s v="101532965"/>
    <s v="1949-2553"/>
    <s v="1949-2553"/>
    <s v="Biomarkers predicting treatment response to the monoclonal antibody cetuximab in locally advanced head and neck squamous cell carcinomas (LAHNSCC) are lacking. We hypothesize that tumor accessibility is an important factor in treatment success of the EGFR targeting drug. We quantified uptake of cetuximab labeled with Zirconium-89 (89Zr) using PET/CT imaging.Seventeen patients with stage III-IV LAHNSCC received a loading dose unlabeled cetuximab, followed by 10 mg 54.5±9.6 MBq 89Zr-cetuximab. PET/CT images were acquired either 3 and 6 or 4 and 7 days post-injection. 89Zr-cetuximab uptake was quantified using standardized uptake value (SUV) and tumor-to-background ratio (TBR), and correlated to EGFR immunohistochemistry. TBR was compared between scan days to determine optimal timing.Uptake of 89Zr-cetuximab varied between patients (day 6-7: SUVpeak range 2.5-6.2). TBR increased significantly (49±28%, p &lt; 0.01) between first (1.1±0.3) and second scan (1.7±0.6). Between groups with a low and high EGFR expression a significant difference in SUVmean (2.1 versus 3.0) and SUVpeak (3.2 versus 4.7) was found, however, not in TBR. Data is available at www.cancerdata.org (DOI: 10.17195/candat.2016.11.1).In conclusion, 89Zr-cetuximab PET imaging shows large inter-patient variety in LAHNSCC and provides additional information over FDG-PET and EGFR expression. Validation of the predictive value is recommended with scans acquired 6-7 days post-injection."/>
    <s v="Department of Radiation Oncology (MAASTRO), GROW-School for Oncology and Developmental Biology, Maastricht University Medical Center, Maastricht, The Netherlands."/>
    <s v="eng"/>
    <s v="Y"/>
    <s v="Y"/>
    <s v="N"/>
    <s v="Y"/>
    <s v="N"/>
    <s v="Y"/>
    <n v="4"/>
    <s v="N"/>
    <s v="Y"/>
    <s v="N"/>
    <s v="Y"/>
    <s v="N"/>
    <s v="N"/>
    <s v="N"/>
    <s v="Y"/>
    <s v="2016-12-15"/>
    <s v="2018-02-16"/>
    <s v="2016-08-11"/>
    <s v="2017-01-01"/>
    <s v="https://dx.doi.org/10.18632/oncotarget.13910"/>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7535748"/>
    <s v="MED"/>
    <n v="27535748"/>
    <s v="PMC4989456"/>
    <s v="10.1186/s12885-016-2709-z"/>
    <s v="A phase 1 'window-of-opportunity' trial testing evofosfamide (TH-302), a tumour-selective hypoxia-activated cytotoxic prodrug, with preoperative chemoradiotherapy in oesophageal adenocarcinoma patients."/>
    <s v="Larue RT, Van De Voorde L, Berbée M, van Elmpt WJ, Dubois LJ, Panth KM, Peeters SG, Claessens A, Schreurs WM, Nap M, Warmerdam FA, Erdkamp FL, Sosef MN, Lambin P."/>
    <s v="12"/>
    <s v="16"/>
    <n v="2464199"/>
    <n v="2016"/>
    <s v="BMC cancer"/>
    <s v="BMC Cancer"/>
    <s v="BMC Cancer"/>
    <s v="100967800"/>
    <s v="1471-2407"/>
    <s v="1471-2407"/>
    <s v="Neo-adjuvant chemoradiotherapy followed by surgery is the standard treatment with curative intent for oesophageal cancer patients, with 5-year overall survival rates up to 50 %. However, patients' quality of life is severely compromised by oesophagectomy, and eventually many patients die due to metastatic disease. Most solid tumours, including oesophageal cancer, contain hypoxic regions that are more resistant to chemoradiotherapy. The hypoxia-activated prodrug evofosfamide works as a DNA-alkylating agent under these hypoxic conditions, which directly kills hypoxic cancer cells and potentially minimizes resistance to conventional therapy. This drug has shown promising results in several clinical studies when combined with chemotherapy. Therefore, in this phase I study we investigate the safety of evofosfamide added to the chemoradiotherapy treatment of oesophageal cancer.A phase I, non-randomized, single-centre, open-label, 3 + 3 trial with repeated hypoxia PET imaging, will test the safety of evofosfamide in combination with neo-adjuvant chemoradiotherapy in potentially resectable oesophageal adenocarcinoma patients. Investigated dose levels range from 120 mg/m2 to 340 mg/m2. Evofosfamide will be administered one week before the start of chemoradiotherapy (CROSS-regimen) and repeated weekly up to a total of six doses. PET/CT acquisitions with hypoxia tracer (18)F-HX4 will be made before and after the first administration of evofosfamide, allowing early assessment of changes in hypoxia, accompanied with blood sampling to measure hypoxia blood biomarkers. Oesophagectomy will be performed according to standard clinical practice. Higher grade and uncommon non-haematological, haematological, and post-operative toxicities are the primary endpoints according to the CTCAEv4.0 and Clavien-Dindo classifications. Secondary endpoints are reduction in hypoxic fraction based on (18)F-HX4 imaging, pathological complete response, histopathological negative circumferential resection margin (R0) rate, local and distant recurrence rate, and progression free and overall survival.This is the first clinical trial testing evofosfamide in combination with chemoradiotherapy. The primary objective is to determine the dose limiting toxicity of this combined treatment and herewith to define the maximum tolerated dose and recommended phase 2 dose for future clinical studies. The addition of non-invasive repeated hypoxia imaging ('window-of-opportunity') enables us to identify the biologically effective dose. We believe this approach could also be used for other hypoxia targeted drugs.ClinicalTrials.gov Identifier: NCT02598687 ."/>
    <s v="Department of Radiation Oncology (MAASTRO), GROW-School for Oncology and Developmental Biology, Maastricht University Medical Centre, Maastricht, The Netherlands."/>
    <s v="eng"/>
    <s v="Y"/>
    <s v="Y"/>
    <s v="N"/>
    <s v="Y"/>
    <s v="N"/>
    <s v="N"/>
    <n v="5"/>
    <s v="Y"/>
    <s v="Y"/>
    <s v="N"/>
    <s v="Y"/>
    <s v="N"/>
    <s v="N"/>
    <s v="N"/>
    <s v="Y"/>
    <s v="2016-08-18"/>
    <s v="2017-11-21"/>
    <s v="2017-04-10"/>
    <s v="2016-08-17"/>
    <s v="https://dx.doi.org/10.1186/s12885-016-2709-z"/>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7515446"/>
    <s v="MED"/>
    <n v="27515446"/>
    <s v="PMC4980847"/>
    <s v="10.1186/s13550-016-0218-3"/>
    <s v="The relationship between endogenous thymidine concentrations and [(18)F]FLT uptake in a range of preclinical tumour models."/>
    <s v="Heinzmann K, Honess DJ, Lewis DY, Smith DM, Cawthorne C, Keen H, Heskamp S, Schelhaas S, Witney TH, Soloviev D, Williams KJ, Jacobs AH, Aboagye EO, Griffiths JR, Brindle KM."/>
    <s v="2"/>
    <s v="6"/>
    <n v="2358785"/>
    <n v="2016"/>
    <s v="EJNMMI research"/>
    <s v="EJNMMI Res"/>
    <s v="EJNMMI Res"/>
    <s v="101560946"/>
    <s v="2191-219X"/>
    <s v="2191-219X"/>
    <s v="Recent studies have shown that 3'-deoxy-3'-[(18)F] fluorothymidine ([(18)F]FLT)) uptake depends on endogenous tumour thymidine concentration. The purpose of this study was to investigate tumour thymidine concentrations and whether they correlated with [(18)F]FLT uptake across a broad spectrum of murine cancer models. A modified liquid chromatography-mass spectrometry (LC-MS/MS) method was used to determine endogenous thymidine concentrations in plasma and tissues of tumour-bearing and non-tumour bearing mice and rats. Thymidine concentrations were determined in 22 tumour models, including xenografts, syngeneic and spontaneous tumours, from six research centres, and a subset was compared for [(18)F]FLT uptake, described by the maximum and mean tumour-to-liver uptake ratio (TTL) and SUV.The LC-MS/MS method used to measure thymidine in plasma and tissue was modified to improve sensitivity and reproducibility. Thymidine concentrations determined in the plasma of 7 murine strains and one rat strain were between 0.61 ± 0.12 μM and 2.04 ± 0.64 μM, while the concentrations in 22 tumour models ranged from 0.54 ± 0.17 μM to 20.65 ± 3.65 μM. TTL at 60 min after [(18)F]FLT injection, determined in 14 of the 22 tumour models, ranged from 1.07 ± 0.16 to 5.22 ± 0.83 for the maximum and 0.67 ± 0.17 to 2.10 ± 0.18 for the mean uptake. TTL did not correlate with tumour thymidine concentrations.Endogenous tumour thymidine concentrations alone are not predictive of [(18)F]FLT uptake in murine cancer models."/>
    <s v="Cancer Research UK Cambridge Institute, University of Cambridge, Cambridge, UK."/>
    <s v="eng"/>
    <s v="Y"/>
    <s v="Y"/>
    <s v="N"/>
    <s v="Y"/>
    <s v="N"/>
    <s v="Y"/>
    <n v="6"/>
    <s v="Y"/>
    <s v="Y"/>
    <s v="N"/>
    <s v="Y"/>
    <s v="N"/>
    <s v="N"/>
    <s v="N"/>
    <s v="N"/>
    <s v="2016-08-13"/>
    <s v="2018-01-25"/>
    <s v="2016-06-01"/>
    <s v="2016-08-11"/>
    <s v="https://dx.doi.org/10.1186/s13550-016-0218-3"/>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8396997"/>
    <s v="MED"/>
    <n v="28396997"/>
    <s v="PMC6175053"/>
    <s v="10.1007/s00330-017-4828-6"/>
    <s v="Diffusion-weighted (DW) MRI in lung cancers: ADC test-retest repeatability."/>
    <s v="Weller A, Papoutsaki MV, Waterton JC, Chiti A, Stroobants S, Kuijer J, Blackledge M, Morgan V, deSouza NM."/>
    <s v="3"/>
    <s v="27"/>
    <n v="2606715"/>
    <n v="2017"/>
    <s v="European radiology"/>
    <s v="Eur Radiol"/>
    <s v="Eur Radiol"/>
    <s v="9114774"/>
    <s v="0938-7994"/>
    <s v="1432-1084"/>
    <s v="PURPOSE:To determine the test-retest repeatability of Apparent Diffusion Coefficient (ADC) measurements across institutions and MRI vendors, plus investigate the effect of post-processing methodology on measurement precision. METHODS:Thirty malignant lung lesions &gt;2 cm in size (23 patients) were scanned on two occasions, using echo-planar-Diffusion-Weighted (DW)-MRI to derive whole-tumour ADC (b = 100, 500 and 800smm-2). Scanning was performed at 4 institutions (3 MRI vendors). Whole-tumour volumes-of-interest were copied from first visit onto second visit images and from one post-processing platform to an open-source platform, to assess ADC repeatability and cross-platform reproducibility. RESULTS:Whole-tumour ADC values ranged from 0.66-1.94x10-3mm2s-1 (mean = 1.14). Within-patient coefficient-of-variation (wCV) was 7.1% (95% CI 5.7-9.6%), limits-of-agreement (LoA) -18.0 to 21.9%. Lesions &gt;3 cm had improved repeatability: wCV 3.9% (95% CI 2.9-5.9%); and LoA -10.2 to 11.4%. Variability for lesions &lt;3 cm was 2.46 times higher. ADC reproducibility across different post-processing platforms was excellent: Pearson's R2 = 0.99; CoV 2.8% (95% CI 2.3-3.4%); and LoA -7.4 to 8.0%. CONCLUSION:A free-breathing DW-MRI protocol for imaging malignant lung tumours achieved satisfactory within-patient repeatability and was robust to changes in post-processing software, justifying its use in multi-centre trials. For response evaluation in individual patients, a change in ADC &gt;21.9% will reflect treatment-related change. KEY POINTS:• In lung cancer, free-breathing DWI-MRI produces acceptable images with evaluable ADC measurement. • ADC repeatability coefficient-of-variation is 7.1% for lung tumours &gt;2 cm. • ADC repeatability coefficient-of-variation is 3.9% for lung tumours &gt;3 cm. • ADC measurement precision is unaffected by the post-processing software used. • In multicentre trials, 22% increase in ADC indicates positive treatment response."/>
    <s v="CRUK Cancer Imaging Centre, Institute of Cancer Research and Royal Marsden NHS Foundation Trust, Downs Road, Surrey, SM2 5PT, UK. alex.weller@icr.ac.uk."/>
    <s v="eng"/>
    <s v="N"/>
    <s v="Y"/>
    <s v="N"/>
    <s v="Y"/>
    <s v="N"/>
    <s v="N"/>
    <n v="8"/>
    <s v="Y"/>
    <s v="Y"/>
    <s v="N"/>
    <s v="Y"/>
    <s v="Y"/>
    <s v="Y"/>
    <s v="N"/>
    <s v="Y"/>
    <s v="2017-04-12"/>
    <s v="2018-10-09"/>
    <s v="2017-07-21"/>
    <s v="2017-04-10"/>
    <s v="https://dx.doi.org/10.1007/s00330-017-4828-6"/>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7251643"/>
    <s v="MED"/>
    <n v="27251643"/>
    <s v="PMC5047929"/>
    <s v="10.1007/s00259-016-3429-y"/>
    <s v="Evaluation of tumour hypoxia during radiotherapy using [18F]HX4 PET imaging and blood biomarkers in patients with head and neck cancer."/>
    <s v="Zegers CM, Hoebers FJ, van Elmpt W, Bons JA, Öllers MC, Troost EG, Eekers D, Balmaekers L, Arts-Pechtold M, Mottaghy FM, Lambin P."/>
    <s v="7"/>
    <s v="43"/>
    <n v="2456855"/>
    <n v="2016"/>
    <s v="European journal of nuclear medicine and molecular imaging"/>
    <s v="Eur. J. Nucl. Med. Mol. Imaging"/>
    <s v="Eur J Nucl Med Mol Imaging"/>
    <s v="101140988"/>
    <s v="1619-7070"/>
    <s v="1619-7089"/>
    <s v="Increased tumour hypoxia is associated with a worse overall survival in patients with head and neck squamous cell carcinoma (HNSCC). The aims of this study were to evaluate treatment-associated changes in [18F]HX4-PET, hypoxia-related blood biomarkers, and their interdependence.[18F]HX4-PET/CT scans of 20 patients with HNSCC were acquired at baseline and after ±20Gy of radiotherapy. Within the gross-tumour-volumes (GTV; primary and lymph nodes), mean and maximum standardized uptake values, the hypoxic fraction (HF) and volume (HV) were calculated. Also, the changes in spatial uptake pattern were evaluated using [18F]HX4-PET/CT imaging. For all patients, the plasma concentration of CAIX, osteopontin and VEGF was assessed.At baseline, tumour hypoxia was detected in 69 % (22/32) of the GTVs. During therapy, we observed a significant decrease in all image parameters. The HF decreased from 21.7 ± 19.8 % (baseline) to 3.6 ± 10.0 % (during treatment; P &lt; 0.001). Only two patients had a HV &gt; 1 cm3 during treatment, which was located for &gt;98 % within the baseline HV. During treatment, no significant changes in plasma CAIX or VEGF were observed, while osteopontin was increased.[18F]HX4-PET/CT imaging allows monitoring changes in hypoxia during (chemo)radiotherapy whereas the blood biomarkers were not able to detect a treatment-associated decrease in hypoxia."/>
    <s v="Department of Radiation Oncology (MAASTRO), GROW - School for Oncology and Developmental Biology, Maastricht University Medical Centre, Maastro Clinic, Dr. Tanslaan 12, 6229ET, Maastricht, The Netherlands. karen.zegers@maastro.nl."/>
    <s v="eng"/>
    <s v="Y"/>
    <s v="Y"/>
    <s v="N"/>
    <s v="Y"/>
    <s v="N"/>
    <s v="Y"/>
    <n v="8"/>
    <s v="Y"/>
    <s v="Y"/>
    <s v="N"/>
    <s v="Y"/>
    <s v="N"/>
    <s v="N"/>
    <s v="N"/>
    <s v="Y"/>
    <s v="2016-06-02"/>
    <s v="2017-08-17"/>
    <s v="2013-12-03"/>
    <s v="2016-06-01"/>
    <s v="https://dx.doi.org/10.1007/s00259-016-3429-y"/>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8731408"/>
    <s v="MED"/>
    <n v="28731408"/>
    <s v="PMC5590809"/>
    <s v="10.7554/eLife.23421"/>
    <s v="Defining the biological basis of radiomic phenotypes in lung cancer."/>
    <s v="Grossmann P, Stringfield O, El-Hachem N, Bui MM, Rios Velazquez E, Parmar C, Leijenaar RT, Haibe-Kains B, Lambin P, Gillies RJ, Aerts HJ."/>
    <s v="3"/>
    <s v="6"/>
    <n v="2572776"/>
    <n v="2017"/>
    <s v="eLife"/>
    <s v="Elife"/>
    <s v="Elife"/>
    <s v="101579614"/>
    <s v="2050-084X"/>
    <s v="2050-084X"/>
    <s v="Medical imaging can visualize characteristics of human cancer noninvasively. Radiomics is an emerging field that translates these medical images into quantitative data to enable phenotypic profiling of tumors. While radiomics has been associated with several clinical endpoints, the complex relationships of radiomics, clinical factors, and tumor biology are largely unknown. To this end, we analyzed two independent cohorts of respectively 262 North American and 89 European patients with lung cancer, and consistently identified previously undescribed associations between radiomic imaging features, molecular pathways, and clinical factors. In particular, we found a relationship between imaging features, immune response, inflammation, and survival, which was further validated by immunohistochemical staining. Moreover, a number of imaging features showed predictive value for specific pathways; for example, intra-tumor heterogeneity features predicted activity of RNA polymerase transcription (AUC = 0.62, p=0.03) and intensity dispersion was predictive of the autodegration pathway of a ubiquitin ligase (AUC = 0.69, p&lt;10-4). Finally, we observed that prognostic biomarkers performed highest when combining radiomic, genetic, and clinical information (CI = 0.73, p&lt;10-9) indicating complementary value of these data. In conclusion, we demonstrate that radiomic approaches permit noninvasive assessment of both molecular and clinical characteristics of tumors, and therefore have the potential to advance clinical decision-making by systematically analyzing standard-of-care medical images."/>
    <s v="Department of Radiation Oncology, Dana-Farber Cancer Institute, Brigham and Women's Hospital, Harvard Medical School, Boston, United States."/>
    <s v="eng"/>
    <s v="Y"/>
    <s v="Y"/>
    <s v="N"/>
    <s v="Y"/>
    <s v="N"/>
    <s v="Y"/>
    <n v="11"/>
    <s v="Y"/>
    <s v="Y"/>
    <s v="N"/>
    <s v="Y"/>
    <s v="N"/>
    <s v="N"/>
    <s v="N"/>
    <s v="N"/>
    <s v="2017-07-22"/>
    <s v="2018-05-10"/>
    <s v="2013-12-18"/>
    <s v="2017-07-21"/>
    <s v="https://dx.doi.org/10.7554/eLife.23421"/>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4309199"/>
    <s v="MED"/>
    <n v="24309199"/>
    <s v="PMC5228341"/>
    <s v="10.1016/j.radonc.2013.11.001"/>
    <s v="International data-sharing for radiotherapy research: an open-source based infrastructure for multicentric clinical data mining."/>
    <s v="Roelofs E, Dekker A, Meldolesi E, van Stiphout RGPM, Valentini V, Lambin P."/>
    <s v="4"/>
    <s v="110"/>
    <n v="2139819"/>
    <n v="2014"/>
    <s v="Radiotherapy and oncology : journal of the European Society for Therapeutic Radiology and Oncology"/>
    <s v="Radiother Oncol"/>
    <s v="Radiother Oncol"/>
    <s v="8407192"/>
    <s v="0167-8140"/>
    <s v="1879-0887"/>
    <s v="Extensive, multifactorial data sharing is a crucial prerequisite for current and future (radiotherapy) research. However, the cost, time and effort to achieve this are often a roadblock. We present an open-source based data-sharing infrastructure between two radiotherapy departments, allowing seamless exchange of de-identified, automatically translated clinical and biomedical treatment data."/>
    <s v="Department of Radiation Oncology (MAASTRO), GROW-School for Oncology and Developmental Biology, Maastricht University Medical Center (MUMC+), The Netherlands."/>
    <s v="eng"/>
    <s v="N"/>
    <s v="Y"/>
    <s v="N"/>
    <s v="Y"/>
    <s v="N"/>
    <s v="Y"/>
    <n v="25"/>
    <s v="Y"/>
    <s v="Y"/>
    <s v="N"/>
    <s v="Y"/>
    <s v="Y"/>
    <s v="N"/>
    <s v="Y"/>
    <s v="Y"/>
    <s v="2013-12-07"/>
    <s v="2018-03-23"/>
    <s v="2015-08-05"/>
    <s v="2013-12-03"/>
    <s v="https://dx.doi.org/10.1016/j.radonc.2013.11.001"/>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4346241"/>
    <s v="MED"/>
    <n v="24346241"/>
    <s v="PMC3866632"/>
    <s v="10.1038/srep03529"/>
    <s v="Volumetric CT-based segmentation of NSCLC using 3D-Slicer."/>
    <s v="Velazquez ER, Parmar C, Jermoumi M, Mak RH, van Baardwijk A, Fennessy FM, Lewis JH, De Ruysscher D, Kikinis R, Lambin P, Aerts HJ."/>
    <m/>
    <s v="3"/>
    <n v="2473077"/>
    <n v="2013"/>
    <s v="Scientific reports"/>
    <s v="Sci Rep"/>
    <s v="Sci Rep"/>
    <s v="101563288"/>
    <s v="2045-2322"/>
    <s v="2045-2322"/>
    <s v="Accurate volumetric assessment in non-small cell lung cancer (NSCLC) is critical for adequately informing treatments. In this study we assessed the clinical relevance of a semiautomatic computed tomography (CT)-based segmentation method using the competitive region-growing based algorithm, implemented in the free and public available 3D-Slicer software platform. We compared the 3D-Slicer segmented volumes by three independent observers, who segmented the primary tumour of 20 NSCLC patients twice, to manual slice-by-slice delineations of five physicians. Furthermore, we compared all tumour contours to the macroscopic diameter of the tumour in pathology, considered as the &quot;gold standard&quot;. The 3D-Slicer segmented volumes demonstrated high agreement (overlap fractions &gt; 0.90), lower volume variability (p = 0.0003) and smaller uncertainty areas (p = 0.0002), compared to manual slice-by-slice delineations. Furthermore, 3D-Slicer segmentations showed a strong correlation to pathology (r = 0.89, 95%CI, 0.81-0.94). Our results show that semiautomatic 3D-Slicer segmentations can be used for accurate contouring and are more stable than manual delineations. Therefore, 3D-Slicer can be employed as a starting point for treatment decisions or for high-throughput data mining research, such as Radiomics, where manual delineating often represent a time-consuming bottleneck."/>
    <s v="1] Department of Radiation Oncology, Dana-Farber Cancer Institute, Brigham and Women's Hospital, Harvard Medical School, Boston, MA, USA [2] Department of Radiation Oncology (MAASTRO), GROW Research Institute, Maastricht University, Maastricht, the Netherlands [3]."/>
    <s v="eng"/>
    <s v="Y"/>
    <s v="Y"/>
    <s v="Y"/>
    <s v="Y"/>
    <s v="N"/>
    <s v="Y"/>
    <n v="33"/>
    <s v="Y"/>
    <s v="Y"/>
    <s v="N"/>
    <s v="Y"/>
    <s v="N"/>
    <s v="N"/>
    <s v="N"/>
    <s v="N"/>
    <s v="2013-12-18"/>
    <s v="2016-10-19"/>
    <s v="2016-10-11"/>
    <s v="2013-12-18"/>
    <s v="https://dx.doi.org/10.1038/srep03529"/>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6242464"/>
    <s v="MED"/>
    <n v="26242464"/>
    <s v="PMC4525145"/>
    <s v="10.1038/srep11075"/>
    <s v="The effect of SUV discretization in quantitative FDG-PET Radiomics: the need for standardized methodology in tumor texture analysis."/>
    <s v="Leijenaar RT, Nalbantov G, Carvalho S, van Elmpt WJ, Troost EG, Boellaard R, Aerts HJ, Gillies RJ, Lambin P."/>
    <m/>
    <s v="5"/>
    <n v="2462066"/>
    <n v="2015"/>
    <s v="Scientific reports"/>
    <s v="Sci Rep"/>
    <s v="Sci Rep"/>
    <s v="101563288"/>
    <s v="2045-2322"/>
    <s v="2045-2322"/>
    <s v="FDG-PET-derived textural features describing intra-tumor heterogeneity are increasingly investigated as imaging biomarkers. As part of the process of quantifying heterogeneity, image intensities (SUVs) are typically resampled into a reduced number of discrete bins. We focused on the implications of the manner in which this discretization is implemented. Two methods were evaluated: (1) R(D), dividing the SUV range into D equally spaced bins, where the intensity resolution (i.e. bin size) varies per image; and (2) R(B), maintaining a constant intensity resolution B. Clinical feasibility was assessed on 35 lung cancer patients, imaged before and in the second week of radiotherapy. Forty-four textural features were determined for different D and B for both imaging time points. Feature values depended on the intensity resolution and out of both assessed methods, R(B) was shown to allow for a meaningful inter- and intra-patient comparison of feature values. Overall, patients ranked differently according to feature values–which was used as a surrogate for textural feature interpretation–between both discretization methods. Our study shows that the manner of SUV discretization has a crucial effect on the resulting textural features and the interpretation thereof, emphasizing the importance of standardized methodology in tumor texture analysis."/>
    <s v="Department of Radiation Oncology (MAASTRO), GROW-School for Oncology and Developmental Biology, Maastricht University Medical Centre (MUMC+), Maastricht, the Netherlands."/>
    <s v="eng"/>
    <s v="Y"/>
    <s v="Y"/>
    <s v="N"/>
    <s v="Y"/>
    <s v="N"/>
    <s v="N"/>
    <n v="54"/>
    <s v="Y"/>
    <s v="Y"/>
    <s v="N"/>
    <s v="Y"/>
    <s v="N"/>
    <s v="N"/>
    <s v="N"/>
    <s v="Y"/>
    <s v="2015-08-05"/>
    <s v="2016-12-15"/>
    <s v="2013-09-09"/>
    <s v="2015-08-05"/>
    <s v="https://dx.doi.org/10.1038/srep11075"/>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7725679"/>
    <s v="MED"/>
    <n v="27725679"/>
    <s v="PMC5378302"/>
    <s v="10.1038/nrclinonc.2016.162"/>
    <s v="Imaging biomarker roadmap for cancer studies."/>
    <s v="O'Connor JP, Aboagye EO, Adams JE, Aerts HJ, Barrington SF, Beer AJ, Boellaard R, Bohndiek SE, Brady M, Brown G, Buckley DL, Chenevert TL, Clarke LP, Collette S, Cook GJ, deSouza NM, Dickson JC, Dive C, Evelhoch JL, Faivre-Finn C, Gallagher FA, Gilbert FJ, Gillies RJ, Goh V, Griffiths JR, Groves AM, Halligan S, Harris AL, Hawkes DJ, Hoekstra OS, Huang EP, Hutton BF, Jackson EF, Jayson GC, Jones A, Koh DM, Lacombe D, Lambin P, Lassau N, Leach MO, Lee TY, Leen EL, Lewis JS, Liu Y, Lythgoe MF, Manoharan P, Maxwell RJ, Miles KA, Morgan B, Morris S, Ng T, Padhani AR, Parker GJ, Partridge M, Pathak AP, Peet AC, Punwani S, Reynolds AR, Robinson SP, Shankar LK, Sharma RA, Soloviev D, Stroobants S, Sullivan DC, Taylor SA, Tofts PS, Tozer GM, van Herk M, Walker-Samuel S, Wason J, Williams KJ, Workman P, Yankeelov TE, Brindle KM, McShane LM, Jackson A, Waterton JC."/>
    <m/>
    <s v="14"/>
    <n v="2531759"/>
    <n v="2017"/>
    <s v="Nature reviews. Clinical oncology"/>
    <s v="Nat Rev Clin Oncol"/>
    <s v="Nat Rev Clin Oncol"/>
    <s v="101500077"/>
    <s v="1759-4774"/>
    <s v="1759-4782"/>
    <s v="Imaging biomarkers (IBs) are integral to the routine management of patients with cancer. IBs used daily in oncology include clinical TNM stage, objective response and left ventricular ejection fraction. Other CT, MRI, PET and ultrasonography biomarkers are used extensively in cancer research and drug development. New IBs need to be established either as useful tools for testing research hypotheses in clinical trials and research studies, or as clinical decision-making tools for use in healthcare, by crossing 'translational gaps' through validation and qualification. Important differences exist between IBs and biospecimen-derived biomarkers and, therefore, the development of IBs requires a tailored 'roadmap'. Recognizing this need, Cancer Research UK (CRUK) and the European Organisation for Research and Treatment of Cancer (EORTC) assembled experts to review, debate and summarize the challenges of IB validation and qualification. This consensus group has produced 14 key recommendations for accelerating the clinical translation of IBs, which highlight the role of parallel (rather than sequential) tracks of technical (assay) validation, biological/clinical validation and assessment of cost-effectiveness; the need for IB standardization and accreditation systems; the need to continually revisit IB precision; an alternative framework for biological/clinical validation of IBs; and the essential requirements for multicentre studies to qualify IBs for clinical use."/>
    <s v="CRUK and EPSRC Cancer Imaging Centre in Cambridge and Manchester, University of Manchester, Manchester, UK."/>
    <s v="eng"/>
    <s v="Y"/>
    <s v="Y"/>
    <s v="N"/>
    <s v="Y"/>
    <s v="N"/>
    <s v="Y"/>
    <n v="92"/>
    <s v="Y"/>
    <s v="Y"/>
    <s v="N"/>
    <s v="Y"/>
    <s v="Y"/>
    <s v="Y"/>
    <s v="N"/>
    <s v="N"/>
    <s v="2016-10-12"/>
    <s v="2018-02-14"/>
    <s v="2015-03-04"/>
    <s v="2016-10-11"/>
    <s v="https://dx.doi.org/10.1038/nrclinonc.2016.162"/>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4047337"/>
    <s v="MED"/>
    <n v="24047337"/>
    <s v="PMC4533992"/>
    <s v="10.3109/0284186X.2013.812798"/>
    <s v="Stability of FDG-PET Radiomics features: an integrated analysis of test-retest and inter-observer variability."/>
    <s v="Leijenaar RT, Carvalho S, Velazquez ER, van Elmpt WJ, Parmar C, Hoekstra OS, Hoekstra CJ, Boellaard R, Dekker AL, Gillies RJ, Aerts HJ, Lambin P."/>
    <m/>
    <s v="52"/>
    <n v="2076893"/>
    <n v="2013"/>
    <s v="Acta oncologica (Stockholm, Sweden)"/>
    <s v="Acta Oncol"/>
    <s v="Acta Oncol"/>
    <s v="8709065"/>
    <s v="0284-186X"/>
    <s v="1651-226X"/>
    <s v="Besides basic measurements as maximum standardized uptake value (SUV)max or SUVmean derived from 18F-FDG positron emission tomography (PET) scans, more advanced quantitative imaging features (i.e. &quot;Radiomics&quot; features) are increasingly investigated for treatment monitoring, outcome prediction, or as potential biomarkers. With these prospected applications of Radiomics features, it is a requisite that they provide robust and reliable measurements. The aim of our study was therefore to perform an integrated stability analysis of a large number of PET-derived features in non-small cell lung carcinoma (NSCLC), based on both a test-retest and an inter-observer setup.Eleven NSCLC patients were included in the test-retest cohort. Patients underwent repeated PET imaging within a one day interval, before any treatment was delivered. Lesions were delineated by applying a threshold of 50% of the maximum uptake value within the tumor. Twenty-three NSCLC patients were included in the inter-observer cohort. Patients underwent a diagnostic whole body PET-computed tomography (CT). Lesions were manually delineated based on fused PET-CT, using a standardized clinical delineation protocol. Delineation was performed independently by five observers, blinded to each other. Fifteen first order statistics, 39 descriptors of intensity volume histograms, eight geometric features and 44 textural features were extracted. For every feature, test-retest and inter-observer stability was assessed with the intra-class correlation coefficient (ICC) and the coefficient of variability, normalized to mean and range. Similarity between test-retest and inter-observer stability rankings of features was assessed with Spearman's rank correlation coefficient.Results showed that the majority of assessed features had both a high test-retest (71%) and inter-observer (91%) stability in terms of their ICC. Overall, features more stable in repeated PET imaging were also found to be more robust against inter-observer variability.Results suggest that further research of quantitative imaging features is warranted with respect to more advanced applications of PET imaging as being used for treatment monitoring, outcome prediction or imaging biomarkers."/>
    <s v="Department of Radiation Oncology (MAASTRO), GROW-School for Oncology and Developmental Biology, Maastricht University Medical Center (MUMC+) , Maastricht , The Netherlands."/>
    <s v="eng"/>
    <s v="N"/>
    <s v="Y"/>
    <s v="N"/>
    <s v="Y"/>
    <s v="N"/>
    <s v="Y"/>
    <n v="94"/>
    <s v="Y"/>
    <s v="Y"/>
    <s v="N"/>
    <s v="Y"/>
    <s v="Y"/>
    <s v="N"/>
    <s v="Y"/>
    <s v="N"/>
    <s v="2013-09-19"/>
    <s v="2016-10-25"/>
    <s v="2012-01-16"/>
    <s v="2013-09-09"/>
    <s v="https://dx.doi.org/10.3109/0284186X.2013.812798"/>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5746350"/>
    <s v="MED"/>
    <n v="25746350"/>
    <s v="PMC4400248"/>
    <s v="10.1016/j.radonc.2015.02.015"/>
    <s v="CT-based radiomic signature predicts distant metastasis in lung adenocarcinoma."/>
    <s v="Coroller TP, Grossmann P, Hou Y, Rios Velazquez E, Leijenaar RT, Hermann G, Lambin P, Haibe-Kains B, Mak RH, Aerts HJ."/>
    <m/>
    <s v="114"/>
    <n v="2274729"/>
    <n v="2015"/>
    <s v="Radiotherapy and oncology : journal of the European Society for Therapeutic Radiology and Oncology"/>
    <s v="Radiother Oncol"/>
    <s v="Radiother Oncol"/>
    <s v="8407192"/>
    <s v="0167-8140"/>
    <s v="1879-0887"/>
    <s v="Radiomics provides opportunities to quantify the tumor phenotype non-invasively by applying a large number of quantitative imaging features. This study evaluates computed-tomography (CT) radiomic features for their capability to predict distant metastasis (DM) for lung adenocarcinoma patients.We included two datasets: 98 patients for discovery and 84 for validation. The phenotype of the primary tumor was quantified on pre-treatment CT-scans using 635 radiomic features. Univariate and multivariate analysis was performed to evaluate radiomics performance using the concordance index (CI).Thirty-five radiomic features were found to be prognostic (CI&gt;0.60, FDR&lt;5%) for DM and twelve for survival. It is noteworthy that tumor volume was only moderately prognostic for DM (CI=0.55, p-value=2.77×10(-5)) in the discovery cohort. A radiomic-signature had strong power for predicting DM in the independent validation dataset (CI=0.61, p-value=1.79×10(-17)). Adding this radiomic-signature to a clinical model resulted in a significant improvement of predicting DM in the validation dataset (p-value=1.56×10(-11)).Although only basic metrics are routinely quantified, this study shows that radiomic features capturing detailed information of the tumor phenotype can be used as a prognostic biomarker for clinically-relevant factors such as DM. Moreover, the radiomic-signature provided additional information to clinical data."/>
    <s v="Department of Radiation Oncology, Dana-Farber Cancer Institute, Brigham and Women's Hospital, Harvard Medical School, Boston, USA; Department of Radiation Oncology (MAASTRO), GROW Research Institute, Maastricht University, The Netherlands. Electronic address: tcoroller@lroc.harvard.edu."/>
    <s v="eng"/>
    <s v="N"/>
    <s v="Y"/>
    <s v="N"/>
    <s v="Y"/>
    <s v="N"/>
    <s v="Y"/>
    <n v="103"/>
    <s v="Y"/>
    <s v="Y"/>
    <s v="N"/>
    <s v="Y"/>
    <s v="Y"/>
    <s v="N"/>
    <s v="Y"/>
    <s v="N"/>
    <s v="2015-04-15"/>
    <s v="2016-10-19"/>
    <m/>
    <s v="2015-03-04"/>
    <s v="https://dx.doi.org/10.1016/j.radonc.2015.02.015"/>
  </r>
  <r>
    <s v="https://www.imi.europa.eu/projects-results/project-factsheets/quic-concept"/>
    <x v="64"/>
    <s v="Quantative imaging in cancer:connecting cellular process with therapy "/>
    <n v="4"/>
    <n v="1"/>
    <n v="0"/>
    <n v="0"/>
    <n v="0"/>
    <n v="0"/>
    <n v="0"/>
    <n v="0"/>
    <n v="0"/>
    <n v="0"/>
    <s v="Ongoing"/>
    <s v="IMI1"/>
    <s v="01/09/2011"/>
    <s v="30/06/2018"/>
    <n v="2"/>
    <n v="115151"/>
    <s v="RIA (Research and Innovation Action)"/>
    <s v="7 000 000"/>
    <s v="6 602 606"/>
    <m/>
    <s v="1 903 309"/>
    <s v="The QuIC-ConCePT project aims to deliver a significant contribution to progress in standardization and qualification of Imaging Biomarkers (IBs) for use in oncology drug development. The objective is to provide tools to the drug developers to reliably demonstrate the modulation of key pathologic processes in tumours in patients in realistic trials. Looking further into the future, therapies for, and biomarkers of, the processes of invasion and metastasis will be of increasing importance, because in most cases it is metastasis, not the primary tumour, which kills the patient._x000a_Currently available IBs illuminate only a small proportion of the tumour pathologies so there is a pressing need to develop measures of proliferation, apoptosis and necrosis into biomarkers which can reliably support both positive and negative decisions.Through a portfolio of highly innovative approaches to devise, evaluate and introduce IBs of invasion and metastasis, the QuIC-ConCePT vision for January 2016 is that drug developers can incorporate these IBs for decision-making in Phase I trials of investigational therapies that can be readily deployed in multiple cancer centres in a robust, consistent, ethical, and cost-effective way acceptable to patients. The results of the QuIC-ConCePT work should have utility in cancer research and in patient management in a very wide range of other important settings.The managing entity European Organisation for Research and Treatment of Cancer (EORTC) is already a world leader in the qualification of IBs and the consortium includes some of the world's most productive and innovative physicians and scientists in cancer imaging. The QuIC-ConCePT project will work in close collaboration with the newly approved FP7 project EuroBioImaging “Research infrastructure for imaging technologies in biological and biomedical sciences” coordinated by EIBIR and EMBL. EORTC will ensure the link between the two projects fostering crossfertilization and preventing duplication.The QuIC-ConCept consortium partners consist of 14 academic organisations combined with 1 SME working with 7 EFPIA companies over 5 years."/>
    <s v="Amgen, Brussels, BelgiumAstrazeneca AB, Södertälje, SwedenEli Lilly and Company Limited, Basingstoke, United KingdomF. Hoffmann-La Roche AG, Basel, SwitzerlandGlaxosmithkline Research And Development LTD., Brentford, Middlesex, United KingdomMerck Kommanditgesellschaft Auf Aktien, Darmstadt, GermanyPfizer Limited, Sandwich, Kent , United KingdomSanofi-Aventis Recherche &amp; Developpement, Chilly Mazarin, France"/>
    <n v="9"/>
    <n v="27"/>
    <s v="22257792"/>
    <s v="MED"/>
    <n v="22257792"/>
    <s v="PMC4533986"/>
    <s v="10.1016/j.ejca.2011.11.036"/>
    <s v="Radiomics: extracting more information from medical images using advanced feature analysis."/>
    <s v="Lambin P, Rios-Velazquez E, Leijenaar R, Carvalho S, van Stiphout RG, Granton P, Zegers CM, Gillies R, Boellard R, Dekker A, Aerts HJ."/>
    <m/>
    <s v="48"/>
    <n v="1906592"/>
    <n v="2012"/>
    <s v="European journal of cancer (Oxford, England : 1990)"/>
    <s v="Eur. J. Cancer"/>
    <s v="Eur J Cancer"/>
    <s v="9005373"/>
    <s v="0959-8049"/>
    <s v="1879-0852"/>
    <s v="Solid cancers are spatially and temporally heterogeneous. This limits the use of invasive biopsy based molecular assays but gives huge potential for medical imaging, which has the ability to capture intra-tumoural heterogeneity in a non-invasive way. During the past decades, medical imaging innovations with new hardware, new imaging agents and standardised protocols, allows the field to move towards quantitative imaging. Therefore, also the development of automated and reproducible analysis methodologies to extract more information from image-based features is a requirement. Radiomics--the high-throughput extraction of large amounts of image features from radiographic images--addresses this problem and is one of the approaches that hold great promises but need further validation in multi-centric settings and in the laboratory."/>
    <s v="Department of Radiation Oncology, Maastricht University Medical Center, Maastricht, The Netherlands. philippe.lambin@maastro.nl"/>
    <s v="eng"/>
    <s v="N"/>
    <s v="Y"/>
    <s v="N"/>
    <s v="Y"/>
    <s v="N"/>
    <s v="N"/>
    <n v="387"/>
    <s v="Y"/>
    <s v="Y"/>
    <s v="N"/>
    <s v="Y"/>
    <s v="Y"/>
    <s v="N"/>
    <s v="Y"/>
    <s v="N"/>
    <s v="2012-02-17"/>
    <s v="2016-12-15"/>
    <m/>
    <s v="2012-01-16"/>
    <s v="https://dx.doi.org/10.1016/j.ejca.2011.11.036"/>
  </r>
  <r>
    <s v="https://www.imi.europa.eu/projects-results/project-factsheets/radar-cns"/>
    <x v="65"/>
    <s v="Remote Assessment of Disease and Relapse in Central Nervous System Disorders"/>
    <n v="0"/>
    <n v="0"/>
    <n v="0"/>
    <n v="0"/>
    <n v="0"/>
    <n v="0"/>
    <n v="0"/>
    <n v="0"/>
    <n v="0"/>
    <n v="0"/>
    <s v="Ongoing"/>
    <s v="IMI2"/>
    <s v="01/04/2016"/>
    <s v="31/03/2021"/>
    <n v="3"/>
    <n v="115902"/>
    <s v="RIA (Research and Innovation Action)"/>
    <s v="11 000 000"/>
    <s v="13 580 029"/>
    <m/>
    <s v="1 132 081"/>
    <s v="The RADAR-CNS project aims to develop new ways of monitoring major depressive disorder, epilepsy, and multiple sclerosis using wearable devices and smartphone technology. The key goal of the project is to improve patients’ symptoms and quality of life and also to change how these and other chronic disorders are treated.Epilepsy, depression, and multiple sclerosis are distinct disorders that affect 400 million people worldwide, with different causes and symptoms, all of which can be severely detrimental to patients’ quality of life and life expectancy. For all three disorders, patients often experience periods where their symptoms are manageable, followed by periods of deterioration and acute illness (relapse). Patient surveys have repeatedly highlighted the need to predict when relapses will happen and to improve the treatments which are available to stop them from occurring. Continuous remote assessment using smartphones and wearable devices provides a complete picture of a patient’s condition at a level of detail which was previously unachievable. Moreover, it could potentially allow treatment to begin before a patient’s health deteriorates, preventing the patient relapsing or becoming more ill before they seek treatment."/>
    <s v="Biogen Idec Limited, Maidenhead, Berkshire, United KingdomH. Lundbeck As, Valby, DenmarkJanssen Pharmaceutica Nv, Beerse, BelgiumMsd It Global Innovation Center Sro, Prague, Czech RepublicUcb Biopharma Sprl, Brussels, Belgium"/>
    <n v="5"/>
    <n v="3"/>
    <s v="29347967"/>
    <s v="MED"/>
    <n v="29347967"/>
    <s v="PMC5774093"/>
    <s v="10.1186/s13643-018-0673-1"/>
    <s v="Data quality and feasibility of the Experience Sampling Method across the spectrum of severe psychiatric disorders: a protocol for a systematic review and meta-analysis."/>
    <s v="Vachon H, Rintala A, Viechtbauer W, Myin-Germeys I."/>
    <s v="1"/>
    <s v="7"/>
    <n v="2635658"/>
    <n v="2018"/>
    <s v="Systematic reviews"/>
    <s v="Syst Rev"/>
    <s v="Syst Rev"/>
    <s v="101580575"/>
    <s v="2046-4053"/>
    <s v="2046-4053"/>
    <s v="BACKGROUND: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METHODS: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DISCUSSION: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SYSTEMATIC REVIEW REGISTRATION:The protocol for this systematic review was registered on PROSPERO (PROSPERO 2017: CRD42017060322 ) and is available in full on the University of York website ( http://www.crd.york.ac.uk/PROSPERO/display_record.asp?ID=CRD42017060322 )."/>
    <s v="Department of Neurosciences, Center for Contextual Psychiatry, KU Leuven, Kapucijnenvoer 33 blok I, 3000, Leuven, Belgium. hugo.vachon@kuleuven.be."/>
    <s v="eng"/>
    <s v="Y"/>
    <s v="Y"/>
    <s v="N"/>
    <s v="Y"/>
    <s v="N"/>
    <s v="Y"/>
    <n v="0"/>
    <s v="Y"/>
    <s v="Y"/>
    <s v="N"/>
    <s v="Y"/>
    <s v="N"/>
    <s v="N"/>
    <s v="N"/>
    <s v="N"/>
    <s v="2018-01-20"/>
    <s v="2018-11-26"/>
    <s v="2018-01-18"/>
    <s v="2018-01-18"/>
    <s v="https://dx.doi.org/10.1186/s13643-018-0673-1"/>
  </r>
  <r>
    <s v="https://www.imi.europa.eu/projects-results/project-factsheets/radar-cns"/>
    <x v="65"/>
    <s v="Remote Assessment of Disease and Relapse in Central Nervous System Disorders"/>
    <n v="0"/>
    <n v="0"/>
    <n v="0"/>
    <n v="0"/>
    <n v="0"/>
    <n v="0"/>
    <n v="0"/>
    <n v="0"/>
    <n v="0"/>
    <n v="0"/>
    <s v="Ongoing"/>
    <s v="IMI2"/>
    <s v="01/04/2016"/>
    <s v="31/03/2021"/>
    <n v="3"/>
    <n v="115902"/>
    <s v="RIA (Research and Innovation Action)"/>
    <s v="11 000 000"/>
    <s v="13 580 029"/>
    <m/>
    <s v="1 132 081"/>
    <s v="The RADAR-CNS project aims to develop new ways of monitoring major depressive disorder, epilepsy, and multiple sclerosis using wearable devices and smartphone technology. The key goal of the project is to improve patients’ symptoms and quality of life and also to change how these and other chronic disorders are treated.Epilepsy, depression, and multiple sclerosis are distinct disorders that affect 400 million people worldwide, with different causes and symptoms, all of which can be severely detrimental to patients’ quality of life and life expectancy. For all three disorders, patients often experience periods where their symptoms are manageable, followed by periods of deterioration and acute illness (relapse). Patient surveys have repeatedly highlighted the need to predict when relapses will happen and to improve the treatments which are available to stop them from occurring. Continuous remote assessment using smartphones and wearable devices provides a complete picture of a patient’s condition at a level of detail which was previously unachievable. Moreover, it could potentially allow treatment to begin before a patient’s health deteriorates, preventing the patient relapsing or becoming more ill before they seek treatment."/>
    <s v="Biogen Idec Limited, Maidenhead, Berkshire, United KingdomH. Lundbeck As, Valby, DenmarkJanssen Pharmaceutica Nv, Beerse, BelgiumMsd It Global Innovation Center Sro, Prague, Czech RepublicUcb Biopharma Sprl, Brussels, Belgium"/>
    <n v="5"/>
    <n v="3"/>
    <s v="27817747"/>
    <s v="MED"/>
    <n v="27817747"/>
    <s v="PMC5098283"/>
    <s v="10.1186/s12916-016-0727-y"/>
    <s v="It's a long shot, but it just might work! Perspectives on the future of medicine."/>
    <s v="Wicks P, Hotopf M, Narayan VA, Basch E, Weatherall J, Gray M."/>
    <s v="1"/>
    <s v="14"/>
    <n v="2485648"/>
    <n v="2016"/>
    <s v="BMC medicine"/>
    <s v="BMC Med"/>
    <s v="BMC Med"/>
    <s v="101190723"/>
    <s v="1741-7015"/>
    <s v="1741-7015"/>
    <s v="What does the future of medicine hold? We asked six researchers to share their most ambitious and optimistic views of the future, grounded in the present but looking out a decade or more from now to consider what's possible. They paint a picture of a connected and data-driven world in which patient value, patient feedback, and patient empowerment shape a continually learning system that ensures each patient's experience contributes to the improved outcome of every patient like them, whether it be through clinical trials, data from consumer devices, hacking their medical devices, or defining value in thoughtful new ways."/>
    <s v="PatientsLikeMe, 10 John Street, London, WC1N 2EB, UK. pwicks@patientslikeme.com."/>
    <s v="eng"/>
    <s v="Y"/>
    <s v="Y"/>
    <s v="N"/>
    <s v="Y"/>
    <s v="N"/>
    <s v="N"/>
    <n v="0"/>
    <s v="Y"/>
    <s v="Y"/>
    <s v="N"/>
    <s v="Y"/>
    <s v="N"/>
    <s v="N"/>
    <s v="N"/>
    <s v="N"/>
    <s v="2016-11-07"/>
    <s v="2017-05-22"/>
    <s v="2016-11-07"/>
    <s v="2016-11-07"/>
    <s v="https://dx.doi.org/10.1186/s12916-016-0727-y"/>
  </r>
  <r>
    <s v="https://www.imi.europa.eu/projects-results/project-factsheets/radar-cns"/>
    <x v="65"/>
    <s v="Remote Assessment of Disease and Relapse in Central Nervous System Disorders"/>
    <n v="0"/>
    <n v="0"/>
    <n v="0"/>
    <n v="0"/>
    <n v="0"/>
    <n v="0"/>
    <n v="0"/>
    <n v="0"/>
    <n v="0"/>
    <n v="0"/>
    <s v="Ongoing"/>
    <s v="IMI2"/>
    <s v="01/04/2016"/>
    <s v="31/03/2021"/>
    <n v="3"/>
    <n v="115902"/>
    <s v="RIA (Research and Innovation Action)"/>
    <s v="11 000 000"/>
    <s v="13 580 029"/>
    <m/>
    <s v="1 132 081"/>
    <s v="The RADAR-CNS project aims to develop new ways of monitoring major depressive disorder, epilepsy, and multiple sclerosis using wearable devices and smartphone technology. The key goal of the project is to improve patients’ symptoms and quality of life and also to change how these and other chronic disorders are treated.Epilepsy, depression, and multiple sclerosis are distinct disorders that affect 400 million people worldwide, with different causes and symptoms, all of which can be severely detrimental to patients’ quality of life and life expectancy. For all three disorders, patients often experience periods where their symptoms are manageable, followed by periods of deterioration and acute illness (relapse). Patient surveys have repeatedly highlighted the need to predict when relapses will happen and to improve the treatments which are available to stop them from occurring. Continuous remote assessment using smartphones and wearable devices provides a complete picture of a patient’s condition at a level of detail which was previously unachievable. Moreover, it could potentially allow treatment to begin before a patient’s health deteriorates, preventing the patient relapsing or becoming more ill before they seek treatment."/>
    <s v="Biogen Idec Limited, Maidenhead, Berkshire, United KingdomH. Lundbeck As, Valby, DenmarkJanssen Pharmaceutica Nv, Beerse, BelgiumMsd It Global Innovation Center Sro, Prague, Czech RepublicUcb Biopharma Sprl, Brussels, Belgium"/>
    <n v="5"/>
    <n v="3"/>
    <s v="30001997"/>
    <s v="MED"/>
    <n v="30001997"/>
    <s v="PMC6062692"/>
    <s v="10.2196/10480"/>
    <s v="Barriers to and Facilitators of Engagement With Remote Measurement Technology for Managing Health: Systematic Review and Content Analysis of Findings."/>
    <s v="Simblett S, Greer B, Matcham F, Curtis H, Polhemus A, Ferrão J, Gamble P, Wykes T."/>
    <s v="7"/>
    <s v="20"/>
    <n v="2701944"/>
    <n v="2018"/>
    <s v="Journal of medical Internet research"/>
    <s v="J. Med. Internet Res."/>
    <s v="J Med Internet Res"/>
    <s v="100959882"/>
    <s v="1439-4456"/>
    <s v="1438-8871"/>
    <s v="Remote measurement technology refers to the use of mobile health technology to track and measure change in health status in real time as part of a person's everyday life. With accurate measurement, remote measurement technology offers the opportunity to augment health care by providing personalized, precise, and preemptive interventions that support insight into patterns of health-related behavior and self-management. However, for successful implementation, users need to be engaged in its use.Our objective was to systematically review the literature to update and extend the understanding of the key barriers to and facilitators of engagement with and use of remote measurement technology, to guide the development of future remote measurement technology resources.We conducted a systematic review using the Preferred Reporting Items for Systematic Reviews and Meta-Analyses guidelines involving original studies dating back to the last systematic review published in 2014. We included studies if they met the following entry criteria: population (people using remote measurement technology approaches to aid management of health), intervention (remote measurement technology system), comparison group (no comparison group specified), outcomes (qualitative or quantitative evaluation of the barriers to and facilitators of engagement with this system), and study design (randomized controlled trials, feasibility studies, and observational studies). We searched 5 databases (MEDLINE, IEEE Xplore, EMBASE, Web of Science, and the Cochrane Library) for articles published from January 2014 to May 2017. Articles were independently screened by 2 researchers. We extracted study characteristics and conducted a content analysis to define emerging themes to synthesize findings. Formal quality assessments were performed to address risk of bias.A total of 33 studies met inclusion criteria, employing quantitative, qualitative, or mixed-methods designs. Studies were conducted in 10 countries, included male and female participants, with ages ranging from 8 to 95 years, and included both active and passive remote monitoring systems for a diverse range of physical and mental health conditions. However, they were relatively short and had small sample sizes, and reporting of usage statistics was inconsistent. Acceptability of remote measurement technology according to the average percentage of time used (64%-86.5%) and dropout rates (0%-44%) was variable. The barriers and facilitators from the content analysis related to health status, perceived utility and value, motivation, convenience and accessibility, and usability.The results of this review highlight gaps in the design of studies trialing remote measurement technology, including the use of quantitative assessment of usage and acceptability. Several processes that could facilitate engagement with this technology have been identified and may drive the development of more person-focused remote measurement technology. However, these factors need further testing through carefully designed experimental studies.International Prospective Register of Systematic Reviews (PROSPERO) CRD42017060644; https://www.crd.york.ac.uk/PROSPERO/display_record.php?RecordID=60644 (Archived by WebCite at http://www.webcitation.org/70K4mThTr)."/>
    <s v="Institute of Psychiatry, Psychology and Neuroscience, Psychology, King's College London, London, United Kingdom."/>
    <s v="eng"/>
    <s v="Y"/>
    <s v="Y"/>
    <s v="N"/>
    <s v="N"/>
    <s v="N"/>
    <s v="N"/>
    <n v="1"/>
    <s v="Y"/>
    <s v="Y"/>
    <s v="N"/>
    <s v="Y"/>
    <s v="N"/>
    <s v="N"/>
    <s v="N"/>
    <s v="N"/>
    <s v="2018-07-14"/>
    <s v="2018-07-29"/>
    <s v="2018-07-12"/>
    <s v="2018-07-12"/>
    <s v="https://dx.doi.org/10.2196/10480"/>
  </r>
  <r>
    <s v="https://www.imi.europa.eu/projects-results/project-factsheets/rapp-id"/>
    <x v="66"/>
    <s v="Development of rapid point-of-care test platforms for infectious diseases "/>
    <n v="0"/>
    <n v="0"/>
    <n v="0"/>
    <n v="0"/>
    <n v="0"/>
    <n v="0"/>
    <n v="0"/>
    <n v="0"/>
    <n v="0"/>
    <n v="0"/>
    <s v="Closed"/>
    <s v="IMI1"/>
    <s v="01/04/2011"/>
    <s v="30/09/2016"/>
    <n v="2"/>
    <n v="115153"/>
    <s v="RIA (Research and Innovation Action)"/>
    <s v="6 828 438"/>
    <s v="6 379 048"/>
    <m/>
    <s v="2 719 814"/>
    <s v="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
    <s v="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
    <n v="6"/>
    <n v="8"/>
    <s v="30067760"/>
    <s v="MED"/>
    <n v="30067760"/>
    <s v="PMC6070214"/>
    <s v="10.1371/journal.pone.0200531"/>
    <s v="Matching diagnostics development to clinical need: Target product profile development for a point of care test for community-acquired lower respiratory tract infection."/>
    <s v="Gal M, Francis NA, Hood K, Villacian J, Goossens H, Watkins A, Butler CC, RAPP-ID consortium."/>
    <s v="8"/>
    <s v="13"/>
    <n v="2711582"/>
    <n v="2018"/>
    <s v="PloS one"/>
    <s v="PLoS ONE"/>
    <s v="PLoS One"/>
    <s v="101285081"/>
    <s v="1932-6203"/>
    <s v="1932-6203"/>
    <s v="Point of care tests (POCTs) are increasingly being promoted for guiding the primary medical care of community acquired lower respiratory tract infections (CA-LRTI). POCT development has seldom been guided by explicitly identified clinical need and requirements of the intended users. Approaches for identifying POCT priorities and developing target product profiles (TPPs) for POCTs in primary medical care are not well developed, and there is no published TPP for a CA-LRTI POCT aimed at developed countries.We conducted workshops with expert stakeholders and a survey with primary care clinicians to produce a target product profile (TPP) to guide the development of a clinically relevant and technologically feasible POCT for CA-LRTI.Participants with clinical, academic, industrial, technological and basic scientific backgrounds contributed to four expert workshops, and 45 practicing primary care clinicians responded to an online survey and prioritised community-acquired pneumonia (CAP) as the CA-LRTI where a new POCT was most urgently needed. Consensus was reached on a TPP document that included information on the intended niche in the clinical pathway in primary medical care; diagnostic product specification (intended use statement and test concept), and minimum and ideal user specifications. Clinicians minimum requirements of a CA-LRTI POCT included the use of minimally invasive samples, a result in less than 30 minutes, no more than a single preparation step, minimum operational requirements, and detection of common respiratory pathogens and their resistance to commonly prescribed antibiotics.This multidisciplinary, multistage partnership approach generated a clinically-driven TPP for guiding the development of a new POCT, and this approach as well as the TPP itself may be useful to others developing a new POCT."/>
    <s v="Division of Population Medicine, Medical School, Cardiff University, Cardiff, United Kingdom."/>
    <s v="eng"/>
    <s v="Y"/>
    <s v="Y"/>
    <s v="N"/>
    <s v="Y"/>
    <s v="N"/>
    <s v="Y"/>
    <n v="0"/>
    <s v="Y"/>
    <s v="Y"/>
    <s v="N"/>
    <s v="Y"/>
    <s v="N"/>
    <s v="N"/>
    <s v="N"/>
    <s v="N"/>
    <s v="2018-08-02"/>
    <s v="2018-08-10"/>
    <s v="2018-08-01"/>
    <s v="2018-08-01"/>
    <s v="https://dx.doi.org/10.1371/journal.pone.0200531"/>
  </r>
  <r>
    <s v="https://www.imi.europa.eu/projects-results/project-factsheets/rapp-id"/>
    <x v="66"/>
    <s v="Development of rapid point-of-care test platforms for infectious diseases "/>
    <n v="0"/>
    <n v="0"/>
    <n v="0"/>
    <n v="0"/>
    <n v="0"/>
    <n v="0"/>
    <n v="0"/>
    <n v="0"/>
    <n v="0"/>
    <n v="0"/>
    <s v="Closed"/>
    <s v="IMI1"/>
    <s v="01/04/2011"/>
    <s v="30/09/2016"/>
    <n v="2"/>
    <n v="115153"/>
    <s v="RIA (Research and Innovation Action)"/>
    <s v="6 828 438"/>
    <s v="6 379 048"/>
    <m/>
    <s v="2 719 814"/>
    <s v="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
    <s v="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
    <n v="6"/>
    <n v="8"/>
    <s v="28077562"/>
    <s v="MED"/>
    <n v="28077562"/>
    <s v="PMC5416848"/>
    <s v="10.1093/nar/gkw1324"/>
    <s v="Sensitive and inexpensive digital DNA analysis by microfluidic enrichment of rolling circle amplified single-molecules."/>
    <s v="Kühnemund M, Hernández-Neuta I, Sharif MI, Cornaglia M, Gijs MAM, Nilsson M."/>
    <s v="8"/>
    <s v="45"/>
    <n v="2554552"/>
    <n v="2017"/>
    <s v="Nucleic acids research"/>
    <s v="Nucleic Acids Res."/>
    <s v="Nucleic Acids Res"/>
    <s v="0411011"/>
    <s v="0305-1048"/>
    <s v="1362-4962"/>
    <s v="Single molecule quantification assays provide the ultimate sensitivity and precision for molecular analysis. However, most digital analysis techniques, i.e. droplet PCR, require sophisticated and expensive instrumentation for molecule compartmentalization, amplification and analysis. Rolling circle amplification (RCA) provides a simpler means for digital analysis. Nevertheless, the sensitivity of RCA assays has until now been limited by inefficient detection methods. We have developed a simple microfluidic strategy for enrichment of RCA products into a single field of view of a low magnification fluorescent sensor, enabling ultra-sensitive digital quantification of nucleic acids over a dynamic range from 1.2 aM to 190 fM. We prove the broad applicability of our analysis platform by demonstrating 5-plex detection of as little as ∼1 pg (∼300 genome copies) of pathogenic DNA with simultaneous antibiotic resistance marker detection, and the analysis of rare oncogene mutations. Our method is simpler, more cost-effective and faster than other digital analysis techniques and provides the means to implement digital analysis in any laboratory equipped with a standard fluorescent microscope."/>
    <s v="Science for Life Laboratory, Department of Immunology, Genetics and Pathology, Uppsala University, SE-751 05 Upssala, Sweden."/>
    <s v="eng"/>
    <s v="Y"/>
    <s v="Y"/>
    <s v="N"/>
    <s v="Y"/>
    <s v="N"/>
    <s v="Y"/>
    <n v="0"/>
    <s v="Y"/>
    <s v="Y"/>
    <s v="N"/>
    <s v="Y"/>
    <s v="N"/>
    <s v="N"/>
    <s v="N"/>
    <s v="N"/>
    <s v="2017-01-13"/>
    <s v="2018-08-07"/>
    <s v="2018-02-13"/>
    <s v="2017-05-01"/>
    <s v="https://dx.doi.org/10.1093/nar/gkw1324"/>
  </r>
  <r>
    <s v="https://www.imi.europa.eu/projects-results/project-factsheets/rapp-id"/>
    <x v="66"/>
    <s v="Development of rapid point-of-care test platforms for infectious diseases "/>
    <n v="0"/>
    <n v="0"/>
    <n v="0"/>
    <n v="0"/>
    <n v="0"/>
    <n v="0"/>
    <n v="0"/>
    <n v="0"/>
    <n v="0"/>
    <n v="0"/>
    <s v="Closed"/>
    <s v="IMI1"/>
    <s v="01/04/2011"/>
    <s v="30/09/2016"/>
    <n v="2"/>
    <n v="115153"/>
    <s v="RIA (Research and Innovation Action)"/>
    <s v="6 828 438"/>
    <s v="6 379 048"/>
    <m/>
    <s v="2 719 814"/>
    <s v="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
    <s v="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
    <n v="6"/>
    <n v="8"/>
    <s v="29440632"/>
    <s v="MED"/>
    <n v="29440632"/>
    <s v="PMC5811446"/>
    <s v="10.1038/s41467-017-02714-7"/>
    <s v="Detecting RNA base methylations in single cells by in situ hybridization."/>
    <s v="Ranasinghe RT, Challand MR, Ganzinger KA, Lewis BW, Softley C, Schmied WH, Horrocks MH, Shivji N, Chin JW, Spencer J, Klenerman D."/>
    <s v="1"/>
    <s v="9"/>
    <n v="2645778"/>
    <n v="2018"/>
    <s v="Nature communications"/>
    <s v="Nat Commun"/>
    <s v="Nat Commun"/>
    <s v="101528555"/>
    <s v="2041-1723"/>
    <s v="2041-1723"/>
    <s v="Methylated bases in tRNA, rRNA and mRNA control a variety of cellular processes, including protein synthesis, antimicrobial resistance and gene expression. Currently, bulk methods that report the average methylation state of ~104-107 cells are used to detect these modifications, obscuring potentially important biological information. Here, we use in situ hybridization of Molecular Beacons for single-cell detection of three methylations (m62A, m1G and m3U) that destabilize Watson-Crick base pairs. Our method-methylation-sensitive RNA fluorescence in situ hybridization-detects single methylations of rRNA, quantifies antibiotic-resistant bacteria in mixtures of cells and simultaneously detects multiple methylations using multicolor fluorescence imaging."/>
    <s v="Department of Chemistry, University of Cambridge, Lensfield Road, Cambridge, CB2 1EW, UK. rr360@cam.ac.uk."/>
    <s v="eng"/>
    <s v="Y"/>
    <s v="Y"/>
    <s v="N"/>
    <s v="Y"/>
    <s v="N"/>
    <s v="Y"/>
    <n v="1"/>
    <s v="Y"/>
    <s v="Y"/>
    <s v="N"/>
    <s v="Y"/>
    <s v="N"/>
    <s v="N"/>
    <s v="N"/>
    <s v="N"/>
    <s v="2018-02-15"/>
    <s v="2018-05-04"/>
    <s v="2014-01-23"/>
    <s v="2018-02-13"/>
    <s v="https://dx.doi.org/10.1038/s41467-017-02714-7"/>
  </r>
  <r>
    <s v="https://www.imi.europa.eu/projects-results/project-factsheets/rapp-id"/>
    <x v="66"/>
    <s v="Development of rapid point-of-care test platforms for infectious diseases "/>
    <n v="0"/>
    <n v="0"/>
    <n v="0"/>
    <n v="0"/>
    <n v="0"/>
    <n v="0"/>
    <n v="0"/>
    <n v="0"/>
    <n v="0"/>
    <n v="0"/>
    <s v="Closed"/>
    <s v="IMI1"/>
    <s v="01/04/2011"/>
    <s v="30/09/2016"/>
    <n v="2"/>
    <n v="115153"/>
    <s v="RIA (Research and Innovation Action)"/>
    <s v="6 828 438"/>
    <s v="6 379 048"/>
    <m/>
    <s v="2 719 814"/>
    <s v="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
    <s v="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
    <n v="6"/>
    <n v="8"/>
    <s v="27444649"/>
    <s v="MED"/>
    <n v="27444649"/>
    <s v="PMC4956691"/>
    <s v="10.1007/s10544-016-0097-4"/>
    <s v="Acoustic micro-vortexing of fluids, particles and cells in disposable microfluidic chips."/>
    <s v="Iranmanesh I, Ohlin M, Ramachandraiah H, Ye S, Russom A, Wiklund M."/>
    <s v="4"/>
    <s v="18"/>
    <n v="2413427"/>
    <n v="2016"/>
    <s v="Biomedical microdevices"/>
    <s v="Biomed Microdevices"/>
    <s v="Biomed Microdevices"/>
    <s v="100887374"/>
    <s v="1387-2176"/>
    <s v="1572-8781"/>
    <s v="We demonstrate an acoustic platform for micro-vortexing in disposable polymer microfluidic chips with small-volume (20 μl) reaction chambers. The described method is demonstrated for a variety of standard vortexing functions, including mixing of fluids, re-suspension of a pellet of magnetic beads collected by a magnet placed on the chip, and lysis of cells for DNA extraction. The device is based on a modified Langevin-type ultrasonic transducer with an exponential horn for efficient coupling into the microfluidic chip, which is actuated by a low-cost fixed-frequency electronic driver board. The transducer is optimized by numerical modelling, and different demonstrated vortexing functions are realized by actuating the transducer for varying times; from fractions of a second for fluid mixing, to half a minute for cell lysis and DNA extraction. The platform can be operated during 1 min below physiological temperatures with the help of a PC fan, a Peltier element and an aluminum heat sink acting as the chip holder. As a proof of principle for sample preparation applications, we demonstrate on-chip cell lysis and DNA extraction within 25 s. The method is of interest for automating and chip-integrating sample preparation procedures in various biological assays."/>
    <s v="Department of Applied Physics, Royal Institute of Technology, KTH-Albanova, SE-106 91, Stockholm, Sweden."/>
    <s v="eng"/>
    <s v="Y"/>
    <s v="Y"/>
    <s v="N"/>
    <s v="Y"/>
    <s v="N"/>
    <s v="N"/>
    <n v="1"/>
    <s v="Y"/>
    <s v="Y"/>
    <s v="N"/>
    <s v="N"/>
    <s v="N"/>
    <s v="N"/>
    <s v="N"/>
    <s v="N"/>
    <s v="2016-07-23"/>
    <s v="2017-12-13"/>
    <s v="2017-01-04"/>
    <s v="2016-08-01"/>
    <s v="https://dx.doi.org/10.1007/s10544-016-0097-4"/>
  </r>
  <r>
    <s v="https://www.imi.europa.eu/projects-results/project-factsheets/rapp-id"/>
    <x v="66"/>
    <s v="Development of rapid point-of-care test platforms for infectious diseases "/>
    <n v="0"/>
    <n v="0"/>
    <n v="0"/>
    <n v="0"/>
    <n v="0"/>
    <n v="0"/>
    <n v="0"/>
    <n v="0"/>
    <n v="0"/>
    <n v="0"/>
    <s v="Closed"/>
    <s v="IMI1"/>
    <s v="01/04/2011"/>
    <s v="30/09/2016"/>
    <n v="2"/>
    <n v="115153"/>
    <s v="RIA (Research and Innovation Action)"/>
    <s v="6 828 438"/>
    <s v="6 379 048"/>
    <m/>
    <s v="2 719 814"/>
    <s v="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
    <s v="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
    <n v="6"/>
    <n v="8"/>
    <s v="24489460"/>
    <s v="MED"/>
    <n v="24489460"/>
    <s v="PMC3904809"/>
    <s v="10.2147/DDDT.S52446"/>
    <s v="Significant roadblocks exist in developing sputum sample libraries for clinical validation of novel in vitro diagnostics."/>
    <s v="Dollow JM, Green JA."/>
    <s v="2"/>
    <s v="8"/>
    <n v="2119664"/>
    <n v="2014"/>
    <s v="Drug design, development and therapy"/>
    <s v="Drug Des Devel Ther"/>
    <s v="Drug Des Devel Ther"/>
    <s v="101475745"/>
    <s v="1177-8881"/>
    <s v="1177-8881"/>
    <s v="With the continuing rise of multiresistant pathogens, reliable, cost-effective, and novel diagnostics are urgently required by clinicians and clinical trialists to diagnose conditions such as respiratory tract infections to enable rational antimicrobial choice and enhance clinical outcomes. However, during product development, validation of these in vitro diagnostic devices, a key regulatory hurdle, requires sputum samples in large numbers. The Rapid Point-of-Care test Platform for Infectious Diseases (RAPP-ID) consortium is tasked with producing point of care test (POCT) platforms for rapid diagnosis of lower respiratory tract infections, including tuberculosis and blood stream infections. Validation of diagnostic platforms would ideally use well-characterized samples in a sputum library taken from a range of clinical settings to allow for a wide panel of pathogens to be assessed. These samples would be stored in specific stable conditions (monitored temperature, specific medium) until required for validation. Therefore we reviewed the current literature for details of storage conditions of sputum samples and for previous validation studies of other diagnostic tests using this methodology. However, we conclude that little data exists, and thus the acquisition and successful storage of good quality clinical samples are major roadblocks in the validation of novel POCT platforms, and that while not without limitations, spiked sputum samples appear the best solution until sputum library laboratory techniques allowing careful preservation of pathogens are improved."/>
    <s v="GlaxoSmithKline, Uxbridge, UK."/>
    <s v="eng"/>
    <s v="Y"/>
    <s v="Y"/>
    <s v="Y"/>
    <s v="Y"/>
    <s v="N"/>
    <s v="N"/>
    <n v="1"/>
    <s v="Y"/>
    <s v="Y"/>
    <s v="N"/>
    <s v="N"/>
    <s v="N"/>
    <s v="N"/>
    <s v="N"/>
    <s v="N"/>
    <s v="2014-02-03"/>
    <s v="2017-12-13"/>
    <s v="2012-05-29"/>
    <s v="2014-01-23"/>
    <s v="https://dx.doi.org/10.2147/DDDT.S52446"/>
  </r>
  <r>
    <s v="https://www.imi.europa.eu/projects-results/project-factsheets/rapp-id"/>
    <x v="66"/>
    <s v="Development of rapid point-of-care test platforms for infectious diseases "/>
    <n v="0"/>
    <n v="0"/>
    <n v="0"/>
    <n v="0"/>
    <n v="0"/>
    <n v="0"/>
    <n v="0"/>
    <n v="0"/>
    <n v="0"/>
    <n v="0"/>
    <s v="Closed"/>
    <s v="IMI1"/>
    <s v="01/04/2011"/>
    <s v="30/09/2016"/>
    <n v="2"/>
    <n v="115153"/>
    <s v="RIA (Research and Innovation Action)"/>
    <s v="6 828 438"/>
    <s v="6 379 048"/>
    <m/>
    <s v="2 719 814"/>
    <s v="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
    <s v="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
    <n v="6"/>
    <n v="8"/>
    <s v="28374278"/>
    <s v="MED"/>
    <n v="28374278"/>
    <s v="PMC5378755"/>
    <s v="10.1007/s10544-017-0157-4"/>
    <s v="MicroBubble activated acoustic cell sorting."/>
    <s v="Faridi MA, Ramachandraiah H, Iranmanesh I, Grishenkov D, Wiklund M, Russom A."/>
    <s v="1"/>
    <s v="19"/>
    <n v="2528024"/>
    <n v="2017"/>
    <s v="Biomedical microdevices"/>
    <s v="Biomed Microdevices"/>
    <s v="Biomed Microdevices"/>
    <s v="100887374"/>
    <s v="1387-2176"/>
    <s v="1572-8781"/>
    <s v="Acoustophoresis, the ability to acoustically manipulate particles and cells inside a microfluidic channel, is a critical enabling technology for cell-sorting applications. However, one of the major impediments for routine use of acoustophoresis at clinical laboratory has been the reliance on the inherent physical properties of cells for separation. Here, we present a microfluidic-based microBubble-Activated Acoustic Cell Sorting (BAACS) method that rely on the specific binding of target cells to microbubbles conjugated with specific antibodies on their surface for continuous cell separation using ultrasonic standing wave. In acoustophoresis, cells being positive acoustic contrast particles migrate to pressure nodes. On the contrary, air-filled polymer-shelled microbubbles being strong negative acoustic contrast particles migrate to pressure antinodes and can be used to selectively migrate target cells. As a proof of principle, we demonstrate the separation of cancer cell line in a suspension with better than 75% efficiency. Moreover, 100% of the microbubble-cell conjugates migrated to the anti-node. Hence a better upstream affinity-capture has the potential to provide higher sorting efficiency. The BAACS technique expands the acoustic cell manipulation possibilities and offers cell-sorting solutions suited for applications at point of care."/>
    <s v="Division of Proteomics and Nanobiotechnology, Science for Life Laboratory, KTH Royal Institute of Technology, Stockholm, Sweden."/>
    <s v="eng"/>
    <s v="Y"/>
    <s v="Y"/>
    <s v="N"/>
    <s v="Y"/>
    <s v="N"/>
    <s v="Y"/>
    <n v="2"/>
    <s v="Y"/>
    <s v="Y"/>
    <s v="N"/>
    <s v="Y"/>
    <s v="N"/>
    <s v="N"/>
    <s v="N"/>
    <s v="N"/>
    <s v="2017-04-05"/>
    <s v="2017-03-31"/>
    <m/>
    <s v="2017-06-01"/>
    <s v="https://dx.doi.org/10.1007/s10544-017-0157-4"/>
  </r>
  <r>
    <s v="https://www.imi.europa.eu/projects-results/project-factsheets/rapp-id"/>
    <x v="66"/>
    <s v="Development of rapid point-of-care test platforms for infectious diseases "/>
    <n v="0"/>
    <n v="0"/>
    <n v="0"/>
    <n v="0"/>
    <n v="0"/>
    <n v="0"/>
    <n v="0"/>
    <n v="0"/>
    <n v="0"/>
    <n v="0"/>
    <s v="Closed"/>
    <s v="IMI1"/>
    <s v="01/04/2011"/>
    <s v="30/09/2016"/>
    <n v="2"/>
    <n v="115153"/>
    <s v="RIA (Research and Innovation Action)"/>
    <s v="6 828 438"/>
    <s v="6 379 048"/>
    <m/>
    <s v="2 719 814"/>
    <s v="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
    <s v="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
    <n v="6"/>
    <n v="8"/>
    <s v="28052769"/>
    <s v="MED"/>
    <n v="28052769"/>
    <s v="PMC5210221"/>
    <s v="10.1186/s12951-016-0235-4"/>
    <s v="Elasto-inertial microfluidics for bacteria separation from whole blood for sepsis diagnostics."/>
    <s v="Faridi MA, Ramachandraiah H, Banerjee I, Ardabili S, Zelenin S, Russom A."/>
    <s v="3"/>
    <s v="15"/>
    <n v="2510856"/>
    <n v="2017"/>
    <s v="Journal of nanobiotechnology"/>
    <s v="J Nanobiotechnology"/>
    <s v="J Nanobiotechnology"/>
    <s v="101152208"/>
    <s v="1477-3155"/>
    <s v="1477-3155"/>
    <s v="Bloodstream infections (BSI) remain a major challenge with high mortality rate, with an incidence that is increasing worldwide. Early treatment with appropriate therapy can reduce BSI-related morbidity and mortality. However, despite recent progress in molecular based assays, complex sample preparation steps have become critical roadblock for a greater expansion of molecular assays. Here, we report a size based, label-free, bacteria separation from whole blood using elasto-inertial microfluidics.In elasto-inertial microfluidics, the viscoelastic flow enables size based migration of blood cells into a non-Newtonian solution, while smaller bacteria remain in the streamline of the blood sample entrance and can be separated. We first optimized the flow conditions using particles, and show continuous separation of 5 μm particles from 2 μm at a yield of 95% for 5 µm particle and 93% for 2 µm particles at respective outlets. Next, bacteria were continuously separated at an efficiency of 76% from undiluted whole blood sample.We demonstrate separation of bacteria from undiluted while blood using elasto-inertial microfluidics. The label-free, passive bacteria preparation method has a great potential for downstream phenotypic and molecular analysis of bacteria."/>
    <s v="Division of Proteomics &amp; Nano-biotechnology, School of Biotechnology, Royal Institute of Technology KTH, SciLifeLab Tomtebodavägen 23, 17165, Solna, Sweden."/>
    <s v="eng"/>
    <s v="Y"/>
    <s v="Y"/>
    <s v="N"/>
    <s v="Y"/>
    <s v="N"/>
    <s v="N"/>
    <n v="6"/>
    <s v="Y"/>
    <s v="Y"/>
    <s v="N"/>
    <s v="Y"/>
    <s v="N"/>
    <s v="N"/>
    <s v="N"/>
    <s v="N"/>
    <s v="2017-01-05"/>
    <m/>
    <m/>
    <s v="2017-01-04"/>
    <s v="https://dx.doi.org/10.1186/s12951-016-0235-4"/>
  </r>
  <r>
    <s v="https://www.imi.europa.eu/projects-results/project-factsheets/rapp-id"/>
    <x v="66"/>
    <s v="Development of rapid point-of-care test platforms for infectious diseases "/>
    <n v="0"/>
    <n v="0"/>
    <n v="0"/>
    <n v="0"/>
    <n v="0"/>
    <n v="0"/>
    <n v="0"/>
    <n v="0"/>
    <n v="0"/>
    <n v="0"/>
    <s v="Closed"/>
    <s v="IMI1"/>
    <s v="01/04/2011"/>
    <s v="30/09/2016"/>
    <n v="2"/>
    <n v="115153"/>
    <s v="RIA (Research and Innovation Action)"/>
    <s v="6 828 438"/>
    <s v="6 379 048"/>
    <m/>
    <s v="2 719 814"/>
    <s v="Doctors treating infectious diseases still don’t have rapid diagnostic tests which could help them identify the exact strains of pathogens ailing their patients. The development of such tests is complex and expensive, but that may improve thanks to IMI’s RAPP-ID project, which developed some of the technologies and innovations needed to speed up the development of such tests in the future. For example, the project developed a prototype of a breath sampler for influenza – the first test which uses something as simple as breathing out to detect the presence of pathogens in patients. Some of the technologies created under RAPP-ID are undergoing further development in new EU-funded projects.An important unmet needExcellent care for people with suspected infections involves rapid diagnosis and treatment. For instance, administering the correct antibiotic as soon as possible to patients with blood infections dramatically improves their chances of survival. On the other hand, using antibiotics when they do not benefit patients exposes them unnecessarily to side effects and potential antibiotic resistance. Despite all the advances in medicine, we still do not have the technology available that can quickly diagnose what kind of infection a patient has and what treatment they need. Even the best of the currently available diagnostic methods are too slow to help clinicians.The RAPP-ID project aimed to provide an integrated solution that addresses the technological challenges to enhance clinical decision-making and improve the quality of care and clinical outcomes for patients. More specifically, it aimed to develop rapid point-of-care platforms (POCTs) for the rapid detection of bacteria, tuberculosis bacteria, fungi, and viruses as well as patients’ markers of infection (less than 2 hours in hospitals, and less than 30 min in primary care).Good outcomes in spite of challengesDeveloping diagnostic tests for infectious diseases is very challenging, and due to limited time and resources, the project fell short of developing fully-fledged rapid diagnostic tests. However, some of the innovations and technologies developed within the project could speed up the development of such tests in the future. Furthermore, the project produced other resources and tools which could be useful for the future development of POCTs.Defining user requirementsMany tests have been produced in the past that are miracles of bioengineering but have not provided clinicians with what they require for optimal care. In order to understand the requirements for these tests, the RAPP-ID team put a lot of effort into drawing up user specifications which outline what diagnostic tests for different infectious diseases should even look like. These guidelines could help anyone working on diagnostic tests for infectious diseases in the future.Prototype of the breath samplerAfter the user specifications were defined, the project team set out to develop some of the technologies needed to create rapid diagnostic tests. Perhaps the biggest and most innovative achievement of the project was the development of a prototype breath sampler for influenza. Patients exhale into the instrument, which captures tiny particles in their breath, and then uses that sample to detect the presence of pathogens. During the project, the team was able to demonstrate that the instrument is able to capture airborne pathogens, and started testing it on patients in the clinic. However, the technology is still in the relatively early stages of development, and would need more time and resources to be developed into a clinically validated test. This innovation is now part of IMI2 – Call 11 on the sustainability of IMI project results and might be developed further by one of the winning consortia.Chips for diagnosing pneumoniaAnother important project achievement was the prototype of the ventilator-associated pneumonia (VAP) test. VAP is a very serious infection in people who are in intensive care. The illness has a very high death rate and diagnostic tests that could detect these bacteria quickly are urgently needed. The RAPP-ID project developed chips which help isolate the DNA of these bacteria from aspirates of VAP patients. As the amount of DNA which can be extracted from these bacteria is very low, the DNA from these samples had to be amplified before detection. The chip was aimed to run on an instrument making it a complete diagnostic test. Although nearly there, this device-chip combination would require a further software update to run autonomously – a process which could not be fully completed within the scope of the RAPP-ID project.Other achievementsIn addition to the innovations mentioned above, the project developed many other resources and innovations which are now available for future research, including a technology for the acoustic manipulation of bacteria with the help of beads, and cell lines for various bacterial strains.For the benefit of industry and academiaThe academic community benefited from the project in several ways. First of all, they made big progress in developing some of their ideas for rapid diagnostic tests. Secondly, by interacting with other academic partners and industry, they were able to expand those ideas and add certain components to their technology platforms which they could not have developed on their own. The project also resulted in about 30 scientific publications, with more to come.Thanks to RAPP-ID, both the pharmaceutical industry and academic partners learned about the challenges involved in developing diagnostic tests and bringing them to the market. As the first IMI project of this kind, RAPP-ID was in many ways a learning experience for everyone involved and could help enhance collaboration between the medicine and diagnostic worlds, shaping better EU-funded diagnostic projects in the future.All of the partners in the project, including academia, industry and SMEs, also benefitted from the collaboration and new partnerships formed within the project. Some of these collaborations are continuing and have resulted in new spin out projects.Future stepsThe findings of the RAPP-ID project inspired at least two spin out projects funded by the EU. The first focused on urinary tract infections (UTIs) and developed a chip which can detect drug-resistant, UTI-causing bacteria. The chip is similar to the one developed in RAPP-ID for VAP.The second spin out project, New diagnostics for infectious diseases (ND4ID), is a Marie Skłodowska -Curie project which will enable 15 PhD students to conduct their research at industry and academic laboratories across Europe. It will run until early 2020 and involves many of the RAPP-ID project partners.Read the interview with project coordinators"/>
    <s v="GlaxoSmithKline Vaccines Srl, Siena, ItalyGlaxosmithkline Research And Development LTD., Brentford, Middlesex, United KingdomJanssen Pharmaceutica Nv, Beerse, BelgiumMerck Sharp &amp; Dohme Corp, Whitehouse Station, New Jersey, United States Sanofi-Aventis Recherche &amp; Developpement, Chilly Mazarin, France"/>
    <n v="6"/>
    <n v="8"/>
    <s v="22647543"/>
    <s v="MED"/>
    <n v="22647543"/>
    <s v="PMC3580598"/>
    <s v="10.1186/cc11202"/>
    <s v="Bench-to-bedside review: Rapid molecular diagnostics for bloodstream infection--a new frontier?"/>
    <s v="Afshari A, Schrenzel J, Ieven M, Harbarth S."/>
    <m/>
    <s v="16"/>
    <n v="2040142"/>
    <n v="2012"/>
    <s v="Critical care (London, England)"/>
    <s v="Crit Care"/>
    <s v="Crit Care"/>
    <s v="9801902"/>
    <s v="1364-8535"/>
    <s v="1466-609X"/>
    <s v="Among critically ill patients, the diagnosis of bloodstream infection poses a major challenge. Current standard bacterial identification based on blood culture platforms is intrinsically time-consuming and slow. The continuous evolvement of molecular techniques has the potential of providing a faster, more sensitive and direct identification of causative pathogens without prior need for cultivation. This may ultimately impact clinical decision-making and antimicrobial treatment. This review summarises the currently available technologies, their strengths and limitations and the obstacles that have to be overcome in order to develop a satisfactory bedside point-of-care diagnostic tool for detection of bloodstream infection."/>
    <m/>
    <s v="eng"/>
    <s v="Y"/>
    <s v="Y"/>
    <s v="Y"/>
    <s v="Y"/>
    <s v="N"/>
    <s v="N"/>
    <n v="47"/>
    <s v="Y"/>
    <s v="Y"/>
    <s v="N"/>
    <s v="Y"/>
    <s v="N"/>
    <s v="N"/>
    <s v="N"/>
    <s v="N"/>
    <s v="2014-08-01"/>
    <m/>
    <m/>
    <s v="2012-05-29"/>
    <s v="https://dx.doi.org/10.1186/cc11202"/>
  </r>
  <r>
    <s v="https://www.imi.europa.eu/projects-results/project-factsheets/resceu"/>
    <x v="67"/>
    <s v="Respiratory syncytial virus consortium in Europe"/>
    <n v="0"/>
    <n v="0"/>
    <n v="0"/>
    <n v="0"/>
    <n v="0"/>
    <n v="0"/>
    <n v="0"/>
    <n v="0"/>
    <n v="0"/>
    <n v="0"/>
    <s v="Ongoing"/>
    <s v="IMI2"/>
    <s v="01/01/2017"/>
    <s v="31/12/2021"/>
    <n v="6"/>
    <n v="116019"/>
    <s v="RIA (Research and Innovation Action)"/>
    <s v="14 498 125"/>
    <s v="14 673 665"/>
    <m/>
    <s v="29 171 790"/>
    <s v="Respiratory syncytial virus (RSV) is not well known outside medical circles, yet most people have probably suffered from it in childhood, as it is the most common cause of severe respiratory illness in infants and children worldwide. The elderly and people with weakened immune systems are also vulnerable to RSV infection. While most people’s symptoms are mild, it can result in pneumonia and 3.4 million cases annually require hospitalisation. There is no specific treatment or vaccine for RSV. The goal of the RESCEU project is to gather information on the scale of RSV infection in Europe and its economic impacts. It will then use this information to design best practice guidelines to improve the way RSV cases are monitored in Europe, and to shape future vaccination programmes. The team will also gather and analyse patient samples to identify biological markers associated with severe RSV infection. This information could aid in diagnosis and facilitate the development of new treatments and vaccines."/>
    <m/>
    <n v="0"/>
    <n v="5"/>
    <s v="30319615"/>
    <s v="MED"/>
    <n v="30319615"/>
    <s v="PMC6170629"/>
    <s v="10.3389/fimmu.2018.02147"/>
    <s v="Epidemiology and Immune Pathogenesis of Viral Sepsis."/>
    <s v="Lin GL, McGinley JP, Drysdale SB, Pollard AJ."/>
    <s v="45"/>
    <s v="9"/>
    <n v="2647771"/>
    <n v="2018"/>
    <s v="Frontiers in Immunology"/>
    <s v="Front Immunol"/>
    <s v="Front Immunol"/>
    <s v="101560960"/>
    <s v="1664-3224"/>
    <s v="1664-3224"/>
    <s v="Sepsis is a life-threatening organ dysfunction caused by a dysregulated host response to infection. Sepsis can be caused by a broad range of pathogens; however, bacterial infections represent the majority of sepsis cases. Up to 42% of sepsis presentations are culture negative, suggesting a non-bacterial cause. Despite this, diagnosis of viral sepsis remains very rare. Almost any virus can cause sepsis in vulnerable patients (e.g., neonates, infants, and other immunosuppressed groups). The prevalence of viral sepsis is not known, nor is there enough information to make an accurate estimate. The initial standard of care for all cases of sepsis, even those that are subsequently proven to be culture negative, is the immediate use of broad-spectrum antibiotics. In the absence of definite diagnostic criteria for viral sepsis, or at least to exclude bacterial sepsis, this inevitably leads to unnecessary antimicrobial use, with associated consequences for antimicrobial resistance, effects on the host microbiome and excess healthcare costs. It is important to understand non-bacterial causes of sepsis so that inappropriate treatment can be minimised, and appropriate treatments can be developed to improve outcomes. In this review, we summarise what is known about viral sepsis, its most common causes, and how the immune responses to severe viral infections can contribute to sepsis. We also discuss strategies to improve our understanding of viral sepsis, and ways we can integrate this new information into effective treatment."/>
    <s v="Oxford Vaccine Group, Department of Paediatrics, University of Oxford, Oxford, United Kingdom."/>
    <s v="eng"/>
    <s v="Y"/>
    <s v="Y"/>
    <s v="N"/>
    <s v="Y"/>
    <s v="N"/>
    <s v="N"/>
    <n v="0"/>
    <s v="N"/>
    <s v="Y"/>
    <s v="N"/>
    <s v="Y"/>
    <s v="N"/>
    <s v="N"/>
    <s v="N"/>
    <s v="Y"/>
    <s v="2018-10-16"/>
    <s v="2018-10-17"/>
    <s v="2018-09-27"/>
    <s v="2018-09-27"/>
    <s v="https://dx.doi.org/10.3389/fimmu.2018.02147"/>
  </r>
  <r>
    <s v="https://www.imi.europa.eu/projects-results/project-factsheets/resceu"/>
    <x v="67"/>
    <s v="Respiratory syncytial virus consortium in Europe"/>
    <n v="0"/>
    <n v="0"/>
    <n v="0"/>
    <n v="0"/>
    <n v="0"/>
    <n v="0"/>
    <n v="0"/>
    <n v="0"/>
    <n v="0"/>
    <n v="0"/>
    <s v="Ongoing"/>
    <s v="IMI2"/>
    <s v="01/01/2017"/>
    <s v="31/12/2021"/>
    <n v="6"/>
    <n v="116019"/>
    <s v="RIA (Research and Innovation Action)"/>
    <s v="14 498 125"/>
    <s v="14 673 665"/>
    <m/>
    <s v="29 171 790"/>
    <s v="Respiratory syncytial virus (RSV) is not well known outside medical circles, yet most people have probably suffered from it in childhood, as it is the most common cause of severe respiratory illness in infants and children worldwide. The elderly and people with weakened immune systems are also vulnerable to RSV infection. While most people’s symptoms are mild, it can result in pneumonia and 3.4 million cases annually require hospitalisation. There is no specific treatment or vaccine for RSV. The goal of the RESCEU project is to gather information on the scale of RSV infection in Europe and its economic impacts. It will then use this information to design best practice guidelines to improve the way RSV cases are monitored in Europe, and to shape future vaccination programmes. The team will also gather and analyse patient samples to identify biological markers associated with severe RSV infection. This information could aid in diagnosis and facilitate the development of new treatments and vaccines."/>
    <m/>
    <n v="0"/>
    <n v="5"/>
    <s v="30292456"/>
    <s v="MED"/>
    <n v="30292456"/>
    <s v="PMC6203811"/>
    <s v="10.1016/j.vaccine.2018.09.056"/>
    <s v="Antigenic and sequence variability of the human respiratory syncytial virus F glycoprotein compared to related viruses in a comprehensive dataset."/>
    <s v="Mas V, Nair H, Campbell H, Melero JA, Williams TC."/>
    <s v="2"/>
    <s v="36"/>
    <n v="2741049"/>
    <n v="2018"/>
    <s v="Vaccine"/>
    <s v="Vaccine"/>
    <s v="Vaccine"/>
    <s v="8406899"/>
    <s v="0264-410X"/>
    <s v="1873-2518"/>
    <s v="A comprehensive analysis of sequence variation was carried out comparing the fusion (F) protein of human respiratory syncytial viruses (hRSV) from antigenic groups A and B with the prototype sequence of the A2 strain, also belonging to antigenic group A. The limited number of full bovine RSV F sequences available were included, as well as an extensive set of F sequences from the related human metapneumovirus (hMPV). The results were analysed in the context of the recently determined three dimensional F protein structures, with antigenic sites mapped to these. Although a high degree of sequence conservation in hRSV F exists, and sequence changes did not correlate with location of antigenic sites, preferential accumulation of amino acid changes in certain antigenic sites was noted. When the analysis was extended to hMPV F, a high number of changes was noticed, in agreement with the limited degree of sequence conservation. However, some conserved regions were noted, which may account for the limited number of cross-reactive monoclonal antibodies described between hRSV F and hMPV F. These results provide information about the degree of sequence and antigenic variation currently found in the F protein of circulating viruses. They highlight the importance of establishing a baseline dataset to monitor for future changes that might evolve should preventative immunological measures be made widely available."/>
    <s v="Centro Nacional de Microbiología and CIBER de Enfermedades Respiratorias, Instituto de Salud Carlos III, Madrid, Spain."/>
    <s v="eng"/>
    <s v="Y"/>
    <s v="Y"/>
    <s v="N"/>
    <s v="Y"/>
    <s v="N"/>
    <s v="Y"/>
    <n v="0"/>
    <s v="Y"/>
    <s v="Y"/>
    <s v="N"/>
    <s v="Y"/>
    <s v="N"/>
    <s v="N"/>
    <s v="N"/>
    <s v="N"/>
    <s v="2018-10-08"/>
    <s v="2018-10-31"/>
    <s v="2018-10-03"/>
    <s v="2018-10-03"/>
    <s v="https://dx.doi.org/10.1016/j.vaccine.2018.09.056"/>
  </r>
  <r>
    <s v="https://www.imi.europa.eu/projects-results/project-factsheets/resceu"/>
    <x v="67"/>
    <s v="Respiratory syncytial virus consortium in Europe"/>
    <n v="0"/>
    <n v="0"/>
    <n v="0"/>
    <n v="0"/>
    <n v="0"/>
    <n v="0"/>
    <n v="0"/>
    <n v="0"/>
    <n v="0"/>
    <n v="0"/>
    <s v="Ongoing"/>
    <s v="IMI2"/>
    <s v="01/01/2017"/>
    <s v="31/12/2021"/>
    <n v="6"/>
    <n v="116019"/>
    <s v="RIA (Research and Innovation Action)"/>
    <s v="14 498 125"/>
    <s v="14 673 665"/>
    <m/>
    <s v="29 171 790"/>
    <s v="Respiratory syncytial virus (RSV) is not well known outside medical circles, yet most people have probably suffered from it in childhood, as it is the most common cause of severe respiratory illness in infants and children worldwide. The elderly and people with weakened immune systems are also vulnerable to RSV infection. While most people’s symptoms are mild, it can result in pneumonia and 3.4 million cases annually require hospitalisation. There is no specific treatment or vaccine for RSV. The goal of the RESCEU project is to gather information on the scale of RSV infection in Europe and its economic impacts. It will then use this information to design best practice guidelines to improve the way RSV cases are monitored in Europe, and to shape future vaccination programmes. The team will also gather and analyse patient samples to identify biological markers associated with severe RSV infection. This information could aid in diagnosis and facilitate the development of new treatments and vaccines."/>
    <m/>
    <n v="0"/>
    <n v="5"/>
    <s v="29302319"/>
    <s v="MED"/>
    <n v="29302319"/>
    <s v="PMC5735780"/>
    <s v="10.7189/jogh.07.020413"/>
    <s v="The burden of respiratory syncytial virus (RSV) associated acute lower respiratory infections in children with Down syndrome: A systematic review and meta-analysis."/>
    <s v="Chan M, Park JJ, Shi T, Martinón-Torres F, Bont L, Nair H, Respiratory Syncytial Virus Network (ReSViNET)."/>
    <s v="8"/>
    <s v="7"/>
    <n v="2601819"/>
    <n v="2017"/>
    <s v="Journal of global health"/>
    <s v="J Glob Health"/>
    <s v="J Glob Health"/>
    <s v="101578780"/>
    <s v="2047-2978"/>
    <s v="2047-2986"/>
    <s v="Acute lower respiratory tract infections (ALRIs) caused by respiratory syncytial virus (RSV) are a leading cause of hospitalization in infants. Numerous risk factors have been identified in the aetiology of severe RSV-associated ALRI necessitating hospitalisation, including prematurity and congenital heart disease. Down syndrome (DS), a common genetic disorder associated with congenital and dysmorphic features, has recently been identified as an independent risk factor for RSV-associated ALRI requiring hospitalisation; however, the disease burden of RSV-associated ALRI in this population has not yet been established. Similarly, the impact of DS as an independent risk factor has not yet been quantified. We aimed therefore to estimate the incidence of admissions in children with DS, and by comparing this with unaffected children, to quantify the risk of DS independent of other risk factors.A systematic review of the existing literature published between 1995 and March 1, 2017 was performed to quantify the incidence of hospitalisation due to RSV-associated ALRI in children with DS. Meta-analyses were performed on extracted data using STATA statistical software, and hospitalisation rates for children with and without DS under the age of 2 were calculated.5 articles were ultimately deemed eligible for analyses. Analyses were limited to children under the age of 2 years. We calculated the hospitalisation rate for children with DS in this age group to be 117.6 per 1000 child-years (95% CI 67.4-205.2), vs a rate of 15.2 per 1000 child-years (95% CI 8.3-27.6) in unaffected children. This indicates DS contributes to a 6.8 (95% CI 5.5-8.4) fold increase in the relative risk of hospitalisation for RSV-associated ALRI.Though limited by a small number of articles, this review found sufficient evidence to conclude DS was a significant independent risk factor for the development of severe RSV-associated ALRI requiring hospitalisation. Further studies are needed to define the impact of DS in conjunction with other comorbidities on the risk of severe RSV infection. Determining benefits of immunoprophylaxis or future vaccines against RSV in this at-risk population is warranted."/>
    <s v="Usher Institute of Population Health Sciences and Informatics, University of Edinburgh, UK."/>
    <s v="eng"/>
    <s v="Y"/>
    <s v="Y"/>
    <s v="N"/>
    <s v="Y"/>
    <s v="N"/>
    <s v="Y"/>
    <n v="0"/>
    <s v="Y"/>
    <s v="Y"/>
    <s v="N"/>
    <s v="Y"/>
    <s v="N"/>
    <s v="N"/>
    <s v="N"/>
    <s v="N"/>
    <s v="2018-01-06"/>
    <s v="2018-03-29"/>
    <s v="2017-07-31"/>
    <s v="2017-12-01"/>
    <s v="https://dx.doi.org/10.7189/jogh.07.020413"/>
  </r>
  <r>
    <s v="https://www.imi.europa.eu/projects-results/project-factsheets/resceu"/>
    <x v="67"/>
    <s v="Respiratory syncytial virus consortium in Europe"/>
    <n v="0"/>
    <n v="0"/>
    <n v="0"/>
    <n v="0"/>
    <n v="0"/>
    <n v="0"/>
    <n v="0"/>
    <n v="0"/>
    <n v="0"/>
    <n v="0"/>
    <s v="Ongoing"/>
    <s v="IMI2"/>
    <s v="01/01/2017"/>
    <s v="31/12/2021"/>
    <n v="6"/>
    <n v="116019"/>
    <s v="RIA (Research and Innovation Action)"/>
    <s v="14 498 125"/>
    <s v="14 673 665"/>
    <m/>
    <s v="29 171 790"/>
    <s v="Respiratory syncytial virus (RSV) is not well known outside medical circles, yet most people have probably suffered from it in childhood, as it is the most common cause of severe respiratory illness in infants and children worldwide. The elderly and people with weakened immune systems are also vulnerable to RSV infection. While most people’s symptoms are mild, it can result in pneumonia and 3.4 million cases annually require hospitalisation. There is no specific treatment or vaccine for RSV. The goal of the RESCEU project is to gather information on the scale of RSV infection in Europe and its economic impacts. It will then use this information to design best practice guidelines to improve the way RSV cases are monitored in Europe, and to shape future vaccination programmes. The team will also gather and analyse patient samples to identify biological markers associated with severe RSV infection. This information could aid in diagnosis and facilitate the development of new treatments and vaccines."/>
    <m/>
    <n v="0"/>
    <n v="5"/>
    <s v="28804787"/>
    <s v="MED"/>
    <n v="28804787"/>
    <s v="PMC5541134"/>
    <s v="10.1016/S2468-2667(17)30103-2"/>
    <s v="Burden of paediatric respiratory syncytial virus disease and potential effect of different immunisation strategies: a modelling and cost-effectiveness analysis for England."/>
    <s v="Cromer D, van Hoek AJ, Newall AT, Pollard AJ, Jit M."/>
    <s v="10098"/>
    <s v="2"/>
    <n v="2586881"/>
    <n v="2017"/>
    <s v="The lancet. Public health"/>
    <s v="Lancet Public Health"/>
    <s v="Lancet Public Health"/>
    <s v="101699003"/>
    <s v="2468-2667"/>
    <s v="2468-2667"/>
    <s v="Vaccines and prophylactic antibodies against respiratory syncytial virus (RSV) are in development and likely to be available in the next 5-10 years. The most efficient way to use these products when they become available is an important consideration for public health decision makers.We performed a multivariate regression analysis to estimate the burden of RSV in children younger than 5 years in England (UK), a representative high-income temperate country, and used these results to assess the potential effect of different RSV immunisation strategies (targeting vaccination for infants, or pregnant women, or prophylactic antibodies for neonates). We did a cost-effectiveness analysis for these strategies, implemented either separately or concurrently, and assessed the effect of restricting vaccination to certain months of the year.We estimated that RSV is responsible for 12 primary care consultations (95% CI 11·9-12·1) and 0·9 admissions to hospital annually per 100 children younger than 5 years (95% CI 0·89-0·90), with the major burden occurring in infants younger than 6 months. The most cost-effective strategy was to selectively immunise all children born before the start of the RSV season (maximum price of £220 [95% uncertainty interval (UI) 208-232] per vaccine, for an incremental cost-effectiveness ratio of £20 000 per quality-adjusted life-year). The maximum price per fully protected person that should be paid for the infant, newborn, and maternal strategies without seasonal restrictions was £192 (95% UI 168-219), £81 (76-86), and £54 (51-57), respectively.Nearly double the number of primary care consultations, and nearly five times the number of admissions to hospital occurred with RSV compared with influenza. RSV vaccine and antibody strategies are likely to be cost-effective if they can be priced below around £200 per fully protected person. A seasonal vaccination strategy is likely to provide the most direct benefits. Herd effects might render a year-round infant vaccination strategy more appealing, although it is currently unclear whether such a programme would induce herd effects.UK National Institute for Health Research."/>
    <s v="Kirby Institute for Infection and Immunity in Society, University of New South Wales, Sydney, NSW, Australia."/>
    <s v="eng"/>
    <s v="Y"/>
    <s v="Y"/>
    <s v="N"/>
    <s v="N"/>
    <s v="N"/>
    <s v="Y"/>
    <n v="2"/>
    <s v="Y"/>
    <s v="Y"/>
    <s v="N"/>
    <s v="Y"/>
    <s v="N"/>
    <s v="N"/>
    <s v="N"/>
    <s v="N"/>
    <s v="2017-08-15"/>
    <s v="2017-08-16"/>
    <s v="2017-07-07"/>
    <s v="2017-07-31"/>
    <s v="https://dx.doi.org/10.1016/S2468-2667(17)30103-2"/>
  </r>
  <r>
    <s v="https://www.imi.europa.eu/projects-results/project-factsheets/resceu"/>
    <x v="67"/>
    <s v="Respiratory syncytial virus consortium in Europe"/>
    <n v="0"/>
    <n v="0"/>
    <n v="0"/>
    <n v="0"/>
    <n v="0"/>
    <n v="0"/>
    <n v="0"/>
    <n v="0"/>
    <n v="0"/>
    <n v="0"/>
    <s v="Ongoing"/>
    <s v="IMI2"/>
    <s v="01/01/2017"/>
    <s v="31/12/2021"/>
    <n v="6"/>
    <n v="116019"/>
    <s v="RIA (Research and Innovation Action)"/>
    <s v="14 498 125"/>
    <s v="14 673 665"/>
    <m/>
    <s v="29 171 790"/>
    <s v="Respiratory syncytial virus (RSV) is not well known outside medical circles, yet most people have probably suffered from it in childhood, as it is the most common cause of severe respiratory illness in infants and children worldwide. The elderly and people with weakened immune systems are also vulnerable to RSV infection. While most people’s symptoms are mild, it can result in pneumonia and 3.4 million cases annually require hospitalisation. There is no specific treatment or vaccine for RSV. The goal of the RESCEU project is to gather information on the scale of RSV infection in Europe and its economic impacts. It will then use this information to design best practice guidelines to improve the way RSV cases are monitored in Europe, and to shape future vaccination programmes. The team will also gather and analyse patient samples to identify biological markers associated with severe RSV infection. This information could aid in diagnosis and facilitate the development of new treatments and vaccines."/>
    <m/>
    <n v="0"/>
    <n v="5"/>
    <s v="28689664"/>
    <s v="MED"/>
    <n v="28689664"/>
    <s v="PMC5592248"/>
    <s v="10.1016/S0140-6736(17)30938-8"/>
    <s v="Global, regional, and national disease burden estimates of acute lower respiratory infections due to respiratory syncytial virus in young children in 2015: a systematic review and modelling study."/>
    <s v="Shi T, McAllister DA, O'Brien KL, Simoes EAF, Madhi SA, Gessner BD, Polack FP, Balsells E, Acacio S, Aguayo C, Alassani I, Ali A, Antonio M, Awasthi S, Awori JO, Azziz-Baumgartner E, Baggett HC, Baillie VL, Balmaseda A, Barahona A, Basnet S, Bassat Q, Basualdo W, Bigogo G, Bont L, Breiman RF, Brooks WA, Broor S, Bruce N, Bruden D, Buchy P, Campbell S, Carosone-Link P, Chadha M, Chipeta J, Chou M, Clara W, Cohen C, de Cuellar E, Dang DA, Dash-Yandag B, Deloria-Knoll M, Dherani M, Eap T, Ebruke BE, Echavarria M, de Freitas Lázaro Emediato CC, Fasce RA, Feikin DR, Feng L, Gentile A, Gordon A, Goswami D, Goyet S, Groome M, Halasa N, Hirve S, Homaira N, Howie SRC, Jara J, Jroundi I, Kartasasmita CB, Khuri-Bulos N, Kotloff KL, Krishnan A, Libster R, Lopez O, Lucero MG, Lucion F, Lupisan SP, Marcone DN, McCracken JP, Mejia M, Moisi JC, Montgomery JM, Moore DP, Moraleda C, Moyes J, Munywoki P, Mutyara K, Nicol MP, Nokes DJ, Nymadawa P, da Costa Oliveira MT, Oshitani H, Pandey N, Paranhos-Baccalà G, Phillips LN, Picot VS, Rahman M, Rakoto-Andrianarivelo M, Rasmussen ZA, Rath BA, Robinson A, Romero C, Russomando G, Salimi V, Sawatwong P, Scheltema N, Schweiger B, Scott JAG, Seidenberg P, Shen K, Singleton R, Sotomayor V, Strand TA, Sutanto A, Sylla M, Tapia MD, Thamthitiwat S, Thomas ED, Tokarz R, Turner C, Venter M, Waicharoen S, Wang J, Watthanaworawit W, Yoshida LM, Yu H, Zar HJ, Campbell H, Nair H, RSV Global Epidemiology Network."/>
    <m/>
    <s v="390"/>
    <n v="2593044"/>
    <n v="2017"/>
    <s v="Lancet (London, England)"/>
    <s v="Lancet"/>
    <s v="Lancet"/>
    <s v="2985213R"/>
    <s v="0140-6736"/>
    <s v="1474-547X"/>
    <s v="&lt;label&gt;BACKGROUND&lt;/label&gt;We have previously estimated that respiratory syncytial virus (RSV) was associated with 22% of all episodes of (severe) acute lower respiratory infection (ALRI) resulting in 55 000 to 199 000 deaths in children younger than 5 years in 2005. In the past 5 years, major research activity on RSV has yielded substantial new data from developing countries. With a considerably expanded dataset from a large international collaboration, we aimed to estimate the global incidence, hospital admission rate, and mortality from RSV-ALRI episodes in young children in 2015.&lt;label&gt;METHODS&lt;/label&gt;We estimated the incidence and hospital admission rate of RSV-associated ALRI (RSV-ALRI) in children younger than 5 years stratified by age and World Bank income regions from a systematic review of studies published between Jan 1, 1995, and Dec 31, 2016, and unpublished data from 76 high quality population-based studies. We estimated the RSV-ALRI incidence for 132 developing countries using a risk factor-based model and 2015 population estimates. We estimated the in-hospital RSV-ALRI mortality by combining in-hospital case fatality ratios with hospital admission estimates from hospital-based (published and unpublished) studies. We also estimated overall RSV-ALRI mortality by identifying studies reporting monthly data for ALRI mortality in the community and RSV activity.&lt;label&gt;FINDINGS&lt;/label&gt;We estimated that globally in 2015, 33·1 million (uncertainty range [UR] 21·6-50·3) episodes of RSV-ALRI, resulted in about 3·2 million (2·7-3·8) hospital admissions, and 59 600 (48 000-74 500) in-hospital deaths in children younger than 5 years. In children younger than 6 months, 1·4 million (UR 1·2-1·7) hospital admissions, and 27 300 (UR 20 700-36 200) in-hospital deaths were due to RSV-ALRI. We also estimated that the overall RSV-ALRI mortality could be as high as 118 200 (UR 94 600-149 400). Incidence and mortality varied substantially from year to year in any given population.&lt;label&gt;INTERPRETATION&lt;/label&gt;Globally, RSV is a common cause of childhood ALRI and a major cause of hospital admissions in young children, resulting in a substantial burden on health-care services. About 45% of hospital admissions and in-hospital deaths due to RSV-ALRI occur in children younger than 6 months. An effective maternal RSV vaccine or monoclonal antibody could have a substantial effect on disease burden in this age group.&lt;label&gt;FUNDING&lt;/label&gt;The Bill &amp; Melinda Gates Foundation."/>
    <s v="Centre for Global Health Research, Usher Institute of Population Health Sciences and Informatics, University of Edinburgh, Edinburgh, Scotland, UK."/>
    <s v="eng"/>
    <s v="Y"/>
    <s v="Y"/>
    <s v="N"/>
    <s v="Y"/>
    <s v="N"/>
    <s v="Y"/>
    <n v="87"/>
    <s v="Y"/>
    <s v="Y"/>
    <s v="N"/>
    <s v="Y"/>
    <s v="N"/>
    <s v="N"/>
    <s v="N"/>
    <s v="N"/>
    <s v="2017-07-11"/>
    <s v="2018-09-27"/>
    <m/>
    <s v="2017-07-07"/>
    <s v="https://dx.doi.org/10.1016/S0140-6736(17)30938-8"/>
  </r>
  <r>
    <s v="https://www.imi.europa.eu/projects-results/project-factsheets/rhapsody"/>
    <x v="68"/>
    <s v="Assessing risk and progression of prediabetes and type 2 diabetes to enable disease modification"/>
    <n v="4"/>
    <n v="0"/>
    <n v="0"/>
    <n v="1"/>
    <n v="0"/>
    <n v="0"/>
    <n v="0"/>
    <n v="0"/>
    <n v="0"/>
    <n v="0"/>
    <s v="Ongoing"/>
    <s v="IMI2"/>
    <s v="01/04/2016"/>
    <s v="31/03/2020"/>
    <n v="3"/>
    <n v="115881"/>
    <s v="RIA (Research and Innovation Action)"/>
    <s v="8 130 000"/>
    <s v="6 882 049"/>
    <m/>
    <s v="2 189 500"/>
    <s v="Improving diabetes prevention and treatment is the ultimate goal of the RHAPSODY project. Type 2 diabetes affects 285 million people globally and that number is rising fast. RHAPSODY brings together experts from universities, large pharmaceutical companies and biotechs. Their goal is to add to our understanding of the factors that drive the progression of pre-diabetes to diabetes, and the deterioration of the condition of people with diabetes. RHAPSODY aims to develop novel biological markers that will aid in the diagnosis of type 2 diabetes, and the identification of different sub-groups of patients. This information will also help to inform clinical trial design and the development of new strategies to prevent and treat diabetes."/>
    <s v="Institut De Recherches Servier, Suresnes, FranceJanssen Pharmaceutica Nv, Beerse, BelgiumNovo Nordisk A/S, Bagsvaerd, DenmarkSanofi-Aventis Deutschland GMBH, Frankfurt / Main, Germany"/>
    <n v="4"/>
    <n v="5"/>
    <s v="30247717"/>
    <s v="MED"/>
    <n v="30247717"/>
    <s v="PMC6212784"/>
    <s v="10.1093/nar/gky839"/>
    <s v="Pancreatic β-cell tRNA hypomethylation and fragmentation link TRMT10A deficiency with diabetes."/>
    <s v="Cosentino C, Toivonen S, Diaz Villamil E, Atta M, Ravanat JL, Demine S, Schiavo AA, Pachera N, Deglasse JP, Jonas JC, Balboa D, Otonkoski T, Pearson ER, Marchetti P, Eizirik DL, Cnop M, Igoillo-Esteve M."/>
    <s v="19"/>
    <s v="46"/>
    <n v="2745322"/>
    <n v="2018"/>
    <s v="Nucleic acids research"/>
    <s v="Nucleic Acids Res."/>
    <s v="Nucleic Acids Res"/>
    <s v="0411011"/>
    <s v="0305-1048"/>
    <s v="1362-4962"/>
    <s v="Transfer RNAs (tRNAs) are non-coding RNA molecules essential for protein synthesis. Post-transcriptionally they are heavily modified to improve their function, folding and stability. Intronic polymorphisms in CDKAL1, a tRNA methylthiotransferase, are associated with increased type 2 diabetes risk. Loss-of-function mutations in TRMT10A, a tRNA methyltransferase, are a monogenic cause of early onset diabetes and microcephaly. Here we confirm the role of TRMT10A as a guanosine 9 tRNA methyltransferase, and identify tRNAGln and tRNAiMeth as two of its targets. Using RNA interference and induced pluripotent stem cell-derived pancreatic β-like cells from healthy controls and TRMT10A-deficient patients we demonstrate that TRMT10A deficiency induces oxidative stress and triggers the intrinsic pathway of apoptosis in β-cells. We show that tRNA guanosine 9 hypomethylation leads to tRNAGln fragmentation and that 5'-tRNAGln fragments mediate TRMT10A deficiency-induced β-cell death. This study unmasks tRNA hypomethylation and fragmentation as a hitherto unknown mechanism of pancreatic β-cell demise relevant to monogenic and polygenic forms of diabetes."/>
    <s v="ULB Center for Diabetes Research, Université Libre de Bruxelles, 1070 Brussels, Belgium."/>
    <s v="eng"/>
    <s v="Y"/>
    <s v="Y"/>
    <s v="N"/>
    <s v="Y"/>
    <s v="N"/>
    <s v="Y"/>
    <n v="0"/>
    <s v="Y"/>
    <s v="Y"/>
    <s v="N"/>
    <s v="Y"/>
    <s v="N"/>
    <s v="N"/>
    <s v="N"/>
    <s v="N"/>
    <s v="2018-09-25"/>
    <s v="2018-11-07"/>
    <s v="2018-03-19"/>
    <s v="2018-11-01"/>
    <s v="https://dx.doi.org/10.1093/nar/gky839"/>
  </r>
  <r>
    <s v="https://www.imi.europa.eu/projects-results/project-factsheets/rhapsody"/>
    <x v="68"/>
    <s v="Assessing risk and progression of prediabetes and type 2 diabetes to enable disease modification"/>
    <n v="4"/>
    <n v="0"/>
    <n v="0"/>
    <n v="1"/>
    <n v="0"/>
    <n v="0"/>
    <n v="0"/>
    <n v="0"/>
    <n v="0"/>
    <n v="0"/>
    <s v="Ongoing"/>
    <s v="IMI2"/>
    <s v="01/04/2016"/>
    <s v="31/03/2020"/>
    <n v="3"/>
    <n v="115881"/>
    <s v="RIA (Research and Innovation Action)"/>
    <s v="8 130 000"/>
    <s v="6 882 049"/>
    <m/>
    <s v="2 189 500"/>
    <s v="Improving diabetes prevention and treatment is the ultimate goal of the RHAPSODY project. Type 2 diabetes affects 285 million people globally and that number is rising fast. RHAPSODY brings together experts from universities, large pharmaceutical companies and biotechs. Their goal is to add to our understanding of the factors that drive the progression of pre-diabetes to diabetes, and the deterioration of the condition of people with diabetes. RHAPSODY aims to develop novel biological markers that will aid in the diagnosis of type 2 diabetes, and the identification of different sub-groups of patients. This information will also help to inform clinical trial design and the development of new strategies to prevent and treat diabetes."/>
    <s v="Institut De Recherches Servier, Suresnes, FranceJanssen Pharmaceutica Nv, Beerse, BelgiumNovo Nordisk A/S, Bagsvaerd, DenmarkSanofi-Aventis Deutschland GMBH, Frankfurt / Main, Germany"/>
    <n v="4"/>
    <n v="5"/>
    <s v="29615972"/>
    <s v="MED"/>
    <n v="29615972"/>
    <s v="PMC5868129"/>
    <s v="10.3389/fendo.2018.00082"/>
    <s v="Prediction of Glucose Tolerance without an Oral Glucose Tolerance Test."/>
    <s v="Babbar R, Heni M, Peter A, Hrabě de Angelis M, Häring HU, Fritsche A, Preissl H, Schölkopf B, Wagner R."/>
    <s v="1"/>
    <s v="9"/>
    <n v="2645048"/>
    <n v="2018"/>
    <s v="Frontiers in endocrinology"/>
    <s v="Front Endocrinol (Lausanne)"/>
    <s v="Front Endocrinol (Lausanne)"/>
    <s v="101555782"/>
    <s v="1664-2392"/>
    <s v="1664-2392"/>
    <s v="Impaired glucose tolerance (IGT) is diagnosed by a standardized oral glucose tolerance test (OGTT). However, the OGTT is laborious, and when not performed, glucose tolerance cannot be determined from fasting samples retrospectively. We tested if glucose tolerance status is reasonably predictable from a combination of demographic, anthropometric, and laboratory data assessed at one time point in a fasting state.Given a set of 22 variables selected upon clinical feasibility such as sex, age, height, weight, waist circumference, blood pressure, fasting glucose, HbA1c, hemoglobin, mean corpuscular volume, serum potassium, fasting levels of insulin, C-peptide, triglyceride, non-esterified fatty acids (NEFA), proinsulin, prolactin, cholesterol, low-density lipoprotein, HDL, uric acid, liver transaminases, and ferritin, we used supervised machine learning to estimate glucose tolerance status in 2,337 participants of the TUEF study who were recruited before 2012. We tested the performance of 10 different machine learning classifiers on data from 929 participants in the test set who were recruited after 2012. In addition, reproducibility of IGT was analyzed in 78 participants who had 2 repeated OGTTs within 1 year.The most accurate prediction of IGT was reached with the recursive partitioning method (accuracy = 0.78). For all classifiers, mean accuracy was 0.73 ± 0.04. The most important model variable was fasting glucose in all models. Using mean variable importance across all models, fasting glucose was followed by NEFA, triglycerides, HbA1c, and C-peptide. The accuracy of predicting IGT from a previous OGTT was 0.77.Machine learning methods yield moderate accuracy in predicting glucose tolerance from a wide set of clinical and laboratory variables. A substitution of OGTT does not currently seem to be feasible. An important constraint could be the limited reproducibility of glucose tolerance status during a subsequent OGTT."/>
    <s v="Department of Empirical Inference, Max Planck Institute for Intelligent Systems, Tübingen, Germany."/>
    <s v="eng"/>
    <s v="Y"/>
    <s v="Y"/>
    <s v="N"/>
    <s v="Y"/>
    <s v="N"/>
    <s v="Y"/>
    <n v="0"/>
    <s v="Y"/>
    <s v="Y"/>
    <s v="N"/>
    <s v="Y"/>
    <s v="N"/>
    <s v="N"/>
    <s v="N"/>
    <s v="Y"/>
    <s v="2018-04-05"/>
    <s v="2018-04-08"/>
    <s v="2018-02-08"/>
    <s v="2018-03-19"/>
    <s v="https://dx.doi.org/10.3389/fendo.2018.00082"/>
  </r>
  <r>
    <s v="https://www.imi.europa.eu/projects-results/project-factsheets/rhapsody"/>
    <x v="68"/>
    <s v="Assessing risk and progression of prediabetes and type 2 diabetes to enable disease modification"/>
    <n v="4"/>
    <n v="0"/>
    <n v="0"/>
    <n v="1"/>
    <n v="0"/>
    <n v="0"/>
    <n v="0"/>
    <n v="0"/>
    <n v="0"/>
    <n v="0"/>
    <s v="Ongoing"/>
    <s v="IMI2"/>
    <s v="01/04/2016"/>
    <s v="31/03/2020"/>
    <n v="3"/>
    <n v="115881"/>
    <s v="RIA (Research and Innovation Action)"/>
    <s v="8 130 000"/>
    <s v="6 882 049"/>
    <m/>
    <s v="2 189 500"/>
    <s v="Improving diabetes prevention and treatment is the ultimate goal of the RHAPSODY project. Type 2 diabetes affects 285 million people globally and that number is rising fast. RHAPSODY brings together experts from universities, large pharmaceutical companies and biotechs. Their goal is to add to our understanding of the factors that drive the progression of pre-diabetes to diabetes, and the deterioration of the condition of people with diabetes. RHAPSODY aims to develop novel biological markers that will aid in the diagnosis of type 2 diabetes, and the identification of different sub-groups of patients. This information will also help to inform clinical trial design and the development of new strategies to prevent and treat diabetes."/>
    <s v="Institut De Recherches Servier, Suresnes, FranceJanssen Pharmaceutica Nv, Beerse, BelgiumNovo Nordisk A/S, Bagsvaerd, DenmarkSanofi-Aventis Deutschland GMBH, Frankfurt / Main, Germany"/>
    <n v="4"/>
    <n v="5"/>
    <s v="29472102"/>
    <s v="MED"/>
    <n v="29472102"/>
    <s v="PMC5985229"/>
    <s v="10.1016/j.molmet.2018.02.002"/>
    <s v="Modeling human pancreatic beta cell dedifferentiation."/>
    <s v="Diedisheim M, Oshima M, Albagli O, Huldt CW, Ahlstedt I, Clausen M, Menon S, Aivazidis A, Andreasson AC, Haynes WG, Marchetti P, Marselli L, Armanet M, Chimienti F, Scharfmann R."/>
    <s v="9"/>
    <s v="10"/>
    <n v="2670400"/>
    <n v="2018"/>
    <s v="Molecular metabolism"/>
    <s v="Mol Metab"/>
    <s v="Mol Metab"/>
    <s v="101605730"/>
    <s v="2212-8778"/>
    <s v="2212-8778"/>
    <s v="Dedifferentiation could explain reduced functional pancreatic β-cell mass in type 2 diabetes (T2D).Here we model human β-cell dedifferentiation using growth factor stimulation in the human β-cell line, EndoC-βH1, and human pancreatic islets.Fibroblast growth factor 2 (FGF2) treatment reduced expression of β-cell markers, (INS, MAFB, SLC2A2, SLC30A8, and GCK) and activated ectopic expression of MYC, HES1, SOX9, and NEUROG3. FGF2-induced dedifferentiation was time- and dose-dependent and reversible upon wash-out. Furthermore, FGF2 treatment induced expression of TNFRSF11B, a decoy receptor for RANKL and protected β-cells against RANKL signaling. Finally, analyses of transcriptomic data revealed increased FGF2 expression in ductal, endothelial, and stellate cells in pancreas from T2D patients, whereas FGFR1, SOX,9 and HES1 expression increased in islets from T2D patients.We thus developed an FGF2-induced model of human β-cell dedifferentiation, identified new markers of dedifferentiation, and found evidence for increased pancreatic FGF2, FGFR1, and β-cell dedifferentiation in T2D."/>
    <s v="INSERM U1016, Institut Cochin, Université Paris Descartes, 123 Boulevard de Port-Royal, 75014 Paris, France."/>
    <s v="eng"/>
    <s v="Y"/>
    <s v="Y"/>
    <s v="N"/>
    <s v="Y"/>
    <s v="N"/>
    <s v="Y"/>
    <n v="0"/>
    <s v="Y"/>
    <s v="Y"/>
    <s v="Y"/>
    <s v="Y"/>
    <s v="N"/>
    <s v="N"/>
    <s v="N"/>
    <s v="N"/>
    <s v="2018-02-24"/>
    <s v="2018-06-06"/>
    <s v="2017-09-22"/>
    <s v="2018-02-08"/>
    <s v="https://dx.doi.org/10.1016/j.molmet.2018.02.002"/>
  </r>
  <r>
    <s v="https://www.imi.europa.eu/projects-results/project-factsheets/rhapsody"/>
    <x v="68"/>
    <s v="Assessing risk and progression of prediabetes and type 2 diabetes to enable disease modification"/>
    <n v="4"/>
    <n v="0"/>
    <n v="0"/>
    <n v="1"/>
    <n v="0"/>
    <n v="0"/>
    <n v="0"/>
    <n v="0"/>
    <n v="0"/>
    <n v="0"/>
    <s v="Ongoing"/>
    <s v="IMI2"/>
    <s v="01/04/2016"/>
    <s v="31/03/2020"/>
    <n v="3"/>
    <n v="115881"/>
    <s v="RIA (Research and Innovation Action)"/>
    <s v="8 130 000"/>
    <s v="6 882 049"/>
    <m/>
    <s v="2 189 500"/>
    <s v="Improving diabetes prevention and treatment is the ultimate goal of the RHAPSODY project. Type 2 diabetes affects 285 million people globally and that number is rising fast. RHAPSODY brings together experts from universities, large pharmaceutical companies and biotechs. Their goal is to add to our understanding of the factors that drive the progression of pre-diabetes to diabetes, and the deterioration of the condition of people with diabetes. RHAPSODY aims to develop novel biological markers that will aid in the diagnosis of type 2 diabetes, and the identification of different sub-groups of patients. This information will also help to inform clinical trial design and the development of new strategies to prevent and treat diabetes."/>
    <s v="Institut De Recherches Servier, Suresnes, FranceJanssen Pharmaceutica Nv, Beerse, BelgiumNovo Nordisk A/S, Bagsvaerd, DenmarkSanofi-Aventis Deutschland GMBH, Frankfurt / Main, Germany"/>
    <n v="4"/>
    <n v="5"/>
    <s v="28934987"/>
    <s v="MED"/>
    <n v="28934987"/>
    <s v="PMC5609030"/>
    <s v="10.1186/s12916-017-0938-x"/>
    <s v="Lifestyle precision medicine: the next generation in type 2 diabetes prevention?"/>
    <s v="Mutie PM, Giordano GN, Franks PW."/>
    <m/>
    <s v="15"/>
    <n v="2591320"/>
    <n v="2017"/>
    <s v="BMC medicine"/>
    <s v="BMC Med"/>
    <s v="BMC Med"/>
    <s v="101190723"/>
    <s v="1741-7015"/>
    <s v="1741-7015"/>
    <s v="The driving force behind the current global type 2 diabetes epidemic is insulin resistance in overweight and obese individuals. Dietary factors, physical inactivity, and sedentary behaviors are the major modifiable risk factors for obesity. Nevertheless, many overweight/obese people do not develop diabetes and lifestyle interventions focused on weight loss and diabetes prevention are often ineffective. Traditionally, chronically elevated blood glucose concentrations have been the hallmark of diabetes; however, many individuals will either remain 'prediabetic' or regress to normoglycemia. Thus, there is a growing need for innovative strategies to tackle diabetes at scale. The emergence of biomarker technologies has allowed more targeted therapeutic strategies for diabetes prevention (precision medicine), though largely confined to pharmacotherapy. Unlike most drugs, lifestyle interventions often have systemic health-enhancing effects. Thus, the pursuance of lifestyle precision medicine in diabetes seems rational. Herein, we review the literature on lifestyle interventions and diabetes prevention, describing the biological systems that can be characterized at scale in human populations, linking them to lifestyle in diabetes, and consider some of the challenges impeding the clinical translation of lifestyle precision medicine."/>
    <s v="Department of Clinical Sciences, Genetic and Molecular Epidemiology Unit, Lund University, Skåne University Hospital, SE-205 02, Malmö, Sweden."/>
    <s v="eng"/>
    <s v="Y"/>
    <s v="Y"/>
    <s v="N"/>
    <s v="Y"/>
    <s v="N"/>
    <s v="N"/>
    <n v="2"/>
    <s v="Y"/>
    <s v="Y"/>
    <s v="N"/>
    <s v="Y"/>
    <s v="N"/>
    <s v="N"/>
    <s v="N"/>
    <s v="Y"/>
    <s v="2017-09-23"/>
    <s v="2018-02-15"/>
    <s v="2017-07-12"/>
    <s v="2017-09-22"/>
    <s v="https://dx.doi.org/10.1186/s12916-017-0938-x"/>
  </r>
  <r>
    <s v="https://www.imi.europa.eu/projects-results/project-factsheets/rhapsody"/>
    <x v="68"/>
    <s v="Assessing risk and progression of prediabetes and type 2 diabetes to enable disease modification"/>
    <n v="4"/>
    <n v="0"/>
    <n v="0"/>
    <n v="1"/>
    <n v="0"/>
    <n v="0"/>
    <n v="0"/>
    <n v="0"/>
    <n v="0"/>
    <n v="0"/>
    <s v="Ongoing"/>
    <s v="IMI2"/>
    <s v="01/04/2016"/>
    <s v="31/03/2020"/>
    <n v="3"/>
    <n v="115881"/>
    <s v="RIA (Research and Innovation Action)"/>
    <s v="8 130 000"/>
    <s v="6 882 049"/>
    <m/>
    <s v="2 189 500"/>
    <s v="Improving diabetes prevention and treatment is the ultimate goal of the RHAPSODY project. Type 2 diabetes affects 285 million people globally and that number is rising fast. RHAPSODY brings together experts from universities, large pharmaceutical companies and biotechs. Their goal is to add to our understanding of the factors that drive the progression of pre-diabetes to diabetes, and the deterioration of the condition of people with diabetes. RHAPSODY aims to develop novel biological markers that will aid in the diagnosis of type 2 diabetes, and the identification of different sub-groups of patients. This information will also help to inform clinical trial design and the development of new strategies to prevent and treat diabetes."/>
    <s v="Institut De Recherches Servier, Suresnes, FranceJanssen Pharmaceutica Nv, Beerse, BelgiumNovo Nordisk A/S, Bagsvaerd, DenmarkSanofi-Aventis Deutschland GMBH, Frankfurt / Main, Germany"/>
    <n v="4"/>
    <n v="5"/>
    <s v="28951826"/>
    <s v="MED"/>
    <n v="28951826"/>
    <s v="PMC5605732"/>
    <s v="10.1016/j.molmet.2017.06.001"/>
    <s v="Endoplasmic reticulum stress and eIF2α phosphorylation: The Achilles heel of pancreatic β cells."/>
    <s v="Cnop M, Toivonen S, Igoillo-Esteve M, Salpea P."/>
    <m/>
    <s v="6"/>
    <n v="2601307"/>
    <n v="2017"/>
    <s v="Molecular metabolism"/>
    <s v="Mol Metab"/>
    <s v="Mol Metab"/>
    <s v="101605730"/>
    <s v="2212-8778"/>
    <s v="2212-8778"/>
    <s v="&lt;label&gt;BACKGROUND&lt;/label&gt;Pancreatic β cell dysfunction and death are central in the pathogenesis of most if not all forms of diabetes. Understanding the molecular mechanisms underlying β cell failure is important to develop β cell protective approaches.&lt;label&gt;SCOPE OF REVIEW&lt;/label&gt;Here we review the role of endoplasmic reticulum stress and dysregulated endoplasmic reticulum stress signaling in β cell failure in monogenic and polygenic forms of diabetes. There is substantial evidence for the presence of endoplasmic reticulum stress in β cells in type 1 and type 2 diabetes. Direct evidence for the importance of this stress response is provided by an increasing number of monogenic forms of diabetes. In particular, mutations in the PERK branch of the unfolded protein response provide insight into its importance for human β cell function and survival. The knowledge gained from different rodent models is reviewed. More disease- and patient-relevant models, using human induced pluripotent stem cells differentiated into β cells, will further advance our understanding of pathogenic mechanisms. Finally, we review the therapeutic modulation of endoplasmic reticulum stress and signaling in β cells.&lt;label&gt;MAJOR CONCLUSIONS&lt;/label&gt;Pancreatic β cells are sensitive to excessive endoplasmic reticulum stress and dysregulated eIF2α phosphorylation, as indicated by transcriptome data, monogenic forms of diabetes and pharmacological studies. This should be taken into consideration when devising new therapeutic approaches for diabetes."/>
    <s v="ULB Center for Diabetes Research, Faculty of Medicine, Université Libre de Bruxelles, Brussels, Belgium."/>
    <s v="eng"/>
    <s v="Y"/>
    <s v="Y"/>
    <s v="N"/>
    <s v="Y"/>
    <s v="N"/>
    <s v="N"/>
    <n v="9"/>
    <s v="Y"/>
    <s v="Y"/>
    <s v="N"/>
    <s v="Y"/>
    <s v="N"/>
    <s v="N"/>
    <s v="N"/>
    <s v="N"/>
    <s v="2017-09-28"/>
    <s v="2018-09-27"/>
    <m/>
    <s v="2017-07-12"/>
    <s v="https://dx.doi.org/10.1016/j.molmet.2017.06.001"/>
  </r>
  <r>
    <s v="https://www.imi.europa.eu/projects-results/project-factsheets/roadmap"/>
    <x v="69"/>
    <s v="Real world outcomes across the AD spectrum for better care: multi-modal data access platform"/>
    <n v="4"/>
    <n v="0"/>
    <n v="1"/>
    <n v="0"/>
    <n v="0"/>
    <n v="0"/>
    <n v="0"/>
    <n v="0"/>
    <n v="0"/>
    <n v="0"/>
    <s v="Ongoing"/>
    <s v="IMI2"/>
    <s v="01/11/2016"/>
    <s v="31/10/2018"/>
    <n v="6"/>
    <n v="116020"/>
    <s v="RIA (Research and Innovation Action)"/>
    <s v="3 998 250"/>
    <s v="4 210 843"/>
    <m/>
    <s v="1 288"/>
    <s v="Alzheimer’s disease is on the rise in our ageing population, and new, effective treatments are urgently needed. Currently, the safety and benefits to patients of potential treatments are assessed in strictly-controlled clinical trials. However, clinical trials do not provide information on the health benefits for patients in their daily lives in the ‘real world’. The ROADMAP project aims to deliver a series of methods and tools that will allow the scalable, transferable integration of data on patient outcomes in the real world. The tools will be developed and tested through pilot projects and will lay the foundations for a Europe-wide platform on real world evidence in Alzheimer’s disease. The project will also deliver tools for patient engagement and address the ethical, legal and social implications of adopting a real world evidence approach to Alzheimer’s disease.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
    <s v="Ac Immune SA, Lausanne, SwitzerlandBiogen Idec Limited, Maidenhead, Berkshire, United KingdomEli Lilly and Company Limited, Basingstoke, United KingdomF. Hoffmann-La Roche AG, Basel, SwitzerlandGe Healthcare Limited, Little Chalfont, United KingdomH. Lundbeck As, Valby, DenmarkJanssen Pharmaceutica Nv, Beerse, BelgiumNovartis Pharma AG, Basel, SwitzerlandTakeda Development Centre Europe LTD., London, United Kingdom"/>
    <n v="9"/>
    <n v="4"/>
    <s v="30467744"/>
    <s v="MED"/>
    <n v="30467744"/>
    <s v="PMC6009454"/>
    <s v="10.1007/s40263-018-0581-x"/>
    <s v="Regulatory and Health Technology Assessment Considerations for Disease-Modifying Drugs in Alzheimer's Disease."/>
    <s v="Bouvy JC, Jonsson P, O'Rourke D, Chadha AS, Hedberg N, Makady A, Xoxi E, Wied CG, Schiel A, Long R, Gallacher J."/>
    <s v="6"/>
    <s v="8"/>
    <n v="2744079"/>
    <n v="2018"/>
    <s v="CNS drugs"/>
    <s v="CNS Drugs"/>
    <s v="CNS Drugs"/>
    <s v="9431220"/>
    <s v="1172-7047"/>
    <s v="1179-1934"/>
    <s v="Although there are a growing number of well-reported, late-stage clinical trial failures in Alzheimer's disease, the introduction of a disease-modifying therapy within the next 5 years may be anticipated. These treatments are likely to target Alzheimer's disease in the earlier disease stages, unlike drugs that are currently available that treat symptoms of moderate-to-severe dementia. Therefore, there is a need to establish a consensus on regulatory and health technology assessment requirements for Alzheimer's disease, as a new drug will need to undergo regulatory and health technology assessments before it becomes available to patients. This article reports the discussions and activities of the regulatory and health technology assessment expert advisory group of the 2-year ROADMAP (real-world outcomes across the Alzheimer's disease spectrum: a multimodal data access platform) project. The expert advisory group discussions identified a lack of consensus on validated outcomes in the earliest Alzheimer's disease stages, the need for filling gaps between outcomes used across clinical trials and real-world settings, and the role that real-world evidence might have in characterising the impact of a possible disease-modifying therapy on caregivers, resource use and long-term outcomes."/>
    <s v="Science, Policy and Research Programme, National Institute for Health and Care Excellence, 10 Spring Gardens, London, SW1A 2BU, UK. Jacoline.bouvy@nice.org.uk."/>
    <s v="eng"/>
    <s v="N"/>
    <s v="N"/>
    <s v="N"/>
    <s v="N"/>
    <s v="N"/>
    <s v="Y"/>
    <n v="0"/>
    <s v="N"/>
    <s v="N"/>
    <s v="N"/>
    <s v="Y"/>
    <s v="N"/>
    <s v="N"/>
    <s v="N"/>
    <s v="N"/>
    <s v="2018-11-24"/>
    <s v="2018-11-23"/>
    <s v="2018-11-22"/>
    <s v="2018-11-22"/>
    <s v="https://dx.doi.org/10.1007/s40263-018-0581-x"/>
  </r>
  <r>
    <s v="https://www.imi.europa.eu/projects-results/project-factsheets/roadmap"/>
    <x v="69"/>
    <s v="Real world outcomes across the AD spectrum for better care: multi-modal data access platform"/>
    <n v="4"/>
    <n v="0"/>
    <n v="1"/>
    <n v="0"/>
    <n v="0"/>
    <n v="0"/>
    <n v="0"/>
    <n v="0"/>
    <n v="0"/>
    <n v="0"/>
    <s v="Ongoing"/>
    <s v="IMI2"/>
    <s v="01/11/2016"/>
    <s v="31/10/2018"/>
    <n v="6"/>
    <n v="116020"/>
    <s v="RIA (Research and Innovation Action)"/>
    <s v="3 998 250"/>
    <s v="4 210 843"/>
    <m/>
    <s v="1 288"/>
    <s v="Alzheimer’s disease is on the rise in our ageing population, and new, effective treatments are urgently needed. Currently, the safety and benefits to patients of potential treatments are assessed in strictly-controlled clinical trials. However, clinical trials do not provide information on the health benefits for patients in their daily lives in the ‘real world’. The ROADMAP project aims to deliver a series of methods and tools that will allow the scalable, transferable integration of data on patient outcomes in the real world. The tools will be developed and tested through pilot projects and will lay the foundations for a Europe-wide platform on real world evidence in Alzheimer’s disease. The project will also deliver tools for patient engagement and address the ethical, legal and social implications of adopting a real world evidence approach to Alzheimer’s disease.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
    <s v="Ac Immune SA, Lausanne, SwitzerlandBiogen Idec Limited, Maidenhead, Berkshire, United KingdomEli Lilly and Company Limited, Basingstoke, United KingdomF. Hoffmann-La Roche AG, Basel, SwitzerlandGe Healthcare Limited, Little Chalfont, United KingdomH. Lundbeck As, Valby, DenmarkJanssen Pharmaceutica Nv, Beerse, BelgiumNovartis Pharma AG, Basel, SwitzerlandTakeda Development Centre Europe LTD., London, United Kingdom"/>
    <n v="9"/>
    <n v="4"/>
    <s v="29884696"/>
    <s v="MED"/>
    <n v="29884696"/>
    <s v="PMC5884378"/>
    <s v="10.1136/bmjopen-2017-020638"/>
    <s v="Systematic literature review of methodologies and data sources of existing economic models across the full spectrum of Alzheimer's disease and dementia from apparently healthy through disease progression to end of life care: a systematic review protocol."/>
    <s v="Karagiannidou M, Wittenberg R, Landeiro FIT, Park AL, Fry A, Knapp M, Gray AM, Tockhorn-Heidenreich A, Castro Sanchez AY, Ghinai I, Handels R, Lecomte P, Wolstenholme J, ROADMAP Group."/>
    <s v="3"/>
    <s v="8"/>
    <n v="2692542"/>
    <n v="2018"/>
    <s v="BMJ open"/>
    <s v="BMJ Open"/>
    <s v="BMJ Open"/>
    <s v="101552874"/>
    <s v="2044-6055"/>
    <s v="2044-6055"/>
    <s v="Dementia is one of the greatest health challenges the world will face in the coming decades, as it is one of the principal causes of disability and dependency among older people. Economic modelling is used widely across many health conditions to inform decisions on health and social care policy and practice. The aim of this literature review is to systematically identify, review and critically evaluate existing health economics models in dementia. We included the full spectrum of dementia, including Alzheimer's disease (AD), from preclinical stages through to severe dementia and end of life. This review forms part of the Real world Outcomes across the Alzheimer's Disease spectrum for better care: multimodal data Access Platform (ROADMAP) project.Electronic searches were conducted in Medical Literature Analysis and Retrieval System Online, Excerpta Medica dataBASE, Economic Literature Database, NHS Economic Evaluation Database, Cochrane Central Register of Controlled Trials, Cost-Effectiveness Analysis Registry, Research Papers in Economics, Database of Abstracts of Reviews of Effectiveness, Science Citation Index, Turning Research Into Practice and Open Grey for studies published between January 2000 and the end of June 2017. Two reviewers will independently assess each study against predefined eligibility criteria. A third reviewer will resolve any disagreement. Data will be extracted using a predefined data extraction form following best practice. Study quality will be assessed using the Phillips checklist for decision analytic modelling. A narrative synthesis will be used.The results will be made available in a scientific peer-reviewed journal paper, will be presented at relevant conferences and will also be made available through the ROADMAP project.CRD42017073874."/>
    <s v="Personal Social Services Research Unit, Department of Health Policy, London School of Economics and Political Science, London, UK."/>
    <s v="eng"/>
    <s v="Y"/>
    <s v="Y"/>
    <s v="N"/>
    <s v="Y"/>
    <s v="N"/>
    <s v="Y"/>
    <n v="0"/>
    <s v="Y"/>
    <s v="Y"/>
    <s v="N"/>
    <s v="Y"/>
    <s v="N"/>
    <s v="N"/>
    <s v="N"/>
    <s v="N"/>
    <s v="2018-06-10"/>
    <s v="2018-06-26"/>
    <s v="2018-06-08"/>
    <s v="2018-06-08"/>
    <s v="https://dx.doi.org/10.1136/bmjopen-2017-020638"/>
  </r>
  <r>
    <s v="https://www.imi.europa.eu/projects-results/project-factsheets/roadmap"/>
    <x v="69"/>
    <s v="Real world outcomes across the AD spectrum for better care: multi-modal data access platform"/>
    <n v="4"/>
    <n v="0"/>
    <n v="1"/>
    <n v="0"/>
    <n v="0"/>
    <n v="0"/>
    <n v="0"/>
    <n v="0"/>
    <n v="0"/>
    <n v="0"/>
    <s v="Ongoing"/>
    <s v="IMI2"/>
    <s v="01/11/2016"/>
    <s v="31/10/2018"/>
    <n v="6"/>
    <n v="116020"/>
    <s v="RIA (Research and Innovation Action)"/>
    <s v="3 998 250"/>
    <s v="4 210 843"/>
    <m/>
    <s v="1 288"/>
    <s v="Alzheimer’s disease is on the rise in our ageing population, and new, effective treatments are urgently needed. Currently, the safety and benefits to patients of potential treatments are assessed in strictly-controlled clinical trials. However, clinical trials do not provide information on the health benefits for patients in their daily lives in the ‘real world’. The ROADMAP project aims to deliver a series of methods and tools that will allow the scalable, transferable integration of data on patient outcomes in the real world. The tools will be developed and tested through pilot projects and will lay the foundations for a Europe-wide platform on real world evidence in Alzheimer’s disease. The project will also deliver tools for patient engagement and address the ethical, legal and social implications of adopting a real world evidence approach to Alzheimer’s disease.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
    <s v="Ac Immune SA, Lausanne, SwitzerlandBiogen Idec Limited, Maidenhead, Berkshire, United KingdomEli Lilly and Company Limited, Basingstoke, United KingdomF. Hoffmann-La Roche AG, Basel, SwitzerlandGe Healthcare Limited, Little Chalfont, United KingdomH. Lundbeck As, Valby, DenmarkJanssen Pharmaceutica Nv, Beerse, BelgiumNovartis Pharma AG, Basel, SwitzerlandTakeda Development Centre Europe LTD., London, United Kingdom"/>
    <n v="9"/>
    <n v="4"/>
    <s v="29602838"/>
    <s v="MED"/>
    <n v="29602838"/>
    <s v="PMC5988053"/>
    <s v="10.1136/bmjopen-2017-019082"/>
    <s v="Measuring quality of life of people with predementia and dementia and their caregivers: a systematic review protocol."/>
    <s v="Landeiro F, Walsh K, Ghinai I, Mughal S, Nye E, Wace H, Roberts N, Lecomte P, Wittenberg R, Wolstenholme J, Handels R, Roncancio-Diaz E, Potashman MH, Tockhorn-Heidenreich A, Gray AM, ROADMAP Group."/>
    <s v="1"/>
    <s v="8"/>
    <n v="2656487"/>
    <n v="2018"/>
    <s v="BMJ open"/>
    <s v="BMJ Open"/>
    <s v="BMJ Open"/>
    <s v="101552874"/>
    <s v="2044-6055"/>
    <s v="2044-6055"/>
    <s v="Dementia is the fastest growing major cause of disability globally and may have a profound impact on the health-related quality of life (HRQoL) of both the patient with dementia and those who care for them. This review aims to systematically identify and synthesise the measurements of HRQoL for people with, and their caregivers across the full spectrum of, dementia from its preceding stage of predementia to end of life.A systematic literature review was conducted in Medical Literature Analysis and Retrieval System Online , ExcerptaMedicadataBASE, Cochrane Database of Systematic Reviews , Cochrane Central Register of Controlled Trials, Database of Abstracts of Reviews of Effect, National Health Service Economic Evaluation Database and PsycINFO between January 1990 and the end of April 2017. Two reviewers will independently assess each study for inclusion and disagreements will be resolved by a third reviewer. Data will be extracted using a predefined data extraction form following best practice. Study quality will be assessed with the Effective Public Health Practice Project quality assessment tool. HRQoL measurements will be presented separately for people with dementia and caregivers by instrument used and, when possible, HRQoL will be reported by disease type and stage of the disease. Descriptive statistics of the results will be provided. A narrative synthesis of studies will also be provided discussing differences in HRQoL measurements by instrument used to estimate it, type of dementia and disease severity.This systematic literature review is exempt from ethics approval because the work is carried out on published documents. The findings of the review will be disseminated in a related peer-reviewed journal and presented at conferences. They will also contribute to the work developed in the Real World Outcomes across the Alzheimer's disease spectrum for better care: multimodal data access platform (ROADMAP).CRD42017071416."/>
    <s v="Health Economics Research Centre, Nuffield Department of Population Health, University of Oxford, Oxford, UK."/>
    <s v="eng"/>
    <s v="Y"/>
    <s v="Y"/>
    <s v="N"/>
    <s v="Y"/>
    <s v="N"/>
    <s v="Y"/>
    <n v="0"/>
    <s v="Y"/>
    <s v="Y"/>
    <s v="N"/>
    <s v="Y"/>
    <s v="N"/>
    <s v="N"/>
    <s v="N"/>
    <s v="N"/>
    <s v="2018-04-01"/>
    <s v="2018-09-07"/>
    <s v="2018-03-30"/>
    <s v="2018-03-30"/>
    <s v="https://dx.doi.org/10.1136/bmjopen-2017-019082"/>
  </r>
  <r>
    <s v="https://www.imi.europa.eu/projects-results/project-factsheets/roadmap"/>
    <x v="69"/>
    <s v="Real world outcomes across the AD spectrum for better care: multi-modal data access platform"/>
    <n v="4"/>
    <n v="0"/>
    <n v="1"/>
    <n v="0"/>
    <n v="0"/>
    <n v="0"/>
    <n v="0"/>
    <n v="0"/>
    <n v="0"/>
    <n v="0"/>
    <s v="Ongoing"/>
    <s v="IMI2"/>
    <s v="01/11/2016"/>
    <s v="31/10/2018"/>
    <n v="6"/>
    <n v="116020"/>
    <s v="RIA (Research and Innovation Action)"/>
    <s v="3 998 250"/>
    <s v="4 210 843"/>
    <m/>
    <s v="1 288"/>
    <s v="Alzheimer’s disease is on the rise in our ageing population, and new, effective treatments are urgently needed. Currently, the safety and benefits to patients of potential treatments are assessed in strictly-controlled clinical trials. However, clinical trials do not provide information on the health benefits for patients in their daily lives in the ‘real world’. The ROADMAP project aims to deliver a series of methods and tools that will allow the scalable, transferable integration of data on patient outcomes in the real world. The tools will be developed and tested through pilot projects and will lay the foundations for a Europe-wide platform on real world evidence in Alzheimer’s disease. The project will also deliver tools for patient engagement and address the ethical, legal and social implications of adopting a real world evidence approach to Alzheimer’s disease.The project is part of IMI’s Big Data for Better Outcomes programme, which aims to facilitate the use of diverse data sources to deliver results that reflect health outcomes of treatments that are meaningful for patients, clinicians, regulators, researchers, healthcare decision-makers, and others."/>
    <s v="Ac Immune SA, Lausanne, SwitzerlandBiogen Idec Limited, Maidenhead, Berkshire, United KingdomEli Lilly and Company Limited, Basingstoke, United KingdomF. Hoffmann-La Roche AG, Basel, SwitzerlandGe Healthcare Limited, Little Chalfont, United KingdomH. Lundbeck As, Valby, DenmarkJanssen Pharmaceutica Nv, Beerse, BelgiumNovartis Pharma AG, Basel, SwitzerlandTakeda Development Centre Europe LTD., London, United Kingdom"/>
    <n v="9"/>
    <n v="4"/>
    <s v="29362261"/>
    <s v="MED"/>
    <n v="29362261"/>
    <m/>
    <s v="10.1136/bmjopen-2017-019060"/>
    <s v="Resource utilisation and costs in predementia and dementia: a systematic review protocol."/>
    <s v="Landeiro F, Wace H, Ghinai I, Nye E, Mughal S, Walsh K, Roberts N, Lecomte P, Wittenberg R, Wolstenholme J, Handels R, Roncancio-Diaz E, Potashman MH, Tockhorn-Heidenreich A, Gray AM, ROADMAP Group."/>
    <m/>
    <m/>
    <n v="2635283"/>
    <n v="2018"/>
    <s v="BMJ open"/>
    <s v="BMJ Open"/>
    <s v="BMJ Open"/>
    <s v="101552874"/>
    <s v="2044-6055"/>
    <s v="2044-6055"/>
    <s v="Dementia is the fastest growing major cause of disability globally with a mounting social and financial impact for patients and their families but also to health and social care systems. This review aims to systematically synthesise evidence on the utilisation of resources and costs incurred by patients and their caregivers and by health and social care services across the full spectrum of dementia, from its preceding preclinical stage to end of life. The main drivers of resources used and costs will also be identified.A systematic literature review was conducted in MEDLINE, EMBASE, CDSR, CENTRAL, DARE, EconLit, CEA Registry, TRIP, NHS EED, SCI, RePEc and OpenGrey between January 2000 and beginning of May 2017. Two reviewers will independently assess each study for inclusion and disagreements will be resolved by a third reviewer. Data will be extracted using a predefined data extraction form following best practice. Study quality will be assessed with the Effective Public Health Practice Project quality assessment tool. The reporting of costing methodology will be assessed using the British Medical Journal checklist. A narrative synthesis of all studies will be presented for resources used and costs incurred, by level of disease severity when available. If feasible, the data will be synthesised using appropriate statistical techniques.Included articles will be reviewed for an ethics statement. The findings of the review will be disseminated in a related peer-reviewed journal and presented at conferences. They will also contribute to the work developed in the Real World Outcomes across the Alzheimer's disease spectrum for better care: multi-modal data access platform (ROADMAP).CRD42017071413."/>
    <s v="Nuffield Department of Population Health, Health Economics Research Centre, University of Oxford, Oxford, UK."/>
    <s v="eng"/>
    <s v="Y"/>
    <s v="Y"/>
    <s v="N"/>
    <s v="Y"/>
    <s v="N"/>
    <m/>
    <n v="0"/>
    <s v="Y"/>
    <s v="Y"/>
    <s v="N"/>
    <s v="Y"/>
    <s v="N"/>
    <s v="N"/>
    <s v="N"/>
    <s v="N"/>
    <s v="2018-01-25"/>
    <s v="2018-08-17"/>
    <s v="2018-01-23"/>
    <s v="2018-01-23"/>
    <s v="https://dx.doi.org/10.1136/bmjopen-2017-019060"/>
  </r>
  <r>
    <s v="https://www.imi.europa.eu/projects-results/project-factsheets/rtcure"/>
    <x v="70"/>
    <s v="Rheuma Tolerance for Cure"/>
    <n v="1"/>
    <n v="0"/>
    <n v="0"/>
    <n v="0"/>
    <n v="0"/>
    <n v="0"/>
    <n v="0"/>
    <n v="0"/>
    <n v="0"/>
    <n v="1"/>
    <s v="Ongoing"/>
    <s v="IMI2"/>
    <s v="01/09/2017"/>
    <s v="31/08/2022"/>
    <n v="9"/>
    <n v="777357"/>
    <s v="RIA (Research and Innovation Action)"/>
    <s v="6 000 000"/>
    <s v="6 625 000"/>
    <m/>
    <s v="1 221 866"/>
    <s v="Rheumatoid arthritis (RA) occurs when the immune system attacks the joints. Symptoms include painful, swollen joints, stiffness, and fatigue, all of which affect patients’ quality of life. Although RA treatments exist, many patients still struggle to keep their condition under control and many experience unpleasant and sometimes serious side effects of their treatment. Furthermore, there are currently no approved drugs for the early phases of RA.The RTCure project aims to develop knowledge and tools to aid in the development of treatments for people in the earliest stages of the disease as well as those at risk of developing it. As such, the team will develop and validate new methods to identify people at high risk for RA and tools to monitor the progress of the disease. They will also validate methods to monitor immune tolerance treatments; highly-targeted medicines that stop the immune system’s attacks on the joints while ensuring the immune system remains able to fight off infections.In the long term, the project hopes that its findings will deliver treatments capable of preventing the disease in those at risk of RA, and curing it in people who are still in the early stages of the disease."/>
    <m/>
    <n v="0"/>
    <n v="2"/>
    <s v="29992753"/>
    <s v="MED"/>
    <n v="29992753"/>
    <s v="PMC6111819"/>
    <s v="10.1111/jcmm.13735"/>
    <s v="The involvement of Toll-like receptor 9 in the pathogenesis of erosive autoimmune arthritis."/>
    <s v="Fischer A, Abdollahi-Roodsaz S, Böhm C, Niederreiter B, Meyer B, Yau ACY, Lönnblom E, Joosten LAB, Koenders M, Lehmann CHK, Dudziak D, Krönke G, Holmdahl R, Steiner G."/>
    <s v="9"/>
    <s v="22"/>
    <n v="2719989"/>
    <n v="2018"/>
    <s v="Journal of cellular and molecular medicine"/>
    <s v="J. Cell. Mol. Med."/>
    <s v="J Cell Mol Med"/>
    <s v="101083777"/>
    <s v="1582-1838"/>
    <s v="1582-4934"/>
    <s v="Endogenous nucleic acids and their receptors may be involved in the initiation of systemic autoimmune diseases including rheumatoid arthritis (RA). As the role of the DNA sensing Toll-like receptor (TLR) 9 in RA is unclear, we aimed to investigate its involvement in the pathogenesis of autoimmune arthritis using three different experimental models of RA. The data obtained revealed involvement of TLR9 in the T cell-dependent phase of inflammatory arthritis. In rats with pristane-induced arthritis (PIA), TLR9 inhibition before disease onset reduced arthritis significantly and almost completely abolished bone erosion. Accordingly, serum levels of IL-6, α-1-acid-glycoprotein and rheumatoid factor were reduced. Moreover, in TLR9-/- mice, streptococcal cell wall (SCW)-induced arthritis was reduced in the T cell-dependent phase, whereas T cell-independent serum-transfer arthritis was not affected. Remarkably, while TLR7 expression did not change during in vitro osteoclastogenesis, TLR9 expression was higher in precursor cells than in mature osteoclasts and partial inhibition of osteoclastogenesis was achieved only by the TLR9 antagonist. These results demonstrate a pivotal role for TLR9 in the T cell-dependent phases of inflammatory arthritis and additionally suggest some role during osteoclastogenesis. Hence, endogenous DNA seems to be crucially involved in the pathophysiology of inflammatory autoimmune arthritis."/>
    <s v="Division of Rheumatology, Internal Medicine III, Medical University of Vienna, Vienna, Austria."/>
    <s v="eng"/>
    <s v="Y"/>
    <s v="Y"/>
    <s v="N"/>
    <s v="Y"/>
    <s v="N"/>
    <s v="Y"/>
    <n v="0"/>
    <s v="Y"/>
    <s v="Y"/>
    <s v="N"/>
    <s v="N"/>
    <s v="N"/>
    <s v="N"/>
    <s v="N"/>
    <s v="N"/>
    <s v="2018-07-12"/>
    <s v="2018-09-01"/>
    <s v="2018-07-11"/>
    <s v="2018-07-11"/>
    <s v="https://dx.doi.org/10.1111/jcmm.13735"/>
  </r>
  <r>
    <s v="https://www.imi.europa.eu/projects-results/project-factsheets/rtcure"/>
    <x v="70"/>
    <s v="Rheuma Tolerance for Cure"/>
    <n v="1"/>
    <n v="0"/>
    <n v="0"/>
    <n v="0"/>
    <n v="0"/>
    <n v="0"/>
    <n v="0"/>
    <n v="0"/>
    <n v="0"/>
    <n v="1"/>
    <s v="Ongoing"/>
    <s v="IMI2"/>
    <s v="01/09/2017"/>
    <s v="31/08/2022"/>
    <n v="9"/>
    <n v="777357"/>
    <s v="RIA (Research and Innovation Action)"/>
    <s v="6 000 000"/>
    <s v="6 625 000"/>
    <m/>
    <s v="1 221 866"/>
    <s v="Rheumatoid arthritis (RA) occurs when the immune system attacks the joints. Symptoms include painful, swollen joints, stiffness, and fatigue, all of which affect patients’ quality of life. Although RA treatments exist, many patients still struggle to keep their condition under control and many experience unpleasant and sometimes serious side effects of their treatment. Furthermore, there are currently no approved drugs for the early phases of RA.The RTCure project aims to develop knowledge and tools to aid in the development of treatments for people in the earliest stages of the disease as well as those at risk of developing it. As such, the team will develop and validate new methods to identify people at high risk for RA and tools to monitor the progress of the disease. They will also validate methods to monitor immune tolerance treatments; highly-targeted medicines that stop the immune system’s attacks on the joints while ensuring the immune system remains able to fight off infections.In the long term, the project hopes that its findings will deliver treatments capable of preventing the disease in those at risk of RA, and curing it in people who are still in the early stages of the disease."/>
    <m/>
    <n v="0"/>
    <n v="2"/>
    <s v="29740454"/>
    <s v="MED"/>
    <n v="29740454"/>
    <s v="PMC5929149"/>
    <s v="10.3389/fimmu.2018.00876"/>
    <s v="Determination of Autoantibody Isotypes Increases the Sensitivity of Serodiagnostics in Rheumatoid Arthritis."/>
    <s v="Sieghart D, Platzer A, Studenic P, Alasti F, Grundhuber M, Swiniarski S, Horn T, Haslacher H, Blüml S, Smolen J, Steiner G."/>
    <m/>
    <s v="9"/>
    <n v="2647771"/>
    <n v="2018"/>
    <s v="Frontiers in Immunology"/>
    <s v="Front Immunol"/>
    <s v="Front Immunol"/>
    <s v="101560960"/>
    <s v="1664-3224"/>
    <s v="1664-3224"/>
    <s v="Anti-citrullinated protein antibodies (ACPA) and rheumatoid factor (RF) are the most commonly used diagnostic markers of rheumatoid arthritis (RA). These antibodies are predominantly of the immunoglobulin (Ig) M (RF) or IgG (ACPA) isotype. Other subtypes of both antibodies-particularly IgA isotypes and other autoantibodies-such as RA33 antibodies-have been repeatedly reported but their diagnostic value has still not been fully elucidated. Here, we investigated the prevalence of IgA, IgG, and IgM subtypes of RF, ACPA, and RA33 antibodies in patients with RA. To determine the diagnostic specificity and sensitivity sera from 290 RA patients (165 early and 125 established disease), 261 disease controls and 100 healthy subjects were tested for the presence of IgA, IgG, and IgM isotypes of RF, ACPA, and RA33 by EliA™ platform (Phadia AB, Uppsala, Sweden). The most specific antibodies were IgG-ACPA, IgA-ACPA, and IgG-RF showing specificities &gt;98%, closely followed by IgG- and IgA-RA33 while IgM subtypes were somewhat less specific, ranging from 95.8% (RA33) to 90% (RF). On the other hand, IgM-RF was the most sensitive subtype (65%) followed by IgG-ACPA (59.5%) and IgA-RF (50.7%). Other subtypes were less sensitive ranging from 35 (IgA-ACPA) to 6% (IgA-RA33). RA33 antibodies as well as IgA-RF and IgA-ACPA were found to increase the diagnostic sensitivity of serological testing since they were detected also in seronegative patients reducing their number from 109 to 85. Moreover, analyzing IgM-RF by EliA™ proved more sensitive than measuring RF by nephelometry and further reduced the number of seronegative patients to 76 individuals. Importantly, among antibody positive individuals, RA patients were found having significantly more antibodies (≥3) than disease controls which generally showed one or two antibody species. Thus, increasing the number of autoantibodies in serological routine testing provides valuable additional information allowing to better distinguish between RA and other rheumatic disorders, also in patients not showing antibodies in current routine diagnostics. In conclusion, testing for multiple autoantibody specificities increases the diagnostic power of autoimmune diagnostics and could further support physicians in clinical decision-making."/>
    <s v="Division of Rheumatology, Department of Internal Medicine III, Medical University of Vienna, Vienna, Austria."/>
    <s v="eng"/>
    <s v="Y"/>
    <s v="Y"/>
    <s v="N"/>
    <s v="Y"/>
    <s v="N"/>
    <s v="Y"/>
    <n v="0"/>
    <s v="Y"/>
    <s v="Y"/>
    <s v="N"/>
    <s v="Y"/>
    <s v="N"/>
    <s v="N"/>
    <s v="N"/>
    <s v="N"/>
    <s v="2018-05-10"/>
    <s v="2018-05-11"/>
    <s v="2018-04-24"/>
    <s v="2018-04-24"/>
    <s v="https://dx.doi.org/10.3389/fimmu.2018.00876"/>
  </r>
  <r>
    <s v="https://www.imi.europa.eu/projects-results/project-factsheets/safe-t"/>
    <x v="71"/>
    <s v="Safer and Faster Evidence-based Translation"/>
    <n v="0"/>
    <n v="0"/>
    <n v="0"/>
    <n v="0"/>
    <n v="0"/>
    <n v="0"/>
    <n v="0"/>
    <n v="0"/>
    <n v="0"/>
    <n v="0"/>
    <s v="Closed"/>
    <s v="IMI1"/>
    <s v="15/06/2009"/>
    <s v="14/06/2015"/>
    <n v="1"/>
    <n v="115003"/>
    <s v="RIA (Research and Innovation Action)"/>
    <s v="13 901 971"/>
    <s v="18 326 521"/>
    <m/>
    <s v="4 198 802"/>
    <s v="One of the key challenges in drug development is improving patient safety: many drug side effects are not adequately predictable and are detected too late, when the risk for serious outcomes is high. The scientists of the SAFE-T project developed improved tools for prediction, detection, and monitoring of drug-induced injuries to the kidney, liver, and vascular system, using markers in patients’ blood and/or urine. Application of SAFE-T biomarkers will make drugs safer, reduce the number of drugs that have to be abandoned in late stages of development, and improve diagnosis and management of acute and chronic diseases relevant to public health not only in Europe, but globally._x000a_Adverse drug reactions: significant cost to societyIt is estimated that 197 000 deaths per year in the EU are caused by adverse drug reactions and that the total cost to society in the EU is €79 million. Among the side effects most challenging to drug developers and prescribers alike are drug-induced injuries to the kidney, liver and vascular system. By bringing together pharmaceutical companies, academic centres, and SMEs, SAFE-T has made a significant contribution to detecting such adverse reactions as early and accurately as possible during drug development, through the extensive characterisation of new markers in patients’ blood and/or urine (biomarkers). As well as having great potential to improve drug safety, these biomarkers could in the future also be applied to non-drug related diseases of the liver, kidney, and vascular system.Letters of support from regulatory agenciesThe project generated a vast amount of data on 105 initial biomarker candidates, of which more than 20 showed promising performance. The data on some of these biomarkers has been submitted to the European Medicines Agency (EMA) and the US Food and Drug Administration (FDA) and the agencies recently issued letters of support. The letters of support indicate that the new biomarkers have the potential for use in drug development, and that additional exploration and data generation is warranted. As such, the letters are designed to encourage scientists to collect additional data from nonclinical and exploratory clinical trials. Other achievements: biobank and databaseWhile the characterisation of the biomarkers is the most significant project achievement, SAFE-T also contributed to the field in other ways:The team defined and published a scientific strategy for the qualification of biomarkers, which will help improve the efficacy of future qualification efforts.The project created a biobank with serum, plasma and urine samples from more than 11 000 patients across 19 different populations. The biobank can now be used by other researchers for the qualification of additional safety biomarker candidates.The project set up a database with comprehensive data on 105 new biomarkers. The database will support further research on drug-induced kidney, liver and vascular injuries.Read the interview with the project's coordinators"/>
    <s v="Amgen, Brussels, Belgium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Laboratorios Almirall S.A., Barcelona, SpainNovartis Pharma AG, Basel, SwitzerlandPfizer Limited, Sandwich, Kent , United KingdomSanofi-Aventis Recherche &amp; Developpement, Chilly Mazarin, FranceTakeda Development Centre Europe LTD., London, United Kingdom"/>
    <n v="13"/>
    <n v="4"/>
    <s v="15107043"/>
    <s v="MED"/>
    <n v="15107043"/>
    <s v="PMC1492602"/>
    <s v="10.1111/j.1525-1497.2004.S1006_1.x"/>
    <s v="Abstracts of the 27th Annual Meeting of the Society of General Internal Medicine. Chicago, Illinois, USA, 12-15 May, 2004."/>
    <s v="Agúndez JA, Del Barrio J, Padró T, Stephens C, Farré M, Andrade RJ, Badimon L, García-Martín E, Vilahur G, Lucena MI."/>
    <s v="1"/>
    <s v="19 Suppl 1"/>
    <n v="1143179"/>
    <n v="2004"/>
    <s v="Journal of general internal medicine"/>
    <s v="J Gen Intern Med"/>
    <s v="J Gen Intern Med"/>
    <s v="8605834"/>
    <s v="0884-8734"/>
    <s v="1525-1497"/>
    <s v="In this paper we discuss the consensus view on the use of qualifying biomarkers in drug safety, raised within the frame of the XXIV meeting of the Spanish Society of Clinical Pharmacology held in Málaga (Spain) in October, 2011. The widespread use of biomarkers as surrogate endpoints is a goal that scientists have long been pursuing. Thirty years ago, when molecular pharmacogenomics evolved, we anticipated that these genetic biomarkers would soon obviate the routine use of drug therapies in a way that patients should adapt to the therapy rather than the opposite. This expected revolution in routine clinical practice never took place as quickly nor with the intensity as initially expected. The concerted action of operating multicenter networks holds great promise for future studies to identify biomarkers related to drug toxicity and to provide better insight into the underlying pathogenesis. Today some pharmacogenomic advances are already widely accepted, but pharmacogenomics still needs further development to elaborate more precise algorithms and many barriers to implementing individualized medicine exist. We briefly discuss our view about these barriers and we provide suggestions and areas of focus to advance in the field."/>
    <s v="Department of Pharmacology, University of Extremadura Cáceres, Spain."/>
    <s v="eng"/>
    <s v="N"/>
    <s v="Y"/>
    <s v="Y"/>
    <s v="Y"/>
    <s v="N"/>
    <s v="N"/>
    <n v="0"/>
    <s v="N"/>
    <s v="Y"/>
    <s v="N"/>
    <s v="N"/>
    <s v="N"/>
    <s v="N"/>
    <s v="N"/>
    <s v="N"/>
    <s v="2004-04-27"/>
    <s v="2018-02-26"/>
    <s v="2012-01-19"/>
    <s v="2004-04-01"/>
    <s v="https://dx.doi.org/10.1111/j.1525-1497.2004.S1006_1.x"/>
  </r>
  <r>
    <s v="https://www.imi.europa.eu/projects-results/project-factsheets/safe-t"/>
    <x v="71"/>
    <s v="Safer and Faster Evidence-based Translation"/>
    <n v="0"/>
    <n v="0"/>
    <n v="0"/>
    <n v="0"/>
    <n v="0"/>
    <n v="0"/>
    <n v="0"/>
    <n v="0"/>
    <n v="0"/>
    <n v="0"/>
    <s v="Closed"/>
    <s v="IMI1"/>
    <s v="15/06/2009"/>
    <s v="14/06/2015"/>
    <n v="1"/>
    <n v="115003"/>
    <s v="RIA (Research and Innovation Action)"/>
    <s v="13 901 971"/>
    <s v="18 326 521"/>
    <m/>
    <s v="4 198 802"/>
    <s v="One of the key challenges in drug development is improving patient safety: many drug side effects are not adequately predictable and are detected too late, when the risk for serious outcomes is high. The scientists of the SAFE-T project developed improved tools for prediction, detection, and monitoring of drug-induced injuries to the kidney, liver, and vascular system, using markers in patients’ blood and/or urine. Application of SAFE-T biomarkers will make drugs safer, reduce the number of drugs that have to be abandoned in late stages of development, and improve diagnosis and management of acute and chronic diseases relevant to public health not only in Europe, but globally._x000a_Adverse drug reactions: significant cost to societyIt is estimated that 197 000 deaths per year in the EU are caused by adverse drug reactions and that the total cost to society in the EU is €79 million. Among the side effects most challenging to drug developers and prescribers alike are drug-induced injuries to the kidney, liver and vascular system. By bringing together pharmaceutical companies, academic centres, and SMEs, SAFE-T has made a significant contribution to detecting such adverse reactions as early and accurately as possible during drug development, through the extensive characterisation of new markers in patients’ blood and/or urine (biomarkers). As well as having great potential to improve drug safety, these biomarkers could in the future also be applied to non-drug related diseases of the liver, kidney, and vascular system.Letters of support from regulatory agenciesThe project generated a vast amount of data on 105 initial biomarker candidates, of which more than 20 showed promising performance. The data on some of these biomarkers has been submitted to the European Medicines Agency (EMA) and the US Food and Drug Administration (FDA) and the agencies recently issued letters of support. The letters of support indicate that the new biomarkers have the potential for use in drug development, and that additional exploration and data generation is warranted. As such, the letters are designed to encourage scientists to collect additional data from nonclinical and exploratory clinical trials. Other achievements: biobank and databaseWhile the characterisation of the biomarkers is the most significant project achievement, SAFE-T also contributed to the field in other ways:The team defined and published a scientific strategy for the qualification of biomarkers, which will help improve the efficacy of future qualification efforts.The project created a biobank with serum, plasma and urine samples from more than 11 000 patients across 19 different populations. The biobank can now be used by other researchers for the qualification of additional safety biomarker candidates.The project set up a database with comprehensive data on 105 new biomarkers. The database will support further research on drug-induced kidney, liver and vascular injuries.Read the interview with the project's coordinators"/>
    <s v="Amgen, Brussels, Belgium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Laboratorios Almirall S.A., Barcelona, SpainNovartis Pharma AG, Basel, SwitzerlandPfizer Limited, Sandwich, Kent , United KingdomSanofi-Aventis Recherche &amp; Developpement, Chilly Mazarin, FranceTakeda Development Centre Europe LTD., London, United Kingdom"/>
    <n v="13"/>
    <n v="4"/>
    <s v="22294980"/>
    <s v="MED"/>
    <n v="22294980"/>
    <s v="PMC3261432"/>
    <s v="10.3389/fphar.2012.00002"/>
    <s v="Trends in qualifying biomarkers in drug safety. Consensus of the 2011 meeting of the spanish society of clinical pharmacology."/>
    <s v="Eakins R, Walsh J, Randle L, Jenkins RE, Schuppe-Koistinen I, Rowe C, Starkey Lewis P, Vasieva O, Prats N, Brillant N, Auli M, Bayliss M, Webb S, Rees JA, Kitteringham NR, Goldring CE, Park BK."/>
    <m/>
    <s v="3"/>
    <n v="1900423"/>
    <n v="2012"/>
    <s v="Frontiers in Pharmacology"/>
    <s v="Front Pharmacol"/>
    <s v="Front Pharmacol"/>
    <s v="101548923"/>
    <s v="1663-9812"/>
    <s v="1663-9812"/>
    <s v="Acetaminophen overdose is the leading cause of acute liver failure. One dose of 10-15 g causes severe liver damage in humans, whereas repeated exposure to acetaminophen in humans and animal models results in autoprotection. Insight of this process is limited to select proteins implicated in acetaminophen toxicity and cellular defence. Here we investigate hepatic adaptation to acetaminophen toxicity from a whole proteome perspective, using quantitative mass spectrometry. In a rat model, we show the response to acetaminophen involves the expression of 30% of all proteins detected in the liver. Genetic ablation of a master regulator of cellular defence, NFE2L2, has little effect, suggesting redundancy in the regulation of adaptation. We show that adaptation to acetaminophen has a spatial component, involving a shift in regionalisation of CYP2E1, which may prevent toxicity thresholds being reached. These data reveal unexpected complexity and dynamic behaviour in the biological response to drug-induced liver injury."/>
    <s v="MRC Centre for Drug Safety Science, University of Liverpool, Liverpool L69 3GE, UK."/>
    <s v="eng"/>
    <s v="Y"/>
    <s v="Y"/>
    <s v="Y"/>
    <s v="Y"/>
    <s v="N"/>
    <s v="N"/>
    <n v="6"/>
    <s v="Y"/>
    <s v="Y"/>
    <s v="N"/>
    <s v="Y"/>
    <s v="N"/>
    <s v="N"/>
    <s v="N"/>
    <s v="Y"/>
    <s v="2012-02-01"/>
    <s v="2015-02-09"/>
    <s v="2015-11-26"/>
    <s v="2012-01-19"/>
    <s v="https://dx.doi.org/10.3389/fphar.2012.00002"/>
  </r>
  <r>
    <s v="https://www.imi.europa.eu/projects-results/project-factsheets/safe-t"/>
    <x v="71"/>
    <s v="Safer and Faster Evidence-based Translation"/>
    <n v="0"/>
    <n v="0"/>
    <n v="0"/>
    <n v="0"/>
    <n v="0"/>
    <n v="0"/>
    <n v="0"/>
    <n v="0"/>
    <n v="0"/>
    <n v="0"/>
    <s v="Closed"/>
    <s v="IMI1"/>
    <s v="15/06/2009"/>
    <s v="14/06/2015"/>
    <n v="1"/>
    <n v="115003"/>
    <s v="RIA (Research and Innovation Action)"/>
    <s v="13 901 971"/>
    <s v="18 326 521"/>
    <m/>
    <s v="4 198 802"/>
    <s v="One of the key challenges in drug development is improving patient safety: many drug side effects are not adequately predictable and are detected too late, when the risk for serious outcomes is high. The scientists of the SAFE-T project developed improved tools for prediction, detection, and monitoring of drug-induced injuries to the kidney, liver, and vascular system, using markers in patients’ blood and/or urine. Application of SAFE-T biomarkers will make drugs safer, reduce the number of drugs that have to be abandoned in late stages of development, and improve diagnosis and management of acute and chronic diseases relevant to public health not only in Europe, but globally._x000a_Adverse drug reactions: significant cost to societyIt is estimated that 197 000 deaths per year in the EU are caused by adverse drug reactions and that the total cost to society in the EU is €79 million. Among the side effects most challenging to drug developers and prescribers alike are drug-induced injuries to the kidney, liver and vascular system. By bringing together pharmaceutical companies, academic centres, and SMEs, SAFE-T has made a significant contribution to detecting such adverse reactions as early and accurately as possible during drug development, through the extensive characterisation of new markers in patients’ blood and/or urine (biomarkers). As well as having great potential to improve drug safety, these biomarkers could in the future also be applied to non-drug related diseases of the liver, kidney, and vascular system.Letters of support from regulatory agenciesThe project generated a vast amount of data on 105 initial biomarker candidates, of which more than 20 showed promising performance. The data on some of these biomarkers has been submitted to the European Medicines Agency (EMA) and the US Food and Drug Administration (FDA) and the agencies recently issued letters of support. The letters of support indicate that the new biomarkers have the potential for use in drug development, and that additional exploration and data generation is warranted. As such, the letters are designed to encourage scientists to collect additional data from nonclinical and exploratory clinical trials. Other achievements: biobank and databaseWhile the characterisation of the biomarkers is the most significant project achievement, SAFE-T also contributed to the field in other ways:The team defined and published a scientific strategy for the qualification of biomarkers, which will help improve the efficacy of future qualification efforts.The project created a biobank with serum, plasma and urine samples from more than 11 000 patients across 19 different populations. The biobank can now be used by other researchers for the qualification of additional safety biomarker candidates.The project set up a database with comprehensive data on 105 new biomarkers. The database will support further research on drug-induced kidney, liver and vascular injuries.Read the interview with the project's coordinators"/>
    <s v="Amgen, Brussels, Belgium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Laboratorios Almirall S.A., Barcelona, SpainNovartis Pharma AG, Basel, SwitzerlandPfizer Limited, Sandwich, Kent , United KingdomSanofi-Aventis Recherche &amp; Developpement, Chilly Mazarin, FranceTakeda Development Centre Europe LTD., London, United Kingdom"/>
    <n v="13"/>
    <n v="4"/>
    <s v="26607827"/>
    <s v="MED"/>
    <n v="26607827"/>
    <s v="PMC4660393"/>
    <s v="10.1038/srep16423"/>
    <s v="Adaptation to acetaminophen exposure elicits major changes in expression and distribution of the hepatic proteome."/>
    <s v="Mikus M, Drobin K, Gry M, Bachmann J, Lindberg J, Yimer G, Aklillu E, Makonnen E, Aderaye G, Roach J, Fier I, Kampf C, Göpfert J, Perazzo H, Poynard T, Stephens C, Andrade RJ, Lucena MI, Arber N, Uhlén M, Watkins PB, Schwenk JM, Nilsson P, Schuppe-Koistinen I."/>
    <m/>
    <s v="5"/>
    <n v="2460487"/>
    <n v="2015"/>
    <s v="Scientific reports"/>
    <s v="Sci Rep"/>
    <s v="Sci Rep"/>
    <s v="101563288"/>
    <s v="2045-2322"/>
    <s v="2045-2322"/>
    <s v="The occurrence of drug-induced liver injury (DILI) is a major issue in all phases of drug development. To identify novel biomarker candidates associated with DILI, we utilised an affinity proteomics strategy, where antibody suspension bead arrays were applied to profile plasma and serum samples from human DILI cases and controls.An initial screening was performed using 4594 randomly selected antibodies, representing 3450 human proteins. Resulting candidate proteins together with proposed DILI biomarker candidates generated a DILI array of 251 proteins for subsequent target analysis and verifications. In total, 1196 samples from 241 individuals across four independent cohorts were profiled: healthy volunteers receiving acetaminophen, patients with human immunodeficiency virus and/or tuberculosis receiving treatment, DILI cases originating from a wide spectrum of drugs, and healthy volunteers receiving heparins.We observed elevated levels of cadherin 5, type 2 (CDH5) and fatty acid-binding protein 1 (FABP1) in DILI cases. In the two longitudinal cohorts, CDH5 was elevated already at baseline. FABP1 was elevated after treatment initiation and seemed to respond more rapidly than alanine aminotransferase (ALT). The elevations were verified in the DILI cases treated with various drugs. In the heparin cohort, CDH5 was stable over time whereas FABP1 was elevated.These results suggest that CDH5 may have value as a susceptibility marker for DILI. FABP1 was identified as a biomarker candidate with superior characteristics regarding tissue distribution and kinetics compared to ALT but likely with limited predictive value for the development of severe DILI. Further studies are needed to determine the clinical utility of the proposed markers."/>
    <s v="Affinity proteomics, SciLifeLab, School of Biotechnology, KTH-Royal Institute of Technology, Stockholm, Sweden."/>
    <s v="eng"/>
    <s v="Y"/>
    <s v="Y"/>
    <s v="N"/>
    <s v="Y"/>
    <s v="N"/>
    <s v="Y"/>
    <n v="8"/>
    <s v="Y"/>
    <s v="Y"/>
    <s v="N"/>
    <s v="Y"/>
    <s v="N"/>
    <s v="N"/>
    <s v="N"/>
    <s v="N"/>
    <s v="2015-11-26"/>
    <s v="2017-09-22"/>
    <s v="2016-06-22"/>
    <s v="2015-11-26"/>
    <s v="https://dx.doi.org/10.1038/srep16423"/>
  </r>
  <r>
    <s v="https://www.imi.europa.eu/projects-results/project-factsheets/safe-t"/>
    <x v="71"/>
    <s v="Safer and Faster Evidence-based Translation"/>
    <n v="0"/>
    <n v="0"/>
    <n v="0"/>
    <n v="0"/>
    <n v="0"/>
    <n v="0"/>
    <n v="0"/>
    <n v="0"/>
    <n v="0"/>
    <n v="0"/>
    <s v="Closed"/>
    <s v="IMI1"/>
    <s v="15/06/2009"/>
    <s v="14/06/2015"/>
    <n v="1"/>
    <n v="115003"/>
    <s v="RIA (Research and Innovation Action)"/>
    <s v="13 901 971"/>
    <s v="18 326 521"/>
    <m/>
    <s v="4 198 802"/>
    <s v="One of the key challenges in drug development is improving patient safety: many drug side effects are not adequately predictable and are detected too late, when the risk for serious outcomes is high. The scientists of the SAFE-T project developed improved tools for prediction, detection, and monitoring of drug-induced injuries to the kidney, liver, and vascular system, using markers in patients’ blood and/or urine. Application of SAFE-T biomarkers will make drugs safer, reduce the number of drugs that have to be abandoned in late stages of development, and improve diagnosis and management of acute and chronic diseases relevant to public health not only in Europe, but globally._x000a_Adverse drug reactions: significant cost to societyIt is estimated that 197 000 deaths per year in the EU are caused by adverse drug reactions and that the total cost to society in the EU is €79 million. Among the side effects most challenging to drug developers and prescribers alike are drug-induced injuries to the kidney, liver and vascular system. By bringing together pharmaceutical companies, academic centres, and SMEs, SAFE-T has made a significant contribution to detecting such adverse reactions as early and accurately as possible during drug development, through the extensive characterisation of new markers in patients’ blood and/or urine (biomarkers). As well as having great potential to improve drug safety, these biomarkers could in the future also be applied to non-drug related diseases of the liver, kidney, and vascular system.Letters of support from regulatory agenciesThe project generated a vast amount of data on 105 initial biomarker candidates, of which more than 20 showed promising performance. The data on some of these biomarkers has been submitted to the European Medicines Agency (EMA) and the US Food and Drug Administration (FDA) and the agencies recently issued letters of support. The letters of support indicate that the new biomarkers have the potential for use in drug development, and that additional exploration and data generation is warranted. As such, the letters are designed to encourage scientists to collect additional data from nonclinical and exploratory clinical trials. Other achievements: biobank and databaseWhile the characterisation of the biomarkers is the most significant project achievement, SAFE-T also contributed to the field in other ways:The team defined and published a scientific strategy for the qualification of biomarkers, which will help improve the efficacy of future qualification efforts.The project created a biobank with serum, plasma and urine samples from more than 11 000 patients across 19 different populations. The biobank can now be used by other researchers for the qualification of additional safety biomarker candidates.The project set up a database with comprehensive data on 105 new biomarkers. The database will support further research on drug-induced kidney, liver and vascular injuries.Read the interview with the project's coordinators"/>
    <s v="Amgen, Brussels, Belgium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Laboratorios Almirall S.A., Barcelona, SpainNovartis Pharma AG, Basel, SwitzerlandPfizer Limited, Sandwich, Kent , United KingdomSanofi-Aventis Recherche &amp; Developpement, Chilly Mazarin, FranceTakeda Development Centre Europe LTD., London, United Kingdom"/>
    <n v="13"/>
    <n v="4"/>
    <s v="27224670"/>
    <s v="MED"/>
    <n v="27224670"/>
    <s v="PMC5215406"/>
    <s v="10.1111/liv.13174"/>
    <s v="Elevated levels of circulating CDH5 and FABP1 in association with human drug-induced liver injury."/>
    <m/>
    <m/>
    <s v="37"/>
    <n v="2507591"/>
    <n v="2017"/>
    <s v="Liver international : official journal of the International Association for the Study of the Liver"/>
    <s v="Liver Int."/>
    <s v="Liver Int"/>
    <s v="101160857"/>
    <s v="1478-3223"/>
    <s v="1478-3231"/>
    <m/>
    <m/>
    <s v="eng"/>
    <s v="Y"/>
    <s v="Y"/>
    <s v="N"/>
    <s v="Y"/>
    <s v="N"/>
    <s v="Y"/>
    <n v="11"/>
    <s v="Y"/>
    <s v="Y"/>
    <s v="N"/>
    <s v="Y"/>
    <s v="N"/>
    <s v="N"/>
    <s v="N"/>
    <s v="Y"/>
    <s v="2016-05-26"/>
    <s v="2018-02-09"/>
    <m/>
    <s v="2016-06-22"/>
    <s v="https://dx.doi.org/10.1111/liv.13174"/>
  </r>
  <r>
    <s v="https://www.imi.europa.eu/projects-results/project-factsheets/safescimet"/>
    <x v="72"/>
    <s v="European Modular Education and Training Programme in Safety Sciences for Medicines"/>
    <n v="0"/>
    <n v="0"/>
    <n v="0"/>
    <n v="0"/>
    <n v="0"/>
    <n v="0"/>
    <n v="0"/>
    <n v="0"/>
    <n v="0"/>
    <n v="0"/>
    <s v="Closed"/>
    <s v="IMI1"/>
    <s v="01/01/2010"/>
    <s v="30/09/2016"/>
    <n v="1"/>
    <n v="115012"/>
    <s v="RIA (Research and Innovation Action)"/>
    <s v="2 374 904"/>
    <s v="3 607 540"/>
    <m/>
    <s v="513"/>
    <s v="By bringing together top institutes for drug safety education as well as pharmaceutical industry leaders, IMI’s SafeSciMET project established a comprehensive education and training programme in safety sciences for medicines in Europe. More than 800 scientists have already been trained through this new programme, which has the potential to speed up biopharmaceutical innovation and may eventually lead to a cost reduction in drug development.Drug safety is an extremely important part of the drug development process. Yet, prior to the launch of IMI’s SafeSciMET project in 2010, educational and training programmes in drug safety science in Europe were scarce. IMI’s SafeSciMET project addressed this gap successfully.By bringing together 16 academic institutions and 14 pharmaceutical companies, the project developed a curriculum of 20 courses which cover topics along the whole trajectory of drug safety sciences, from developing a drug candidate, through testing it in laboratory studies, and all the way to bringing it to the patient. Professionals can follow single courses in safety sciences or selected subsets of courses, and be accredited for continuing professional development. Furthermore, students successfully completing the full training programme, including a master’s thesis, get awarded with an accredited master’s degree from the University of Konstanz in Germany, one of the project partners.The SafeSciMET courses are open to scientists from industry, academia and regulatory agencies, and encompass the safety, ethical, regulatory and societal aspects of drug discovery and development. About 800 students have been trained so far: about 40% of them came from the pharmaceutical industry, 35% from academia and 10% from regulatory offices.Courses adapted to real-life industry needsEach course has a course leader from industry and academia, and in addition to the theoretical knowledge, contains real-life case studies from industry partners. Thanks to this public-private collaboration, the project created a unique pan-European training network of more than 200 course leaders and teachers from both industry and academia.SafeSciMET training is already leading to a new generation of safety specialists with strong competences in the application of novel technologies in risk assessment. The hope is that thanks to this unique programme, they will be able to perform reliable evaluations of the safety of drug candidates and new medicines in a more effective way. This could in turn speed up biopharmaceutical innovation and may eventually lead to a cost reduction in drug development.For the benefit of industry and academiaThanks to the SafeSciMET programme, the pharmaceutical industry got access to a new breed of trained professionals who are better positioned to address challenges in drug development and safety.The academic partners benefited from the pharmaceutical companies’ expertise in drug safety sciences, which helped them design courses that are more in tune with the real-life needs of the industry. As a result, students trained through this programme have been getting easier access to jobs in the industry.Both industry and academic project partners are also benefiting from the pan-European network of safety science educators and experts which was established through this project.What’s next?During the course of the project, three course cycles were held. After the end of the project, the project partners managed to set up a short-term sustainability plan thanks to which a fourth course will run in 2017 and 2018. This and future course cycles are coordinated and managed by the University of Konstanz. Read the interview with project coordinators"/>
    <s v="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H. Lundbeck As, Valby, DenmarkLaboratorios Almirall S.A., Barcelona, SpainMerck Kommanditgesellschaft Auf Aktien, Darmstadt, GermanyNovartis Pharma AG, Basel, SwitzerlandNovo Nordisk A/S, Bagsvaerd, DenmarkOrion Oyj, Espoo, FinlandSanofi-Aventis Recherche &amp; Developpement, Chilly Mazarin, FranceUcb Biopharma Sprl, Brussels, Belgium"/>
    <n v="14"/>
    <n v="3"/>
    <s v="29362863"/>
    <s v="MED"/>
    <n v="29362863"/>
    <s v="PMC5818581"/>
    <s v="10.1007/s00204-018-2152-9"/>
    <s v="Innovative organotypic in vitro models for safety assessment: aligning with regulatory requirements and understanding models of the heart, skin, and liver as paradigms."/>
    <s v="Pridgeon CS, Schlott C, Wong MW, Heringa MB, Heckel T, Leedale J, Launay L, Gryshkova V, Przyborski S, Bearon RN, Wilkinson EL, Ansari T, Greenman J, Hendriks DFG, Gibbs S, Sidaway J, Sison-Young RL, Walker P, Cross MJ, Park BK, Goldring CEP."/>
    <s v="2"/>
    <s v="92"/>
    <n v="2653169"/>
    <n v="2018"/>
    <s v="Archives of toxicology"/>
    <s v="Arch. Toxicol."/>
    <s v="Arch Toxicol"/>
    <s v="0417615"/>
    <s v="0340-5761"/>
    <s v="1432-0738"/>
    <s v="The development of improved, innovative models for the detection of toxicity of drugs, chemicals, or chemicals in cosmetics is crucial to efficiently bring new products safely to market in a cost-effective and timely manner. In addition, improvement in models to detect toxicity may reduce the incidence of unexpected post-marketing toxicity and reduce or eliminate the need for animal testing. The safety of novel products of the pharmaceutical, chemical, or cosmetics industry must be assured; therefore, toxicological properties need to be assessed. Accepted methods for gathering the information required by law for approval of substances are often animal methods. To reduce, refine, and replace animal testing, innovative organotypic in vitro models have emerged. Such models appear at different levels of complexity ranging from simpler, self-organized three-dimensional (3D) cell cultures up to more advanced scaffold-based co-cultures consisting of multiple cell types. This review provides an overview of recent developments in the field of toxicity testing with in vitro models for three major organ types: heart, skin, and liver. This review also examines regulatory aspects of such models in Europe and the UK, and summarizes best practices to facilitate the acceptance and appropriate use of advanced in vitro models."/>
    <s v="Department of Molecular and Clinical Pharmacology, University of Liverpool, Liverpool, L69 3GE, UK."/>
    <s v="eng"/>
    <s v="Y"/>
    <s v="Y"/>
    <s v="N"/>
    <s v="Y"/>
    <s v="N"/>
    <s v="N"/>
    <n v="0"/>
    <s v="Y"/>
    <s v="Y"/>
    <s v="N"/>
    <s v="Y"/>
    <s v="N"/>
    <s v="N"/>
    <s v="N"/>
    <s v="N"/>
    <s v="2018-01-25"/>
    <s v="2018-05-04"/>
    <s v="2018-01-23"/>
    <s v="2018-01-23"/>
    <s v="https://dx.doi.org/10.1007/s00204-018-2152-9"/>
  </r>
  <r>
    <s v="https://www.imi.europa.eu/projects-results/project-factsheets/safescimet"/>
    <x v="72"/>
    <s v="European Modular Education and Training Programme in Safety Sciences for Medicines"/>
    <n v="0"/>
    <n v="0"/>
    <n v="0"/>
    <n v="0"/>
    <n v="0"/>
    <n v="0"/>
    <n v="0"/>
    <n v="0"/>
    <n v="0"/>
    <n v="0"/>
    <s v="Closed"/>
    <s v="IMI1"/>
    <s v="01/01/2010"/>
    <s v="30/09/2016"/>
    <n v="1"/>
    <n v="115012"/>
    <s v="RIA (Research and Innovation Action)"/>
    <s v="2 374 904"/>
    <s v="3 607 540"/>
    <m/>
    <s v="513"/>
    <s v="By bringing together top institutes for drug safety education as well as pharmaceutical industry leaders, IMI’s SafeSciMET project established a comprehensive education and training programme in safety sciences for medicines in Europe. More than 800 scientists have already been trained through this new programme, which has the potential to speed up biopharmaceutical innovation and may eventually lead to a cost reduction in drug development.Drug safety is an extremely important part of the drug development process. Yet, prior to the launch of IMI’s SafeSciMET project in 2010, educational and training programmes in drug safety science in Europe were scarce. IMI’s SafeSciMET project addressed this gap successfully.By bringing together 16 academic institutions and 14 pharmaceutical companies, the project developed a curriculum of 20 courses which cover topics along the whole trajectory of drug safety sciences, from developing a drug candidate, through testing it in laboratory studies, and all the way to bringing it to the patient. Professionals can follow single courses in safety sciences or selected subsets of courses, and be accredited for continuing professional development. Furthermore, students successfully completing the full training programme, including a master’s thesis, get awarded with an accredited master’s degree from the University of Konstanz in Germany, one of the project partners.The SafeSciMET courses are open to scientists from industry, academia and regulatory agencies, and encompass the safety, ethical, regulatory and societal aspects of drug discovery and development. About 800 students have been trained so far: about 40% of them came from the pharmaceutical industry, 35% from academia and 10% from regulatory offices.Courses adapted to real-life industry needsEach course has a course leader from industry and academia, and in addition to the theoretical knowledge, contains real-life case studies from industry partners. Thanks to this public-private collaboration, the project created a unique pan-European training network of more than 200 course leaders and teachers from both industry and academia.SafeSciMET training is already leading to a new generation of safety specialists with strong competences in the application of novel technologies in risk assessment. The hope is that thanks to this unique programme, they will be able to perform reliable evaluations of the safety of drug candidates and new medicines in a more effective way. This could in turn speed up biopharmaceutical innovation and may eventually lead to a cost reduction in drug development.For the benefit of industry and academiaThanks to the SafeSciMET programme, the pharmaceutical industry got access to a new breed of trained professionals who are better positioned to address challenges in drug development and safety.The academic partners benefited from the pharmaceutical companies’ expertise in drug safety sciences, which helped them design courses that are more in tune with the real-life needs of the industry. As a result, students trained through this programme have been getting easier access to jobs in the industry.Both industry and academic project partners are also benefiting from the pan-European network of safety science educators and experts which was established through this project.What’s next?During the course of the project, three course cycles were held. After the end of the project, the project partners managed to set up a short-term sustainability plan thanks to which a fourth course will run in 2017 and 2018. This and future course cycles are coordinated and managed by the University of Konstanz. Read the interview with project coordinators"/>
    <s v="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H. Lundbeck As, Valby, DenmarkLaboratorios Almirall S.A., Barcelona, SpainMerck Kommanditgesellschaft Auf Aktien, Darmstadt, GermanyNovartis Pharma AG, Basel, SwitzerlandNovo Nordisk A/S, Bagsvaerd, DenmarkOrion Oyj, Espoo, FinlandSanofi-Aventis Recherche &amp; Developpement, Chilly Mazarin, FranceUcb Biopharma Sprl, Brussels, Belgium"/>
    <n v="14"/>
    <n v="3"/>
    <s v="29302362"/>
    <s v="MED"/>
    <n v="29302362"/>
    <s v="PMC5677988"/>
    <s v="10.1038/s41536-017-0029-9"/>
    <s v="Preclinical imaging methods for assessing the safety and efficacy of regenerative medicine therapies."/>
    <s v="Scarfe L, Brillant N, Kumar JD, Ali N, Alrumayh A, Amali M, Barbellion S, Jones V, Niemeijer M, Potdevin S, Roussignol G, Vaganov A, Barbaric I, Barrow M, Burton NC, Connell J, Dazzi F, Edsbagge J, French NS, Holder J, Hutchinson C, Jones DR, Kalber T, Lovatt C, Lythgoe MF, Patel S, Patrick PS, Piner J, Reinhardt J, Ricci E, Sidaway J, Stacey GN, Starkey Lewis PJ, Sullivan G, Taylor A, Wilm B, Poptani H, Murray P, Goldring CEP, Park BK."/>
    <s v="4"/>
    <s v="2"/>
    <n v="2583780"/>
    <n v="2017"/>
    <s v="NPJ Regenerative medicine"/>
    <s v="NPJ Regen Med"/>
    <s v="NPJ Regen Med"/>
    <s v="101699846"/>
    <s v="2057-3995"/>
    <s v="2057-3995"/>
    <s v="Regenerative medicine therapies hold enormous potential for a variety of currently incurable conditions with high unmet clinical need. Most progress in this field to date has been achieved with cell-based regenerative medicine therapies, with over a thousand clinical trials performed up to 2015. However, lack of adequate safety and efficacy data is currently limiting wider uptake of these therapies. To facilitate clinical translation, non-invasive in vivo imaging technologies that enable careful evaluation and characterisation of the administered cells and their effects on host tissues are critically required to evaluate their safety and efficacy in relevant preclinical models. This article reviews the most common imaging technologies available and how they can be applied to regenerative medicine research. We cover details of how each technology works, which cell labels are most appropriate for different applications, and the value of multi-modal imaging approaches to gain a comprehensive understanding of the responses to cell therapy in vivo."/>
    <s v="Department of Cellular and Molecular Physiology, University of Liverpool, Liverpool, UK."/>
    <s v="eng"/>
    <s v="Y"/>
    <s v="Y"/>
    <s v="N"/>
    <s v="Y"/>
    <s v="N"/>
    <s v="N"/>
    <n v="0"/>
    <s v="Y"/>
    <s v="Y"/>
    <s v="N"/>
    <s v="Y"/>
    <s v="N"/>
    <s v="N"/>
    <s v="N"/>
    <s v="N"/>
    <s v="2018-01-06"/>
    <s v="2018-05-04"/>
    <s v="2017-10-19"/>
    <s v="2017-10-19"/>
    <s v="https://dx.doi.org/10.1038/s41536-017-0029-9"/>
  </r>
  <r>
    <s v="https://www.imi.europa.eu/projects-results/project-factsheets/safescimet"/>
    <x v="72"/>
    <s v="European Modular Education and Training Programme in Safety Sciences for Medicines"/>
    <n v="0"/>
    <n v="0"/>
    <n v="0"/>
    <n v="0"/>
    <n v="0"/>
    <n v="0"/>
    <n v="0"/>
    <n v="0"/>
    <n v="0"/>
    <n v="0"/>
    <s v="Closed"/>
    <s v="IMI1"/>
    <s v="01/01/2010"/>
    <s v="30/09/2016"/>
    <n v="1"/>
    <n v="115012"/>
    <s v="RIA (Research and Innovation Action)"/>
    <s v="2 374 904"/>
    <s v="3 607 540"/>
    <m/>
    <s v="513"/>
    <s v="By bringing together top institutes for drug safety education as well as pharmaceutical industry leaders, IMI’s SafeSciMET project established a comprehensive education and training programme in safety sciences for medicines in Europe. More than 800 scientists have already been trained through this new programme, which has the potential to speed up biopharmaceutical innovation and may eventually lead to a cost reduction in drug development.Drug safety is an extremely important part of the drug development process. Yet, prior to the launch of IMI’s SafeSciMET project in 2010, educational and training programmes in drug safety science in Europe were scarce. IMI’s SafeSciMET project addressed this gap successfully.By bringing together 16 academic institutions and 14 pharmaceutical companies, the project developed a curriculum of 20 courses which cover topics along the whole trajectory of drug safety sciences, from developing a drug candidate, through testing it in laboratory studies, and all the way to bringing it to the patient. Professionals can follow single courses in safety sciences or selected subsets of courses, and be accredited for continuing professional development. Furthermore, students successfully completing the full training programme, including a master’s thesis, get awarded with an accredited master’s degree from the University of Konstanz in Germany, one of the project partners.The SafeSciMET courses are open to scientists from industry, academia and regulatory agencies, and encompass the safety, ethical, regulatory and societal aspects of drug discovery and development. About 800 students have been trained so far: about 40% of them came from the pharmaceutical industry, 35% from academia and 10% from regulatory offices.Courses adapted to real-life industry needsEach course has a course leader from industry and academia, and in addition to the theoretical knowledge, contains real-life case studies from industry partners. Thanks to this public-private collaboration, the project created a unique pan-European training network of more than 200 course leaders and teachers from both industry and academia.SafeSciMET training is already leading to a new generation of safety specialists with strong competences in the application of novel technologies in risk assessment. The hope is that thanks to this unique programme, they will be able to perform reliable evaluations of the safety of drug candidates and new medicines in a more effective way. This could in turn speed up biopharmaceutical innovation and may eventually lead to a cost reduction in drug development.For the benefit of industry and academiaThanks to the SafeSciMET programme, the pharmaceutical industry got access to a new breed of trained professionals who are better positioned to address challenges in drug development and safety.The academic partners benefited from the pharmaceutical companies’ expertise in drug safety sciences, which helped them design courses that are more in tune with the real-life needs of the industry. As a result, students trained through this programme have been getting easier access to jobs in the industry.Both industry and academic project partners are also benefiting from the pan-European network of safety science educators and experts which was established through this project.What’s next?During the course of the project, three course cycles were held. After the end of the project, the project partners managed to set up a short-term sustainability plan thanks to which a fourth course will run in 2017 and 2018. This and future course cycles are coordinated and managed by the University of Konstanz. Read the interview with project coordinators"/>
    <s v="Astrazeneca AB, Södertälje, SwedenBayer Pharma AG, Berlin, GermanyBoehringer Ingelheim Internationalgmbh, Ingelheim, GermanyEli Lilly and Company Limited, Basingstoke, United KingdomF. Hoffmann-La Roche AG, Basel, SwitzerlandGlaxosmithkline Research And Development LTD., Brentford, Middlesex, United KingdomH. Lundbeck As, Valby, DenmarkLaboratorios Almirall S.A., Barcelona, SpainMerck Kommanditgesellschaft Auf Aktien, Darmstadt, GermanyNovartis Pharma AG, Basel, SwitzerlandNovo Nordisk A/S, Bagsvaerd, DenmarkOrion Oyj, Espoo, FinlandSanofi-Aventis Recherche &amp; Developpement, Chilly Mazarin, FranceUcb Biopharma Sprl, Brussels, Belgium"/>
    <n v="14"/>
    <n v="3"/>
    <s v="25722427"/>
    <s v="MED"/>
    <n v="25722427"/>
    <s v="PMC4367503"/>
    <s v="10.5966/sctm.2014-0110"/>
    <s v="Concise review: workshop review: understanding and assessing the risks of stem cell-based therapies."/>
    <s v="Heslop JA, Hammond TG, Santeramo I, Tort Piella A, Hopp I, Zhou J, Baty R, Graziano EI, Proto Marco B, Caron A, Sköld P, Andrews PW, Baxter MA, Hay DC, Hamdam J, Sharpe ME, Patel S, Jones DR, Reinhardt J, Danen EH, Ben-David U, Stacey G, Björquist P, Piner J, Mills J, Rowe C, Pellegrini G, Sethu S, Antoine DJ, Cross MJ, Murray P, Williams DP, Kitteringham NR, Goldring CE, Park BK."/>
    <m/>
    <s v="4"/>
    <n v="2265748"/>
    <n v="2015"/>
    <s v="Stem cells translational medicine"/>
    <s v="Stem Cells Transl Med"/>
    <s v="Stem Cells Transl Med"/>
    <s v="101578022"/>
    <s v="2157-6564"/>
    <s v="2157-6580"/>
    <s v="The field of stem cell therapeutics is moving ever closer to widespread application in the clinic. However, despite the undoubted potential held by these therapies, the balance between risk and benefit remains difficult to predict. As in any new field, a lack of previous application in man and gaps in the underlying science mean that regulators and investigators continue to look for a balance between minimizing potential risk and ensuring therapies are not needlessly kept from patients. Here, we attempt to identify the important safety issues, assessing the current advances in scientific knowledge and how they may translate to clinical therapeutic strategies in the identification and management of these risks. We also investigate the tools and techniques currently available to researchers during preclinical and clinical development of stem cell products, their utility and limitations, and how these tools may be strategically used in the development of these therapies. We conclude that ensuring safety through cutting-edge science and robust assays, coupled with regular and open discussions between regulators and academic/industrial investigators, is likely to prove the most fruitful route to ensuring the safest possible development of new products."/>
    <s v="Medical Research Council Centre for Drug Safety Science, Division of Molecular &amp; Clinical Pharmacology, Institute of Translational Medicine, and Institute of Integrative Biology, University of Liverpool, Liverpool, U.K.; Division of Molecular and Systems Toxicology, Department of Pharmaceutical Sciences, Pharmazentrum, University of Basel, Basel, Switzerland; Laboratorios Almirall, S.A. Laurea Miro, Sant Feliu de Llobregat, Spain; SANOFI-Research &amp; Development, Disposition, Safety and Animal Research, Alfortville, France; Uppsala Biomedicinska Centrum BMC, Husarg, Uppsala University, Uppsala, Sweden; Centre for Stem Cell Biology, Department of Biomedical Science, University of Sheffield, Sheffield, U.K.; Developmental &amp; Regenerative Biomedicine, School of Biomedicine, Faculty of Human and Medical Sciences, University of Manchester, Manchester, U.K.; Medical Research Council Centre for Regenerative Medicine, University of Edinburgh, Edinburgh, U.K.; Department of Gastroenterology, Hepatology and Infectious Diseases, Heinrich-Heine University Düsseldorf, Düsseldorf, Germany; OakMore Solutions Ltd., Faversham, U.K.; ReNeuron Limited, Guildford, U.K.; Medicines and Healthcare Products Regulatory Agency, London, U.K.; Paul Ehrlich Institut, Langen, Germany; Faculty of Science, Leiden Academic Centre for Drug Research, Toxicology, Leiden, The Netherlands; Stem Cell Unit, Department of Genetics, Institute of Life Sciences, Hebrew University of Jerusalem, Givat-Ram, Jerusalem, Israel; U.K. Stem Cell Bank, National Institute for Biological Standards and Control, Medicines and Healthcare Products Regulatory Agency, Potters Bar, U.K.; Cellectis AB, Göteborg, Sweden; GSK, David Jack Centre for Research &amp; Development, Ware, U.K.; Personalised Healthcare and Biomarkers, AstraZeneca, Macclesfield, U.K.; CN-bio Innovations Limited, Centre for Innovation &amp; Enterprise, Begbroke, U.K.; Institute of Veterinary Pathology, University of Zurich, Zurich, Switzerland; School of Bio Scien"/>
    <s v="eng"/>
    <s v="N"/>
    <s v="Y"/>
    <s v="N"/>
    <s v="Y"/>
    <s v="N"/>
    <s v="Y"/>
    <n v="22"/>
    <s v="Y"/>
    <s v="Y"/>
    <s v="N"/>
    <s v="Y"/>
    <s v="N"/>
    <s v="N"/>
    <s v="N"/>
    <s v="N"/>
    <s v="2015-03-21"/>
    <s v="2017-09-22"/>
    <s v="2015-02-26"/>
    <s v="2015-02-26"/>
    <s v="https://dx.doi.org/10.5966/sctm.2014-0110"/>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9868589"/>
    <s v="MED"/>
    <n v="29868589"/>
    <s v="PMC5966530"/>
    <s v="10.3389/fmed.2018.00136"/>
    <s v="Body Weight Loss and Tissue Wasting in Late Middle-Aged Mice on Slightly Imbalanced Essential/Non-essential Amino Acids Diet."/>
    <s v="Corsetti G, Pasini E, Romano C, Calvani R, Picca A, Marzetti E, Flati V, Dioguardi FS."/>
    <s v="1"/>
    <s v="5"/>
    <n v="2647854"/>
    <n v="2018"/>
    <s v="Frontiers in medicine"/>
    <s v="Front Med (Lausanne)"/>
    <s v="Front Med (Lausanne)"/>
    <s v="101648047"/>
    <s v="2296-858X"/>
    <s v="2296-858X"/>
    <s v="Objective: Inadequate protein intake can impair protein balance thus leading to skeletal muscle atrophy, impaired body growth, and functional decline. Foods provide both non-essential (NEAAs) and essential amino acids (EAAs) that may convey different metabolic stimuli to specific organs and tissues. In this study, we sought to evaluate the impact of six diets, with various EAA/NEAA blends, on body composition and the risk of developing tissue wasting in late middle-aged male mice. Methods: Six groups of late middle-aged male mice were fed for 35 days with iso-nutrients, iso-caloric, and iso-nitrogenous special diets containing different EAA/NEAA ratios ranging from 100/0% to 0/100%. One group fed with standard laboratory rodent diet (StD) served as control. Preliminarily, we verified the palatability of the diets by recording the mice preference, and by making accessible all diets simultaneously, in comparison to StD. Body weight, food and water consumption were measured every 3 days. Blood and urine samples, as well as heart, kidneys, liver, spleen, triceps surae, retroperitoneal WAT, and BAT were harvested and weighed. Results: Mice consuming NEAA-based diets, although showing increased food and calorie intake, suffered the most severe weight loss. Interestingly, the diet containing a EAA/NEAA-imbalance, with moderate NEAAs prevalence, was able to induce catabolic stimuli, generalized body wasting, and systemic metabolic alterations comparable to those observed with diet containing NEAA alone. In addition, complete depletion of retroperitoneal white adipose tissue and a severe loss (&gt;75%) of brown adipose tissue were observed together with muscle wasting. Conversely, EAA-containing diets induced significant decreases in body weight by reducing primarily fat reserves, but at the same time they improved the clinical parameters. On these basis we can deduce that tissue wasting was caused by altered AA quality, independent of reduced nitrogen or caloric intake. Conclusion: Our results indicate that diets containing an optimized balance of AA composition is necessary for preserving overall body energy status. These findings are particularly relevant in the context of aging and may be exploited for contrasting its negative correlates, including body wasting."/>
    <s v="Division of Human Anatomy and Physiopathology, Department of Clinical and Experimental Sciences, University of Brescia, Brescia, Italy."/>
    <s v="eng"/>
    <s v="Y"/>
    <s v="Y"/>
    <s v="N"/>
    <s v="Y"/>
    <s v="N"/>
    <s v="N"/>
    <n v="0"/>
    <s v="Y"/>
    <s v="Y"/>
    <s v="N"/>
    <s v="Y"/>
    <s v="N"/>
    <s v="N"/>
    <s v="N"/>
    <s v="N"/>
    <s v="2018-06-06"/>
    <s v="2018-06-08"/>
    <s v="2018-05-17"/>
    <s v="2018-05-17"/>
    <s v="https://dx.doi.org/10.3389/fmed.2018.00136"/>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9158487"/>
    <s v="MED"/>
    <n v="29158487"/>
    <s v="PMC5696534"/>
    <s v="10.1038/s41598-017-13475-0"/>
    <s v="Genetic variants associated with physical performance and anthropometry in old age: a genome-wide association study in the ilSIRENTE cohort."/>
    <s v="Heckerman D, Traynor BJ, Picca A, Calvani R, Marzetti E, Hernandez D, Nalls M, Arepali S, Ferrucci L, Landi F."/>
    <s v="2"/>
    <s v="7"/>
    <n v="2613327"/>
    <n v="2017"/>
    <s v="Scientific reports"/>
    <s v="Sci Rep"/>
    <s v="Sci Rep"/>
    <s v="101563288"/>
    <s v="2045-2322"/>
    <s v="2045-2322"/>
    <s v="Unraveling the complexity of aging is crucial for understanding its mechanisms and its role as a risk factor for most chronic conditions. Advancements marked by genome-wide association studies (GWASs) have sparked interest in gene cataloguing in the context of aging and age-related conditions. Here, we used GWAS to explore whether single nucleotide polymorphisms (SNPs) were associated with functional and anthropometric parameters in a cohort of old community-dwellers enrolled in the ilSIRENTE study. Analyses were carried out in men and women aged 80+ years enrolled in the ilSIRENTE study (n = 286) and replicated in the inCHIANTI study (n = 1055). Genotyping was accomplished on Infinium Human610-QUAD version 1. In the ilSIRENTE population, genetic variants in ZNF295 and C2CD2 (rs928874 and rs1788355) on chromosome 21q22.3, were significantly associated with the 4-meter gait speed (rs928874, p = 5.61 × 10-8; rs1788355, p = 5.73 × 10-8). This association was not replicated in the inCHIANTI population. Our findings suggest that specific SNPs may be associated with a key measure of physical performance in older adults. GWASs using larger samples are needed to confirm these preliminary results to enhance our comprehension of complex age-associated phenomena."/>
    <s v="Microsoft Research, Los Angeles, California, USA."/>
    <s v="eng"/>
    <s v="Y"/>
    <s v="Y"/>
    <s v="N"/>
    <s v="Y"/>
    <s v="N"/>
    <s v="N"/>
    <n v="0"/>
    <s v="Y"/>
    <s v="Y"/>
    <s v="N"/>
    <s v="Y"/>
    <s v="N"/>
    <s v="N"/>
    <s v="N"/>
    <s v="Y"/>
    <s v="2017-11-22"/>
    <s v="2017-12-19"/>
    <s v="2017-11-20"/>
    <s v="2017-11-20"/>
    <s v="https://dx.doi.org/10.1038/s41598-017-13475-0"/>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8901590"/>
    <s v="MED"/>
    <n v="28901590"/>
    <s v="PMC5849488"/>
    <s v="10.1002/hec.3563"/>
    <s v="The wear and tear on health: What is the role of occupation?"/>
    <s v="Ravesteijn B, Kippersluis HV, Doorslaer EV."/>
    <s v="1"/>
    <s v="27"/>
    <n v="2665087"/>
    <n v="2018"/>
    <s v="Health economics"/>
    <s v="Health Econ"/>
    <s v="Health Econ"/>
    <s v="9306780"/>
    <s v="1057-9230"/>
    <s v="1099-1050"/>
    <s v="Health is well known to show a clear gradient by occupation. Although it may appear evident that occupation can affect health, there are multiple possible sources of selection that can generate a strong association, other than simply a causal effect of occupation on health. We link job characteristics to German panel data spanning 29 years to characterize occupations by their physical and psychosocial burden. Employing a dynamic model to control for factors that simultaneously affect health and selection into occupation, we find that selection into occupation accounts for at least 60% of the association. The effects of occupational characteristics such as physical strain and low job control are negative and increase with age: late-career exposure to 1 year of high physical strain and low job control is comparable to the average health decline from ageing 16 and 6 months, respectively."/>
    <s v="Erasmus School of Economics, Erasmus University Rotterdam, Rotterdam, the Netherlands."/>
    <s v="eng"/>
    <s v="Y"/>
    <s v="Y"/>
    <s v="N"/>
    <s v="Y"/>
    <s v="N"/>
    <s v="N"/>
    <n v="0"/>
    <s v="Y"/>
    <s v="Y"/>
    <s v="N"/>
    <s v="Y"/>
    <s v="Y"/>
    <s v="N"/>
    <s v="Y"/>
    <s v="N"/>
    <s v="2017-09-14"/>
    <s v="2018-04-25"/>
    <s v="2017-09-13"/>
    <s v="2017-09-13"/>
    <s v="https://dx.doi.org/10.1002/hec.3563"/>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8190149"/>
    <s v="MED"/>
    <n v="28190149"/>
    <s v="PMC5343081"/>
    <s v="10.1007/s40520-016-0711-6"/>
    <s v="Possibilities of ICT-supported services in the clinical management of older adults."/>
    <s v="Vollenbroek-Hutten M, Jansen-Kosterink S, Tabak M, Feletti LC, Zia G, N'dja A, Hermens H, SPRINTT Consortium."/>
    <s v="1"/>
    <s v="29"/>
    <n v="2536881"/>
    <n v="2017"/>
    <s v="Aging clinical and experimental research"/>
    <s v="Aging Clin Exp Res"/>
    <s v="Aging Clin Exp Res"/>
    <s v="101132995"/>
    <s v="1594-0667"/>
    <s v="1720-8319"/>
    <s v="Services making use of information and communication technology (ICT) are of potential interest to face the challenges of our aging society. Aim of this article is to describe the possible field of application for ICT-supported services in the management of older adults, in particular those with functional impairment. The current status of ICT-supported services is described and examples of how these services can be implemented in everyday practice are given. Upcoming technical solutions and future directions are also addressed. An ICT-supported service is not only the technological tool, but its combination with clinical purposes for which it is used and the way it is implemented in everyday care. Patient's satisfaction with ICT-supported services is moderate to good. Actual use of patients is higher than those of professionals but very variable. Frequency of use is positively related to clinical outcome. ICT offers a variety of opportunities for the treatment and prevention of frailty and functional decline. Future challenges are related to the intelligence of the systems and making the technologies even more unobtrusive and intuitive."/>
    <s v="Ziekenhuis Groep Twente, Almelo, The Netherlands. m.m.r.hutten@utwente.nl."/>
    <s v="eng"/>
    <s v="Y"/>
    <s v="Y"/>
    <s v="N"/>
    <s v="Y"/>
    <s v="N"/>
    <s v="N"/>
    <n v="2"/>
    <s v="Y"/>
    <s v="Y"/>
    <s v="N"/>
    <s v="Y"/>
    <s v="N"/>
    <s v="N"/>
    <s v="N"/>
    <s v="N"/>
    <s v="2017-02-12"/>
    <s v="2017-05-23"/>
    <s v="2017-02-11"/>
    <s v="2017-02-11"/>
    <s v="https://dx.doi.org/10.1007/s40520-016-0711-6"/>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9686533"/>
    <s v="MED"/>
    <n v="29686533"/>
    <s v="PMC5893006"/>
    <s v="10.1155/2018/7026198"/>
    <s v="Gut Dysbiosis and Muscle Aging: Searching for Novel Targets against Sarcopenia."/>
    <s v="Picca A, Fanelli F, Calvani R, Mulè G, Pesce V, Sisto A, Pantanelli C, Bernabei R, Landi F, Marzetti E."/>
    <s v="5"/>
    <s v="2018"/>
    <n v="2654959"/>
    <n v="2018"/>
    <s v="Mediators of inflammation"/>
    <s v="Mediators Inflamm."/>
    <s v="Mediators Inflamm"/>
    <s v="9209001"/>
    <s v="0962-9351"/>
    <s v="1466-1861"/>
    <s v="Advanced age is characterized by several changes, one of which is the impairment of the homeostasis of intestinal microbiota. These alterations critically influence host health and have been associated with morbidity and mortality in older adults. &quot;Inflammaging,&quot; an age-related chronic inflammatory process, is a common trait of several conditions, including sarcopenia. Interestingly, imbalanced intestinal microbial community has been suggested to contribute to inflammaging. Changes in gut microbiota accompanying sarcopenia may be attenuated by supplementation with pre- and probiotics. Although muscle aging has been increasingly recognized as a biomarker of aging, the pathophysiology of sarcopenia is to date only partially appreciated. Due to its development in the context of the age-related inflammatory milieu, several studies favor the hypothesis of a tight connection between sarcopenia and inflammaging. However, conclusive evidence describing the signaling pathways involved has not yet been produced. Here, we review the current knowledge of the changes in intestinal microbiota that occur in advanced age with a special emphasis on findings supporting the idea of a modulation of muscle physiology through alterations in gut microbial composition and activity."/>
    <s v="Department of Geriatrics, Neurosciences and Orthopedics, Catholic University of the Sacred Heart, Rome, Italy."/>
    <s v="eng"/>
    <s v="Y"/>
    <s v="Y"/>
    <s v="N"/>
    <s v="Y"/>
    <s v="N"/>
    <s v="N"/>
    <n v="3"/>
    <s v="Y"/>
    <s v="Y"/>
    <s v="N"/>
    <s v="Y"/>
    <s v="N"/>
    <s v="N"/>
    <s v="N"/>
    <s v="N"/>
    <s v="2018-04-25"/>
    <s v="2018-09-17"/>
    <s v="2018-01-30"/>
    <s v="2018-01-30"/>
    <s v="https://dx.doi.org/10.1155/2018/7026198"/>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7897412"/>
    <s v="MED"/>
    <n v="27897412"/>
    <s v="PMC5326820"/>
    <s v="10.1002/jcsm.12134"/>
    <s v="Systemic inflammation, body composition, and physical performance in old community-dwellers."/>
    <s v="Calvani R, Marini F, Cesari M, Buford TW, Manini TM, Pahor M, Leeuwenburgh C, Bernabei R, Landi F, Marzetti E."/>
    <s v="4"/>
    <s v="8"/>
    <n v="2527637"/>
    <n v="2017"/>
    <s v="Journal of cachexia, sarcopenia and muscle"/>
    <s v="J Cachexia Sarcopenia Muscle"/>
    <s v="J Cachexia Sarcopenia Muscle"/>
    <s v="101552883"/>
    <s v="2190-5991"/>
    <s v="2190-6009"/>
    <s v="Chronic inflammation, changes in body composition, and declining physical function are hallmarks of the ageing process. The aim of the present study was to provide a preliminary characterisation of the relationship among these age-related phenomena via multivariate modelling.Thirty-five old adults (OAs) and 17 young adults (YAs) were enrolled. The volume of skeletal muscle, subcutaneous adipose tissue (SAT), and intermuscular adipose tissue (IMAT) of the thigh was quantified by three-dimensional magnetic resonance imaging. Muscle strength was measured by knee extension strength testing. In OAs, physical performance was further assessed via the Short Physical Performance Battery (SPPB). Multi-block partial least squares-discriminant analysis (PLS-DA) was employed to explore the relationship among inflammatory profiles and functional and imaging parameters. Double cross-validation procedures were used to validate the predictive ability of the PLS-DA model.The optimal complexity of the PLS-DA model was found to be two latent variables. The proportion of correct classification was 92.3% in calibration (94.1% in YAs and 91.4% in OAs), 84.6% in internal validation (95.3% in YAs and 78.5% in OAs), and 82.6% in external validation (94% in YAs and 76.9% in OAs). Relative to YAs, OAs were characterised by smaller muscle volume, greater IMAT volume, lower muscle strength, and higher levels of myeloperoxidase, P-selectin, soluble intercellular adhesion molecule 1, and vascular cell adhesion molecule 1. Compared with OAs with SPPB &gt;8, those scoring ≤8 were characterised by smaller muscle volume, greater SAT volume, lower muscle strength, and higher levels of interleukin 1 beta, 6, 10, 12, 13, tumour necrosis factor alpha, and granulocyte-macrophage colony-stimulating factor.Multi-block PLS-DA identified distinct patterns of relationships among circulating cytokines and functional and imaging parameters in persons of different ages and varying levels of physical performance. The longitudinal implementation of such an innovative strategy could allow for the tracking of health status over time, the early detection of deviations in health trajectories, and the monitoring of response to treatments."/>
    <s v="Department of Geriatrics, Neurosciences, and Orthopaedics, Catholic University of the Sacred Heart, Rome, Italy."/>
    <s v="eng"/>
    <s v="Y"/>
    <s v="Y"/>
    <s v="N"/>
    <s v="Y"/>
    <s v="N"/>
    <s v="N"/>
    <n v="7"/>
    <s v="Y"/>
    <s v="Y"/>
    <s v="N"/>
    <s v="Y"/>
    <s v="N"/>
    <s v="N"/>
    <s v="N"/>
    <s v="N"/>
    <s v="2016-11-30"/>
    <s v="2018-06-06"/>
    <s v="2016-08-08"/>
    <s v="2016-08-08"/>
    <s v="https://dx.doi.org/10.1002/jcsm.12134"/>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8452964"/>
    <s v="MED"/>
    <n v="28452964"/>
    <s v="PMC5454846"/>
    <s v="10.3390/ijms18050933"/>
    <s v="Fueling Inflamm-Aging through Mitochondrial Dysfunction: Mechanisms and Molecular Targets."/>
    <s v="Picca A, Lezza AMS, Leeuwenburgh C, Pesce V, Calvani R, Landi F, Bernabei R, Marzetti E."/>
    <s v="5"/>
    <s v="18"/>
    <n v="2550467"/>
    <n v="2017"/>
    <s v="International journal of molecular sciences"/>
    <s v="Int J Mol Sci"/>
    <s v="Int J Mol Sci"/>
    <s v="101092791"/>
    <s v="1422-0067"/>
    <s v="1422-0067"/>
    <s v="Among the complex determinants of aging, mitochondrial dysfunction has been in the spotlight for a long time. As the hub for many cellular functions, the maintenance of an adequate pool of functional mitochondria is crucial for tissue homeostasis. Their unique role in energy supply makes these organelles essential, especially in those tissues strictly dependent on oxidative metabolism. Mitochondrial quality control (MQC) is ensured by pathways related to protein folding and degradation as well as by processes involving the entire organelle, such as biogenesis, dynamics, and mitophagy. Dysfunctional MQC, oxidative stress and inflammation are hallmarks of senescence and chronic degenerative diseases. One of the consequences of age-related failing MQC and oxidative stress is the release of mitochondria-derived damage-associated molecular patterns (DAMPs). Through their bacterial ancestry, these molecules contribute to mounting an inflammatory response by interacting with receptors similar to those involved in pathogen-associated responses. Mitochondrial DAMPs, especially cell-free mitochondrial DNA, have recently become the subject of intensive research because of their possible involvement in conditions associated with inflammation, such as aging and degenerative diseases. Here, we review the contribution of mitochondrial DAMPs to inflammation and discuss some of the mechanisms at the basis of their generation."/>
    <s v="Department of Geriatrics, Neuroscience and Orthopedics, Catholic University of the Sacred Heart School of Medicine, 00168 Rome, Italy. anna.picca1@gmail.com."/>
    <s v="eng"/>
    <s v="Y"/>
    <s v="Y"/>
    <s v="N"/>
    <s v="Y"/>
    <s v="N"/>
    <s v="N"/>
    <n v="8"/>
    <s v="Y"/>
    <s v="Y"/>
    <s v="N"/>
    <s v="Y"/>
    <s v="N"/>
    <s v="N"/>
    <s v="N"/>
    <s v="N"/>
    <s v="2017-04-29"/>
    <s v="2018-01-22"/>
    <s v="2017-04-28"/>
    <s v="2017-04-28"/>
    <s v="https://dx.doi.org/10.3390/ijms18050933"/>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6693163"/>
    <s v="MED"/>
    <n v="26693163"/>
    <s v="PMC4675469"/>
    <s v="10.1155/2017/2672435"/>
    <s v="Innovative Medicines Initiative: The SPRINTT Project."/>
    <s v="Marzetti E, Calvani R, Landi F, Hoogendijk EO, Fougère B, Vellas B, Pahor M, Bernabei R, Cesari M, SPRINTT Consortium."/>
    <s v="2"/>
    <s v="4"/>
    <n v="2356231"/>
    <n v="2015"/>
    <s v="The Journal of frailty &amp; aging"/>
    <s v="J Frailty Aging"/>
    <s v="J Frailty Aging"/>
    <s v="101604797"/>
    <s v="2260-1341"/>
    <s v="2273-4309"/>
    <s v="Sarcopenia, the age-dependent loss of muscle mass and function/strength, is increasingly recognized as a major risk factor for adverse outcomes in frail older people. As such, the skeletal muscle is a relevant target for interventions aimed at preventing or postponing the occurrence of negative health-related events in late life. The association among physical inactivity, insufficient intake of energy and protein, and poor muscle health in older adults suggests that physical exercise and targeted nutritional supplementation may offer substantial therapeutic gain against sarcopenia and its negative correlates. This view is supported by observational studies as well as by small-scale clinical trials. In this review, we summarize the available evidence on the beneficial effects of behavioral interventions on sarcopenia. We also briefly describe how the knowledge gathered so far has been used to design the &quot;Sarcopenia and Physical fRailty IN older people: multicomponenT Treatment strategies&quot; (SPRINTT) project. The randomized clinical trial conducted within SPRINTT will provide robust evidence on the effectiveness of exercise and nutrition at preventing negative outcomes associated with sarcopenia and physical frailty."/>
    <s v="Department of Geriatrics, Neurosciences, and Orthopedics, Catholic University of the Sacred Heart, Rome, Italy."/>
    <s v="eng"/>
    <s v="N"/>
    <s v="Y"/>
    <s v="N"/>
    <s v="Y"/>
    <s v="N"/>
    <s v="N"/>
    <n v="8"/>
    <s v="Y"/>
    <s v="Y"/>
    <s v="N"/>
    <s v="N"/>
    <s v="Y"/>
    <s v="N"/>
    <s v="Y"/>
    <s v="N"/>
    <s v="2015-12-22"/>
    <s v="2016-12-01"/>
    <s v="2017-03-21"/>
    <s v="2015-12-01"/>
    <s v="https://dx.doi.org/10.1155/2017/2672435"/>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8421192"/>
    <s v="MED"/>
    <n v="28421192"/>
    <s v="PMC5379082"/>
    <s v="10.3390/nu8050295"/>
    <s v="Exercise and Protein Intake: A Synergistic Approach against Sarcopenia."/>
    <s v="Martone AM, Marzetti E, Calvani R, Picca A, Tosato M, Santoro L, Di Giorgio A, Nesci A, Sisto A, Santoliquido A, Landi F."/>
    <s v="1"/>
    <s v="2017"/>
    <n v="2517904"/>
    <n v="2017"/>
    <s v="BioMed research international"/>
    <s v="Biomed Res Int"/>
    <s v="Biomed Res Int"/>
    <s v="101600173"/>
    <s v="2314-6141"/>
    <s v="2314-6141"/>
    <s v="The provision of sufficient amounts of dietary proteins is central to muscle health as it ensures the supply of essential amino acids and stimulates protein synthesis. Older persons, in particular, are at high risk of insufficient protein ingestion. Furthermore, the current recommended dietary allowance for protein (0.8 g/kg/day) might be inadequate for maintaining muscle health in older adults, probably as a consequence of &quot;anabolic resistance&quot; in aged muscle. Older individuals therefore need to ingest a greater quantity of protein to maintain muscle function. The quality of protein ingested is also essential to promoting muscle health. Given the role of leucine as the master dietary regulator of muscle protein turnover, the ingestion of protein sources enriched with this essential amino acid, or its metabolite β-hydroxy β-methylbutyrate, is thought to offer the greatest benefit in terms of preservation of muscle mass and function in old age."/>
    <s v="Department of Geriatrics, Neurosciences and Orthopedics, Catholic University of the Sacred Heart, Rome, Italy."/>
    <s v="eng"/>
    <s v="Y"/>
    <s v="Y"/>
    <s v="N"/>
    <s v="Y"/>
    <s v="N"/>
    <s v="N"/>
    <n v="10"/>
    <s v="Y"/>
    <s v="Y"/>
    <s v="N"/>
    <s v="Y"/>
    <s v="N"/>
    <s v="N"/>
    <s v="N"/>
    <s v="N"/>
    <s v="2017-04-19"/>
    <s v="2017-05-01"/>
    <s v="2016-05-14"/>
    <s v="2017-03-21"/>
    <s v="https://dx.doi.org/10.3390/nu8050295"/>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7187465"/>
    <s v="MED"/>
    <n v="27187465"/>
    <s v="PMC4882708"/>
    <s v="10.3390/nu8020069"/>
    <s v="Protein Intake and Muscle Health in Old Age: From Biological Plausibility to Clinical Evidence."/>
    <s v="Landi F, Calvani R, Tosato M, Martone AM, Ortolani E, Savera G, D'Angelo E, Sisto A, Marzetti E."/>
    <s v="4"/>
    <s v="8"/>
    <n v="2460556"/>
    <n v="2016"/>
    <s v="Nutrients"/>
    <s v="Nutrients"/>
    <s v="Nutrients"/>
    <s v="101521595"/>
    <s v="2072-6643"/>
    <s v="2072-6643"/>
    <s v="Older people frequently fail to ingest adequate amount of food to meet their essential energy and nutrient requirements. Anorexia of aging, defined by decrease in appetite and/or food intake in old age, is a major contributing factor to under-nutrition and adverse health outcomes in the geriatric population. This disorder is indeed highly prevalent and is recognized as an independent predictor of morbidity and mortality in different clinical settings. Even though anorexia is not an unavoidable consequence of aging, advancing age often promotes its development through various mechanisms. Age-related changes in life-style, disease conditions, as well as social and environmental factors have the potential to directly affect dietary behaviors and nutritional status. In spite of their importance, problems related to food intake and, more generally, nutritional status are seldom attended to in clinical practice. While this may be the result of an &quot;ageist&quot; approach, it should be acknowledged that simple interventions, such as oral nutritional supplementation or modified diets, could meaningfully improve the health status and quality of life of older persons."/>
    <s v="Department of Geriatrics, Neurosciences and Orthopedics, Catholic University of the Sacred Heart, L.go F. Vito 8, Rome 00168, Italy. francesco.landi@rm.unicatt.it."/>
    <s v="eng"/>
    <s v="Y"/>
    <s v="Y"/>
    <s v="N"/>
    <s v="Y"/>
    <s v="N"/>
    <s v="N"/>
    <n v="20"/>
    <s v="Y"/>
    <s v="Y"/>
    <s v="N"/>
    <s v="Y"/>
    <s v="N"/>
    <s v="N"/>
    <s v="N"/>
    <s v="N"/>
    <s v="2016-05-18"/>
    <s v="2017-02-27"/>
    <s v="2016-01-27"/>
    <s v="2016-05-14"/>
    <s v="https://dx.doi.org/10.3390/nu8020069"/>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6828516"/>
    <s v="MED"/>
    <n v="26828516"/>
    <s v="PMC4772033"/>
    <s v="10.1186/s13073-016-0323-y"/>
    <s v="Anorexia of Aging: Risk Factors, Consequences, and Potential Treatments."/>
    <s v="Landi F, Calvani R, Tosato M, Martone AM, Ortolani E, Savera G, Sisto A, Marzetti E."/>
    <m/>
    <s v="8"/>
    <n v="2477189"/>
    <n v="2016"/>
    <s v="Nutrients"/>
    <s v="Nutrients"/>
    <s v="Nutrients"/>
    <s v="101521595"/>
    <s v="2072-6643"/>
    <s v="2072-6643"/>
    <s v="Medicine and healthcare are undergoing profound changes. Whole-genome sequencing and high-resolution imaging technologies are key drivers of this rapid and crucial transformation. Technological innovation combined with automation and miniaturization has triggered an explosion in data production that will soon reach exabyte proportions. How are we going to deal with this exponential increase in data production? The potential of &quot;big data&quot; for improving health is enormous but, at the same time, we face a wide range of challenges to overcome urgently. Europe is very proud of its cultural diversity; however, exploitation of the data made available through advances in genomic medicine, imaging, and a wide range of mobile health applications or connected devices is hampered by numerous historical, technical, legal, and political barriers. European health systems and databases are diverse and fragmented. There is a lack of harmonization of data formats, processing, analysis, and data transfer, which leads to incompatibilities and lost opportunities. Legal frameworks for data sharing are evolving. Clinicians, researchers, and citizens need improved methods, tools, and training to generate, analyze, and query data effectively. Addressing these barriers will contribute to creating the European Single Market for health, which will improve health and healthcare for all Europeans."/>
    <s v="Department of Geriatrics, Neurosciences and Orthopedics, Catholic University of the Sacred Heart, Rome 00168, Italy. francesco.landi@rm.unicatt.it."/>
    <s v="eng"/>
    <s v="Y"/>
    <s v="Y"/>
    <s v="N"/>
    <s v="Y"/>
    <s v="N"/>
    <s v="N"/>
    <n v="28"/>
    <s v="Y"/>
    <s v="Y"/>
    <s v="N"/>
    <s v="Y"/>
    <s v="N"/>
    <s v="N"/>
    <s v="N"/>
    <s v="N"/>
    <s v="2016-02-02"/>
    <s v="2016-12-30"/>
    <s v="2016-06-23"/>
    <s v="2016-01-27"/>
    <s v="https://dx.doi.org/10.1186/s13073-016-0323-y"/>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7338147"/>
    <s v="MED"/>
    <n v="27338147"/>
    <s v="PMC4919856"/>
    <s v="10.1002/jcsm.12051"/>
    <s v="Making sense of big data in health research: Towards an EU action plan."/>
    <s v="Auffray C, Balling R, Barroso I, Bencze L, Benson M, Bergeron J, Bernal-Delgado E, Blomberg N, Bock C, Conesa A, Del Signore S, Delogne C, Devilee P, Di Meglio A, Eijkemans M, Flicek P, Graf N, Grimm V, Guchelaar HJ, Guo YK, Gut IG, Hanbury A, Hanif S, Hilgers RD, Honrado Á, Hose DR, Houwing-Duistermaat J, Hubbard T, Janacek SH, Karanikas H, Kievits T, Kohler M, Kremer A, Lanfear J, Lengauer T, Maes E, Meert T, Müller W, Nickel D, Oledzki P, Pedersen B, Petkovic M, Pliakos K, Rattray M, I Màs JR, Schneider R, Sengstag T, Serra-Picamal X, Spek W, Vaas LA, van Batenburg O, Vandelaer M, Varnai P, Villoslada P, Vizcaíno JA, Wubbe JP, Zanetti G."/>
    <m/>
    <s v="8"/>
    <n v="2477723"/>
    <n v="2016"/>
    <s v="Genome medicine"/>
    <s v="Genome Med"/>
    <s v="Genome Med"/>
    <s v="101475844"/>
    <s v="1756-994X"/>
    <s v="1756-994X"/>
    <s v="Physical frailty and sarcopenia are two common and largely overlapping geriatric conditions upstream of the disabling cascade. The lack of a unique operational definition for physical frailty and sarcopenia and the complex underlying pathophysiology make the development of biomarkers for these conditions extremely challenging. Indeed, the current definitional ambiguities of physical frailty and sarcopenia, together with their heterogeneous clinical manifestations, impact the accuracy, specificity, and sensitivity of individual biomarkers proposed so far. In this review, the current state of the art in the development of biomarkers for physical frailty and sarcopenia is presented. A novel approach for biomarker identification and validation is also introduced that moves from the 'one fits all' paradigm to a multivariate methodology."/>
    <s v="CIRI-UMR5308, CNRS-ENS-INSERM-UCBL, Université de Lyon, 50 avenue Tony Garnier, 69007, Lyon, France. cauffray@eisbm.org."/>
    <s v="eng"/>
    <s v="Y"/>
    <s v="Y"/>
    <s v="N"/>
    <s v="Y"/>
    <s v="N"/>
    <s v="N"/>
    <n v="32"/>
    <s v="Y"/>
    <s v="Y"/>
    <s v="N"/>
    <s v="Y"/>
    <s v="N"/>
    <s v="N"/>
    <s v="N"/>
    <s v="N"/>
    <s v="2016-06-24"/>
    <s v="2017-02-27"/>
    <s v="2015-07-07"/>
    <s v="2016-06-23"/>
    <s v="https://dx.doi.org/10.1002/jcsm.12051"/>
  </r>
  <r>
    <s v="https://www.imi.europa.eu/projects-results/project-factsheets/sprintt"/>
    <x v="73"/>
    <s v="Sarcopenia and physical frailty in older people: multi‐component treatment strategies"/>
    <n v="2"/>
    <n v="0"/>
    <n v="0"/>
    <n v="0"/>
    <n v="0"/>
    <n v="0"/>
    <n v="0"/>
    <n v="1"/>
    <n v="0"/>
    <n v="0"/>
    <s v="Ongoing"/>
    <s v="IMI1"/>
    <s v="01/07/2014"/>
    <s v="30/06/2019"/>
    <n v="9"/>
    <n v="115621"/>
    <s v="RIA (Research and Innovation Action)"/>
    <s v="23 999 439"/>
    <s v="23 454 392"/>
    <m/>
    <s v="6 400 760"/>
    <s v="Frailty has a dramatic impact on the quality of life of many elderly people; the frail are at greater risk of falls and disability, and are more likely to be hospitalised. But what is frailty, and can it be prevented? The ultimate aim of the IMI project SPRINTT is to improve elderly people’s quality of life by paving the way towards a treatment for frailty. The project will do this by identifying the specific characteristics of frailty and testing whether frailty can be prevented by a treatment programme that combines exercise, dietary advice, and the use of modern technologies._x000a_Europe’s population is ageing fast, with the number of over 65s set to rise from over 85 million in 2008 to 151 million in 2060. Many of these people will become frail as they age; a common feature of frailty is a loss of muscle mass and strength (known as sarcopenia), and this makes those affected more vulnerable to falls and places them at greater risk of becoming disabled. The frail are also more likely to be hospitalised or to require long-term care in a nursing home. Frailty therefore has a huge impact on older people's quality of life and represents a significant burden for health and social care systems. Frailty is not uncommon – the SHARE (Survey of Health, Ageing and Retirement in Europe) study revealed that 17% of the over 65s in Europe are frail while 42% are ‘pre-frail’. Yet despite its prevalence and its impact on both quality of life and healthcare systems, there is no formal, widely-accepted definition of frailty and no treatment to prevent its onset and progression.The SPRINTT project brings together major pharmaceutical companies, leading universities and hospitals, and small and medium-sized enterprises (SMEs) with the overall goal of improving  frailty care and prevention in Europe.The first goal of the project is to define the specific characteristics of frailty that can be easily applied in healthcare settings. This will make possible to precisely identify people affected by frailty. At the core of SPRINTT project is  a large clinical trial to assess treatment options designed to prevent the frail from becoming disabled and losing their mobility. The trial, which will involve around 1 500 patients from across Europe, will randomly allocate participants to one of two groups. The first group will receive a multi-component intervention including physical activity and nutritional advice and supplements as well as innovative technologies. Among other things, these innovative technologies will support efforts to coach participants on physical activity and diet, and help to monitor participants’ health and frailty (for example by logging falls or near-falls). The other group will take part in a general health education programme. All participants will be followed up for two years.The project team will also work closely with medicines regulators to ensure its findings can be rapidly implemented in clinical practice and applied to improve the development of innovative drugs for frailty.Ultimately, the outcomes of the SPRINTT project should result in improved treatment options and a better quality of life for the frail. This will also benefit health and social care systems. More broadly, SPRINTT’s output will demonstrate how health research and healthcare systems can be adapted to the needs of older people with long-term health problems.Pharmaceutical industries and SMEs will also benefit from the project that will establish sound methodologies for developing innovative treatments for frailty and sarcopenia."/>
    <s v="Glaxosmithkline Research And Development LTD., Brentford, Middlesex, United KingdomInstitut De Recherches Internationales Servier, Suresnes, FranceNovartis Pharma AG, Basel, SwitzerlandSanofi-Aventis Recherche &amp; Developpement, Chilly Mazarin, France"/>
    <n v="4"/>
    <n v="13"/>
    <s v="26675566"/>
    <s v="MED"/>
    <n v="26675566"/>
    <s v="PMC4670735"/>
    <m/>
    <s v="Biomarkers for physical frailty and sarcopenia: state of the science and future developments."/>
    <s v="Calvani R, Marini F, Cesari M, Tosato M, Anker SD, von Haehling S, Miller RR, Bernabei R, Landi F, Marzetti E, SPRINTT consortium."/>
    <m/>
    <s v="6"/>
    <n v="2354982"/>
    <n v="2015"/>
    <s v="Journal of cachexia, sarcopenia and muscle"/>
    <s v="J Cachexia Sarcopenia Muscle"/>
    <s v="J Cachexia Sarcopenia Muscle"/>
    <s v="101552883"/>
    <s v="2190-5991"/>
    <s v="2190-6009"/>
    <m/>
    <s v="Department of Geriatrics, Neurosciences and Orthopedics, Catholic University of the Sacred Heart Rome, Italy."/>
    <s v="eng"/>
    <s v="Y"/>
    <s v="Y"/>
    <s v="N"/>
    <s v="Y"/>
    <s v="N"/>
    <s v="N"/>
    <n v="43"/>
    <s v="Y"/>
    <s v="Y"/>
    <s v="N"/>
    <s v="Y"/>
    <s v="N"/>
    <s v="N"/>
    <s v="N"/>
    <s v="N"/>
    <s v="2015-12-17"/>
    <s v="2015-12-19"/>
    <m/>
    <s v="2015-07-07"/>
    <m/>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30250197"/>
    <s v="MED"/>
    <n v="30250197"/>
    <s v="PMC6155173"/>
    <s v="10.1038/s41419-018-1053-4"/>
    <s v="RIPK1 is a critical modulator of both tonic and TLR-responsive inflammatory and cell death pathways in human macrophage differentiation."/>
    <s v="Buchrieser J, Oliva-Martin MJ, Moore MD, Long JCD, Cowley SA, Perez-Simón JA, James W, Venero JL."/>
    <s v="10"/>
    <s v="9"/>
    <n v="2728787"/>
    <n v="2018"/>
    <s v="Cell death &amp; disease"/>
    <s v="Cell Death Dis"/>
    <s v="Cell Death Dis"/>
    <s v="101524092"/>
    <s v="2041-4889"/>
    <s v="2041-4889"/>
    <s v="In this study, we took advantage of human-induced pluripotent stem cells (hiPSC) and CRISPR/Cas9 technology to investigate the potential roles of RIPK1 in regulating hematopoiesis and macrophage differentiation, proinflammatory activation, and cell death pathways. Knock-out of RIPK1 in hiPSCs demonstrated that this protein is not required for erythro-myeloid differentiation. Using a well-established macrophage differentiation protocol, knock-out of RIPK1 did not block the differentiation of iPSC-derived macrophages, which displayed a similar phenotype to WT hiPSC-derived macrophages. However, knock-out of RIPK1 leads to a TNFα-dependent apoptotic death of differentiated hiPSC-derived macrophages (iPS-MΦ) and progressive loss of iPS-MΦ production irrespective of external pro-inflammatory stimuli. Live video analysis demonstrated that TLR3/4 activation of RIPK1 KO hiPSC-derived macrophages triggered TRIF and RIPK3-dependent necroptosis irrespective of caspase-8 activation. In contrast, TLR3/4 activation of WT macrophages-induced necroptosis only when caspases were inhibited, confirming the modulating effect of RIPK1 on RIPK3-mediated necroptosis through the FADD, Caspase-8 pathway. Activation of these inflammatory pathways required RIPK3 kinase activity while RIPK1 was dispensable. However, loss of RIPK1 sensitizes macrophages to activate RIPK3 in response to inflammatory stimuli, thereby exacerbating a potentially pathological inflammatory response. Taken together, these results reveal that RIPK1 has an important role in regulating the potent inflammatory pathways in authentic human macrophages that are poised to respond to external stimuli. Consequently, RIPK1 activity might be a valid target in the development of novel therapies for chronic inflammatory diseases."/>
    <s v="Sir William Dunn School of Pathology, University of Oxford, Oxford, OX1 3RE, UK."/>
    <s v="eng"/>
    <s v="Y"/>
    <s v="Y"/>
    <s v="N"/>
    <s v="Y"/>
    <s v="N"/>
    <s v="Y"/>
    <n v="0"/>
    <s v="Y"/>
    <s v="Y"/>
    <s v="N"/>
    <s v="Y"/>
    <s v="N"/>
    <s v="N"/>
    <s v="N"/>
    <s v="Y"/>
    <s v="2018-09-26"/>
    <s v="2018-10-02"/>
    <s v="2018-09-24"/>
    <s v="2018-09-24"/>
    <s v="https://dx.doi.org/10.1038/s41419-018-1053-4"/>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30245212"/>
    <s v="MED"/>
    <n v="30245212"/>
    <s v="PMC6178242"/>
    <s v="10.1016/j.stemcr.2018.08.013"/>
    <s v="Reproducibility of Molecular Phenotypes after Long-Term Differentiation to Human iPSC-Derived Neurons: A Multi-Site Omics Study."/>
    <s v="Volpato V, Smith J, Sandor C, Ried JS, Baud A, Handel A, Newey SE, Wessely F, Attar M, Whiteley E, Chintawar S, Verheyen A, Barta T, Lako M, Armstrong L, Muschet C, Artati A, Cusulin C, Christensen K, Patsch C, Sharma E, Nicod J, Brownjohn P, Stubbs V, Heywood WE, Gissen P, De Filippis R, Janssen K, Reinhardt P, Adamski J, Royaux I, Peeters PJ, Terstappen GC, Graf M, Livesey FJ, Akerman CJ, Mills K, Bowden R, Nicholson G, Webber C, Cader MZ, Lakics V."/>
    <s v="4"/>
    <s v="11"/>
    <n v="2737617"/>
    <n v="2018"/>
    <s v="Stem cell reports"/>
    <s v="Stem Cell Reports"/>
    <s v="Stem Cell Reports"/>
    <s v="101611300"/>
    <s v="2213-6711"/>
    <s v="2213-6711"/>
    <s v="Reproducibility in molecular and cellular studies is fundamental to scientific discovery. To establish the reproducibility of a well-defined long-term neuronal differentiation protocol, we repeated the cellular and molecular comparison of the same two iPSC lines across five distinct laboratories. Despite uncovering acceptable variability within individual laboratories, we detect poor cross-site reproducibility of the differential gene expression signature between these two lines. Factor analysis identifies the laboratory as the largest source of variation along with several variation-inflating confounders such as passaging effects and progenitor storage. Single-cell transcriptomics shows substantial cellular heterogeneity underlying inter-laboratory variability and being responsible for biases in differential gene expression inference. Factor analysis-based normalization of the combined dataset can remove the nuisance technical effects, enabling the execution of robust hypothesis-generating studies. Our study shows that multi-center collaborations can expose systematic biases and identify critical factors to be standardized when publishing novel protocols, contributing to increased cross-site reproducibility."/>
    <s v="Department of Physiology, Anatomy and Genetics, University of Oxford, Oxford OX1 3PT UK."/>
    <s v="eng"/>
    <s v="Y"/>
    <s v="Y"/>
    <s v="N"/>
    <s v="Y"/>
    <s v="N"/>
    <s v="Y"/>
    <n v="0"/>
    <s v="Y"/>
    <s v="Y"/>
    <s v="N"/>
    <s v="Y"/>
    <s v="N"/>
    <s v="N"/>
    <s v="N"/>
    <s v="N"/>
    <s v="2018-09-25"/>
    <s v="2018-10-12"/>
    <s v="2018-09-20"/>
    <s v="2018-09-20"/>
    <s v="https://dx.doi.org/10.1016/j.stemcr.2018.08.013"/>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30057263"/>
    <s v="MED"/>
    <n v="30057263"/>
    <s v="PMC6093179"/>
    <s v="10.1016/j.stemcr.2018.06.022"/>
    <s v="Genetically Engineered iPSC-Derived FTDP-17 MAPT Neurons Display Mutation-Specific Neurodegenerative and Neurodevelopmental Phenotypes."/>
    <s v="Verheyen A, Diels A, Reumers J, Van Hoorde K, Van den Wyngaert I, van Outryve d'Ydewalle C, De Bondt A, Kuijlaars J, De Muynck L, De Hoogt R, Bretteville A, Jaensch S, Buist A, Cabrera-Socorro A, Wray S, Ebneth A, Roevens P, Royaux I, Peeters PJ."/>
    <s v="2"/>
    <s v="11"/>
    <n v="2717077"/>
    <n v="2018"/>
    <s v="Stem cell reports"/>
    <s v="Stem Cell Reports"/>
    <s v="Stem Cell Reports"/>
    <s v="101611300"/>
    <s v="2213-6711"/>
    <s v="2213-6711"/>
    <s v="Tauopathies such as frontotemporal dementia (FTD) remain incurable to date, partially due to the lack of translational in vitro disease models. The MAPT gene, encoding the microtubule-associated protein tau, has been shown to play an important role in FTD pathogenesis. Therefore, we used zinc finger nucleases to introduce two MAPT mutations into healthy donor induced pluripotent stem cells (iPSCs). The IVS10+16 mutation increases the expression of 4R tau, while the P301S mutation is pro-aggregant. Whole-transcriptome analysis of MAPT IVS10+16 neurons reveals neuronal subtype differences, reduced neural progenitor proliferation potential, and aberrant WNT/SHH signaling. Notably, these neurodevelopmental phenotypes could be recapitulated in neurons from patients carrying the MAPT IVS10+16 mutation. Moreover, the additional pro-aggregant P301S mutation revealed additional phenotypes, such as an increased calcium burst frequency, reduced lysosomal acidity, tau oligomerization, and neurodegeneration. This series of iPSCs could serve as a platform to unravel a potential link between pathogenic 4R tau and FTD."/>
    <s v="Janssen Research &amp; Development, A Division of Janssen Pharmaceutica N.V, Turnhoutseweg 30, Beerse 2340, Belgium. Electronic address: averhey1@its.jnj.com."/>
    <s v="eng"/>
    <s v="Y"/>
    <s v="Y"/>
    <s v="N"/>
    <s v="Y"/>
    <s v="N"/>
    <s v="Y"/>
    <n v="0"/>
    <s v="Y"/>
    <s v="Y"/>
    <s v="N"/>
    <s v="Y"/>
    <s v="N"/>
    <s v="N"/>
    <s v="N"/>
    <s v="Y"/>
    <s v="2018-07-31"/>
    <s v="2018-08-17"/>
    <s v="2018-07-26"/>
    <s v="2018-07-26"/>
    <s v="https://dx.doi.org/10.1016/j.stemcr.2018.06.022"/>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953534"/>
    <s v="MED"/>
    <n v="29953534"/>
    <s v="PMC6023242"/>
    <s v="10.1371/journal.pone.0199996"/>
    <s v="Human peptidergic nociceptive sensory neurons generated from human epidermal neural crest stem cells (hEPI-NCSC)."/>
    <s v="Wilson R, Ahmmed AA, Poll A, Sakaue M, Laude A, Sieber-Blum M."/>
    <s v="6"/>
    <s v="13"/>
    <n v="2690785"/>
    <n v="2018"/>
    <s v="PloS one"/>
    <s v="PLoS ONE"/>
    <s v="PLoS One"/>
    <s v="101285081"/>
    <s v="1932-6203"/>
    <s v="1932-6203"/>
    <s v="Here we provide new technology for generating human peptidergic nociceptive sensory neurons in a straightforward and efficient way. The cellular source, human epidermal neural crest stem cells (hEPI-NCSC), consists of multipotent somatic stem cells that reside in the bulge of hair follicles. hEPI-NCSC and primary sensory neurons have a common origin, the embryonic neural crest. For directed differentiation, hEPI-NCSC were exposed to pertinent growth factors and small molecules in order to modulate master signalling networks involved in differentiation of neural crest cells into postmitotic peptidergic sensory neurons during embryonic development. The neuronal populations were homogenous in regard to antibody marker expression. Cells were immunoreactive for essential master regulatory genes, including NGN1/2, SOX10, and BRN3a among others, and for the pain-mediating genes substance P (SP), calcitonin gene related protein (CGRP) and the TRPV1 channel. Approximately 30% of total cells responded to capsaicin, indicating that they expressed an active TRPV1 channel. In summary, hEPI-NCSC are a biologically relevant and easily available source of somatic stem cells for generating human peptidergic nociceptive neurons without the need for genetic manipulation and cell purification. As no analgesics exist that specifically target TRPV1, a ready supply of high-quality human peptidergic nociceptive sensory neurons could open the way for new approaches, in a biologically relevant cellular context, to drug discovery and patient-specific disease modelling that is aimed at pain control, and as such is highly desirable."/>
    <s v="Institute of Genetic Medicine, Centre for Life, Newcastle University, Newcastle upon Tyne, United Kingdom."/>
    <s v="eng"/>
    <s v="Y"/>
    <s v="Y"/>
    <s v="N"/>
    <s v="Y"/>
    <s v="N"/>
    <s v="Y"/>
    <n v="0"/>
    <s v="Y"/>
    <s v="Y"/>
    <s v="N"/>
    <s v="Y"/>
    <s v="N"/>
    <s v="N"/>
    <s v="N"/>
    <s v="N"/>
    <s v="2018-06-29"/>
    <s v="2018-08-15"/>
    <s v="2018-06-28"/>
    <s v="2018-06-28"/>
    <s v="https://dx.doi.org/10.1371/journal.pone.0199996"/>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944148"/>
    <s v="MED"/>
    <n v="29944148"/>
    <s v="PMC6001199"/>
    <s v="10.1177/2055207616628802"/>
    <s v="Corrigendum."/>
    <s v="Olmer R, Engels L, Usman A, Menke S, Malik MNH, Pessler F, Göhring G, Bornhorst D, Bolten S, Abdelilah-Seyfried S, Scheper T, Kempf H, Zweigerdt R, Martin U."/>
    <s v="5"/>
    <s v="2"/>
    <n v="2699964"/>
    <n v="2016"/>
    <s v="Digital health"/>
    <s v="Digit Health"/>
    <s v="Digit Health"/>
    <s v="101690863"/>
    <s v="2055-2076"/>
    <s v="2055-2076"/>
    <s v="[This corrects the article DOI: 10.1177/2055207615605644.]."/>
    <s v="Leibniz Research Laboratories for Biotechnology and Artificial Organs (LEBAO), Department of Cardiothoracic, Transplantation and Vascular Surgery (HTTG), Hannover Medical School, Carl-Neuberg-Str.1, 30625 Hannover, Germany; REBIRTH-Cluster of Excellence, Hannover Medical School, 30625 Hannover, Germany; Biomedical Research in Endstage and Obstructive Lung Disease Hannover (BREATH), German Center for Lung Research (DZL), 30625 Hannover, Germany."/>
    <s v="eng"/>
    <s v="Y"/>
    <s v="Y"/>
    <s v="N"/>
    <s v="Y"/>
    <s v="N"/>
    <s v="N"/>
    <n v="0"/>
    <s v="N"/>
    <s v="Y"/>
    <s v="N"/>
    <s v="N"/>
    <s v="N"/>
    <s v="N"/>
    <s v="N"/>
    <s v="N"/>
    <s v="2018-06-27"/>
    <s v="2018-07-05"/>
    <s v="2016-01-19"/>
    <s v="2016-01-19"/>
    <s v="https://dx.doi.org/10.1177/2055207616628802"/>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681541"/>
    <s v="MED"/>
    <n v="29681541"/>
    <s v="PMC5995343"/>
    <s v="10.1016/j.stemcr.2018.03.017"/>
    <s v="Differentiation of Human Pluripotent Stem Cells into Functional Endothelial Cells in Scalable Suspension Culture."/>
    <s v="Teare HJ, Morrison M, Whitley EA, Kaye J."/>
    <s v="1"/>
    <s v="10"/>
    <n v="2682324"/>
    <n v="2018"/>
    <s v="Stem cell reports"/>
    <s v="Stem Cell Reports"/>
    <s v="Stem Cell Reports"/>
    <s v="101611300"/>
    <s v="2213-6711"/>
    <s v="2213-6711"/>
    <s v="Endothelial cells (ECs) are involved in a variety of cellular responses. As multifunctional components of vascular structures, endothelial (progenitor) cells have been utilized in cellular therapies and are required as an important cellular component of engineered tissue constructs and in vitro disease models. Although primary ECs from different sources are readily isolated and expanded, cell quantity and quality in terms of functionality and karyotype stability is limited. ECs derived from human induced pluripotent stem cells (hiPSCs) represent an alternative and potentially superior cell source, but traditional culture approaches and 2D differentiation protocols hardly allow for production of large cell numbers. Aiming at the production of ECs, we have developed a robust approach for efficient endothelial differentiation of hiPSCs in scalable suspension culture. The established protocol results in relevant numbers of ECs for regenerative approaches and industrial applications that show in vitro proliferation capacity and a high degree of chromosomal stability."/>
    <s v="HeLEX Centre, Nuffield Department of Population Health, University of Oxford, UK."/>
    <s v="eng"/>
    <s v="Y"/>
    <s v="Y"/>
    <s v="N"/>
    <s v="Y"/>
    <s v="N"/>
    <s v="Y"/>
    <n v="0"/>
    <s v="Y"/>
    <s v="Y"/>
    <s v="N"/>
    <s v="Y"/>
    <s v="N"/>
    <s v="N"/>
    <s v="N"/>
    <s v="Y"/>
    <s v="2018-04-24"/>
    <s v="2018-06-13"/>
    <s v="2018-04-19"/>
    <s v="2018-04-19"/>
    <s v="https://dx.doi.org/10.1016/j.stemcr.2018.03.017"/>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942545"/>
    <s v="MED"/>
    <n v="29942545"/>
    <s v="PMC6001239"/>
    <s v="10.1177/2055207615605644"/>
    <s v="Towards 'Engagement 2.0': Insights from a study of dynamic consent with biobank participants."/>
    <s v="Little D, Luft C, Mosaku O, Lorvellec M, Yao Z, Paillusson S, Kriston-Vizi J, Gandhi S, Abramov AY, Ketteler R, Devine MJ, Gissen P."/>
    <s v="1"/>
    <s v="1"/>
    <n v="2699963"/>
    <n v="2015"/>
    <s v="Digital Health"/>
    <s v="Digit Health"/>
    <s v="Digit Health"/>
    <s v="101690863"/>
    <s v="2055-2076"/>
    <s v="2055-2076"/>
    <s v="Web 2.0 technologies have enabled new methods of engagement, moving from static mono-directional sources of information to interactive user-led experiences. Use of Web 2.0 technologies for engagement is gaining momentum within the health sector however this is still in its infancy in biobanking research. This paper reports on findings from focus groups with biobank participants to gauge their views on a Web 2.0 dynamic consent interface. The findings from this study suggest that participants would welcome more interactive engagement with biobanks, and the opportunity to hear more about how their data and samples are being used in research. We propose that by adopting Web 2.0 tools for dynamic consent, we can move towards an 'Engagement 2.0' model whereby research participants have the opportunity for more interactive engagement with medical research, setting up a two-way communication channel between participants and researchers, for the benefit of both."/>
    <s v="MRC Laboratory for Molecular Cell Biology, University College London, Gower Street, London, United Kingdom. d.little@ucl.ac.uk."/>
    <s v="eng"/>
    <s v="Y"/>
    <s v="Y"/>
    <s v="N"/>
    <s v="Y"/>
    <s v="N"/>
    <s v="N"/>
    <n v="1"/>
    <s v="Y"/>
    <s v="Y"/>
    <s v="N"/>
    <s v="Y"/>
    <s v="N"/>
    <s v="N"/>
    <s v="N"/>
    <s v="N"/>
    <s v="2018-06-27"/>
    <s v="2018-06-29"/>
    <s v="2015-09-28"/>
    <s v="2015-01-01"/>
    <s v="https://dx.doi.org/10.1177/2055207615605644"/>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899557"/>
    <s v="MED"/>
    <n v="29899557"/>
    <s v="PMC5998042"/>
    <s v="10.1038/s41598-018-27058-0"/>
    <s v="A single cell high content assay detects mitochondrial dysfunction in iPSC-derived neurons with mutations in SNCA."/>
    <s v="Kaye J, Terry SF, Juengst E, Coy S, Harris JR, Chalmers D, Dove ES, Budin-Ljøsne I, Adebamowo C, Ogbe E, Bezuidenhout L, Morrison M, Minion JT, Murtagh MJ, Minari J, Teare H, Isasi R, Kato K, Rial-Sebbag E, Marshall P, Koenig B, Cambon-Thomsen A."/>
    <s v="6"/>
    <s v="8"/>
    <n v="2690600"/>
    <n v="2018"/>
    <s v="Scientific reports"/>
    <s v="Sci Rep"/>
    <s v="Sci Rep"/>
    <s v="101563288"/>
    <s v="2045-2322"/>
    <s v="2045-2322"/>
    <s v="Mitochondrial dysfunction is implicated in many neurodegenerative diseases including Parkinson's disease (PD). Induced pluripotent stem cells (iPSCs) provide a unique cell model for studying neurological diseases. We have established a high-content assay that can simultaneously measure mitochondrial function, morphology and cell viability in iPSC-derived dopaminergic neurons. iPSCs from PD patients with mutations in SNCA and unaffected controls were differentiated into dopaminergic neurons, seeded in 384-well plates and stained with the mitochondrial membrane potential dependent dye TMRM, alongside Hoechst-33342 and Calcein-AM. Images were acquired using an automated confocal screening microscope and single cells were analysed using automated image analysis software. PD neurons displayed reduced mitochondrial membrane potential and altered mitochondrial morphology compared to control neurons. This assay demonstrates that high content screening techniques can be applied to the analysis of mitochondria in iPSC-derived neurons. This technique could form part of a drug discovery platform to test potential new therapeutics for PD and other neurodegenerative diseases."/>
    <s v="Centre for Health Law and Emerging Technologies, NDPH, University of Oxford, Ewert House, Ewert Place, Summertown, Oxford, OX2 7DD, UK. jane.kaye@law.ox.ac.uk."/>
    <s v="eng"/>
    <s v="Y"/>
    <s v="Y"/>
    <s v="N"/>
    <s v="Y"/>
    <s v="N"/>
    <s v="Y"/>
    <n v="1"/>
    <s v="Y"/>
    <s v="Y"/>
    <s v="N"/>
    <s v="Y"/>
    <s v="N"/>
    <s v="N"/>
    <s v="N"/>
    <s v="N"/>
    <s v="2018-06-15"/>
    <s v="2018-06-23"/>
    <s v="2018-06-13"/>
    <s v="2018-06-13"/>
    <s v="https://dx.doi.org/10.1038/s41598-018-27058-0"/>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514717"/>
    <s v="MED"/>
    <n v="29514717"/>
    <s v="PMC5842530"/>
    <s v="10.1186/s40246-018-0143-9"/>
    <s v="Including all voices in international data-sharing governance."/>
    <s v="Meier F, Freyer N, Brzeszczynska J, Knöspel F, Armstrong L, Lako M, Greuel S, Damm G, Ludwig-Schwellinger E, Deschl U, Ross JA, Beilmann M, Zeilinger K."/>
    <s v="1"/>
    <s v="12"/>
    <n v="2655605"/>
    <n v="2018"/>
    <s v="Human genomics"/>
    <s v="Hum. Genomics"/>
    <s v="Hum Genomics"/>
    <s v="101202210"/>
    <s v="1473-9542"/>
    <s v="1479-7364"/>
    <s v="BACKGROUND:Governments, funding bodies, institutions, and publishers have developed a number of strategies to encourage researchers to facilitate access to datasets. The rationale behind this approach is that this will bring a number of benefits and enable advances in healthcare and medicine by allowing the maximum returns from the investment in research, as well as reducing waste and promoting transparency. As this approach gains momentum, these data-sharing practices have implications for many kinds of research as they become standard practice across the world. MAIN TEXT:The governance frameworks that have been developed to support biomedical research are not well equipped to deal with the complexities of international data sharing. This system is nationally based and is dependent upon expert committees for oversight and compliance, which has often led to piece-meal decision-making. This system tends to perpetuate inequalities by obscuring the contributions and the important role of different data providers along the data stream, whether they be low- or middle-income country researchers, patients, research participants, groups, or communities. As research and data-sharing activities are largely publicly funded, there is a strong moral argument for including the people who provide the data in decision-making and to develop governance systems for their continued participation. CONCLUSIONS:We recommend that governance of science becomes more transparent, representative, and responsive to the voices of many constituencies by conducting public consultations about data-sharing addressing issues of access and use; including all data providers in decision-making about the use and sharing of data along the whole of the data stream; and using digital technologies to encourage accessibility, transparency, and accountability. We anticipate that this approach could enhance the legitimacy of the research process, generate insights that may otherwise be overlooked or ignored, and help to bring valuable perspectives into the decision-making around international data sharing."/>
    <s v="Boehringer Ingelheim Pharma GmbH and Co.KG, Nonclinical Drug Safety Germany, D-88397 Biberach an der Riss, Germany."/>
    <s v="eng"/>
    <s v="Y"/>
    <s v="Y"/>
    <s v="N"/>
    <s v="Y"/>
    <s v="N"/>
    <s v="N"/>
    <n v="1"/>
    <s v="Y"/>
    <s v="Y"/>
    <s v="N"/>
    <s v="Y"/>
    <s v="N"/>
    <s v="N"/>
    <s v="N"/>
    <s v="N"/>
    <s v="2018-03-09"/>
    <s v="2018-10-26"/>
    <s v="2018-03-07"/>
    <s v="2018-03-07"/>
    <s v="https://dx.doi.org/10.1186/s40246-018-0143-9"/>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039463"/>
    <s v="MED"/>
    <n v="29039463"/>
    <s v="PMC5716452"/>
    <s v="10.3892/ijmm.2017.3190"/>
    <s v="Hepatic differentiation of human iPSCs in different 3D models: A comparative study."/>
    <s v="Ruderisch N, Schlatter D, Kuglstatter A, Guba W, Huber S, Cusulin C, Benz J, Rufer AC, Hoernschemeyer J, Schweitzer C, Bülau T, Gärtner A, Hoffmann E, Niewoehner J, Patsch C, Baumann K, Loetscher H, Kitas E, Freskgård PO."/>
    <s v="1"/>
    <s v="40"/>
    <n v="2617121"/>
    <n v="2017"/>
    <s v="International journal of molecular medicine"/>
    <s v="Int. J. Mol. Med."/>
    <s v="Int J Mol Med"/>
    <s v="9810955"/>
    <s v="1107-3756"/>
    <s v="1791-244X"/>
    <s v="Human induced pluripotent stem cells (hiPSCs) are a promising source from which to derive distinct somatic cell types for in vitro or clinical use. Existent protocols for hepatic differentiation of hiPSCs are primarily based on 2D cultivation of the cells. In the present study, the authors investigated the generation of hiPSC-derived hepatocyte-like cells using two different 3D culture systems: A 3D scaffold-free microspheroid culture system and a 3D hollow-fiber perfusion bioreactor. The differentiation outcome in these 3D systems was compared with that in conventional 2D cultures, using primary human hepatocytes as a control. The evaluation was made based on specific mRNA expression, protein secretion, antigen expression and metabolic activity. The expression of α-fetoprotein was lower, while cytochrome P450 1A2 or 3A4 activities were higher in the 3D culture systems as compared with the 2D differentiation system. Cells differentiated in the 3D bioreactor showed an increased expression of albumin and hepatocyte nuclear factor 4α, as well as secretion of α-1-antitrypsin as compared with the 2D differentiation system, suggesting a higher degree of maturation. In contrast, the 3D scaffold-free microspheroid culture provides an easy and robust method to generate spheroids of a defined size for screening applications, while the bioreactor culture model provides an instrument for complex investigations under physiological-like conditions. In conclusion, the present study introduces two 3D culture systems for stem cell derived hepatic differentiation each demonstrating advantages for individual applications as well as benefits in comparison with 2D cultures."/>
    <s v="Pharma Research and Early Development (pRED), Neurodegeneration and Regeneration, Roche Innovation Center Basel, Switzerland."/>
    <s v="eng"/>
    <s v="Y"/>
    <s v="Y"/>
    <s v="N"/>
    <s v="Y"/>
    <s v="N"/>
    <s v="N"/>
    <n v="1"/>
    <s v="Y"/>
    <s v="Y"/>
    <s v="N"/>
    <s v="Y"/>
    <s v="N"/>
    <s v="N"/>
    <s v="N"/>
    <s v="N"/>
    <s v="2017-10-18"/>
    <s v="2018-05-04"/>
    <s v="2017-10-16"/>
    <s v="2017-10-16"/>
    <s v="https://dx.doi.org/10.3892/ijmm.2017.3190"/>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923680"/>
    <s v="MED"/>
    <n v="28923680"/>
    <s v="PMC5652008"/>
    <s v="10.1016/j.ebiom.2017.09.004"/>
    <s v="Potent and Selective BACE-1 Peptide Inhibitors Lower Brain Aβ Levels Mediated by Brain Shuttle Transport."/>
    <s v="Massai D, Bolesani E, Diaz DR, Kropp C, Kempf H, Halloin C, Martin U, Braniste T, Isu G, Harms V, Morbiducci U, Dräger G, Zweigerdt R."/>
    <s v="1"/>
    <s v="24"/>
    <n v="2610043"/>
    <n v="2017"/>
    <s v="EBioMedicine"/>
    <s v="EBioMedicine"/>
    <s v="EBioMedicine"/>
    <s v="101647039"/>
    <s v="2352-3964"/>
    <s v="2352-3964"/>
    <s v="Therapeutic approaches to fight Alzheimer's disease include anti-Amyloidβ (Aβ) antibodies and secretase inhibitors. However, the blood-brain barrier (BBB) limits the brain exposure of biologics and the chemical space for small molecules to be BBB permeable. The Brain Shuttle (BS) technology is capable of shuttling large molecules into the brain. This allows for new types of therapeutic modalities engineered for optimal efficacy on the molecular target in the brain independent of brain penetrating properties. To this end, we designed BACE1 peptide inhibitors with varying lipid modifications with single-digit picomolar cellular potency. Secondly, we generated active-exosite peptides with structurally confirmed dual binding mode and improved potency. When fused to the BS via sortase coupling, these BACE1 inhibitors significantly reduced brain Aβ levels in mice after intravenous administration. In plasma, both BS and non-BS BACE1 inhibitor peptides induced a significant time- and dose-dependent decrease of Aβ. Our results demonstrate that the BS is essential for BACE1 peptide inhibitors to be efficacious in the brain and active-exosite design of BACE1 peptide inhibitors together with lipid modification may be of therapeutic relevance."/>
    <s v="REBIRTH-Cluster of Excellence, Hannover Medical School, Carl-Neuberg-Str. 1, 30625, Hannover, Germany."/>
    <s v="eng"/>
    <s v="Y"/>
    <s v="Y"/>
    <s v="N"/>
    <s v="Y"/>
    <s v="N"/>
    <s v="Y"/>
    <n v="1"/>
    <s v="Y"/>
    <s v="Y"/>
    <s v="Y"/>
    <s v="Y"/>
    <s v="N"/>
    <s v="N"/>
    <s v="N"/>
    <s v="N"/>
    <s v="2017-09-20"/>
    <s v="2018-06-18"/>
    <s v="2017-09-07"/>
    <s v="2017-09-07"/>
    <s v="https://dx.doi.org/10.1016/j.ebiom.2017.09.004"/>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638147"/>
    <s v="MED"/>
    <n v="28638147"/>
    <s v="PMC5479836"/>
    <s v="10.1038/s41598-017-04158-x"/>
    <s v="Sensitivity of human pluripotent stem cells to insulin precipitation induced by peristaltic pump-based medium circulation: considerations on process development."/>
    <s v="Bois FY, Gayraud G."/>
    <s v="1"/>
    <s v="7"/>
    <n v="2562821"/>
    <n v="2017"/>
    <s v="Scientific reports"/>
    <s v="Sci Rep"/>
    <s v="Sci Rep"/>
    <s v="101563288"/>
    <s v="2045-2322"/>
    <s v="2045-2322"/>
    <s v="Controlled large-scale production of human pluripotent stem cells (hPSCs) is indispensable for their envisioned clinical translation. Aiming at advanced process development in suspension culture, the sensitivity of hPSC media to continuous peristaltic pump-based circulation, a well-established technology extensively used in hydraulically-driven bioreactors, was investigated. Unexpectedly, conditioning of low protein media (i.e. E8 and TeSR-E8) in a peristaltic pump circuit induced severe viability loss of hPSCs cultured as aggregates in suspension. Optical, biochemical, and cytological analyses of the media revealed that the applied circulation mode resulted in the reduction of the growth hormone insulin by precipitation of micro-sized particles. Notably, in contrast to insulin depletion, individual withdrawal of other medium protein components (i.e. bFGF, TGFβ1 or transferrin) provoked minor reduction of hPSC viability, if any. Supplementation of the surfactant glycerol or the use of the insulin analogue Aspart did not overcome the issue of insulin precipitation. In contrast, the presence of bovine or human serum albumin (BSA or HSA, respectively) stabilized insulin rescuing its content, possibly by acting as molecular chaperone-like protein, ultimately supporting hPSC maintenance. This study highlights the potential and the requirement of media optimization for automated hPSC processing and has broad implications on media development and bioreactor-based technologies."/>
    <s v="1 Université de Technologie de Compiègne and Institut National de l'Environnement Industriel et des Risques, France ."/>
    <s v="eng"/>
    <s v="Y"/>
    <s v="Y"/>
    <s v="N"/>
    <s v="Y"/>
    <s v="N"/>
    <s v="Y"/>
    <n v="1"/>
    <s v="Y"/>
    <s v="Y"/>
    <s v="N"/>
    <s v="Y"/>
    <s v="N"/>
    <s v="N"/>
    <s v="N"/>
    <s v="N"/>
    <s v="2017-06-22"/>
    <s v="2017-07-14"/>
    <s v="2017-06-21"/>
    <s v="2017-06-21"/>
    <s v="https://dx.doi.org/10.1038/s41598-017-04158-x"/>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5493547"/>
    <s v="MED"/>
    <n v="25493547"/>
    <s v="PMC4283061"/>
    <s v="10.1089/cmb.2014.0175"/>
    <s v="Probabilistic generation of random networks taking into account information on motifs occurrence."/>
    <s v="Ludtmann MHR, Angelova PR, Horrocks MH, Choi ML, Rodrigues M, Baev AY, Berezhnov AV, Yao Z, Little D, Banushi B, Al-Menhali AS, Ranasinghe RT, Whiten DR, Yapom R, Dolt KS, Devine MJ, Gissen P, Kunath T, Jaganjac M, Pavlov EV, Klenerman D, Abramov AY, Gandhi S."/>
    <s v="2"/>
    <s v="22"/>
    <n v="2239045"/>
    <n v="2015"/>
    <s v="Journal of computational biology : a journal of computational molecular cell biology"/>
    <s v="J. Comput. Biol."/>
    <s v="J Comput Biol"/>
    <s v="9433358"/>
    <s v="1066-5277"/>
    <s v="1557-8666"/>
    <s v="Because of the huge number of graphs possible even with a small number of nodes, inference on network structure is known to be a challenging problem. Generating large random directed graphs with prescribed probabilities of occurrences of some meaningful patterns (motifs) is also difficult. We show how to generate such random graphs according to a formal probabilistic representation, using fast Markov chain Monte Carlo methods to sample them. As an illustration, we generate realistic graphs with several hundred nodes mimicking a gene transcription interaction network in Escherichia coli."/>
    <s v="Department of Molecular Neuroscience, UCL Institute of Neurology, London, WC1N 3BG, UK."/>
    <s v="eng"/>
    <s v="N"/>
    <s v="Y"/>
    <s v="N"/>
    <s v="Y"/>
    <s v="N"/>
    <s v="N"/>
    <n v="1"/>
    <s v="Y"/>
    <s v="Y"/>
    <s v="N"/>
    <s v="Y"/>
    <s v="N"/>
    <s v="N"/>
    <s v="N"/>
    <s v="N"/>
    <s v="2015-01-06"/>
    <s v="2016-01-01"/>
    <s v="2018-06-12"/>
    <s v="2015-01-01"/>
    <s v="https://dx.doi.org/10.1089/cmb.2014.0175"/>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895861"/>
    <s v="MED"/>
    <n v="29895861"/>
    <s v="PMC5997668"/>
    <s v="10.1038/s41467-018-04422-2"/>
    <s v="α-synuclein oligomers interact with ATP synthase and open the permeability transition pore in Parkinson's disease."/>
    <s v="Haenseler W, Zambon F, Lee H, Vowles J, Rinaldi F, Duggal G, Houlden H, Gwinn K, Wray S, Luk KC, Wade-Martins R, James WS, Cowley SA."/>
    <s v="1"/>
    <s v="9"/>
    <n v="2690598"/>
    <n v="2018"/>
    <s v="Nature communications"/>
    <s v="Nat Commun"/>
    <s v="Nat Commun"/>
    <s v="101528555"/>
    <s v="2041-1723"/>
    <s v="2041-1723"/>
    <s v="Protein aggregation causes α-synuclein to switch from its physiological role to a pathological toxic gain of function. Under physiological conditions, monomeric α-synuclein improves ATP synthase efficiency. Here, we report that aggregation of monomers generates beta sheet-rich oligomers that localise to the mitochondria in close proximity to several mitochondrial proteins including ATP synthase. Oligomeric α-synuclein impairs complex I-dependent respiration. Oligomers induce selective oxidation of the ATP synthase beta subunit and mitochondrial lipid peroxidation. These oxidation events increase the probability of permeability transition pore (PTP) opening, triggering mitochondrial swelling, and ultimately cell death. Notably, inhibition of oligomer-induced oxidation prevents the pathological induction of PTP. Inducible pluripotent stem cells (iPSC)-derived neurons bearing SNCA triplication, generate α-synuclein aggregates that interact with the ATP synthase and induce PTP opening, leading to neuronal death. This study shows how the transition of α-synuclein from its monomeric to oligomeric structure alters its functional consequences in Parkinson's disease."/>
    <s v="James Martin Stem Cell Facility, Sir William Dunn School of Pathology, University of Oxford, South Parks Road, Oxford, OX1 3RE, UK. hwalther@gmx.ch."/>
    <s v="eng"/>
    <s v="Y"/>
    <s v="Y"/>
    <s v="N"/>
    <s v="Y"/>
    <s v="N"/>
    <s v="Y"/>
    <n v="2"/>
    <s v="Y"/>
    <s v="Y"/>
    <s v="Y"/>
    <s v="Y"/>
    <s v="N"/>
    <s v="N"/>
    <s v="N"/>
    <s v="Y"/>
    <s v="2018-06-14"/>
    <s v="2018-11-21"/>
    <s v="2017-08-21"/>
    <s v="2018-06-12"/>
    <s v="https://dx.doi.org/10.1038/s41467-018-04422-2"/>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827786"/>
    <s v="MED"/>
    <n v="28827786"/>
    <s v="PMC5567139"/>
    <s v="10.1038/s41598-017-09362-3"/>
    <s v="Excess α-synuclein compromises phagocytosis in iPSC-derived macrophages."/>
    <s v="Beevers JE, Lai MC, Collins E, Booth HDE, Zambon F, Parkkinen L, Vowles J, Cowley SA, Wade-Martins R, Caffrey TM."/>
    <s v="2"/>
    <s v="7"/>
    <n v="2582427"/>
    <n v="2017"/>
    <s v="Scientific reports"/>
    <s v="Sci Rep"/>
    <s v="Sci Rep"/>
    <s v="101563288"/>
    <s v="2045-2322"/>
    <s v="2045-2322"/>
    <s v="To examine the pathogenic role of α-synuclein (αS) in Parkinson's Disease, we have generated induced Pluripotent Stem Cell lines from early onset Parkinson's Disease patients with SNCA A53T and SNCA Triplication mutations, and in this study have differentiated them to PSC-macrophages (pMac), which recapitulate many features of their brain-resident cousins, microglia. We show that SNCA Triplication pMac, but not A53T pMac, have significantly increased intracellular αS versus controls and release significantly more αS to the medium. SNCA Triplication pMac, but not A53T pMac, show significantly reduced phagocytosis capability and this can be phenocopied by adding monomeric αS to the cell culture medium of control pMac. Fibrillar αS is taken up by pMac by actin-rearrangement-dependent pathways, and monomeric αS by actin-independent pathways. Finally, pMac degrade αS and this can be arrested by blocking lysosomal and proteasomal pathways. Together, these results show that macrophages are capable of clearing αS, but that high levels of exogenous or endogenous αS compromise this ability, likely a vicious cycle scenario faced by microglia in Parkinson's disease."/>
    <s v="Department of Physiology, Anatomy and Genetics, University of Oxford, South Parks Road, Oxford OX1 3QX, UK."/>
    <s v="eng"/>
    <s v="Y"/>
    <s v="Y"/>
    <s v="N"/>
    <s v="Y"/>
    <s v="N"/>
    <s v="Y"/>
    <n v="2"/>
    <s v="Y"/>
    <s v="Y"/>
    <s v="Y"/>
    <s v="Y"/>
    <s v="N"/>
    <s v="N"/>
    <s v="N"/>
    <s v="N"/>
    <s v="2017-08-22"/>
    <s v="2017-09-03"/>
    <s v="2017-07-06"/>
    <s v="2017-08-21"/>
    <s v="https://dx.doi.org/10.1038/s41598-017-09362-3"/>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689993"/>
    <s v="MED"/>
    <n v="28689993"/>
    <s v="PMC5549835"/>
    <s v="10.1016/j.stemcr.2017.06.005"/>
    <s v="MAPT Genetic Variation and Neuronal Maturity Alter Isoform Expression Affecting Axonal Transport in iPSC-Derived Dopamine Neurons."/>
    <s v="Morrison M."/>
    <s v="1"/>
    <s v="9"/>
    <n v="2585899"/>
    <n v="2017"/>
    <s v="Stem cell reports"/>
    <s v="Stem Cell Reports"/>
    <s v="Stem Cell Reports"/>
    <s v="101611300"/>
    <s v="2213-6711"/>
    <s v="2213-6711"/>
    <s v="The H1 haplotype of the microtubule-associated protein tau (MAPT) locus is genetically associated with neurodegenerative diseases, including Parkinson's disease (PD), and affects gene expression and splicing. However, the functional impact on neurons of such expression differences has yet to be fully elucidated. Here, we employ extended maturation phases during differentiation of induced pluripotent stem cells (iPSCs) into mature dopaminergic neuronal cultures to obtain cultures expressing all six adult tau protein isoforms. After 6 months of maturation, levels of exon 3+ and exon 10+ transcripts approach those of adult brain. Mature dopaminergic neuronal cultures display haplotype differences in expression, with H1 expressing 22% higher levels of MAPT transcripts than H2 and H2 expressing 2-fold greater exon 3+ transcripts than H1. Furthermore, knocking down adult tau protein variants alters axonal transport velocities in mature iPSC-derived dopaminergic neuronal cultures. This work links haplotype-specific MAPT expression with a biologically functional outcome relevant for PD."/>
    <s v="Centre for Health, Law and Emerging Technologies (HeLEX), Nuffield Department of Population Health, University of Oxford, Ewert House, Ewert Place, Banbury Road, Oxford, OX2 7DD, UK. michael.morrison@dph.ox.ac.uk."/>
    <s v="eng"/>
    <s v="Y"/>
    <s v="Y"/>
    <s v="N"/>
    <s v="Y"/>
    <s v="N"/>
    <s v="Y"/>
    <n v="2"/>
    <s v="Y"/>
    <s v="Y"/>
    <s v="Y"/>
    <s v="Y"/>
    <s v="N"/>
    <s v="N"/>
    <s v="N"/>
    <s v="Y"/>
    <s v="2017-07-11"/>
    <s v="2018-05-02"/>
    <s v="2017-05-04"/>
    <s v="2017-07-06"/>
    <s v="https://dx.doi.org/10.1016/j.stemcr.2017.06.005"/>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474272"/>
    <s v="MED"/>
    <n v="28474272"/>
    <s v="PMC5418168"/>
    <s v="10.1186/s40504-017-0053-y"/>
    <s v="&quot;A good collaboration is based on unique contributions from each side&quot;: assessing the dynamics of collaboration in stem cell science."/>
    <s v="Jara-Avaca M, Kempf H, Rückert M, Robles-Diaz D, Franke A, de la Roche J, Fischer M, Malan D, Sasse P, Solodenko W, Dräger G, Kirschning A, Martin U, Zweigerdt R."/>
    <s v="3"/>
    <s v="13"/>
    <n v="2515830"/>
    <n v="2017"/>
    <s v="Life sciences, society and policy"/>
    <s v="Life Sci Soc Policy"/>
    <s v="Life Sci Soc Policy"/>
    <s v="101603561"/>
    <s v="2195-7819"/>
    <s v="2195-7819"/>
    <s v="The rise of 'big biology' is bringing academic and industrial scientists together in large consortia to address translational challenges in the life sciences. In order to assess the impact of this change, this paper examines the existing norms and styles of collaboration in one high profile translational domain; stem cell research. Data is drawn from qualitative interviews with academic and industry scientists working in a large European stem cell research project. Respondents discussed what they perceived as the main benefits and risks of collaborative research, what styles of collaboration they were familiar with, and what collaborative work in stem cell science normally involves. A wide range of materials, data, and expertise can be exchanged during collaborative work. Informal collaborations are governed by an ethos of reciprocity and mediated by trust while formal project agreements can provide a safe space for sharing between unfamiliar partners. These characteristics make stem cell research well suited to pre-competitive public-private ventures but translation of new products to market may be more challenging."/>
    <s v="Leibniz Research Laboratories for Biotechnology and Artificial Organs (LEBAO), Department of Cardiothoracic, Transplantation and Vascular Surgery, REBIRTH-Cluster of Excellence, Hannover Medical School, Carl-Neuberg Straße 1, 30625 Hannover, Germany."/>
    <s v="eng"/>
    <s v="Y"/>
    <s v="Y"/>
    <s v="N"/>
    <s v="Y"/>
    <s v="N"/>
    <s v="N"/>
    <n v="2"/>
    <s v="Y"/>
    <s v="N"/>
    <s v="N"/>
    <s v="Y"/>
    <s v="N"/>
    <s v="N"/>
    <s v="N"/>
    <s v="N"/>
    <s v="2017-05-06"/>
    <s v="2018-09-14"/>
    <s v="2017-01-12"/>
    <s v="2017-05-04"/>
    <s v="https://dx.doi.org/10.1186/s40504-017-0053-y"/>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089668"/>
    <s v="MED"/>
    <n v="28089668"/>
    <s v="PMC5311470"/>
    <s v="10.1016/j.stemcr.2016.12.012"/>
    <s v="EBIO Does Not Induce Cardiomyogenesis in Human Pluripotent Stem Cells but Modulates Cardiac Subtype Enrichment by Lineage-Selective Survival."/>
    <s v="Bezuidenhout LM, Morrison M."/>
    <s v="2"/>
    <s v="8"/>
    <n v="2525049"/>
    <n v="2017"/>
    <s v="Stem cell reports"/>
    <s v="Stem Cell Reports"/>
    <s v="Stem Cell Reports"/>
    <s v="101611300"/>
    <s v="2213-6711"/>
    <s v="2213-6711"/>
    <s v="Subtype-specific human cardiomyocytes (CMs) are valuable for basic and applied research. Induction of cardiomyogenesis and enrichment of nodal-like CMs was described for mouse pluripotent stem cells (mPSCs) in response to 1-ethyl-2-benzimidazolinone (EBIO), a chemical modulator of small-/intermediate-conductance Ca2+-activated potassium channels (SKs 1-4). Investigating EBIO in human pluripotent stem cells (PSCs), we have applied three independent differentiation protocols of low to high cardiomyogenic efficiency. Equivalent to mPSCs, timed EBIO supplementation during hPSC differentiation resulted in dose-dependent enrichment of up to 80% CMs, including an increase in nodal- and atrial-like phenotypes. However, our study revealed extensive EBIO-triggered cell loss favoring cardiac progenitor preservation and, subsequently, CMs with shortened action potentials. Proliferative cells were generally more sensitive to EBIO, presumably via an SK-independent mechanism. Together, EBIO did not promote cardiogenic differentiation of PSCs, opposing previous findings, but triggered lineage-selective survival at a cardiac progenitor stage, which we propose as a pharmacological strategy to modulate CM subtype composition."/>
    <s v="Egenis Centre for the Study of the Life Sciences, University of Exeter, Byrne House St German's Road, Exeter, Devon, EX4 4PJ, UK."/>
    <s v="eng"/>
    <s v="Y"/>
    <s v="Y"/>
    <s v="N"/>
    <s v="Y"/>
    <s v="N"/>
    <s v="Y"/>
    <n v="2"/>
    <s v="Y"/>
    <s v="Y"/>
    <s v="N"/>
    <s v="Y"/>
    <s v="N"/>
    <s v="N"/>
    <s v="N"/>
    <s v="N"/>
    <s v="2017-01-17"/>
    <s v="2017-12-21"/>
    <s v="2016-05-17"/>
    <s v="2017-01-12"/>
    <s v="https://dx.doi.org/10.1016/j.stemcr.2016.12.012"/>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7184750"/>
    <s v="MED"/>
    <n v="27184750"/>
    <s v="PMC4869374"/>
    <s v="10.1186/s12910-016-0112-6"/>
    <s v="Between Scylla and Charybdis: reconciling competing data management demands in the life sciences."/>
    <s v="Iorga B, Schwanke K, Weber N, Wendland M, Greten S, Piep B, Dos Remedios CG, Martin U, Zweigerdt R, Kraft T, Brenner B."/>
    <s v="21"/>
    <s v="17"/>
    <n v="2603470"/>
    <n v="2016"/>
    <s v="BMC medical ethics"/>
    <s v="BMC Med Ethics"/>
    <s v="BMC Med Ethics"/>
    <s v="101088680"/>
    <s v="1472-6939"/>
    <s v="1472-6939"/>
    <s v="The widespread sharing of biologicaConcluding Comments: Teaching Responsible Datal and biomedical data is recognised as a key element in facilitating translation of scientific discoveries into novel clinical applications and services. At the same time, twenty-first century states are increasingly concerned that this data could also be used for purposes of bioterrorism. There is thus a tension between the desire to promote the sharing of data, as encapsulated by the Open Data movement, and the desire to prevent this data from 'falling into the wrong hands' as represented by 'dual use' policies. Both frameworks posit a moral duty for life sciences researchers with respect to how they should make their data available. However, Open data and dual use concerns are rarely discussed in concert and their implementation can present scientists with potentially conflicting ethical requirements.Both dual use and Open data policies frame scientific data and data dissemination in particular, though different, ways. As such they contain implicit models for how data is translated. Both approaches are limited by a focus on abstract conceptions of data and data sharing. This works to impede consensus-building between the two ethical frameworks. As an alternative, this paper proposes that an ethics of responsible management of scientific data should be based on a more nuanced understanding of the everyday data practices of life scientists. Responsibility for these 'micromovements' of data must consider the needs and duties of scientists as individuals and as collectively-organised groups. Researchers in the life sciences are faced with conflicting ethical responsibilities to share data as widely as possible, but prevent it being used for bioterrorist purposes. In order to reconcile the responsibilities posed by the Open Data and dual use frameworks, approaches should focus more on the everyday practices of laboratory scientists and less on abstract conceptions of data."/>
    <s v="Department of Molecular and Cell Physiology, Hannover Medical School, Hannover, Germany."/>
    <s v="eng"/>
    <s v="Y"/>
    <s v="Y"/>
    <s v="N"/>
    <s v="Y"/>
    <s v="N"/>
    <s v="N"/>
    <n v="2"/>
    <s v="Y"/>
    <s v="Y"/>
    <s v="N"/>
    <s v="Y"/>
    <s v="N"/>
    <s v="N"/>
    <s v="N"/>
    <s v="N"/>
    <s v="2016-05-18"/>
    <s v="2017-12-28"/>
    <s v="2018-01-19"/>
    <s v="2016-05-17"/>
    <s v="https://dx.doi.org/10.1186/s12910-016-0112-6"/>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403388"/>
    <s v="MED"/>
    <n v="29403388"/>
    <s v="PMC5780405"/>
    <s v="10.3389/fphys.2017.01111"/>
    <s v="Differences in Contractile Function of Myofibrils within Human Embryonic Stem Cell-Derived Cardiomyocytes vs. Adult Ventricular Myofibrils Are Related to Distinct Sarcomeric Protein Isoforms."/>
    <s v="Kamarudin TA, Bojic S, Collin J, Yu M, Alharthi S, Buck H, Shortt A, Armstrong L, Figueiredo FC, Lako M."/>
    <s v="6"/>
    <s v="8"/>
    <n v="2550597"/>
    <n v="2017"/>
    <s v="Frontiers in physiology"/>
    <s v="Front Physiol"/>
    <s v="Front Physiol"/>
    <s v="101549006"/>
    <s v="1664-042X"/>
    <s v="1664-042X"/>
    <s v="Characterizing the contractile function of human pluripotent stem cell-derived cardiomyocytes (hPSC-CMs) is key for advancing their utility for cellular disease models, promoting cell based heart repair, or developing novel pharmacological interventions targeting cardiac diseases. The aim of the present study was to understand whether steady-state and kinetic force parameters of β-myosin heavy chain (βMyHC) isoform-expressing myofibrils within human embryonic stem cell-derived cardiomyocytes (hESC-CMs) differentiated in vitro resemble those of human ventricular myofibrils (hvMFs) isolated from adult donor hearts. Contractile parameters were determined using the same micromechanical method and experimental conditions for both types of myofibrils. We identified isoforms and phosphorylation of main sarcomeric proteins involved in the modulation of force generation of both, chemically demembranated hESC-CMs (d-hESC-CMs) and hvMFs. Our results indicate that at saturating Ca2+ concentration, both human-derived contractile systems developed forces with similar rate constants (0.66 and 0.68 s-1), reaching maximum isometric force that was significantly smaller for d-hESC-CMs (42 kPa) than for hvMFs (94 kPa). At submaximal Ca2+-activation, where intact cardiomyocytes normally operate, contractile parameters of d-hESC-CMs and hvMFs exhibited differences. Ca2+ sensitivity of force was higher for d-hESC-CMs (pCa50 = 6.04) than for hvMFs (pCa50 = 5.80). At half-maximum activation, the rate constant for force redevelopment was significantly faster for d-hESC-CMs (0.51 s-1) than for hvMFs (0.28 s-1). During myofibril relaxation, kinetics of the slow force decay phase were significantly faster for d-hESC-CMs (0.26 s-1) than for hvMFs (0.21 s-1), while kinetics of the fast force decay were similar and ~20x faster. Protein analysis revealed that hESC-CMs had essentially no cardiac troponin-I, and partially non-ventricular isoforms of some other sarcomeric proteins, explaining the functional discrepancies. The sarcomeric protein isoform pattern of hESC-CMs had features of human cardiomyocytes at an early developmental stage. The study indicates that morphological and ultrastructural maturation of βMyHC isoform-expressing hESC-CMs is not necessarily accompanied by ventricular-like expression of all sarcomeric proteins. Our data suggest that hPSC-CMs could provide useful tools for investigating inherited cardiac diseases affecting contractile function during early developmental stages."/>
    <s v="Institute of Genetic Medicine, International Centre for Life, Newcastle University, Central Parkway, Newcastle upon Tyne, United Kingdom."/>
    <s v="eng"/>
    <s v="Y"/>
    <s v="Y"/>
    <s v="N"/>
    <s v="Y"/>
    <s v="N"/>
    <s v="Y"/>
    <n v="3"/>
    <s v="Y"/>
    <s v="Y"/>
    <s v="N"/>
    <s v="Y"/>
    <s v="N"/>
    <s v="N"/>
    <s v="N"/>
    <s v="N"/>
    <s v="2018-02-07"/>
    <s v="2018-02-08"/>
    <s v="2017-12-21"/>
    <s v="2017-01-01"/>
    <s v="https://dx.doi.org/10.3389/fphys.2017.01111"/>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226476"/>
    <s v="MED"/>
    <n v="29226476"/>
    <s v="PMC5839253"/>
    <s v="10.1002/stem.2750"/>
    <s v="Differences in the Activity of Endogenous Bone Morphogenetic Protein Signaling Impact on the Ability of Induced Pluripotent Stem Cells to Differentiate to Corneal Epithelial-Like Cells."/>
    <s v="Christoffersson J, Meier F, Kempf H, Schwanke K, Coffee M, Beilmann M, Zweigerdt R, Mandenius CF."/>
    <s v="22"/>
    <s v="36"/>
    <n v="2653736"/>
    <n v="2018"/>
    <s v="Stem cells (Dayton, Ohio)"/>
    <s v="Stem Cells"/>
    <s v="Stem Cells"/>
    <s v="9304532"/>
    <s v="1066-5099"/>
    <s v="1549-4918"/>
    <s v="Cornea is a clear outermost layer of the eye which enables transmission of light onto the retina. The transparent corneal epithelium is regenerated by limbal stem cells (LSCs), whose loss/dysfunction results in LSCs deficiency (LSCD). Ex vivo expansion of autologous LSCs obtained from patient's healthy eye followed by transplantation onto the LSCs damaged/deficient eye, has provided a successful treatment for unilateral LSCD. However, this is not applicable to patient with total bilateral LSCD, where LSCs are lost/damaged from both eyes. We investigated the potential of human induced pluripotent stem cell (hiPSC) to differentiate into corneal epithelial-like cells as a source of autologous stem cell treatment for patients with total bilateral LSCD. Our study showed that combined addition of bone morphogenetic protein 4 (BMP4), all trans-retinoic acid and epidermal growth factor for the first 9 days of differentiation followed by cell-replating on collagen-IV-coated surfaces with a corneal-specific-epithelial cell media for an additional 11 days, resulted in step wise differentiation of human embryonic stem cells (hESC) to corneal epithelial progenitors and mature corneal epithelial-like cells. We observed differences in the ability of hiPSC lines to undergo differentiation to corneal epithelial-like cells which were dependent on the level of endogenous BMP signaling and could be restored via the activation of this signaling pathway by a specific transforming growth factor β inhibitor (SB431542). Together our data reveal a differential ability of hiPSC lines to generate corneal epithelial cells which is underlined by the activity of endogenous BMP signaling pathway. Stem Cells 2018;36:337-348."/>
    <s v="Division of Biotechnology, Department of Physics, Chemistry and Biology (IFM), Linköping University, 58183 Linköping, Sweden. jonas.christoffersson@liu.se."/>
    <s v="eng"/>
    <s v="Y"/>
    <s v="Y"/>
    <s v="N"/>
    <s v="Y"/>
    <s v="N"/>
    <s v="Y"/>
    <n v="3"/>
    <s v="Y"/>
    <s v="Y"/>
    <s v="N"/>
    <s v="Y"/>
    <s v="N"/>
    <s v="N"/>
    <s v="N"/>
    <s v="N"/>
    <s v="2017-12-12"/>
    <s v="2018-11-05"/>
    <s v="2018-05-04"/>
    <s v="2017-12-21"/>
    <s v="https://dx.doi.org/10.1002/stem.2750"/>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9734702"/>
    <s v="MED"/>
    <n v="29734702"/>
    <s v="PMC6027518"/>
    <s v="10.3390/bioengineering5020036"/>
    <s v="A Cardiac Cell Outgrowth Assay for Evaluating Drug Compounds Using a Cardiac Spheroid-on-a-Chip Device."/>
    <s v="Kopljar I, De Bondt A, Vinken P, Teisman A, Damiano B, Goeminne N, Van den Wyngaert I, Gallacher DJ, Lu HR."/>
    <s v="5"/>
    <s v="5"/>
    <n v="2681668"/>
    <n v="2018"/>
    <s v="Bioengineering (Basel, Switzerland)"/>
    <s v="Bioengineering (Basel)"/>
    <s v="Bioengineering (Basel)"/>
    <s v="101676056"/>
    <s v="2306-5354"/>
    <s v="2306-5354"/>
    <s v="Three-dimensional (3D) models with cells arranged in clusters or spheroids have emerged as valuable tools to improve physiological relevance in drug screening. One of the challenges with cells cultured in 3D, especially for high-throughput applications, is to quickly and non-invasively assess the cellular state in vitro. In this article, we show that the number of cells growing out from human induced pluripotent stem cell (hiPSC)-derived cardiac spheroids can be quantified to serve as an indicator of a drug&amp;rsquo;s effect on spheroids captured in a microfluidic device. Combining this spheroid-on-a-chip with confocal high content imaging reveals easily accessible, quantitative outgrowth data. We found that effects on outgrowing cell numbers correlate to the concentrations of relevant pharmacological compounds and could thus serve as a practical readout to monitor drug effects. Here, we demonstrate the potential of this semi-high-throughput &amp;ldquo;cardiac cell outgrowth assay&amp;rdquo; with six compounds at three concentrations applied to spheroids for 48 h. The image-based readout complements end-point assays or may be used as a non-invasive assay for quality control during long-term culture."/>
    <s v="Preclinical Development and Safety, Discovery Sciences, Janssen Research and Development, Janssen Pharmaceutica NV, Beerse, Belgium."/>
    <s v="eng"/>
    <s v="Y"/>
    <s v="Y"/>
    <s v="N"/>
    <s v="Y"/>
    <s v="N"/>
    <s v="Y"/>
    <n v="4"/>
    <s v="Y"/>
    <s v="Y"/>
    <s v="N"/>
    <s v="Y"/>
    <s v="N"/>
    <s v="N"/>
    <s v="N"/>
    <s v="N"/>
    <s v="2018-05-09"/>
    <s v="2018-07-15"/>
    <s v="2017-02-08"/>
    <s v="2018-05-04"/>
    <s v="https://dx.doi.org/10.3390/bioengineering5020036"/>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094846"/>
    <s v="MED"/>
    <n v="28094846"/>
    <s v="PMC5647189"/>
    <s v="10.1111/bph.13713"/>
    <s v="Chronic drug-induced effects on contractile motion properties and cardiac biomarkers in human induced pluripotent stem cell-derived cardiomyocytes."/>
    <s v="Ramond C, Glaser N, Berthault C, Ameri J, Kirkegaard JS, Hansson M, Honoré C, Semb H, Scharfmann R."/>
    <s v="4"/>
    <s v="174"/>
    <n v="2609303"/>
    <n v="2017"/>
    <s v="British journal of pharmacology"/>
    <s v="Br. J. Pharmacol."/>
    <s v="Br J Pharmacol"/>
    <s v="7502536"/>
    <s v="0007-1188"/>
    <s v="1476-5381"/>
    <s v="BACKGROUND AND PURPOSE:In the pharmaceutical industry risk assessments of chronic cardiac safety liabilities are mostly performed during late stages of preclinical drug development using in vivo animal models. Here, we explored the potential of human induced pluripotent stem cell-derived cardiomyocytes (hiPS-CMs) to detect chronic cardiac risks such as drug-induced cardiomyocyte toxicity. EXPERIMENTAL APPROACH:Video microscopy-based motion field imaging was applied to evaluate the chronic effect (over 72 h) of cardiotoxic drugs on the contractile motion of hiPS-CMs. In parallel, the release of cardiac troponin I (cTnI), heart fatty acid binding protein (FABP3) and N-terminal pro-brain natriuretic peptide (NT-proBNP) was analysed from cell medium, and transcriptional profiling of hiPS-CMs was done at the end of the experiment. KEY RESULTS:Different cardiotoxic drugs altered the contractile motion properties of hiPS-CMs together with increasing the release of cardiac biomarkers. FABP3 and cTnI were shown to be potential surrogates to predict cardiotoxicity in hiPS-CMs, whereas NT-proBNP seemed to be a less valuable biomarker. Furthermore, drug-induced cardiotoxicity produced by chronic exposure of hiPS-CMs to arsenic trioxide, doxorubicin or panobinostat was associated with different profiles of changes in contractile parameters, biomarker release and transcriptional expression. CONCLUSION AND IMPLICATIONS:We have shown that a parallel assessment of motion field imaging-derived contractile properties, release of biomarkers and transcriptional changes can detect diverse mechanisms of chronic drug-induced cardiac liabilities in hiPS-CMs. Hence, hiPS-CMs could potentially improve and accelerate cardiovascular de-risking of compounds at earlier stages of drug discovery. LINKED ARTICLES:This article is part of a themed section on New Insights into Cardiotoxicity Caused by Chemotherapeutic Agents. To view the other articles in this section visit http://onlinelibrary.wiley.com/doi/10.1111/bph.v174.21/issuetoc."/>
    <s v="INSERM U1016, Cochin Institute, Paris, France."/>
    <s v="eng"/>
    <s v="N"/>
    <s v="Y"/>
    <s v="N"/>
    <s v="Y"/>
    <s v="N"/>
    <s v="Y"/>
    <n v="4"/>
    <s v="Y"/>
    <s v="Y"/>
    <s v="N"/>
    <s v="Y"/>
    <s v="N"/>
    <s v="N"/>
    <s v="N"/>
    <s v="N"/>
    <s v="2017-01-18"/>
    <s v="2018-11-02"/>
    <s v="2017-07-21"/>
    <s v="2017-02-08"/>
    <s v="https://dx.doi.org/10.1111/bph.13713"/>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731406"/>
    <s v="MED"/>
    <n v="28731406"/>
    <s v="PMC5540466"/>
    <s v="10.7554/eLife.27564"/>
    <s v="Reconstructing human pancreatic differentiation by mapping specific cell populations during development."/>
    <s v="Melham K, Moraia LB, Mitchell C, Morrison M, Teare H, Kaye J."/>
    <s v="3"/>
    <s v="6"/>
    <n v="2572776"/>
    <n v="2017"/>
    <s v="eLife"/>
    <s v="Elife"/>
    <s v="Elife"/>
    <s v="101579614"/>
    <s v="2050-084X"/>
    <s v="2050-084X"/>
    <s v="Information remains scarce on human development compared to animal models. Here, we reconstructed human fetal pancreatic differentiation using cell surface markers. We demonstrate that at 7weeks of development, the glycoprotein 2 (GP2) marks a multipotent cell population that will differentiate into the acinar, ductal or endocrine lineages. Development towards the acinar lineage is paralleled by an increase in GP2 expression. Conversely, a subset of the GP2+ population undergoes endocrine differentiation by down-regulating GP2 and CD142 and turning on NEUROG3, a marker of endocrine differentiation. Endocrine maturation progresses by up-regulating SUSD2 and lowering ECAD levels. Finally, in vitro differentiation of pancreatic endocrine cells derived from human pluripotent stem cells mimics key in vivo events. Our work paves the way to extend our understanding of the origin of mature human pancreatic cell types and how such lineage decisions are regulated."/>
    <s v="Department of Population Health, University of Oxford, Oxford, OX3 7LF, UK. karen.melham@admin.ox.ac.uk."/>
    <s v="eng"/>
    <s v="Y"/>
    <s v="Y"/>
    <s v="N"/>
    <s v="Y"/>
    <s v="N"/>
    <s v="Y"/>
    <n v="5"/>
    <s v="Y"/>
    <s v="Y"/>
    <s v="N"/>
    <s v="Y"/>
    <s v="N"/>
    <s v="N"/>
    <s v="N"/>
    <s v="Y"/>
    <s v="2017-07-22"/>
    <s v="2018-05-22"/>
    <s v="2014-10-05"/>
    <s v="2017-07-21"/>
    <s v="https://dx.doi.org/10.7554/eLife.27564"/>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6573981"/>
    <s v="MED"/>
    <n v="26573981"/>
    <s v="PMC4512976"/>
    <s v="10.1186/s40504-014-0016-5"/>
    <s v="The evolution of withdrawal: negotiating research relationships in biobanking."/>
    <s v="Nissenbaum J, Bar-Nur O, Ben-David E, Benvenisty N."/>
    <s v="5"/>
    <s v="10"/>
    <n v="2353872"/>
    <n v="2014"/>
    <s v="Life sciences, society and policy"/>
    <s v="Life Sci Soc Policy"/>
    <s v="Life Sci Soc Policy"/>
    <s v="101603561"/>
    <s v="2195-7819"/>
    <s v="2195-7819"/>
    <s v="The right to withdraw from research, along with the necessity of adequately informed consent, is at the heart of the post-Nuremburg code of ethical safeguards in biomedical research on human participants. As biomedical research moves away from direct interventional studies towards research using networks of linked human tissue samples and data, however, questions arise about what withdrawal can and should mean in these new contexts. Some of the more expansive traditional understandings, such as the right to withdraw from a study 'at any time' are limited in practice by the nature of biobank- supported research, particularly where it makes possible widespread dissemination and ongoing reuse of data. It is time for a more nuanced, granular arrangement for withdrawal, appropriate to the ongoing relationships between participants and long-term biobanking enterprises."/>
    <s v="Stem Cell Unit, Institute of Life Sciences, The Hebrew University of Jerusalem, Israel ; Department of Genetics, Institute of Life Sciences, The Hebrew University of Jerusalem, Israel."/>
    <s v="eng"/>
    <s v="Y"/>
    <s v="Y"/>
    <s v="N"/>
    <s v="Y"/>
    <s v="N"/>
    <s v="N"/>
    <n v="5"/>
    <s v="Y"/>
    <s v="Y"/>
    <s v="N"/>
    <s v="Y"/>
    <s v="N"/>
    <s v="N"/>
    <s v="N"/>
    <s v="N"/>
    <s v="2015-11-18"/>
    <s v="2018-09-14"/>
    <s v="2013-12-12"/>
    <s v="2014-10-05"/>
    <s v="https://dx.doi.org/10.1186/s40504-014-0016-5"/>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4371806"/>
    <s v="MED"/>
    <n v="24371806"/>
    <s v="PMC3871396"/>
    <s v="10.1016/j.stemcr.2013.11.007"/>
    <s v="Global indiscriminate methylation in cell-specific gene promoters following reprogramming into human induced pluripotent stem cells."/>
    <s v="Heman-Ackah SM, Manzano R, Hoozemans JJM, Scheper W, Flynn R, Haerty W, Cowley SA, Bassett AR, Wood MJA."/>
    <s v="4"/>
    <s v="1"/>
    <n v="2108969"/>
    <n v="2013"/>
    <s v="Stem cell reports"/>
    <s v="Stem Cell Reports"/>
    <s v="Stem Cell Reports"/>
    <s v="101611300"/>
    <s v="2213-6711"/>
    <s v="2213-6711"/>
    <s v="Molecular reprogramming of somatic cells into human induced pluripotent stem cells (iPSCs) is accompanied by extensive changes in gene expression patterns and epigenetic marks. To better understand the link between gene expression and DNA methylation, we have profiled human somatic cells from different embryonic cell types (endoderm, mesoderm, and parthenogenetic germ cells) and the iPSCs generated from them. We show that reprogramming is accompanied by extensive DNA methylation in CpG-poor promoters, sparing CpG-rich promoters. Intriguingly, methylation in CpG-poor promoters occurred not only in downregulated genes, but also in genes that are not expressed in the parental somatic cells or their respective iPSCs. These genes are predominantly tissue-specific genes of other cell types from different lineages. Our results suggest a role of DNA methylation in the silencing of the somatic cell identity by global nonspecific methylation of tissue-specific genes from all lineages, regardless of their expression in the parental somatic cells."/>
    <s v="Department of Physiology, Anatomy and Genetics, University of Oxford, Oxford OX1 3QX, UK."/>
    <s v="eng"/>
    <s v="Y"/>
    <s v="Y"/>
    <s v="Y"/>
    <s v="Y"/>
    <s v="N"/>
    <s v="Y"/>
    <n v="5"/>
    <s v="Y"/>
    <s v="Y"/>
    <s v="N"/>
    <s v="Y"/>
    <s v="N"/>
    <s v="N"/>
    <s v="N"/>
    <s v="N"/>
    <s v="2013-12-27"/>
    <s v="2018-11-15"/>
    <s v="2016-03-31"/>
    <s v="2013-12-12"/>
    <s v="https://dx.doi.org/10.1016/j.stemcr.2013.11.007"/>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973645"/>
    <s v="MED"/>
    <n v="28973645"/>
    <s v="PMC5886237"/>
    <s v="10.1093/hmg/ddx331"/>
    <s v="Alpha-synuclein induces the unfolded protein response in Parkinson's disease SNCA triplication iPSC-derived neurons."/>
    <s v="Kopljar I, Gallacher DJ, De Bondt A, Cougnaud L, Vlaminckx E, Van den Wyngaert I, Lu HR."/>
    <s v="1"/>
    <s v="26"/>
    <n v="2616704"/>
    <n v="2017"/>
    <s v="Human molecular genetics"/>
    <s v="Hum. Mol. Genet."/>
    <s v="Hum Mol Genet"/>
    <s v="9208958"/>
    <s v="0964-6906"/>
    <s v="1460-2083"/>
    <s v="The recent generation of induced pluripotent stem cells (iPSCs) from a patient with Parkinson's disease (PD) resulting from triplication of the α-synuclein (SNCA) gene locus allows unprecedented opportunities to explore its contribution to the molecular pathogenesis of PD. We used the double-nicking CRISPR/Cas9 system to conduct site-specific mutagenesis of SNCA in these cells, generating an isogenic iPSC line with normalized SNCA gene dosage. Comparative gene expression analysis of neuronal derivatives from these iPSCs revealed an ER stress phenotype, marked by induction of the IRE1α/XBP1 axis of the unfolded protein response (UPR) and culminating in terminal UPR activation. Neuropathological analysis of post-mortem brain tissue demonstrated that pIRE1α is expressed in PD brains within neurons containing elevated levels of α-synuclein or Lewy bodies. Having used this pair of isogenic iPSCs to define this phenotype, these cells can be further applied in UPR-targeted drug discovery towards the development of disease-modifying therapeutics."/>
    <s v="Discovery Sciences, Janssen Research and Development, Janssen Pharmaceutica, Beerse, Belgium ikopljar@its.jnj.com."/>
    <s v="eng"/>
    <s v="N"/>
    <s v="Y"/>
    <s v="N"/>
    <s v="Y"/>
    <s v="N"/>
    <s v="Y"/>
    <n v="7"/>
    <s v="Y"/>
    <s v="Y"/>
    <s v="Y"/>
    <s v="Y"/>
    <s v="N"/>
    <s v="N"/>
    <s v="N"/>
    <s v="N"/>
    <s v="2017-10-04"/>
    <s v="2017-05-01"/>
    <s v="2017-03-09"/>
    <s v="2017-11-01"/>
    <s v="https://dx.doi.org/10.1093/hmg/ddx331"/>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7034410"/>
    <s v="MED"/>
    <n v="27034410"/>
    <s v="PMC4835253"/>
    <s v="10.5966/sctm.2015-0279"/>
    <s v="Functional and Transcriptional Characterization of Histone Deacetylase Inhibitor-Mediated Cardiac Adverse Effects in Human Induced Pluripotent Stem Cell-Derived Cardiomyocytes."/>
    <s v="Brownjohn PW, Smith J, Portelius E, Serneels L, Kvartsberg H, De Strooper B, Blennow K, Zetterberg H, Livesey FJ."/>
    <s v="2"/>
    <s v="5"/>
    <n v="2399645"/>
    <n v="2016"/>
    <s v="Stem cells translational medicine"/>
    <s v="Stem Cells Transl Med"/>
    <s v="Stem Cells Transl Med"/>
    <s v="101578022"/>
    <s v="2157-6564"/>
    <s v="2157-6580"/>
    <s v="Histone deacetylase (HDAC) inhibitors possess therapeutic potential to reverse aberrant epigenetic changes associated with cancers, neurological diseases, and immune disorders. Unfortunately, clinical studies with some HDAC inhibitors displayed delayed cardiac adverse effects, such as atrial fibrillation and ventricular tachycardia. However, the underlying molecular mechanism(s) of HDAC inhibitor-mediated cardiotoxicity remains poorly understood and is difficult to detect in the early stages of preclinical drug development because of a delayed onset of effects. In the present study, we show for the first time in human induced pluripotent stem cell-derived cardiomyocytes (hiPS-CMs) that HDAC inhibitors (dacinostat, panobinostat, vorinostat, entinostat, and tubastatin-a) induce delayed dose-related cardiac dysfunction at therapeutic concentrations associated with cardiac adverse effects in humans. HDAC inhibitor-mediated delayed effects on the beating properties of hiPS-CMs developed after 12 hours by decreasing the beat rate, shortening the field potential duration, and inducing arrhythmic behavior under form of sustained contractions and fibrillation-like patterns. Transcriptional changes that are common between the cardiotoxic HDAC inhibitors but different from noncardiotoxic treatments identified cardiac-specific genes and pathways related to structural and functional changes in cardiomyocytes. Combining the functional data with epigenetic changes in hiPS-CMs allowed us to identify molecular targets that might explain HDAC inhibitor-mediated cardiac adverse effects in humans. Therefore, hiPS-CMs represent a valuable translational model to assess HDAC inhibitor-mediated cardiotoxicity and support identification of better HDAC inhibitors with an improved benefit-risk profile.Histone deacetylase (HDAC) inhibitors are a promising class of drugs to treat certain cancers, autoimmune, and neurodegenerative diseases. However, treated patients can experience various cardiac adverse events such as hearth rhythm disorders. This study found that human induced pluripotent stem cell-derived cardiomyocytes (hiPS-CMs) can predict cardiac adverse events in patients caused by HDAC inhibitors. Furthermore, transcriptional changes at the level of gene expression supported the effects on the beating properties of hiPS-CMs and highlight targets that might cause these cardiac adverse effects. hiPS-CMs represent a valuable translational model to assess HDAC inhibitor-mediated cardiotoxicity and to support development of safer HDAC inhibitors."/>
    <s v="The Gurdon Institute and Department of Biochemistry, University of Cambridge, Cambridge CB2 1QN, UK."/>
    <s v="eng"/>
    <s v="N"/>
    <s v="Y"/>
    <s v="N"/>
    <s v="Y"/>
    <s v="N"/>
    <s v="Y"/>
    <n v="7"/>
    <s v="Y"/>
    <s v="Y"/>
    <s v="N"/>
    <s v="Y"/>
    <s v="N"/>
    <s v="N"/>
    <s v="N"/>
    <s v="N"/>
    <s v="2016-04-19"/>
    <s v="2017-12-22"/>
    <s v="2014-03-21"/>
    <s v="2016-03-31"/>
    <s v="https://dx.doi.org/10.5966/sctm.2015-0279"/>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285880"/>
    <s v="MED"/>
    <n v="28285880"/>
    <s v="PMC5390098"/>
    <s v="10.1016/j.stemcr.2017.02.006"/>
    <s v="Phenotypic Screening Identifies Modulators of Amyloid Precursor Protein Processing in Human Stem Cell Models of Alzheimer's Disease."/>
    <s v="van de Bunt M, Lako M, Barrett A, Gloyn AL, Hansson M, McCarthy MI, Beer NL, Honoré C."/>
    <s v="18"/>
    <s v="8"/>
    <n v="2547308"/>
    <n v="2017"/>
    <s v="Stem cell reports"/>
    <s v="Stem Cell Reports"/>
    <s v="Stem Cell Reports"/>
    <s v="101611300"/>
    <s v="2213-6711"/>
    <s v="2213-6711"/>
    <s v="Human stem cell models have the potential to provide platforms for phenotypic screens to identify candidate treatments and cellular pathways involved in the pathogenesis of neurodegenerative disorders. Amyloid precursor protein (APP) processing and the accumulation of APP-derived amyloid β (Aβ) peptides are key processes in Alzheimer's disease (AD). We designed a phenotypic small-molecule screen to identify modulators of APP processing in trisomy 21/Down syndrome neurons, a complex genetic model of AD. We identified the avermectins, commonly used as anthelmintics, as compounds that increase the relative production of short Aβ peptides at the expense of longer, potentially more toxic peptides. Further studies demonstrated that this effect is not due to an interaction with the core γ-secretase responsible for Aβ production. This study demonstrates the feasibility of phenotypic drug screening in human stem cell models of Alzheimer-type dementia, and points to possibilities for indirectly modulating APP processing, independently of γ-secretase modulation."/>
    <s v="a Wellcome Trust Centre for Human Genetics, University of Oxford , Oxford , United Kingdom."/>
    <s v="eng"/>
    <s v="Y"/>
    <s v="Y"/>
    <s v="N"/>
    <s v="Y"/>
    <s v="N"/>
    <s v="Y"/>
    <n v="8"/>
    <s v="N"/>
    <s v="Y"/>
    <s v="N"/>
    <s v="Y"/>
    <s v="N"/>
    <s v="N"/>
    <s v="N"/>
    <s v="N"/>
    <s v="2017-03-14"/>
    <s v="2018-05-02"/>
    <s v="2015-08-06"/>
    <s v="2017-03-09"/>
    <s v="https://dx.doi.org/10.1016/j.stemcr.2017.02.006"/>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7246810"/>
    <s v="MED"/>
    <n v="27246810"/>
    <s v="PMC4987020"/>
    <s v="10.1080/19382014.2016.1182276"/>
    <s v="Insights into islet development and biology through characterization of a human iPSC-derived endocrine pancreas model."/>
    <s v="Morrison M, Klein C, Clemann N, Collier DA, Hardy J, Heisserer B, Cader MZ, Graf M, Kaye J."/>
    <s v="10"/>
    <s v="8"/>
    <n v="2413468"/>
    <n v="2016"/>
    <s v="Islets"/>
    <s v="Islets"/>
    <s v="Islets"/>
    <s v="101495366"/>
    <s v="1938-2014"/>
    <s v="1938-2022"/>
    <s v="Directed differentiation of stem cells offers a scalable solution to the need for human cell models recapitulating islet biology and T2D pathogenesis. We profiled mRNA expression at 6 stages of an induced pluripotent stem cell (iPSC) model of endocrine pancreas development from 2 donors, and characterized the distinct transcriptomic profiles associated with each stage. Established regulators of endodermal lineage commitment, such as SOX17 (log2 fold change [FC] compared to iPSCs = 14.2, p-value = 4.9 × 10(-5)) and the pancreatic agenesis gene GATA6 (log2 FC = 12.1, p-value = 8.6 × 10(-5)), showed transcriptional variation consistent with their known developmental roles. However, these analyses highlighted many other genes with stage-specific expression patterns, some of which may be novel drivers or markers of islet development. For example, the leptin receptor gene, LEPR, was most highly expressed in published data from in vivo-matured cells compared to our endocrine pancreas-like cells (log2 FC = 5.5, p-value = 2.0 × 10(-12)), suggesting a role for the leptin pathway in the maturation process. Endocrine pancreas-like cells showed significant stage-selective expression of adult islet genes, including INS, ABCC8, and GLP1R, and enrichment of relevant GO-terms (e.g. &quot;insulin secretion&quot;; odds ratio = 4.2, p-value = 1.9 × 10(-3)): however, principal component analysis indicated that in vitro-differentiated cells were more immature than adult islets. Integration of the stage-specific expression information with genetic data from T2D genome-wide association studies revealed that 46 of 82 T2D-associated loci harbor genes present in at least one developmental stage, facilitating refinement of potential effector transcripts. Together, these data show that expression profiling in an iPSC islet development model can further understanding of islet biology and T2D pathogenesis."/>
    <s v="HeLEX - Centre for Health, Law and Emerging Technologies, Department of Public Health, University of Oxford, Old Road Campus, Oxford, OX3 7LF, UK, michael.morrison@dph.ox.ac.uk."/>
    <s v="eng"/>
    <s v="Y"/>
    <s v="Y"/>
    <s v="N"/>
    <s v="Y"/>
    <s v="N"/>
    <s v="Y"/>
    <n v="9"/>
    <s v="Y"/>
    <s v="Y"/>
    <s v="N"/>
    <s v="Y"/>
    <s v="N"/>
    <s v="N"/>
    <s v="N"/>
    <s v="Y"/>
    <s v="2016-06-02"/>
    <s v="2018-04-29"/>
    <s v="2016-12-09"/>
    <s v="2016-04-01"/>
    <s v="https://dx.doi.org/10.1080/19382014.2016.1182276"/>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6024842"/>
    <s v="MED"/>
    <n v="26024842"/>
    <s v="PMC4561067"/>
    <s v="10.1007/s12015-015-9599-3"/>
    <s v="StemBANCC: Governing Access to Material and Data in a Large Stem Cell Research Consortium."/>
    <s v="Clark AJ, Kaller MS, Galino J, Willison HJ, Rinaldi S, Bennett DLH."/>
    <s v="11"/>
    <s v="11"/>
    <n v="2321468"/>
    <n v="2015"/>
    <s v="Stem cell reviews"/>
    <s v="Stem Cell Rev"/>
    <s v="Stem Cell Rev"/>
    <s v="101255952"/>
    <s v="1550-8943"/>
    <s v="1558-6804"/>
    <s v="This paper makes the case for implementing an internal governance framework for sharing materials and data in stem cell research consortia. A governance framework can facilitate a transparent and accountable system while building trust among partner institutions. However, avoiding excessive bureaucracy is essential. The development and implementation of a governance framework for materials and data access in the Stem cells for Biological Assays of Novel drugs and prediCtive toxiCology (StemBANCC) consortium is presented as a practical example. The StemBANCC project is a multi-partner European research consortium, which aims to build a resource of 1,500 well characterised induced pluripotent stem cell (iPSC) lines for in vitro disease modelling and toxicology studies. The project governance framework was developed in two stages. A small working group identified key components of a framework and translated the project legal agreements into a draft policy document. The second phase allowed input from all consortium partners to shape the iterative development of a final policy document that could be agreed by all parties. Careful time management strategies were needed to manage the duration of this component. This part of the process also served as an exploratory space where different options could be proposed, potential gaps in planning identified, and project co-ordination activities specified."/>
    <s v="Nuffield Department of Clinical Neurosciences, West Wing, John Radcliffe Hospital, Oxford, UK."/>
    <s v="eng"/>
    <s v="Y"/>
    <s v="Y"/>
    <s v="N"/>
    <s v="Y"/>
    <s v="N"/>
    <s v="N"/>
    <n v="9"/>
    <s v="Y"/>
    <s v="Y"/>
    <s v="N"/>
    <s v="Y"/>
    <s v="N"/>
    <s v="N"/>
    <s v="N"/>
    <s v="N"/>
    <s v="2015-05-31"/>
    <s v="2017-04-25"/>
    <s v="2016-07-01"/>
    <s v="2015-10-01"/>
    <s v="https://dx.doi.org/10.1007/s12015-015-9599-3"/>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334857"/>
    <s v="MED"/>
    <n v="28334857"/>
    <s v="PMC5637940"/>
    <s v="10.1093/brain/awx012"/>
    <s v="Co-cultures with stem cell-derived human sensory neurons reveal regulators of peripheral myelination."/>
    <s v="Lee H, James WS, Cowley SA."/>
    <s v="5"/>
    <s v="140"/>
    <n v="2543659"/>
    <n v="2017"/>
    <s v="Brain : a journal of neurology"/>
    <s v="Brain"/>
    <s v="Brain"/>
    <s v="0372537"/>
    <s v="0006-8950"/>
    <s v="1460-2156"/>
    <s v="See Saporta and Shy (doi:10.1093/awx048) for a scientific commentary on this article.Effective bidirectional signalling between axons and Schwann cells is essential for both the development and maintenance of peripheral nerve function. We have established conditions by which human induced pluripotent stem cell-derived sensory neurons can be cultured with rat Schwann cells, and have produced for the first time long-term and stable myelinating co-cultures with human neurons. These cultures contain the specialized domains formed by axonal interaction with myelinating Schwann cells, such as clustered voltage-gated sodium channels at the node of Ranvier and Shaker-type potassium channel (Kv1.2) at the juxtaparanode. Expression of type III neuregulin-1 (TIIINRG1) in induced pluripotent stem cell-derived sensory neurons strongly enhances myelination, while conversely pharmacological blockade of the NRG1-ErbB pathway prevents myelination, providing direct evidence for the ability of this pathway to promote the myelination of human sensory axons. The β-secretase, BACE1 is a protease needed to generate active NRG1 from the full-length form. Due to the fact that it also cleaves amyloid precursor protein, BACE1 is a therapeutic target in Alzheimer's disease, however, consistent with its role in NRG1 processing we find that BACE1 inhibition significantly impairs myelination in our co-culture system. In order to exploit co-cultures to address other clinically relevant problems, they were exposed to anti-disialosyl ganglioside antibodies, including those derived from a patient with a sensory predominant, inflammatory neuropathy with mixed axonal and demyelinating electrophysiology. The co-cultures reveal that both mouse and human disialosyl antibodies target the nodal axolemma, induce acute axonal degeneration in the presence of complement, and impair myelination. The human, neuropathy-associated IgM antibody is also shown to induce complement-independent demyelination. Myelinating co-cultures using human induced pluripotent stem cell-derived sensory neurons thus provide insights into the cellular and molecular specialization of axoglial signalling, how pharmacological agents may promote or impede such signalling and the pathogenic effects of ganglioside antibodies.awx012media15372351982001."/>
    <s v="Sir William Dunn School of Pathology, University of Oxford, South Parks Road, Oxford OX1 3RE, U.K. heyne.lee@path.ox.ac.uk."/>
    <s v="eng"/>
    <s v="Y"/>
    <s v="Y"/>
    <s v="N"/>
    <s v="Y"/>
    <s v="N"/>
    <s v="Y"/>
    <n v="10"/>
    <s v="Y"/>
    <s v="Y"/>
    <s v="N"/>
    <s v="Y"/>
    <s v="N"/>
    <s v="N"/>
    <s v="N"/>
    <s v="N"/>
    <s v="2017-03-23"/>
    <s v="2018-05-02"/>
    <s v="2015-07-14"/>
    <s v="2017-04-01"/>
    <s v="https://dx.doi.org/10.1093/brain/awx012"/>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8202666"/>
    <s v="MED"/>
    <n v="28202666"/>
    <s v="PMC5652224"/>
    <s v="10.1042/BST20160262"/>
    <s v="LRRK2 in peripheral and central nervous system innate immunity: its link to Parkinson's disease."/>
    <s v="Schwanke K, Merkert S, Kempf H, Hartung S, Jara-Avaca M, Templin C, Göhring G, Haverich A, Martin U, Zweigerdt R."/>
    <s v="10"/>
    <s v="45"/>
    <n v="2525140"/>
    <n v="2017"/>
    <s v="Biochemical Society transactions"/>
    <s v="Biochem. Soc. Trans."/>
    <s v="Biochem Soc Trans"/>
    <s v="7506897"/>
    <s v="0300-5127"/>
    <s v="1470-8752"/>
    <s v="Mutations in the leucine-rich repeat kinase 2 (LRRK2) gene are found in familial and idiopathic cases of Parkinson's disease (PD), but are also associated with immune-related disorders, notably Crohn's disease and leprosy. Although the physiological function of LRRK2 protein remains largely elusive, increasing evidence suggests that it plays a role in innate immunity, a process that also has been implicated in neurodegenerative diseases, including PD. Innate immunity involves macrophages and microglia, in which endogenous LRRK2 expression is precisely regulated and expression is strongly up-regulated upon cell activation. This brief report discusses the current understanding of the involvement of LRRK2 in innate immunity particularly in relation to PD, critically examining its role in myeloid cells, particularly macrophages and microglia."/>
    <s v="1 Leibniz Research Laboratories for Biotechnology and Artificial Organs (LEBAO) , Department of Cardiac, Thoracic, Transplantation, and Vascular Surgery, 30625 Hannover, Germany ."/>
    <s v="eng"/>
    <s v="Y"/>
    <s v="Y"/>
    <s v="N"/>
    <s v="Y"/>
    <s v="N"/>
    <s v="N"/>
    <n v="10"/>
    <s v="Y"/>
    <s v="Y"/>
    <s v="N"/>
    <s v="Y"/>
    <s v="N"/>
    <s v="N"/>
    <s v="N"/>
    <s v="N"/>
    <s v="2017-02-17"/>
    <s v="2016-05-11"/>
    <s v="2016-01-05"/>
    <s v="2017-02-01"/>
    <s v="https://dx.doi.org/10.1042/BST20160262"/>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4483184"/>
    <s v="MED"/>
    <n v="24483184"/>
    <s v="PMC3992007"/>
    <s v="10.1089/hgtb.2012.248"/>
    <s v="Fast and efficient multitransgenic modification of human pluripotent stem cells."/>
    <s v="Sakaue M, Sieber-Blum M."/>
    <s v="6"/>
    <s v="25"/>
    <n v="2147011"/>
    <n v="2014"/>
    <s v="Human gene therapy methods"/>
    <s v="Hum Gene Ther Methods"/>
    <s v="Hum Gene Ther Methods"/>
    <s v="101573202"/>
    <s v="1946-6536"/>
    <s v="1946-6544"/>
    <s v="Human pluripotent stem cells (hPSCs) represent a prime cell source for pharmacological research and regenerative therapies because of their extensive expansion potential and their ability to differentiate into essentially all somatic lineages in vitro. Improved methods to stably introduce multiple transgenes into hPSCs will promote, for example, their preclinical testing by facilitating lineage differentiation and purification in vitro and the subsequent in vivo monitoring of respective progenies after their transplantation into relevant animal models. To date, the establishment of stable transgenic hPSC lines is still laborious and time-consuming. Current limitations include the low transfection efficiency of hPSCs via nonviral methods, the inefficient recovery of genetically engineered clones, and the silencing of transgene expression. Here we describe a fast, electroporation-based method for the generation of multitransgenic hPSC lines by overcoming the need for any preadaptation of conventional hPSC cultures to feeder-free conditions before genetic manipulation. We further show that the selection for a single antibiotic resistance marker encoded on one plasmid allowed for the stable genomic (co-)integration of up to two additional, independent expression plasmids. The method thereby enables the straightforward, nonviral generation of valuable multitransgenic hPSC lines in a single step. Practical applicability of the method is demonstrated for antibiotic-based lineage enrichment in vitro and for sodium iodide symporter transgene-based in situ cell imaging after intramyocardial cell infusion into explanted pig hearts."/>
    <s v="Institute of Genetic Medicine, Newcastle University, Centre for Life, Newcastle upon Tyne NE1 3BZ, UK."/>
    <s v="eng"/>
    <s v="N"/>
    <s v="Y"/>
    <s v="N"/>
    <s v="Y"/>
    <s v="N"/>
    <s v="Y"/>
    <n v="10"/>
    <s v="Y"/>
    <s v="Y"/>
    <s v="N"/>
    <s v="Y"/>
    <s v="N"/>
    <s v="N"/>
    <s v="N"/>
    <s v="N"/>
    <s v="2014-04-07"/>
    <s v="2016-10-19"/>
    <s v="2015-06-19"/>
    <s v="2014-03-21"/>
    <s v="https://dx.doi.org/10.1089/hgtb.2012.248"/>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6251357"/>
    <s v="MED"/>
    <n v="26251357"/>
    <s v="PMC4582175"/>
    <s v="10.1242/dev.123034"/>
    <s v="Human epidermal neural crest stem cells as a source of Schwann cells."/>
    <s v="Kempf H, Olmer R, Haase A, Franke A, Bolesani E, Schwanke K, Robles-Diaz D, Coffee M, Göhring G, Dräger G, Pötz O, Joos T, Martinez-Hackert E, Haverich A, Buettner FF, Martin U, Zweigerdt R."/>
    <s v="2"/>
    <s v="142"/>
    <n v="2326060"/>
    <n v="2015"/>
    <s v="Development (Cambridge, England)"/>
    <s v="Development"/>
    <s v="Development"/>
    <s v="8701744"/>
    <s v="0950-1991"/>
    <s v="1477-9129"/>
    <s v="We show that highly pure populations of human Schwann cells can be derived rapidly and in a straightforward way, without the need for genetic manipulation, from human epidermal neural crest stem cells [hEPI-NCSC(s)] present in the bulge of hair follicles. These human Schwann cells promise to be a useful tool for cell-based therapies, disease modelling and drug discovery. Schwann cells are glia that support axons of peripheral nerves and are direct descendants of the embryonic neural crest. Peripheral nerves are damaged in various conditions, including through trauma or tumour-related surgery, and Schwann cells are required for their repair and regeneration. Schwann cells also promise to be useful for treating spinal cord injuries. Ex vivo expansion of hEPI-NCSC isolated from hair bulge explants, manipulating the WNT, sonic hedgehog and TGFβ signalling pathways, and exposure of the cells to pertinent growth factors led to the expression of the Schwann cell markers SOX10, KROX20 (EGR2), p75NTR (NGFR), MBP and S100B by day 4 in virtually all cells, and maturation was completed by 2 weeks of differentiation. Gene expression profiling demonstrated expression of transcripts for neurotrophic and angiogenic factors, as well as JUN, all of which are essential for nerve regeneration. Co-culture of hEPI-NCSC-derived human Schwann cells with rodent dorsal root ganglia showed interaction of the Schwann cells with axons, providing evidence of Schwann cell functionality. We conclude that hEPI-NCSCs are a biologically relevant source for generating large and highly pure populations of human Schwann cells."/>
    <s v="Leibniz Research Laboratories for Biotechnology and Artificial Organs (LEBAO), Department of Cardiothoracic, Transplantation and Vascular Surgery (HTTG), Hannover Medical School, 30625 Hannover, Germany."/>
    <s v="eng"/>
    <s v="Y"/>
    <s v="Y"/>
    <s v="N"/>
    <s v="N"/>
    <s v="N"/>
    <s v="Y"/>
    <n v="11"/>
    <s v="Y"/>
    <s v="Y"/>
    <s v="N"/>
    <s v="Y"/>
    <s v="N"/>
    <s v="N"/>
    <s v="N"/>
    <s v="N"/>
    <s v="2015-09-23"/>
    <s v="2018-08-31"/>
    <s v="2014-10-30"/>
    <s v="2015-08-06"/>
    <s v="https://dx.doi.org/10.1242/dev.123034"/>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7934856"/>
    <s v="MED"/>
    <n v="27934856"/>
    <s v="PMC5155150"/>
    <s v="10.1038/ncomms13602"/>
    <s v="Bulk cell density and Wnt/TGFbeta signalling regulate mesendodermal patterning of human pluripotent stem cells."/>
    <s v="Kropp C, Kempf H, Halloin C, Robles-Diaz D, Franke A, Scheper T, Kinast K, Knorpp T, Joos TO, Haverich A, Martin U, Zweigerdt R, Olmer R."/>
    <m/>
    <s v="7"/>
    <n v="2498188"/>
    <n v="2016"/>
    <s v="Nature communications"/>
    <s v="Nat Commun"/>
    <s v="Nat Commun"/>
    <s v="101528555"/>
    <s v="2041-1723"/>
    <s v="2041-1723"/>
    <s v="In vitro differentiation of human pluripotent stem cells (hPSCs) recapitulates early aspects of human embryogenesis, but the underlying processes are poorly understood and controlled. Here we show that modulating the bulk cell density (BCD: cell number per culture volume) deterministically alters anteroposterior patterning of primitive streak (PS)-like priming. The BCD in conjunction with the chemical WNT pathway activator CHIR99021 results in distinct paracrine microenvironments codifying hPSCs towards definitive endoderm, precardiac or presomitic mesoderm within the first 24 h of differentiation, respectively. Global gene expression and secretome analysis reveals that TGFß superfamily members, antagonist of Nodal signalling LEFTY1 and CER1, are paracrine determinants restricting PS progression. These data result in a tangible model disclosing how hPSC-released factors deflect CHIR99021-induced lineage commitment over time. By demonstrating a decisive, functional role of the BCD, we show its utility as a method to control lineage-specific differentiation. Furthermore, these findings have profound consequences for inter-experimental comparability, reproducibility, bioprocess optimization and scale-up."/>
    <s v="Department of Cardiac, Thoracic, Transplantation, and Vascular Surgery, Leibniz Research Laboratories for Biotechnology and Artificial Organs, Hannover, Germany REBIRTH-Cluster of Excellence, Hannover Medical School, Hannover, Germany."/>
    <s v="eng"/>
    <s v="Y"/>
    <s v="Y"/>
    <s v="N"/>
    <s v="Y"/>
    <s v="N"/>
    <s v="Y"/>
    <n v="15"/>
    <s v="Y"/>
    <s v="Y"/>
    <s v="Y"/>
    <s v="Y"/>
    <s v="N"/>
    <s v="N"/>
    <s v="N"/>
    <s v="Y"/>
    <s v="2016-12-10"/>
    <s v="2017-10-01"/>
    <s v="2014-05-07"/>
    <s v="2016-12-09"/>
    <s v="https://dx.doi.org/10.1038/ncomms13602"/>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7369897"/>
    <s v="MED"/>
    <n v="27369897"/>
    <s v="PMC5031176"/>
    <s v="10.5966/sctm.2015-0253"/>
    <s v="Impact of Feeding Strategies on the Scalable Expansion of Human Pluripotent Stem Cells in Single-Use Stirred Tank Bioreactors."/>
    <s v="Dodsworth BT, Flynn R, Cowley SA."/>
    <m/>
    <s v="5"/>
    <n v="2499092"/>
    <n v="2016"/>
    <s v="Stem cells translational medicine"/>
    <s v="Stem Cells Transl Med"/>
    <s v="Stem Cells Transl Med"/>
    <s v="101578022"/>
    <s v="2157-6564"/>
    <s v="2157-6580"/>
    <s v=": The routine application of human pluripotent stem cells (hPSCs) and their derivatives in biomedicine and drug discovery will require the constant supply of high-quality cells by defined processes. Culturing hPSCs as cell-only aggregates in (three-dimensional [3D]) suspension has the potential to overcome numerous limitations of conventional surface-adherent (two-dimensional [2D]) cultivation. Utilizing single-use instrumented stirred-tank bioreactors, we showed that perfusion resulted in a more homogeneous culture environment and enabled superior cell densities of 2.85 × 106 cells per milliliter and 47% higher cell yields compared with conventional repeated batch cultures. Flow cytometry, quantitative reverse-transcriptase polymerase chain reaction, and global gene expression analysis revealed a high similarity across 3D suspension and 2D precultures, underscoring that matrix-free hPSC culture efficiently supports maintenance of pluripotency. Interestingly, physiological data and gene expression assessment indicated distinct changes of the cells' energy metabolism, suggesting a culture-induced switch from glycolysis to oxidative phosphorylation in the absence of hPSC differentiation. Our data highlight the plasticity of hPSCs' energy metabolism and provide clear physiological and molecular targets for process monitoring and further development. This study paves the way toward more efficient GMP-compliant cell production and underscores the enormous process development potential of hPSCs in suspension culture.Human pluripotent stem cells (hPSCs) are a unique source for the, in principle, unlimited production of functional human cell types in vitro, which are of high value for therapeutic and industrial applications. This study applied single-use, clinically compliant bioreactor technology to develop advanced, matrix-free, and more efficient culture conditions for the mass production of hPSCs in scalable suspension culture. Using extensive analytical tools to compare established conditions with this novel culture strategy, unexpected physiological features of hPSCs were discovered. These data allow a more rational process development, providing significant progress in the field of translational stem cell research and medicine."/>
    <s v="Sir William Dunn School of Pathology, University of Oxford, South Parks Road, Oxford, United Kingdom."/>
    <s v="eng"/>
    <s v="N"/>
    <s v="Y"/>
    <s v="N"/>
    <s v="Y"/>
    <s v="N"/>
    <s v="N"/>
    <n v="16"/>
    <s v="Y"/>
    <s v="Y"/>
    <s v="N"/>
    <s v="Y"/>
    <s v="N"/>
    <s v="N"/>
    <s v="N"/>
    <s v="Y"/>
    <s v="2016-09-22"/>
    <s v="2016-10-19"/>
    <m/>
    <s v="2016-07-01"/>
    <s v="https://dx.doi.org/10.5966/sctm.2015-0253"/>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6119873"/>
    <s v="MED"/>
    <n v="26119873"/>
    <s v="PMC4833179"/>
    <s v="10.1002/stem.2085"/>
    <s v="The Current State of Naïve Human Pluripotency."/>
    <s v="Handel AE, Chintawar S, Lalic T, Whiteley E, Vowles J, Giustacchini A, Argoud K, Sopp P, Nakanishi M, Bowden R, Cowley S, Newey S, Akerman C, Ponting CP, Cader MZ."/>
    <m/>
    <s v="33"/>
    <n v="2335054"/>
    <n v="2015"/>
    <s v="Stem cells (Dayton, Ohio)"/>
    <s v="Stem Cells"/>
    <s v="Stem Cells"/>
    <s v="9304532"/>
    <s v="1066-5099"/>
    <s v="1549-4918"/>
    <s v="Naïve or ground state pluripotency is a cellular state in vitro which resembles cells of the preimplantation epiblast in vivo. This state was first observed in mouse embryonic stem cells and is characterized by high rates of proliferation, the ability to differentiate widely, and global hypomethylation. Human pluripotent stem cells (hPSCs) correspond to a later or &quot;primed&quot; stage of embryonic development. The conversion of hPSCs to a naïve state is desirable as their features should facilitate techniques such as gene editing and more efficient differentiation. Here we review protocols which now allow derivation of naïve human pluripotent stem cells by transgene expression or the use of media formulations containing inhibitors and growth factors and correlate this with pathways involved. Maintenance of these ground state cells is possible using a combination of basic fibroblast growth factor and human leukemia inhibitory factor together with dual inhibition of glycogen synthase kinase 3 beta, and mitogen-activated protein kinase kinase (MEK). Close similarity between the ground state hPSC and the in vivo preimplantation epiblast have been shown both by demonstrating similar upregulation of endogenous retroviruses and correlation of global RNA-seq data. This suggests that the human naïve state is not an in vitro artifact."/>
    <s v="Department of Physiology, Anatomy and Genetics, University of Oxford, Oxford, Oxfordshire OX1 3QX, UK, Weatherall Institute of Molecular Medicine, University of Oxford, Oxford, Oxfordshire OX3 9DS, UK."/>
    <s v="eng"/>
    <s v="Y"/>
    <s v="Y"/>
    <s v="N"/>
    <s v="Y"/>
    <s v="N"/>
    <s v="Y"/>
    <n v="16"/>
    <s v="Y"/>
    <s v="Y"/>
    <s v="N"/>
    <s v="Y"/>
    <s v="N"/>
    <s v="N"/>
    <s v="N"/>
    <s v="N"/>
    <s v="2015-10-20"/>
    <s v="2017-09-22"/>
    <m/>
    <s v="2015-07-14"/>
    <s v="https://dx.doi.org/10.1002/stem.2085"/>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6740550"/>
    <s v="MED"/>
    <n v="26740550"/>
    <s v="PMC4754051"/>
    <s v="10.1093/hmg/ddv637"/>
    <s v="Assessing similarity to primary tissue and cortical layer identity in induced pluripotent stem cell-derived cortical neurons through single-cell transcriptomics."/>
    <s v="Flynn R, Grundmann A, Renz P, Hänseler W, James WS, Cowley SA, Moore MD."/>
    <m/>
    <s v="25"/>
    <n v="2377899"/>
    <n v="2016"/>
    <s v="Human molecular genetics"/>
    <s v="Hum. Mol. Genet."/>
    <s v="Hum Mol Genet"/>
    <s v="9208958"/>
    <s v="0964-6906"/>
    <s v="1460-2083"/>
    <s v="Induced pluripotent stem cell (iPSC)-derived cortical neurons potentially present a powerful new model to understand corticogenesis and neurological disease. Previous work has established that differentiation protocols can produce cortical neurons, but little has been done to characterize these at cellular resolution. In particular, it is unclear to what extent in vitro two-dimensional, relatively disordered culture conditions recapitulate the development of in vivo cortical layer identity. Single-cell multiplex reverse transcriptase-quantitative polymerase chain reaction (RT-qPCR) was used to interrogate the expression of genes previously implicated in cortical layer or phenotypic identity in individual cells. Totally, 93.6% of single cells derived from iPSCs expressed genes indicative of neuronal identity. High proportions of single neurons derived from iPSCs expressed glutamatergic receptors and synaptic genes. And, 68.4% of iPSC-derived neurons expressing at least one layer marker could be assigned to a laminar identity using canonical cortical layer marker genes. We compared single-cell RNA-seq of our iPSC-derived neurons to available single-cell RNA-seq data from human fetal and adult brain and found that iPSC-derived cortical neurons closely resembled primary fetal brain cells. Unexpectedly, a subpopulation of iPSC-derived neurons co-expressed canonical fetal deep and upper cortical layer markers. However, this appeared to be concordant with data from primary cells. Our results therefore provide reassurance that iPSC-derived cortical neurons are highly similar to primary cortical neurons at the level of single cells but suggest that current layer markers, although effective, may not be able to disambiguate cortical layer identity in all cells."/>
    <s v="James Martin Stem Cell Facility, Sir William Dunn School of Pathology, University of Oxford, Oxford, United Kingdom; Sir William Dunn School of Pathology, University of Oxford, Oxford, United Kingdom."/>
    <s v="eng"/>
    <s v="Y"/>
    <s v="Y"/>
    <s v="N"/>
    <s v="Y"/>
    <s v="N"/>
    <s v="Y"/>
    <n v="20"/>
    <s v="Y"/>
    <s v="Y"/>
    <s v="Y"/>
    <s v="Y"/>
    <s v="N"/>
    <s v="N"/>
    <s v="N"/>
    <s v="N"/>
    <s v="2016-02-24"/>
    <s v="2016-10-19"/>
    <m/>
    <s v="2016-01-05"/>
    <s v="https://dx.doi.org/10.1093/hmg/ddv637"/>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6101162"/>
    <s v="MED"/>
    <n v="26101162"/>
    <s v="PMC4596252"/>
    <s v="10.1016/j.exphem.2015.06.002"/>
    <s v="CRISPR-mediated genotypic and phenotypic correction of a chronic granulomatous disease mutation in human iPS cells."/>
    <s v="Kempf H, Olmer R, Kropp C, Rückert M, Jara-Avaca M, Robles-Diaz D, Franke A, Elliott DA, Wojciechowski D, Fischer M, Roa Lara A, Kensah G, Gruh I, Haverich A, Martin U, Zweigerdt R."/>
    <m/>
    <s v="43"/>
    <n v="2329728"/>
    <n v="2015"/>
    <s v="Experimental hematology"/>
    <s v="Exp. Hematol."/>
    <s v="Exp Hematol"/>
    <s v="0402313"/>
    <s v="0301-472X"/>
    <s v="1873-2399"/>
    <s v="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
    <s v="Leibniz Research Laboratories for Biotechnology and Artificial Organs (LEBAO), Department of Cardiothoracic, Transplantation, and Vascular Surgery (HTTG), Hannover Medical School, Carl-Neuberg-Straβe 1, 30625 Hannover, Germany; REBIRTH-Cluster of Excellence, Hannover Medical School, Carl-Neuberg-Straβe 1, 30625 Hannover, Germany."/>
    <s v="eng"/>
    <s v="Y"/>
    <s v="Y"/>
    <s v="N"/>
    <s v="Y"/>
    <s v="N"/>
    <s v="N"/>
    <n v="33"/>
    <s v="Y"/>
    <s v="Y"/>
    <s v="N"/>
    <s v="Y"/>
    <s v="N"/>
    <s v="N"/>
    <s v="N"/>
    <s v="N"/>
    <s v="2015-10-03"/>
    <s v="2014-12-16"/>
    <m/>
    <s v="2015-06-19"/>
    <s v="https://dx.doi.org/10.1016/j.exphem.2015.06.002"/>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5454631"/>
    <s v="MED"/>
    <n v="25454631"/>
    <s v="PMC4264033"/>
    <s v="10.1016/j.stemcr.2014.09.017"/>
    <s v="Controlling expansion and cardiomyogenic differentiation of human pluripotent stem cells in scalable suspension culture."/>
    <s v="Kaye J, Whitley EA, Lund D, Morrison M, Teare H, Melham K."/>
    <m/>
    <s v="3"/>
    <n v="2232540"/>
    <n v="2014"/>
    <s v="Stem cell reports"/>
    <s v="Stem Cell Reports"/>
    <s v="Stem Cell Reports"/>
    <s v="101611300"/>
    <s v="2213-6711"/>
    <s v="2213-6711"/>
    <s v="To harness the potential of human pluripotent stem cells (hPSCs), an abundant supply of their progenies is required. Here, hPSC expansion as matrix-independent aggregates in suspension culture was combined with cardiomyogenic differentiation using chemical Wnt pathway modulators. A multiwell screen was scaled up to stirred Erlenmeyer flasks and subsequently to tank bioreactors, applying controlled feeding strategies (batch and cyclic perfusion). Cardiomyogenesis was sensitive to the GSK3 inhibitor CHIR99021 concentration, whereas the aggregate size was no prevailing factor across culture platforms. However, in bioreactors, the pattern of aggregate formation in the expansion phase dominated subsequent differentiation. Global profiling revealed a culture-dependent expression of BMP agonists/antagonists, suggesting their decisive role in cell-fate determination. Furthermore, metallothionein was discovered as a potentially stress-related marker in hPSCs. In 100 ml bioreactors, the production of 40 million predominantly ventricular-like cardiomyocytes (up to 85% purity) was enabled that were directly applicable to bioartificial cardiac tissue formation."/>
    <s v="Centre for Health, Law and Emerging Technologies (HeLEX), Nuffield Department of Population Health, University of Oxford, Oxford, UK."/>
    <s v="eng"/>
    <s v="Y"/>
    <s v="Y"/>
    <s v="N"/>
    <s v="Y"/>
    <s v="N"/>
    <s v="Y"/>
    <n v="61"/>
    <s v="Y"/>
    <s v="Y"/>
    <s v="N"/>
    <s v="Y"/>
    <s v="N"/>
    <s v="N"/>
    <s v="N"/>
    <s v="N"/>
    <s v="2014-12-16"/>
    <s v="2018-04-29"/>
    <m/>
    <s v="2014-10-30"/>
    <s v="https://dx.doi.org/10.1016/j.stemcr.2014.09.017"/>
  </r>
  <r>
    <s v="https://www.imi.europa.eu/projects-results/project-factsheets/stembancc"/>
    <x v="74"/>
    <s v="Stem cells for biological assays of novel drugs and predictive toxicology"/>
    <n v="0"/>
    <n v="0"/>
    <n v="0"/>
    <n v="0"/>
    <n v="0"/>
    <n v="0"/>
    <n v="0"/>
    <n v="0"/>
    <n v="0"/>
    <n v="0"/>
    <s v="Ongoing"/>
    <s v="IMI1"/>
    <s v="01/10/2012"/>
    <s v="31/03/2018"/>
    <n v="4"/>
    <n v="115439"/>
    <s v="RIA (Research and Innovation Action)"/>
    <s v="26 000 000"/>
    <s v="20 761 386"/>
    <m/>
    <s v="8 249 094"/>
    <s v="The aim of the STEMBANCC project is to generate and characterise 1 500 high quality human induced pluripotent stem (iPS) cell lines that can be used by researchers to study a range of diseases, including diabetes and dementia, and test for drug efficacy and safety. The cell lines will help to improve and speed up the drug development process, and ensure that patients benefit from more effective and safer drugs._x000a_Currently, many drugs fail rather late in the drug development process because the tests used in the earlier stages of drug development simply do not reflect what happens in real life when the drug is administered in patients. This is partly because these early tests rely heavily on animal cells, and when human cells are used, they have often been extensively modified to survive in culture and so no longer behave naturally. Those working in drug research and development therefore urgently need a good supply of cells that more accurately mimic what happens in the human body.The power of pluripotencyMost adult cells can only divide to produce other cells of the same type – for example, skin cells can only make other skin cells, and blood cells can only make other blood cells. Only embryonic stem cells are ‘pluripotent’, i.e. able to give rise to all the different kinds of cell that make up the human body. However, in recent years researchers have developed a way of reprogramming ordinary adult cells to create so-called induced pluripotent stem (iPS) cells. Like embryonic stem cells, iPS cells are able to generate any kind of cell; as such, they offer researchers a good supply of different kinds of human cell that can be used in research and drug development. The research resulting in the creation of the first iPS cells was a major scientific breakthrough that won scientists John Gurdon and Shinya Yamanaka the 2012 Nobel Prize in Physiology or Medicine.A unique resourceSTEMBANCC’s goal is to generate 1 500 iPS cell lines from 500 people, characterise them in terms of their genetic, protein, and metabolic profiles, and make them available to researchers. All cell lines will also undergo a rigorous quality check. The raw materials for the project will be largely skin and blood samples taken from patients with certain diseases, people who display adverse reactions to drugs, and healthy individuals. The collection of these samples will be carried out with the individuals’ informed consent and in line with strict ethical standards. There will be a strong focus on peripheral nervous system disorders (especially pain); central nervous system disorders (e.g. dementias); neurodysfunctional diseases (e.g. migraine, autism, schizophrenia, and bipolar disorder); and diabetes. The project will also investigate the use of human iPS cells for toxicology testing; here the team will use the iPS cells to generate liver, heart, nerve and kidney cells. Ultimately STEMBANCC will be a source of well-characterised, patient-derived iPS cells that will help researchers study diseases, develop new treatments, and test the efficacy and safety of new drugs."/>
    <s v="Abbvie Deutschland GMBH &amp; Co Kg, Wiesbaden, GermanyAstrazeneca AB, Södertälje, SwedenBoehringer Ingelheim Internationalgmbh, Ingelheim, GermanyEli Lilly and Company Limited, Basingstoke, United KingdomF. Hoffmann-La Roche AG, Basel, SwitzerlandJanssen Pharmaceutica Nv, Beerse, BelgiumMerck Kommanditgesellschaft Auf Aktien, Darmstadt, GermanyNovo Nordisk A/S, Bagsvaerd, DenmarkOrion Oyj, Espoo, FinlandPfizer Limited, Sandwich, Kent , United KingdomSanofi-Aventis Recherche &amp; Developpement, Chilly Mazarin, France"/>
    <n v="11"/>
    <n v="42"/>
    <s v="24801761"/>
    <s v="MED"/>
    <n v="24801761"/>
    <s v="PMC4130658"/>
    <s v="10.1038/ejhg.2014.71"/>
    <s v="Dynamic consent: a patient interface for twenty-first century research networks."/>
    <m/>
    <m/>
    <s v="23"/>
    <n v="2243293"/>
    <n v="2015"/>
    <s v="European journal of human genetics : EJHG"/>
    <s v="Eur. J. Hum. Genet."/>
    <s v="Eur J Hum Genet"/>
    <s v="9302235"/>
    <s v="1018-4813"/>
    <s v="1476-5438"/>
    <s v="Biomedical research is being transformed through the application of information technologies that allow ever greater amounts of data to be shared on an unprecedented scale. However, the methods for involving participants have not kept pace with changes in research capability. In an era when information is shared digitally at the global level, mechanisms of informed consent remain static, paper-based and organised around national boundaries and legal frameworks. Dynamic consent (DC) is both a specific project and a wider concept that offers a new approach to consent; one designed to meet the needs of the twenty-first century research landscape. At the heart of DC is a personalised, digital communication interface that connects researchers and participants, placing participants at the heart of decision making. The interface facilitates two-way communication to stimulate a more engaged, informed and scientifically literate participant population where individuals can tailor and manage their own consent preferences. The technical architecture of DC includes components that can securely encrypt sensitive data and allow participant consent preferences to travel with their data and samples when they are shared with third parties. In addition to improving transparency and public trust, this system benefits researchers by streamlining recruitment and enabling more efficient participant recontact. DC has mainly been developed in biobanking contexts, but it also has potential application in other domains for a variety of purposes."/>
    <m/>
    <s v="eng"/>
    <s v="Y"/>
    <s v="Y"/>
    <s v="N"/>
    <s v="Y"/>
    <s v="N"/>
    <s v="N"/>
    <n v="82"/>
    <s v="Y"/>
    <s v="Y"/>
    <s v="N"/>
    <s v="Y"/>
    <s v="Y"/>
    <s v="Y"/>
    <s v="N"/>
    <s v="N"/>
    <s v="2014-05-08"/>
    <m/>
    <m/>
    <s v="2014-05-07"/>
    <s v="https://dx.doi.org/10.1038/ejhg.2014.71"/>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30288572"/>
    <s v="MED"/>
    <n v="30288572"/>
    <s v="PMC5809843"/>
    <s v="10.1007/s00125-018-4741-9"/>
    <s v="Serum kidney injury molecule 1 and β2-microglobulin perform as well as larger biomarker panels for prediction of rapid decline in renal function in type 2 diabetes."/>
    <s v="Colombo M, Looker HC, Farran B, Hess S, Groop L, Palmer CNA, Brosnan MJ, Dalton RN, Wong M, Turner C, Ahlqvist E, Dunger D, Agakov F, Durrington P, Livingstone S, Betteridge J, McKeigue PM, Colhoun HM, SUMMIT Investigators."/>
    <s v="1"/>
    <s v="18"/>
    <n v="2734249"/>
    <n v="2018"/>
    <s v="Diabetologia"/>
    <s v="Diabetologia"/>
    <s v="Diabetologia"/>
    <s v="0006777"/>
    <s v="0012-186X"/>
    <s v="1432-0428"/>
    <s v="AIMS/HYPOTHESIS:As part of the Surrogate Markers for Micro- and Macrovascular Hard Endpoints for Innovative Diabetes Tools (SUMMIT) programme we previously reported that large panels of biomarkers derived from three analytical platforms maximised prediction of progression of renal decline in type 2 diabetes. Here, we hypothesised that smaller (n ≤ 5), platform-specific combinations of biomarkers selected from these larger panels might achieve similar prediction performance when tested in three additional type 2 diabetes cohorts. METHODS:We used 657 serum samples, held under differing storage conditions, from the Scania Diabetes Registry (SDR) and Genetics of Diabetes Audit and Research Tayside (GoDARTS), and a further 183 nested case-control sample set from the Collaborative Atorvastatin in Diabetes Study (CARDS). We analysed 42 biomarkers measured on the SDR and GoDARTS samples by a variety of methods including standard ELISA, multiplexed ELISA (Luminex) and mass spectrometry. The subset of 21 Luminex biomarkers was also measured on the CARDS samples. We used the event definition of loss of &gt;20% of baseline eGFR during follow-up from a baseline eGFR of 30-75 ml min-1 [1.73 m]-2. A total of 403 individuals experienced an event during a median follow-up of 7 years. We used discrete-time logistic regression models with tenfold cross-validation to assess association of biomarker panels with loss of kidney function. RESULTS:Twelve biomarkers showed significant association with eGFR decline adjusted for covariates in one or more of the sample sets when evaluated singly. Kidney injury molecule 1 (KIM-1) and β2-microglobulin (B2M) showed the most consistent effects, with standardised odds ratios for progression of at least 1.4 (p &lt; 0.0003) in all cohorts. A combination of B2M and KIM-1 added to clinical covariates, including baseline eGFR and albuminuria, modestly improved prediction, increasing the area under the curve in the SDR, Go-DARTS and CARDS by 0.079, 0.073 and 0.239, respectively. Neither the inclusion of additional Luminex biomarkers on top of B2M and KIM-1 nor a sparse mass spectrometry panel, nor the larger multiplatform panels previously identified, consistently improved prediction further across all validation sets. CONCLUSIONS/INTERPRETATION:Serum KIM-1 and B2M independently improve prediction of renal decline from an eGFR of 30-75 ml min-1 [1.73 m]-2 in type 2 diabetes beyond clinical factors and prior eGFR and are robust to varying sample storage conditions. Larger panels of biomarkers did not improve prediction beyond these two biomarkers."/>
    <s v="Usher Institute of Population Health Sciences and Informatics, University of Edinburgh, Edinburgh, UK."/>
    <s v="eng"/>
    <s v="N"/>
    <s v="N"/>
    <s v="N"/>
    <s v="N"/>
    <s v="N"/>
    <s v="Y"/>
    <n v="0"/>
    <s v="N"/>
    <s v="N"/>
    <s v="N"/>
    <s v="Y"/>
    <s v="N"/>
    <s v="N"/>
    <s v="N"/>
    <s v="N"/>
    <s v="2018-10-06"/>
    <s v="2018-10-05"/>
    <s v="2018-10-05"/>
    <s v="2018-10-05"/>
    <s v="https://dx.doi.org/10.1007/s00125-018-4741-9"/>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30178545"/>
    <s v="MED"/>
    <n v="30178545"/>
    <s v="PMC5679136"/>
    <s v="10.1111/dom.13519"/>
    <s v="Metformin is the key factor in elevated plasma growth differentiation factor-15 levels in type 2 diabetes: A nested, case-control study."/>
    <s v="Natali A, Nesti L, Venturi E, Shore AC, Khan F, Gooding K, Gates PE, Looker HC, Dove F, Goncalves I, Persson M, Nilsson J, SUMMIT consortium."/>
    <s v="1"/>
    <s v="266"/>
    <n v="2722753"/>
    <n v="2018"/>
    <s v="Diabetes, obesity &amp; metabolism"/>
    <s v="Diabetes Obes Metab"/>
    <s v="Diabetes Obes Metab"/>
    <s v="100883645"/>
    <s v="1462-8902"/>
    <s v="1463-1326"/>
    <s v="Produced as a tissue defence response to hypoxia and inflammation, growth differentiation factor-15 (GDF-15) is elevated in people receiving metformin treatment. To gain insight into the relationship of GDF-15 with metformin and major cardiovascular risk factors, we analysed the data from the SUMMIT cohort (n = 1438), a four-centre, nested, case-control study aimed at verifying whether biomarkers of atherosclerosis differ according to the presence of type 2 diabetes and cardiovascular disease. While in univariate analysis, major cardiovascular risk factors, with the exception of gender and cholesterol, increased similarly and linearly across GDF-15 quartiles, the independent variables associated with GDF-15, both in participants with and without diabetes, were age, plasma creatinine, N-terminal pro-brain natriuretic peptide, diuretic use, smoking exposure and glycated haemoglobin. In participants with diabetes, metformin treatment was associated with a 40% rise in GDF-15 level, which was independent of the other major factors, and largely explained their elevated GDF-15 levels. The relatively high GDF-15 bioavailability might partly explain the protective cardiovascular effects of metformin."/>
    <s v="Department of Clinical and Experimental Medicine, University of Pisa, Pisa, Italy."/>
    <s v="eng"/>
    <s v="N"/>
    <s v="N"/>
    <s v="N"/>
    <s v="N"/>
    <s v="N"/>
    <s v="Y"/>
    <n v="0"/>
    <s v="N"/>
    <s v="N"/>
    <s v="N"/>
    <s v="Y"/>
    <s v="N"/>
    <s v="N"/>
    <s v="N"/>
    <s v="N"/>
    <s v="2018-09-05"/>
    <s v="2018-10-02"/>
    <s v="2018-09-03"/>
    <s v="2018-09-03"/>
    <s v="https://dx.doi.org/10.1111/dom.13519"/>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9433433"/>
    <s v="MED"/>
    <n v="29433433"/>
    <s v="PMC5473877"/>
    <s v="10.1186/s12872-018-0770-z"/>
    <s v="Epicardial adipose tissue is related to arterial stiffness and inflammation in patients with cardiovascular disease and type 2 diabetes."/>
    <s v="Al-Talabany S, Mordi I, Graeme Houston J, Colhoun HM, Weir-McCall JR, Matthew SZ, Looker HC, Levin D, Belch JJF, Dove F, Khan F, Lang CC."/>
    <s v="10"/>
    <s v="7"/>
    <n v="2645713"/>
    <n v="2018"/>
    <s v="BMC cardiovascular disorders"/>
    <s v="BMC Cardiovasc Disord"/>
    <s v="BMC Cardiovasc Disord"/>
    <s v="100968539"/>
    <s v="1471-2261"/>
    <s v="1471-2261"/>
    <s v="Epicardial adipose tissue (EAT) is an emerging cardio-metabolic risk factor and has been shown to correlate with adverse cardiovascular (CV) outcome; however the underlying pathophysiology of this link is not well understood. The aim of this study was to evaluate the relationship between EAT and a comprehensive panel of cardiovascular risk biomarkers and pulse wave velocity (PWV) and indexed left ventricular mass (LVMI) in a cohort of patients with cardiovascular disease (CVD) and diabetes compared to controls.One hundred forty-five participants (mean age 63.9 ± 8.1 years; 61% male) were evaluated. All patients underwent cardiovascular magnetic resonance (CMR) examination and PWV. EAT measurements from CMR were performed on the 4-chamber view. Blood samples were taken and a range of CV biomarkers was evaluated.EAT measurements were significantly higher in the groups with CVD, with or without T2DM compared to patients without CVD or T2DM (group 1 EAT 15.9 ± 5.5 cm2 vs. group 4 EAT 11.8 ± 4.1 cm2, p = 0.001; group 3 EAT 15.1 ± 4.3 cm2 vs. group 4 EAT 11.8 ± 4.1 cm2, p = 0.024). EAT was independently associated with IL-6 (beta 0.2, p = 0.019). When added to clinical variables, both EAT (beta 0.16, p = 0.035) and IL-6 (beta 0.26, p = 0.003) were independently associated with PWV. EAT was significantly associated with LVMI in a univariable analysis but not when added to significant clinical variables.In patients with cardio-metabolic disease, EAT was independently associated with PWV. EAT may be associated with CVD risk due to an increase in systemic vascular inflammation. Whether targeting EAT may reduce inflammation and/or cardiovascular risk should be evaluated in prospective studies."/>
    <s v="Division of Molecular and Clinical Medicine, University of Dundee, Mailbox 2, Ninewells Hospital &amp; Medical School, Dundee, DD1 9SY, UK."/>
    <s v="eng"/>
    <s v="Y"/>
    <s v="Y"/>
    <s v="N"/>
    <s v="Y"/>
    <s v="N"/>
    <s v="Y"/>
    <n v="0"/>
    <s v="Y"/>
    <s v="Y"/>
    <s v="N"/>
    <s v="Y"/>
    <s v="N"/>
    <s v="N"/>
    <s v="N"/>
    <s v="N"/>
    <s v="2018-02-14"/>
    <s v="2018-07-25"/>
    <s v="2018-02-13"/>
    <s v="2018-02-13"/>
    <s v="https://dx.doi.org/10.1186/s12872-018-0770-z"/>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9040868"/>
    <s v="MED"/>
    <n v="29040868"/>
    <s v="PMC5033267"/>
    <s v="10.1016/j.atherosclerosis.2017.09.031"/>
    <s v="Identification of a novel proinsulin-associated SNP and demonstration that proinsulin is unlikely to be a causal factor in subclinical vascular remodelling using Mendelian randomisation."/>
    <s v="Strawbridge RJ, Silveira A, Hoed MD, Gustafsson S, Luan J, Rybin D, Dupuis J, Li-Gao R, Kavousi M, Dehghan A, Haljas K, Lahti J, Gådin JR, Bäcklund A, de Faire U, Gertow K, Giral P, Goel A, Humphries SE, Kurl S, Langenberg C, Lannfelt LL, Lind L, Lindgren CCM, Mannarino E, Mook-Kanamori DO, Morris AP, de Mutsert R, Rauramaa R, Saliba-Gustafsson P, Sennblad B, Smit AJ, Syvänen AC, Tremoli E, Veglia F, Zethelius B, Björck HM, Eriksson JG, Hofman A, Franco OH, Watkins H, Jukema JW, Florez JC, Wareham NJ, Meigs JB, Ingelsson E, Baldassarre D, Hamsten A, IMPROVE study group."/>
    <s v="5"/>
    <s v="65"/>
    <n v="2615346"/>
    <n v="2017"/>
    <s v="Atherosclerosis"/>
    <s v="Atherosclerosis"/>
    <s v="Atherosclerosis"/>
    <s v="0242543"/>
    <s v="0021-9150"/>
    <s v="1879-1484"/>
    <s v="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mean and IMTmax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We identified a novel proinsulin-associated locus and demonstrated that whilst proinsulin levels are associated with cIMT measures, proinsulin per se is unlikely to have a causative effect on cIMT."/>
    <s v="Cardiovascular Medicine Unit, Department of Medicine Solna, Karolinska Institutet, Stockholm, Sweden; Mental Health and Wellbeing, Institute of Mental Health and Wellbeing, University of Glasgow, Glasgow, UK. Electronic address: Rona.Strawbridge@ki.se."/>
    <s v="eng"/>
    <s v="Y"/>
    <s v="Y"/>
    <s v="N"/>
    <s v="Y"/>
    <s v="N"/>
    <s v="N"/>
    <n v="0"/>
    <s v="Y"/>
    <s v="Y"/>
    <s v="N"/>
    <s v="Y"/>
    <s v="N"/>
    <s v="N"/>
    <s v="N"/>
    <s v="Y"/>
    <s v="2017-10-18"/>
    <s v="2018-06-26"/>
    <s v="2017-09-28"/>
    <s v="2017-09-28"/>
    <s v="https://dx.doi.org/10.1016/j.atherosclerosis.2017.09.031"/>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8623250"/>
    <s v="MED"/>
    <n v="28623250"/>
    <s v="PMC4826543"/>
    <s v="10.1038/s41598-017-03573-4"/>
    <s v="ADAMTS-7 is associated with a high-risk plaque phenotype in human atherosclerosis."/>
    <s v="Bengtsson E, Hultman K, Dunér P, Asciutto G, Almgren P, Orho-Melander M, Melander O, Nilsson J, Hultgårdh-Nilsson A, Gonçalves I."/>
    <s v="1"/>
    <s v="17"/>
    <n v="2562821"/>
    <n v="2017"/>
    <s v="Scientific reports"/>
    <s v="Sci Rep"/>
    <s v="Sci Rep"/>
    <s v="101563288"/>
    <s v="2045-2322"/>
    <s v="2045-2322"/>
    <s v="Several large-scale genome-wide association studies have identified single-nucleotide polymorphisms in the genomic region of A Disintegrin And Metalloproteinase with ThromboSpondin type 1 repeats (ADAMTS)-7 and associations to coronary artery disease. Experimental studies have provided evidence for a functional role of ADAMTS-7 in both injury-induced vascular neointima formation and development of atherosclerotic lesions. However, whether ADAMTS-7 is associated with a specific plaque phenotype in humans has not been investigated. Carotid plaques (n = 206) from patients with and without cerebrovascular symptoms were analyzed for expression of ADAMTS-7 by immunohistochemistry and correlated to components associated with plaque vulnerability. Plaques from symptomatic patients showed increased levels of ADAMTS-7 compared with lesions from asymptomatic patients. High levels of ADAMTS-7 correlated with high levels of CD68-staining and lipid content, but with low smooth muscle cell and collagen content, which together are characteristics of a vulnerable plaque phenotype. ADAMTS-7 levels above median were associated with increased risk for postoperative cardiovascular events. Our data show that ADAMTS-7 is associated with a vulnerable plaque phenotype in human carotid lesions. These data support previous observations of a potential proatherogenic role of ADAMTS-7."/>
    <s v="Experimental Cardiovascular Research Unit, Department of Clinical Sciences, Malmö, Lund University, Malmö, Sweden. eva.bengtsson@med.lu.se."/>
    <s v="eng"/>
    <s v="Y"/>
    <s v="Y"/>
    <s v="N"/>
    <s v="Y"/>
    <s v="N"/>
    <s v="N"/>
    <n v="0"/>
    <s v="Y"/>
    <s v="Y"/>
    <s v="N"/>
    <s v="Y"/>
    <s v="N"/>
    <s v="N"/>
    <s v="N"/>
    <s v="Y"/>
    <s v="2017-06-17"/>
    <s v="2017-06-22"/>
    <s v="2017-06-16"/>
    <s v="2017-06-16"/>
    <s v="https://dx.doi.org/10.1038/s41598-017-03573-4"/>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7659228"/>
    <s v="MED"/>
    <n v="27659228"/>
    <s v="PMC4770697"/>
    <s v="10.2337/db15-1333"/>
    <s v="Soluble CD93 Is Involved in Metabolic Dysregulation but Does Not Influence Carotid Intima-Media Thickness."/>
    <s v="Strawbridge RJ, Hilding A, Silveira A, Österholm C, Sennblad B, McLeod O, Tsikrika P, Foroogh F, Tremoli E, Baldassarre D, Veglia F, Rauramaa R, Smit AJ, Giral P, Kurl S, Mannarino E, Grossi E, Syvänen AC, Humphries SE, de Faire U, Östenson CG, Maegdefessel L, Hamsten A, Bäcklund A, IMPROVE Study Group."/>
    <s v="9"/>
    <s v="16"/>
    <n v="2453496"/>
    <n v="2016"/>
    <s v="Diabetes"/>
    <s v="Diabetes"/>
    <s v="Diabetes"/>
    <s v="0372763"/>
    <s v="0012-1797"/>
    <s v="1939-327X"/>
    <s v="Type 2 diabetes and cardiovascular disease are complex disorders involving metabolic and inflammatory mechanisms. Here we investigated whether sCD93, a group XIV c-type lectin of the endosialin family, plays a role in metabolic dysregulation or carotid intima-media thickness (IMT). Although no association was observed between sCD93 and IMT, sCD93 levels were significantly lower in subjects with type 2 diabetes (n = 901, mean ± SD 156.6 ± 40.0 ng/mL) compared with subjects without diabetes (n = 2,470, 164.1 ± 44.8 ng/mL, P &lt; 0.0001). Genetic variants associated with diabetes risk (DIAGRAM Consortium) did not influence sCD93 levels (individually or combined in a single nucleotide polymorphism score). In a prospective cohort, lower sCD93 levels preceded the development of diabetes. Consistent with this, a cd93-deficient mouse model (in addition to apoe deficiency) demonstrated no difference in atherosclerotic lesion development compared with apoe(-/-) cd93-sufficient littermates. However, cd93-deficient mice showed impaired glucose clearance and insulin sensitivity (compared with littermate controls) after eating a high-fat diet. The expression of cd93 was observed in pancreatic islets, and leaky vessels were apparent in cd93-deficient pancreases. We further demonstrated that stress-induced release of sCD93 is impaired by hyperglycemia. Therefore, we propose CD93 as an important component in glucometabolic regulation."/>
    <s v="Cardiovascular Medicine Unit, Department of Medicine Solna, Karolinska Institutet, Stockholm, Sweden rona.strawbridge@ki.se."/>
    <s v="eng"/>
    <s v="Y"/>
    <s v="Y"/>
    <s v="N"/>
    <s v="Y"/>
    <s v="N"/>
    <s v="N"/>
    <n v="0"/>
    <s v="Y"/>
    <s v="Y"/>
    <s v="N"/>
    <s v="Y"/>
    <s v="N"/>
    <s v="N"/>
    <s v="N"/>
    <s v="Y"/>
    <s v="2016-09-24"/>
    <s v="2018-01-06"/>
    <s v="2016-04-08"/>
    <s v="2016-10-01"/>
    <s v="https://dx.doi.org/10.2337/db15-1333"/>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7059896"/>
    <s v="MED"/>
    <n v="27059896"/>
    <s v="PMC5902134"/>
    <s v="10.1186/s12859-016-1008-7"/>
    <s v="A computational method for designing diverse linear epitopes including citrullinated peptides with desired binding affinities to intravenous immunoglobulin."/>
    <s v="Patro R, Norel R, Prill RJ, Saez-Rodriguez J, Lorenz P, Steinbeck F, Ziems B, Luštrek M, Barbarini N, Tiengo A, Bellazzi R, Thiesen HJ, Stolovitzky G, Kingsford C."/>
    <s v="1"/>
    <s v="71"/>
    <n v="2477438"/>
    <n v="2016"/>
    <s v="BMC bioinformatics"/>
    <s v="BMC Bioinformatics"/>
    <s v="BMC Bioinformatics"/>
    <s v="100965194"/>
    <s v="1471-2105"/>
    <s v="1471-2105"/>
    <s v="Understanding the interactions between antibodies and the linear epitopes that they recognize is an important task in the study of immunological diseases. We present a novel computational method for the design of linear epitopes of specified binding affinity to Intravenous Immunoglobulin (IVIg).We show that the method, called Pythia-design can accurately design peptides with both high-binding affinity and low binding affinity to IVIg. To show this, we experimentally constructed and tested the computationally constructed designs. We further show experimentally that these designed peptides are more accurate that those produced by a recent method for the same task. Pythia-design is based on combining random walks with an ensemble of probabilistic support vector machines (SVM) classifiers, and we show that it produces a diverse set of designed peptides, an important property to develop robust sets of candidates for construction. We show that by combining Pythia-design and the method of (PloS ONE 6(8):23616, 2011), we are able to produce an even more accurate collection of designed peptides. Analysis of the experimental validation of Pythia-design peptides indicates that binding of IVIg is favored by epitopes that contain trypthophan and cysteine.Our method, Pythia-design, is able to generate a diverse set of binding and non-binding peptides, and its designs have been experimentally shown to be accurate."/>
    <s v="Department of Computer Science, Stony Brook, NY, USA."/>
    <s v="eng"/>
    <s v="Y"/>
    <s v="Y"/>
    <s v="N"/>
    <s v="Y"/>
    <s v="N"/>
    <s v="N"/>
    <n v="0"/>
    <s v="Y"/>
    <s v="Y"/>
    <s v="N"/>
    <s v="Y"/>
    <s v="N"/>
    <s v="N"/>
    <s v="N"/>
    <s v="N"/>
    <s v="2016-04-09"/>
    <s v="2016-12-30"/>
    <s v="2016-02-29"/>
    <s v="2016-04-08"/>
    <s v="https://dx.doi.org/10.1186/s12859-016-1008-7"/>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6923316"/>
    <s v="MED"/>
    <n v="26923316"/>
    <s v="PMC5714946"/>
    <s v="10.1186/s12880-016-0121-4"/>
    <s v="Whole body cardiovascular magnetic resonance imaging to stratify symptomatic and asymptomatic atherosclerotic burden in patients with isolated cardiovascular disease."/>
    <s v="Weir-McCall JR, Duce SL, Gandy SJ, Matthew SZ, Martin P, Cassidy DB, McCormick L, Belch JJF, Struthers AD, Colhoun HM, Houston JG."/>
    <s v="21"/>
    <s v="8"/>
    <n v="2460756"/>
    <n v="2016"/>
    <s v="BMC medical imaging"/>
    <s v="BMC Med Imaging"/>
    <s v="BMC Med Imaging"/>
    <s v="100968553"/>
    <s v="1471-2342"/>
    <s v="1471-2342"/>
    <s v="The aim of this study was to use whole body cardiovascular magnetic resonance imaging (WB CVMR) to assess the heart and arterial network in a single examination, so as to describe the burden of atherosclerosis and subclinical disease in participants with symptomatic single site vascular disease.64 patients with a history of symptomatic single site vascular disease (38 coronary artery disease (CAD), 9 cerebrovascular disease, 17 peripheral arterial disease (PAD)) underwent whole body angiogram and cardiac MR in a 3 T scanner. The arterial tree was subdivided into 31 segments and each scored according to the degree of stenosis. From this a standardised atheroma score (SAS) was calculated. Cine and late gadolinium enhancement images of the left ventricle were obtained.Asymptomatic atherosclerotic disease with greater than 50% stenosis in arteries other than that responsible for their presenting complain was detected in 37% of CAD, 33% of cerebrovascular and 47% of PAD patients. Unrecognised myocardial infarcts were observed in 29% of PAD patients. SAS was significantly higher in PAD patients 24 (17.5-30.5) compared to CAD 4 (2-11.25) or cerebrovascular disease patients 6 (2-10) (ANCOVA p &lt; 0.001). Standardised atheroma score positively correlated with age (β 0.36 p = 0.002), smoking status (β 0.34 p = 0.002), and LV mass (β -0.61 p = 0.001) on multiple linear regression.WB CVMR is an effective method for the stratification of cardiovascular disease. The high prevalence of asymptomatic arterial disease, and silent myocardial infarctions, particularly in the peripheral arterial disease group, demonstrates the importance of a systematic approach to the assessment of cardiovascular disease."/>
    <s v="Division of Cardiovascular and Diabetic Medicine, Level 7, Ninewells Hospital, Dundee, DD1 9SY, UK. j.weirmccall@dundee.ac.uk."/>
    <s v="eng"/>
    <s v="Y"/>
    <s v="Y"/>
    <s v="N"/>
    <s v="Y"/>
    <s v="N"/>
    <s v="Y"/>
    <n v="0"/>
    <s v="Y"/>
    <s v="Y"/>
    <s v="N"/>
    <s v="Y"/>
    <s v="N"/>
    <s v="N"/>
    <s v="N"/>
    <s v="N"/>
    <s v="2016-02-29"/>
    <s v="2017-09-25"/>
    <s v="2018-03-19"/>
    <s v="2016-02-29"/>
    <s v="https://dx.doi.org/10.1186/s12880-016-0121-4"/>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9555666"/>
    <s v="MED"/>
    <n v="29555666"/>
    <s v="PMC5597228"/>
    <s v="10.1161/HYPERTENSIONAHA.117.10620"/>
    <s v="Development and Validation of a Path Length Calculation for Carotid-Femoral Pulse Wave Velocity Measurement: A TASCFORCE, SUMMIT, and Caerphilly Collaborative Venture."/>
    <s v="Weir-McCall JR, Brown L, Summersgill J, Talarczyk P, Bonnici-Mallia M, Chin SC, Khan F, Struthers AD, Sullivan F, Colhoun HM, Shore AC, Aizawa K, Groop L, Nilsson J, Cockcroft JR, McEniery CM, Wilkinson IB, Ben-Shlomo Y, Houston JG."/>
    <s v="4"/>
    <s v="12"/>
    <n v="2672035"/>
    <n v="2018"/>
    <s v="Hypertension (Dallas, Tex. : 1979)"/>
    <s v="Hypertension"/>
    <s v="Hypertension"/>
    <s v="7906255"/>
    <s v="0194-911X"/>
    <s v="1524-4563"/>
    <s v="Current distance measurement techniques for pulse wave velocity (PWV) calculation are susceptible to intercenter variability. The aim of this study was to derive and validate a formula for this distance measurement. Based on carotid femoral distance in 1183 whole-body magnetic resonance angiograms, a formula was derived for calculating distance. This was compared with distance measurements in 128 whole-body magnetic resonance angiograms from a second study. The effects of recalculation of PWV using the new formula on association with risk factors, disease discrimination, and prediction of major adverse cardiovascular events were examined within 1242 participants from the multicenter SUMMIT study (Surrogate Markers of Micro- and Macrovascular Hard End-Points for Innovative Diabetes Tools) and 825 participants from the Caerphilly Prospective Study. The distance formula yielded a mean error of 7.8 mm (limits of agreement =-41.1 to 56.7 mm; P&lt;0.001) compared with the second whole-body magnetic resonance angiogram group. Compared with an external distance measurement, the distance formula did not change associations between PWV and age, blood pressure, or creatinine (P&lt;0.01) but did remove significant associations between PWV and body mass index (BMI). After accounting for differences in age, sex, and mean arterial pressure, intercenter differences in PWV persisted using the external distance measurement (F=4.6; P=0.004), whereas there was a loss of between center difference using the distance formula (F=1.4; P=0.24). PWV odds ratios for cardiovascular mortality remained the same using both the external distance measurement (1.14; 95% confidence interval, 1.06-1.24; P=0.001) and the distance formula (1.17; 95% confidence interval, 1.08-1.28; P&lt;0.001). A population-derived automatic distance calculation for PWV obtained from routinely collected clinical information is accurate and removes intercenter measurement variability without impacting the diagnostic utility of carotid-femoral PWV."/>
    <s v="From the Division of Molecular and Clinical Medicine, College of Medicine, University of Dundee, United Kingdom (J.R.W.-M., L.B., J.S., F.K., A.D.S., J.G.H.); NHS Tayside Clinical Radiology, Ninewells Hospital, Dundee, United Kingdom (P.T., M.B.-M., S.C.C.); Department of Research and Innovation, North York General Hospital, University of Toronto, Canada (F.S.); Centre for Genomic and Experimental Medicine, The University of Edinburgh, Western General Hospital, United Kingdom (H.M.C.); NIHR Exeter Clinical Research Facility, Royal Devon and Exeter Hospital and University of Exeter Medical School, United Kingdom (A.C.S., K.A.); Lund University Diabetes Centre, Lund University, Malmö, Sweden (L.G.); Department of Clinical Sciences Malmö, Lund University, Sweden (J.N.); Department of Cardiology, Wales Heart Research Institute, Cardiff, United Kingdom (J.R.C.); Division of Experimental Medicine &amp; Immunotherapeutics, University of Cambridge, United Kingdom (C.M.M., I.B.W.); and Population Health Sciences, University of Bristol, United Kingdom (Y.B.-S.)."/>
    <s v="eng"/>
    <s v="Y"/>
    <s v="Y"/>
    <s v="N"/>
    <s v="Y"/>
    <s v="N"/>
    <s v="Y"/>
    <n v="0"/>
    <s v="Y"/>
    <s v="Y"/>
    <s v="N"/>
    <s v="Y"/>
    <s v="N"/>
    <s v="N"/>
    <s v="N"/>
    <s v="N"/>
    <s v="2018-03-21"/>
    <s v="2018-04-29"/>
    <s v="2017-12-04"/>
    <s v="2018-03-19"/>
    <s v="https://dx.doi.org/10.1161/HYPERTENSIONAHA.117.10620"/>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9203863"/>
    <s v="MED"/>
    <n v="29203863"/>
    <s v="PMC5011869"/>
    <s v="10.1038/s41467-017-02094-y"/>
    <s v="ORAI channels are critical for receptor-mediated endocytosis of albumin."/>
    <s v="Zeng B, Chen GL, Garcia-Vaz E, Bhandari S, Daskoulidou N, Berglund LM, Jiang H, Hallett T, Zhou LP, Huang L, Xu ZH, Nair V, Nelson RG, Ju W, Kretzler M, Atkin SL, Gomez MF, Xu SZ."/>
    <s v="e1"/>
    <s v="16"/>
    <n v="2527030"/>
    <n v="2017"/>
    <s v="Nature communications"/>
    <s v="Nat Commun"/>
    <s v="Nat Commun"/>
    <s v="101528555"/>
    <s v="2041-1723"/>
    <s v="2041-1723"/>
    <s v="Impaired albumin reabsorption by proximal tubular epithelial cells (PTECs) has been highlighted in diabetic nephropathy (DN), but little is known about the underlying molecular mechanisms. Here we find that ORAI1-3, are preferentially expressed in PTECs and downregulated in patients with DN. Hyperglycemia or blockade of insulin signaling reduces the expression of ORAI1-3. Inhibition of ORAI channels by BTP2 and diethylstilbestrol or silencing of ORAI expression impairs albumin uptake. Transgenic mice expressing a dominant-negative Orai1 mutant (E108Q) increases albuminuria, and in vivo injection of BTP2 exacerbates albuminuria in streptozotocin-induced and Akita diabetic mice. The albumin endocytosis is Ca2+-dependent and accompanied by ORAI1 internalization. Amnionless (AMN) associates with ORAIs and forms STIM/ORAI/AMN complexes after Ca2+ store depletion. STIM1/ORAI1 colocalizes with clathrin, but not with caveolin, at the apical membrane of PTECs, which determines clathrin-mediated endocytosis. These findings provide insights into the mechanisms of protein reabsorption and potential targets for treating diabetic proteinuria."/>
    <s v="Centre for Cardiovascular and Metabolic Research, Hull York Medical School, University of Hull, Hull, HU6 7RX, UK. zengbo@swmu.edu.cn."/>
    <s v="eng"/>
    <s v="Y"/>
    <s v="Y"/>
    <s v="N"/>
    <s v="Y"/>
    <s v="N"/>
    <s v="N"/>
    <n v="1"/>
    <s v="Y"/>
    <s v="Y"/>
    <s v="N"/>
    <s v="Y"/>
    <s v="N"/>
    <s v="N"/>
    <s v="N"/>
    <s v="Y"/>
    <s v="2017-12-06"/>
    <s v="2018-10-04"/>
    <s v="2017-09-13"/>
    <s v="2017-12-04"/>
    <s v="https://dx.doi.org/10.1038/s41467-017-02094-y"/>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8902875"/>
    <s v="MED"/>
    <n v="28902875"/>
    <s v="PMC4609015"/>
    <s v="10.1371/journal.pone.0184781"/>
    <s v="Interferon-γ treatment in vitro elicits some of the changes in cathepsin S and antigen presentation characteristic of lacrimal glands and corneas from the NOD mouse model of Sjögren's Syndrome."/>
    <s v="Meng Z, Klinngam W, Edman MC, Hamm-Alvarez SF."/>
    <s v="8"/>
    <s v="30"/>
    <n v="2591647"/>
    <n v="2017"/>
    <s v="PloS one"/>
    <s v="PLoS ONE"/>
    <s v="PLoS One"/>
    <s v="101285081"/>
    <s v="1932-6203"/>
    <s v="1932-6203"/>
    <s v="Inflammation and impaired secretion by lacrimal and salivary glands are hallmarks of the autoimmune disease, Sjögren's Syndrome. These changes in the lacrimal gland promote dryness and inflammation of the ocular surface, causing pain, irritation and corneal damage. The changes that initiate and sustain autoimmune inflammation in the lacrimal gland are not well-established. Here we demonstrate that interferon-γ (IFN-γ) is significantly elevated in lacrimal gland and tears of the male NOD mouse, a model of autoimmune dacryoadenitis which exhibits many ocular characteristics of Sjögren's Syndrome, by 12 weeks of age early in lacrimal gland inflammation. Working either with primary cultured lacrimal gland acinar cells from BALB/c mice and/or rabbits, in vitro IFN-γ treatment for 48 hr decreased expression of Rab3D concurrent with increased expression of cathepsin S. Although total cellular cathepsin S activity was not commensurately increased, IFN-γ treated lacrimal gland acinar cells showed a significant increase in carbachol-stimulated secretion of cathepsin S similar to the lacrimal gland in disease. In vitro IFN-γ treatment did not increase the expression of most components of major histocompatibility complex (MHC) class II-mediated antigen presentation although antigen presentation was slightly but significantly stimulated in primary cultured lacrimal gland acinar cells. However, exposure of cultured human corneal epithelial cells to IFN-γ more robustly increased expression and activity of cathepsin S in parallel with increased expression and function of MHC class II-mediated antigen presentation. We propose that early elevations in IFN-γ contribute to specific features of ocular disease pathology in Sjögren's Syndrome."/>
    <s v="Department of Pharmacology and Pharmaceutical Sciences, School of Pharmacy, University of Southern California, Los Angeles, California, United States of America."/>
    <s v="eng"/>
    <s v="Y"/>
    <s v="Y"/>
    <s v="N"/>
    <s v="Y"/>
    <s v="N"/>
    <s v="N"/>
    <n v="1"/>
    <s v="Y"/>
    <s v="Y"/>
    <s v="N"/>
    <s v="Y"/>
    <s v="N"/>
    <s v="N"/>
    <s v="N"/>
    <s v="N"/>
    <s v="2017-09-14"/>
    <s v="2018-01-13"/>
    <s v="2016-09-05"/>
    <s v="2017-09-13"/>
    <s v="https://dx.doi.org/10.1371/journal.pone.0184781"/>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7596252"/>
    <s v="MED"/>
    <n v="27596252"/>
    <s v="PMC3733910"/>
    <s v="10.1186/s12872-016-0346-8"/>
    <s v="Association between renin and atherosclerotic burden in subjects with and without type 2 diabetes."/>
    <s v="Gonçalves I, Edsfeldt A, Colhoun HM, Shore AC, Palombo C, Natali A, Fredrikson GN, Björkbacka H, Wigren M, Bengtsson E, Östling G, Aizawa K, Casanova F, Persson M, Gooding K, Gates P, Khan F, Looker HC, Adams F, Belch J, Pinnola S, Venturi E, Kozakova M, Gan LM, Schnecke V, Nilsson J, SUMMIT consortium."/>
    <s v="4"/>
    <s v="19"/>
    <n v="2460101"/>
    <n v="2016"/>
    <s v="BMC cardiovascular disorders"/>
    <s v="BMC Cardiovasc Disord"/>
    <s v="BMC Cardiovasc Disord"/>
    <s v="100968539"/>
    <s v="1471-2261"/>
    <s v="1471-2261"/>
    <s v="Activation of the renin-angiotensin-aldosterone-system (RAAS) has been proposed to contribute to development of vascular complications in type 2 diabetes (T2D). The aim of the present study was to determine if plasma renin levels are associated with the severity of vascular changes in subjects with and without T2D.Renin was analyzed by the Proximity Extension Assay in subjects with (n = 985) and without (n = 515) T2D participating in the SUMMIT (SUrrogate markers for Micro- and Macro-vascular hard endpoints for Innovative diabetes Tools) study and in 205 carotid endarterectomy patients. Vascular changes were assessed by determining ankle-brachial pressure index (ABPI), carotid intima-media thickness (IMT), carotid plaque area, pulse wave velocity (PWV) and the reactivity hyperemia index (RHI).Plasma renin was elevated in subjects with T2D and demonstrated risk factor-independent association with prevalent cardiovascular disease both in subjects with and without T2D. Renin levels increased with age, body mass index, HbA1c and correlated inversely with HDL. Subjects with T2D had more severe carotid disease, increased arterial stiffness, and impaired endothelial function. Risk factor-independent associations between renin and APBI, bulb IMT, carotid plaque area were observed in both T2D and non-T2D subjects. These associations were independent of treatment with RAAS inhibitors. Only weak associations existed between plasma renin and the expression of pro-inflammatory and fibrous components in plaques from 205 endarterectomy patients.Our findings provide clinical evidence for associations between systemic RAAS activation and atherosclerotic burden and suggest that this association is of particular importance in T2D."/>
    <s v="Department of Clinical Sciences Malmö, Lund University, Malmö, Sweden."/>
    <s v="eng"/>
    <s v="Y"/>
    <s v="Y"/>
    <s v="N"/>
    <s v="Y"/>
    <s v="N"/>
    <s v="N"/>
    <n v="1"/>
    <s v="Y"/>
    <s v="Y"/>
    <s v="N"/>
    <s v="Y"/>
    <s v="N"/>
    <s v="N"/>
    <s v="N"/>
    <s v="N"/>
    <s v="2016-09-07"/>
    <s v="2017-12-21"/>
    <s v="2014-07-26"/>
    <s v="2016-09-05"/>
    <s v="https://dx.doi.org/10.1186/s12872-016-0346-8"/>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5064564"/>
    <s v="MED"/>
    <n v="25064564"/>
    <s v="PMC3439732"/>
    <s v="10.1093/bioinformatics/btu495"/>
    <s v="Compression and fast retrieval of SNP data."/>
    <s v="Sambo F, Di Camillo B, Toffolo G, Cobelli C."/>
    <s v="1"/>
    <s v="13 Suppl 14"/>
    <n v="2212761"/>
    <n v="2014"/>
    <s v="Bioinformatics (Oxford, England)"/>
    <s v="Bioinformatics"/>
    <s v="Bioinformatics"/>
    <s v="9808944"/>
    <s v="1367-4803"/>
    <s v="1367-4811"/>
    <s v="The increasing interest in rare genetic variants and epistatic genetic effects on complex phenotypic traits is currently pushing genome-wide association study design towards datasets of increasing size, both in the number of studied subjects and in the number of genotyped single nucleotide polymorphisms (SNPs). This, in turn, is leading to a compelling need for new methods for compression and fast retrieval of SNP data.We present a novel algorithm and file format for compressing and retrieving SNP data, specifically designed for large-scale association studies. Our algorithm is based on two main ideas: (i) compress linkage disequilibrium blocks in terms of differences with a reference SNP and (ii) compress reference SNPs exploiting information on their call rate and minor allele frequency. Tested on two SNP datasets and compared with several state-of-the-art software tools, our compression algorithm is shown to be competitive in terms of compression rate and to outperform all tools in terms of time to load compressed data.Our compression and decompression algorithms are implemented in a C++ library, are released under the GNU General Public License and are freely downloadable from http://www.dei.unipd.it/~sambofra/snpack.html."/>
    <s v="Department of Information Engineering, University of Padova, via Gradenigo 6/a, 35131 Padova, Italy."/>
    <s v="eng"/>
    <s v="N"/>
    <s v="Y"/>
    <s v="N"/>
    <s v="Y"/>
    <s v="N"/>
    <s v="N"/>
    <n v="1"/>
    <s v="Y"/>
    <s v="Y"/>
    <s v="N"/>
    <s v="Y"/>
    <s v="N"/>
    <s v="N"/>
    <s v="N"/>
    <s v="N"/>
    <s v="2014-10-18"/>
    <s v="2016-02-21"/>
    <s v="2013-08-04"/>
    <s v="2014-07-26"/>
    <s v="https://dx.doi.org/10.1093/bioinformatics/btu495"/>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3922490"/>
    <s v="MED"/>
    <n v="23922490"/>
    <s v="PMC4929882"/>
    <s v="10.1186/1471-2105-13-S14-S6"/>
    <s v="LDLR-/-ApoB100/100 mice with insulin-like growth factor II overexpression reveal a novel form of retinopathy with photoreceptor atrophy and altered morphology of the retina."/>
    <s v="Kinnunen K, Heinonen SE, Kalesnykas G, Laidinen S, Uusitalo-Järvinen H, Uusitalo H, Ylä-Herttuala S."/>
    <s v="1"/>
    <s v="24"/>
    <n v="2002415"/>
    <n v="2013"/>
    <s v="Molecular vision"/>
    <s v="Mol. Vis."/>
    <s v="Mol Vis"/>
    <s v="9605351"/>
    <s v="1090-0535"/>
    <s v="1090-0535"/>
    <s v="PURPOSE: The aim of this study was to characterize the ocular morphology of low-density lipoprotein receptor-deficient apolipoprotein B-100-only mice, where overexpression of insulin-like growth factor II (IGF-II) has been shown to induce glucose intolerance and increase atherosclerotic lesion progression and calcification. METHODS: Fifteen-month-old mice were examined on a normal chow diet and after 3 months of a high-fat Western diet. IGF-II-negative LDLR(-/-)ApoB(100/100) littermates and C57Bl/6J mice served as controls. In vivo color images of the fundi were obtained, and eyes were processed either for retinal flat mounts for assessment of neovascularization or for paraffin-embedded samples for immunohistochemical analyses. RESULTS: IGF-II overexpression and the resulting prediabetic phenotype did not induce microvascular damage when assessed in fundus photographs and retinal whole mounts, and the number of capillaries in IGF-II/LDLR(-/-)ApoB(100/100) mice was not significantly different from LDLR(-/-)ApoB(100/100) mice. However, morphology of the inner nuclear, outer plexiform, and outer nuclear layers was altered in the IGF-II/LDLR(-/-)ApoB(100/100) mice. Moreover, photoreceptor atrophy and thinning of the outer nuclear layer were present. Caspase-3 staining was positive in the photoreceptor inner segment. In addition, retinas of the IGF-II/LDLR(-/-)ApoB(100/100) mice displayed reduced rhodopsin positivity, consistent with the decreased number of photoreceptor cells. CONCLUSIONS: This study reports a novel form of retinopathy with photoreceptor atrophy and abundant changes in retinal morphology in a mouse model of prediabetes and atherosclerosis."/>
    <s v="Department of Biotechnology and Molecular Medicine, A.I. Virtanen Institute for Molecular Sciences, University of Eastern Finland, Kuopio, Finland."/>
    <s v="eng"/>
    <s v="Y"/>
    <s v="Y"/>
    <s v="Y"/>
    <s v="Y"/>
    <s v="N"/>
    <s v="Y"/>
    <n v="1"/>
    <s v="Y"/>
    <s v="Y"/>
    <s v="Y"/>
    <s v="Y"/>
    <s v="N"/>
    <s v="N"/>
    <s v="N"/>
    <s v="N"/>
    <s v="2013-08-07"/>
    <s v="2016-10-19"/>
    <s v="2012-09-07"/>
    <s v="2013-08-04"/>
    <s v="https://dx.doi.org/10.1186/1471-2105-13-S14-S6"/>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3095471"/>
    <s v="MED"/>
    <n v="23095471"/>
    <s v="PMC3439675"/>
    <s v="10.1038/ejhg.2015.165"/>
    <s v="Hierarchical Naive Bayes for genetic association studies."/>
    <s v="Malovini A, Barbarini N, Bellazzi R, de Michelis F."/>
    <s v="2"/>
    <s v="13 Suppl 14"/>
    <n v="1975078"/>
    <n v="2012"/>
    <s v="BMC bioinformatics"/>
    <s v="BMC Bioinformatics"/>
    <s v="BMC Bioinformatics"/>
    <s v="100965194"/>
    <s v="1471-2105"/>
    <s v="1471-2105"/>
    <s v="Genome Wide Association Studies represent powerful approaches that aim at disentangling the genetic and molecular mechanisms underlying complex traits. The usual &quot;one-SNP-at-the-time&quot; testing strategy cannot capture the multi-factorial nature of this kind of disorders. We propose a Hierarchical Naïve Bayes classification model for taking into account associations in SNPs data characterized by Linkage Disequilibrium. Validation shows that our model reaches classification performances superior to those obtained by the standard Naïve Bayes classifier for simulated and real datasets.In the Hierarchical Naïve Bayes implemented, the SNPs mapping to the same region of Linkage Disequilibrium are considered as &quot;details&quot; or &quot;replicates&quot; of the locus, each contributing to the overall effect of the region on the phenotype. A latent variable for each block, which models the &quot;population&quot; of correlated SNPs, can be then used to summarize the available information. The classification is thus performed relying on the latent variables conditional probability distributions and on the SNPs data available.The developed methodology has been tested on simulated datasets, each composed by 300 cases, 300 controls and a variable number of SNPs. Our approach has been also applied to two real datasets on the genetic bases of Type 1 Diabetes and Type 2 Diabetes generated by the Wellcome Trust Case Control Consortium.The approach proposed in this paper, called Hierarchical Naïve Bayes, allows dealing with classification of examples for which genetic information of structurally correlated SNPs are available. It improves the Naïve Bayes performances by properly handling the within-loci variability."/>
    <s v="Department of Industrial and Information Engineering, University of Pavia, Pavia, 27100, Italy. alberto.malovini@unipv.it"/>
    <s v="eng"/>
    <s v="Y"/>
    <s v="Y"/>
    <s v="Y"/>
    <s v="Y"/>
    <s v="N"/>
    <s v="N"/>
    <n v="2"/>
    <s v="Y"/>
    <s v="Y"/>
    <s v="N"/>
    <s v="N"/>
    <s v="N"/>
    <s v="N"/>
    <s v="N"/>
    <s v="N"/>
    <s v="2012-10-25"/>
    <s v="2016-12-30"/>
    <s v="2015-08-26"/>
    <s v="2012-09-07"/>
    <s v="https://dx.doi.org/10.1038/ejhg.2015.165"/>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6306643"/>
    <s v="MED"/>
    <n v="26306643"/>
    <s v="PMC3392850"/>
    <s v="10.1186/1471-2105-13-S14-S2"/>
    <s v="Harmonising and linking biomedical and clinical data across disparate data archives to enable integrative cross-biobank research."/>
    <s v="Spjuth O, Krestyaninova M, Hastings J, Shen HY, Heikkinen J, Waldenberger M, Langhammer A, Ladenvall C, Esko T, Persson MÅ, Heggland J, Dietrich J, Ose S, Gieger C, Ried JS, Peters A, Fortier I, de Geus EJ, Klovins J, Zaharenko L, Willemsen G, Hottenga JJ, Litton JE, Karvanen J, Boomsma DI, Groop L, Rung J, Palmgren J, Pedersen NL, McCarthy MI, van Duijn CM, Hveem K, Metspalu A, Ripatti S, Prokopenko I, Harris JR."/>
    <s v="3"/>
    <s v="19"/>
    <n v="2384956"/>
    <n v="2016"/>
    <s v="European journal of human genetics : EJHG"/>
    <s v="Eur. J. Hum. Genet."/>
    <s v="Eur J Hum Genet"/>
    <s v="9302235"/>
    <s v="1018-4813"/>
    <s v="1476-5438"/>
    <s v="A wealth of biospecimen samples are stored in modern globally distributed biobanks. Biomedical researchers worldwide need to be able to combine the available resources to improve the power of large-scale studies. A prerequisite for this effort is to be able to search and access phenotypic, clinical and other information about samples that are currently stored at biobanks in an integrated manner. However, privacy issues together with heterogeneous information systems and the lack of agreed-upon vocabularies have made specimen searching across multiple biobanks extremely challenging. We describe three case studies where we have linked samples and sample descriptions in order to facilitate global searching of available samples for research. The use cases include the ENGAGE (European Network for Genetic and Genomic Epidemiology) consortium comprising at least 39 cohorts, the SUMMIT (surrogate markers for micro- and macro-vascular hard endpoints for innovative diabetes tools) consortium and a pilot for data integration between a Swedish clinical health registry and a biobank. We used the Sample avAILability (SAIL) method for data linking: first, created harmonised variables and then annotated and made searchable information on the number of specimens available in individual biobanks for various phenotypic categories. By operating on this categorised availability data we sidestep many obstacles related to privacy that arise when handling real values and show that harmonised and annotated records about data availability across disparate biomedical archives provide a key methodological advance in pre-analysis exchange of information between biobanks, that is, during the project planning phase."/>
    <s v="Department of Pharmaceutical Biosciences and Science for Life Laboratory, Uppsala University, Uppsala, Sweden."/>
    <s v="eng"/>
    <s v="Y"/>
    <s v="Y"/>
    <s v="N"/>
    <s v="Y"/>
    <s v="N"/>
    <s v="N"/>
    <n v="4"/>
    <s v="Y"/>
    <s v="Y"/>
    <s v="N"/>
    <s v="Y"/>
    <s v="N"/>
    <s v="N"/>
    <s v="N"/>
    <s v="N"/>
    <s v="2016-03-10"/>
    <s v="2016-10-19"/>
    <s v="2012-09-07"/>
    <s v="2015-08-26"/>
    <s v="https://dx.doi.org/10.1186/1471-2105-13-S14-S2"/>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3095127"/>
    <s v="MED"/>
    <n v="23095127"/>
    <s v="PMC4744438"/>
    <s v="10.1136/amiajnl-2011-000741"/>
    <s v="Bag of Naïve Bayes: biomarker selection and classification from genome-wide SNP data."/>
    <s v="Sambo F, Trifoglio E, Di Camillo B, Toffolo GM, Cobelli C."/>
    <s v="8"/>
    <s v="15"/>
    <n v="1975078"/>
    <n v="2012"/>
    <s v="BMC bioinformatics"/>
    <s v="BMC Bioinformatics"/>
    <s v="BMC Bioinformatics"/>
    <s v="100965194"/>
    <s v="1471-2105"/>
    <s v="1471-2105"/>
    <s v="Multifactorial diseases arise from complex patterns of interaction between a set of genetic traits and the environment. To fully capture the genetic biomarkers that jointly explain the heritability component of a disease, thus, all SNPs from a genome-wide association study should be analyzed simultaneously.In this paper, we present Bag of Naïve Bayes (BoNB), an algorithm for genetic biomarker selection and subjects classification from the simultaneous analysis of genome-wide SNP data. BoNB is based on the Naïve Bayes classification framework, enriched by three main features: bootstrap aggregating of an ensemble of Naïve Bayes classifiers, a novel strategy for ranking and selecting the attributes used by each classifier in the ensemble and a permutation-based procedure for selecting significant biomarkers, based on their marginal utility in the classification process. BoNB is tested on the Wellcome Trust Case-Control study on Type 1 Diabetes and its performance is compared with the ones of both a standard Naïve Bayes algorithm and HyperLASSO, a penalized logistic regression algorithm from the state-of-the-art in simultaneous genome-wide data analysis.The significantly higher classification accuracy obtained by BoNB, together with the significance of the biomarkers identified from the Type 1 Diabetes dataset, prove the effectiveness of BoNB as an algorithm for both classification and biomarker selection from genome-wide SNP data.Source code of the BoNB algorithm is released under the GNU General Public Licence and is available at http://www.dei.unipd.it/~sambofra/bonb.html."/>
    <s v="Department of Information Engineering, University of Padova, 35131 Padova, Italy."/>
    <s v="eng"/>
    <s v="Y"/>
    <s v="Y"/>
    <s v="Y"/>
    <s v="Y"/>
    <s v="N"/>
    <s v="N"/>
    <n v="4"/>
    <s v="Y"/>
    <s v="Y"/>
    <s v="N"/>
    <s v="Y"/>
    <s v="N"/>
    <s v="N"/>
    <s v="N"/>
    <s v="Y"/>
    <s v="2012-10-25"/>
    <s v="2016-10-19"/>
    <s v="2012-04-25"/>
    <s v="2012-09-07"/>
    <s v="https://dx.doi.org/10.1136/amiajnl-2011-000741"/>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2534080"/>
    <s v="MED"/>
    <n v="22534080"/>
    <s v="PMC4504747"/>
    <s v="10.1186/s12933-016-0340-6"/>
    <s v="Stochastic model search with binary outcomes for genome-wide association studies."/>
    <s v="Russu A, Malovini A, Puca AA, Bellazzi R."/>
    <s v="10"/>
    <s v="32"/>
    <n v="1942749"/>
    <n v="2012"/>
    <s v="Journal of the American Medical Informatics Association : JAMIA"/>
    <s v="J Am Med Inform Assoc"/>
    <s v="J Am Med Inform Assoc"/>
    <s v="9430800"/>
    <s v="1067-5027"/>
    <s v="1527-974X"/>
    <s v="The spread of case-control genome-wide association studies (GWASs) has stimulated the development of new variable selection methods and predictive models. We introduce a novel Bayesian model search algorithm, Binary Outcome Stochastic Search (BOSS), which addresses the model selection problem when the number of predictors far exceeds the number of binary responses.Our method is based on a latent variable model that links the observed outcomes to the underlying genetic variables. A Markov Chain Monte Carlo approach is used for model search and to evaluate the posterior probability of each predictor.BOSS is compared with three established methods (stepwise regression, logistic lasso, and elastic net) in a simulated benchmark. Two real case studies are also investigated: a GWAS on the genetic bases of longevity, and the type 2 diabetes study from the Wellcome Trust Case Control Consortium. Simulations show that BOSS achieves higher precisions than the reference methods while preserving good recall rates. In both experimental studies, BOSS successfully detects genetic polymorphisms previously reported to be associated with the analyzed phenotypes.BOSS outperforms the other methods in terms of F-measure on simulated data. In the two real studies, BOSS successfully detects biologically relevant features, some of which are missed by univariate analysis and the three reference techniques.The proposed algorithm is an advance in the methodology for model selection with a large number of features. Our simulated and experimental results showed that BOSS proves effective in detecting relevant markers while providing a parsimonious model."/>
    <s v="Department of Industrial and Information Engineering, University of Pavia, Pavia, Italy. alberto.russu@yahoo.it"/>
    <s v="eng"/>
    <s v="Y"/>
    <s v="Y"/>
    <s v="N"/>
    <s v="Y"/>
    <s v="N"/>
    <s v="Y"/>
    <n v="4"/>
    <s v="Y"/>
    <s v="Y"/>
    <s v="N"/>
    <s v="Y"/>
    <s v="N"/>
    <s v="N"/>
    <s v="N"/>
    <s v="Y"/>
    <s v="2012-07-13"/>
    <s v="2017-01-03"/>
    <s v="2016-02-06"/>
    <s v="2012-04-25"/>
    <s v="https://dx.doi.org/10.1186/s12933-016-0340-6"/>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6852231"/>
    <s v="MED"/>
    <n v="26852231"/>
    <s v="PMC4564522"/>
    <s v="10.1111/dme.12763"/>
    <s v="Type 2 diabetes enhances arterial uptake of choline in atherosclerotic mice: an imaging study with positron emission tomography tracer ¹⁸F-fluoromethylcholine."/>
    <s v="Hellberg S, Silvola JM, Kiugel M, Liljenbäck H, Metsälä O, Viljanen T, Metso J, Jauhiainen M, Saukko P, Nuutila P, Ylä-Herttuala S, Knuuti J, Roivainen A, Saraste A."/>
    <s v="6"/>
    <s v="16"/>
    <n v="2462113"/>
    <n v="2016"/>
    <s v="Cardiovascular diabetology"/>
    <s v="Cardiovasc Diabetol"/>
    <s v="Cardiovasc Diabetol"/>
    <s v="101147637"/>
    <s v="1475-2840"/>
    <s v="1475-2840"/>
    <s v="Diabetes is a risk factor for atherosclerosis associated with oxidative stress, inflammation and cell proliferation. The purpose of this study was to evaluate arterial choline uptake and its relationship to atherosclerotic inflammation in diabetic and non-diabetic hypercholesterolemic mice.Low-density lipoprotein-receptor deficient mice expressing only apolipoprotein B100, with or without type 2 diabetes caused by pancreatic overexpression of insulin-like growth factor II (IGF-II/LDLR(-/-)ApoB(100/100) and LDLR(-/-)ApoB(100/100)) were studied. Distribution kinetics of choline analogue (18)F-fluoromethylcholine ((18)F-FMCH) was assessed in vivo by positron emission tomography (PET) imaging. Then, aortic uptakes of (18)F-FMCH and glucose analogue (18)F-fluorodeoxyglucose ((18)F-FDG), were assessed ex vivo by gamma counting and autoradiography of tissue sections. The (18)F-FMCH uptake in atherosclerotic plaques was further compared with macrophage infiltration and the plasma levels of cytokines and metabolic markers.The aortas of all hypercholesterolemic mice showed large, macrophage-rich atherosclerotic plaques. The plaque burden and densities of macrophage subtypes were similar in diabetic and non-diabetic animals. The blood clearance of (18)F-FMCH was rapid. Both the absolute (18)F-FMCH uptake in the aorta and the aorta-to-blood uptake ratio were higher in diabetic than in non-diabetic mice. In autoradiography, the highest (18)F-FMCH uptake co-localized with macrophage-rich atherosclerotic plaques. (18)F-FMCH uptake in plaques correlated with levels of total cholesterol, insulin, C-peptide and leptin. In comparison with (18)F-FDG, (18)F-FMCH provided similar or higher plaque-to-background ratios in diabetic mice.Type 2 diabetes enhances the uptake of choline that reflects inflammation in atherosclerotic plaques in mice. PET tracer (18)F-FMCH is a potential tool to study vascular inflammation associated with diabetes."/>
    <s v="Turku PET Centre, University of Turku, Kiinamyllynkatu 4-8, 20520, Turku, Finland. saelhe@utu.fi."/>
    <s v="eng"/>
    <s v="Y"/>
    <s v="Y"/>
    <s v="N"/>
    <s v="Y"/>
    <s v="N"/>
    <s v="Y"/>
    <n v="5"/>
    <s v="Y"/>
    <s v="Y"/>
    <s v="N"/>
    <s v="Y"/>
    <s v="N"/>
    <s v="N"/>
    <s v="N"/>
    <s v="N"/>
    <s v="2016-02-08"/>
    <s v="2017-09-22"/>
    <s v="2015-04-13"/>
    <s v="2016-02-06"/>
    <s v="https://dx.doi.org/10.1111/dme.12763"/>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5819010"/>
    <s v="MED"/>
    <n v="25819010"/>
    <s v="PMC5603035"/>
    <s v="10.1111/obr.12263"/>
    <s v="Genetic risk factors affecting mitochondrial function are associated with kidney disease in people with Type 1 diabetes."/>
    <s v="Swan EJ, Salem RM, Sandholm N, Tarnow L, Rossing P, Lajer M, Groop PH, Maxwell AP, McKnight AJ, GENIE Consortium."/>
    <s v="8"/>
    <s v="16"/>
    <n v="2304498"/>
    <n v="2015"/>
    <s v="Diabetic medicine : a journal of the British Diabetic Association"/>
    <s v="Diabet. Med."/>
    <s v="Diabet Med"/>
    <s v="8500858"/>
    <s v="0742-3071"/>
    <s v="1464-5491"/>
    <s v="To evaluate the association with diabetic kidney disease of single nucleotide polymorphisms (SNPs) that may contribute to mitochondrial dysfunction.The mitochondrial genome and 1039 nuclear genes that are integral to mitochondrial function were investigated using a case (n = 823 individuals with diabetic kidney disease) vs. control (n = 903 individuals with diabetes and no renal disease) approach. All people included in the analysis were of white European origin and were diagnosed with Type 1 diabetes before the age of 31 years. Replication was conducted in 5093 people with similar phenotypes to those of the discovery collection. Association analyses were performed using the plink genetic analysis toolset, with adjustment for relevant covariates.A total of 25 SNPs were evaluated in the mitochondrial genome, but none were significantly associated with diabetic kidney disease or end-stage renal disease. A total of 38 SNPs in nuclear genes influencing mitochondrial function were nominally associated with diabetic kidney disease and 16 SNPS were associated with end-stage renal disease, secondary to diabetic kidney disease, with meta-analyses confirming the same direction of effect. Three independent signals (seven SNPs) were common to the replication data for both phenotypes with Type 1 diabetes and persistent proteinuria or end-stage renal disease.Our results suggest that SNPs in nuclear genes that influence mitochondrial function are significantly associated with diabetic kidney disease in a white European population."/>
    <s v="Centre for Public Health, Queen's University of Belfast, Belfast, UK."/>
    <s v="eng"/>
    <s v="Y"/>
    <s v="Y"/>
    <s v="N"/>
    <s v="Y"/>
    <s v="N"/>
    <s v="N"/>
    <n v="5"/>
    <s v="Y"/>
    <s v="Y"/>
    <s v="N"/>
    <s v="Y"/>
    <s v="Y"/>
    <s v="N"/>
    <s v="Y"/>
    <s v="Y"/>
    <s v="2015-07-16"/>
    <s v="2017-11-10"/>
    <s v="2015-03-05"/>
    <s v="2015-04-13"/>
    <s v="https://dx.doi.org/10.1111/obr.12263"/>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5752329"/>
    <s v="MED"/>
    <n v="25752329"/>
    <s v="PMC4383158"/>
    <s v="10.1186/s12933-017-0594-7"/>
    <s v="Is the adiposity-associated FTO gene variant related to all-cause mortality independent of adiposity? Meta-analysis of data from 169,551 Caucasian adults."/>
    <s v="Zimmermann E, Ängquist LH, Mirza SS, Zhao JH, Chasman DI, Fischer K, Qi Q, Smith AV, Thinggaard M, Jarczok MN, Nalls MA, Trompet S, Timpson NJ, Schmidt B, Jackson AU, Lyytikäinen LP, Verweij N, Mueller-Nurasyid M, Vikström M, Marques-Vidal P, Wong A, Meidtner K, Middelberg RP, Strawbridge RJ, Christiansen L, FTO-Mortality Collaborating Group, Kyvik KO, Hamsten A, Jääskeläinen T, Tjønneland A, Eriksson JG, Whitfield JB, Boeing H, Hardy R, Vollenweider P, Leander K, Peters A, van der Harst P, Kumari M, Lehtimäki T, Meirhaeghe A, Tuomilehto J, Jöckel KH, Ben-Shlomo Y, Sattar N, Baumeister SE, Smith GD, Casas JP, Houston DK, März W, Christensen K, Gudnason V, Hu FB, Metspalu A, Ridker PM, Wareham NJ, Loos RJF, Tiemeier H, Sonestedt E, Sørensen TIA."/>
    <m/>
    <s v="2015"/>
    <n v="2267359"/>
    <n v="2015"/>
    <s v="Obesity reviews : an official journal of the International Association for the Study of Obesity"/>
    <s v="Obes Rev"/>
    <s v="Obes Rev"/>
    <s v="100897395"/>
    <s v="1467-7881"/>
    <s v="1467-789X"/>
    <s v="Previously, a single nucleotide polymorphism (SNP), rs9939609, in the FTO gene showed a much stronger association with all-cause mortality than expected from its association with body mass index (BMI), body fat mass index (FMI) and waist circumference (WC). This finding implies that the SNP has strong pleiotropic effects on adiposity and adiposity-independent pathological pathways that leads to increased mortality. To investigate this further, we conducted a meta-analysis of similar data from 34 longitudinal studies including 169,551 adult Caucasians among whom 27,100 died during follow-up. Linear regression showed that the minor allele of the FTO SNP was associated with greater BMI (n = 169,551; 0.32 kg m(-2) ; 95% CI 0.28-0.32, P &lt; 1 × 10(-32) ), WC (n = 152,631; 0.76 cm; 0.68-0.84, P &lt; 1 × 10(-32) ) and FMI (n = 48,192; 0.17 kg m(-2) ; 0.13-0.22, P = 1.0 × 10(-13) ). Cox proportional hazard regression analyses for mortality showed that the hazards ratio (HR) for the minor allele of the FTO SNPs was 1.02 (1.00-1.04, P = 0.097), but the apparent excess risk was eliminated after adjustment for BMI and WC (HR: 1.00; 0.98-1.03, P = 0.662) and for FMI (HR: 1.00; 0.96-1.04, P = 0.932). In conclusion, this study does not support that the FTO SNP is associated with all-cause mortality independently of the adiposity phenotypes."/>
    <s v="Institute of Preventive Medicine, Bispebjerg and Frederiksberg Hospitals, The Capital Region, Copenhagen, Denmark."/>
    <s v="eng"/>
    <s v="N"/>
    <s v="Y"/>
    <s v="N"/>
    <s v="Y"/>
    <s v="N"/>
    <s v="Y"/>
    <n v="5"/>
    <s v="Y"/>
    <s v="Y"/>
    <s v="N"/>
    <s v="Y"/>
    <s v="Y"/>
    <s v="N"/>
    <s v="Y"/>
    <s v="Y"/>
    <s v="2015-03-19"/>
    <s v="2018-07-09"/>
    <s v="2017-09-15"/>
    <s v="2015-03-05"/>
    <s v="https://dx.doi.org/10.1186/s12933-017-0594-7"/>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8915818"/>
    <s v="MED"/>
    <n v="28915818"/>
    <s v="PMC4345079"/>
    <s v="10.1155/2015/289734"/>
    <s v="The impact of cardiovascular co-morbidities and duration of diabetes on the association between microvascular function and glycaemic control."/>
    <s v="Casanova F, Adingupu DD, Adams F, Gooding KM, Looker HC, Aizawa K, Dove F, Elyas S, Belch JJF, Gates PE, Littleford RC, Gilchrist M, Colhoun HM, Shore AC, Khan F, Strain WD."/>
    <m/>
    <s v="2015"/>
    <n v="2596146"/>
    <n v="2017"/>
    <s v="Cardiovascular diabetology"/>
    <s v="Cardiovasc Diabetol"/>
    <s v="Cardiovasc Diabetol"/>
    <s v="101147637"/>
    <s v="1475-2840"/>
    <s v="1475-2840"/>
    <s v="Good glycaemic control in type 2 diabetes (T2DM) protects the microcirculation. Current guidelines suggest glycaemic targets be relaxed in advanced diabetes. We explored whether disease duration or pre-existing macrovascular complications attenuated the association between hyperglycaemia and microvascular function.743 participants with T2DM (n = 222), cardiovascular disease (CVD = 183), both (n = 177) or neither (controls = 161) from two centres in the UK, underwent standard clinical measures and endothelial dependent (ACh) and independent (SNP) microvascular function assessment using laser Doppler imaging.People with T2DM and CVD had attenuated ACh and SNP responses compared to controls. This was additive in those with both (ANOVA p &lt; 0.001). In regression models, cardiovascular risk factors accounted for attenuated ACh and SNP responses in CVD, whereas HbA1c accounted for the effects of T2DM. HbA1c was associated with ACh and SNP response after adjustment for cardiovascular risk factors (adjusted standardised beta (β) -0.096, p = &lt;0.008 and -0.135, p &lt; 0.001, respectively). Pre-existing CVD did not modify this association (β -0.099; p = 0.006 and -0.138; p &lt; 0.001, respectively). Duration of diabetes accounted for the association between HbA1c and ACh (β -0.043; p = 0.3), but not between HbA1c and SNP (β -0.105; p = 0.02).In those with T2DM and CVD, good glycaemic control is still associated with better microvascular function, whereas in those with prolonged disease this association is lost. This suggests duration of diabetes may be a better surrogate for &quot;advanced disease&quot; than concomitant CVD, although this requires prospective validation."/>
    <s v="Diabetes and Vascular Medicine Research Centre, Institute of Biomedical and Clinical Science and NIHR Exeter Clinical Research Facility, University of Exeter Medical School, Barrack Rd, Exeter, EX2 5AX, UK."/>
    <s v="eng"/>
    <s v="Y"/>
    <s v="Y"/>
    <s v="N"/>
    <s v="Y"/>
    <s v="N"/>
    <s v="N"/>
    <n v="6"/>
    <s v="Y"/>
    <s v="Y"/>
    <s v="N"/>
    <s v="N"/>
    <s v="N"/>
    <s v="N"/>
    <s v="N"/>
    <s v="N"/>
    <s v="2017-09-17"/>
    <s v="2015-04-17"/>
    <s v="2015-03-19"/>
    <s v="2017-09-15"/>
    <s v="https://dx.doi.org/10.1155/2015/289734"/>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5874235"/>
    <s v="MED"/>
    <n v="25874235"/>
    <s v="PMC4574534"/>
    <s v="10.1155/2015/404085"/>
    <s v="Proteases and protease inhibitors of urinary extracellular vesicles in diabetic nephropathy."/>
    <s v="Musante L, Tataruch D, Gu D, Liu X, Forsblom C, Groop PH, Holthofer H."/>
    <m/>
    <s v="14"/>
    <n v="2247256"/>
    <n v="2015"/>
    <s v="Journal of diabetes research"/>
    <s v="J Diabetes Res"/>
    <s v="J Diabetes Res"/>
    <s v="101605237"/>
    <s v="2314-6745"/>
    <s v="2314-6753"/>
    <s v="Diabetic nephropathy (DN) is one of the major complications of diabetes mellitus (DM), leads to chronic kidney disease (CKD), and, ultimately, is the main cause for end-stage kidney disease (ESKD). Beyond urinary albumin, no reliable biomarkers are available for accurate early diagnostics. Urinary extracellular vesicles (UEVs) have recently emerged as an interesting source of diagnostic and prognostic disease biomarkers. Here we used a protease and respective protease inhibitor array to profile urines of type 1 diabetes patients at different stages of kidney involvement. Urine samples were divided into groups based on the level of albuminuria and UEVs isolated by hydrostatic dialysis and screened for relative changes of 34 different proteases and 32 protease inhibitors, respectively. Interestingly, myeloblastin and its natural inhibitor elafin showed an increase in the normo- and microalbuminuric groups. Similarly, a characteristic pattern was observed in the array of protease inhibitors, with a marked increase of cystatin B, natural inhibitor of cathepsins L, H, and B as well as of neutrophil gelatinase-associated Lipocalin (NGAL) in the normoalbuminuric group. This study shows for the first time the distinctive alterations in comprehensive protease profiles of UEVs in diabetic nephropathy and uncovers intriguing mechanistic, prognostic, and diagnostic features of kidney damage in diabetes."/>
    <s v="Centre for Bioanalytical Sciences (CBAS), Dublin City University, Dublin 9, Ireland."/>
    <s v="eng"/>
    <s v="Y"/>
    <s v="Y"/>
    <s v="N"/>
    <s v="Y"/>
    <s v="N"/>
    <s v="N"/>
    <n v="7"/>
    <s v="Y"/>
    <s v="Y"/>
    <s v="N"/>
    <s v="Y"/>
    <s v="N"/>
    <s v="N"/>
    <s v="N"/>
    <s v="N"/>
    <s v="2015-04-15"/>
    <s v="2015-05-05"/>
    <s v="2015-02-15"/>
    <s v="2015-03-19"/>
    <s v="https://dx.doi.org/10.1155/2015/404085"/>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5785279"/>
    <s v="MED"/>
    <n v="25785279"/>
    <s v="PMC3515907"/>
    <s v="10.1186/s12933-015-0284-2"/>
    <s v="Animal models of diabetic macrovascular complications: key players in the development of new therapeutic approaches."/>
    <s v="Heinonen SE, Genové G, Bengtsson E, Hübschle T, Åkesson L, Hiss K, Benardeau A, Ylä-Herttuala S, Jönsson-Rylander AC, Gomez MF."/>
    <m/>
    <s v="2012"/>
    <n v="2247256"/>
    <n v="2015"/>
    <s v="Journal of diabetes research"/>
    <s v="J Diabetes Res"/>
    <s v="J Diabetes Res"/>
    <s v="101605237"/>
    <s v="2314-6745"/>
    <s v="2314-6753"/>
    <s v="Diabetes mellitus is a lifelong, incapacitating metabolic disease associated with chronic macrovascular complications (coronary heart disease, stroke, and peripheral vascular disease) and microvascular disorders leading to damage of the kidneys (nephropathy) and eyes (retinopathy). Based on the current trends, the rising prevalence of diabetes worldwide will lead to increased cardiovascular morbidity and mortality. Therefore, novel means to prevent and treat these complications are needed. Under the auspices of the IMI (Innovative Medicines Initiative), the SUMMIT (SUrrogate markers for Micro- and Macrovascular hard end points for Innovative diabetes Tools) consortium is working on the development of novel animal models that better replicate vascular complications of diabetes and on the characterization of the available models. In the past years, with the high level of genomic information available and more advanced molecular tools, a very large number of models has been created. Selecting the right model for a specific study is not a trivial task and will have an impact on the study results and their interpretation. This review gathers information on the available experimental animal models of diabetic macrovascular complications and evaluates their pros and cons for research purposes as well as for drug development."/>
    <s v="Bioscience, Cardiovascular and Metabolic Diseases, Innovative Medicines and Early Development, AstraZeneca R&amp;D, 43183 Mölndal, Sweden."/>
    <s v="eng"/>
    <s v="Y"/>
    <s v="Y"/>
    <s v="N"/>
    <s v="Y"/>
    <s v="N"/>
    <s v="Y"/>
    <n v="7"/>
    <s v="Y"/>
    <s v="Y"/>
    <s v="N"/>
    <s v="Y"/>
    <s v="N"/>
    <s v="N"/>
    <s v="N"/>
    <s v="N"/>
    <s v="2015-03-18"/>
    <s v="2016-10-19"/>
    <s v="2015-09-18"/>
    <s v="2015-02-15"/>
    <s v="https://dx.doi.org/10.1186/s12933-015-0284-2"/>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6382729"/>
    <s v="MED"/>
    <n v="26382729"/>
    <s v="PMC4340644"/>
    <s v="10.1155/2012/176162"/>
    <s v="Cohort comparison study of cardiac disease and atherosclerotic burden in type 2 diabetic adults using whole body cardiovascular magnetic resonance imaging."/>
    <s v="Duce SL, Weir-McCall JR, Gandy SJ, Matthew SZ, Cassidy DB, McCormick L, Rauchhaus P, Looker H, Colhoun HM, Houston JG."/>
    <m/>
    <s v="239"/>
    <n v="2476511"/>
    <n v="2015"/>
    <s v="Cardiovascular diabetology"/>
    <s v="Cardiovasc Diabetol"/>
    <s v="Cardiovasc Diabetol"/>
    <s v="101147637"/>
    <s v="1475-2840"/>
    <s v="1475-2840"/>
    <s v="Whole body cardiovascular MR (WB CVMR) combines whole body angiography and cardiac MR assessment. It is accepted that there is a high disease burden in patients with diabetes, however the quantification of the whole body atheroma burden in both arterial and cardiac disease has not been previously reported. In this study we compare the quantified atheroma burden in those individuals with and without diabetes by clinical cardiovascular disease (CVD) status.158 participants underwent WB CVMR, and were categorised into one of four groups: (1) type 2 diabetes mellitus (T2DM) with CVD; (2) T2DM without CVD; (3) CVD without T2DM; (4) healthy controls. The arterial tree was subdivided into 31 segments and each scored according to the degree of stenosis. From this a standardised atheroma score (SAS) was calculated. Cardiac MR and late gadolinium enhancement images of the left ventricle were obtained for assessment of mass, volume and myocardial scar assessment.148 participants completed the study protocol--61% male, with mean age of 64 ± 8.2 years. SAS was highest in those with cardiovascular disease without diabetes [10.1 (0-39.5)], followed by those with T2DM and CVD [4 (0-41.1)], then those with T2DM only [3.23 (0-19.4)] with healthy controls having the lowest atheroma score [2.4 (0-19.4)]. Both groups with a prior history of CVD had a higher SAS and left ventricular mass than those without (p &lt; 0.001 for both). However after accounting for known cardiovascular risk factors, only the SAS in the group with CVD without T2DM remained significantly elevated. 6% of the T2DM group had evidence of silent myocardial infarct, with this subcohort having a higher SAS than the remainder of the T2DM group [7.7 (4-19) vs. 2.8 (0-17), p = 0.024].Global atheroma burden was significantly higher in those with known cardiovascular disease and without diabetes but not in those with diabetes and cardiovascular disease suggesting that cardiovascular events may occur at a lower atheroma burden in diabetes."/>
    <s v="Division of Cardiovascular and Diabetes Medicine, Medical Research Institute, University of Dundee, Level 7, Ninewells Hospital, Dundee, DD1 9SY, UK. s.duce@dundee.ac.uk."/>
    <s v="eng"/>
    <s v="Y"/>
    <s v="Y"/>
    <s v="N"/>
    <s v="Y"/>
    <s v="N"/>
    <s v="Y"/>
    <n v="8"/>
    <s v="Y"/>
    <s v="Y"/>
    <s v="N"/>
    <s v="N"/>
    <s v="N"/>
    <s v="N"/>
    <s v="N"/>
    <s v="N"/>
    <s v="2015-09-19"/>
    <s v="2013-07-11"/>
    <s v="2012-11-28"/>
    <s v="2015-09-18"/>
    <s v="https://dx.doi.org/10.1155/2012/176162"/>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3243415"/>
    <s v="MED"/>
    <n v="23243415"/>
    <s v="PMC5280020"/>
    <s v="10.1016/j.atherosclerosis.2014.12.046"/>
    <s v="Increased inflammation in atherosclerotic lesions of diabetic Akita-LDLr⁻/⁻ mice compared to nondiabetic LDLr⁻/⁻ mice."/>
    <s v="Engelbertsen D, To F, Dunér P, Kotova O, Söderberg I, Alm R, Gomez MF, Nilsson J, Bengtsson E."/>
    <m/>
    <s v="28"/>
    <n v="1848526"/>
    <n v="2012"/>
    <s v="Experimental diabetes research"/>
    <s v="Exp Diabetes Res"/>
    <s v="Exp Diabetes Res"/>
    <s v="101274844"/>
    <s v="1687-5214"/>
    <s v="1687-5303"/>
    <s v="BACKGROUND: Diabetes is associated with increased cardiovascular disease, but the underlying cellular and molecular mechanisms are poorly understood. One proposed mechanism is that diabetes aggravates atherosclerosis by enhancing plaque inflammation. The Akita mouse has recently been adopted as a relevant model for microvascular complications of diabetes. Here we investigate the development of atherosclerosis and inflammation in vessels of Akita mice on LDLr⁻/⁻ background. METHODS AND RESULTS: Akita-LDLr⁻/⁻ and LDLr⁻/⁻ mice were fed high-fat diet from 6 to 24 weeks of age. Blood glucose levels were higher in both male and female Akita-LDLr⁻/⁻ mice (137% and 70%, resp.). Male Akita-LDLr⁻/⁻ mice had markedly increased plasma cholesterol and triglyceride levels, a three-fold increase in atherosclerosis, and enhanced accumulation of macrophages and T-cells in plaques. In contrast, female Akita-LDLr⁻/⁻ mice demonstrated a modest 29% increase in plasma cholesterol and no significant increase in triglycerides, atherosclerosis, or inflammatory cells in lesions. Male Akita-LDLr⁻/⁻ mice had increased levels of plasma IL-1β compared to nondiabetic mice, whereas no such difference was seen between female diabetic and nondiabetic mice. CONCLUSION: Akita-LDLr⁻/⁻ mice display considerable gender differences in the development of diabetic atherosclerosis. In addition, the increased atherosclerosis in male Akita-LDLr⁻/⁻ mice is associated with an increase in inflammatory cells in lesions."/>
    <s v="Department of Clinical Sciences Malmö, Skåne University Hospital, Lund University, CRC Entrance 72, 20502 Malmö, Sweden. daniel.engelbertsen@med.lu.se"/>
    <s v="eng"/>
    <s v="Y"/>
    <s v="Y"/>
    <s v="Y"/>
    <s v="Y"/>
    <s v="N"/>
    <s v="Y"/>
    <n v="8"/>
    <s v="Y"/>
    <s v="Y"/>
    <s v="Y"/>
    <s v="Y"/>
    <s v="N"/>
    <s v="N"/>
    <s v="N"/>
    <s v="N"/>
    <s v="2012-12-17"/>
    <s v="2017-09-22"/>
    <s v="2014-12-23"/>
    <s v="2012-11-28"/>
    <s v="https://dx.doi.org/10.1016/j.atherosclerosis.2014.12.046"/>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5587992"/>
    <s v="MED"/>
    <n v="25587992"/>
    <s v="PMC3293892"/>
    <s v="10.1681/asn.2016020231"/>
    <s v="Plasma IL-5 concentration and subclinical carotid atherosclerosis."/>
    <s v="Silveira A, McLeod O, Strawbridge RJ, Gertow K, Sennblad B, Baldassarre D, Veglia F, Deleskog A, Persson J, Leander K, Gigante B, Kauhanen J, Rauramaa R, Smit AJ, Mannarino E, Giral P, Gustafsson S, Söderberg S, Öhrvik J, Humphries SE, Tremoli E, de Faire U, Hamsten A."/>
    <m/>
    <s v="7"/>
    <n v="2254392"/>
    <n v="2015"/>
    <s v="Atherosclerosis"/>
    <s v="Atherosclerosis"/>
    <s v="Atherosclerosis"/>
    <s v="0242543"/>
    <s v="0021-9150"/>
    <s v="1879-1484"/>
    <s v="Genetic variants robustly associated with coronary artery disease were reported in the vicinity of the interleukin (IL)-5 locus, and animal studies suggested a protective role for IL-5 in atherosclerosis. Therefore, we set this work to explore IL-5 as a plasma biomarker for early subclinical atherosclerosis, as determined by measures of baseline severity and change over time of carotid intima-media thickness (cIMT).We used biobank and databases of IMPROVE, a large European prospective cohort study of high-risk individuals (n = 3534) free of clinically overt cardiovascular disease at enrollment, in whom composite and segment-specific measures of cIMT were recorded at baseline and after 15 and 30 months. IL-5 was measured with an immunoassay in plasma samples taken at baseline.IL-5 levels were lower in women than in men, lower in the South than in North of Europe, and showed positive correlations with most established risk factors. IL-5 showed significant inverse relationships with cIMT change over time in the common carotid segment in women, but no significant relationships to baseline cIMT in either men or women.Our results suggest that IL-5 may be part of protective mechanisms operating in early atherosclerosis, at least in women. However, the relationships are weak and whereas IL-5 has been proposed as a potential molecular target to treat allergies, it is difficult to envisage such a scenario in coronary artery disease."/>
    <s v="Atherosclerosis Research Unit, Department of Medicine Solna, Karolinska Institutet, Stockholm, Sweden. Electronic address: Angela.Silveira@ki.se."/>
    <s v="eng"/>
    <s v="Y"/>
    <s v="Y"/>
    <s v="N"/>
    <s v="N"/>
    <s v="N"/>
    <s v="Y"/>
    <n v="9"/>
    <s v="Y"/>
    <s v="Y"/>
    <s v="Y"/>
    <s v="Y"/>
    <s v="N"/>
    <s v="N"/>
    <s v="N"/>
    <s v="N"/>
    <s v="2015-02-16"/>
    <s v="2018-11-07"/>
    <s v="2016-09-19"/>
    <s v="2014-12-23"/>
    <s v="https://dx.doi.org/10.1681/asn.2016020231"/>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7647854"/>
    <s v="MED"/>
    <n v="27647854"/>
    <s v="PMC4599454"/>
    <s v="10.1371/journal.pone.0032200"/>
    <s v="The Genetic Landscape of Renal Complications in Type 1 Diabetes."/>
    <s v="Sandholm N, Van Zuydam N, Ahlqvist E, Juliusdottir T, Deshmukh HA, Rayner NW, Di Camillo B, Forsblom C, Fadista J, Ziemek D, Salem RM, Hiraki LT, Pezzolesi M, Trégouët D, Dahlström E, Valo E, Oskolkov N, Ladenvall C, Marcovecchio ML, Cooper J, Sambo F, Malovini A, Manfrini M, McKnight AJ, Lajer M, Harjutsalo V, Gordin D, Parkkonen M, The FinnDiane Study Group, Tuomilehto J, Lyssenko V, McKeigue PM, Rich SS, Brosnan MJ, Fauman E, Bellazzi R, Rossing P, Hadjadj S, Krolewski A, Paterson AD, The DCCT/EDIC Study Group, Florez JC, Hirschhorn JN, Maxwell AP, GENIE Consortium, Dunger D, Cobelli C, Colhoun HM, Groop L, McCarthy MI, Groop PH, SUMMIT Consortium."/>
    <m/>
    <s v="4"/>
    <n v="2519676"/>
    <n v="2017"/>
    <s v="Journal of the American Society of Nephrology : JASN"/>
    <s v="J. Am. Soc. Nephrol."/>
    <s v="J Am Soc Nephrol"/>
    <s v="9013836"/>
    <s v="1046-6673"/>
    <s v="1533-3450"/>
    <s v="Diabetes is the leading cause of ESRD. Despite evidence for a substantial heritability of diabetic kidney disease, efforts to identify genetic susceptibility variants have had limited success. We extended previous efforts in three dimensions, examining a more comprehensive set of genetic variants in larger numbers of subjects with type 1 diabetes characterized for a wider range of cross-sectional diabetic kidney disease phenotypes. In 2843 subjects, we estimated that the heritability of diabetic kidney disease was 35% (P=6.4×10-3). Genome-wide association analysis and replication in 12,540 individuals identified no single variants reaching stringent levels of significance and, despite excellent power, provided little independent confirmation of previously published associated variants. Whole-exome sequencing in 997 subjects failed to identify any large-effect coding alleles of lower frequency influencing the risk of diabetic kidney disease. However, sets of alleles increasing body mass index (P=2.2×10-5) and the risk of type 2 diabetes (P=6.1×10-4) associated with the risk of diabetic kidney disease. We also found genome-wide genetic correlation between diabetic kidney disease and failure at smoking cessation (P=1.1×10-4). Pathway analysis implicated ascorbate and aldarate metabolism (P=9.0×10-6), and pentose and glucuronate interconversions (P=3.0×10-6) in pathogenesis of diabetic kidney disease. These data provide further evidence for the role of genetic factors influencing diabetic kidney disease in those with type 1 diabetes and highlight some key pathways that may be responsible. Altogether these results reveal important biology behind the major cause of kidney disease."/>
    <s v="Folkhälsan Institute of Genetics, Folkhälsan Research Center, Helsinki, Finland."/>
    <s v="eng"/>
    <s v="N"/>
    <s v="Y"/>
    <s v="N"/>
    <s v="N"/>
    <s v="N"/>
    <s v="Y"/>
    <n v="11"/>
    <s v="Y"/>
    <s v="Y"/>
    <s v="N"/>
    <s v="Y"/>
    <s v="N"/>
    <s v="N"/>
    <s v="N"/>
    <s v="Y"/>
    <s v="2016-09-21"/>
    <s v="2013-06-26"/>
    <s v="2012-03-05"/>
    <s v="2016-09-19"/>
    <s v="https://dx.doi.org/10.1371/journal.pone.0032200"/>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2403633"/>
    <s v="MED"/>
    <n v="22403633"/>
    <s v="PMC3141395"/>
    <s v="10.1161/jaha.115.001853"/>
    <s v="Effect of size and heterogeneity of samples on biomarker discovery: synthetic and real data assessment."/>
    <s v="Di Camillo B, Sanavia T, Martini M, Jurman G, Sambo F, Barla A, Squillario M, Furlanello C, Toffolo G, Cobelli C."/>
    <m/>
    <s v="10"/>
    <n v="1912694"/>
    <n v="2012"/>
    <s v="PloS one"/>
    <s v="PLoS ONE"/>
    <s v="PLoS One"/>
    <s v="101285081"/>
    <s v="1932-6203"/>
    <s v="1932-6203"/>
    <s v="MOTIVATION: The identification of robust lists of molecular biomarkers related to a disease is a fundamental step for early diagnosis and treatment. However, methodologies for the discovery of biomarkers using microarray data often provide results with limited overlap. These differences are imputable to 1) dataset size (few subjects with respect to the number of features); 2) heterogeneity of the disease; 3) heterogeneity of experimental protocols and computational pipelines employed in the analysis. In this paper, we focus on the first two issues and assess, both on simulated (through an in silico regulation network model) and real clinical datasets, the consistency of candidate biomarkers provided by a number of different methods. METHODS: We extensively simulated the effect of heterogeneity characteristic of complex diseases on different sets of microarray data. Heterogeneity was reproduced by simulating both intrinsic variability of the population and the alteration of regulatory mechanisms. Population variability was simulated by modeling evolution of a pool of subjects; then, a subset of them underwent alterations in regulatory mechanisms so as to mimic the disease state. RESULTS: The simulated data allowed us to outline advantages and drawbacks of different methods across multiple studies and varying number of samples and to evaluate precision of feature selection on a benchmark with known biomarkers. Although comparable classification accuracy was reached by different methods, the use of external cross-validation loops is helpful in finding features with a higher degree of precision and stability. Application to real data confirmed these results."/>
    <s v="Information Engineering Department, University of Padova, Padova, Italy."/>
    <s v="eng"/>
    <s v="Y"/>
    <s v="Y"/>
    <s v="Y"/>
    <s v="Y"/>
    <s v="N"/>
    <s v="Y"/>
    <n v="11"/>
    <s v="Y"/>
    <s v="Y"/>
    <s v="N"/>
    <s v="Y"/>
    <s v="N"/>
    <s v="N"/>
    <s v="N"/>
    <s v="N"/>
    <s v="2012-03-09"/>
    <s v="2017-09-22"/>
    <s v="2015-08-14"/>
    <s v="2012-03-05"/>
    <s v="https://dx.doi.org/10.1161/jaha.115.001853"/>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6276317"/>
    <s v="MED"/>
    <n v="26276317"/>
    <s v="PMC3785274"/>
    <s v="10.1186/1475-2840-10-59"/>
    <s v="Sex-Specific Effects of Adiponectin on Carotid Intima-Media Thickness and Incident Cardiovascular Disease."/>
    <s v="Persson J, Strawbridge RJ, McLeod O, Gertow K, Silveira A, Baldassarre D, Van Zuydam N, Shah S, Fava C, Gustafsson S, Veglia F, Sennblad B, Larsson M, Sabater-Lleal M, Leander K, Gigante B, Tabak A, Kivimaki M, Kauhanen J, Rauramaa R, Smit AJ, Mannarino E, Giral P, Humphries SE, Tremoli E, de Faire U, Lind L, Ingelsson E, Hedblad B, Melander O, Kumari M, Hingorani A, Morris AD, Palmer CN, Lundman P, Öhrvik J, Söderberg S, Hamsten A, IMPROVE Study Group."/>
    <m/>
    <s v="24"/>
    <n v="2331151"/>
    <n v="2015"/>
    <s v="Journal of the American Heart Association"/>
    <s v="J Am Heart Assoc"/>
    <s v="J Am Heart Assoc"/>
    <s v="101580524"/>
    <s v="2047-9980"/>
    <s v="2047-9980"/>
    <s v="Plasma adiponectin levels have previously been inversely associated with carotid intima-media thickness (IMT), a marker of subclinical atherosclerosis. In this study, we used a sex-stratified Mendelian randomization approach to investigate whether adiponectin has a causal protective influence on IMT.Baseline plasma adiponectin concentration was tested for association with baseline IMT, IMT progression over 30 months, and occurrence of cardiovascular events within 3 years in 3430 participants (women, n=1777; men, n=1653) with high cardiovascular risk but no prevalent disease. Plasma adiponectin levels were inversely associated with baseline mean bifurcation IMT after adjustment for established risk factors (β=-0.018, P&lt;0.001) in men but not in women (β=-0.006, P=0.185; P for interaction=0.061). Adiponectin levels were inversely associated with progression of mean common carotid IMT in men (β=-0.0022, P=0.047), whereas no association was seen in women (0.0007, P=0.475; P for interaction=0.018). Moreover, we observed that adiponectin levels were inversely associated with coronary events in women (hazard ratio 0.57, 95% CI 0.37 to 0.87) but not in men (hazard ratio 0.82, 95% CI 0.54 to 1.25). A gene score of adiponectin-raising alleles in 6 loci, reported recently in a large multi-ethnic meta-analysis, was inversely associated with baseline mean bifurcation IMT in men (β=-0.0008, P=0.004) but not in women (β=-0.0003, P=0.522; P for interaction=0.007).This report provides some evidence for adiponectin protecting against atherosclerosis, with effects being confined to men; however, compared with established cardiovascular risk factors, the effect of plasma adiponectin was modest. Further investigation involving mechanistic studies is warranted."/>
    <s v="Division of Cardiovascular Medicine, Department of Clinical Sciences, Karolinska Institutet, Danderyd University Hospital, Stockholm, Sweden (J.P., B.G., P.L.)."/>
    <s v="eng"/>
    <s v="Y"/>
    <s v="Y"/>
    <s v="N"/>
    <s v="Y"/>
    <s v="N"/>
    <s v="Y"/>
    <n v="13"/>
    <s v="Y"/>
    <s v="Y"/>
    <s v="Y"/>
    <s v="Y"/>
    <s v="N"/>
    <s v="N"/>
    <s v="N"/>
    <s v="Y"/>
    <s v="2015-08-15"/>
    <s v="2013-06-28"/>
    <s v="2011-06-30"/>
    <s v="2015-08-14"/>
    <s v="https://dx.doi.org/10.1186/1475-2840-10-59"/>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1718508"/>
    <s v="MED"/>
    <n v="21718508"/>
    <s v="PMC4038749"/>
    <s v="10.1681/ASN.2012111122"/>
    <s v="Left ventricular dysfunction with reduced functional cardiac reserve in diabetic and non-diabetic LDL-receptor deficient apolipoprotein B100-only mice."/>
    <s v="Heinonen SE, Merentie M, Hedman M, Mäkinen PI, Loponen E, Kholová I, Bosch F, Laakso M, Ylä-Herttuala S."/>
    <m/>
    <s v="2"/>
    <n v="1803540"/>
    <n v="2011"/>
    <s v="Cardiovascular diabetology"/>
    <s v="Cardiovasc Diabetol"/>
    <s v="Cardiovasc Diabetol"/>
    <s v="101147637"/>
    <s v="1475-2840"/>
    <s v="1475-2840"/>
    <s v="BACKGROUND: Lack of suitable mouse models has hindered the studying of diabetic macrovascular complications. We examined the effects of type 2 diabetes on coronary artery disease and cardiac function in hypercholesterolemic low-density lipoprotein receptor-deficient apolipoprotein B100-only mice (LDLR-/-ApoB100/100). METHODS AND RESULTS: 18-month-old LDLR-/-ApoB100/100 (n = 12), diabetic LDLR-/-ApoB100/100 mice overexpressing insulin-like growth factor-II (IGF-II) in pancreatic beta cells (IGF-II/LDLR-/-ApoB100/100, n = 14) and age-matched C57Bl/6 mice (n = 15) were studied after three months of high-fat Western diet. Compared to LDLR-/-ApoB100/100 mice, diabetic IGF-II/LDLR-/-ApoB100/100 mice demonstrated more calcified atherosclerotic lesions in aorta. However, compensatory vascular enlargement was similar in both diabetic and non-diabetic mice with equal atherosclerosis (cross-sectional lesion area ~60%) and consequently the lumen area was preserved. In coronary arteries, both hypercholesterolemic models showed significant stenosis (~80%) despite positive remodeling. Echocardiography revealed severe left ventricular systolic dysfunction and anteroapical akinesia in both LDLR-/-ApoB100/100 and IGF-II/LDLR-/-ApoB100/100 mice. Myocardial scarring was not detected, cardiac reserve after dobutamine challenge was preserved and ultrasructural changes revealed ischemic yet viable myocardium, which together with coronary artery stenosis and slightly impaired myocardial perfusion suggest myocardial hibernation resulting from chronic hypoperfusion. CONCLUSIONS: LDLR-/-ApoB100/100 mice develop significant coronary atherosclerosis, severe left ventricular dysfunction with preserved but diminished cardiac reserve and signs of chronic myocardial hibernation. However, the cardiac outcome is not worsened by type 2 diabetes, despite more advanced aortic atherosclerosis in diabetic animals."/>
    <s v="Department of Biotechnology and Molecular Medicine at A.I. Virtanen Institute for Molecular Sciences, University of Eastern Finland, FI-70211 Kuopio, Finland."/>
    <s v="eng"/>
    <s v="Y"/>
    <s v="Y"/>
    <s v="Y"/>
    <s v="Y"/>
    <s v="N"/>
    <s v="Y"/>
    <n v="14"/>
    <s v="Y"/>
    <s v="Y"/>
    <s v="N"/>
    <s v="Y"/>
    <s v="N"/>
    <s v="N"/>
    <s v="N"/>
    <s v="N"/>
    <s v="2011-07-22"/>
    <s v="2017-09-22"/>
    <s v="2013-09-12"/>
    <s v="2011-06-30"/>
    <s v="https://dx.doi.org/10.1681/ASN.2012111122"/>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4029427"/>
    <s v="MED"/>
    <n v="24029427"/>
    <s v="PMC3402313"/>
    <s v="10.1016/S2213-8587(14)70050-6"/>
    <s v="Chromosome 2q31.1 associates with ESRD in women with type 1 diabetes."/>
    <s v="Sandholm N, McKnight AJ, Salem RM, Brennan EP, Forsblom C, Harjutsalo V, Mäkinen VP, McKay GJ, Sadlier DM, Williams WW, Martin F, Panduru NM, Tarnow L, Tuomilehto J, Tryggvason K, Zerbini G, Comeau ME, Langefeld CD, FIND Consortium, Godson C, Hirschhorn JN, Maxwell AP, Florez JC, Groop PH, FinnDiane Study Group and the GENIE Consortium."/>
    <m/>
    <s v="61"/>
    <n v="2083333"/>
    <n v="2013"/>
    <s v="Journal of the American Society of Nephrology : JASN"/>
    <s v="J. Am. Soc. Nephrol."/>
    <s v="J Am Soc Nephrol"/>
    <s v="9013836"/>
    <s v="1046-6673"/>
    <s v="1533-3450"/>
    <s v="Sex and genetic variation influence the risk of developing diabetic nephropathy and ESRD in patients with type 1 diabetes. We performed a genome-wide association study in a cohort of 3652 patients from the Finnish Diabetic Nephropathy (FinnDiane) Study with type 1 diabetes to determine whether sex-specific genetic risk factors for ESRD exist. A common variant, rs4972593 on chromosome 2q31.1, was associated with ESRD in women (P&lt;5×10(-8)) but not in men (P=0.77). This association was replicated in the meta-analysis of three independent type 1 diabetes cohorts (P=0.02) and remained significant for women (P&lt;5×10(-8); odds ratio, 1.81 [95% confidence interval, 1.47 to 2.24]) upon combined meta-analysis of the discovery and replication cohorts. rs4972593 is located between the genes that code for the Sp3 transcription factor, which interacts directly with estrogen receptor α and regulates the expression of genes linked to glomerular function and the pathogenesis of nephropathy, and the CDCA7 transcription factor, which regulates cell proliferation. Further examination revealed potential transcription factor-binding sites within rs4972593 and predicted eight estrogen-responsive elements within 5 kb of this locus. Moreover, we found sex-specific differences in the glomerular expression levels of SP3 (P=0.004). Overall, these results suggest that rs4972593 is a sex-specific genetic variant associated with ESRD in patients with type 1 diabetes and may underlie the sex-specific protection against ESRD."/>
    <s v="Folkhälsan Institute of Genetics, Folkhälsan Research Center, Helsinki, Finland;"/>
    <s v="eng"/>
    <s v="N"/>
    <s v="Y"/>
    <s v="N"/>
    <s v="N"/>
    <s v="N"/>
    <s v="Y"/>
    <n v="27"/>
    <s v="Y"/>
    <s v="Y"/>
    <s v="Y"/>
    <s v="Y"/>
    <s v="N"/>
    <s v="N"/>
    <s v="N"/>
    <s v="Y"/>
    <s v="2013-10-01"/>
    <s v="2018-04-29"/>
    <s v="2014-03-19"/>
    <s v="2013-09-12"/>
    <s v="https://dx.doi.org/10.1016/S2213-8587(14)70050-6"/>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4731673"/>
    <s v="MED"/>
    <n v="24731673"/>
    <m/>
    <s v="10.2337/db11-0751"/>
    <s v="Heritability of variation in glycaemic response to metformin: a genome-wide complex trait analysis."/>
    <s v="Zhou K, Donnelly L, Yang J, Li M, Deshmukh H, Van Zuydam N, Ahlqvist E, Wellcome Trust Case Control Consortium 2, Spencer CC, Groop L, Morris AD, Colhoun HM, Sham PC, McCarthy MI, Palmer CN, Pearson ER."/>
    <m/>
    <m/>
    <n v="2164792"/>
    <n v="2014"/>
    <s v="The lancet. Diabetes &amp; endocrinology"/>
    <s v="Lancet Diabetes Endocrinol"/>
    <s v="Lancet Diabetes Endocrinol"/>
    <s v="101618821"/>
    <s v="2213-8587"/>
    <s v="2213-8595"/>
    <s v="Metformin is a first-line oral agent used in the treatment of type 2 diabetes, but glycaemic response to this drug is highly variable. Understanding the genetic contribution to metformin response might increase the possibility of personalising metformin treatment. We aimed to establish the heritability of glycaemic response to metformin using the genome-wide complex trait analysis (GCTA) method.In this GCTA study, we obtained data about HbA1c concentrations before and during metformin treatment from patients in the Genetics of Diabetes Audit and Research in Tayside Scotland (GoDARTS) study, which includes a cohort of patients with type 2 diabetes and is linked to comprehensive clinical databases and genome-wide association study data. We applied the GCTA method to estimate heritability for four definitions of glycaemic response to metformin: absolute reduction in HbA1c; proportional reduction in HbA1c; adjusted reduction in HbA1c; and whether or not the target on-treatment HbA1c of less than 7% (53 mmol/mol) was achieved, with adjustment for baseline HbA1c and known clinical covariates. Chromosome-wise heritability estimation was used to obtain further information about the genetic architecture.5386 individuals were included in the final dataset, of whom 2085 had enough clinical data to define glycaemic response to metformin. The heritability of glycaemic response to metformin varied by response phenotype, with a heritability of 34% (95% CI 1-68; p=0·022) for the absolute reduction in HbA1c, adjusted for pretreatment HbA1c. Chromosome-wise heritability estimates suggest that the genetic contribution is probably from individual variants scattered across the genome, which each have a small to moderate effect, rather than from a few loci that each have a large effect.Glycaemic response to metformin is heritable, thus glycaemic response to metformin is, in part, intrinsic to individual biological variation. Further genetic analysis might enable us to make better predictions for stratified medicine and to unravel new mechanisms of metformin action.Wellcome Trust."/>
    <s v="Medical Research Institute, University of Dundee, Dundee, UK. Electronic address: k.zhou@dundee.ac.uk."/>
    <s v="eng"/>
    <s v="Y"/>
    <s v="Y"/>
    <s v="Y"/>
    <s v="N"/>
    <s v="N"/>
    <m/>
    <n v="34"/>
    <s v="Y"/>
    <s v="Y"/>
    <s v="N"/>
    <s v="Y"/>
    <s v="N"/>
    <s v="N"/>
    <s v="N"/>
    <s v="N"/>
    <s v="2014-04-16"/>
    <s v="2017-09-22"/>
    <s v="2012-06-20"/>
    <s v="2014-03-19"/>
    <s v="https://dx.doi.org/10.2337/db11-0751"/>
  </r>
  <r>
    <s v="https://www.imi.europa.eu/projects-results/project-factsheets/summit"/>
    <x v="75"/>
    <s v="Surrogate markers for micro- and macro-vascular hard endpoints for innovative diabetes tools"/>
    <n v="4"/>
    <n v="0"/>
    <n v="0"/>
    <n v="1"/>
    <n v="0"/>
    <n v="0"/>
    <n v="0"/>
    <n v="0"/>
    <n v="0"/>
    <n v="0"/>
    <s v="Closed"/>
    <s v="IMI1"/>
    <s v="01/11/2009"/>
    <s v="31/10/2015"/>
    <n v="1"/>
    <n v="115006"/>
    <s v="RIA (Research and Innovation Action)"/>
    <s v="14 654 559"/>
    <s v="15 252 050"/>
    <m/>
    <s v="4 905 472"/>
    <s v="Diabetes is becoming a worldwide epidemic and there is a high therapeutic need for new treatments for diabetes complications, such as chronic kidney disease and cardiovascular disease. SUMMIT developed new biomarkers, imaging techniques and animal models which will make future preclinical and clinical trials more reliable and efficient, speeding up the development of new drugs. The project also raised the profile of European researchers, enabling them to become globally recognised as leaders in the field. Finally, the project resulted in several patent applications and the creation of a start-up, bringing concrete socio-economic benefits._x000a_There are an estimated 420 million people worldwide suffering from diabetes, and that figure is set to rise to 700 million by 2025. Many diabetes patients develop devastating, chronic complications including coronary heart disease, stroke and peripheral vascular disease, as well as eye and kidney problems. These complications impose an immense burden on the quality of life of the patients and account for more than ten percent of the health care costs in Europe.Currently there is a high therapeutic need for new treatments for diabetes complications beyond the existing diabetes treatments, which focus mostly on lowering blood glucose levels. Clinical trials to show the benefits of potential therapies are lengthy and costly. Therefore, the key objective of SUMMIT was to develop procedures, technologies and tools to make clinical trials to test novel medications for diabetes complications shorter and more focused.Clues in patients’ bloodNot all patients are at equal risk of developing diabetic complications. In order to better predict, monitor and treat the patients at risk, the scientists of the SUMMIT project searched for biological clues (biomarkers) in the patients’ blood and urine that indicate if a patient is likely to develop complications. As part of the analysis, researchers measured almost 2 000 biomarkers, and identified some important predictors for diabetes complications. For example, they discovered a panel of 14 biomarkers which can differentiate between patients who will rapidly develop end-stage renal (kidney) disease, which requires dialysis, and patients who are less likely to need dialysis in the near future. A patent has been filed for this panel of biomarkers, and could become a valuable tool for doctors and hospitals in evaluating their patients and predicting their future treatment needs.When it comes to the cardiovascular disease, the scientists also discovered a panel of six biomarkers which improve our ability to predict which patients will develop cardiovascular disease. They also found that an enzyme which softens the plaque that builds up in blood vessels is a risk factor in developing cardiovascular disease. If this enzyme is active it leads to plaque rupture, which in turn leads to a heart attack or a stroke.Looking for answers in the genesIn addition to the biomarkers, SUMMIT scientists performed large examinations of genetic variants in different individuals to see if any variants are associated with a higher risk of developing diabetes complications. These studies were performed on almost 11 000 patients for kidney disease, more than 24 000 patients for cardiovascular disease, nearly 10 000 patients for retinopathy (a common eye disorder in diabetes patients) and more than 17 000 patients for lower extremity arterial disease. The comprehensive analysis – the largest such effort undertaken to date – showed that there are no obvious genetic markers which predispose patients to developing diabetes complications. The huge collection of genetic data which was generated during this effort will be a valuable asset in further research.Of mice, rats and menIn order to improve preclinical trials, the SUMMIT team also performed a systematic review of 19 existing and newly generated animal models for diabetes complications. Such an effort had never been done before, and it helped clean up and clarify the situation in the field. A promising new rat model was developed, validated and a patent application for it has been filed.Imaging and a new tool for predicting heart attacks and strokesAs part of its effort to improve imaging techniques to monitor the progress of atherosclerosis (the build-up of plaques in the blood vessels), the project has also developed a new, non-invasive ultrasound device capable of identifying patients at imminent risk of a heart attack or stroke. Although the device was developed for diabetes patients, it is now being validated for a range of other diseases. A patent application is pending and a start-up company, Mediscienta, has been created to develop this innovation commercially.Other achievementsIn addition to the work on biomarkers, genetic markers, imaging and animal models, the project recorded a number of other achievements.Scientists in the project completed a multi-centre study of diabetic cardiovascular patients, and created a database and a biobank with one of the best characterised diabetic cardiovascular patient groups in the world. Both will be an asset in future research.With 1 320 study subjects, the project created the largest dataset of optical coherence tomography (OCT) measurements in diabetes patents. OCT is a technique for obtaining images of the inside of the body at much higher resolution than other imaging modalities such as MRI or ultrasound. The project also developed a method to standardise OCT measurements in multi-centre trials and clinical practice.The project generated more than 100 scientific publications, with more publications still to come. It also resulted in 15 doctoral theses from different universities.For the benefit of industry, academia and patientsTools and techniques developed during this project, such as new biomarkers and imaging modalities, will improve the prediction of major diabetes complications in clinical trials. New animal models developed will make it easier to choose the right models for specific research questions in preclinical trials. All this will make drug development faster and more efficient, benefitting both the pharmaceutical industry and patients.The academic community also reaped many benefits, such as access to the resources, expertise and knowledge of the pharmaceutical industry. Additionally, the project has opened up many new funding opportunities and new avenues for future collaborations between industry and academia.Last but not least, SUMMIT raised the profile of the European research community globally; before SUMMIT, the diabetes research field was dominated by US consortia, but now Europe is increasingly seen as the leader in the field.What happens next?SUMMIT generated a lot of data and opened up many avenues for future research. Two new IMI projects, BEAT-DKD and RHAPSODY, will build on the legacy of SUMMIT to further advance research in the diabetes field in coming years.Read the interview with project coordinators"/>
    <s v="Astrazeneca AB, Södertälje, SwedenBoehringer Ingelheim Internationalgmbh, Ingelheim, GermanyEli Lilly and Company Limited, Basingstoke, United KingdomF. Hoffmann-La Roche AG, Basel, SwitzerlandPfizer Limited, Sandwich, Kent , United KingdomSanofi-Aventis Deutschland GMBH, Frankfurt / Main, Germany"/>
    <n v="6"/>
    <n v="34"/>
    <s v="22721967"/>
    <s v="MED"/>
    <n v="22721967"/>
    <m/>
    <m/>
    <s v="Association testing of previously reported variants in a large case-control meta-analysis of diabetic nephropathy."/>
    <s v="Williams WW, Salem RM, McKnight AJ, Sandholm N, Forsblom C, Taylor A, Guiducci C, McAteer JB, McKay GJ, Isakova T, Brennan EP, Sadlier DM, Palmer C, Söderlund J, Fagerholm E, Harjutsalo V, Lithovius R, Gordin D, Hietala K, Kytö J, Parkkonen M, Rosengård-Bärlund M, Thorn L, Syreeni A, Tolonen N, Saraheimo M, Wadén J, Pitkäniemi J, Sarti C, Tuomilehto J, Tryggvason K, Österholm AM, He B, Bain S, Martin F, Godson C, Hirschhorn JN, Maxwell AP, Groop PH, Florez JC, GENIE Consortium."/>
    <m/>
    <m/>
    <n v="1951328"/>
    <n v="2012"/>
    <s v="Diabetes"/>
    <s v="Diabetes"/>
    <s v="Diabetes"/>
    <s v="0372763"/>
    <s v="0012-1797"/>
    <s v="1939-327X"/>
    <s v="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
    <s v="Center for Human Genetic Research, Massachusetts General Hospital, Boston, Massachusetts, USA."/>
    <s v="eng"/>
    <s v="Y"/>
    <s v="Y"/>
    <s v="N"/>
    <s v="Y"/>
    <s v="N"/>
    <m/>
    <n v="46"/>
    <s v="Y"/>
    <s v="Y"/>
    <s v="N"/>
    <s v="Y"/>
    <s v="N"/>
    <s v="N"/>
    <s v="N"/>
    <s v="Y"/>
    <s v="2012-07-24"/>
    <m/>
    <m/>
    <s v="2012-06-20"/>
    <m/>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30008709"/>
    <s v="MED"/>
    <n v="30008709"/>
    <s v="PMC6034560"/>
    <s v="10.3389/fmicb.2018.01422"/>
    <s v="Interplay Between Membrane Permeability and Enzymatic Barrier Leads to Antibiotic-Dependent Resistance in Klebsiella Pneumoniae."/>
    <s v="Nicolas-Chanoine MH, Mayer N, Guyot K, Dumont E, Pagès JM."/>
    <s v="1"/>
    <s v="9"/>
    <n v="2645049"/>
    <n v="2018"/>
    <s v="Frontiers in microbiology"/>
    <s v="Front Microbiol"/>
    <s v="Front Microbiol"/>
    <s v="101548977"/>
    <s v="1664-302X"/>
    <s v="1664-302X"/>
    <s v="The interplay between membrane permeability alterations and the enzymatic barrier contributes to Klebsiella pneumoniae multidrug resistance. We assessed the specific effect of the efflux levels of the main efflux pumps (AcrAB and OqxAB), alone and associated with the loss of the main porins (OmpK35 and OMPK36), on the activity of various antibiotics by constructing a set of K. pneumoniae isogenic strains, including strains with plasmid-mediated β-lactamases (DHA-1, CTX-M-15, and OXA-48). The two pumps contributed to intrinsic chloramphenicol resistance and AcrAB to that of nalidixic acid and cefoxitin, whereas they had no impact on the activity of the other 11 antibiotics tested. We confirmed the expulsion of these three antibiotics by the two overproduced pumps and that of tigecycline by overproduced AcrAB, and showed that overproduced AcrAB also expelled ertapenem, piperacillin, ceftolozane, and ceftazidime. The sole loss of porins did not significantly affect the activity of the tested antibiotics, except ertapenem. The effect of efflux increases and porin loss on β-lactam activity was the highest in plasmid-mediated β-lactamase-producing strains. Thus, DHA-1-producing strains became non-susceptible (NS) to (i) ertapenem when there was an increase in efflux or porin loss, (ii) imipenem and ceftazidime+avibactam when the two mechanisms were associated, and (iii) temocillin when AcrAB was overproduced. The CTX-M-15-producing strains became NS to (i) ertapenem when there was no porin, (ii) ceftolozane+tazobactam when there was either overproduced OqxAB or porin loss, and (iii) temocillin when AcrAB was overproduced. OXA-48-producing strains known to be NS to temocillin were also NS to ceftolozane and they became NS to imipenem when the two pumps were overproduced or there was porin loss. Overall, this study shows that the balance between influx and efflux differentially modulates the activity of the tested antibiotics, an important point for evaluating the activity of future antibiotics or new combinations."/>
    <s v="Service de Microbiologie, Hôpital Beaujon, AP-HP, Clichy, France."/>
    <s v="eng"/>
    <s v="Y"/>
    <s v="Y"/>
    <s v="N"/>
    <s v="Y"/>
    <s v="N"/>
    <s v="Y"/>
    <n v="0"/>
    <s v="Y"/>
    <s v="Y"/>
    <s v="N"/>
    <s v="Y"/>
    <s v="N"/>
    <s v="N"/>
    <s v="N"/>
    <s v="N"/>
    <s v="2018-07-17"/>
    <s v="2018-07-18"/>
    <s v="2018-06-29"/>
    <s v="2018-06-29"/>
    <s v="https://dx.doi.org/10.3389/fmicb.2018.01422"/>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9910784"/>
    <s v="MED"/>
    <n v="29910784"/>
    <s v="PMC5992780"/>
    <s v="10.3389/fmicb.2018.01144"/>
    <s v="Molecular Determinants of the Promiscuity of MexB and MexY Multidrug Transporters of Pseudomonas aeruginosa."/>
    <s v="Ramaswamy VK, Vargiu AV, Malloci G, Dreier J, Ruggerone P."/>
    <s v="6"/>
    <s v="9"/>
    <n v="2645049"/>
    <n v="2018"/>
    <s v="Frontiers in microbiology"/>
    <s v="Front Microbiol"/>
    <s v="Front Microbiol"/>
    <s v="101548977"/>
    <s v="1664-302X"/>
    <s v="1664-302X"/>
    <s v="Secondary multidrug transporters of the resistance-nodulation-cell division (RND) superfamily contribute crucially to antibiotic resistance in Gram-negative bacteria. Compared to the most studied transporter AcrB of Escherichia coli, little is known about the molecular determinants of distinct polyspecificities of the most important RND transporters MexB and MexY of Pseudomonas aeruginosa. In an effort to add knowledge on this topic, we performed an exhaustive atomic-level comparison of the main putative recognition sites (access and deep binding pockets) in these two Mex transporters. We identified an underlying link between some structural, chemical and dynamical features of the binding pockets and the physicochemical nature of the corresponding substrates recognized by either one or both pumps. In particular, mosaic-like lipophilic and electrostatic surfaces of the binding pockets provide for both proteins several multifunctional sites for diffuse binding of diverse substrates. Specific lipophilicity signatures of the weakly conserved deep pocket suggest a key role of this site as a selectivity filter as in Acr transporters. Finally, the different dynamics of the bottom-loop in MexB and MexY support its possible role in binding of large substrates. Our work represents the first comparative study of the major RND transporters in P. aeruginosa and also the first structure-based study of MexY, for which no experimental structure is available yet."/>
    <s v="Department of Physics, University of Cagliari, Monserrato, Italy."/>
    <s v="eng"/>
    <s v="Y"/>
    <s v="Y"/>
    <s v="N"/>
    <s v="Y"/>
    <s v="N"/>
    <s v="Y"/>
    <n v="0"/>
    <s v="Y"/>
    <s v="Y"/>
    <s v="N"/>
    <s v="Y"/>
    <s v="N"/>
    <s v="N"/>
    <s v="N"/>
    <s v="Y"/>
    <s v="2018-06-19"/>
    <s v="2018-06-21"/>
    <s v="2018-06-01"/>
    <s v="2018-06-01"/>
    <s v="https://dx.doi.org/10.3389/fmicb.2018.01144"/>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9867838"/>
    <s v="MED"/>
    <n v="29867838"/>
    <s v="PMC5952171"/>
    <s v="10.3389/fmicb.2018.00928"/>
    <s v="Changed Expression of Cytoskeleton Proteins During Lung Injury in a Mouse Model of Streptococcus pneumoniae Infection."/>
    <s v="Ferrer-Navarro M, Strehlitz A, Medina E, Vila J."/>
    <s v="1"/>
    <s v="9"/>
    <n v="2645049"/>
    <n v="2018"/>
    <s v="Frontiers in Microbiology"/>
    <s v="Front Microbiol"/>
    <s v="Front Microbiol"/>
    <s v="101548977"/>
    <s v="1664-302X"/>
    <s v="1664-302X"/>
    <s v="Infections by Streptococcus pneumoniae are a major cause of morbidity and mortality worldwide, often causing community-acquired pneumonia, otitis media and also bacteremia and meningitis. Studies on S. pneumoniae are mainly focused on its virulence or capacity to evade the host immune system, but little is known about the injury caused in lungs during a pneumococcal infection. Herein we investigated this issue comparing the proteome profile of lungs from S. pneumoniae-infected mice with control mice by means of difference gel electrophoresis (DIGE) technology. In order to obtain reliable results three biological replicas were used, and four technical replicas were carried out in each biological replica. Proteomic comparison was performed at two time points: 24 and 48 h post infection. A total of 91 proteins were identified with different abundance. We found important changes in the protein profiles during pneumococcal infection mainly associated with regulation of vesicle-mediated transport, wound healing, and cytoskeleton organization. In conclusion, the results obtained show that the cytoskeleton of the host cell is modified in S. pneumoniae infection."/>
    <s v="Instituto Salud Global, Barcelona Centre, International Health Research, Hospital Clínic-Universitat de Barcelona, Barcelona, Spain."/>
    <s v="eng"/>
    <s v="Y"/>
    <s v="Y"/>
    <s v="N"/>
    <s v="Y"/>
    <s v="N"/>
    <s v="Y"/>
    <n v="0"/>
    <s v="Y"/>
    <s v="Y"/>
    <s v="Y"/>
    <s v="Y"/>
    <s v="N"/>
    <s v="N"/>
    <s v="N"/>
    <s v="N"/>
    <s v="2018-06-06"/>
    <s v="2018-06-08"/>
    <s v="2018-05-08"/>
    <s v="2018-05-08"/>
    <s v="https://dx.doi.org/10.3389/fmicb.2018.00928"/>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9743008"/>
    <s v="MED"/>
    <n v="29743008"/>
    <s v="PMC5944148"/>
    <s v="10.1186/s12858-018-0093-9"/>
    <s v="Identification and characterization of smallest pore-forming protein in the cell wall of pathogenic Corynebacterium urealyticum DSM 7109."/>
    <s v="Abdali N, Younas F, Mafakheri S, Pothula KR, Kleinekathöfer U, Tauch A, Benz R."/>
    <s v="1"/>
    <s v="19"/>
    <n v="2682536"/>
    <n v="2018"/>
    <s v="BMC biochemistry"/>
    <s v="BMC Biochem."/>
    <s v="BMC Biochem"/>
    <s v="101084098"/>
    <s v="1471-2091"/>
    <s v="1471-2091"/>
    <s v="BACKGROUND:Corynebacterium urealyticum, a pathogenic, multidrug resistant member of the mycolata, is known as causative agent of urinary tract infections although it is a bacterium of the skin flora. This pathogenic bacterium shares with the mycolata the property of having an unusual cell envelope composition and architecture, typical for the genus Corynebacterium. The cell wall of members of the mycolata contains channel-forming proteins for the uptake of solutes. RESULTS:In this study, we provide novel information on the identification and characterization of a pore-forming protein in the cell wall of C. urealyticum DSM 7109. Detergent extracts of whole C. urealyticum cultures formed in lipid bilayer membranes slightly cation-selective pores with a single-channel conductance of 1.75 nS in 1 M KCl. Experiments with different salts and non-electrolytes suggested that the cell wall pore of C. urealyticum is wide and water-filled and has a diameter of about 1.8 nm. Molecular modelling and dynamics has been performed to obtain a model of the pore. For the search of the gene coding for the cell wall pore of C. urealyticum we looked in the known genome of C. urealyticum for a similar chromosomal localization of the porin gene to known porH and porA genes of other Corynebacterium strains. Three genes are located between the genes coding for GroEL2 and polyphosphate kinase (PKK2). Two of the genes (cur_1714 and cur_1715) were expressed in different constructs in C. glutamicum ΔporAΔporH and in porin-deficient BL21 DE3 Omp8 E. coli strains. The results suggested that the gene cur_1714 codes alone for the cell wall channel. The cell wall porin of C. urealyticum termed PorACur was purified to homogeneity using different biochemical methods and had an apparent molecular mass of about 4 kDa on tricine-containing sodium dodecyl sulfate polyacrylamide gel electrophoresis (SDS-PAGE). CONCLUSIONS:Biophysical characterization of the purified protein (PorACur) suggested indeed that cur_1714 is the gene coding for the pore-forming protein in C. urealyticum because the protein formed in lipid bilayer experiments the same pores as the detergent extract of whole cells. The study is the first report of a cell wall channel in the pathogenic C. urealyticum."/>
    <s v="Department of Life Sciences and Chemistry, Jacobs-University Bremen, Campusring 1, D-28759, Bremen, Germany."/>
    <s v="eng"/>
    <s v="Y"/>
    <s v="Y"/>
    <s v="N"/>
    <s v="Y"/>
    <s v="N"/>
    <s v="N"/>
    <n v="0"/>
    <s v="Y"/>
    <s v="Y"/>
    <s v="N"/>
    <s v="N"/>
    <s v="N"/>
    <s v="N"/>
    <s v="N"/>
    <s v="N"/>
    <s v="2018-05-11"/>
    <s v="2018-11-08"/>
    <s v="2018-05-09"/>
    <s v="2018-05-09"/>
    <s v="https://dx.doi.org/10.1186/s12858-018-0093-9"/>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9556218"/>
    <s v="MED"/>
    <n v="29556218"/>
    <s v="PMC5845390"/>
    <s v="10.3389/fmicb.2018.00204"/>
    <s v="Multiparametric Profiling for Identification of Chemosensitizers against Gram-Negative Bacteria."/>
    <s v="Lôme V, Brunel JM, Pagès JM, Bolla JM."/>
    <s v="4"/>
    <s v="9"/>
    <n v="2645049"/>
    <n v="2018"/>
    <s v="Frontiers in microbiology"/>
    <s v="Front Microbiol"/>
    <s v="Front Microbiol"/>
    <s v="101548977"/>
    <s v="1664-302X"/>
    <s v="1664-302X"/>
    <s v="Antibiotic resistance is now a worldwide therapeutic problem. Since the beginning of anti-infectious treatment bacteria have rapidly shown an incredible ability to develop and transfer resistance mechanisms. In the last decades, the design variation of pioneer bioactive molecules has strongly improved their activity and the pharmaceutical companies partly won the race against the clock. Since the 1980s, the new classes of antibiotics that emerged were mainly directed to Gram-positive bacteria. Thus, we are now facing to multidrug-resistant Gram-negative bacteria, with no therapeutic options to deal with them. These bacteria are mainly resistant because of their double membrane that conjointly impairs antibiotic accumulation and extrudes these molecules when entered. The main challenge is to allow antibiotics to cross the impermeable envelope and reach their targets. One promising solution would be to associate, in a combination therapy, a usual antibiotic with a non-antibiotic chemosensitizer. Nevertheless, for effective drug discovery, there is a prominent lack of tools required to understand the rules of permeation and accumulation into Gram-negative bacteria. By the use of a multidrug-resistant enterobacteria, we introduce a high-content screening procedure for chemosensitizers discovery by quantitative assessment of drug accumulation, alteration of barriers, and deduction of their activity profile. We assembled and analyzed a control chemicals library to perform the proof of concept. The analysis was based on real-time monitoring of the efflux alteration and measure of the influx increase in the presence of studied compounds in an automatized bio-assay. Then, synergistic activity of compounds with an antibiotic was studied and kinetic data reduction was performed which led to the calculation of a score for each barrier to be altered."/>
    <s v="UMR MD1, Aix-Marseille University, IRBA, TMCD2, Facultés de Médecine et de Pharmacie, Marseille, France."/>
    <s v="eng"/>
    <s v="Y"/>
    <s v="Y"/>
    <s v="N"/>
    <s v="Y"/>
    <s v="N"/>
    <s v="Y"/>
    <n v="0"/>
    <s v="Y"/>
    <s v="Y"/>
    <s v="N"/>
    <s v="Y"/>
    <s v="N"/>
    <s v="N"/>
    <s v="N"/>
    <s v="N"/>
    <s v="2018-03-21"/>
    <s v="2018-03-22"/>
    <s v="2018-02-19"/>
    <s v="2018-02-19"/>
    <s v="https://dx.doi.org/10.3389/fmicb.2018.00204"/>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9555629"/>
    <s v="MED"/>
    <n v="29555629"/>
    <s v="PMC5971595"/>
    <s v="10.1128/aac.00097-18"/>
    <s v="TonB-Dependent Receptor Repertoire of Pseudomonas aeruginosa for Uptake of Siderophore-Drug Conjugates."/>
    <s v="Luscher A, Moynié L, Auguste PS, Bumann D, Mazza L, Pletzer D, Naismith JH, Köhler T."/>
    <s v="1"/>
    <s v="62"/>
    <n v="2687994"/>
    <n v="2018"/>
    <s v="Antimicrobial agents and chemotherapy"/>
    <s v="Antimicrob. Agents Chemother."/>
    <s v="Antimicrob Agents Chemother"/>
    <s v="0315061"/>
    <s v="0066-4804"/>
    <s v="1098-6596"/>
    <s v="The conjugation of siderophores to antimicrobial molecules is an attractive strategy to overcome the low outer membrane permeability of Gram-negative bacteria. In this Trojan horse approach, the transport of drug conjugates is redirected via TonB-dependent receptors (TBDR), which are involved in the uptake of essential nutrients, including iron. Previous reports have demonstrated the involvement of the TBDRs PiuA and PirA from Pseudomonas aeruginosa and their orthologues in Acinetobacter baumannii in the uptake of siderophore-beta-lactam drug conjugates. By in silico screening, we further identified a PiuA orthologue, termed PiuD, present in clinical isolates, including strain LESB58. The piuD gene in LESB58 is located at the same genetic locus as piuA in strain PAO1. PiuD has a similar crystal structure as PiuA and is involved in the transport of the siderophore-drug conjugates BAL30072, MC-1, and cefiderocol in strain LESB58. To screen for additional siderophore-drug uptake systems, we overexpressed 28 of the 34 TBDRs of strain PAO1 and identified PfuA, OptE, OptJ, and the pyochelin receptor FptA as novel TBDRs conferring increased susceptibility to siderophore-drug conjugates. The existence of a TBDR repertoire in P. aeruginosa able to transport siderophore-drug molecules potentially decreases the likelihood of resistance emergence during therapy."/>
    <s v="Service of Infectious Diseases, University Hospital Geneva, Geneva, Switzerland."/>
    <s v="eng"/>
    <s v="Y"/>
    <s v="Y"/>
    <s v="N"/>
    <s v="Y"/>
    <s v="N"/>
    <s v="Y"/>
    <n v="0"/>
    <s v="Y"/>
    <s v="Y"/>
    <s v="Y"/>
    <s v="Y"/>
    <s v="N"/>
    <s v="N"/>
    <s v="N"/>
    <s v="N"/>
    <s v="2018-03-21"/>
    <s v="2018-06-01"/>
    <s v="2018-05-25"/>
    <s v="2018-05-25"/>
    <s v="https://dx.doi.org/10.1128/aac.00097-18"/>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9335469"/>
    <s v="MED"/>
    <n v="29335469"/>
    <s v="PMC5768706"/>
    <s v="10.1038/s41467-017-02523-y"/>
    <s v="Structural basis for chitin acquisition by marine Vibrio species."/>
    <s v="Aunkham A, Zahn M, Kesireddy A, Pothula KR, Schulte A, Baslé A, Kleinekathöfer U, Suginta W, van den Berg B."/>
    <s v="1"/>
    <s v="9"/>
    <n v="2634211"/>
    <n v="2018"/>
    <s v="Nature communications"/>
    <s v="Nat Commun"/>
    <s v="Nat Commun"/>
    <s v="101528555"/>
    <s v="2041-1723"/>
    <s v="2041-1723"/>
    <s v="Chitin, an insoluble polymer of N-acetylglucosamine, is one of the most abundant biopolymers on Earth. By degrading chitin, chitinolytic bacteria such as Vibrio harveyi are critical for chitin recycling and maintenance of carbon and nitrogen cycles in the world's oceans. A decisive step in chitin degradation is the uptake of chito-oligosaccharides by an outer membrane protein channel named chitoporin (ChiP). Here, we report X-ray crystal structures of ChiP from V. harveyi in the presence and absence of chito-oligosaccharides. Structures without bound sugar reveal a trimeric assembly with an unprecedented closing of the transport pore by the N-terminus of a neighboring subunit. Substrate binding ejects the pore plug to open the transport channel. Together with molecular dynamics simulations, electrophysiology and in vitro transport assays our data provide an explanation for the exceptional affinity of ChiP for chito-oligosaccharides and point to an important role of the N-terminal gate in substrate transport."/>
    <s v="Biochemistry-Electrochemistry Research Unit, Institute of Science, Suranaree University of Technology, Nakhon Ratchasima, 30000, Thailand."/>
    <s v="eng"/>
    <s v="Y"/>
    <s v="Y"/>
    <s v="N"/>
    <s v="Y"/>
    <s v="N"/>
    <s v="Y"/>
    <n v="0"/>
    <s v="Y"/>
    <s v="Y"/>
    <s v="Y"/>
    <s v="Y"/>
    <s v="N"/>
    <s v="N"/>
    <s v="N"/>
    <s v="Y"/>
    <s v="2018-01-17"/>
    <s v="2018-03-06"/>
    <s v="2018-01-15"/>
    <s v="2018-01-15"/>
    <s v="https://dx.doi.org/10.1038/s41467-017-02523-y"/>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8751669"/>
    <s v="MED"/>
    <n v="28751669"/>
    <s v="PMC5532282"/>
    <s v="10.1038/s41598-017-06503-6"/>
    <s v="In-vivo loss of carbapenem resistance by extensively drug-resistant Klebsiella pneumoniae during treatment via porin expression modification."/>
    <s v="Bialek-Davenet S, Mayer N, Vergalli J, Duprilot M, Brisse S, Pagès JM, Nicolas-Chanoine MH."/>
    <s v="4"/>
    <s v="7"/>
    <n v="2573257"/>
    <n v="2017"/>
    <s v="Scientific reports"/>
    <s v="Sci Rep"/>
    <s v="Sci Rep"/>
    <s v="101563288"/>
    <s v="2045-2322"/>
    <s v="2045-2322"/>
    <s v="Klebsiella pneumoniae, an Enterobacteriaceae that mostly causes hospital-acquired infections, belongs to the recently published WHO's list of antibiotic-resistant pathogens that pose the greatest threat to human health. Indeed, K. pneumoniae is the enterobacterial species most concerned by both resistance to extended-spectrum cephalosporins, due to extended-spectrum β-lactamase (ESBL) production, and resistance to carbapenems, i.e. the β-lactams with the broadest activity. Carbapenem resistance is related not only to carbapenemase production, but also the production of ESBL or AmpC and the loss of general porins. Here, we characterized the mechanisms that deprived a urinary ESBL-producing, porin-deficient K. pneumoniae isolate, isolated 13 days after the end of a 40-day course of imipenem treatment, of its carbapenem resistance. These mechanisms were observed in two in-vivo derivatives of this isolate and consisted of mutations in genes encoding molecules that participate in the downregulation of the synthesis of PhoE, a porin specialized in phosphate transport. We obtained three new derivatives from one of the two original derivatives, following in-vitro antibiotic pressure, in which the carbapenem resistance was restored because of mutations in genes encoding molecules that participate in the upregulation of PhoE synthesis. Thus, we uncovered novel mechanisms of carbapenem resistance/susceptibility switching in K. pneumoniae."/>
    <s v="Faculté de Médecine Paris Diderot, Paris, France."/>
    <s v="eng"/>
    <s v="Y"/>
    <s v="Y"/>
    <s v="N"/>
    <s v="Y"/>
    <s v="N"/>
    <s v="Y"/>
    <n v="0"/>
    <s v="Y"/>
    <s v="Y"/>
    <s v="N"/>
    <s v="Y"/>
    <s v="N"/>
    <s v="N"/>
    <s v="N"/>
    <s v="Y"/>
    <s v="2017-07-28"/>
    <s v="2017-08-03"/>
    <s v="2017-07-27"/>
    <s v="2017-07-27"/>
    <s v="https://dx.doi.org/10.1038/s41598-017-06503-6"/>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8955771"/>
    <s v="MED"/>
    <n v="28955771"/>
    <s v="PMC5614690"/>
    <s v="10.1016/j.bbrep.2017.06.007"/>
    <s v="Peptide translocation across MOMP, the major outer membrane channel from Campylobacter jejuni."/>
    <s v="Dhanasekar NN, Aliouane S, Winterhalter M, Pagès JM, Bolla JM."/>
    <s v="1"/>
    <s v="11"/>
    <n v="2592061"/>
    <n v="2017"/>
    <s v="Biochemistry and biophysics reports"/>
    <s v="Biochem Biophys Rep"/>
    <s v="Biochem Biophys Rep"/>
    <s v="101660999"/>
    <s v="2405-5808"/>
    <s v="2405-5808"/>
    <s v="Here we report on translocation of short poly-arginines across the MOMP porin, the major outer membrane protein in the cell wall of Campylobacter jejuni. MOMP was purified to homogeneity from a pathogenic strain of C. jejuni. Its reconstitution in lipid membranes and measuring the ion-current revealed two main distinct populations of protein channels which we interpreted as mono and trimers. Addition of poly-arginines causes concentration and voltage dependent ion-current fluctuations. Increasing the transmembrane potential decreases the residence time of the peptide inside the channel indicating successful translocation. We conclude that poly-arginines can cross the outer membrane of Campylobacter through the MOMP channel."/>
    <s v="Department of Life Sciences and Chemistry, Jacobs University Bremen, 28719 Bremen, Germany."/>
    <s v="eng"/>
    <s v="Y"/>
    <s v="Y"/>
    <s v="N"/>
    <s v="Y"/>
    <s v="N"/>
    <s v="Y"/>
    <n v="1"/>
    <s v="Y"/>
    <s v="Y"/>
    <s v="N"/>
    <s v="Y"/>
    <s v="N"/>
    <s v="N"/>
    <s v="N"/>
    <s v="N"/>
    <s v="2017-09-28"/>
    <s v="2017-10-01"/>
    <s v="2017-06-23"/>
    <s v="2017-06-23"/>
    <s v="https://dx.doi.org/10.1016/j.bbrep.2017.06.007"/>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8834719"/>
    <s v="MED"/>
    <n v="28834719"/>
    <s v="PMC5567594"/>
    <s v="10.1016/j.bpj.2017.07.004"/>
    <s v="Conversion of OprO into an OprP-like Channel by Exchanging Key Residues in the Channel Constriction."/>
    <s v="Ganguly S, Kesireddy A, Bárcena-Uribarri I, Kleinekathöfer U, Benz R."/>
    <s v="4"/>
    <s v="113"/>
    <n v="2589224"/>
    <n v="2017"/>
    <s v="Biophysical journal"/>
    <s v="Biophys. J."/>
    <s v="Biophys J"/>
    <s v="0370626"/>
    <s v="0006-3495"/>
    <s v="1542-0086"/>
    <s v="Under phosphate-limiting conditions, the channels OprP and OprO are induced and expressed in the outer membrane of Pseudomonas aeruginosa. Despite their large homology, the phosphate-specific OprP and the diphosphate-specific OprO pores show structural differences in their binding sites situated in the constriction region. Previously, it was shown that the mutation of amino acids in OprP (Y62F and Y114D) led to an exchange in substrate specificity similar to OprO. To support the role of these key amino acids in the substrate sorting of these specific channels, the reverse mutants for OprO (F62Y, D114Y, and F62Y/D114Y) were created in this study. The phosphate and diphosphate binding of the generated channels was studied in planar lipid bilayers. Our results show that mutations of key residues indeed reverse the substrate specificity of OprO to OprP and support the view that just a few strategically positioned amino acids are mainly responsible for its substrate specificity."/>
    <s v="Department of Life Sciences and Chemistry, Jacobs University Bremen, Bremen, Germany. Electronic address: sonalliganguly@gmail.com."/>
    <s v="eng"/>
    <s v="N"/>
    <s v="Y"/>
    <s v="N"/>
    <s v="Y"/>
    <s v="N"/>
    <s v="Y"/>
    <n v="1"/>
    <s v="Y"/>
    <s v="Y"/>
    <s v="N"/>
    <s v="Y"/>
    <s v="N"/>
    <s v="N"/>
    <s v="N"/>
    <s v="N"/>
    <s v="2017-08-24"/>
    <s v="2018-08-22"/>
    <s v="2017-08-29"/>
    <s v="2017-08-01"/>
    <s v="https://dx.doi.org/10.1016/j.bpj.2017.07.004"/>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8851902"/>
    <s v="MED"/>
    <n v="28851902"/>
    <s v="PMC5575017"/>
    <s v="10.1038/s41598-017-08775-4"/>
    <s v="Fluoroquinolone structure and translocation flux across bacterial membrane."/>
    <s v="Vergalli J, Dumont E, Cinquin B, Maigre L, Pajovic J, Bacqué E, Mourez M, Réfrégiers M, Pagès JM."/>
    <s v="3"/>
    <s v="7"/>
    <n v="2582427"/>
    <n v="2017"/>
    <s v="Scientific reports"/>
    <s v="Sci Rep"/>
    <s v="Sci Rep"/>
    <s v="101563288"/>
    <s v="2045-2322"/>
    <s v="2045-2322"/>
    <s v="Bacterial multidrug resistance is a worrying health issue. In Gram-negative antibacterial research, the challenge is to define the antibiotic permeation across the membranes. Passing through the membrane barrier to reach the inhibitory concentration inside the bacterium is a pivotal step for antibacterial molecules. A spectrofluorimetric methodology has been developed to detect fluoroquinolones in bacterial population and inside individual Gram-negative bacterial cells. In this work, we studied the antibiotic accumulation in cells expressing various levels of efflux pumps. The assays allow us to determine the intracellular concentration of the fluoroquinolones to study the relationships between the level of efflux activity and the antibiotic accumulation, and finally to evaluate the impact of fluoroquinolone structures in this process. This represents the first protocol to identify some structural parameters involved in antibiotic translocation and accumulation, and to illustrate the recently proposed &quot;Structure Intracellular Concentration Activity Relationship&quot; (SICAR) concept."/>
    <s v="UMR_MD1, Aix-Marseille Univ, IRBA, TMCD2, Marseille, France."/>
    <s v="eng"/>
    <s v="Y"/>
    <s v="Y"/>
    <s v="N"/>
    <s v="Y"/>
    <s v="N"/>
    <s v="Y"/>
    <n v="3"/>
    <s v="Y"/>
    <s v="Y"/>
    <s v="N"/>
    <s v="Y"/>
    <s v="N"/>
    <s v="N"/>
    <s v="N"/>
    <s v="N"/>
    <s v="2017-08-30"/>
    <s v="2017-09-03"/>
    <s v="2017-04-20"/>
    <s v="2017-08-29"/>
    <s v="https://dx.doi.org/10.1038/s41598-017-08775-4"/>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8428543"/>
    <s v="MED"/>
    <n v="28428543"/>
    <s v="PMC5430551"/>
    <s v="10.1038/s41598-017-00945-8"/>
    <s v="Microspectrofluorimetry to dissect the permeation of ceftazidime in Gram-negative bacteria."/>
    <s v="Allam A, Maigre L, Vergalli J, Dumont E, Cinquin B, Alves de Sousa R, Pajovic J, Pinet E, Smith N, Herbeuval JP, Réfrégiers M, Artaud I, Pagès JM."/>
    <s v="11"/>
    <s v="7"/>
    <n v="2542401"/>
    <n v="2017"/>
    <s v="Scientific reports"/>
    <s v="Sci Rep"/>
    <s v="Sci Rep"/>
    <s v="101563288"/>
    <s v="2045-2322"/>
    <s v="2045-2322"/>
    <s v="A main challenge in chemotherapy is to determine the in cellulo parameters modulating the drug concentration required for therapeutic action. It is absolutely urgent to understand membrane permeation and intracellular concentration of antibiotics in clinical isolates: passing the membrane barrier to reach the threshold concentration inside the bacterial periplasm or cytoplasm is the pivotal step of antibacterial activity. Ceftazidime (CAZ) is a key molecule of the combination therapy for treating resistant bacteria. We designed and synthesized different fluorescent CAZ derivatives (CAZ*, CAZ**) to dissect the early step of translocation-accumulation across bacterial membrane. Their activities were determined on E. coli strains and on selected clinical isolates overexpressing ß-lactamases. The accumulation of CAZ* and CAZ** were determined by microspectrofluorimetry and epifluorimetry. The derivatives were properly translocated to the periplasmic space when we permeabilize the outer membrane barrier. The periplasmic location of CAZ** was related to a significant antibacterial activity and with the outer membrane permeability. This study demonstrated the correlation between periplasmic accumulation and antibiotic activity. We also validated the method for approaching ß-lactam permeation relative to membrane permeability and paved the way for an original matrix for determining &quot;Structure Intracellular Accumulation Activity Relationship&quot; for the development of new therapeutic candidates."/>
    <s v="UMR8601, LCBPT, CNRS Université Paris Descartes, Paris, France."/>
    <s v="eng"/>
    <s v="Y"/>
    <s v="Y"/>
    <s v="N"/>
    <s v="Y"/>
    <s v="N"/>
    <s v="Y"/>
    <n v="3"/>
    <s v="Y"/>
    <s v="N"/>
    <s v="N"/>
    <s v="Y"/>
    <s v="N"/>
    <s v="N"/>
    <s v="N"/>
    <s v="N"/>
    <s v="2017-04-22"/>
    <s v="2018-09-05"/>
    <s v="2016-12-16"/>
    <s v="2017-04-20"/>
    <s v="https://dx.doi.org/10.1038/s41598-017-00945-8"/>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7982032"/>
    <s v="MED"/>
    <n v="27982032"/>
    <s v="PMC5171871"/>
    <s v="10.1038/ncomms13819"/>
    <s v="Transport of lipophilic carboxylates is mediated by transmembrane helix 2 in multidrug transporter AcrB."/>
    <s v="Oswald C, Tam HK, Pos KM."/>
    <s v="7"/>
    <s v="7"/>
    <n v="2498188"/>
    <n v="2016"/>
    <s v="Nature communications"/>
    <s v="Nat Commun"/>
    <s v="Nat Commun"/>
    <s v="101528555"/>
    <s v="2041-1723"/>
    <s v="2041-1723"/>
    <s v="The deployment of multidrug efflux pumps is a powerful defence mechanism for Gram-negative bacterial cells when exposed to antimicrobial agents. The major multidrug efflux transport system in Escherichia coli, AcrAB-TolC, is a tripartite system using the proton-motive force as an energy source. The polyspecific substrate-binding module AcrB uses various pathways to sequester drugs from the periplasm and outer leaflet of the inner membrane. Here we report the asymmetric AcrB structure in complex with fusidic acid at a resolution of 2.5 Å and mutational analysis of the putative fusidic acid binding site at the transmembrane domain. A groove shaped by the interface between transmembrane helix 1 (TM1) and TM2 specifically binds fusidic acid and other lipophilic carboxylated drugs. We propose that these bound drugs are actively displaced by an upward movement of TM2 towards the AcrB periplasmic porter domain in response to protonation events in the transmembrane domain."/>
    <s v="Institute of Biochemistry, Goethe University Frankfurt, Max-von-Laue-Strasse 9, D-60438 Frankfurt am Main, Germany."/>
    <s v="eng"/>
    <s v="Y"/>
    <s v="Y"/>
    <s v="N"/>
    <s v="Y"/>
    <s v="N"/>
    <s v="Y"/>
    <n v="3"/>
    <s v="Y"/>
    <s v="Y"/>
    <s v="Y"/>
    <s v="Y"/>
    <s v="N"/>
    <s v="N"/>
    <s v="N"/>
    <s v="Y"/>
    <s v="2016-12-17"/>
    <s v="2018-08-31"/>
    <s v="2016-10-24"/>
    <s v="2016-12-16"/>
    <s v="https://dx.doi.org/10.1038/ncomms13819"/>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7789287"/>
    <s v="MED"/>
    <n v="27789287"/>
    <s v="PMC5137507"/>
    <s v="10.1016/j.bbrc.2016.10.083"/>
    <s v="Effect of site-directed mutations in multidrug efflux pump AcrB examined by quantitative efflux assays."/>
    <s v="Kinana AD, Vargiu AV, Nikaido H."/>
    <s v="22"/>
    <s v="480"/>
    <n v="2488108"/>
    <n v="2016"/>
    <s v="Biochemical and biophysical research communications"/>
    <s v="Biochem. Biophys. Res. Commun."/>
    <s v="Biochem Biophys Res Commun"/>
    <s v="0372516"/>
    <s v="0006-291X"/>
    <s v="1090-2104"/>
    <s v="The Resistance-Nodulation-Division (RND) family transporter AcrB plays a major role in the intrinsic and increased resistance of Escherichia coli to a large number of antibiotics. The distal binding pocket within this multidrug efflux transporter is very large, but the effort to define the roles of various residues facing this pocket through site-directed mutagenesis so far involved only the determination of minimal inhibitory concentrations of drugs in mutants.We measured in intact E. coli cells the kinetics of efflux of two substrates, nitrocefin (a cephalosporin) that is predicted mainly to bind to the upper, &quot;groove&quot; domain of the pocket, and L-alanyl-β-naphthylamide (Ala-Naph) that is likely to bind to the lower, &quot;cave&quot; domain, in a number of site-directed mutants of AcrB, where a hydrophobic or aromatic residue was changed into alanine.The efflux of nitrocefin became attenuated by some mutations in the groove domain, such as I278A and F178A, but in some experiments a mutation in the cave domain, F628A produced a similar result. In some cases an increased value of KM was detected. The efflux of Ala-Naph was increased by mutations in the cave domain, such as F136A and I626A, but also by those in the groove domain (I277A, I278A, F178A). In most cases the increased Vmax values appeared to be responsible. F610A mutation had a profound effect on the efflux of both substrates, as reported earlier.Our data show for the first time effects of various substrate-binding pocket mutations on the kinetics of efflux of two substrates by the AcrB pump. They also confirm interactions between substrates and drugs predicted by MD simulation studies, and also reveal areas that need future research."/>
    <s v="Department of Molecular and Cell Biology, University of California, Berkeley, CA 94720-3202, USA."/>
    <s v="eng"/>
    <s v="N"/>
    <s v="Y"/>
    <s v="N"/>
    <s v="Y"/>
    <s v="N"/>
    <s v="N"/>
    <n v="3"/>
    <s v="Y"/>
    <s v="Y"/>
    <s v="N"/>
    <s v="N"/>
    <s v="Y"/>
    <s v="N"/>
    <s v="Y"/>
    <s v="N"/>
    <s v="2016-11-07"/>
    <s v="2017-11-26"/>
    <s v="2017-08-14"/>
    <s v="2016-10-24"/>
    <s v="https://dx.doi.org/10.1016/j.bbrc.2016.10.083"/>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8808284"/>
    <s v="MED"/>
    <n v="28808284"/>
    <s v="PMC5556075"/>
    <s v="10.1038/s41598-017-08747-8"/>
    <s v="Molecular Rationale behind the Differential Substrate Specificity of Bacterial RND Multi-Drug Transporters."/>
    <s v="Ramaswamy VK, Vargiu AV, Malloci G, Dreier J, Ruggerone P."/>
    <s v="23"/>
    <s v="7"/>
    <n v="2582427"/>
    <n v="2017"/>
    <s v="Scientific reports"/>
    <s v="Sci Rep"/>
    <s v="Sci Rep"/>
    <s v="101563288"/>
    <s v="2045-2322"/>
    <s v="2045-2322"/>
    <s v="Resistance-Nodulation-cell Division (RND) transporters AcrB and AcrD of Escherichia coli expel a wide range of substrates out of the cell in conjunction with AcrA and TolC, contributing to the onset of bacterial multidrug resistance. Despite sharing an overall sequence identity of ~66% (similarity ~80%), these RND transporters feature distinct substrate specificity patterns whose underlying basis remains elusive. We performed exhaustive comparative analyses of the putative substrate binding pockets considering crystal structures, homology models and conformations extracted from multi-copy μs-long molecular dynamics simulations of both AcrB and AcrD. The impact of physicochemical and topographical properties (volume, shape, lipophilicity, electrostatic potential, hydration and distribution of multi-functional sites) within the pockets on their substrate specificities was quantitatively assessed. Differences in the lipophilic and electrostatic potentials among the pockets were identified. In particular, the deep pocket of AcrB showed the largest lipophilicity convincingly pointing out its possible role as a lipophilicity-based selectivity filter. Furthermore, we identified dynamic features (not inferable from sequence analysis or static structures) such as different flexibilities of specific protein loops that could potentially influence the substrate recognition and transport profile. Our findings can be valuable for drawing structure (dynamics)-activity relationship to be employed in drug design."/>
    <s v="Department of Physics, University of Cagliari, Cittadella Universitaria, S.P. Monserrato-Sestu km 0.700, I-09042, Monserrato, CA, Italy."/>
    <s v="eng"/>
    <s v="Y"/>
    <s v="Y"/>
    <s v="N"/>
    <s v="Y"/>
    <s v="N"/>
    <s v="Y"/>
    <n v="4"/>
    <s v="Y"/>
    <s v="Y"/>
    <s v="N"/>
    <s v="Y"/>
    <s v="N"/>
    <s v="N"/>
    <s v="N"/>
    <s v="Y"/>
    <s v="2017-08-15"/>
    <s v="2017-08-18"/>
    <s v="2017-03-24"/>
    <s v="2017-08-14"/>
    <s v="https://dx.doi.org/10.1038/s41598-017-08747-8"/>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8137795"/>
    <s v="MED"/>
    <n v="28137795"/>
    <s v="PMC5365723"/>
    <s v="10.1128/AAC.02531-16"/>
    <s v="Structure and Function of the PiuA and PirA Siderophore-Drug Receptors from Pseudomonas aeruginosa and Acinetobacter baumannii."/>
    <s v="Moynié L, Luscher A, Rolo D, Pletzer D, Tortajada A, Weingart H, Braun Y, Page MG, Naismith JH, Köhler T."/>
    <s v="5"/>
    <s v="61"/>
    <n v="2539762"/>
    <n v="2017"/>
    <s v="Antimicrobial agents and chemotherapy"/>
    <s v="Antimicrob. Agents Chemother."/>
    <s v="Antimicrob Agents Chemother"/>
    <s v="0315061"/>
    <s v="0066-4804"/>
    <s v="1098-6596"/>
    <s v="The outer membrane of Gram-negative bacteria presents an efficient barrier to the permeation of antimicrobial molecules. One strategy pursued to circumvent this obstacle is to hijack transport systems for essential nutrients, such as iron. BAL30072 and MC-1 are two monobactams conjugated to a dihydroxypyridone siderophore that are active against Pseudomonas aeruginosa and Acinetobacter baumannii Here, we investigated the mechanism of action of these molecules in A. baumannii We identified two novel TonB-dependent receptors, termed Ab-PiuA and Ab-PirA, that are required for the antimicrobial activity of both agents. Deletion of either piuA or pirA in A. baumannii resulted in 4- to 8-fold-decreased susceptibility, while their overexpression in the heterologous host P. aeruginosa increased susceptibility to the two siderophore-drug conjugates by 4- to 32-fold. The crystal structures of PiuA and PirA from A. baumannii and their orthologues from P. aeruginosa were determined. The structures revealed similar architectures; however, structural differences between PirA and PiuA point to potential differences between their cognate siderophore ligands. Spontaneous mutants, selected upon exposure to BAL30072, harbored frameshift mutations in either the ExbD3 or the TonB3 protein of A. baumannii, forming the cytoplasmic-membrane complex providing the energy for the siderophore translocation process. The results of this study provide insight for the rational design of novel siderophore-drug conjugates against problematic Gram-negative pathogens."/>
    <s v="Biomedical Sciences Research Complex, University of St Andrews, St Andrews, United Kingdom."/>
    <s v="eng"/>
    <s v="N"/>
    <s v="Y"/>
    <s v="N"/>
    <s v="Y"/>
    <s v="N"/>
    <s v="Y"/>
    <n v="4"/>
    <s v="Y"/>
    <s v="Y"/>
    <s v="Y"/>
    <s v="Y"/>
    <s v="N"/>
    <s v="N"/>
    <s v="N"/>
    <s v="Y"/>
    <s v="2017-02-01"/>
    <s v="2018-04-18"/>
    <s v="2016-05-31"/>
    <s v="2017-03-24"/>
    <s v="https://dx.doi.org/10.1128/AAC.02531-16"/>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7303401"/>
    <s v="MED"/>
    <n v="27303401"/>
    <s v="PMC4885826"/>
    <s v="10.3389/fmicb.2016.00833"/>
    <s v="Editorial: Bad Bugs in the XXIst Century: Resistance Mediated by Multi-Drug Efflux Pumps in Gram-Negative Bacteria."/>
    <s v="Vargiu AV, Pos KM, Poole K, Nikaido H."/>
    <s v="34"/>
    <s v="7"/>
    <n v="2369092"/>
    <n v="2016"/>
    <s v="Frontiers in microbiology"/>
    <s v="Front Microbiol"/>
    <s v="Front Microbiol"/>
    <s v="101548977"/>
    <s v="1664-302X"/>
    <s v="1664-302X"/>
    <s v="COG4313 proteins form a large and widespread family of outer membrane channels and have been implicated in the uptake of a variety of hydrophobic molecules. Structure-function studies of this protein family have so far been hampered by a lack of structural information. Here we present the X-ray crystal structure of Pput2725 from the biodegrader Pseudomonas putida F1, a COG4313 channel of unknown function, using data to 2.3 Å resolution. The structure shows a 12-stranded barrel with an N-terminal segment preceding the first β-strand occluding the lumen of the barrel. Single channel electrophysiology and liposome swelling experiments suggest that while the narrow channel visible in the crystal structure does allow passage of ions and certain small molecules in vitro, Pput2725 is unlikely to function as a channel for hydrophilic molecules. Instead, the presence of bound detergent molecules inside the barrel suggests that Pput2725 mediates uptake of hydrophobic molecules. Sequence alignments and the locations of highly conserved residues suggest the presence of a dynamic lateral opening through which hydrophobic molecules might gain entry into the cell. Our results provide the basis for structure-function studies of COG4313 family members with known function, such as the SphA sphingosine uptake channel of Pseudomonas aeruginosa."/>
    <s v="Department of Physics, University of Cagliari Monserrato, Italy."/>
    <s v="eng"/>
    <s v="Y"/>
    <s v="Y"/>
    <s v="N"/>
    <s v="Y"/>
    <s v="N"/>
    <s v="N"/>
    <n v="4"/>
    <s v="N"/>
    <s v="Y"/>
    <s v="N"/>
    <s v="Y"/>
    <s v="N"/>
    <s v="N"/>
    <s v="N"/>
    <s v="N"/>
    <s v="2016-06-15"/>
    <s v="2016-06-17"/>
    <s v="2015-07-07"/>
    <s v="2016-05-31"/>
    <s v="https://dx.doi.org/10.3389/fmicb.2016.00833"/>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149193"/>
    <s v="MED"/>
    <n v="26149193"/>
    <s v="PMC4493636"/>
    <s v="10.1038/srep11927"/>
    <s v="Crystal structure of a COG4313 outer membrane channel."/>
    <s v="van den Berg B, Bhamidimarri SP, Winterhalter M."/>
    <s v="9"/>
    <s v="5"/>
    <n v="2476154"/>
    <n v="2015"/>
    <s v="Scientific reports"/>
    <s v="Sci Rep"/>
    <s v="Sci Rep"/>
    <s v="101563288"/>
    <s v="2045-2322"/>
    <s v="2045-2322"/>
    <s v="As active part of the major efflux system in E. coli bacteria, AcrB is responsible for the uptake and pumping of toxic substrates from the periplasm toward the extracellular space. In combination with the channel protein TolC and membrane fusion protein AcrA, this efflux pump is able to help the bacterium to survive different kinds of noxious compounds. With the present study we intend to enhance the understanding of the interactions between the domains and monomers, for example, the transduction of mechanical energy from the transmembrane domain into the porter domain, correlated motions of different subdomains within monomers, and cooperative effects between monomers. To this end, targeted molecular dynamics simulations have been employed either steering the whole protein complex or specific parts thereof. By forcing only parts of the complex towards specific conformational states, the risk for transient artificial conformations during the simulations is reduced. Distinct cooperative effects between the monomers in AcrB have been observed. Possible allosteric couplings have been identified providing microscopic insights that might be exploited to design more efficient inhibitors of efflux systems."/>
    <s v="Institute for Cell and Molecular Biosciences, The Medical School, Newcastle University, Newcastle upon Tyne, NE2 4HH, UK."/>
    <s v="eng"/>
    <s v="Y"/>
    <s v="Y"/>
    <s v="N"/>
    <s v="Y"/>
    <s v="N"/>
    <s v="N"/>
    <n v="5"/>
    <s v="Y"/>
    <s v="Y"/>
    <s v="Y"/>
    <s v="Y"/>
    <s v="N"/>
    <s v="N"/>
    <s v="N"/>
    <s v="Y"/>
    <s v="2015-07-07"/>
    <s v="2016-10-19"/>
    <s v="2015-01-05"/>
    <s v="2015-07-07"/>
    <s v="https://dx.doi.org/10.1038/srep11927"/>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5685792"/>
    <s v="MED"/>
    <n v="25685792"/>
    <s v="PMC4313061"/>
    <s v="10.1155/2015/487298"/>
    <s v="Computational study of correlated domain motions in the AcrB efflux transporter."/>
    <s v="Schulz R, Vargiu AV, Ruggerone P, Kleinekathöfer U."/>
    <s v="13"/>
    <s v="2015"/>
    <n v="2246988"/>
    <n v="2015"/>
    <s v="BioMed research international"/>
    <s v="Biomed Res Int"/>
    <s v="Biomed Res Int"/>
    <s v="101600173"/>
    <s v="2314-6133"/>
    <s v="2314-6141"/>
    <s v="To quantify the flow of small uncharged molecules into and across nanopores, one often uses ion currents. The respective ion-current fluctuations caused by the presence of the analyte make it possible to draw some conclusions about the direction and magnitude of the analyte flow. However, often this flow appears to be asymmetric with respect to the applied voltage. As a possible reason for this asymmetry, we identified the electroosmotic flow (EOF), which is the water transport associated with ions driven by the external transmembrane voltage. As an example, we quantify the contribution of the EOF through a nanopore by investigating the permeation of α-cyclodextrin through CymA, a cyclodextrin-specific channel from Klebsiella oxytoca. To understand the results from electrophysiology on a molecular level, all-atom molecular dynamics simulations are used to detail the effect of the EOF on substrate entry to and exit from a CymA channel in which the N-terminus has been deleted. The combined experimental and computational results strongly suggest that one needs to account for the significant contribution of the EOF when analyzing the penetration of cyclodextrins through the CymA pore. This example study at the same time points to the more general finding that the EOF needs to be considered in translocation studies of neutral molecules and, at least in many cases, should be able to help in discriminating between translocation and binding events."/>
    <s v="School of Engineering and Science, Jacobs University Bremen, Campus Ring 1, 28759 Bremen, Germany."/>
    <s v="eng"/>
    <s v="Y"/>
    <s v="Y"/>
    <s v="N"/>
    <s v="Y"/>
    <s v="N"/>
    <s v="N"/>
    <n v="5"/>
    <s v="Y"/>
    <s v="Y"/>
    <s v="N"/>
    <s v="N"/>
    <s v="N"/>
    <s v="N"/>
    <s v="N"/>
    <s v="N"/>
    <s v="2015-02-16"/>
    <s v="2015-02-18"/>
    <s v="2015-11-25"/>
    <s v="2015-01-05"/>
    <s v="https://dx.doi.org/10.1155/2015/487298"/>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840725"/>
    <s v="MED"/>
    <n v="26840725"/>
    <s v="PMC4744173"/>
    <s v="10.1016/j.bpj.2015.12.027"/>
    <s v="Role of Electroosmosis in the Permeation of Neutral Molecules: CymA and Cyclodextrin as an Example."/>
    <s v="Bhamidimarri SP, Prajapati JD, van den Berg B, Winterhalter M, Kleinekathöfer U."/>
    <s v="7637"/>
    <s v="110"/>
    <n v="2371090"/>
    <n v="2016"/>
    <s v="Biophysical journal"/>
    <s v="Biophys. J."/>
    <s v="Biophys J"/>
    <s v="0370626"/>
    <s v="0006-3495"/>
    <s v="1542-0086"/>
    <s v="Caulobacter crescentus is an oligotrophic bacterium that lives in dilute organic environments such as soil and freshwater. This bacterium represents an interesting model for cellular differentiation and regulation because daughter cells after division have different forms: one is motile while the other is non-motile and can adhere to surfaces. Interestingly, the known genome of C. crescentus does not contain genes predicted to code for outer membrane porins of the OmpF/C general diffusion type present in enteric bacteria or those coding for specific porins selective for classes of substrates. Instead, genes coding for 67 TonB-dependent outer membrane receptors have been identified, suggesting that active transport of specific nutrients may be the norm. Here, we report that high channel-forming activity was observed with crude outer membrane extracts of C. crescentus in lipid bilayer experiments, indicating that the outer membrane of C. crescentus contained an ion-permeable channel with a single-channel conductance of about 120 pS in 1M KCl. The channel-forming protein with an apparent molecular mass of about 20 kDa was purified to homogeneity. Partial protein sequencing of the protein indicated it was a member of the OmpW family of outer membrane proteins from Gram-negative bacteria. This channel was not observed in reconstitution experiments with crude outer membrane extracts of an OmpW deficient C. crescentus mutant. Biophysical analysis of the C. crescentus OmpW suggested that it has features that are special for general diffusion porins of Gram-negative outer membranes because it was not a wide aqueous channel. Furthermore, OmpW of C. crescentus seems to be different to known OmpW porins and has a preference for ions, in particular cations. A putative model for OmpW of C. crescentus was built on the basis of the known 3D-structures of OmpW of Escherichia coli and OprG of Pseudomonas aeruginosa using homology modeling. A comparison of the two known structures with the model of OmpW of C. crescentus suggested that it has a more hydrophilic interior and possibly a larger diameter."/>
    <s v="Department of Life Sciences and Chemistry, Jacobs University Bremen, Bremen, Germany."/>
    <s v="eng"/>
    <s v="N"/>
    <s v="Y"/>
    <s v="N"/>
    <s v="Y"/>
    <s v="N"/>
    <s v="Y"/>
    <n v="6"/>
    <s v="Y"/>
    <s v="Y"/>
    <s v="N"/>
    <s v="Y"/>
    <s v="N"/>
    <s v="N"/>
    <s v="N"/>
    <s v="N"/>
    <s v="2016-02-04"/>
    <s v="2017-08-25"/>
    <s v="2016-09-30"/>
    <s v="2016-02-01"/>
    <s v="https://dx.doi.org/10.1016/j.bpj.2015.12.027"/>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606672"/>
    <s v="MED"/>
    <n v="26606672"/>
    <s v="PMC4659666"/>
    <s v="10.1371/journal.pone.0143557"/>
    <s v="OmpW of Caulobacter crescentus Functions as an Outer Membrane Channel for Cations."/>
    <s v="Benz R, Jones MD, Younas F, Maier E, Modi N, Mentele R, Lottspeich F, Kleinekathöfer U, Smit J."/>
    <s v="13"/>
    <s v="10"/>
    <n v="2338480"/>
    <n v="2015"/>
    <s v="PloS one"/>
    <s v="PLoS ONE"/>
    <s v="PLoS One"/>
    <s v="101285081"/>
    <s v="1932-6203"/>
    <s v="1932-6203"/>
    <s v="The outer membrane (OM) of Gram-negative bacteria functions as a selective permeability barrier between cell and environment. For nutrient acquisition, the OM contains a number of channels that mediate uptake of small molecules by diffusion. Many of these channels are specific, i.e., they prefer certain substrates over others. In electrophysiological experiments, the OM channels OprP and OprO from Pseudomonas aeruginosa show a specificity for phosphate and diphosphate, respectively. In this study we use x-ray crystallography, free-energy molecular dynamics (MD) simulations, and electrophysiology to uncover the atomic basis for the different substrate specificity of these highly similar channels. A structural analysis of OprP and OprO revealed two crucial differences in the central constriction region. In OprP there are two tyrosine residues, Y62 and Y114, whereas the corresponding residues in OprO are phenylalanine F62 and aspartate D114. To probe the importance of these two residues in generating the different substrate specificities, the double mutants were generated in silico and in vitro. Applied-field MD simulations and electrophysiological experiments demonstrated that the double mutations interchange the phosphate and diphosphate specificities of OprP and OprO. Our findings outline a possible strategy to rationally design channel specificity by modification of a small number of residues that may be applicable to other pores as well."/>
    <s v="Rudolf-Virchow-Center, DFG-Research Center for Experimental Biomedicine, University of Würzburg, 97078, Würzburg, Germany."/>
    <s v="eng"/>
    <s v="Y"/>
    <s v="Y"/>
    <s v="N"/>
    <s v="Y"/>
    <s v="N"/>
    <s v="N"/>
    <n v="6"/>
    <s v="Y"/>
    <s v="Y"/>
    <s v="N"/>
    <s v="Y"/>
    <s v="N"/>
    <s v="N"/>
    <s v="N"/>
    <s v="N"/>
    <s v="2015-11-26"/>
    <s v="2015-12-03"/>
    <s v="2015-05-26"/>
    <s v="2015-11-25"/>
    <s v="https://dx.doi.org/10.1371/journal.pone.0143557"/>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445443"/>
    <s v="MED"/>
    <n v="26445443"/>
    <s v="PMC4601001"/>
    <s v="10.1016/j.bpj.2015.07.035"/>
    <s v="Structure, Dynamics, and Substrate Specificity of the OprO Porin from Pseudomonas aeruginosa."/>
    <s v="Modi N, Ganguly S, Bárcena-Uribarri I, Benz R, van den Berg B, Kleinekathöfer U."/>
    <s v="1"/>
    <s v="109"/>
    <n v="2331556"/>
    <n v="2015"/>
    <s v="Biophysical journal"/>
    <s v="Biophys. J."/>
    <s v="Biophys J"/>
    <s v="0370626"/>
    <s v="0006-3495"/>
    <s v="1542-0086"/>
    <s v="The Gram-negative organism Campylobacter jejuni is the major cause of food poisoning. Unlike Escherichia coli, which has two major porins, OmpC and OmpF, C. jejuni has one, termed major outer membrane protein (MOMP) through which nutrients and antibiotics transit. We report the 2.1-Å crystal structure of C. jejuni MOMP expressed in E. coli and a lower resolution but otherwise identical structure purified directly from C. jejuni. The 2.1-Å resolution structure of recombinant MOMP showed that although the protein has timeric arrangement similar to OmpC, it is an 18-stranded, not 16-stranded, β-barrel. The structure has identified a Ca2+ bound at the constriction zone, which is functionally significant as suggested by molecular dynamics and single-channel experiments. The water-filled channel of MOMP has a narrow constriction zone, and single-molecule studies show a monomeric conductivity of 0.7±0.2 nS and a trimeric conductance of 2.2±0.2 nS. The ion neutralizes negative charges at the constriction zone, reducing the transverse electric field and reversing ion selectivity. Modeling of the transit of ciprofloxacin, an antibiotic of choice for treating Campylobacter infection, through the pore of MOMP reveals a trajectory that is dependent upon the presence metal ion."/>
    <s v="Department of Physics and Earth Sciences, Jacobs University Bremen, Bremen, Germany."/>
    <s v="eng"/>
    <s v="N"/>
    <s v="Y"/>
    <s v="N"/>
    <s v="Y"/>
    <s v="N"/>
    <s v="Y"/>
    <n v="6"/>
    <s v="Y"/>
    <s v="Y"/>
    <s v="Y"/>
    <s v="Y"/>
    <s v="N"/>
    <s v="N"/>
    <s v="N"/>
    <s v="Y"/>
    <s v="2015-10-08"/>
    <s v="2016-10-19"/>
    <s v="2015-12-11"/>
    <s v="2015-10-01"/>
    <s v="https://dx.doi.org/10.1016/j.bpj.2015.07.035"/>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7693650"/>
    <s v="MED"/>
    <n v="27693650"/>
    <s v="PMC5090048"/>
    <s v="10.1016/j.jmb.2016.09.021"/>
    <s v="MOMP from Campylobacter jejuni Is a Trimer of 18-Stranded β-Barrel Monomers with a Ca2+ Ion Bound at the Constriction Zone."/>
    <s v="Ferrara LGM, Wallat GD, Moynié L, Dhanasekar NN, Aliouane S, Acosta-Gutiérrez S, Pagès JM, Bolla JM, Winterhalter M, Ceccarelli M, Naismith JH."/>
    <m/>
    <s v="428"/>
    <n v="2482823"/>
    <n v="2016"/>
    <s v="Journal of molecular biology"/>
    <s v="J. Mol. Biol."/>
    <s v="J Mol Biol"/>
    <s v="2985088R"/>
    <s v="0022-2836"/>
    <s v="1089-8638"/>
    <s v="The outer membrane (OM) of gram-negative bacteria forms a protective layer around the cell that serves as a permeability barrier to prevent unrestricted access of noxious substances. The permeability barrier of the OM results partly from the limited pore diameters of OM diffusion channels. As a consequence, there is an &quot;OM size-exclusion limit,&quot; and the uptake of bulky molecules with molecular masses of more than ∼ 600 Da is thought to be mediated by TonB-dependent, active transporters. Intriguingly, the OM protein CymA from Klebsiella oxytoca does not depend on TonB but nevertheless mediates efficient OM passage of cyclodextrins with diameters of up to ∼ 15 Å. Here we show, by using X-ray crystallography, molecular dynamics simulations, and single-channel electrophysiology, that CymA forms a monomeric 14-stranded β-barrel with a large pore that is occluded on the periplasmic side by the N-terminal 15 residues of the protein. Representing a previously unidentified paradigm in OM transport, CymA mediates the passive diffusion of bulky molecules via an elegant transport mechanism in which a mobile element formed by the N terminus acts as a ligand-expelled gate to preserve the permeability barrier of the OM."/>
    <s v="Biomedical Sciences Research Complex, University of St Andrews, 09042 St Andrews, UK."/>
    <s v="eng"/>
    <s v="Y"/>
    <s v="Y"/>
    <s v="N"/>
    <s v="Y"/>
    <s v="N"/>
    <s v="Y"/>
    <n v="7"/>
    <s v="Y"/>
    <s v="Y"/>
    <s v="Y"/>
    <s v="Y"/>
    <s v="N"/>
    <s v="N"/>
    <s v="N"/>
    <s v="Y"/>
    <s v="2016-10-04"/>
    <s v="2018-01-31"/>
    <s v="2016-01-19"/>
    <s v="2016-09-30"/>
    <s v="https://dx.doi.org/10.1016/j.jmb.2016.09.021"/>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015567"/>
    <s v="MED"/>
    <n v="26015567"/>
    <s v="PMC4466742"/>
    <s v="10.1073/pnas.1424835112"/>
    <s v="Outer-membrane translocation of bulky small molecules by passive diffusion."/>
    <s v="van den Berg B, Prathyusha Bhamidimarri S, Dahyabhai Prajapati J, Kleinekathöfer U, Winterhalter M."/>
    <m/>
    <s v="112"/>
    <n v="2293566"/>
    <n v="2015"/>
    <s v="Proceedings of the National Academy of Sciences of the United States of America"/>
    <s v="Proc. Natl. Acad. Sci. U.S.A."/>
    <s v="Proc Natl Acad Sci U S A"/>
    <s v="7505876"/>
    <s v="0027-8424"/>
    <s v="1091-6490"/>
    <s v="Bacterial multidrug resistance is a significant health issue. A key challenge, particularly in Gram-negative antibacterial research, is to better understand membrane permeation of antibiotics in clinically relevant bacterial pathogens. Passing through the membrane barrier to reach the required concentration inside the bacterium is a pivotal step for most antibacterials. Spectrometric methodology has been developed to detect drugs inside bacteria and recent studies have focused on bacterial cell imaging. Ultimately, we seek to use this method to identify pharmacophoric groups which improve penetration, and therefore accumulation, of small-molecule antibiotics inside bacteria. We developed a method to quantify the time scale of antibiotic accumulation in living bacterial cells. Tunable ultraviolet excitation provided by DISCO beamline (synchrotron Soleil) combined with microscopy allows spectroscopic analysis of the antibiotic signal in individual bacterial cells. Robust controls and measurement of the crosstalk between fluorescence channels can provide real time quantification of drug. This technique represents a new method to assay drug translocation inside the cell and therefore incorporate rational drug design to impact antibiotic uptake."/>
    <s v="Institute for Cell and Molecular Biosciences, The Medical School, Newcastle University, Newcastle upon Tyne NE2 4HH, United Kingdom; bert.van-den-berg@ncl.ac.uk."/>
    <s v="eng"/>
    <s v="N"/>
    <s v="Y"/>
    <s v="N"/>
    <s v="Y"/>
    <s v="N"/>
    <s v="Y"/>
    <n v="7"/>
    <s v="Y"/>
    <s v="Y"/>
    <s v="Y"/>
    <s v="Y"/>
    <s v="N"/>
    <s v="N"/>
    <s v="N"/>
    <s v="Y"/>
    <s v="2015-05-28"/>
    <s v="2018-10-23"/>
    <s v="2016-08-04"/>
    <s v="2015-05-26"/>
    <s v="https://dx.doi.org/10.1073/pnas.1424835112"/>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656111"/>
    <s v="MED"/>
    <n v="26656111"/>
    <s v="PMC4675965"/>
    <s v="10.1038/srep17968"/>
    <s v="Microspectrometric insights on the uptake of antibiotics at the single bacterial cell level."/>
    <s v="Cinquin B, Maigre L, Pinet E, Chevalier J, Stavenger RA, Mills S, Réfrégiers M, Pagès JM."/>
    <m/>
    <s v="5"/>
    <n v="2460492"/>
    <n v="2015"/>
    <s v="Scientific reports"/>
    <s v="Sci Rep"/>
    <s v="Sci Rep"/>
    <s v="101563288"/>
    <s v="2045-2322"/>
    <s v="2045-2322"/>
    <s v="Efflux pumps of the resistance-nodulation division superfamily, such as AcrB, make a major contribution to multidrug resistance in Gram-negative bacteria. Inhibitors of such pumps would improve the efficacy of antibiotics, and ameliorate the crisis in health care caused by the prevalence of multidrug resistant Gram-negative pathogens. Phenylalanyl-arginine β-naphthylamide (PAβN), is a well-known inhibitor of AcrB and its homologs. However, its mechanism of inhibition is not clear. Because the hydrolysis of PAβN in Escherichia coli was nearly entirely dependent on an aminopeptidase, PepN, expression of PepN in periplasm allowed us to carry out a quantitative determination of PAβN efflux kinetics through the determination of its periplasmic concentrations by quantitation of the first hydrolysis product, phenylalanine, after a short period of treatment. We found that PAβN is efficiently pumped out by AcrB, with a sigmoidal kinetics. We also examined the behavior of PAβN homologs, Ala β-naphthylamide, Arg β-naphthylamide, and Phe β-naphthylamide, as substrates of AcrB and as modulators of nitrocefin efflux through AcrB. Furthermore, molecular dynamics simulations indicated that the mode of binding of these compounds to AcrB affects the modulatory activity on the efflux of other substrates. These results, and the finding that PAβN changes the nitrocefin kinetics into a sigmoidal one, suggested that PAβN inhibited the efflux of other drugs by binding to the bottom of the distal binding pocket, the so-called hydrophobic trap, and also by interfering with the binding of other drug substrates to the upper part of the binding pocket."/>
    <s v="DISCO beamline, Synchrotron Soleil, Saint-Aubin, France."/>
    <s v="eng"/>
    <s v="Y"/>
    <s v="Y"/>
    <s v="N"/>
    <s v="Y"/>
    <s v="N"/>
    <s v="Y"/>
    <n v="10"/>
    <s v="Y"/>
    <s v="Y"/>
    <s v="N"/>
    <s v="Y"/>
    <s v="N"/>
    <s v="N"/>
    <s v="N"/>
    <s v="N"/>
    <s v="2015-12-15"/>
    <s v="2016-12-30"/>
    <s v="2015-09-23"/>
    <s v="2015-12-11"/>
    <s v="https://dx.doi.org/10.1038/srep17968"/>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787896"/>
    <s v="MED"/>
    <n v="26787896"/>
    <s v="PMC4747751"/>
    <s v="10.1073/pnas.1525143113"/>
    <s v="Aminoacyl β-naphthylamides as substrates and modulators of AcrB multidrug efflux pump."/>
    <s v="Kinana AD, Vargiu AV, May T, Nikaido H."/>
    <m/>
    <s v="113"/>
    <n v="2370385"/>
    <n v="2016"/>
    <s v="Proceedings of the National Academy of Sciences of the United States of America"/>
    <s v="Proc. Natl. Acad. Sci. U.S.A."/>
    <s v="Proc Natl Acad Sci U S A"/>
    <s v="7505876"/>
    <s v="0027-8424"/>
    <s v="1091-6490"/>
    <s v="The outer membrane (OM) of gram-negative bacteria is an unusual asymmetric bilayer with an external monolayer of lipopolysaccharide (LPS) and an inner layer of phospholipids. The LPS layer is rigid and stabilized by divalent cation cross-links between phosphate groups on the core oligosaccharide regions. This means that the OM is robust and highly impermeable to toxins and antibiotics. During their biogenesis, OM proteins (OMPs), which function as transporters and receptors, must integrate into this ordered monolayer while preserving its impermeability. Here we reveal the specific interactions between the trimeric porins of Enterobacteriaceae and LPS. Isolated porins form complexes with variable numbers of LPS molecules, which are stabilized by calcium ions. In earlier studies, two high-affinity sites were predicted to contain groups of positively charged side chains. Mutation of these residues led to the loss of LPS binding and, in one site, also prevented trimerization of the porin, explaining the previously observed effect of LPS mutants on porin folding. The high-resolution X-ray crystal structure of a trimeric porin-LPS complex not only helps to explain the mutagenesis results but also reveals more complex, subtle porin-LPS interactions and a bridging calcium ion."/>
    <s v="Department of Molecular and Cell Biology, University of California, Berkeley, CA 94720-3202;"/>
    <s v="eng"/>
    <s v="N"/>
    <s v="Y"/>
    <s v="N"/>
    <s v="Y"/>
    <s v="N"/>
    <s v="Y"/>
    <n v="12"/>
    <s v="Y"/>
    <s v="Y"/>
    <s v="N"/>
    <s v="Y"/>
    <s v="N"/>
    <s v="N"/>
    <s v="N"/>
    <s v="N"/>
    <s v="2016-02-03"/>
    <s v="2016-10-19"/>
    <s v="2015-04-27"/>
    <s v="2016-01-19"/>
    <s v="https://dx.doi.org/10.1073/pnas.1525143113"/>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7493217"/>
    <s v="MED"/>
    <n v="27493217"/>
    <s v="PMC5003275"/>
    <s v="10.1073/pnas.1602382113"/>
    <s v="Gram-negative trimeric porins have specific LPS binding sites that are essential for porin biogenesis."/>
    <s v="Arunmanee W, Pathania M, Solovyova AS, Le Brun AP, Ridley H, Baslé A, van den Berg B, Lakey JH."/>
    <m/>
    <s v="113"/>
    <n v="2443824"/>
    <n v="2016"/>
    <s v="Proceedings of the National Academy of Sciences of the United States of America"/>
    <s v="Proc. Natl. Acad. Sci. U.S.A."/>
    <s v="Proc Natl Acad Sci U S A"/>
    <s v="7505876"/>
    <s v="0027-8424"/>
    <s v="1091-6490"/>
    <s v="Infections caused by multidrug resistant (MDR) bacteria are a major concern worldwide. Changes in membrane permeability, including decreased influx and/or increased efflux of antibiotics, are known as key contributors of bacterial MDR. Therefore, it is of critical importance to understand molecular mechanisms that link membrane permeability to MDR in order to design new antimicrobial strategies. In this work, we describe genotype-phenotype correlations in Enterobacter aerogenes, a clinically problematic and antibiotic resistant bacterium. To do this, series of clinical isolates have been periodically collected from two patients during chemotherapy with imipenem. The isolates exhibited different levels of resistance towards multiple classes of antibiotics, consistently with the presence or the absence of porins and efflux pumps. Transport assays were used to characterize membrane permeability defects. Simultaneous genome-wide analysis allowed the identification of putative mutations responsible for MDR. The genome of the imipenem-susceptible isolate G7 was sequenced to closure and used as a reference for comparative genomics. This approach uncovered several loci that were specifically mutated in MDR isolates and whose products are known to control membrane permeability. These were omp35 and omp36, encoding the two major porins; rob, encoding a global AraC-type transcriptional activator; cpxA, phoQ and pmrB, encoding sensor kinases of the CpxRA, PhoPQ and PmrAB two-component regulatory systems, respectively. This report provides a comprehensive analysis of membrane alterations relative to mutational steps in the evolution of MDR of a recognized nosocomial pathogen."/>
    <s v="Institute for Cell and Molecular Biosciences, Newcastle University, Newcastle upon Tyne NE2 4HH, United Kingdom;"/>
    <s v="eng"/>
    <s v="N"/>
    <s v="Y"/>
    <s v="N"/>
    <s v="Y"/>
    <s v="N"/>
    <s v="Y"/>
    <n v="13"/>
    <s v="Y"/>
    <s v="Y"/>
    <s v="Y"/>
    <s v="Y"/>
    <s v="N"/>
    <s v="N"/>
    <s v="N"/>
    <s v="Y"/>
    <s v="2016-08-06"/>
    <s v="2018-01-29"/>
    <s v="2017-01-11"/>
    <s v="2016-08-04"/>
    <s v="https://dx.doi.org/10.1073/pnas.1602382113"/>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398358"/>
    <s v="MED"/>
    <n v="26398358"/>
    <s v="PMC4580588"/>
    <s v="10.1371/journal.pone.0138828"/>
    <s v="In Vivo Evolution of Bacterial Resistance in Two Cases of Enterobacter aerogenes Infections during Treatment with Imipenem."/>
    <s v="Philippe N, Maigre L, Santini S, Pinet E, Claverie JM, Davin-Régli AV, Pagès JM, Masi M."/>
    <m/>
    <s v="10"/>
    <n v="2318586"/>
    <n v="2015"/>
    <s v="PloS one"/>
    <s v="PLoS ONE"/>
    <s v="PLoS One"/>
    <s v="101285081"/>
    <s v="1932-6203"/>
    <s v="1932-6203"/>
    <s v="Analysis of the genome sequence of Pseudomonas aeruginosa PA14 revealed the presence of an operon encoding an ABC-type transporter (NppA1A2BCD) showing homology to the Yej transporter of Escherichia coli. The Yej transporter is involved in the uptake of the peptide-nucleotide antibiotic microcin C, a translation inhibitor that targets the enzyme aspartyl-tRNA synthetase. Furthermore, it was recently shown that the Opp transporter from P. aeruginosa PAO1, which is identical to Npp, is required for uptake of the uridyl peptide antibiotic pacidamycin, which targets the enzyme translocase I (MraY), which is involved in peptidoglycan synthesis. We used several approaches to further explore the substrate specificity of the Npp transporter. Assays of growth in defined minimal medium containing peptides of various lengths and amino acid compositions as sole nitrogen sources, as well as Biolog Phenotype MicroArrays, showed that the Npp transporter is not required for di-, tri-, and oligopeptide uptake. Overexpression of the npp operon increased susceptibility not just to pacidamycin but also to nickel chloride and the peptidyl nucleoside antibiotic blasticidin S. Furthermore, heterologous expression of the npp operon in a yej-deficient mutant of E. coli resulted in increased susceptibility to albomycin, a naturally occurring sideromycin with a peptidyl nucleoside antibiotic. Additionally, heterologous expression showed that microcin C is recognized by the P. aeruginosa Npp system. Overall, these results suggest that the NppA1A2BCD transporter is involved in the uptake of peptidyl nucleoside antibiotics by P. aeruginosa PA14.One of the world's most serious health problems is the rise of antibiotic-resistant bacteria. There is a desperate need to find novel antibiotic therapeutics that either act on new biological targets or are able to bypass known resistance mechanisms. Bacterial ABC transporters play an important role in nutrient uptake from the environment. These uptake systems could also be exploited by a Trojan horse strategy to facilitate the transport of antibiotics into bacterial cells. Several natural antibiotics mimic substrates of peptide uptake routes. In this study, we analyzed an ABC transporter involved in the uptake of nucleoside peptidyl antibiotics. Our data might help to design drug conjugates that may hijack this uptake system to gain access to cells."/>
    <s v="UMR-MD1 -Transporteurs Membranaires, Chimiorésistance et Drug Design-Aix-Marseille Université et Institut de Recherche Biomédicale des Armées (IRBA), 27 Boulevard Jean Moulin, 13385 Marseille cedex 05, France."/>
    <s v="eng"/>
    <s v="Y"/>
    <s v="Y"/>
    <s v="N"/>
    <s v="Y"/>
    <s v="N"/>
    <s v="Y"/>
    <n v="13"/>
    <s v="Y"/>
    <s v="Y"/>
    <s v="Y"/>
    <s v="Y"/>
    <s v="N"/>
    <s v="N"/>
    <s v="N"/>
    <s v="Y"/>
    <s v="2015-09-24"/>
    <s v="2015-10-02"/>
    <s v="2016-03-14"/>
    <s v="2015-09-23"/>
    <s v="https://dx.doi.org/10.1371/journal.pone.0138828"/>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5917903"/>
    <s v="MED"/>
    <n v="25917903"/>
    <s v="PMC4455264"/>
    <s v="10.1128/JB.00234-15"/>
    <s v="The Pseudomonas aeruginosa PA14 ABC Transporter NppA1A2BCD Is Required for Uptake of Peptidyl Nucleoside Antibiotics."/>
    <s v="Pletzer D, Braun Y, Dubiley S, Lafon C, Köhler T, Page MGP, Mourez M, Severinov K, Weingart H."/>
    <m/>
    <s v="197"/>
    <n v="2290884"/>
    <n v="2015"/>
    <s v="Journal of bacteriology"/>
    <s v="J. Bacteriol."/>
    <s v="J Bacteriol"/>
    <s v="2985120R"/>
    <s v="0021-9193"/>
    <s v="1098-5530"/>
    <s v="The human large intestine is populated by a high density of microorganisms, collectively termed the colonic microbiota, which has an important role in human health and nutrition. The survival of microbiota members from the dominant Gram-negative phylum Bacteroidetes depends on their ability to degrade dietary glycans that cannot be metabolized by the host. The genes encoding proteins involved in the degradation of specific glycans are organized into co-regulated polysaccharide utilization loci, with the archetypal locus sus (for starch utilisation system) encoding seven proteins, SusA-SusG. Glycan degradation mainly occurs intracellularly and depends on the import of oligosaccharides by an outer membrane protein complex composed of an extracellular SusD-like lipoprotein and an integral membrane SusC-like TonB-dependent transporter. The presence of the partner SusD-like lipoprotein is the major feature that distinguishes SusC-like proteins from previously characterized TonB-dependent transporters. Many sequenced gut Bacteroides spp. encode over 100 SusCD pairs, of which the majority have unknown functions and substrate specificities. The mechanism by which extracellular substrate binding by SusD proteins is coupled to outer membrane passage through their cognate SusC transporter is unknown. Here we present X-ray crystal structures of two functionally distinct SusCD complexes purified from Bacteroides thetaiotaomicron and derive a general model for substrate translocation. The SusC transporters form homodimers, with each β-barrel protomer tightly capped by SusD. Ligands are bound at the SusC-SusD interface in a large solvent-excluded cavity. Molecular dynamics simulations and single-channel electrophysiology reveal a 'pedal bin' mechanism, in which SusD moves away from SusC in a hinge-like fashion in the absence of ligand to expose the substrate-binding site to the extracellular milieu. These data provide mechanistic insights into outer membrane nutrient import by members of the microbiota, an area of major importance for understanding human-microbiota symbiosis."/>
    <s v="Jacobs University Bremen, Department of Life Sciences and Chemistry, Bremen, Germany."/>
    <s v="eng"/>
    <s v="N"/>
    <s v="Y"/>
    <s v="N"/>
    <s v="Y"/>
    <s v="N"/>
    <s v="Y"/>
    <n v="14"/>
    <s v="Y"/>
    <s v="Y"/>
    <s v="N"/>
    <s v="Y"/>
    <s v="N"/>
    <s v="N"/>
    <s v="N"/>
    <s v="Y"/>
    <s v="2015-04-29"/>
    <s v="2018-09-12"/>
    <s v="2016-02-12"/>
    <s v="2015-04-27"/>
    <s v="https://dx.doi.org/10.1128/JB.00234-15"/>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8077872"/>
    <s v="MED"/>
    <n v="28077872"/>
    <s v="PMC5497811"/>
    <s v="10.1038/nature20828"/>
    <s v="Structural basis for nutrient acquisition by dominant members of the human gut microbiota."/>
    <s v="Glenwright AJ, Pothula KR, Bhamidimarri SP, Chorev DS, Baslé A, Firbank SJ, Zheng H, Robinson CV, Winterhalter M, Kleinekathöfer U, Bolam DN, van den Berg B."/>
    <m/>
    <s v="541"/>
    <n v="2516723"/>
    <n v="2017"/>
    <s v="Nature"/>
    <s v="Nature"/>
    <s v="Nature"/>
    <s v="0410462"/>
    <s v="0028-0836"/>
    <s v="1476-4687"/>
    <s v="The Escherichia coli AcrAB-TolC efflux pump is the archetype of the resistance nodulation cell division (RND) exporters from Gram-negative bacteria. Overexpression of RND-type efflux pumps is a major factor in multidrug resistance (MDR), which makes these pumps important antibacterial drug discovery targets. We have recently developed novel pyranopyridine-based inhibitors of AcrB, which are orders of magnitude more powerful than the previously known inhibitors. However, further development of such inhibitors has been hindered by the lack of structural information for rational drug design. Although only the soluble, periplasmic part of AcrB binds and exports the ligands, the presence of the membrane-embedded domain in AcrB and its polyspecific binding behavior have made cocrystallization with drugs challenging. To overcome this obstacle, we have engineered and produced a soluble version of AcrB [AcrB periplasmic domain (AcrBper)], which is highly congruent in structure with the periplasmic part of the full-length protein, and is capable of binding substrates and potent inhibitors. Here, we describe the molecular basis for pyranopyridine-based inhibition of AcrB using a combination of cellular, X-ray crystallographic, and molecular dynamics (MD) simulations studies. The pyranopyridines bind within a phenylalanine-rich cage that branches from the deep binding pocket of AcrB, where they form extensive hydrophobic interactions. Moreover, the increasing potency of improved inhibitors correlates with the formation of a delicate protein- and water-mediated hydrogen bond network. These detailed insights provide a molecular platform for the development of novel combinational therapies using efflux pump inhibitors for combating multidrug resistant Gram-negative pathogens."/>
    <s v="Institute for Cell and Molecular Biosciences, The Medical School, Newcastle University, Newcastle upon Tyne NE2 4HH, UK."/>
    <s v="eng"/>
    <s v="N"/>
    <s v="Y"/>
    <s v="N"/>
    <s v="Y"/>
    <s v="N"/>
    <s v="Y"/>
    <n v="21"/>
    <s v="Y"/>
    <s v="Y"/>
    <s v="Y"/>
    <s v="Y"/>
    <s v="Y"/>
    <s v="Y"/>
    <s v="N"/>
    <s v="Y"/>
    <s v="2017-01-12"/>
    <s v="2017-09-22"/>
    <s v="2015-07-08"/>
    <s v="2017-01-11"/>
    <s v="https://dx.doi.org/10.1038/nature20828"/>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976576"/>
    <s v="MED"/>
    <n v="26976576"/>
    <s v="PMC4822567"/>
    <s v="10.1073/pnas.1602472113"/>
    <s v="Molecular basis for inhibition of AcrB multidrug efflux pump by novel and powerful pyranopyridine derivatives."/>
    <s v="Sjuts H, Vargiu AV, Kwasny SM, Nguyen ST, Kim HS, Ding X, Ornik AR, Ruggerone P, Bowlin TL, Nikaido H, Pos KM, Opperman TJ."/>
    <m/>
    <s v="113"/>
    <n v="2392693"/>
    <n v="2016"/>
    <s v="Proceedings of the National Academy of Sciences of the United States of America"/>
    <s v="Proc. Natl. Acad. Sci. U.S.A."/>
    <s v="Proc Natl Acad Sci U S A"/>
    <s v="7505876"/>
    <s v="0027-8424"/>
    <s v="1091-6490"/>
    <s v="Tripartite multidrug efflux systems of Gram-negative bacteria are composed of an inner membrane transporter, an outer membrane channel and a periplasmic adaptor protein. They are assumed to form ducts inside the periplasm facilitating drug exit across the outer membrane. Here we present the reconstitution of native Pseudomonas aeruginosa MexAB-OprM and Escherichia coli AcrAB-TolC tripartite Resistance Nodulation and cell Division (RND) efflux systems in a lipid nanodisc system. Single-particle analysis by electron microscopy reveals the inner and outer membrane protein components linked together via the periplasmic adaptor protein. This intrinsic ability of the native components to self-assemble also leads to the formation of a stable interspecies AcrA-MexB-TolC complex suggesting a common mechanism of tripartite assembly. Projection structures of all three complexes emphasize the role of the periplasmic adaptor protein as part of the exit duct with no physical interaction between the inner and outer membrane components."/>
    <s v="Institute of Biochemistry, Goethe University Frankfurt, D-60438 Frankfurt, Germany;"/>
    <s v="eng"/>
    <s v="N"/>
    <s v="Y"/>
    <s v="N"/>
    <s v="Y"/>
    <s v="N"/>
    <s v="Y"/>
    <n v="21"/>
    <s v="Y"/>
    <s v="Y"/>
    <s v="Y"/>
    <s v="Y"/>
    <s v="N"/>
    <s v="N"/>
    <s v="N"/>
    <s v="Y"/>
    <s v="2016-04-02"/>
    <s v="2016-12-02"/>
    <s v="2015-06-10"/>
    <s v="2016-03-14"/>
    <s v="https://dx.doi.org/10.1073/pnas.1602472113"/>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867482"/>
    <s v="MED"/>
    <n v="26867482"/>
    <s v="PMC4754349"/>
    <s v="10.1038/ncomms10731"/>
    <s v="Tripartite assembly of RND multidrug efflux pumps."/>
    <s v="Daury L, Orange F, Taveau JC, Verchère A, Monlezun L, Gounou C, Marreddy RK, Picard M, Broutin I, Pos KM, Lambert O."/>
    <m/>
    <s v="7"/>
    <n v="2358575"/>
    <n v="2016"/>
    <s v="Nature communications"/>
    <s v="Nat Commun"/>
    <s v="Nat Commun"/>
    <s v="101528555"/>
    <s v="2041-1723"/>
    <s v="2041-1723"/>
    <s v="Pseudomonas aeruginosa infections are becoming increasingly difficult to treat due to intrinsic antibiotic resistance and the propensity of this pathogen to accumulate diverse resistance mechanisms. Hyperexpression of eﬄux pumps of the Resistance-Nodulation-Cell Division (RND)-type multidrug eﬄux pumps (e.g., MexAB-OprM), chromosomally encoded by mexAB-oprM, mexCD-oprJ, mexEF-oprN, and mexXY (-oprA) is often detected in clinical isolates and contributes to worrying multi-drug resistance phenotypes. Not all antibiotics are affected to the same extent by the aforementioned RND eﬄux pumps. The impact of eﬄux on antibiotic activity varies not only between different classes of antibiotics but also between members of the same family of antibiotics. Subtle differences in physicochemical features of compound-pump and compound-solvent interactions largely determine how compounds are affected by eﬄux activity. The combination of different high-resolution techniques helps to gain insight into the functioning of these molecular machineries. This review discusses substrate recognition patterns based on experimental evidence and computer simulations with a focus on MexB, the pump subunit of the main RND transporter in P. aeruginosa."/>
    <s v="CNRS, CBMN UMR 5248, Pessac F-33600, France."/>
    <s v="eng"/>
    <s v="Y"/>
    <s v="Y"/>
    <s v="N"/>
    <s v="Y"/>
    <s v="N"/>
    <s v="Y"/>
    <n v="22"/>
    <s v="Y"/>
    <s v="Y"/>
    <s v="N"/>
    <s v="Y"/>
    <s v="N"/>
    <s v="N"/>
    <s v="N"/>
    <s v="Y"/>
    <s v="2016-02-12"/>
    <s v="2016-03-05"/>
    <s v="2016-06-23"/>
    <s v="2016-02-12"/>
    <s v="https://dx.doi.org/10.1038/ncomms10731"/>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217310"/>
    <s v="MED"/>
    <n v="26217310"/>
    <s v="PMC4495556"/>
    <s v="10.3389/fmicb.2015.00660"/>
    <s v="Interaction of antibacterial compounds with RND eﬄux pumps in Pseudomonas aeruginosa."/>
    <s v="Dreier J, Ruggerone P."/>
    <m/>
    <s v="6"/>
    <n v="2255301"/>
    <n v="2015"/>
    <s v="Frontiers in microbiology"/>
    <s v="Front Microbiol"/>
    <s v="Front Microbiol"/>
    <s v="101548977"/>
    <s v="1664-302X"/>
    <s v="1664-302X"/>
    <s v="Infectious diseases remain one of the principal causes of morbidity and mortality in the world. Relevant authorities including the WHO and CDC have expressed serious concern regarding the continued increase in the development of multidrug resistance among bacteria. They have also reaffirmed the urgent need for investment in the discovery and development of new antibiotics and therapeutic approaches to treat multidrug resistant (MDR) bacteria. The extensive use of antimicrobial compounds in diverse environments, including farming and healthcare, has been identified as one of the main causes for the emergence of MDR bacteria. Induced selective pressure has led bacteria to develop new strategies of defense against these chemicals. Bacteria can accomplish this by several mechanisms, including enzymatic inactivation of the target compound; decreased cell permeability; target protection and/or overproduction; altered target site/enzyme and increased efflux due to over-expression of efflux pumps. Efflux pumps can be specific for a single substrate or can confer resistance to multiple antimicrobials by facilitating the extrusion of a broad range of compounds including antibiotics, heavy metals, biocides and others, from the bacterial cell. To overcome antimicrobial resistance caused by active efflux, efforts are required to better understand the fundamentals of drug efflux mechanisms. There is also a need to elucidate how these mechanisms are regulated and how they respond upon exposure to antimicrobials. Understanding these will allow the development of combined therapies using efflux inhibitors together with antibiotics to act on Gram-negative bacteria, such as the emerging globally disseminated MDR pathogen Escherichia coli ST131 (O25:H4). This review will summarize the current knowledge on resistance-nodulation-cell division efflux mechanisms in E. coli, a bacteria responsible for community and hospital-acquired infections, as well as foodborne outbreaks worldwide."/>
    <s v="Basilea Pharmaceutica International Ltd., Basel, Switzerland."/>
    <s v="eng"/>
    <s v="Y"/>
    <s v="Y"/>
    <s v="N"/>
    <s v="Y"/>
    <s v="N"/>
    <s v="N"/>
    <n v="24"/>
    <s v="Y"/>
    <s v="Y"/>
    <s v="N"/>
    <s v="Y"/>
    <s v="N"/>
    <s v="N"/>
    <s v="N"/>
    <s v="Y"/>
    <s v="2015-07-28"/>
    <s v="2015-07-31"/>
    <s v="2014-09-19"/>
    <s v="2015-07-08"/>
    <s v="https://dx.doi.org/10.3389/fmicb.2015.00660"/>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113845"/>
    <s v="MED"/>
    <n v="26113845"/>
    <s v="PMC4462101"/>
    <s v="10.3389/fmicb.2015.00587"/>
    <s v="The ins and outs of RND efflux pumps in Escherichia coli."/>
    <s v="Anes J, McCusker MP, Fanning S, Martins M."/>
    <m/>
    <s v="6"/>
    <n v="2255301"/>
    <n v="2015"/>
    <s v="Frontiers in microbiology"/>
    <s v="Front Microbiol"/>
    <s v="Front Microbiol"/>
    <s v="101548977"/>
    <s v="1664-302X"/>
    <s v="1664-302X"/>
    <s v="Medicine and healthcare are undergoing profound changes. Whole-genome sequencing and high-resolution imaging technologies are key drivers of this rapid and crucial transformation. Technological innovation combined with automation and miniaturization has triggered an explosion in data production that will soon reach exabyte proportions. How are we going to deal with this exponential increase in data production? The potential of &quot;big data&quot; for improving health is enormous but, at the same time, we face a wide range of challenges to overcome urgently. Europe is very proud of its cultural diversity; however, exploitation of the data made available through advances in genomic medicine, imaging, and a wide range of mobile health applications or connected devices is hampered by numerous historical, technical, legal, and political barriers. European health systems and databases are diverse and fragmented. There is a lack of harmonization of data formats, processing, analysis, and data transfer, which leads to incompatibilities and lost opportunities. Legal frameworks for data sharing are evolving. Clinicians, researchers, and citizens need improved methods, tools, and training to generate, analyze, and query data effectively. Addressing these barriers will contribute to creating the European Single Market for health, which will improve health and healthcare for all Europeans."/>
    <s v="UCD Centre for Food Safety, School of Public Health, Physiotherapy and Population Science, UCD Centre for Molecular Innovation and Drug Discovery, University College Dublin Dublin, Ireland."/>
    <s v="eng"/>
    <s v="Y"/>
    <s v="Y"/>
    <s v="N"/>
    <s v="Y"/>
    <s v="N"/>
    <s v="N"/>
    <n v="26"/>
    <s v="Y"/>
    <s v="Y"/>
    <s v="N"/>
    <s v="Y"/>
    <s v="N"/>
    <s v="N"/>
    <s v="N"/>
    <s v="N"/>
    <s v="2015-06-26"/>
    <s v="2015-06-28"/>
    <s v="2015-05-18"/>
    <s v="2015-06-10"/>
    <s v="https://dx.doi.org/10.3389/fmicb.2015.00587"/>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7338147"/>
    <s v="MED"/>
    <n v="27338147"/>
    <s v="PMC4919856"/>
    <s v="10.1186/s13073-016-0323-y"/>
    <s v="Making sense of big data in health research: Towards an EU action plan."/>
    <s v="Auffray C, Balling R, Barroso I, Bencze L, Benson M, Bergeron J, Bernal-Delgado E, Blomberg N, Bock C, Conesa A, Del Signore S, Delogne C, Devilee P, Di Meglio A, Eijkemans M, Flicek P, Graf N, Grimm V, Guchelaar HJ, Guo YK, Gut IG, Hanbury A, Hanif S, Hilgers RD, Honrado Á, Hose DR, Houwing-Duistermaat J, Hubbard T, Janacek SH, Karanikas H, Kievits T, Kohler M, Kremer A, Lanfear J, Lengauer T, Maes E, Meert T, Müller W, Nickel D, Oledzki P, Pedersen B, Petkovic M, Pliakos K, Rattray M, I Màs JR, Schneider R, Sengstag T, Serra-Picamal X, Spek W, Vaas LA, van Batenburg O, Vandelaer M, Varnai P, Villoslada P, Vizcaíno JA, Wubbe JP, Zanetti G."/>
    <m/>
    <s v="8"/>
    <n v="2477723"/>
    <n v="2016"/>
    <s v="Genome medicine"/>
    <s v="Genome Med"/>
    <s v="Genome Med"/>
    <s v="101475844"/>
    <s v="1756-994X"/>
    <s v="1756-994X"/>
    <s v="Membrane transporters of the RND superfamily confer multidrug resistance to pathogenic bacteria, and are essential for cholesterol metabolism and embryonic development in humans. We use high-resolution X-ray crystallography and computational methods to delineate the mechanism of the homotrimeric RND-type proton/drug antiporter AcrB, the active component of the major efflux system AcrAB-TolC in Escherichia coli, and one most complex and intriguing membrane transporters known to date. Analysis of wildtype AcrB and four functionally-inactive variants reveals an unprecedented mechanism that involves two remote alternating-access conformational cycles within each protomer, namely one for protons in the transmembrane region and another for drugs in the periplasmic domain, 50 Å apart. Each of these cycles entails two distinct types of collective motions of two structural repeats, coupled by flanking α-helices that project from the membrane. Moreover, we rationalize how the cross-talk among protomers across the trimerization interface might lead to a more kinetically efficient efflux system."/>
    <s v="CIRI-UMR5308, CNRS-ENS-INSERM-UCBL, Université de Lyon, 50 avenue Tony Garnier, 69007, Lyon, France. cauffray@eisbm.org."/>
    <s v="eng"/>
    <s v="Y"/>
    <s v="Y"/>
    <s v="N"/>
    <s v="Y"/>
    <s v="N"/>
    <s v="N"/>
    <n v="32"/>
    <s v="Y"/>
    <s v="Y"/>
    <s v="N"/>
    <s v="Y"/>
    <s v="N"/>
    <s v="N"/>
    <s v="N"/>
    <s v="N"/>
    <s v="2016-06-24"/>
    <s v="2017-02-27"/>
    <m/>
    <s v="2016-06-23"/>
    <s v="https://dx.doi.org/10.1186/s13073-016-0323-y"/>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5248080"/>
    <s v="MED"/>
    <n v="25248080"/>
    <s v="PMC4359379"/>
    <s v="10.7554/eLife.03145"/>
    <s v="Coupling of remote alternating-access transport mechanisms for protons and substrates in the multidrug efflux pump AcrB."/>
    <s v="Eicher T, Seeger MA, Anselmi C, Zhou W, Brandstätter L, Verrey F, Diederichs K, Faraldo-Gómez JD, Pos KM."/>
    <m/>
    <s v="3"/>
    <n v="2112055"/>
    <n v="2014"/>
    <s v="eLife"/>
    <s v="Elife"/>
    <s v="Elife"/>
    <s v="101579614"/>
    <s v="2050-084X"/>
    <s v="2050-084X"/>
    <s v="Enterobacter aerogenes and E. cloacae have been reported as important opportunistic and multiresistant bacterial pathogens for humans during the last three decades in hospital wards. These Gram-negative bacteria have been largely described during several outbreaks of hospital-acquired infections in Europe and particularly in France. The dissemination of Enterobacter sp. is associated with the presence of redundant regulatory cascades that efficiently control the membrane permeability ensuring the bacterial protection and the expression of detoxifying enzymes involved in antibiotic degradation/inactivation. In addition, these bacterial species are able to acquire numerous genetic mobile elements that strongly contribute to antibiotic resistance. Moreover, this particular fitness help them to colonize several environments and hosts and rapidly and efficiently adapt their metabolism and physiology to external conditions and environmental stresses. Enterobacter is a versatile bacterium able to promptly respond to the antibiotic treatment in the colonized patient. The balance of the prevalence, E. aerogenes versus E. cloacae, in the reported hospital infections during the last period, questions about the horizontal transmission of mobile elements containing antibiotic resistance genes, e.g., the efficacy of the exchange of resistance genes Klebsiella pneumoniae to Enterobacter sp. It is also important to mention the possible role of antibiotic use in the treatment of bacterial infectious diseases in this E. aerogenes/E. cloacae evolution."/>
    <s v="Institute of Biochemistry, Goethe University, Frankfurt am Main, Germany."/>
    <s v="eng"/>
    <s v="Y"/>
    <s v="Y"/>
    <s v="N"/>
    <s v="Y"/>
    <s v="N"/>
    <s v="Y"/>
    <n v="34"/>
    <s v="Y"/>
    <s v="Y"/>
    <s v="Y"/>
    <s v="Y"/>
    <s v="N"/>
    <s v="N"/>
    <s v="N"/>
    <s v="Y"/>
    <s v="2014-09-24"/>
    <s v="2015-03-17"/>
    <m/>
    <s v="2014-09-19"/>
    <s v="https://dx.doi.org/10.7554/eLife.03145"/>
  </r>
  <r>
    <s v="https://www.imi.europa.eu/projects-results/project-factsheets/translocation"/>
    <x v="76"/>
    <s v="Molecular basis of the bacterial cell wall permeability"/>
    <n v="3"/>
    <n v="0"/>
    <n v="0"/>
    <n v="0"/>
    <n v="0"/>
    <n v="1"/>
    <n v="0"/>
    <n v="0"/>
    <n v="0"/>
    <n v="0"/>
    <s v="Ongoing"/>
    <s v="IMI1"/>
    <s v="01/01/2013"/>
    <s v="30/06/2018"/>
    <n v="6"/>
    <n v="115525"/>
    <s v="RIA (Research and Innovation Action)"/>
    <s v="15 984 203"/>
    <s v="8 135 833"/>
    <m/>
    <s v="5 634 118"/>
    <s v="As part of the IMI antimicrobial resistance (AMR) programme New Drugs for Bad Bugs, TRANSLOCATION aims to increase the overall understanding of how to get antibiotics into multi-resistant Gram-negative bacteria such as Escherichia coli and Klebsiella pneumoniae and how to stop the bacteria from ejecting the drug. In sharing the knowledge and data discovered, TRANSLOCATION will develop guidelines for designing and developing new drugs to tackle antibiotic resistance and create an information centre for pre-existing and on-going antibacterial research data which will be used to establish best practices for future antibacterial drug discovery efforts._x000a_The AMR arms race – developing New Drugs for Bad Bugs_x000a_AMR represents a serious and growing threat to human and animal health worldwide. According to the World Health Organization (WHO), ‘antibiotic resistance is becoming a public health emergency of yet unknown proportions’. In the EU, AMR is responsible for some 25 000 deaths every year, and the annual treatment and social costs have been estimated at some €1.5 billion. Meanwhile, new forms of resistance continue to arise and spread, leaving clinicians with few weapons to bring infections under control. Yet despite the recognised need for new antibiotics, the reality is that only two new classes of antibiotics have been brought to the market in the last three decades.The reasons for this are manifold. On the scientific front, there is an urgent need for a greater understanding of how antibiotics work, how bacteria develop resistance to them, and what molecular mechanisms could be exploited to get round bacterial defence mechanisms. At the same time, today’s regulatory pathways mean clinical trials for antibiotics are extremely expensive. This, combined with the likelihood that the use of new antibiotics may be limited to situations where they are truly needed, leads to a low overall return on investment. Thus antibiotic discovery and development is simply no longer a financially viable option for businesses, and just a handful of pharmaceutical companies remain in the field.If no action is taken to address these issues, we risk leaving society in a situation where doctors will have few, if any, options to treat resistant bacterial infections. To avoid a public health emergency, the entire antibiotic research community, including researchers in universities, small and medium-sized enterprises (SMEs), and pharmaceutical companies must work together to reinvigorate research into new antibiotics. As a public-private partnership (PPP), IMI is the ideal platform to launch such an initiative.In its Action Plan against the rising threats from Antimicrobial Resistance of November 2011, the European Commission called for ‘unprecedented collaborate research and development efforts to bring new antibiotics to patients’ by, among other things, launching an IMI programme ‘for research on new antibiotics aimed at improving the efficiency of research and development of new antibiotics through unprecedented open sharing of knowledge’.The result is the New Drugs for Bad Bugs (ND4BB) programme, the first two topics of which were launched as IMI’s 6th Call for proposals in May 2012. TRANSLOCATION is the result of one of those topics. A third topic under ND4BB was launched as part of IMI’s 8th Call for proposals in December 2012.From single molecule translocation to rational drug design_x000a_The TRANSLOCATION project will focus on discovering important new information to improve the selection and optimisation of promising molecules which can be used for novel antibiotic drug discovery. The lack of progress in antibacterial drug discovery, especially against Gram-negative pathogens, is partly due to a lack of information about how potential drugs are able to get through the bacterial cell envelope and remain inside long enough to destroy it. Through this new research, TRANSLOCATION will generate knowledge which can be used in the development of new technologies for measuring the transport of molecules across the cell envelope into the bacteria, and for better understanding the mechanisms that bacteria use to flush out certain molecules before they can be effective. Experts will research the structures of porins, proteins which act as portals in the outer membrane of the bacteria for the transport of certain smaller molecules into and out of the bacteria.. Scientists from academia and industry will conduct a screening programme to identify key proteins which are important in understanding bacteria’s ability to reject certain molecules.Learning from success and failure_x000a_This second key aspect of the project’s scope, learning from success and failure, requires broad knowledge and skill sets and a large body of data from multiple sources. The creation of a cross-project ND4BB information centre and the development of the business model to support the sharing of data will offer the wider antibiotic research community the opportunity to have access to new data from the results of all projects under the IMI AMR programme. TRANSLOCATION’s information centre will be managed through its newly-developed model for data sharing. The project team will coordinate the disclosure and combined analysis of previously confidential information, which is being provided primarily from participating EFPIA companies. Crucially, their data on historical successes and failures in antibacterial research and development allows a more streamlined approach to antimicrobial drug development and will help to speed up the drug discovery process by making it more efficient. Additionally, the TRANSLOCATION project will help coordinate the dissemination of information and knowledge from this and all other topics initiated under IMI’s ND4BB programme.Discovery and efficiency will bring a boost to drug development for antibacterials_x000a_In this project a large number of small and previously separate research problems are combined allowing for synergy and understanding of how antibiotics move in and out of cells on a new and innovative level. This collaboration will bring together the antibacterial know-how of industry and leading academics with expertise in microbiology, biophysics and computational and structural biology to provide a holistic view of the problem and a novel approach to deliver advances in this challenging area. TRANSLOCATION will help close the gap between the burden of infections due to multidrug-resistant bacteria and the development of new antibiotics to tackle the problem. "/>
    <s v="Astrazeneca AB, Södertälje, SwedenBasilea Pharmaceutica International AG, Basel, SwitzerlandGlaxosmithkline Research And Development LTD., Brentford, Middlesex, United KingdomJanssen Pharmaceutica Nv, Beerse, BelgiumSanofi-Aventis Recherche &amp; Developpement, Chilly Mazarin, France"/>
    <n v="5"/>
    <n v="37"/>
    <s v="26042091"/>
    <s v="MED"/>
    <n v="26042091"/>
    <s v="PMC4435039"/>
    <s v="10.3389/fmicb.2015.00392"/>
    <s v="Enterobacter aerogenes and Enterobacter cloacae; versatile bacterial pathogens confronting antibiotic treatment."/>
    <s v="Davin-Regli A, Pagès JM."/>
    <m/>
    <s v="6"/>
    <n v="2255301"/>
    <n v="2015"/>
    <s v="Frontiers in Microbiology"/>
    <s v="Front Microbiol"/>
    <s v="Front Microbiol"/>
    <s v="101548977"/>
    <s v="1664-302X"/>
    <s v="1664-302X"/>
    <m/>
    <s v="Transporteurs Membranaires, Chimiorésistance et Drug Design, Facultés de Médecine et Pharmacie, UMR-MD1, IRBA - Aix-Marseille Université, Marseille France."/>
    <s v="eng"/>
    <s v="Y"/>
    <s v="Y"/>
    <s v="N"/>
    <s v="Y"/>
    <s v="N"/>
    <s v="N"/>
    <n v="47"/>
    <s v="Y"/>
    <s v="Y"/>
    <s v="N"/>
    <s v="Y"/>
    <s v="N"/>
    <s v="N"/>
    <s v="N"/>
    <s v="N"/>
    <s v="2015-06-04"/>
    <s v="2015-06-06"/>
    <m/>
    <s v="2015-05-18"/>
    <s v="https://dx.doi.org/10.3389/fmicb.2015.00392"/>
  </r>
  <r>
    <s v="https://www.imi.europa.eu/projects-results/project-factsheets/transqst"/>
    <x v="77"/>
    <s v="Translational quantitative systems toxicology to improve the understanding of the safety of medicines"/>
    <n v="0"/>
    <n v="0"/>
    <n v="0"/>
    <n v="0"/>
    <n v="0"/>
    <n v="0"/>
    <n v="0"/>
    <n v="0"/>
    <n v="0"/>
    <n v="0"/>
    <s v="Ongoing"/>
    <s v="IMI2"/>
    <s v="01/01/2017"/>
    <s v="31/12/2021"/>
    <n v="6"/>
    <n v="116030"/>
    <s v="RIA (Research and Innovation Action)"/>
    <s v="8 000 000"/>
    <s v="9 327 874"/>
    <m/>
    <s v="17 327 874"/>
    <s v="When developing a new medicine, determining whether or not it will be safe for patients to take remains a challenge, and adverse drug reactions (ADRs) remain a major issue for clinicians. Of particular concern is damage to vital organs such as the liver, kidney, cardiovascular and gastrointestinal systems. The TransQST project will gather together data (both new and existing) and develop tools that will make it easier to assess the safety profile of potential medicines. They will also work to add to our understanding of when results in animal tests can be reliably extrapolated to humans, and develop models to predict concentrations of medicines in tissues, an important element of safety assessments. Another project output will be improved methods to visualise and analyse complex datasets during decision making on drug safety."/>
    <m/>
    <n v="0"/>
    <n v="4"/>
    <s v="30364191"/>
    <s v="MED"/>
    <n v="30364191"/>
    <s v="PMC6193068"/>
    <s v="10.3389/fphar.2018.01147"/>
    <s v="Development of an Infrastructure for the Prediction of Biological Endpoints in Industrial Environments. Lessons Learned at the eTOX Project."/>
    <s v="Pastor M, Quintana J, Sanz F."/>
    <s v="11"/>
    <s v="9"/>
    <n v="2645047"/>
    <n v="2018"/>
    <s v="Frontiers in pharmacology"/>
    <s v="Front Pharmacol"/>
    <s v="Front Pharmacol"/>
    <s v="101548923"/>
    <s v="1663-9812"/>
    <s v="1663-9812"/>
    <s v="In silico methods are increasingly being used for assessing the chemical safety of substances, as a part of integrated approaches involving in vitro and in vivo experiments. A paradigmatic example of these strategies is the eTOX project http://www.etoxproject.eu, funded by the European Innovative Medicines Initiative (IMI), which aimed at producing high quality predictions of in vivo toxicity of drug candidates and resulted in generating about 200 models for diverse endpoints of toxicological interest. In an industry-oriented project like eTOX, apart from the predictive quality, the models need to meet other quality parameters related to the procedures for their generation and their intended use. For example, when the models are used for predicting the properties of drug candidates, the prediction system must guarantee the complete confidentiality of the compound structures. The interface of the system must be designed to provide non-expert users all the information required to choose the models and appropriately interpret the results. Moreover, procedures like installation, maintenance, documentation, validation and versioning, which are common in software development, must be also implemented for the models and for the prediction platform in which they are implemented. In this article we describe our experience in the eTOX project and the lessons learned after 7 years of close collaboration between industrial and academic partners. We believe that some of the solutions found and the tools developed could be useful for supporting similar initiatives in the future."/>
    <s v="Research Programme on Biomedical Informatics (GRIB), Institut Hospital del Mar d'Investigacions Mèdiques (IMIM), Department of Experimental and Health Sciences, Universitat Pompeu Fabra, Barcelona, Spain."/>
    <s v="eng"/>
    <s v="Y"/>
    <s v="Y"/>
    <s v="N"/>
    <s v="Y"/>
    <s v="N"/>
    <s v="N"/>
    <n v="0"/>
    <s v="Y"/>
    <s v="Y"/>
    <s v="N"/>
    <s v="Y"/>
    <s v="N"/>
    <s v="N"/>
    <s v="N"/>
    <s v="N"/>
    <s v="2018-10-27"/>
    <s v="2018-10-26"/>
    <s v="2018-10-11"/>
    <s v="2018-10-11"/>
    <s v="https://dx.doi.org/10.3389/fphar.2018.01147"/>
  </r>
  <r>
    <s v="https://www.imi.europa.eu/projects-results/project-factsheets/transqst"/>
    <x v="77"/>
    <s v="Translational quantitative systems toxicology to improve the understanding of the safety of medicines"/>
    <n v="0"/>
    <n v="0"/>
    <n v="0"/>
    <n v="0"/>
    <n v="0"/>
    <n v="0"/>
    <n v="0"/>
    <n v="0"/>
    <n v="0"/>
    <n v="0"/>
    <s v="Ongoing"/>
    <s v="IMI2"/>
    <s v="01/01/2017"/>
    <s v="31/12/2021"/>
    <n v="6"/>
    <n v="116030"/>
    <s v="RIA (Research and Innovation Action)"/>
    <s v="8 000 000"/>
    <s v="9 327 874"/>
    <m/>
    <s v="17 327 874"/>
    <s v="When developing a new medicine, determining whether or not it will be safe for patients to take remains a challenge, and adverse drug reactions (ADRs) remain a major issue for clinicians. Of particular concern is damage to vital organs such as the liver, kidney, cardiovascular and gastrointestinal systems. The TransQST project will gather together data (both new and existing) and develop tools that will make it easier to assess the safety profile of potential medicines. They will also work to add to our understanding of when results in animal tests can be reliably extrapolated to humans, and develop models to predict concentrations of medicines in tissues, an important element of safety assessments. Another project output will be improved methods to visualise and analyse complex datasets during decision making on drug safety."/>
    <m/>
    <n v="0"/>
    <n v="4"/>
    <s v="30319692"/>
    <s v="MED"/>
    <n v="30319692"/>
    <s v="PMC6168038"/>
    <s v="10.3389/fgene.2018.00412"/>
    <s v="Network, Transcriptomic and Genomic Features Differentiate Genes Relevant for Drug Response."/>
    <s v="Piñero J, Gonzalez-Perez A, Guney E, Aguirre-Plans J, Sanz F, Oliva B, Furlong LI."/>
    <m/>
    <s v="9"/>
    <n v="2645050"/>
    <n v="2018"/>
    <s v="Frontiers in genetics"/>
    <s v="Front Genet"/>
    <s v="Front Genet"/>
    <s v="101560621"/>
    <s v="1664-8021"/>
    <s v="1664-8021"/>
    <s v="Understanding the mechanisms underlying drug therapeutic action and toxicity is crucial for the prevention and management of drug adverse reactions, and paves the way for a more efficient and rational drug design. The characterization of drug targets, drug metabolism proteins, and proteins associated to side effects according to their expression patterns, their tolerance to genomic variation and their role in cellular networks, is a necessary step in this direction. In this contribution, we hypothesize that different classes of proteins involved in the therapeutic effect of drugs and in their adverse effects have distinctive transcriptomics, genomics and network features. We explored the properties of these proteins within global and organ-specific interactomes, using multi-scale network features, evaluated their gene expression profiles in different organs and tissues, and assessed their tolerance to loss-of-function variants leveraging data from 60K subjects. We found that drug targets that mediate side effects are more central in cellular networks, more intolerant to loss-of-function variation, and show a wider breadth of tissue expression than targets not mediating side effects. In contrast, drug metabolizing enzymes and transporters are less central in the interactome, more tolerant to deleterious variants, and are more constrained in their tissue expression pattern. Our findings highlight distinctive features of proteins related to drug action, which could be applied to prioritize drugs with fewer probabilities of causing side effects."/>
    <s v="Integrative Biomedical Informatics Group, Research Programme on Biomedical Informatics, Hospital del Mar Medical Research Institute, Department of Experimental and Health Sciences, Universitat Pompeu Fabra, Barcelona, Spain."/>
    <s v="eng"/>
    <s v="Y"/>
    <s v="Y"/>
    <s v="N"/>
    <s v="Y"/>
    <s v="N"/>
    <s v="Y"/>
    <n v="0"/>
    <s v="Y"/>
    <s v="Y"/>
    <s v="N"/>
    <s v="Y"/>
    <s v="N"/>
    <s v="N"/>
    <s v="N"/>
    <s v="N"/>
    <s v="2018-10-16"/>
    <s v="2018-10-17"/>
    <s v="2018-09-25"/>
    <s v="2018-09-25"/>
    <s v="https://dx.doi.org/10.3389/fgene.2018.00412"/>
  </r>
  <r>
    <s v="https://www.imi.europa.eu/projects-results/project-factsheets/transqst"/>
    <x v="77"/>
    <s v="Translational quantitative systems toxicology to improve the understanding of the safety of medicines"/>
    <n v="0"/>
    <n v="0"/>
    <n v="0"/>
    <n v="0"/>
    <n v="0"/>
    <n v="0"/>
    <n v="0"/>
    <n v="0"/>
    <n v="0"/>
    <n v="0"/>
    <s v="Ongoing"/>
    <s v="IMI2"/>
    <s v="01/01/2017"/>
    <s v="31/12/2021"/>
    <n v="6"/>
    <n v="116030"/>
    <s v="RIA (Research and Innovation Action)"/>
    <s v="8 000 000"/>
    <s v="9 327 874"/>
    <m/>
    <s v="17 327 874"/>
    <s v="When developing a new medicine, determining whether or not it will be safe for patients to take remains a challenge, and adverse drug reactions (ADRs) remain a major issue for clinicians. Of particular concern is damage to vital organs such as the liver, kidney, cardiovascular and gastrointestinal systems. The TransQST project will gather together data (both new and existing) and develop tools that will make it easier to assess the safety profile of potential medicines. They will also work to add to our understanding of when results in animal tests can be reliably extrapolated to humans, and develop models to predict concentrations of medicines in tissues, an important element of safety assessments. Another project output will be improved methods to visualise and analyse complex datasets during decision making on drug safety."/>
    <m/>
    <n v="0"/>
    <n v="4"/>
    <s v="28782239"/>
    <s v="MED"/>
    <n v="28782239"/>
    <s v="PMC5702902"/>
    <s v="10.1002/psp4.12230"/>
    <s v="Integration of Genome Scale Metabolic Networks and Gene Regulation of Metabolic Enzymes With Physiologically Based Pharmacokinetics."/>
    <s v="Maldonado EM, Leoncikas V, Fisher CP, Moore JB, Plant NJ, Kierzek AM."/>
    <m/>
    <s v="6"/>
    <n v="2622281"/>
    <n v="2017"/>
    <s v="CPT: pharmacometrics &amp; systems pharmacology"/>
    <s v="CPT Pharmacometrics Syst Pharmacol"/>
    <s v="CPT Pharmacometrics Syst Pharmacol"/>
    <s v="101580011"/>
    <s v="2163-8306"/>
    <s v="2163-8306"/>
    <s v="The scope of physiologically based pharmacokinetic (PBPK) modeling can be expanded by assimilation of the mechanistic models of intracellular processes from systems biology field. The genome scale metabolic networks (GSMNs) represent a whole set of metabolic enzymes expressed in human tissues. Dynamic models of the gene regulation of key drug metabolism enzymes are available. Here, we introduce GSMNs and review ongoing work on integration of PBPK, GSMNs, and metabolic gene regulation. We demonstrate example models."/>
    <s v="School of Biosciences and Medicine, Faculty of Health and Medical Sciences, University of Surrey, Guildford, Surrey, UK."/>
    <s v="eng"/>
    <s v="Y"/>
    <s v="Y"/>
    <s v="N"/>
    <s v="Y"/>
    <s v="N"/>
    <s v="Y"/>
    <n v="4"/>
    <s v="Y"/>
    <s v="Y"/>
    <s v="N"/>
    <s v="Y"/>
    <s v="N"/>
    <s v="N"/>
    <s v="N"/>
    <s v="N"/>
    <s v="2017-08-08"/>
    <s v="2018-08-17"/>
    <s v="2017-09-08"/>
    <s v="2017-09-08"/>
    <s v="https://dx.doi.org/10.1002/psp4.12230"/>
  </r>
  <r>
    <s v="https://www.imi.europa.eu/projects-results/project-factsheets/transqst"/>
    <x v="77"/>
    <s v="Translational quantitative systems toxicology to improve the understanding of the safety of medicines"/>
    <n v="0"/>
    <n v="0"/>
    <n v="0"/>
    <n v="0"/>
    <n v="0"/>
    <n v="0"/>
    <n v="0"/>
    <n v="0"/>
    <n v="0"/>
    <n v="0"/>
    <s v="Ongoing"/>
    <s v="IMI2"/>
    <s v="01/01/2017"/>
    <s v="31/12/2021"/>
    <n v="6"/>
    <n v="116030"/>
    <s v="RIA (Research and Innovation Action)"/>
    <s v="8 000 000"/>
    <s v="9 327 874"/>
    <m/>
    <s v="17 327 874"/>
    <s v="When developing a new medicine, determining whether or not it will be safe for patients to take remains a challenge, and adverse drug reactions (ADRs) remain a major issue for clinicians. Of particular concern is damage to vital organs such as the liver, kidney, cardiovascular and gastrointestinal systems. The TransQST project will gather together data (both new and existing) and develop tools that will make it easier to assess the safety profile of potential medicines. They will also work to add to our understanding of when results in animal tests can be reliably extrapolated to humans, and develop models to predict concentrations of medicines in tissues, an important element of safety assessments. Another project output will be improved methods to visualise and analyse complex datasets during decision making on drug safety."/>
    <m/>
    <n v="0"/>
    <n v="4"/>
    <s v="28955244"/>
    <s v="MED"/>
    <n v="28955244"/>
    <s v="PMC5601077"/>
    <s v="10.3389/fphys.2017.00668"/>
    <s v="Human In Silico Drug Trials Demonstrate Higher Accuracy than Animal Models in Predicting Clinical Pro-Arrhythmic Cardiotoxicity."/>
    <s v="Passini E, Britton OJ, Lu HR, Rohrbacher J, Hermans AN, Gallacher DJ, Greig RJH, Bueno-Orovio A, Rodriguez B."/>
    <m/>
    <s v="8"/>
    <n v="2550597"/>
    <n v="2017"/>
    <s v="Frontiers in Physiology"/>
    <s v="Front Physiol"/>
    <s v="Front Physiol"/>
    <s v="101549006"/>
    <s v="1664-042X"/>
    <s v="1664-042X"/>
    <s v="Early prediction of cardiotoxicity is critical for drug development. Current animal models raise ethical and translational questions, and have limited accuracy in clinical risk prediction. Human-based computer models constitute a fast, cheap and potentially effective alternative to experimental assays, also facilitating translation to human. Key challenges include consideration of inter-cellular variability in drug responses and integration of computational and experimental methods in safety pharmacology. Our aim is to evaluate the ability of in silico drug trials in populations of human action potential (AP) models to predict clinical risk of drug-induced arrhythmias based on ion channel information, and to compare simulation results against experimental assays commonly used for drug testing. A control population of 1,213 human ventricular AP models in agreement with experimental recordings was constructed. In silico drug trials were performed for 62 reference compounds at multiple concentrations, using pore-block drug models (IC50/Hill coefficient). Drug-induced changes in AP biomarkers were quantified, together with occurrence of repolarization/depolarization abnormalities. Simulation results were used to predict clinical risk based on reports of Torsade de Pointes arrhythmias, and further evaluated in a subset of compounds through comparison with electrocardiograms from rabbit wedge preparations and Ca2+-transient recordings in human induced pluripotent stem cell-derived cardiomyocytes (hiPS-CMs). Drug-induced changes in silico vary in magnitude depending on the specific ionic profile of each model in the population, thus allowing to identify cell sub-populations at higher risk of developing abnormal AP phenotypes. Models with low repolarization reserve (increased Ca2+/late Na+ currents and Na+/Ca2+-exchanger, reduced Na+/K+-pump) are highly vulnerable to drug-induced repolarization abnormalities, while those with reduced inward current density (fast/late Na+ and Ca2+ currents) exhibit high susceptibility to depolarization abnormalities. Repolarization abnormalities in silico predict clinical risk for all compounds with 89% accuracy. Drug-induced changes in biomarkers are in overall agreement across different assays: in silico AP duration changes reflect the ones observed in rabbit QT interval and hiPS-CMs Ca2+-transient, and simulated upstroke velocity captures variations in rabbit QRS complex. Our results demonstrate that human in silico drug trials constitute a powerful methodology for prediction of clinical pro-arrhythmic cardiotoxicity, ready for integration in the existing drug safety assessment pipelines."/>
    <s v="Computational Cardiovascular Science Group, Department of Computer Science, University of OxfordOxford, United Kingdom."/>
    <s v="eng"/>
    <s v="Y"/>
    <s v="Y"/>
    <s v="N"/>
    <s v="Y"/>
    <s v="N"/>
    <s v="Y"/>
    <n v="14"/>
    <s v="Y"/>
    <s v="Y"/>
    <s v="N"/>
    <s v="Y"/>
    <s v="N"/>
    <s v="N"/>
    <s v="N"/>
    <s v="N"/>
    <s v="2017-09-28"/>
    <s v="2017-10-01"/>
    <s v="2017-09-12"/>
    <s v="2017-09-12"/>
    <s v="https://dx.doi.org/10.3389/fphys.2017.00668"/>
  </r>
  <r>
    <s v="https://www.imi.europa.eu/projects-results/project-factsheets/tristan"/>
    <x v="78"/>
    <s v="Imaging biomarkers (IBs) for safer drugs: validation of translational imaging methods in drug safety assessment"/>
    <n v="0"/>
    <n v="0"/>
    <n v="0"/>
    <n v="0"/>
    <n v="0"/>
    <n v="0"/>
    <n v="0"/>
    <n v="0"/>
    <n v="0"/>
    <n v="0"/>
    <s v="Ongoing"/>
    <s v="IMI2"/>
    <s v="01/01/2017"/>
    <s v="31/12/2021"/>
    <n v="7"/>
    <n v="116106"/>
    <s v="RIA (Research and Innovation Action)"/>
    <s v="12 000 000"/>
    <s v="10 448 317"/>
    <m/>
    <s v="192 733"/>
    <s v="Imaging techniques such as positron emission tomography (PET), computed tomography (CT), and magnetic resonance imaging (MRI) are widely used in medicine to diagnose diseases and track how well a patient is responding to treatment. However, imaging biomarkers based on these techniques are not yet widely used in the drug discovery process, although their non-invasive nature means they offer high-resolution insights into toxicity issues early on in drug development. The TRISTAN project brings together academics, small biotechs, imaging and pharmaceutical companies with the goal of validating the use of imaging biomarkers to assess and predict the toxicity of potential medicines on the liver and lungs. It will also improve the use of imaging to avoid side-effects which arise when certain types of drugs, such as therapeutic antibodies, go to the wrong part of the body. The imaging biomarkers will help translate pre-clinical (animal) findings to healthy volunteers and patients, and clinical trial findings to real-world patients, improving the success of drug development."/>
    <m/>
    <n v="0"/>
    <n v="2"/>
    <s v="30460577"/>
    <s v="MED"/>
    <n v="30460577"/>
    <s v="PMC6209877"/>
    <s v="10.1186/s40658-018-0226-7"/>
    <s v="Feasibility of PET/CT system performance harmonisation for quantitative multicentre 89Zr studies."/>
    <s v="Kaalep A, Huisman M, Sera T, Vugts D, Boellaard R, EARL, EATRIS, TRISTAN Consortium (#IB4SD-116106)."/>
    <s v="1"/>
    <s v="5"/>
    <n v="2743986"/>
    <n v="2018"/>
    <s v="EJNMMI physics"/>
    <s v="EJNMMI Phys"/>
    <s v="EJNMMI Phys"/>
    <s v="101658952"/>
    <s v="2197-7364"/>
    <s v="2197-7364"/>
    <s v="PURPOSE:The aim of this study was to investigate the variability in quantitative performance and feasibility of quantitative harmonisation in 89Zr PET/CT imaging. METHODS:Eight EANM EARL-accredited (Kaalep A et al., Eur J Nucl Med Mol Imaging 45:412-22, 2018) PET/CT systems were investigated using phantom acquisitions of uniform and NEMA NU2-2007 body phantoms. The phantoms were filled according to EANM EARL guidelines for [18F]FDG, but [18F]FDG solution was replaced by a 89Zr calibration mixture. For each system, standard uptake value (SUV) accuracy and recovery coefficients (RC) using SUVmean, SUVmax and SUVpeak metrics were determined. RESULTS:All eight investigated systems demonstrated similarly shaped RC curves, and five of them exhibited closely aligning recoveries when SUV bias correction was applied. From the evaluated metrics, SUVpeak was found to be least sensitive to noise and reconstruction differences among different systems. CONCLUSIONS:Harmonisation of PET/CT scanners for quantitative 89Zr studies is feasible when proper scanner-dose calibrator cross-calibration and harmonised image reconstruction procedures are followed. An accreditation programme for PET/CT scanners would facilitate multicentre 89Zr quantitative studies."/>
    <s v="Department of Medical Technology, North Estonia Medical Centre Foundation, J. Sutiste Str 19, 13419, Tallinn, Estonia. kaalep@gmail.com."/>
    <s v="eng"/>
    <s v="N"/>
    <s v="N"/>
    <s v="N"/>
    <s v="N"/>
    <s v="N"/>
    <s v="N"/>
    <n v="0"/>
    <s v="N"/>
    <s v="N"/>
    <s v="N"/>
    <s v="N"/>
    <s v="N"/>
    <s v="N"/>
    <s v="N"/>
    <s v="N"/>
    <s v="2018-11-22"/>
    <s v="2018-11-21"/>
    <s v="2018-11-21"/>
    <s v="2018-11-21"/>
    <s v="https://dx.doi.org/10.1186/s40658-018-0226-7"/>
  </r>
  <r>
    <s v="https://www.imi.europa.eu/projects-results/project-factsheets/tristan"/>
    <x v="78"/>
    <s v="Imaging biomarkers (IBs) for safer drugs: validation of translational imaging methods in drug safety assessment"/>
    <n v="0"/>
    <n v="0"/>
    <n v="0"/>
    <n v="0"/>
    <n v="0"/>
    <n v="0"/>
    <n v="0"/>
    <n v="0"/>
    <n v="0"/>
    <n v="0"/>
    <s v="Ongoing"/>
    <s v="IMI2"/>
    <s v="01/01/2017"/>
    <s v="31/12/2021"/>
    <n v="7"/>
    <n v="116106"/>
    <s v="RIA (Research and Innovation Action)"/>
    <s v="12 000 000"/>
    <s v="10 448 317"/>
    <m/>
    <s v="192 733"/>
    <s v="Imaging techniques such as positron emission tomography (PET), computed tomography (CT), and magnetic resonance imaging (MRI) are widely used in medicine to diagnose diseases and track how well a patient is responding to treatment. However, imaging biomarkers based on these techniques are not yet widely used in the drug discovery process, although their non-invasive nature means they offer high-resolution insights into toxicity issues early on in drug development. The TRISTAN project brings together academics, small biotechs, imaging and pharmaceutical companies with the goal of validating the use of imaging biomarkers to assess and predict the toxicity of potential medicines on the liver and lungs. It will also improve the use of imaging to avoid side-effects which arise when certain types of drugs, such as therapeutic antibodies, go to the wrong part of the body. The imaging biomarkers will help translate pre-clinical (animal) findings to healthy volunteers and patients, and clinical trial findings to real-world patients, improving the success of drug development."/>
    <m/>
    <n v="0"/>
    <n v="2"/>
    <s v="30326612"/>
    <s v="MED"/>
    <n v="30326612"/>
    <m/>
    <s v="10.3390/jcm7100356"/>
    <s v="Drug-Induced Interstitial Lung Disease: A Systematic Review."/>
    <s v="Skeoch S, Weatherley N, Swift AJ, Oldroyd A, Johns C, Hayton C, Giollo A, Wild JM, Waterton JC, Buch M, Linton K, Bruce IN, Leonard C, Bianchi S, Chaudhuri N."/>
    <s v="10"/>
    <s v="7"/>
    <n v="2732863"/>
    <n v="2018"/>
    <s v="Journal of clinical medicine"/>
    <s v="J Clin Med"/>
    <s v="J Clin Med"/>
    <s v="101606588"/>
    <s v="2077-0383"/>
    <s v="2077-0383"/>
    <s v="BACKGROUND:Drug-induced interstitial lung disease (DIILD) occurs as a result of numerous agents, but the risk often only becomes apparent after the marketing authorisation of such agents. METHODS:In this PRISMA-compliant systematic review, we aimed to evaluate and synthesise the current literature on DIILD. RESULTS:Following a quality assessment, 156 full-text papers describing more than 6000 DIILD cases were included in the review. However, the majority of the papers were of low or very low quality in relation to the review question (78%). Thus, it was not possible to perform a meta-analysis, and descriptive review was undertaken instead. DIILD incidence rates varied between 4.1 and 12.4 cases/million/year. DIILD accounted for 3⁻5% of prevalent ILD cases. Cancer drugs, followed by rheumatology drugs, amiodarone and antibiotics, were the most common causes of DIILD. The radiopathological phenotype of DIILD varied between and within agents, and no typical radiological pattern specific to DIILD was identified. Mortality rates of over 50% were reported in some studies. Severity at presentation was the most reliable predictor of mortality. Glucocorticoids (GCs) were commonly used to treat DIILD, but no prospective studies examined their effect on outcome. CONCLUSIONS:Overall high-quality evidence in DIILD is lacking, and the current review will inform larger prospective studies to investigate the diagnosis and management of DIILD."/>
    <s v="Arthritis Research UK Centre for Epidemiology, Division of Musculoskeletal and Dermatological Sciences, School of Biological Sciences, Faculty of Biology Medicine &amp; Health, University of Manchester, Manchester Academic Health Sciences Centre, Manchester M13 9PL, UK. sarah.skeoch@manchester.ac.uk."/>
    <s v="eng"/>
    <s v="Y"/>
    <s v="Y"/>
    <s v="N"/>
    <s v="Y"/>
    <s v="N"/>
    <m/>
    <n v="0"/>
    <s v="Y"/>
    <s v="Y"/>
    <s v="N"/>
    <s v="Y"/>
    <s v="N"/>
    <s v="N"/>
    <s v="N"/>
    <s v="N"/>
    <s v="2018-10-18"/>
    <s v="2018-11-04"/>
    <s v="2018-10-15"/>
    <s v="2018-10-15"/>
    <s v="https://dx.doi.org/10.3390/jcm7100356"/>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30307629"/>
    <s v="MED"/>
    <n v="30307629"/>
    <s v="PMC6153688"/>
    <s v="10.1111/all.13629"/>
    <s v="Treatable traits in the European U-BIOPRED adult asthma cohorts."/>
    <s v="Simpson AJ, Hekking PP, Shaw DE, Fleming LJ, Roberts G, Riley JH, Bates S, Sousa AR, Bansal AT, Pandis I, Sun K, Bakke PS, Caruso M, Dahlén B, Dahlén SE, Horvath I, Krug N, Montuschi P, Sandstrom T, Singer F, Adcock IM, Wagers SS, Djukanovic R, Chung KF, Sterk PJ, Fowler SJ, U-BIOPRED Study Group."/>
    <s v="10"/>
    <s v="14"/>
    <n v="2733148"/>
    <n v="2018"/>
    <s v="Allergy"/>
    <s v="Allergy"/>
    <s v="Allergy"/>
    <s v="7804028"/>
    <s v="0105-4538"/>
    <s v="1398-9995"/>
    <s v="BackgroundLung epithelial lining fluid (ELF)—sampled through sputum induction—is a medium rich in cells, proteins and lipids. However, despite its key role in maintaining lung function, homeostasis and defences, the composition and biology of ELF, especially in respect of lipids, remain incompletely understood.ObjectivesTo characterise the induced sputum lipidome of healthy adult individuals, and to examine associations between different ELF lipid phenotypes and the demographic characteristics within the study cohort.MethodsInduced sputum samples were obtained from 41 healthy non-smoking adults, and their lipid compositions analysed using a combination of untargeted shotgun and liquid chromatography mass spectrometry methods. Topological data analysis (TDA) was used to group subjects with comparable sputum lipidomes in order to identify distinct ELF phenotypes.ResultsThe induced sputum lipidome was diverse, comprising a range of different molecular classes, including at least 75 glycerophospholipids, 13 sphingolipids, 5 sterol lipids and 12 neutral glycerolipids. TDA identified two distinct phenotypes differentiated by a higher total lipid content and specific enrichments of diacyl-glycerophosphocholines, -inositols and -glycerols in one group, with enrichments of sterols, glycolipids and sphingolipids in the other. Subjects presenting the lipid-rich ELF phenotype also had significantly higher BMI, but did not differ in respect of other demographic characteristics such as age or gender.ConclusionsWe provide the first evidence that the ELF lipidome varies significantly between healthy individuals and propose that such differences are related to weight status, highlighting the potential impact of (over)nutrition on lung lipid metabolism.Electronic supplementary materialThe online version of this article (10.1007/s11306-018-1412-2) contains supplementary material, which is available to authorized users."/>
    <s v="University of Manchester, and Manchester University NHS Foundation Trust, Manchester Academic Health Science Centre, Manchester, UK."/>
    <s v="eng"/>
    <s v="N"/>
    <s v="N"/>
    <s v="N"/>
    <s v="N"/>
    <s v="N"/>
    <s v="Y"/>
    <n v="0"/>
    <s v="N"/>
    <s v="N"/>
    <s v="N"/>
    <s v="Y"/>
    <s v="N"/>
    <s v="N"/>
    <s v="N"/>
    <s v="N"/>
    <s v="2018-10-12"/>
    <s v="2018-11-13"/>
    <s v="2018-10-11"/>
    <s v="2018-10-11"/>
    <s v="https://dx.doi.org/10.1111/all.13629"/>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PMC6153688"/>
    <s v="PMC"/>
    <n v="29843806"/>
    <s v="PMC5975674"/>
    <s v="10.1007/s11306-018-1412-2"/>
    <s v="Lipid phenotyping of lung epithelial lining fluid in healthy human volunteers."/>
    <s v="Brandsma J, Goss VM, Yang X, Bakke PS, Caruso M, Chanez P, Dahlén S, Fowler SJ, Horvath I, Krug N, Montuschi P, Sanak M, Sandström T, Shaw DE, Chung KF, Singer F, Fleming LJ, Sousa AR, Pandis I, Bansal AT, Sterk PJ, Djukanović R, Postle AD."/>
    <s v="1"/>
    <s v="12"/>
    <n v="2735916"/>
    <n v="2018"/>
    <s v="Metabolomics : Official journal of the Metabolomic Society"/>
    <s v="Metabolomics"/>
    <s v="Metabolomics"/>
    <s v="101274889"/>
    <s v="1573-3882"/>
    <s v="1573-3890"/>
    <s v="Multilevel data integration is becoming a major area of research in systems biology. Within this area, multi-'omics datasets on complex diseases are becoming more readily available and there is a need to set standards and good practices for integrated analysis of biological, clinical and environmental data. We present a framework to plan and generate single and multi-'omics signatures of disease states.The framework is divided into four major steps: dataset subsetting, feature filtering, 'omics-based clustering and biomarker identification.We illustrate the usefulness of this framework by identifying potential patient clusters based on integrated multi-'omics signatures in a publicly available ovarian cystadenocarcinoma dataset. The analysis generated a higher number of stable and clinically relevant clusters than previously reported, and enabled the generation of predictive models of patient outcomes.This framework will help health researchers plan and perform multi-'omics big data analyses to generate hypotheses and make sense of their rich, diverse and ever growing datasets, to enable implementation of translational P4 medicine."/>
    <s v="10000 0004 1936 9297grid.5491.9Clinical and Experimental Sciences, Faculty of Medicine, University of Southampton, Southampton, UK"/>
    <s v="eng"/>
    <s v="Y"/>
    <s v="Y"/>
    <s v="Y"/>
    <s v="Y"/>
    <s v="N"/>
    <s v="Y"/>
    <n v="0"/>
    <s v="N"/>
    <s v="Y"/>
    <s v="N"/>
    <s v="N"/>
    <s v="N"/>
    <s v="N"/>
    <s v="N"/>
    <s v="N"/>
    <s v="2018-10-08"/>
    <s v="2018-11-04"/>
    <s v="2018-09-17"/>
    <s v="2018-09-17"/>
    <s v="https://dx.doi.org/10.1007/s11306-018-1412-2"/>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9843806"/>
    <s v="MED"/>
    <n v="29743070"/>
    <s v="PMC5944010"/>
    <s v="10.1186/s12918-018-0556-z"/>
    <s v="A computational framework for complex disease stratification from multiple large-scale datasets."/>
    <s v="De Meulder B, Lefaudeux D, Bansal AT, Mazein A, Chaiboonchoe A, Ahmed H, Balaur I, Saqi M, Pellet J, Ballereau S, Lemonnier N, Sun K, Pandis I, Yang X, Batuwitage M, Kretsos K, van Eyll J, Bedding A, Davison T, Dodson P, Larminie C, Postle A, Corfield J, Djukanovic R, Chung KF, Adcock IM, Guo YK, Sterk PJ, Manta A, Rowe A, Baribaud F, Auffray C, U-BIOPRED Study Group and the eTRIKS Consortium."/>
    <s v="1"/>
    <s v="19"/>
    <n v="2684937"/>
    <n v="2018"/>
    <s v="BMC systems biology"/>
    <s v="BMC Syst Biol"/>
    <s v="BMC Syst Biol"/>
    <s v="101301827"/>
    <s v="1752-0509"/>
    <s v="1752-0509"/>
    <s v="BACKBROUND:COPD is a common, highly debilitating disease of the airways, primarily caused by smoking. Chronic inflammation and structural remodelling are key pathological features of this disease caused, in part, by the aberrant function of airway smooth muscle (ASM). We have previously demonstrated that hydrogen sulfide (H2S) can inhibit ASM cell proliferation and CXCL8 release, from cells isolated from non-smokers. METHODS:We examined the effect of H2S upon ASM cells from COPD patients. ASM cells were isolated from non-smokers, smokers and patients with COPD (n = 9). Proliferation and cytokine release (IL-6 and CXCL8) of ASM was induced by FCS, and measured by bromodeoxyuridine incorporation and ELISA, respectively. RESULTS:Exposure of ASM to H2S donors inhibited FCS-induced proliferation and cytokine release, but was less effective upon COPD ASM cells compared to the non-smokers and smokers. The mRNA and protein expression of the enzymes responsible for endogenous H2S production (cystathionine-β-synthase [CBS] and 3-mercaptopyruvate sulphur transferase [MPST]) were inhibited by H2S donors. Finally, we report that exogenous H2S inhibited FCS-stimulated phosphorylation of ERK-1/2 and p38 mitogen activated protein kinases (MAPKs), in the non-smoker and smoker ASM cells, with little effect in COPD cells. CONCLUSIONS:H2S production provides a novel mechanism for the repression of ASM proliferation and cytokine release. The ability of COPD ASM cells to respond to H2S is attenuated in COPD ASM cells despite the presence of the enzymes responsible for H2S production."/>
    <s v="European Institute for Systems Biology and Medicine, CNRS-ENS-UCBL, EISBM, 50 Avenue Tony Garnier, 69007, Lyon, France. bdemeulder@eisbm.org."/>
    <s v="eng"/>
    <s v="Y"/>
    <s v="Y"/>
    <s v="N"/>
    <s v="Y"/>
    <s v="N"/>
    <s v="Y"/>
    <n v="0"/>
    <s v="Y"/>
    <s v="Y"/>
    <s v="N"/>
    <s v="Y"/>
    <s v="N"/>
    <s v="N"/>
    <s v="N"/>
    <s v="N"/>
    <s v="2018-05-31"/>
    <s v="2018-06-01"/>
    <s v="2018-05-29"/>
    <s v="2018-05-29"/>
    <s v="https://dx.doi.org/10.1186/s12918-018-0556-z"/>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9743070"/>
    <s v="MED"/>
    <n v="29361513"/>
    <s v="PMC5818078"/>
    <s v="10.1186/s12931-018-0788-x"/>
    <s v="The anti-proliferative and anti-inflammatory response of COPD airway smooth muscle cells to hydrogen sulfide."/>
    <s v="Perry MM, Tildy B, Papi A, Casolari P, Caramori G, Rempel KL, Halayko AJ, Adcock I, Chung KF."/>
    <s v="1"/>
    <s v="11"/>
    <n v="2678353"/>
    <n v="2018"/>
    <s v="Respiratory research"/>
    <s v="Respir. Res."/>
    <s v="Respir Res"/>
    <s v="101090633"/>
    <s v="1465-9921"/>
    <s v="1465-993X"/>
    <s v="We previously identified dipeptidylpeptidase 10 (DPP10) on chromosome 2 as a human asthma susceptibility gene, through positional cloning. Initial association results were confirmed in many subsequent association studies but the functional role of DPP10 in asthma remains unclear. Using the MRC Harwell N-ethyl-N-nitrosourea (ENU) DNA archive, we identified a point mutation in Dpp10 that caused an amino acid change from valine to aspartic acid in the β-propeller region of the protein. Mice carrying this point mutation were recovered and a congenic line was established (Dpp10145D ). Macroscopic examination and lung histology revealed no significant differences between wild-type and Dpp10145D/145D mice. However, after house dust mite (HDM) treatment, Dpp10 mutant mice showed significantly increased airway resistance in response to 100 mg/ml methacholine. Total serum IgE levels and bronchoalveolar lavage (BAL) eosinophil counts were significantly higher in homozygotes than in control mice after HDM treatment. DPP10 protein is present in airway epithelial cells and altered expression is observed in both tissue from asthmatic patients and in mice following HDM challenge. Moreover, knockdown of DPP10 in human airway epithelial cells results in altered cytokine responses. These results show that a Dpp10 point mutation leads to increased airway responsiveness following allergen challenge and provide biological evidence to support previous findings from human genetic studies. This article has an associated First Person interview with the first author of the paper."/>
    <s v="School of Pharmacy &amp; Biomedical Sciences, University of Portsmouth, St. Michael's Building, White Swan Road, Portsmouth, PO1 2DT, UK. mark.perry@port.ac.uk."/>
    <s v="eng"/>
    <s v="Y"/>
    <s v="Y"/>
    <s v="N"/>
    <s v="Y"/>
    <s v="N"/>
    <s v="Y"/>
    <n v="0"/>
    <s v="Y"/>
    <s v="Y"/>
    <s v="N"/>
    <s v="Y"/>
    <s v="N"/>
    <s v="N"/>
    <s v="N"/>
    <s v="N"/>
    <s v="2018-05-11"/>
    <s v="2018-10-29"/>
    <s v="2018-05-09"/>
    <s v="2018-05-09"/>
    <s v="https://dx.doi.org/10.1186/s12931-018-0788-x"/>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9361513"/>
    <s v="MED"/>
    <n v="29872544"/>
    <s v="PMC3750999"/>
    <s v="10.1242/dmm.031369"/>
    <s v="Manipulation of dipeptidylpeptidase 10 in mouse and human in vivo and in vitro models indicates a protective role in asthma."/>
    <s v="Zhang Y, Poobalasingam T, Yates LL, Walker SA, Taylor MS, Chessum L, Harrison J, Tsaprouni L, Adcock IM, Lloyd CM, Cookson WO, Moffatt MF, Dean CH."/>
    <s v="Suppl 1"/>
    <s v="10"/>
    <n v="2641780"/>
    <n v="2018"/>
    <s v="Disease models &amp; mechanisms"/>
    <s v="Dis Model Mech"/>
    <s v="Dis Model Mech"/>
    <s v="101483332"/>
    <s v="1754-8403"/>
    <s v="1754-8411"/>
    <s v="The development of computational approaches in systems biology has reached a state of maturity that allows their transition to systems medicine. Despite this progress, intuitive visualisation and context-dependent knowledge representation still present a major bottleneck. In this paper, we describe the Disease Maps Project, an effort towards a community-driven computationally readable comprehensive representation of disease mechanisms. We outline the key principles and the framework required for the success of this initiative, including use of best practices, standards and protocols. We apply a modular approach to ensure efficient sharing and reuse of resources for projects dedicated to specific diseases. Community-wide use of disease maps will accelerate the conduct of biomedical research and lead to new disease ontologies defined from mechanism-based disease endotypes rather than phenotypes."/>
    <s v="Genomics Medicine Section, National Heart and Lung Institute, Imperial College London, London, SW3 6LY, UK y.zhang@imperial.ac.uk c.dean@imperial.ac.uk."/>
    <s v="eng"/>
    <s v="Y"/>
    <s v="Y"/>
    <s v="N"/>
    <s v="N"/>
    <s v="N"/>
    <s v="N"/>
    <n v="0"/>
    <s v="Y"/>
    <s v="Y"/>
    <s v="N"/>
    <s v="Y"/>
    <s v="N"/>
    <s v="N"/>
    <s v="N"/>
    <s v="Y"/>
    <s v="2018-01-24"/>
    <s v="2018-10-11"/>
    <s v="2018-01-29"/>
    <s v="2018-01-29"/>
    <s v="https://dx.doi.org/10.1242/dmm.031369"/>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PMC3750999"/>
    <s v="PMC"/>
    <n v="29449426"/>
    <s v="PMC5984630"/>
    <s v="10.1186/1476-9255-10-S1-P21"/>
    <s v="Poly I:C causes exacerbation in a murine allergic inflammation model driven by house dust mite in Freund's complete adjuvant."/>
    <s v="De Alba J, Otal R, Calama E, Gil F, Gozzard N, Miralpeix M."/>
    <s v="4"/>
    <s v="4"/>
    <n v="2069563"/>
    <n v="2013"/>
    <s v="Journal of inflammation (London, England)"/>
    <s v="J Inflamm (Lond)"/>
    <s v="J Inflamm (Lond)"/>
    <s v="101232234"/>
    <s v="1476-9255"/>
    <s v="1476-9255"/>
    <s v="Chronic cough is associated with airway inflammation and remodelling. Abnormal airway smooth muscle cell (ASMC) function may underlie mechanisms of chronic cough. Our objective was to examine the transcriptome and focused secretome of ASMCs from chronic cough patients and healthy non-cough volunteers. ASMC gene expression profiling was performed at baseline and/or after stimulation with polyinosinic:polycytidylic acid (poly(I:C)) to mimic viral infection. Supernatants were collected for multiplex analysis. Our results showed no significant differentially expressed genes (DEGs, false discovery rate (FDR) &lt;0.05) between chronic cough and healthy non-cough ASMCs at baseline. Poly(I:C) stimulation resulted in 212 DEGs (&gt;1.5 fold-change, FDR &lt;0.05) in ASMCs from chronic cough patients compared with 1674 DEGs in healthy non-cough volunteers. The top up-regulated genes included chemokine (C-X-C motif) ligand (CXCL) 11 (CXCL11), CXCL10, chemokine (C-C motif) ligand (CCL) 5 (CCL5) and interferon-induced protein 44 like (IFI44L) corresponding with inflammation and innate immune response pathways. ASMCs from cough subjects had enhanced activation of viral response pathways in response to poly(I:C) compared with healthy non-cough subjects, reduced activation of pathways involved in chronic inflammation and equivalent activation of neuroregulatory genes. The poly(I:C)-induced release of inflammatory mediators, including CXCL8, interleukin (IL)-6 and CXCL1, from ASMCs from cough patients was significantly impaired compared with healthy non-cough subjects. Addition of fluticasone propionate (FP) to poly(I:C)-treated ASMCs resulted in greater gene expression changes in healthy non-cough ASMCs. FP had a differential effect on poly(I:C)-induced mediator release between chronic cough and healthy non-cough volunteers. In conclusion, altered innate immune and inflammatory gene profiles within ASMCs, rather than infiltrating cells or nerves, may drive the cough response following respiratory viral infection."/>
    <s v="Respiratory Therapeutic Area, Discovery, Almirall R&amp;D Centre, 08980 Barcelona, Spain"/>
    <s v="eng"/>
    <s v="Y"/>
    <s v="Y"/>
    <s v="Y"/>
    <s v="Y"/>
    <s v="N"/>
    <s v="Y"/>
    <n v="0"/>
    <s v="N"/>
    <s v="Y"/>
    <s v="N"/>
    <s v="N"/>
    <s v="N"/>
    <s v="N"/>
    <s v="N"/>
    <s v="N"/>
    <s v="2013-08-29"/>
    <s v="2014-10-19"/>
    <s v="2013-08-14"/>
    <s v="2013-08-14"/>
    <s v="https://dx.doi.org/10.1186/1476-9255-10-S1-P21"/>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9872544"/>
    <s v="MED"/>
    <n v="28842514"/>
    <s v="PMC5902304"/>
    <s v="10.1038/s41540-018-0059-y"/>
    <s v="Systems medicine disease maps: community-driven comprehensive representation of disease mechanisms."/>
    <s v="Mazein A, Ostaszewski M, Kuperstein I, Watterson S, Le Novère N, Lefaudeux D, De Meulder B, Pellet J, Balaur I, Saqi M, Nogueira MM, He F, Parton A, Lemonnier N, Gawron P, Gebel S, Hainaut P, Ollert M, Dogrusoz U, Barillot E, Zinovyev A, Schneider R, Balling R, Auffray C."/>
    <s v="6"/>
    <s v="51"/>
    <n v="2631674"/>
    <n v="2018"/>
    <s v="NPJ systems biology and applications"/>
    <s v="NPJ Syst Biol Appl"/>
    <s v="NPJ Syst Biol Appl"/>
    <s v="101677786"/>
    <s v="2056-7189"/>
    <s v="2056-7189"/>
    <s v="Systems biology experiments generate large volumes of data of multiple modalities and this information presents a challenge for integration due to a mix of complexity together with rich semantics. Here, we describe how graph databases provide a powerful framework for storage, querying and envisioning of biological data.We show how graph databases are well suited for the representation of biological information, which is typically highly connected, semi-structured and unpredictable. We outline an application case that uses the Neo4j graph database for building and querying a prototype network to provide biological context to asthma related genes.Our study suggests that graph databases provide a flexible solution for the integration of multiple types of biological data and facilitate exploratory data mining to support hypothesis generation."/>
    <s v="1European Institute for Systems Biology and Medicine, CIRI UMR5308, CNRS-ENS-UCBL-INSERM, Université de Lyon, 50 Avenue Tony Garnier, 69007 Lyon, France."/>
    <s v="eng"/>
    <s v="Y"/>
    <s v="Y"/>
    <s v="N"/>
    <s v="Y"/>
    <s v="N"/>
    <s v="N"/>
    <n v="1"/>
    <s v="Y"/>
    <s v="Y"/>
    <s v="N"/>
    <s v="Y"/>
    <s v="N"/>
    <s v="N"/>
    <s v="N"/>
    <s v="N"/>
    <s v="2018-06-07"/>
    <s v="2018-06-08"/>
    <s v="2018-06-02"/>
    <s v="2018-06-02"/>
    <s v="https://dx.doi.org/10.1038/s41540-018-0059-y"/>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9449426"/>
    <s v="MED"/>
    <n v="27462371"/>
    <s v="PMC5686396"/>
    <s v="10.1183/13993003.01068-2017"/>
    <s v="DNA methylation modules in airway smooth muscle are associated with asthma severity."/>
    <s v="Perry MM, Lavender P, Kuo CS, Galea F, Michaeloudes C, Flanagan JM, Fan Chung K, Adcock IM."/>
    <s v="4"/>
    <s v="37"/>
    <n v="2668819"/>
    <n v="2018"/>
    <s v="The European respiratory journal"/>
    <s v="Eur. Respir. J."/>
    <s v="Eur Respir J"/>
    <s v="8803460"/>
    <s v="0903-1936"/>
    <s v="1399-3003"/>
    <s v="Human Rhinovirus (HRV) is responsible for the majority of common colds and is frequently accompanied by secondary bacterial infections through poorly understood mechanisms. We investigated the effects of experimental human HRV serotype 16 infection on the upper respiratory tract microbiota.Six healthy volunteers were infected with HRV16. We performed 16S ribosomal RNA-targeted pyrosequencing on throat swabs taken prior, during and after infection. We compared overall community diversity, phylogenetic structure of the ecosystem and relative abundances of the different bacteria between time points.During acute infection strong trends towards increases in the relative abundances of Haemophilus parainfluenzae and Neisseria subflava were observed, as well as a weaker trend towards increases of Staphylococcus aureus. No major differences were observed between day-1 and day 60, whereas differences between subjects were very high.HRV16 infection is associated with the increase of three genera known to be associated with secondary infections following HRV infections. The observed changes of upper respiratory tract microbiota could help explain why HRV infection predisposes to bacterial otitis media, sinusitis and pneumonia."/>
    <s v="School of Pharmacy and Biomedical Sciences, University of Portsmouth, Portsmouth, UK."/>
    <s v="eng"/>
    <s v="Y"/>
    <s v="Y"/>
    <s v="N"/>
    <s v="Y"/>
    <s v="N"/>
    <s v="N"/>
    <n v="1"/>
    <s v="Y"/>
    <s v="Y"/>
    <s v="N"/>
    <s v="Y"/>
    <s v="N"/>
    <s v="N"/>
    <s v="N"/>
    <s v="N"/>
    <s v="2018-02-17"/>
    <s v="2018-04-21"/>
    <s v="2018-04-12"/>
    <s v="2018-04-12"/>
    <s v="https://dx.doi.org/10.1183/13993003.01068-2017"/>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8842514"/>
    <s v="MED"/>
    <n v="26271750"/>
    <s v="PMC4960687"/>
    <s v="10.1042/BSR20171090"/>
    <s v="Impaired innate immune gene profiling in airway smooth muscle cells from chronic cough patients."/>
    <s v="Rossios C, Pavlidis S, Gibeon D, Mumby S, Durham A, Ojo O, Horowitz D, Loza M, Baribaud F, Rao N, Chung KF, Adcock IM."/>
    <s v="1"/>
    <s v="9"/>
    <n v="2616040"/>
    <n v="2017"/>
    <s v="Bioscience reports"/>
    <s v="Biosci. Rep."/>
    <s v="Biosci Rep"/>
    <s v="8102797"/>
    <s v="0144-8463"/>
    <s v="1573-4935"/>
    <s v="This Pulmonary Perspective summarizes the content and main conclusions of an international workshop on personalized respiratory medicine coorganized by the Barcelona Respiratory Network ( www.brn.cat ) and the AJRCCM in June 2014. It discusses (1) its definition and historical, social, legal, and ethical aspects; (2) the view from different disciplines, including basic science, epidemiology, bioinformatics, and network/systems medicine; (3) the bottlenecks and opportunities identified by some currently ongoing projects; and (4) the implications for the individual, the healthcare system and the pharmaceutical industry. The authors hope that, although it is not a systematic review on the subject, this document can be a useful reference for researchers, clinicians, healthcare managers, policy-makers, and industry parties interested in personalized respiratory medicine."/>
    <s v="Airway Disease Section, National Heart and Lung Institute, Imperial College London, London."/>
    <s v="eng"/>
    <s v="Y"/>
    <s v="Y"/>
    <s v="N"/>
    <s v="Y"/>
    <s v="N"/>
    <s v="N"/>
    <n v="2"/>
    <s v="Y"/>
    <s v="Y"/>
    <s v="N"/>
    <s v="Y"/>
    <s v="N"/>
    <s v="N"/>
    <s v="N"/>
    <s v="N"/>
    <s v="2017-08-27"/>
    <s v="2018-06-29"/>
    <s v="2017-11-15"/>
    <s v="2017-11-15"/>
    <s v="https://dx.doi.org/10.1042/BSR20171090"/>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7462371"/>
    <s v="MED"/>
    <n v="25531178"/>
    <s v="PMC4659412"/>
    <s v="10.1186/s13040-016-0102-8"/>
    <s v="Representing and querying disease networks using graph databases."/>
    <s v="Lysenko A, Roznovăţ IA, Saqi M, Mazein A, Rawlings CJ, Auffray C."/>
    <s v="7"/>
    <s v="15"/>
    <n v="2370408"/>
    <n v="2016"/>
    <s v="BioData mining"/>
    <s v="BioData Min"/>
    <s v="BioData Min"/>
    <s v="101319161"/>
    <s v="1756-0381"/>
    <s v="1756-0381"/>
    <s v="Medicine and healthcare are undergoing profound changes. Whole-genome sequencing and high-resolution imaging technologies are key drivers of this rapid and crucial transformation. Technological innovation combined with automation and miniaturization has triggered an explosion in data production that will soon reach exabyte proportions. How are we going to deal with this exponential increase in data production? The potential of &quot;big data&quot; for improving health is enormous but, at the same time, we face a wide range of challenges to overcome urgently. Europe is very proud of its cultural diversity; however, exploitation of the data made available through advances in genomic medicine, imaging, and a wide range of mobile health applications or connected devices is hampered by numerous historical, technical, legal, and political barriers. European health systems and databases are diverse and fragmented. There is a lack of harmonization of data formats, processing, analysis, and data transfer, which leads to incompatibilities and lost opportunities. Legal frameworks for data sharing are evolving. Clinicians, researchers, and citizens need improved methods, tools, and training to generate, analyze, and query data effectively. Addressing these barriers will contribute to creating the European Single Market for health, which will improve health and healthcare for all Europeans."/>
    <s v="Rothamsted Research, Harpenden, West Common, Hertfordshire, AL5 2JQ UK."/>
    <s v="eng"/>
    <s v="Y"/>
    <s v="Y"/>
    <s v="N"/>
    <s v="Y"/>
    <s v="N"/>
    <s v="N"/>
    <n v="9"/>
    <s v="Y"/>
    <s v="Y"/>
    <s v="N"/>
    <s v="Y"/>
    <s v="N"/>
    <s v="N"/>
    <s v="N"/>
    <s v="Y"/>
    <s v="2016-07-27"/>
    <s v="2017-07-18"/>
    <s v="2016-07-25"/>
    <s v="2016-07-25"/>
    <s v="https://dx.doi.org/10.1186/s13040-016-0102-8"/>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6271750"/>
    <s v="MED"/>
    <n v="27338147"/>
    <s v="PMC4351599"/>
    <s v="10.1186/s12879-015-1081-y"/>
    <s v="Changes in microbiota during experimental human Rhinovirus infection."/>
    <s v="Hofstra JJ, Matamoros S, van de Pol MA, de Wever B, Tanck MW, Wendt-Knol H, Deijs M, van der Hoek L, Wolthers KC, Molenkamp R, Visser CE, Sterk PJ, Lutter R, de Jong MD."/>
    <m/>
    <s v="191"/>
    <n v="2262623"/>
    <n v="2015"/>
    <s v="BMC infectious diseases"/>
    <s v="BMC Infect. Dis."/>
    <s v="BMC Infect Dis"/>
    <s v="100968551"/>
    <s v="1471-2334"/>
    <s v="1471-2334"/>
    <s v="We propose an innovative, integrated, cost-effective health system to combat major non-communicable diseases (NCDs), including cardiovascular, chronic respiratory, metabolic, rheumatologic and neurologic disorders and cancers, which together are the predominant health problem of the 21st century. This proposed holistic strategy involves comprehensive patient-centered integrated care and multi-scale, multi-modal and multi-level systems approaches to tackle NCDs as a common group of diseases. Rather than studying each disease individually, it will take into account their intertwined gene-environment, socio-economic interactions and co-morbidities that lead to individual-specific complex phenotypes. It will implement a road map for predictive, preventive, personalized and participatory (P4) medicine based on a robust and extensive knowledge management infrastructure that contains individual patient information. It will be supported by strategic partnerships involving all stakeholders, including general practitioners associated with patient-centered care. This systems medicine strategy, which will take a holistic approach to disease, is designed to allow the results to be used globally, taking into account the needs and specificities of local economies and health systems."/>
    <s v="Department of Anaesthesiology, Academic Medical Centre, University of Amsterdam, Amsterdam, The Netherlands. j.j.hofstra@amc.uva.nl."/>
    <s v="eng"/>
    <s v="Y"/>
    <s v="Y"/>
    <s v="N"/>
    <s v="Y"/>
    <s v="N"/>
    <s v="N"/>
    <n v="14"/>
    <s v="Y"/>
    <s v="Y"/>
    <s v="N"/>
    <s v="Y"/>
    <s v="N"/>
    <s v="N"/>
    <s v="N"/>
    <s v="N"/>
    <s v="2015-08-14"/>
    <s v="2015-11-26"/>
    <s v="2015-08-14"/>
    <s v="2015-08-14"/>
    <s v="https://dx.doi.org/10.1186/s12879-015-1081-y"/>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5531178"/>
    <s v="MED"/>
    <n v="21745417"/>
    <s v="PMC4919856"/>
    <s v="10.1164/rccm.201410-1935pp"/>
    <s v="Personalized respiratory medicine: exploring the horizon, addressing the issues. Summary of a BRN-AJRCCM workshop held in Barcelona on June 12, 2014."/>
    <s v="Agustí A, Antó JM, Auffray C, Barbé F, Barreiro E, Dorca J, Escarrabill J, Faner R, Furlong LI, Garcia-Aymerich J, Gea J, Lindmark B, Monsó E, Plaza V, Puhan MA, Roca J, Ruiz-Manzano J, Sampietro-Colom L, Sanz F, Serrano L, Sharpe J, Sibila O, Silverman EK, Sterk PJ, Sznajder JI."/>
    <m/>
    <s v="8"/>
    <n v="2253918"/>
    <n v="2015"/>
    <s v="American journal of respiratory and critical care medicine"/>
    <s v="Am. J. Respir. Crit. Care Med."/>
    <s v="Am J Respir Crit Care Med"/>
    <s v="9421642"/>
    <s v="1073-449X"/>
    <s v="1535-4970"/>
    <m/>
    <s v="1 Hospital Clinic, Institut d'Investigacions Biomèdiques August Pi i Sunyer, University Barcelona, Spain."/>
    <s v="eng"/>
    <s v="N"/>
    <s v="Y"/>
    <s v="N"/>
    <s v="Y"/>
    <s v="N"/>
    <s v="N"/>
    <n v="26"/>
    <s v="Y"/>
    <s v="Y"/>
    <s v="N"/>
    <s v="Y"/>
    <s v="N"/>
    <s v="N"/>
    <s v="N"/>
    <s v="N"/>
    <s v="2015-02-14"/>
    <s v="2016-10-19"/>
    <s v="2016-06-23"/>
    <s v="2015-02-01"/>
    <s v="https://dx.doi.org/10.1164/rccm.201410-1935pp"/>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7338147"/>
    <s v="MED"/>
    <m/>
    <s v="PMC3221551"/>
    <s v="10.1186/s13073-016-0323-y"/>
    <s v="Making sense of big data in health research: Towards an EU action plan."/>
    <s v="Auffray C, Balling R, Barroso I, Bencze L, Benson M, Bergeron J, Bernal-Delgado E, Blomberg N, Bock C, Conesa A, Del Signore S, Delogne C, Devilee P, Di Meglio A, Eijkemans M, Flicek P, Graf N, Grimm V, Guchelaar HJ, Guo YK, Gut IG, Hanbury A, Hanif S, Hilgers RD, Honrado Á, Hose DR, Houwing-Duistermaat J, Hubbard T, Janacek SH, Karanikas H, Kievits T, Kohler M, Kremer A, Lanfear J, Lengauer T, Maes E, Meert T, Müller W, Nickel D, Oledzki P, Pedersen B, Petkovic M, Pliakos K, Rattray M, I Màs JR, Schneider R, Sengstag T, Serra-Picamal X, Spek W, Vaas LA, van Batenburg O, Vandelaer M, Varnai P, Villoslada P, Vizcaíno JA, Wubbe JP, Zanetti G."/>
    <m/>
    <s v="3"/>
    <n v="2477723"/>
    <n v="2016"/>
    <s v="Genome medicine"/>
    <s v="Genome Med"/>
    <s v="Genome Med"/>
    <s v="101475844"/>
    <s v="1756-994X"/>
    <s v="1756-994X"/>
    <m/>
    <s v="CIRI-UMR5308, CNRS-ENS-INSERM-UCBL, Université de Lyon, 50 avenue Tony Garnier, 69007, Lyon, France. cauffray@eisbm.org."/>
    <s v="eng"/>
    <s v="Y"/>
    <s v="Y"/>
    <s v="N"/>
    <s v="Y"/>
    <s v="N"/>
    <s v="N"/>
    <n v="32"/>
    <s v="Y"/>
    <s v="Y"/>
    <s v="N"/>
    <s v="Y"/>
    <s v="N"/>
    <s v="N"/>
    <s v="N"/>
    <s v="N"/>
    <s v="2016-06-24"/>
    <s v="2017-02-27"/>
    <s v="2011-07-06"/>
    <s v="2016-06-23"/>
    <s v="https://dx.doi.org/10.1186/s13073-016-0323-y"/>
  </r>
  <r>
    <s v="https://www.imi.europa.eu/projects-results/project-factsheets/u-biopred"/>
    <x v="79"/>
    <s v="Unbiased biomarkers for the prediction of respiratory disease outcomes"/>
    <n v="0"/>
    <n v="0"/>
    <n v="0"/>
    <n v="0"/>
    <n v="0"/>
    <n v="0"/>
    <n v="0"/>
    <n v="0"/>
    <n v="0"/>
    <n v="0"/>
    <s v="Closed"/>
    <s v="IMI1"/>
    <s v="01/10/2009"/>
    <s v="30/09/2015"/>
    <n v="1"/>
    <n v="115010"/>
    <s v="RIA (Research and Innovation Action)"/>
    <s v="9 935 501"/>
    <s v="14 574 652"/>
    <m/>
    <s v="2 415 549"/>
    <s v="Severe asthma patients were poorly understood until now and no effective treatment is available for them. IMI’s U-BIOPRED project made a groundbreaking step forward in understanding this disease by uncovering a number of subtypes of severe asthma. The discovery is already helping researchers from universities, pharmaceutical companies and patient groups in their search for new, more effective treatments. Thanks to U-BIOPRED, it will soon be easier to select the right patients for the right drug, bringing concrete socio-economic benefits._x000a_The biggest project on severe asthma to dateAbout 300 million people worldwide suffer from asthma, with 250 000 annual deaths attributed to the disease and it is estimated that the number of people with asthma will grow by more than 100 million by 2025. Despite these statistics, not many new drugs have been developed to treat this disease since the invention of corticosteroids in mid 1940s. That’s partly because corticosteroids work well for 92-97% of asthma patients and there was no strong commercial incentive to look for new drugs. However, 3-8% of patients—those with severe asthma—do not respond to corticosteroids or other existing treatments. What’s more, those patients require frequent hospital admissions and account for half of all the asthma healthcare costs.The U-BIOPRED project was the biggest and most complex research project undertaken to understand severe asthma to date. It aimed to speed up the development of better treatments for patients with severe asthma by understanding the disease in more depth. More specifically, its main goal was to identify different subtypes or ‘handprints’ of severe asthma by adding complex biological markers to clinical characteristics, so that new treatments can better target the disease in different patients.Groundbreaking discovery of asthma subtypesThis was done in several stages: first the researchers recruited 1 025 patients with severe asthma – both adults and children. Secondly, researchers took blood, airway, breath and urine samples of those patients and analysed tens of thousands of proteins and molecules looking for common patterns. They wanted to know if patients could be divided into subtypes based on a combination of those biomolecules as well as a number of other clinical indicators.Analysing all this information in 1 025 patients and looking for patterns was no small feat but thanks to bioinformatics specialists in the project, it was a success. By the end of the project, the analysis revealed that there are four to five subtypes of severe asthma among adult patients (depending on the clinical and biological markers used), a discovery which is already paving the way for the development of more effective treatments. Initial results also show that there might be several, slightly different subtypes of asthma in children, but that analysis is still on-going.Unprecedented cooperation and other achievementsIn addition to discovering a number of subtypes of severe asthma in adult patients, the project recorded a number of other achievements, including:Reaching a consensus between industry and the academic partners on what constitutes severe asthma and how it differs from ‘difficult’ asthma. The consensus was published and is being taken up by others, such as the International Primary Care Respiratory Group. It will be updated in the near future to include final project results.Building a registry withdata from 1 025 patients belonging to eight different groups (so-called ‘cohorts’), some of which have never been studied before. For example, the project included four different groups of children, from preschool wheezers to asthmatic school-age children. This is significant because no study has ever studied children of various ages in combination with adults before – until now they were considered young adults. The registry will be an asset in future research.Establishing exemplary cooperation between all project partners, including 12 pharmaceutical companies, academia and patient groups. According to project participants, the results achieved in this project could not have been achieved by one company or academic institution alone. It was a truly collaborative effort.Building a biobank with more than 50 000 severe asthma patient samples (e.g. blood, sputum, lung tissue, urine), available for future research.Creating a certified rhinovirus challenge model which can mimic asthma attacks or exacerbations. Exacerbations are a key unresolved problem in severe asthma and it is difficult to recruit patients when they suffer from them. Therefore this virus could be an important asset in future research.Nourishing exemplary patient involvement. Patients played a big role in the project, including participation in the scientific and the ethics boards. They helped in many aspects of the project, including fine-tuning research protocols and providing encouragement during difficult times. A handbook on how to successfully ensure patient participation in research was also produced.Producing almost 70 scientific papers which are now in various stages of preparation.The data from U-BIOPRED to benefit companies, patients and academiaThe knowledge and data from U-BIOPRED is already being used extensively by the pharmaceutical companies to address a number of key bottlenecks in drug discovery which will bring immense benefits to patients:Identifying and validating drug targets. As U-BIOPRED has mapped the biological processes of severe asthma in patients, companies now have a clearer view on which biological processes should be targeted with future drugs.Decisions on which drugs to invest in. Thanks to the U-BIOPRED data, companies can now predict whether some of the drugs which they have in the pipeline will be effective for severe asthma patients.Getting the right drugs to the right patients. There are already some new drugs for asthma and severe asthma which work in some patients and not in others. By using the handprints as part of clinical trials, companies and caretakers can now start predicting whether or not a certain drug will be effective in individual patients. In the long run, this will be very beneficial for patients because they won’t be unnecessarily treated by drugs which don’t work for their asthma subtype.The project will also benefit the academic community as the knowledge, networks and experience gained will inform many future studies and collaborations.What happens next?Even though the official funding for the project ended, the analysis and validation of the data will continue through on-going contributions from various consortium members and other organisations such as the European Respiratory Society. In the long-term, the researchers will try to answer some of the following questions:How well do different subtypes of asthma identified in this project persist over time?Do individual patients move between different subtypes of severe asthma?Are the same subtypes of severe asthma present in other populations?What are the similarities and discrepancies of handprints between severe asthma and the chronic obstructive pulmonary disease?Some of these research questions might be addressed in future H2020-funded studies and IMI projects.Read the interview with the project’s scientific coordinator, Peter Sterk"/>
    <s v="Amgen, Brussels, BelgiumAstrazeneca AB, Södertälje, SwedenBoehringer Ingelheim Internationalgmbh, Ingelheim, GermanyChiesi Farmaceutici S.p.A, Parma, ItalyF. Hoffmann-La Roche AG, Basel, SwitzerlandGlaxosmithkline Research And Development LTD., Brentford, Middlesex, United KingdomJanssen Biologics BV, Leiden, NetherlandsLaboratorios Almirall S.A., Barcelona, SpainMerck Sharp &amp; Dohme Corp, Whitehouse Station, New Jersey, United States Novartis Pharma AG, Basel, SwitzerlandUCB Biopharma SPRL, Brussels, Belgium"/>
    <n v="12"/>
    <n v="14"/>
    <s v="21745417"/>
    <s v="MED"/>
    <m/>
    <m/>
    <s v="10.1186/gm259"/>
    <s v="Systems medicine and integrated care to combat chronic noncommunicable diseases."/>
    <s v="Bousquet J, Anto JM, Sterk PJ, Adcock IM, Chung KF, Roca J, Agusti A, Brightling C, Cambon-Thomsen A, Cesario A, Abdelhak S, Antonarakis SE, Avignon A, Ballabio A, Baraldi E, Baranov A, Bieber T, Bockaert J, Brahmachari S, Brambilla C, Bringer J, Dauzat M, Ernberg I, Fabbri L, Froguel P, Galas D, Gojobori T, Hunter P, Jorgensen C, Kauffmann F, Kourilsky P, Kowalski ML, Lancet D, Pen CL, Mallet J, Mayosi B, Mercier J, Metspalu A, Nadeau JH, Ninot G, Noble D, Oztürk M, Palkonen S, Préfaut C, Rabe K, Renard E, Roberts RG, Samolinski B, Schünemann HJ, Simon HU, Soares MB, Superti-Furga G, Tegner J, Verjovski-Almeida S, Wellstead P, Wolkenhauer O, Wouters E, Balling R, Brookes AJ, Charron D, Pison C, Chen Z, Hood L, Auffray C."/>
    <m/>
    <m/>
    <n v="1847688"/>
    <n v="2011"/>
    <s v="Genome medicine"/>
    <s v="Genome Med"/>
    <s v="Genome Med"/>
    <s v="101475844"/>
    <s v="1756-994X"/>
    <s v="1756-994X"/>
    <m/>
    <s v="Department of Respiratory Diseases, Arnaud de Villeneuve Hospital, CHU Montpellier, INSERM CESP U1018, Villejuif, France. jean.bousquet@inserm.fr."/>
    <s v="eng"/>
    <s v="Y"/>
    <s v="Y"/>
    <s v="Y"/>
    <s v="Y"/>
    <s v="N"/>
    <m/>
    <n v="75"/>
    <s v="Y"/>
    <s v="Y"/>
    <s v="N"/>
    <s v="Y"/>
    <s v="N"/>
    <s v="N"/>
    <s v="N"/>
    <s v="N"/>
    <s v="2011-07-13"/>
    <s v="2018-04-29"/>
    <m/>
    <s v="2011-07-06"/>
    <s v="https://dx.doi.org/10.1186/gm259"/>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417120"/>
    <s v="MED"/>
    <n v="30417120"/>
    <s v="PMC6214909"/>
    <s v="10.1038/s42003-018-0196-2"/>
    <s v="An asparagine/glycine switch governs product specificity of human N-terminal methyltransferase NTMT2."/>
    <s v="Dong C, Dong G, Li L, Zhu L, Tempel W, Liu Y, Huang R, Min J."/>
    <s v="4"/>
    <s v="1"/>
    <n v="2686009"/>
    <n v="2018"/>
    <s v="Communications biology"/>
    <s v="Commun Biol"/>
    <s v="Commun Biol"/>
    <s v="101719179"/>
    <s v="2399-3642"/>
    <s v="2399-3642"/>
    <s v="α-N-terminal methylation of proteins is an important post-translational modification that is catalyzed by two different N-terminal methyltransferases, namely NTMT1 and NTMT2. Previous studies have suggested that NTMT1 is a tri-methyltransferase, whereas NTMT2 is a mono-methyltransferase. Here, we report the first crystal structures, to our knowledge, of NTMT2 in binary complex with S-adenosyl-L-methionine as well as in ternary complex with S-adenosyl-L-homocysteine and a substrate peptide. Our structural observations combined with biochemical studies reveal that NTMT2 is also able to di-/tri-methylate the GPKRIA peptide and di-methylate the PPKRIA peptide, otherwise it is predominantly a mono-methyltransferase. The residue N89 of NTMT2 serves as a gatekeeper residue that regulates the binding of unmethylated versus monomethylated substrate peptide. Structural comparison of NTMT1 and NTMT2 prompts us to design a N89G mutant of NTMT2 that can profoundly alter its catalytic activities and product specificities."/>
    <s v="1Structural Genomics Consortium, University of Toronto, Toronto, M5G1L7 ON Canada."/>
    <s v="eng"/>
    <s v="Y"/>
    <s v="Y"/>
    <s v="N"/>
    <s v="Y"/>
    <s v="N"/>
    <s v="Y"/>
    <n v="0"/>
    <s v="Y"/>
    <s v="Y"/>
    <s v="Y"/>
    <s v="Y"/>
    <s v="N"/>
    <s v="N"/>
    <s v="N"/>
    <s v="Y"/>
    <s v="2018-11-13"/>
    <s v="2018-11-15"/>
    <s v="2018-11-02"/>
    <s v="2018-11-02"/>
    <s v="https://dx.doi.org/10.1038/s42003-018-0196-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388443"/>
    <s v="MED"/>
    <n v="30388443"/>
    <s v="PMC6218659"/>
    <s v="10.1016/j.cell.2018.10.037"/>
    <s v="Structures of DPAGT1 Explain Glycosylation Disease Mechanisms and Advance TB Antibiotic Design."/>
    <s v="Dong YY, Wang H, Pike ACW, Cochrane SA, Hamedzadeh S, Wyszyński FJ, Bushell SR, Royer SF, Widdick DA, Sajid A, Boshoff HI, Park Y, Lucas R, Liu WM, Lee SS, Machida T, Minall L, Mehmood S, Belaya K, Liu WW, Chu A, Shrestha L, Mukhopadhyay SMM, Strain-Damerell C, Chalk R, Burgess-Brown NA, Bibb MJ, Barry Iii CE, Robinson CV, Beeson D, Davis BG, Carpenter EP."/>
    <s v="1"/>
    <s v="175"/>
    <n v="2744331"/>
    <n v="2018"/>
    <s v="Cell"/>
    <s v="Cell"/>
    <s v="Cell"/>
    <s v="0413066"/>
    <s v="0092-8674"/>
    <s v="1097-4172"/>
    <s v="Protein N-glycosylation is a widespread post-translational modification. The first committed step in this process is catalysed by dolichyl-phosphate N-acetylglucosamine-phosphotransferase DPAGT1 (GPT/E.C. 2.7.8.15). Missense DPAGT1 variants cause congenital myasthenic syndrome and disorders of glycosylation. In addition, naturally-occurring bactericidal nucleoside analogues such as tunicamycin are toxic to eukaryotes due to DPAGT1 inhibition, preventing their clinical use. Our structures of DPAGT1 with the substrate UDP-GlcNAc and tunicamycin reveal substrate binding modes, suggest a mechanism of catalysis, provide an understanding of how mutations modulate activity (thus causing disease) and allow design of non-toxic &quot;lipid-altered&quot; tunicamycins. The structure-tuned activity of these analogues against several bacterial targets allowed the design of potent antibiotics for Mycobacterium tuberculosis, enabling treatment in vitro, in cellulo and in vivo, providing a promising new class of antimicrobial drug."/>
    <s v="Structural Genomics Consortium, University of Oxford, Oxford, OX3 7DQ, UK."/>
    <s v="eng"/>
    <s v="Y"/>
    <s v="Y"/>
    <s v="N"/>
    <s v="Y"/>
    <s v="N"/>
    <s v="Y"/>
    <n v="0"/>
    <s v="Y"/>
    <s v="Y"/>
    <s v="N"/>
    <s v="Y"/>
    <s v="N"/>
    <s v="N"/>
    <s v="N"/>
    <s v="Y"/>
    <s v="2018-11-03"/>
    <s v="2018-11-15"/>
    <s v="2018-10-04"/>
    <s v="2018-11-01"/>
    <s v="https://dx.doi.org/10.1016/j.cell.2018.10.037"/>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287839"/>
    <s v="MED"/>
    <n v="30287839"/>
    <s v="PMC6172212"/>
    <s v="10.1038/s41598-018-33043-4"/>
    <s v="Structural Analysis of Inhibitor Binding to CAMKK1 Identifies Features Necessary for Design of Specific Inhibitors."/>
    <s v="Santiago ADS, Couñago RM, Ramos PZ, Godoi PHC, Massirer KB, Gileadi O, Elkins JM."/>
    <s v="10"/>
    <s v="8"/>
    <n v="2732877"/>
    <n v="2018"/>
    <s v="Scientific reports"/>
    <s v="Sci Rep"/>
    <s v="Sci Rep"/>
    <s v="101563288"/>
    <s v="2045-2322"/>
    <s v="2045-2322"/>
    <s v="The calcium/calmodulin-dependent protein kinases (CAMKKs) are upstream activators of CAMK1 and CAMK4 signalling and have important functions in neural development, maintenance and signalling, as well as in other aspects of biology such as Ca2+ signalling in the cardiovascular system. To support the development of specific inhibitors of CAMKKs we have determined the crystal structure of CAMKK1 with two ATP-competitive inhibitors. The structures reveal small but exploitable differences between CAMKK1 and CAMKK2, despite the high sequence identity, which could be used in the generation of specific inhibitors. Screening of a kinase inhibitor library revealed molecules that bind potently to CAMKK1. Isothermal titration calorimetry revealed that the most potent inhibitors had binding energies largely dependent on favourable enthalpy. Together, the data provide a foundation for future inhibitor development activities."/>
    <s v="Structural Genomics Consortium, Universidade Estadual de Campinas, Cidade Universitária Zeferino Vaz, Av. Dr. André Tosello, 550, Barão Geraldo, Campinas, SP, 13083-886, Brazil."/>
    <s v="eng"/>
    <s v="Y"/>
    <s v="Y"/>
    <s v="N"/>
    <s v="Y"/>
    <s v="N"/>
    <s v="Y"/>
    <n v="0"/>
    <s v="Y"/>
    <s v="Y"/>
    <s v="N"/>
    <s v="Y"/>
    <s v="N"/>
    <s v="N"/>
    <s v="N"/>
    <s v="Y"/>
    <s v="2018-10-06"/>
    <s v="2018-10-08"/>
    <s v="2018-08-30"/>
    <s v="2018-10-04"/>
    <s v="https://dx.doi.org/10.1038/s41598-018-33043-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233362"/>
    <s v="MED"/>
    <n v="30233362"/>
    <s v="PMC6134841"/>
    <s v="10.3389/fphar.2018.00914"/>
    <s v="The Bone-Protecting Efficiency of Chinese Medicines Compared With Western Medicines in Rheumatoid Arthritis: A Systematic Review and Meta-Analysis of Comparative Studies."/>
    <s v="Cai X, Chen XM, Xia X, Bao K, Wang RR, Peng JH, Liu HJ, Yang QW, Yan JY, Wang MJ, Yu H, Lu JJ, Hu YJ, Jakobsson PJ, Wen ZH, Huang RY, Huang QC."/>
    <s v="16"/>
    <s v="9"/>
    <n v="2645047"/>
    <n v="2018"/>
    <s v="Frontiers in pharmacology"/>
    <s v="Front Pharmacol"/>
    <s v="Front Pharmacol"/>
    <s v="101548923"/>
    <s v="1663-9812"/>
    <s v="1663-9812"/>
    <s v="Background: Rheumatoid Arthritis (RA) is a systemic autoimmune disease leading to joint destruction. The prevention of bone and cartilage destruction has received increased attention in recent years. Objective: To evaluate the current evidences regarding the bone-protecting efficacy of Chinese medicine or the combination of Chinese medicine and Western medicine for RA. Methods: We comprehensively searched PubMed, Embase, the Cochrane Library (www.thecochranelibrary.com), the China National Knowledge Infrastructure (CNKI), the Database for Chinese Technical Periodicals (VIP), and SinoMed. We then performed a systematic review and cumulative meta-analysis of all randomized controlled trials (RCTs) assessing the two therapy methods. Results: Sixteen studies including 1,171 patients were included in the final analysis. The results showed that Chinese medicine could significantly improve the bone mineral density (BMD) (mean difference [MD] = 0.05 /g·cm-2, 95% CI [0.03, 0.08], P &lt; 0.00001), and decrease the serum matrix metalloproteinase 3 (MMP-3) ([SMD] = -2.84, 95% CI [-4.22, -1.47], P &lt; 0.0001). Conclusions: Chinese medicine may provide an efficiently alternative choice for the treatment of RA in terms of the bone-protecting efficiency. Given the inherent limitations of the included studies, future well-designed RCTs are required to confirm and update the findings of this analysis."/>
    <s v="The Second Clinical College, Guangzhou University of Chinese Medicine, Guangdong Provincial Hospital of Chinese Medicine, Guangzhou, China."/>
    <s v="eng"/>
    <s v="Y"/>
    <s v="Y"/>
    <s v="N"/>
    <s v="Y"/>
    <s v="N"/>
    <s v="N"/>
    <n v="0"/>
    <s v="Y"/>
    <s v="Y"/>
    <s v="N"/>
    <s v="Y"/>
    <s v="N"/>
    <s v="N"/>
    <s v="N"/>
    <s v="N"/>
    <s v="2018-09-21"/>
    <s v="2018-09-23"/>
    <s v="2018-09-19"/>
    <s v="2018-08-30"/>
    <s v="https://dx.doi.org/10.3389/fphar.2018.0091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216042"/>
    <s v="MED"/>
    <n v="30216042"/>
    <s v="PMC6198280"/>
    <s v="10.1021/acschembio.8b00665"/>
    <s v="Chemical Instability and Promiscuity of Arylmethylidenepyrazolinone-Based MDMX Inhibitors."/>
    <s v="Stefaniak J, Lewis AM, Conole D, Galan SRG, Bataille CJR, Wynne GM, Castaldi MP, Lundbäck T, Russell AJ, Huber KVM."/>
    <s v="17"/>
    <s v="13"/>
    <n v="2740322"/>
    <n v="2018"/>
    <s v="ACS chemical biology"/>
    <s v="ACS Chem. Biol."/>
    <s v="ACS Chem Biol"/>
    <s v="101282906"/>
    <s v="1554-8929"/>
    <s v="1554-8937"/>
    <s v="Targeting the protein-protein interaction between p53 and MDM2/MDMX (MDM4) represents an attractive anticancer strategy for the treatment of p53-competent tumors. Several selective and potent MDM2 inhibitors have been developed and entered the clinic; however, the repertoire of MDMX antagonists is still limited. The arylmethylidenepyrazolinone SJ-172550 has been reported as a selective MDMX antagonist; yet, uncertainties about its mechanism of action have raised doubts about its use as a chemical probe. Here, we show that, in addition to its unclear mode of action, SJ-172550 is unstable in aqueous buffers, giving rise to side products of unknown biological activity. Using an SJ-172550-derived affinity probe, we observed promiscuous binding to cellular proteins whereas cellular thermal shift assays did not reveal a stabilizing effect on MDMX. Overall, our results raise further questions about the interpretation of data using SJ-172550 and related compounds to investigate cellular phenotypes."/>
    <s v="Structural Genomics Consortium, Nuffield Department of Medicine , University of Oxford , Oxford , United Kingdom."/>
    <s v="eng"/>
    <s v="Y"/>
    <s v="Y"/>
    <s v="N"/>
    <s v="Y"/>
    <s v="N"/>
    <s v="Y"/>
    <n v="0"/>
    <s v="Y"/>
    <s v="Y"/>
    <s v="N"/>
    <s v="Y"/>
    <s v="N"/>
    <s v="N"/>
    <s v="N"/>
    <s v="N"/>
    <s v="2018-09-15"/>
    <s v="2018-10-26"/>
    <s v="2018-08-07"/>
    <s v="2018-09-19"/>
    <s v="https://dx.doi.org/10.1021/acschembio.8b0066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085668"/>
    <s v="MED"/>
    <n v="30085668"/>
    <s v="PMC6109843"/>
    <s v="10.1021/acs.jmedchem.8b00782"/>
    <s v="Novel Quinazolinone Inhibitors of ALK2 Flip between Alternate Binding Modes: Structure-Activity Relationship, Structural Characterization, Kinase Profiling, and Cellular Proof of Concept."/>
    <s v="Hudson L, Mui J, Vázquez S, Carvalho DM, Williams E, Jones C, Bullock AN, Hoelder S."/>
    <s v="1"/>
    <s v="61"/>
    <n v="2718809"/>
    <n v="2018"/>
    <s v="Journal of medicinal chemistry"/>
    <s v="J. Med. Chem."/>
    <s v="J Med Chem"/>
    <s v="9716531"/>
    <s v="0022-2623"/>
    <s v="1520-4804"/>
    <s v="Structure-activity relationship and crystallographic data revealed that quinazolinone-containing fragments flip between two distinct modes of binding to activin receptor-like kinase-2 (ALK2). We explored both binding modes to discover potent inhibitors and characterized the chemical modifications that triggered the flip in binding mode. We report kinase selectivity and demonstrate that compounds of this series modulate ALK2 in cancer cells. These inhibitors are attractive starting points for the discovery of more advanced ALK2 inhibitors."/>
    <s v="Institute of Cancer Research , 15 Cotswold Road , Sutton , Surrey SM2 5NG , United Kingdom."/>
    <s v="eng"/>
    <s v="Y"/>
    <s v="Y"/>
    <s v="N"/>
    <s v="Y"/>
    <s v="N"/>
    <s v="Y"/>
    <n v="0"/>
    <s v="Y"/>
    <s v="Y"/>
    <s v="Y"/>
    <s v="Y"/>
    <s v="N"/>
    <s v="N"/>
    <s v="N"/>
    <s v="Y"/>
    <s v="2018-08-08"/>
    <s v="2018-08-30"/>
    <s v="2018-07-19"/>
    <s v="2018-08-07"/>
    <s v="https://dx.doi.org/10.1021/acs.jmedchem.8b0078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026309"/>
    <s v="MED"/>
    <n v="30026309"/>
    <s v="PMC6120666"/>
    <s v="10.15252/embj.201899372"/>
    <s v="Small molecule inhibitors reveal an indispensable scaffolding role of RIPK2 in NOD2 signaling."/>
    <s v="Hrdinka M, Schlicher L, Dai B, Pinkas DM, Bufton JC, Picaud S, Ward JA, Rogers C, Suebsuwong C, Nikhar S, Cuny GD, Huber KV, Filippakopoulos P, Bullock AN, Degterev A, Gyrd-Hansen M."/>
    <s v="7"/>
    <s v="37"/>
    <n v="2722384"/>
    <n v="2018"/>
    <s v="The EMBO journal"/>
    <s v="EMBO J."/>
    <s v="EMBO J"/>
    <s v="8208664"/>
    <s v="0261-4189"/>
    <s v="1460-2075"/>
    <s v="RIPK2 mediates inflammatory signaling by the bacteria-sensing receptors NOD1 and NOD2. Kinase inhibitors targeting RIPK2 are a proposed strategy to ameliorate NOD-mediated pathologies. Here, we reveal that RIPK2 kinase activity is dispensable for NOD2 inflammatory signaling and show that RIPK2 inhibitors function instead by antagonizing XIAP-binding and XIAP-mediated ubiquitination of RIPK2. We map the XIAP binding site on RIPK2 to the loop between β2 and β3 of the N-lobe of the kinase, which is in close proximity to the ATP-binding pocket. Through characterization of a new series of ATP pocket-binding RIPK2 inhibitors, we identify the molecular features that determine their inhibition of both the RIPK2-XIAP interaction, and of cellular and in vivoNOD2 signaling. Our study exemplifies how targeting of the ATP-binding pocket in RIPK2 can be exploited to interfere with the RIPK2-XIAP interaction for modulation of NOD signaling."/>
    <s v="Nuffield Department of Clinical Medicine, Ludwig Institute for Cancer Research, University of Oxford, Oxford, UK."/>
    <s v="eng"/>
    <s v="Y"/>
    <s v="Y"/>
    <s v="N"/>
    <s v="Y"/>
    <s v="N"/>
    <s v="Y"/>
    <n v="0"/>
    <s v="Y"/>
    <s v="Y"/>
    <s v="Y"/>
    <s v="Y"/>
    <s v="N"/>
    <s v="N"/>
    <s v="N"/>
    <s v="Y"/>
    <s v="2018-07-21"/>
    <s v="2018-09-07"/>
    <s v="2018-06-11"/>
    <s v="2018-07-19"/>
    <s v="https://dx.doi.org/10.15252/embj.20189937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891918"/>
    <s v="MED"/>
    <n v="29891918"/>
    <s v="PMC5995969"/>
    <s v="10.1038/s41467-018-04735-2"/>
    <s v="Structural basis for the regulation of human 5,10-methylenetetrahydrofolate reductase by phosphorylation and S-adenosylmethionine inhibition."/>
    <s v="Froese DS, Kopec J, Rembeza E, Bezerra GA, Oberholzer AE, Suormala T, Lutz S, Chalk R, Borkowska O, Baumgartner MR, Yue WW."/>
    <s v="1"/>
    <s v="9"/>
    <n v="2690598"/>
    <n v="2018"/>
    <s v="Nature communications"/>
    <s v="Nat Commun"/>
    <s v="Nat Commun"/>
    <s v="101528555"/>
    <s v="2041-1723"/>
    <s v="2041-1723"/>
    <s v="The folate and methionine cycles are crucial for biosynthesis of lipids, nucleotides and proteins, and production of the methyl donor S-adenosylmethionine (SAM). 5,10-methylenetetrahydrofolate reductase (MTHFR) represents a key regulatory connection between these cycles, generating 5-methyltetrahydrofolate for initiation of the methionine cycle, and undergoing allosteric inhibition by its end product SAM. Our 2.5 Å resolution crystal structure of human MTHFR reveals a unique architecture, appending the well-conserved catalytic TIM-barrel to a eukaryote-only SAM-binding domain. The latter domain of novel fold provides the predominant interface for MTHFR homo-dimerization, positioning the N-terminal serine-rich phosphorylation region near the C-terminal SAM-binding domain. This explains how MTHFR phosphorylation, identified on 11 N-terminal residues (16 in total), increases sensitivity to SAM binding and inhibition. Finally, we demonstrate that the 25-amino-acid inter-domain linker enables conformational plasticity and propose it to be a key mediator of SAM regulation. Together, these results provide insight into the molecular regulation of MTHFR."/>
    <s v="Division of Metabolism and Children's Research Center, University Children's Hospital, CH-8032, Zürich, Switzerland. sean.froese@kispi.uzh.ch."/>
    <s v="eng"/>
    <s v="Y"/>
    <s v="Y"/>
    <s v="N"/>
    <s v="Y"/>
    <s v="N"/>
    <s v="Y"/>
    <n v="0"/>
    <s v="Y"/>
    <s v="Y"/>
    <s v="Y"/>
    <s v="Y"/>
    <s v="N"/>
    <s v="N"/>
    <s v="N"/>
    <s v="Y"/>
    <s v="2018-06-13"/>
    <s v="2018-11-20"/>
    <s v="2018-05-24"/>
    <s v="2018-06-11"/>
    <s v="https://dx.doi.org/10.1038/s41467-018-04735-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804818"/>
    <s v="MED"/>
    <n v="29804818"/>
    <s v="PMC6021299"/>
    <s v="10.1016/j.ebiom.2018.05.008"/>
    <s v="Inhibition of Microsomal Prostaglandin E Synthase-1 in Cancer-Associated Fibroblasts Suppresses Neuroblastoma Tumor Growth."/>
    <s v="Kock A, Larsson K, Bergqvist F, Eissler N, Elfman LHM, Raouf J, Korotkova M, Johnsen JI, Jakobsson PJ, Kogner P."/>
    <s v="10"/>
    <s v="32"/>
    <n v="2699874"/>
    <n v="2018"/>
    <s v="EBioMedicine"/>
    <s v="EBioMedicine"/>
    <s v="EBioMedicine"/>
    <s v="101647039"/>
    <s v="2352-3964"/>
    <s v="2352-3964"/>
    <s v="Despite recent progress in diagnosis and treatment, survival for children with high-risk metastatic neuroblastoma is still poor. Prostaglandin E2 (PGE2)-driven inflammation promotes tumor growth, immune suppression, angiogenesis and resistance to established cancer therapies. In neuroblastoma, cancer-associated fibroblasts (CAFs) residing in the tumor microenvironment are the primary source of PGE2. However, clinical targeting of PGE2 with current non-steroidal anti-inflammatory drugs or cyclooxygenase inhibitors has been limited due to risk of adverse side effects. By specifically targeting microsomal prostaglandin E synthase-1 (mPGES-1) activity with a small molecule inhibitor we could block CAF-derived PGE2 production leading to reduced tumor growth, impaired angiogenesis, inhibited CAF migration and infiltration, reduced tumor cell proliferation and a favorable shift in the M1/M2 macrophage ratio. In this study, we provide proof-of-principle of the benefits of targeting mPGES-1 in neuroblastoma, applicable to a wide variety of tumors. This non-toxic single drug treatment targeting infiltrating stromal cells opens up for combination treatment options with established cancer therapies."/>
    <s v="Childhood Cancer Research Unit, Dep. of Children's and Women's Health, Karolinska Institutet, Karolinska University Hospital, Stockholm, Sweden."/>
    <s v="eng"/>
    <s v="Y"/>
    <s v="Y"/>
    <s v="N"/>
    <s v="Y"/>
    <s v="N"/>
    <s v="Y"/>
    <n v="0"/>
    <s v="Y"/>
    <s v="Y"/>
    <s v="N"/>
    <s v="Y"/>
    <s v="N"/>
    <s v="N"/>
    <s v="N"/>
    <s v="Y"/>
    <s v="2018-05-29"/>
    <s v="2018-10-09"/>
    <s v="2018-07-13"/>
    <s v="2018-05-24"/>
    <s v="https://dx.doi.org/10.1016/j.ebiom.2018.05.008"/>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794150"/>
    <s v="MED"/>
    <n v="29794150"/>
    <s v="PMC6078402"/>
    <s v="10.1242/dmm.033670"/>
    <s v="ZMPSTE24 missense mutations that cause progeroid diseases decrease prelamin A cleavage activity and/or protein stability."/>
    <s v="Spear ED, Hsu ET, Nie L, Carpenter EP, Hrycyna CA, Michaelis S."/>
    <s v="11"/>
    <s v="11"/>
    <n v="2705785"/>
    <n v="2018"/>
    <s v="Disease models &amp; mechanisms"/>
    <s v="Dis Model Mech"/>
    <s v="Dis Model Mech"/>
    <s v="101483332"/>
    <s v="1754-8403"/>
    <s v="1754-8411"/>
    <s v="The human zinc metalloprotease ZMPSTE24 is an integral membrane protein crucial for the final step in the biogenesis of the nuclear scaffold protein lamin A, encoded by LMNA After farnesylation and carboxyl methylation of its C-terminal CAAX motif, the lamin A precursor (prelamin A) undergoes proteolytic removal of its modified C-terminal 15 amino acids by ZMPSTE24. Mutations in LMNA or ZMPSTE24 that impede this prelamin A cleavage step cause the premature aging disease Hutchinson-Gilford progeria syndrome (HGPS), and the related progeroid disorders mandibuloacral dysplasia type B (MAD-B) and restrictive dermopathy (RD). Here, we report the development of a 'humanized yeast system' to assay ZMPSTE24-dependent cleavage of prelamin A and examine the eight known disease-associated ZMPSTE24 missense mutations. All mutations show diminished prelamin A processing and fall into three classes, with defects in activity, protein stability or both. Notably, some ZMPSTE24 mutants can be rescued by deleting the E3 ubiquitin ligase Doa10, involved in endoplasmic reticulum (ER)-associated degradation of misfolded membrane proteins, or by treatment with the proteasome inhibitor bortezomib. This finding may have important therapeutic implications for some patients. We also show that ZMPSTE24-mediated prelamin A cleavage can be uncoupled from the recently discovered role of ZMPSTE24 in clearance of ER membrane translocon-clogged substrates. Together with the crystal structure of ZMPSTE24, this humanized yeast system can guide structure-function studies to uncover mechanisms of prelamin A cleavage, translocon unclogging, and membrane protein folding and stability."/>
    <s v="Department of Cell Biology, The Johns Hopkins School of Medicine, Baltimore, MD 21205, USA."/>
    <s v="eng"/>
    <s v="Y"/>
    <s v="Y"/>
    <s v="N"/>
    <s v="N"/>
    <s v="N"/>
    <s v="Y"/>
    <n v="0"/>
    <s v="Y"/>
    <s v="Y"/>
    <s v="N"/>
    <s v="Y"/>
    <s v="N"/>
    <s v="N"/>
    <s v="N"/>
    <s v="Y"/>
    <s v="2018-05-26"/>
    <s v="2018-08-09"/>
    <s v="2018-05-15"/>
    <s v="2018-07-13"/>
    <s v="https://dx.doi.org/10.1242/dmm.03367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765028"/>
    <s v="MED"/>
    <n v="29765028"/>
    <s v="PMC5954061"/>
    <s v="10.1038/s41467-018-04262-0"/>
    <s v="DOT1L inhibition attenuates graft-versus-host disease by allogeneic T cells in adoptive immunotherapy models."/>
    <s v="Kagoya Y, Nakatsugawa M, Saso K, Guo T, Anczurowski M, Wang CH, Butler MO, Arrowsmith CH, Hirano N."/>
    <s v="5-6"/>
    <s v="9"/>
    <n v="2678436"/>
    <n v="2018"/>
    <s v="Nature communications"/>
    <s v="Nat Commun"/>
    <s v="Nat Commun"/>
    <s v="101528555"/>
    <s v="2041-1723"/>
    <s v="2041-1723"/>
    <s v="Adoptive T-cell therapy is a promising therapeutic approach for cancer patients. The use of allogeneic T-cell grafts will improve its applicability and versatility provided that inherent allogeneic responses are controlled. T-cell activation is finely regulated by multiple signaling molecules that are transcriptionally controlled by epigenetic mechanisms. Here we report that inhibiting DOT1L, a histone H3-lysine 79 methyltransferase, alleviates allogeneic T-cell responses. DOT1L inhibition reduces miR-181a expression, which in turn increases the ERK phosphatase DUSP6 expression and selectively ameliorates low-avidity T-cell responses through globally suppressing T-cell activation-induced gene expression alterations. The inhibition of DOT1L or DUSP6 overexpression in T cells attenuates the development of graft-versus-host disease, while retaining potent antitumor activity in xenogeneic and allogeneic adoptive immunotherapy models. These results suggest that DOT1L inhibition may enable the safe and effective use of allogeneic antitumor T cells by suppressing unwanted immunological reactions in adoptive immunotherapy."/>
    <s v="Tumor Immunotherapy Program, Campbell Family Institute for Breast Cancer Research, Campbell Family Cancer Research Institute, Princess Margaret Cancer Centre, University Health Network, Toronto, ON, M5G 2M9, Canada."/>
    <s v="eng"/>
    <s v="Y"/>
    <s v="Y"/>
    <s v="N"/>
    <s v="Y"/>
    <s v="N"/>
    <s v="Y"/>
    <n v="0"/>
    <s v="Y"/>
    <s v="Y"/>
    <s v="Y"/>
    <s v="Y"/>
    <s v="N"/>
    <s v="N"/>
    <s v="N"/>
    <s v="N"/>
    <s v="2018-05-17"/>
    <s v="2018-11-15"/>
    <s v="2018-04-17"/>
    <s v="2018-05-15"/>
    <s v="https://dx.doi.org/10.1038/s41467-018-04262-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578648"/>
    <s v="MED"/>
    <n v="29578648"/>
    <s v="PMC6001751"/>
    <s v="10.1002/cmdc.201800030"/>
    <s v="Identifying Small-Molecule Binding Sites for Epigenetic Proteins at Domain-Domain Interfaces."/>
    <s v="Bowkett D, Talon R, Tallant C, Schofield C, von Delft F, Knapp S, Bruton G, Brennan PE."/>
    <s v="1"/>
    <s v="13"/>
    <n v="2689959"/>
    <n v="2018"/>
    <s v="ChemMedChem"/>
    <s v="ChemMedChem"/>
    <s v="ChemMedChem"/>
    <s v="101259013"/>
    <s v="1860-7179"/>
    <s v="1860-7187"/>
    <s v="Epigenetics is a rapidly growing field in drug discovery. Of particular interest is the role of post-translational modifications to histones and the proteins that read, write, and erase such modifications. The development of inhibitors for reader domains has focused on single domains. One of the major difficulties of designing inhibitors for reader domains is that, with the notable exception of bromodomains, they tend not to possess a well-enclosed binding site amenable to small-molecule inhibition. As many of the proteins in epigenetic regulation have multiple domains, there are opportunities for designing inhibitors that bind at a domain-domain interface which provide a more suitable interaction pocket. Examination of X-ray structures of multiple domains involved in recognising and modifying post-translational histone marks using the SiteMap algorithm identified potential binding sites at domain-domain interfaces. For the tandem plant homeodomain-bromodomain of SP100C, a potential inter-domain site identified computationally was validated experimentally by the discovery of ligands by X-ray crystallographic fragment screening."/>
    <s v="Structural Genomics Consortium (SGC) &amp; Target Discovery Institute, Nuffield Department of Medicine, University of Oxford, NDM Research Building, Roosevelt Drive, Oxford, OX3 7FZ, UK."/>
    <s v="eng"/>
    <s v="Y"/>
    <s v="Y"/>
    <s v="N"/>
    <s v="Y"/>
    <s v="N"/>
    <s v="Y"/>
    <n v="0"/>
    <s v="Y"/>
    <s v="Y"/>
    <s v="N"/>
    <s v="Y"/>
    <s v="N"/>
    <s v="N"/>
    <s v="N"/>
    <s v="Y"/>
    <s v="2018-03-27"/>
    <s v="2018-06-23"/>
    <s v="2018-03-12"/>
    <s v="2018-04-17"/>
    <s v="https://dx.doi.org/10.1002/cmdc.20180003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567296"/>
    <s v="MED"/>
    <n v="29567296"/>
    <s v="PMC6008491"/>
    <s v="10.1016/j.bmc.2018.03.020"/>
    <s v="Discovery of a novel allosteric inhibitor scaffold for polyadenosine-diphosphate-ribose polymerase 14 (PARP14) macrodomain 2."/>
    <s v="Moustakim M, Riedel K, Schuller M, Gehring AP, Monteiro OP, Martin SP, Fedorov O, Heer J, Dixon DJ, Elkins JM, Knapp S, Bracher F, Brennan PE."/>
    <s v="40"/>
    <s v="26"/>
    <n v="2695179"/>
    <n v="2018"/>
    <s v="Bioorganic &amp; medicinal chemistry"/>
    <s v="Bioorg. Med. Chem."/>
    <s v="Bioorg Med Chem"/>
    <s v="9413298"/>
    <s v="0968-0896"/>
    <s v="1464-3391"/>
    <s v="The polyadenosine-diphosphate-ribose polymerase 14 (PARP14) has been implicated in DNA damage response pathways for homologous recombination. PARP14 contains three (ADP ribose binding) macrodomains (MD) whose exact contribution to overall PARP14 function in pathology remains unclear. A medium throughput screen led to the identification of N-(2(-9H-carbazol-1-yl)phenyl)acetamide (GeA-69, 1) as a novel allosteric PARP14 MD2 (second MD of PARP14) inhibitor. We herein report medicinal chemistry around this novel chemotype to afford a sub-micromolar PARP14 MD2 inhibitor. This chemical series provides a novel starting point for further development of PARP14 chemical probes."/>
    <s v="Structural Genomics Consortium, University of Oxford, ORCRB, Old Road Campus, Headington, Oxford, Oxfordshire OX3 7DQ, UK; Target Discovery Institute, University of Oxford, NDM Research Building, Old Road Campus, Headington, Oxford, Oxfordshire OX3 7FZ, UK; Department of Chemistry, Chemistry Research Laboratory, University of Oxford, Oxford OX1 3TA, UK."/>
    <s v="eng"/>
    <s v="Y"/>
    <s v="Y"/>
    <s v="N"/>
    <s v="Y"/>
    <s v="N"/>
    <s v="Y"/>
    <n v="0"/>
    <s v="Y"/>
    <s v="Y"/>
    <s v="N"/>
    <s v="Y"/>
    <s v="N"/>
    <s v="N"/>
    <s v="N"/>
    <s v="Y"/>
    <s v="2018-03-24"/>
    <s v="2018-10-19"/>
    <s v="2018-03-21"/>
    <s v="2018-03-12"/>
    <s v="https://dx.doi.org/10.1016/j.bmc.2018.03.02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563185"/>
    <s v="MED"/>
    <n v="29563185"/>
    <s v="PMC5900708"/>
    <s v="10.1101/gad.311639.118"/>
    <s v="Structural and functional analysis of the DOT1L-AF10 complex reveals mechanistic insights into MLL-AF10-associated leukemogenesis."/>
    <s v="Zhang H, Zhou B, Qin S, Xu J, Harding R, Tempel W, Nayak V, Li Y, Loppnau P, Dou Y, Min J."/>
    <s v="1"/>
    <s v="32"/>
    <n v="2665724"/>
    <n v="2018"/>
    <s v="Genes &amp; development"/>
    <s v="Genes Dev."/>
    <s v="Genes Dev"/>
    <s v="8711660"/>
    <s v="0890-9369"/>
    <s v="1549-5477"/>
    <s v="The mixed-lineage leukemia (MLL)-AF10 fusion oncoprotein recruits DOT1L to the homeobox A (HOXA) gene cluster through its octapeptide motif leucine zipper (OM-LZ), thereby inducing and maintaining the MLL-AF10-associated leukemogenesis. However, the recognition mechanism between DOT1L and MLL-AF10 is unclear. Here, we present the crystal structures of both apo AF10OM-LZ and its complex with the coiled-coil domain of DOT1L. Disruption of the DOT1L-AF10 interface abrogates MLL-AF10-associated leukemic transformation. We further show that zinc stabilizes the DOT1L-AF10 complex and may be involved in the regulation of the HOXA gene expression. Our studies may also pave the way for the rational design of therapeutic drugs against MLL-rearranged leukemia."/>
    <s v="Structural Genomics Consortium, University of Toronto, Toronto, Ontario M5G 1L7, Canada."/>
    <s v="eng"/>
    <s v="N"/>
    <s v="Y"/>
    <s v="N"/>
    <s v="Y"/>
    <s v="N"/>
    <s v="Y"/>
    <n v="0"/>
    <s v="Y"/>
    <s v="Y"/>
    <s v="Y"/>
    <s v="Y"/>
    <s v="N"/>
    <s v="N"/>
    <s v="N"/>
    <s v="N"/>
    <s v="2018-03-23"/>
    <s v="2018-09-02"/>
    <s v="2017-12-12"/>
    <s v="2018-03-21"/>
    <s v="https://dx.doi.org/10.1101/gad.311639.118"/>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234025"/>
    <s v="MED"/>
    <n v="29234025"/>
    <s v="PMC5727127"/>
    <s v="10.1038/s41467-017-02259-9"/>
    <s v="H3K14ac is linked to methylation of H3K9 by the triple Tudor domain of SETDB1."/>
    <s v="Jurkowska RZ, Qin S, Kungulovski G, Tempel W, Liu Y, Bashtrykov P, Stiefelmaier J, Jurkowski TP, Kudithipudi S, Weirich S, Tamas R, Wu H, Dombrovski L, Loppnau P, Reinhardt R, Min J, Jeltsch A."/>
    <s v="16"/>
    <s v="8"/>
    <n v="2527030"/>
    <n v="2017"/>
    <s v="Nature communications"/>
    <s v="Nat Commun"/>
    <s v="Nat Commun"/>
    <s v="101528555"/>
    <s v="2041-1723"/>
    <s v="2041-1723"/>
    <s v="SETDB1 is an essential H3K9 methyltransferase involved in silencing of retroviruses and gene regulation. We show here that its triple Tudor domain (3TD) specifically binds to doubly modified histone H3 containing K14 acetylation and K9 methylation. Crystal structures of 3TD in complex with H3K14ac/K9me peptides reveal that peptide binding and K14ac recognition occurs at the interface between Tudor domains (TD) TD2 and TD3. Structural and biochemical data demonstrate a pocket switch mechanism in histone code reading, because K9me1 or K9me2 is preferentially recognized by the aromatic cage of TD3, while K9me3 selectively binds to TD2. Mutations in the K14ac/K9me binding sites change the sub-nuclear localization of 3TD. ChIP-seq analyses show that SETDB1 is enriched at H3K9me3 regions and K9me3/K14ac is enriched at SETDB1 binding sites overlapping with LINE elements, suggesting that recruitment of the SETDB1 complex to K14ac/K9me regions has a role in silencing of active genomic regions."/>
    <s v="Department of Biochemistry, Institute of Biochemistry and Technical Biochemistry, Stuttgart University, Allmandring 31, 70569, Stuttgart, Germany."/>
    <s v="eng"/>
    <s v="Y"/>
    <s v="Y"/>
    <s v="N"/>
    <s v="Y"/>
    <s v="N"/>
    <s v="Y"/>
    <n v="0"/>
    <s v="Y"/>
    <s v="Y"/>
    <s v="Y"/>
    <s v="Y"/>
    <s v="N"/>
    <s v="N"/>
    <s v="N"/>
    <s v="Y"/>
    <s v="2017-12-14"/>
    <s v="2018-10-01"/>
    <s v="2017-08-08"/>
    <s v="2017-12-12"/>
    <s v="https://dx.doi.org/10.1038/s41467-017-02259-9"/>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984325"/>
    <s v="MED"/>
    <n v="28984325"/>
    <s v="PMC5708334"/>
    <s v="10.1039/c7ob02289a"/>
    <s v="Synthesis of kinase inhibitors containing a pentafluorosulfanyl moiety."/>
    <s v="Sansook S, Ocasio CA, Day IJ, Tizzard GJ, Coles SJ, Fedorov O, Bennett JM, Elkins JM, Spencer J."/>
    <s v="7"/>
    <s v="15"/>
    <n v="2609082"/>
    <n v="2017"/>
    <s v="Organic &amp; biomolecular chemistry"/>
    <s v="Org. Biomol. Chem."/>
    <s v="Org Biomol Chem"/>
    <s v="101154995"/>
    <s v="1477-0520"/>
    <s v="1477-0539"/>
    <s v="A series of 3-methylidene-1H-indol-2(3H)-ones substituted with a 5- or 6-pentafluorosulfanyl group has been synthesized by a Knoevenagel condensation reaction of SF5-substituted oxindoles with a range of aldehydes. The resulting products were characterized by X-ray crystallography studies and were tested for biological activity versus a panel of cell lines and protein kinases. Some exhibited single digit nM activity."/>
    <s v="Dept of Chemistry, School of Life Sciences, University of Sussex, Falmer, BN1 9QJ, UK. j.spencer@sussex.ac.uk."/>
    <s v="eng"/>
    <s v="Y"/>
    <s v="Y"/>
    <s v="N"/>
    <s v="N"/>
    <s v="N"/>
    <s v="Y"/>
    <n v="0"/>
    <s v="Y"/>
    <s v="Y"/>
    <s v="N"/>
    <s v="Y"/>
    <s v="N"/>
    <s v="N"/>
    <s v="N"/>
    <s v="N"/>
    <s v="2017-10-07"/>
    <s v="2018-05-01"/>
    <s v="2017-06-19"/>
    <s v="2017-10-01"/>
    <s v="https://dx.doi.org/10.1039/c7ob02289a"/>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790404"/>
    <s v="MED"/>
    <n v="28790404"/>
    <s v="PMC5548783"/>
    <s v="10.1038/s41598-017-07755-y"/>
    <s v="Structural characterization of human Vaccinia-Related Kinases (VRK) bound to small-molecule inhibitors identifies different P-loop conformations."/>
    <s v="Couñago RM, Allerston CK, Savitsky P, Azevedo H, Godoi PH, Wells CI, Mascarello A, de Souza Gama FH, Massirer KB, Zuercher WJ, Guimarães CRW, Gileadi O."/>
    <s v="3"/>
    <s v="7"/>
    <n v="2582427"/>
    <n v="2017"/>
    <s v="Scientific reports"/>
    <s v="Sci Rep"/>
    <s v="Sci Rep"/>
    <s v="101563288"/>
    <s v="2045-2322"/>
    <s v="2045-2322"/>
    <s v="The human genome encodes two active Vaccinia-related protein kinases (VRK), VRK1 and VRK2. These proteins have been implicated in a number of cellular processes and linked to a variety of tumors. However, understanding the cellular role of VRKs and establishing their potential use as targets for therapeutic intervention has been limited by the lack of tool compounds that can specifically modulate the activity of these kinases in cells. Here we identified BI-D1870, a dihydropteridine inhibitor of RSK kinases, as a promising starting point for the development of chemical probes targeting the active VRKs. We solved co-crystal structures of both VRK1 and VRK2 bound to BI-D1870 and of VRK1 bound to two broad-spectrum inhibitors. These structures revealed that both VRKs can adopt a P-loop folded conformation, which is stabilized by different mechanisms on each protein. Based on these structures, we suggest modifications to the dihydropteridine scaffold that can be explored to produce potent and specific inhibitors towards VRK1 and VRK2."/>
    <s v="Centro de Biologia Molecular e Engenharia Genética, Universidade Estadual de Campinas, Campinas, SP, Brazil. rafael.counago@unicamp.br."/>
    <s v="eng"/>
    <s v="Y"/>
    <s v="Y"/>
    <s v="N"/>
    <s v="Y"/>
    <s v="N"/>
    <s v="Y"/>
    <n v="0"/>
    <s v="Y"/>
    <s v="Y"/>
    <s v="Y"/>
    <s v="Y"/>
    <s v="N"/>
    <s v="N"/>
    <s v="N"/>
    <s v="Y"/>
    <s v="2017-08-09"/>
    <s v="2017-08-12"/>
    <s v="2017-06-22"/>
    <s v="2017-08-08"/>
    <s v="https://dx.doi.org/10.1038/s41598-017-07755-y"/>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662962"/>
    <s v="MED"/>
    <n v="28662962"/>
    <s v="PMC5562403"/>
    <s v="10.1016/j.bmc.2017.06.021"/>
    <s v="Structure-activity relationship studies of G9a-like protein (GLP) inhibitors."/>
    <s v="Xiong Y, Li F, Babault N, Wu H, Dong A, Zeng H, Chen X, Arrowsmith CH, Brown PJ, Liu J, Vedadi M, Jin J."/>
    <s v="1"/>
    <s v="25"/>
    <n v="2579472"/>
    <n v="2017"/>
    <s v="Bioorganic &amp; medicinal chemistry"/>
    <s v="Bioorg. Med. Chem."/>
    <s v="Bioorg Med Chem"/>
    <s v="9413298"/>
    <s v="0968-0896"/>
    <s v="1464-3391"/>
    <s v="Given the high homology between the protein lysine methyltransferases G9a-like protein (GLP) and G9a, it has been challenging to develop potent and selective inhibitors for either enzyme. Recently, we reported two quinazoline compounds, MS0124 and MS012, as GLP selective inhibitors. To further investigate the structure-activity relationships (SAR) of the quinazoline scaffold, we designed and synthesized a range of analogs bearing different 2-amino substitutions and evaluated their inhibition potencies against both GLP and G9a. These studies led to the identification of two new GLP selective inhibitors, 13 (MS3748) and 17 (MS3745), with 59- and 65-fold higher potency for GLP over G9a, which were confirmed by isothermal titration calorimetry (ITC). Crystal structures of GLP and G9a in complex with 13 and 17 provide insight into the interactions of the inhibitors with both proteins. In addition, we generated GLP selective inhibitors bearing a quinoline core instead of the quinazoline core."/>
    <s v="Department of Pharmacological Sciences, Icahn School of Medicine at Mount Sinai, New York, NY 10029, United States; Department of Oncological Sciences, Icahn School of Medicine at Mount Sinai, New York, NY 10029, United States."/>
    <s v="eng"/>
    <s v="N"/>
    <s v="Y"/>
    <s v="N"/>
    <s v="Y"/>
    <s v="N"/>
    <s v="Y"/>
    <n v="0"/>
    <s v="Y"/>
    <s v="Y"/>
    <s v="Y"/>
    <s v="Y"/>
    <s v="Y"/>
    <s v="N"/>
    <s v="Y"/>
    <s v="N"/>
    <s v="2017-07-01"/>
    <s v="2018-08-15"/>
    <s v="2017-02-09"/>
    <s v="2017-06-19"/>
    <s v="https://dx.doi.org/10.1016/j.bmc.2017.06.021"/>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648608"/>
    <s v="MED"/>
    <n v="28648608"/>
    <s v="PMC5501728"/>
    <s v="10.1016/j.str.2017.05.020"/>
    <s v="Structures of PGAM5 Provide Insight into Active Site Plasticity and Multimeric Assembly."/>
    <s v="Chaikuad A, Filippakopoulos P, Marcsisin SR, Picaud S, Schröder M, Sekine S, Ichijo H, Engen JR, Takeda K, Knapp S."/>
    <s v="531"/>
    <s v="25"/>
    <n v="2574756"/>
    <n v="2017"/>
    <s v="Structure (London, England : 1993)"/>
    <s v="Structure"/>
    <s v="Structure"/>
    <s v="101087697"/>
    <s v="0969-2126"/>
    <s v="1878-4186"/>
    <s v="PGAM5 is a mitochondrial membrane protein that functions as an atypical Ser/Thr phosphatase and is a regulator of oxidative stress response, necroptosis, and autophagy. Here we present several crystal structures of PGAM5 including the activating N-terminal regulatory sequences, providing a model for structural plasticity, dimerization of the catalytic domain, and the assembly into an enzymatically active dodecameric form. Oligomeric states observed in structures were supported by hydrogen exchange mass spectrometry, size-exclusion chromatography, and analytical ultracentrifugation experiments in solution. We report that the catalytically important N-terminal WDPNWD motif acts as a structural integrator assembling PGAM5 into a dodecamer, allosterically activating the phosphatase by promoting an ordering of the catalytic loop. Additionally the observed active site plasticity enabled visualization of essential conformational rearrangements of catalytic elements. The comprehensive biophysical characterization offers detailed structural models of this key mitochondrial phosphatase that has been associated with the development of diverse diseases."/>
    <s v="Institute for Pharmaceutical Chemistry, Johann Wolfgang Goethe-University and Buchmann Institute for Molecular Life Sciences, Max-von-Laue-Strasse 9, 60438 Frankfurt am Main, Germany; Nuffield Department of Clinical Medicine, Structural Genomics Consortium and Target Discovery Institute, University of Oxford, Old Road Campus Research Building, Roosevelt Drive, Oxford OX3 7DQ, UK. Electronic address: chaikuad@pharmchem.uni-frankfurt.de."/>
    <s v="eng"/>
    <s v="Y"/>
    <s v="Y"/>
    <s v="N"/>
    <s v="Y"/>
    <s v="N"/>
    <s v="Y"/>
    <n v="0"/>
    <s v="Y"/>
    <s v="Y"/>
    <s v="Y"/>
    <s v="Y"/>
    <s v="N"/>
    <s v="N"/>
    <s v="N"/>
    <s v="Y"/>
    <s v="2017-06-27"/>
    <s v="2018-04-25"/>
    <s v="2018-08-24"/>
    <s v="2017-06-22"/>
    <s v="https://dx.doi.org/10.1016/j.str.2017.05.02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337325"/>
    <s v="MED"/>
    <n v="28337325"/>
    <s v="PMC5346979"/>
    <s v="10.1021/acsmedchemlett.6b00497"/>
    <s v="Tetrahydroisoquinoline-7-carboxamide Derivatives as New Selective Discoidin Domain Receptor 1 (DDR1) Inhibitors."/>
    <s v="Wang Z, Zhang Y, Bartual SG, Luo J, Xu T, Du W, Xun Q, Tu Z, Brekken RA, Ren X, Bullock AN, Liang G, Lu X, Ding K."/>
    <s v="26"/>
    <s v="8"/>
    <n v="2539885"/>
    <n v="2017"/>
    <s v="ACS medicinal chemistry letters"/>
    <s v="ACS Med Chem Lett"/>
    <s v="ACS Med Chem Lett"/>
    <s v="101521073"/>
    <s v="1948-5875"/>
    <s v="1948-5875"/>
    <s v="Acute lung injury (ALI) is a deadly symptom for serious lung inflammation. Discoidin Domain Receptor 1 (DDR1) is a new potential target for anti-inflammatory drug discovery. A new selective tetrahydroisoquinoline-7-carboxamide based DDR1 inhibitor 7ae was discovered to tightly bind the DDR1 protein and potently inhibit its kinase function with a Kd value of 2.2 nM and an IC50 value of 6.6 nM, respectively. The compound dose-dependently inhibited lipopolysaccharide (LPS)-induced interleukin-6 (IL-6) and tumor necrosis factor-α (TNF-α) release in mouse primary peritoneal macrophages (MPMs). In addition, 7ae also exhibited promising in vivo anti-inflammatory effects in a LPS-induced mouse ALI model. To the best of our knowledge, this is the first &quot;proof of concept&quot; investigation on the potential application of a small molecule DDR1 inhibitor to treat ALI."/>
    <s v="School of Pharmacy, Jinan University, 601 Huangpu Avenue West, Guangzhou 510632, China; State Key Laboratory of Respiratory Diseases, Guangzhou Institutes of Biomedicine and Health, Chinese Academy of Sciences, 190 Kaiyuan Avenue, Guangzhou 510530, China."/>
    <s v="eng"/>
    <s v="N"/>
    <s v="Y"/>
    <s v="N"/>
    <s v="Y"/>
    <s v="N"/>
    <s v="Y"/>
    <n v="0"/>
    <s v="Y"/>
    <s v="Y"/>
    <s v="N"/>
    <s v="Y"/>
    <s v="N"/>
    <s v="N"/>
    <s v="N"/>
    <s v="N"/>
    <s v="2017-03-25"/>
    <s v="2018-03-10"/>
    <s v="2018-07-20"/>
    <s v="2017-02-09"/>
    <s v="https://dx.doi.org/10.1021/acsmedchemlett.6b00497"/>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143613"/>
    <s v="MED"/>
    <n v="30143613"/>
    <s v="PMC6109062"/>
    <s v="10.1038/s41467-018-05646-y"/>
    <s v="The dual methyltransferase METTL13 targets N terminus and Lys55 of eEF1A and modulates codon-specific translation rates."/>
    <s v="Jakobsson ME, Małecki JM, Halabelian L, Nilges BS, Pinto R, Kudithipudi S, Munk S, Davydova E, Zuhairi FR, Arrowsmith CH, Jeltsch A, Leidel SA, Olsen JV, Falnes PØ."/>
    <s v="4"/>
    <s v="9"/>
    <n v="2711895"/>
    <n v="2018"/>
    <s v="Nature communications"/>
    <s v="Nat Commun"/>
    <s v="Nat Commun"/>
    <s v="101528555"/>
    <s v="2041-1723"/>
    <s v="2041-1723"/>
    <s v="Eukaryotic elongation factor 1 alpha (eEF1A) delivers aminoacyl-tRNA to the ribosome and thereby plays a key role in protein synthesis. Human eEF1A is subject to extensive post-translational methylation, but several of the responsible enzymes remain unknown. Using a wide range of experimental approaches, we here show that human methyltransferase (MTase)-like protein 13 (METTL13) contains two distinct MTase domains targeting the N terminus and Lys55 of eEF1A, respectively. Our biochemical and structural analyses provide detailed mechanistic insights into recognition of the eEF1A N terminus by METTL13. Moreover, through ribosome profiling, we demonstrate that loss of METTL13 function alters translation dynamics and results in changed translation rates of specific codons. In summary, we here unravel the function of a human MTase, showing that it methylates eEF1A and modulates mRNA translation in a codon-specific manner."/>
    <s v="Department of Biosciences, Faculty of Mathematics and Natural Sciences, University of Oslo, 0316, Oslo, Norway. Magnus.Jakobsson@cpr.ku.dk."/>
    <s v="eng"/>
    <s v="Y"/>
    <s v="Y"/>
    <s v="N"/>
    <s v="Y"/>
    <s v="N"/>
    <s v="Y"/>
    <n v="1"/>
    <s v="Y"/>
    <s v="Y"/>
    <s v="Y"/>
    <s v="Y"/>
    <s v="N"/>
    <s v="N"/>
    <s v="N"/>
    <s v="Y"/>
    <s v="2018-08-26"/>
    <s v="2018-11-29"/>
    <s v="2018-05-22"/>
    <s v="2018-08-24"/>
    <s v="https://dx.doi.org/10.1038/s41467-018-05646-y"/>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30031876"/>
    <s v="MED"/>
    <n v="30031876"/>
    <s v="PMC6098246"/>
    <s v="10.1016/j.biochi.2018.07.012"/>
    <s v="Zinc(II) binding on human wild-type ISCU and Met140 variants modulates NFS1 desulfurase activity."/>
    <s v="Fox NG, Martelli A, Nabhan JF, Janz J, Borkowska O, Bulawa C, Yue WW."/>
    <s v="4"/>
    <s v="152"/>
    <n v="2716285"/>
    <n v="2018"/>
    <s v="Biochimie"/>
    <s v="Biochimie"/>
    <s v="Biochimie"/>
    <s v="1264604"/>
    <s v="0300-9084"/>
    <s v="1638-6183"/>
    <s v="Human de novo iron-sulfur (Fe-S) assembly complex consists of cysteine desulfurase NFS1, accessory protein ISD11, acyl carrier protein ACP, scaffold protein ISCU, and allosteric activator frataxin (FXN). FXN binds the NFS1-ISD11-ACP-ISCU complex (SDAU), to activate the desulfurase activity and Fe-S cluster biosynthesis. In the absence of FXN, the NFS1-ISD11-ACP (SDA) complex was reportedly inhibited by binding of recombinant ISCU. Recent studies also reported a substitution at position Met141 on the yeast ISCU orthologue Isu, to Ile, Leu, Val, or Cys, could bypass the requirement of FXN for Fe-S cluster biosynthesis and cell viability. Here, we show that recombinant human ISCU binds zinc(II) ion, as previously demonstrated with the E. coli orthologue IscU. Surprisingly, the relative proportion between zinc-bound and zinc-depleted forms varies among purification batches. Importantly the presence of zinc in ISCU impacts SDAU desulfurase activity. Indeed, removal of zinc(II) ion from ISCU causes a moderate but significant increase in activity compared to SDA alone, and FXN can activate both zinc-depleted and zinc-bound forms of ISCU complexed to SDA. Taking into consideration the inhibition of desulfurase activity by zinc-bound ISCU, we characterized wild type ISCU and the M140I, M140L, and M140V variants under both zinc-bound and zinc-depleted conditions, and did not observe significant differences in the biochemical and biophysical properties between wild-type and variants. Importantly, in the absence of FXN, ISCU variants behaved like wild-type and did not stimulate the desulfurase activity of the SDA complex. This study therefore identifies an important regulatory role for zinc-bound ISCU in modulation of the human Fe-S assembly system in vitro and reports no 'FXN bypass' effect on mutations at position Met140 in human ISCU. Furthermore, this study also calls for caution in interpreting studies involving recombinant ISCU by taking into consideration the influence of the bound zinc(II) ion on SDAU complex activity."/>
    <s v="Structural Genomics Consortium, Nuffield Department of Clinical Medicine, University of Oxford, OX3 7DQ, UK."/>
    <s v="eng"/>
    <s v="Y"/>
    <s v="Y"/>
    <s v="N"/>
    <s v="Y"/>
    <s v="N"/>
    <s v="Y"/>
    <n v="1"/>
    <s v="Y"/>
    <s v="Y"/>
    <s v="N"/>
    <s v="Y"/>
    <s v="N"/>
    <s v="N"/>
    <s v="N"/>
    <s v="Y"/>
    <s v="2018-07-23"/>
    <s v="2018-11-26"/>
    <s v="2018-04-06"/>
    <s v="2018-07-20"/>
    <s v="https://dx.doi.org/10.1016/j.biochi.2018.07.01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789297"/>
    <s v="MED"/>
    <n v="29789297"/>
    <s v="PMC6025793"/>
    <s v="10.1126/scisignal.aao2341"/>
    <s v="The DUF1669 domain of FAM83 family proteins anchor casein kinase 1 isoforms."/>
    <s v="Fulcher LJ, Bozatzi P, Tachie-Menson T, Wu KZL, Cummins TD, Bufton JC, Pinkas DM, Dunbar K, Shrestha S, Wood NT, Weidlich S, Macartney TJ, Varghese J, Gourlay R, Campbell DG, Dingwell KS, Smith JC, Bullock AN, Sapkota GP."/>
    <s v="3"/>
    <s v="11"/>
    <n v="2686504"/>
    <n v="2018"/>
    <s v="Science signaling"/>
    <s v="Sci Signal"/>
    <s v="Sci Signal"/>
    <s v="101465400"/>
    <s v="1945-0877"/>
    <s v="1937-9145"/>
    <s v="Members of the casein kinase 1 (CK1) family of serine-threonine protein kinases are implicated in the regulation of many cellular processes, including the cell cycle, circadian rhythms, and Wnt and Hedgehog signaling. Because these kinases exhibit constitutive activity in biochemical assays, it is likely that their activity in cells is controlled by subcellular localization, interactions with inhibitory proteins, targeted degradation, or combinations of these mechanisms. We identified members of the FAM83 family of proteins as partners of CK1 in cells. All eight members of the FAM83 family (FAM83A to FAM83H) interacted with the α and α-like isoforms of CK1; FAM83A, FAM83B, FAM83E, and FAM83H also interacted with the δ and ε isoforms of CK1. We detected no interaction between any FAM83 member and the related CK1γ1, CK1γ2, and CK1γ3 isoforms. Each FAM83 protein exhibited a distinct pattern of subcellular distribution and colocalized with the CK1 isoform(s) to which it bound. The interaction of FAM83 proteins with CK1 isoforms was mediated by the conserved domain of unknown function 1669 (DUF1669) that characterizes the FAM83 family. Mutations in FAM83 proteins that prevented them from binding to CK1 interfered with the proper subcellular localization and cellular functions of both the FAM83 proteins and their CK1 binding partners. On the basis of its function, we propose that DUF1669 be renamed the polypeptide anchor of CK1 domain."/>
    <s v="Medical Research Council Protein Phosphorylation and Ubiquitylation Unit, Dundee, Scotland, UK."/>
    <s v="eng"/>
    <s v="N"/>
    <s v="Y"/>
    <s v="N"/>
    <s v="Y"/>
    <s v="N"/>
    <s v="Y"/>
    <n v="1"/>
    <s v="Y"/>
    <s v="Y"/>
    <s v="N"/>
    <s v="Y"/>
    <s v="Y"/>
    <s v="Y"/>
    <s v="N"/>
    <s v="Y"/>
    <s v="2018-05-24"/>
    <s v="2018-11-27"/>
    <s v="2018-04-16"/>
    <s v="2018-05-22"/>
    <s v="https://dx.doi.org/10.1126/scisignal.aao2341"/>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719619"/>
    <s v="MED"/>
    <n v="29719619"/>
    <s v="PMC5915086"/>
    <s v="10.18632/oncotarget.24883"/>
    <s v="TP-064, a potent and selective small molecule inhibitor of PRMT4 for multiple myeloma."/>
    <s v="Nakayama K, Szewczyk MM, Dela Sena C, Wu H, Dong A, Zeng H, Li F, de Freitas RF, Eram MS, Schapira M, Baba Y, Kunitomo M, Cary DR, Tawada M, Ohashi A, Imaeda Y, Saikatendu KS, Grimshaw CE, Vedadi M, Arrowsmith CH, Barsyte-Lovejoy D, Kiba A, Tomita D, Brown PJ."/>
    <s v="1"/>
    <s v="9"/>
    <n v="2678828"/>
    <n v="2018"/>
    <s v="Oncotarget"/>
    <s v="Oncotarget"/>
    <s v="Oncotarget"/>
    <s v="101532965"/>
    <s v="1949-2553"/>
    <s v="1949-2553"/>
    <s v="Protein arginine methyltransferase (PRMT) 4 (also known as coactivator-associated arginine methyltransferase 1; CARM1) is involved in a variety of biological processes and is considered as a candidate oncogene owing to its overexpression in several types of cancer. Selective PRMT4 inhibitors are useful tools for clarifying the molecular events regulated by PRMT4 and for validating PRMT4 as a therapeutic target. Here, we report the discovery of TP-064, a potent, selective, and cell-active chemical probe of human PRMT4 and its co-crystal structure with PRMT4. TP-064 inhibited the methyltransferase activity of PRMT4 with high potency (half-maximal inhibitory concentration, IC50 &lt; 10 nM) and selectivity over other PRMT family proteins, and reduced arginine dimethylation of the PRMT4 substrates BRG1-associated factor 155 (BAF155; IC50= 340 ± 30 nM) and Mediator complex subunit 12 (MED12; IC50 = 43 ± 10 nM). TP-064 treatment inhibited the proliferation of a subset of multiple myeloma cell lines, with affected cells arrested in G1 phase of the cell cycle. TP-064 and its negative control (TP-064N) will be valuable tools to further investigate the biology of PRMT4 and the therapeutic potential of PRMT4 inhibition."/>
    <s v="Oncology Drug Discovery Unit, Pharmaceutical Research Division, Takeda Pharmaceutical Company Limited, Fujisawa, Kanagawa 251-8555, Japan."/>
    <s v="eng"/>
    <s v="Y"/>
    <s v="Y"/>
    <s v="N"/>
    <s v="Y"/>
    <s v="N"/>
    <s v="Y"/>
    <n v="1"/>
    <s v="Y"/>
    <s v="Y"/>
    <s v="Y"/>
    <s v="Y"/>
    <s v="N"/>
    <s v="N"/>
    <s v="N"/>
    <s v="Y"/>
    <s v="2018-05-03"/>
    <s v="2018-05-04"/>
    <s v="2018-01-28"/>
    <s v="2018-04-06"/>
    <s v="https://dx.doi.org/10.18632/oncotarget.24883"/>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713281"/>
    <s v="MED"/>
    <n v="29713281"/>
    <s v="PMC5911475"/>
    <s v="10.3389/fphar.2018.00356"/>
    <s v="The Effectiveness and Safety of Tripterygium wilfordii Hook. F Extracts in Rheumatoid Arthritis: A Systematic Review and Meta-Analysis."/>
    <s v="Zhou YY, Xia X, Peng WK, Wang QH, Peng JH, Li YL, Wu JX, Zhang JY, Zhao Y, Chen XM, Huang RY, Jakobsson PJ, Wen ZH, Huang QC."/>
    <s v="5"/>
    <s v="9"/>
    <n v="2645047"/>
    <n v="2018"/>
    <s v="Frontiers in Pharmacology"/>
    <s v="Front Pharmacol"/>
    <s v="Front Pharmacol"/>
    <s v="101548923"/>
    <s v="1663-9812"/>
    <s v="1663-9812"/>
    <s v="Objective: To conduct a meta-analysis of the effectiveness and safety of Tripterygium wilfordii Hook. F (TwHF) extracts for the treatment of rheumatoid arthritis (RA). Methods: A systematic literature search was conducted in PubMed, EMBASE, Cochrane, Medline, CNKI, SinoMed and WanFang Library till 12 July 2017. All included studies were analyzed with the use of the Review Manager 5.2 software according to the Preferred Reporting Items for Systematic Reviews and Meta-Analyses (PRISMA) Statement protocol. Results: Fourteen randomized controlled trials (RCTs) were identified. TwHF extracts provided a statistically significant improvement in grip strength (GS), swelling joint count (SJC) and morning stiffness (MS) compared with placebo (P &lt; 0.001). The meta-analysis showed significant differences between TwHF extract-treated group and the DMARDs group in GS, MS, C-reactive protein (CRP), and tender joint count (TJC) (P &lt; 0.05), aside from ESR and SJC (P &gt; 0.05). The pooled results also displayed significant differences between the combination of TwHF extracts with DMARDs and the DMARDs alone group in ESR, CRP, SJC, and TJC (P ≤ 0.05). For the safety analysis, two trials favored TwHF extract-treatment and one trial favored non-TWHF extract-treatment in AEs (P &lt; 0.05). Eleven trials showed no statistically significant differences between TwHF extract-treated group and the DMARDs group (P &gt; 0.05). Conclusions: The findings of this systematic review with meta-analysis indicate that TwHF extracts provides statistically significant and clinically important improvement in RA symptoms and has an acceptable safety profile."/>
    <s v="Key Unit of Methodology in Clinical Research, Department of Rheumatology, The Second Affiliated Hospital, Guangzhou University of Chinese Medicine, Guangdong Provincial Hospital of Chinese Medicine, Guangzhou, China."/>
    <s v="eng"/>
    <s v="Y"/>
    <s v="Y"/>
    <s v="N"/>
    <s v="Y"/>
    <s v="N"/>
    <s v="N"/>
    <n v="1"/>
    <s v="Y"/>
    <s v="Y"/>
    <s v="N"/>
    <s v="Y"/>
    <s v="N"/>
    <s v="N"/>
    <s v="N"/>
    <s v="N"/>
    <s v="2018-05-02"/>
    <s v="2018-05-03"/>
    <s v="2018-01-31"/>
    <s v="2018-04-16"/>
    <s v="https://dx.doi.org/10.3389/fphar.2018.00356"/>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420175"/>
    <s v="MED"/>
    <n v="29420175"/>
    <s v="PMC5846859"/>
    <s v="10.1016/j.celrep.2017.12.083"/>
    <s v="CDKL Family Kinases Have Evolved Distinct Structural Features and Ciliary Function."/>
    <s v="Canning P, Park K, Gonçalves J, Li C, Howard CJ, Sharpe TD, Holt LJ, Pelletier L, Bullock AN, Leroux MR."/>
    <s v="49"/>
    <s v="22"/>
    <n v="2644999"/>
    <n v="2018"/>
    <s v="Cell reports"/>
    <s v="Cell Rep"/>
    <s v="Cell Rep"/>
    <s v="101573691"/>
    <s v="2211-1247"/>
    <s v="2211-1247"/>
    <s v="Various kinases, including a cyclin-dependent kinase (CDK) family member, regulate the growth and functions of primary cilia, which perform essential roles in signaling and development. Neurological disorders linked to CDK-Like (CDKL) proteins suggest that these underexplored kinases may have similar functions. Here, we present the crystal structures of human CDKL1, CDKL2, CDKL3, and CDKL5, revealing their evolutionary divergence from CDK and mitogen-activated protein kinases (MAPKs), including an unusual ?J helix important for CDKL2 and CDKL3 activity. C. elegans CDKL-1, most closely related to CDKL1-4 and localized to neuronal cilia transition zones, modulates cilium length; this depends on its kinase activity and ?J helix-containing C terminus. Human CDKL5, linked to Rett syndrome, also localizes to cilia, and it impairs ciliogenesis when overexpressed. CDKL5 patient mutations modeled in CDKL-1 cause localization and/or cilium length defects. Together, our studies establish a disease model system suggesting cilium length defects as a pathomechanism for neurological disorders, including epilepsy."/>
    <s v="Structural Genomics Consortium, University of Oxford, Old Road Campus, Roosevelt Drive, Oxford OX3 7DQ, UK."/>
    <s v="eng"/>
    <s v="Y"/>
    <s v="Y"/>
    <s v="N"/>
    <s v="Y"/>
    <s v="N"/>
    <s v="Y"/>
    <n v="1"/>
    <s v="Y"/>
    <s v="Y"/>
    <s v="Y"/>
    <s v="Y"/>
    <s v="N"/>
    <s v="N"/>
    <s v="N"/>
    <s v="Y"/>
    <s v="2018-02-09"/>
    <s v="2018-03-16"/>
    <s v="2018-01-05"/>
    <s v="2018-01-28"/>
    <s v="https://dx.doi.org/10.1016/j.celrep.2017.12.083"/>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409752"/>
    <s v="MED"/>
    <n v="29409752"/>
    <s v="PMC5819902"/>
    <s v="10.1016/j.bmcl.2018.01.044"/>
    <s v="Activation loop targeting strategy for design of receptor-interacting protein kinase 2 (RIPK2) inhibitors."/>
    <s v="Suebsuwong C, Pinkas DM, Ray SS, Bufton JC, Dai B, Bullock AN, Degterev A, Cuny GD."/>
    <s v="22"/>
    <s v="28"/>
    <n v="2652879"/>
    <n v="2018"/>
    <s v="Bioorganic &amp; medicinal chemistry letters"/>
    <s v="Bioorg. Med. Chem. Lett."/>
    <s v="Bioorg Med Chem Lett"/>
    <s v="9107377"/>
    <s v="0960-894X"/>
    <s v="1464-3405"/>
    <s v="Development of selective kinase inhibitors remains a challenge due to considerable amino acid sequence similarity among family members particularly in the ATP binding site. Targeting the activation loop might offer improved inhibitor selectivity since this region of kinases is less conserved. However, the strategy presents difficulties due to activation loop flexibility. Herein, we report the design of receptor-interacting protein kinase 2 (RIPK2) inhibitors based on pan-kinase inhibitor regorafenib that aim to engage basic activation loop residues Lys169 or Arg171. We report development of CSR35 that displayed &gt;10-fold selective inhibition of RIPK2 versus VEGFR2, the target of regorafenib. A co-crystal structure of CSR35 with RIPK2 revealed a resolved activation loop with an ionic interaction between the carboxylic acid installed in the inhibitor and the side-chain of Lys169. Our data provides principle feasibility of developing activation loop targeting type II inhibitors as a complementary strategy for achieving improved selectivity."/>
    <s v="Department of Chemistry, University of Houston, Science and Research Building 2, Houston, TX 77204, USA."/>
    <s v="eng"/>
    <s v="Y"/>
    <s v="Y"/>
    <s v="N"/>
    <s v="Y"/>
    <s v="N"/>
    <s v="Y"/>
    <n v="1"/>
    <s v="Y"/>
    <s v="Y"/>
    <s v="Y"/>
    <s v="Y"/>
    <s v="N"/>
    <s v="N"/>
    <s v="N"/>
    <s v="Y"/>
    <s v="2018-02-08"/>
    <s v="2018-10-08"/>
    <s v="2017-11-09"/>
    <s v="2018-01-31"/>
    <s v="https://dx.doi.org/10.1016/j.bmcl.2018.01.04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244490"/>
    <s v="MED"/>
    <n v="29244490"/>
    <s v="PMC5808361"/>
    <s v="10.1021/acs.jmedchem.7b01674"/>
    <s v="Discovery of Potent and Selective Allosteric Inhibitors of Protein Arginine Methyltransferase 3 (PRMT3)."/>
    <s v="Kaniskan HÜ, Eram MS, Zhao K, Szewczyk MM, Yang X, Schmidt K, Luo X, Xiao S, Dai M, He F, Zang I, Lin Y, Li F, Dobrovetsky E, Smil D, Min SJ, Lin-Jones J, Schapira M, Atadja P, Li E, Barsyte-Lovejoy D, Arrowsmith CH, Brown PJ, Liu F, Yu Z, Vedadi M, Jin J."/>
    <s v="41"/>
    <s v="61"/>
    <n v="2649360"/>
    <n v="2018"/>
    <s v="Journal of medicinal chemistry"/>
    <s v="J. Med. Chem."/>
    <s v="J Med Chem"/>
    <s v="9716531"/>
    <s v="0022-2623"/>
    <s v="1520-4804"/>
    <s v="PRMT3 catalyzes the asymmetric dimethylation of arginine residues of various proteins. It is crucial for maturation of ribosomes and has been implicated in several diseases. We recently disclosed a highly potent, selective, and cell-active allosteric inhibitor of PRMT3, compound 4. Here, we report comprehensive structure-activity relationship studies that target the allosteric binding site of PRMT3. We conducted design, synthesis, and evaluation of novel compounds in biochemical, selectivity, and cellular assays that culminated in the discovery of 4 and other highly potent (IC50 values: ∼10-36 nM), selective, and cell-active allosteric inhibitors of PRMT3 (compounds 29, 30, 36, and 37). In addition, we generated compounds that are very close analogs of these potent inhibitors but displayed drastically reduced potency as negative controls (compounds 49-51). These inhibitors and negative controls are valuable chemical tools for the biomedical community to further investigate biological functions and disease associations of PRMT3."/>
    <s v="Center for Chemical Biology and Drug Discovery, Departments of Pharmacological Sciences and Oncological Sciences, Tisch Cancer Institute, Icahn School of Medicine at Mount Sinai , New York, New York 10029, United States."/>
    <s v="eng"/>
    <s v="Y"/>
    <s v="Y"/>
    <s v="N"/>
    <s v="Y"/>
    <s v="N"/>
    <s v="Y"/>
    <n v="1"/>
    <s v="Y"/>
    <s v="Y"/>
    <s v="Y"/>
    <s v="Y"/>
    <s v="N"/>
    <s v="N"/>
    <s v="N"/>
    <s v="Y"/>
    <s v="2017-12-16"/>
    <s v="2018-03-28"/>
    <s v="2017-11-08"/>
    <s v="2018-01-05"/>
    <s v="https://dx.doi.org/10.1021/acs.jmedchem.7b0167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123223"/>
    <s v="MED"/>
    <n v="29123223"/>
    <s v="PMC5680195"/>
    <s v="10.1038/s41598-017-14754-6"/>
    <s v="Structural basis of small molecule ATPase inhibition of a human mitotic kinesin motor protein."/>
    <s v="Park HW, Ma Z, Zhu H, Jiang S, Robinson RC, Endow SA."/>
    <s v="13"/>
    <s v="7"/>
    <n v="2613327"/>
    <n v="2017"/>
    <s v="Scientific reports"/>
    <s v="Sci Rep"/>
    <s v="Sci Rep"/>
    <s v="101563288"/>
    <s v="2045-2322"/>
    <s v="2045-2322"/>
    <s v="Kinesin microtubule motor proteins play essential roles in division, including attaching chromosomes to spindles and crosslinking microtubules for spindle assembly. Human kinesin-14 KIFC1 is unique in that cancer cells with amplified centrosomes are dependent on the motor for viable division because of its ability to cluster centrosomes and form bipolar spindles, but it is not required for division in almost all normal cells. Screens for small molecule inhibitors of KIFC1 have yielded several candidates for further development, but obtaining structural data to determine their sites of binding has been difficult. Here we compare a previously unreported KIFC1 crystal structure with new structures of two closely related kinesin-14 proteins, Ncd and KIFC3, to determine the potential binding site of a known KIFC1 ATPase inhibitor, AZ82. We analyze the previously identified kinesin inhibitor binding sites and identify features of AZ82 that favor binding to one of the sites, the α4/α6 site. This selectivity can be explained by unique structural features of the KIFC1 α4/α6 binding site. These features may help improve the drug-like properties of AZ82 and other specific KIFC1 inhibitors."/>
    <s v="Department of Biochemistry and Molecular Biology, Tulane School of Medicine, New Orleans, LA, 70112, USA."/>
    <s v="eng"/>
    <s v="Y"/>
    <s v="Y"/>
    <s v="N"/>
    <s v="Y"/>
    <s v="N"/>
    <s v="Y"/>
    <n v="1"/>
    <s v="Y"/>
    <s v="Y"/>
    <s v="Y"/>
    <s v="Y"/>
    <s v="N"/>
    <s v="N"/>
    <s v="N"/>
    <s v="Y"/>
    <s v="2017-11-11"/>
    <s v="2017-12-19"/>
    <s v="2017-11-07"/>
    <s v="2017-11-09"/>
    <s v="https://dx.doi.org/10.1038/s41598-017-14754-6"/>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118096"/>
    <s v="MED"/>
    <n v="29118096"/>
    <s v="PMC5869235"/>
    <s v="10.1042/EBC20170051"/>
    <s v="The SGC beyond structural genomics: redefining the role of 3D structures by coupling genomic stratification with fragment-based discovery."/>
    <s v="Bradley AR, Echalier A, Fairhead M, Strain-Damerell C, Brennan P, Bullock AN, Burgess-Brown NA, Carpenter EP, Gileadi O, Marsden BD, Lee WH, Yue W, Bountra C, von Delft F."/>
    <s v="3"/>
    <s v="61"/>
    <n v="2617115"/>
    <n v="2017"/>
    <s v="Essays in biochemistry"/>
    <s v="Essays Biochem."/>
    <s v="Essays Biochem"/>
    <s v="0043306"/>
    <s v="0071-1365"/>
    <s v="1744-1358"/>
    <s v="The ongoing explosion in genomics data has long since outpaced the capacity of conventional biochemical methodology to verify the large number of hypotheses that emerge from the analysis of such data. In contrast, it is still a gold-standard for early phenotypic validation towards small-molecule drug discovery to use probe molecules (or tool compounds), notwithstanding the difficulty and cost of generating them. Rational structure-based approaches to ligand discovery have long promised the efficiencies needed to close this divergence; in practice, however, this promise remains largely unfulfilled, for a host of well-rehearsed reasons and despite the huge technical advances spearheaded by the structural genomics initiatives of the noughties. Therefore the current, fourth funding phase of the Structural Genomics Consortium (SGC), building on its extensive experience in structural biology of novel targets and design of protein inhibitors, seeks to redefine what it means to do structural biology for drug discovery. We developed the concept of a Target Enabling Package (TEP) that provides, through reagents, assays and data, the missing link between genetic disease linkage and the development of usefully potent compounds. There are multiple prongs to the ambition: rigorously assessing targets' genetic disease linkages through crowdsourcing to a network of collaborating experts; establishing a systematic approach to generate the protocols and data that comprise each target's TEP; developing new, X-ray-based fragment technologies for generating high quality chemical matter quickly and cheaply; and exploiting a stringently open access model to build multidisciplinary partnerships throughout academia and industry. By learning how to scale these approaches, the SGC aims to make structures finally serve genomics, as originally intended, and demonstrate how 3D structures systematically allow new modes of druggability to be discovered for whole classes of targets."/>
    <s v="Structural Genomics Consortium (SGC), Nuffield Department of Medicine, University of Oxford, Roosevelt Drive, Oxford OX3 7DQ, U.K."/>
    <s v="eng"/>
    <s v="Y"/>
    <s v="Y"/>
    <s v="N"/>
    <s v="Y"/>
    <s v="N"/>
    <s v="N"/>
    <n v="1"/>
    <s v="Y"/>
    <s v="Y"/>
    <s v="N"/>
    <s v="Y"/>
    <s v="N"/>
    <s v="N"/>
    <s v="N"/>
    <s v="N"/>
    <s v="2017-11-10"/>
    <s v="2018-07-02"/>
    <s v="2017-11-01"/>
    <s v="2017-11-08"/>
    <s v="https://dx.doi.org/10.1042/EBC20170051"/>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976073"/>
    <s v="MED"/>
    <n v="28976073"/>
    <s v="PMC5725665"/>
    <s v="10.1002/anie.201706788"/>
    <s v="Discovery of a Highly Selective Cell-Active Inhibitor of the Histone Lysine Demethylases KDM2/7."/>
    <s v="Gerken PA, Wolstenhulme JR, Tumber A, Hatch SB, Zhang Y, Müller S, Chandler SA, Mair B, Li F, Nijman SMB, Konietzny R, Szommer T, Yapp C, Fedorov O, Benesch JLP, Vedadi M, Kessler BM, Kawamura A, Brennan PE, Smith MD."/>
    <s v="15"/>
    <s v="56"/>
    <n v="2622549"/>
    <n v="2017"/>
    <s v="Angewandte Chemie (International ed. in English)"/>
    <s v="Angew. Chem. Int. Ed. Engl."/>
    <s v="Angew Chem Int Ed Engl"/>
    <s v="0370543"/>
    <s v="1433-7851"/>
    <s v="1521-3773"/>
    <s v="Histone lysine demethylases (KDMs) are of critical importance in the epigenetic regulation of gene expression, yet there are few selective, cell-permeable inhibitors or suitable tool compounds for these enzymes. We describe the discovery of a new class of inhibitor that is highly potent towards the histone lysine demethylases KDM2A/7A. A modular synthetic approach was used to explore the chemical space and accelerate the investigation of key structure-activity relationships, leading to the development of a small molecule with around 75-fold selectivity towards KDM2A/7A versus other KDMs, as well as cellular activity at low micromolar concentrations."/>
    <s v="Chemistry Research Laboratory, University of Oxford, 12 Mansfield Road, Oxford, OX1 3TA, UK."/>
    <s v="eng"/>
    <s v="Y"/>
    <s v="Y"/>
    <s v="N"/>
    <s v="Y"/>
    <s v="N"/>
    <s v="Y"/>
    <n v="1"/>
    <s v="Y"/>
    <s v="Y"/>
    <s v="N"/>
    <s v="Y"/>
    <s v="N"/>
    <s v="N"/>
    <s v="N"/>
    <s v="Y"/>
    <s v="2017-10-05"/>
    <s v="2017-12-14"/>
    <s v="2017-08-16"/>
    <s v="2017-11-07"/>
    <s v="https://dx.doi.org/10.1002/anie.201706788"/>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963344"/>
    <s v="MED"/>
    <n v="28963344"/>
    <s v="PMC5664961"/>
    <s v="10.1042/BCJ20170527"/>
    <s v="Structural complexity in the KCTD family of Cullin3-dependent E3 ubiquitin ligases."/>
    <s v="Pinkas DM, Sanvitale CE, Bufton JC, Sorrell FJ, Solcan N, Chalk R, Doutch J, Bullock AN."/>
    <s v="20"/>
    <s v="474"/>
    <n v="2613181"/>
    <n v="2017"/>
    <s v="The Biochemical journal"/>
    <s v="Biochem. J."/>
    <s v="Biochem J"/>
    <s v="2984726R"/>
    <s v="0264-6021"/>
    <s v="1470-8728"/>
    <s v="Members of the potassium channel tetramerization domain (KCTD) family are soluble non-channel proteins that commonly function as Cullin3 (Cul3)-dependent E3 ligases. Solution studies of the N-terminal BTB domain have suggested that some KCTD family members may tetramerize similarly to the homologous tetramerization domain (T1) of the voltage-gated potassium (Kv) channels. However, available structures of KCTD1, KCTD5 and KCTD9 have demonstrated instead pentameric assemblies. To explore other phylogenetic clades within the KCTD family, we determined the crystal structures of the BTB domains of a further five human KCTD proteins revealing a rich variety of oligomerization architectures, including monomer (SHKBP1), a novel two-fold symmetric tetramer (KCTD10 and KCTD13), open pentamer (KCTD16) and closed pentamer (KCTD17). While these diverse geometries were confirmed by small-angle X-ray scattering (SAXS), only the pentameric forms were stable upon size-exclusion chromatography. With the exception of KCTD16, all proteins bound to Cul3 and were observed to reassemble in solution as 5 : 5 heterodecamers. SAXS data and structural modelling indicate that Cul3 may stabilize closed BTB pentamers by binding across their BTB-BTB interfaces. These extra interactions likely also allow KCTD proteins to bind Cul3 without the expected 3-box motif. Overall, these studies reveal the KCTD family BTB domain to be a highly versatile scaffold compatible with a range of oligomeric assemblies and geometries. This observed interface plasticity may support functional changes in regulation of this unusual E3 ligase family."/>
    <s v="Structural Genomics Consortium, University of Oxford, Old Road Campus, Roosevelt Drive, Oxford OX3 7DQ, U.K."/>
    <s v="eng"/>
    <s v="Y"/>
    <s v="Y"/>
    <s v="N"/>
    <s v="Y"/>
    <s v="N"/>
    <s v="Y"/>
    <n v="1"/>
    <s v="N"/>
    <s v="Y"/>
    <s v="Y"/>
    <s v="Y"/>
    <s v="N"/>
    <s v="N"/>
    <s v="N"/>
    <s v="Y"/>
    <s v="2017-10-01"/>
    <s v="2017-12-17"/>
    <s v="2017-05-26"/>
    <s v="2017-11-01"/>
    <s v="https://dx.doi.org/10.1042/BCJ20170527"/>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821610"/>
    <s v="MED"/>
    <n v="28821610"/>
    <s v="PMC5641865"/>
    <s v="10.1074/jbc.m117.808600"/>
    <s v="A screen for kinase inhibitors identifies antimicrobial imidazopyridine aminofurazans as specific inhibitors of the Listeria monocytogenes PASTA kinase PrkA."/>
    <s v="Schaenzer AJ, Wlodarchak N, Drewry DH, Zuercher WJ, Rose WE, Striker R, Sauer JD."/>
    <s v="51"/>
    <s v="292"/>
    <n v="2607941"/>
    <n v="2017"/>
    <s v="The Journal of biological chemistry"/>
    <s v="J. Biol. Chem."/>
    <s v="J Biol Chem"/>
    <s v="2985121R"/>
    <s v="0021-9258"/>
    <s v="1083-351X"/>
    <s v="Bacterial signaling systems such as protein kinases and quorum sensing have become increasingly attractive targets for the development of novel antimicrobial agents in a time of rising antibiotic resistance. The family of bacterial Penicillin-binding-protein And Serine/Threonine kinase-Associated (PASTA) kinases is of particular interest due to the role of these kinases in regulating resistance to β-lactam antibiotics. As such, small-molecule kinase inhibitors that target PASTA kinases may prove beneficial as treatments adjunctive to β-lactam therapy. Despite this interest, only limited progress has been made in identifying functional inhibitors of the PASTA kinases that have both activity against the intact microbe and high kinase specificity. Here, we report the results of a small-molecule screen that identified GSK690693, an imidazopyridine aminofurazan-type kinase inhibitor that increases the sensitivity of the intracellular pathogen Listeria monocytogenes to various β-lactams by inhibiting the PASTA kinase PrkA. GSK690693 potently inhibited PrkA kinase activity biochemically and exhibited significant selectivity for PrkA relative to the Staphylococcus aureus PASTA kinase Stk1. Furthermore, other imidazopyridine aminofurazans could effectively inhibit PrkA and potentiate β-lactam antibiotic activity to varying degrees. The presence of the 2-methyl-3-butyn-2-ol (alkynol) moiety was important for both biochemical and antimicrobial activity. Finally, mutagenesis studies demonstrated residues in the back pocket of the active site are important for GSK690693 selectivity. These data suggest that targeted screens can successfully identify PASTA kinase inhibitors with both biochemical and antimicrobial specificity. Moreover, the imidazopyridine aminofurazans represent a family of PASTA kinase inhibitors that have the potential to be optimized for selective PASTA kinase inhibition."/>
    <s v="Medicine, University of Wisconsin-Madison, Madison, Wisconsin 53706."/>
    <s v="eng"/>
    <s v="Y"/>
    <s v="Y"/>
    <s v="N"/>
    <s v="Y"/>
    <s v="N"/>
    <s v="Y"/>
    <n v="1"/>
    <s v="Y"/>
    <s v="Y"/>
    <s v="N"/>
    <s v="Y"/>
    <s v="N"/>
    <s v="N"/>
    <s v="N"/>
    <s v="Y"/>
    <s v="2017-08-20"/>
    <s v="2017-12-30"/>
    <s v="2017-02-28"/>
    <s v="2017-08-16"/>
    <s v="https://dx.doi.org/10.1074/jbc.m117.80860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603531"/>
    <s v="MED"/>
    <n v="28603531"/>
    <s v="PMC5445127"/>
    <s v="10.3389/fpls.2017.00852"/>
    <s v="Structural Characterization of Maize SIRK1 Kinase Domain Reveals an Unusual Architecture of the Activation Segment."/>
    <s v="Aquino B, Couñago RM, Verza N, Ferreira LM, Massirer KB, Gileadi O, Arruda P."/>
    <s v="11"/>
    <s v="8"/>
    <n v="2550591"/>
    <n v="2017"/>
    <s v="Frontiers in Plant Science"/>
    <s v="Front Plant Sci"/>
    <s v="Front Plant Sci"/>
    <s v="101568200"/>
    <s v="1664-462X"/>
    <s v="1664-462X"/>
    <s v="Kinases are primary regulators of plant metabolism and excellent targets for plant breeding. However, most kinases, including the abundant receptor-like kinases (RLK), have no assigned role. SIRK1 is a leucine-rich repeat receptor-like kinase (LRR-RLK), the largest family of RLK. In Arabidopsis thaliana, SIRK1 (AtSIRK1) is phosphorylated after sucrose is resupplied to sucrose-starved seedlings and it modulates the sugar response by phosphorylating several substrates. In maize, the ZmSIRK1 expression is altered in response to drought stress. In neither Arabidopsis nor in maize has the function of SIRK1 been completely elucidated. As a first step toward the biochemical characterization of ZmSIRK1, we obtained its recombinant kinase domain, demonstrated that it binds AMP-PNP, a non-hydrolysable ATP-analog, and solved the structure of ZmSIRK1- AMP-PNP co-crystal. The ZmSIRK1 crystal structure revealed a unique conformation for the activation segment. In an attempt to find inhibitors for ZmSIRK1, we screened a focused small molecule library and identified six compounds that stabilized ZmSIRK1 against thermal melt. ITC analysis confirmed that three of these compounds bound to ZmSIRK1 with low micromolar affinity. Solving the 3D structure of ZmSIRK1-AMP-PNP co-crystal provided information on the molecular mechanism of ZmSIRK1 activity. Furthermore, the identification of small molecules that bind this kinase can serve as initial backbone for development of new potent and selective ZmSIRK1 antagonists."/>
    <s v="Structural Genomics Consortium, Universidade Estadual de CampinasCampinas, Brazil."/>
    <s v="eng"/>
    <s v="Y"/>
    <s v="Y"/>
    <s v="N"/>
    <s v="Y"/>
    <s v="N"/>
    <s v="Y"/>
    <n v="1"/>
    <s v="Y"/>
    <s v="Y"/>
    <s v="N"/>
    <s v="Y"/>
    <s v="N"/>
    <s v="N"/>
    <s v="N"/>
    <s v="Y"/>
    <s v="2017-06-12"/>
    <s v="2017-08-16"/>
    <s v="2018-08-14"/>
    <s v="2017-05-26"/>
    <s v="https://dx.doi.org/10.3389/fpls.2017.0085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355572"/>
    <s v="MED"/>
    <n v="28355572"/>
    <s v="PMC5382234"/>
    <s v="10.1016/j.celrep.2017.03.019"/>
    <s v="Precise Temporal Profiling of Signaling Complexes in Primary Cells Using SWATH Mass Spectrometry."/>
    <s v="Caron E, Roncagalli R, Hase T, Wolski WE, Choi M, Menoita MG, Durand S, García-Blesa A, Fierro-Monti I, Sajic T, Heusel M, Weiss T, Malissen M, Schlapbach R, Collins BC, Ghosh S, Kitano H, Aebersold R, Malissen B, Gstaiger M."/>
    <s v="1"/>
    <s v="18"/>
    <n v="2541143"/>
    <n v="2017"/>
    <s v="Cell reports"/>
    <s v="Cell Rep"/>
    <s v="Cell Rep"/>
    <s v="101573691"/>
    <s v="2211-1247"/>
    <s v="2211-1247"/>
    <s v="Spatiotemporal organization of protein interactions in cell signaling is a fundamental process that drives cellular functions. Given differential protein expression across tissues and developmental stages, the architecture and dynamics of signaling interaction proteomes is, likely, highly context dependent. However, current interaction information has been almost exclusively obtained from transformed cells. In this study, we applied an advanced and robust workflow combining mouse genetics and affinity purification (AP)-SWATH mass spectrometry to profile the dynamics of 53 high-confidence protein interactions in primary T cells, using the scaffold protein GRB2 as a model. The workflow also provided a sufficient level of robustness to pinpoint differential interaction dynamics between two similar, but functionally distinct, primary T cell populations. Altogether, we demonstrated that precise and reproducible quantitative measurements of protein interaction dynamics can be achieved in primary cells isolated from mammalian tissues, allowing resolution of the tissue-specific context of cell-signaling events."/>
    <s v="Department of Biology, Institute of Molecular Systems Biology, ETH Zurich, 8093 Zurich, Switzerland."/>
    <s v="eng"/>
    <s v="Y"/>
    <s v="Y"/>
    <s v="N"/>
    <s v="N"/>
    <s v="N"/>
    <s v="Y"/>
    <n v="1"/>
    <s v="Y"/>
    <s v="Y"/>
    <s v="Y"/>
    <s v="Y"/>
    <s v="N"/>
    <s v="N"/>
    <s v="N"/>
    <s v="Y"/>
    <s v="2017-03-30"/>
    <s v="2018-04-04"/>
    <s v="2018-04-30"/>
    <s v="2017-03-01"/>
    <s v="https://dx.doi.org/10.1016/j.celrep.2017.03.019"/>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345007"/>
    <s v="MED"/>
    <n v="28345007"/>
    <s v="PMC5336473"/>
    <s v="10.1063/1.4974176"/>
    <s v="Partial-occupancy binders identified by the Pan-Dataset Density Analysis method offer new chemical opportunities and reveal cryptic binding sites."/>
    <s v="Pearce NM, Bradley AR, Krojer T, Marsden BD, Deane CM, von Delft F."/>
    <s v="11"/>
    <s v="4"/>
    <n v="2524537"/>
    <n v="2017"/>
    <s v="Structural dynamics (Melville, N.Y.)"/>
    <s v="Struct Dyn"/>
    <s v="Struct Dyn"/>
    <s v="101660872"/>
    <s v="2329-7778"/>
    <s v="2329-7778"/>
    <s v="Crystallographic fragment screening uses low molecular weight compounds to probe the protein surface and although individual protein-fragment interactions are high quality, fragments commonly bind at low occupancy, historically making identification difficult. However, our new Pan-Dataset Density Analysis method readily identifies binders missed by conventional analysis: for fragment screening data of lysine-specific demethylase 4D (KDM4D), the hit rate increased from 0.9% to 10.6%. Previously unidentified fragments reveal multiple binding sites and demonstrate: the versatility of crystallographic fragment screening; that surprisingly large conformational changes are possible in crystals; and that low crystallographic occupancy does not by itself reflect a protein-ligand complex's significance."/>
    <s v="Department of Biochemistry, Institute of Integrative Biology, University of Liverpool, L69 7ZB Liverpool, U.K."/>
    <s v="eng"/>
    <s v="Y"/>
    <s v="Y"/>
    <s v="N"/>
    <s v="Y"/>
    <s v="N"/>
    <s v="N"/>
    <n v="1"/>
    <s v="Y"/>
    <s v="Y"/>
    <s v="N"/>
    <s v="Y"/>
    <s v="N"/>
    <s v="N"/>
    <s v="N"/>
    <s v="Y"/>
    <s v="2017-03-27"/>
    <s v="2017-08-16"/>
    <s v="2018-04-20"/>
    <s v="2017-02-28"/>
    <s v="https://dx.doi.org/10.1063/1.4974176"/>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934491"/>
    <s v="MED"/>
    <n v="29934491"/>
    <s v="PMC6094399"/>
    <s v="10.1042/BCJ20180265"/>
    <s v="New tools for carbohydrate sulfation analysis: heparan sulfate 2-O-sulfotransferase (HS2ST) is a target for small-molecule protein kinase inhibitors."/>
    <s v="Byrne DP, Li Y, Ramakrishnan K, Barsukov IL, Yates EA, Eyers CE, Papy-Garcia D, Chantepie S, Pagadala V, Liu J, Wells C, Drewry DH, Zuercher WJ, Berry NG, Fernig DG, Eyers PA."/>
    <s v="7"/>
    <s v="475"/>
    <n v="2716966"/>
    <n v="2018"/>
    <s v="The Biochemical journal"/>
    <s v="Biochem. J."/>
    <s v="Biochem J"/>
    <s v="2984726R"/>
    <s v="0264-6021"/>
    <s v="1470-8728"/>
    <s v="Sulfation of carbohydrate residues occurs on a variety of glycans destined for secretion, and this modification is essential for efficient matrix-based signal transduction. Heparan sulfate (HS) glycosaminoglycans control physiological functions ranging from blood coagulation to cell proliferation. HS biosynthesis involves membrane-bound Golgi sulfotransferases, including HS 2-O-sulfotransferase (HS2ST), which transfers sulfate from the cofactor PAPS (3'-phosphoadenosine 5'-phosphosulfate) to the 2-O position of α-l-iduronate in the maturing polysaccharide chain. The current lack of simple non-radioactive enzyme assays that can be used to quantify the levels of carbohydrate sulfation hampers kinetic analysis of this process and the discovery of HS2ST inhibitors. In the present paper, we describe a new procedure for thermal shift analysis of purified HS2ST. Using this approach, we quantify HS2ST-catalysed oligosaccharide sulfation using a novel synthetic fluorescent substrate and screen the Published Kinase Inhibitor Set, to evaluate compounds that inhibit catalysis. We report the susceptibility of HS2ST to a variety of cell-permeable compounds in vitro, including polyanionic polar molecules, the protein kinase inhibitor rottlerin and oxindole-based RAF kinase inhibitors. In a related study, published back-to-back with the present study, we demonstrated that tyrosyl protein sulfotranferases are also inhibited by a variety of protein kinase inhibitors. We propose that appropriately validated small-molecule compounds could become new tools for rapid inhibition of glycan (and protein) sulfation in cells, and that protein kinase inhibitors might be repurposed or redesigned for the specific inhibition of HS2ST."/>
    <s v="Ludwig Institute for Cancer Research, Department of Fundamental Oncology, University of Lausanne, 1066 Epalinges, Switzerland."/>
    <s v="eng"/>
    <s v="Y"/>
    <s v="Y"/>
    <s v="N"/>
    <s v="Y"/>
    <s v="N"/>
    <s v="N"/>
    <n v="1"/>
    <s v="Y"/>
    <s v="Y"/>
    <s v="N"/>
    <s v="Y"/>
    <s v="N"/>
    <s v="N"/>
    <s v="N"/>
    <s v="Y"/>
    <s v="2018-06-24"/>
    <s v="2018-09-06"/>
    <s v="2017-10-26"/>
    <s v="2018-08-14"/>
    <s v="https://dx.doi.org/10.1042/BCJ2018026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712860"/>
    <s v="MED"/>
    <n v="29712860"/>
    <s v="PMC5960288"/>
    <s v="10.1073/pnas.1717277115"/>
    <s v="The C-terminal extension landscape of naturally presented HLA-I ligands."/>
    <s v="Guillaume P, Picaud S, Baumgaertner P, Montandon N, Schmidt J, Speiser DE, Coukos G, Bassani-Sternberg M, Filippakopoulos P, Gfeller D."/>
    <s v="3"/>
    <s v="115"/>
    <n v="2684652"/>
    <n v="2018"/>
    <s v="Proceedings of the National Academy of Sciences of the United States of America"/>
    <s v="Proc. Natl. Acad. Sci. U.S.A."/>
    <s v="Proc Natl Acad Sci U S A"/>
    <s v="7505876"/>
    <s v="0027-8424"/>
    <s v="1091-6490"/>
    <s v="HLA-I molecules play a central role in antigen presentation. They typically bind 9- to 12-mer peptides, and their canonical binding mode involves anchor residues at the second and last positions of their ligands. To investigate potential noncanonical binding modes, we collected in-depth and accurate HLA peptidomics datasets covering 54 HLA-I alleles and developed algorithms to analyze these data. Our results reveal frequent (442 unique peptides) and statistically significant C-terminal extensions for at least eight alleles, including the common HLA-A03:01, HLA-A31:01, and HLA-A68:01. High resolution crystal structure of HLA-A68:01 with such a ligand uncovers structural changes taking place to accommodate C-terminal extensions and helps unraveling sequence and structural properties predictive of the presence of these extensions. Scanning viral proteomes with the C-terminal extension motifs identifies many putative epitopes and we demonstrate direct recognition by human CD8+ T cells of a 10-mer epitope from cytomegalovirus predicted to follow the C-terminal extension binding mode."/>
    <s v="Structural Genomics Consortium, Buchmann Institute for Molecular Life Sciences, Goethe University Frankfurt, Frankfurt am Main, Germany."/>
    <s v="eng"/>
    <s v="N"/>
    <s v="Y"/>
    <s v="N"/>
    <s v="Y"/>
    <s v="N"/>
    <s v="Y"/>
    <n v="2"/>
    <s v="Y"/>
    <s v="Y"/>
    <s v="N"/>
    <s v="Y"/>
    <s v="N"/>
    <s v="N"/>
    <s v="N"/>
    <s v="Y"/>
    <s v="2018-05-02"/>
    <s v="2018-11-15"/>
    <s v="2017-10-19"/>
    <s v="2018-04-30"/>
    <s v="https://dx.doi.org/10.1073/pnas.171727711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676732"/>
    <s v="MED"/>
    <n v="29676732"/>
    <s v="PMC5910019"/>
    <s v="10.7554/eLife.34311"/>
    <s v="Donated chemical probes for open science."/>
    <s v="Müller S, Ackloo S, Arrowsmith CH, Bauser M, Baryza JL, Blagg J, Böttcher J, Bountra C, Brown PJ, Bunnage ME, Carter AJ, Damerell D, Dötsch V, Drewry DH, Edwards AM, Edwards J, Elkins JM, Fischer C, Frye SV, Gollner A, Grimshaw CE, IJzerman A, Hanke T, Hartung IV, Hitchcock S, Howe T, Hughes TV, Laufer S, Li VM, Liras S, Marsden BD, Matsui H, Mathias J, O'Hagan RC, Owen DR, Pande V, Rauh D, Rosenberg SH, Roth BL, Schneider NS, Scholten C, Singh Saikatendu K, Simeonov A, Takizawa M, Tse C, Thompson PR, Treiber DK, Viana AY, Wells CI, Willson TM, Zuercher WJ, Knapp S, Mueller-Fahrnow A."/>
    <s v="15"/>
    <s v="7"/>
    <n v="2667370"/>
    <n v="2018"/>
    <s v="eLife"/>
    <s v="Elife"/>
    <s v="Elife"/>
    <s v="101579614"/>
    <s v="2050-084X"/>
    <s v="2050-084X"/>
    <s v="Potent, selective and broadly characterized small molecule modulators of protein function (chemical probes) are powerful research reagents. The pharmaceutical industry has generated many high-quality chemical probes and several of these have been made available to academia. However, probe-associated data and control compounds, such as inactive structurally related molecules and their associated data, are generally not accessible. The lack of data and guidance makes it difficult for researchers to decide which chemical tools to choose. Several pharmaceutical companies (AbbVie, Bayer, Boehringer Ingelheim, Janssen, MSD, Pfizer, and Takeda) have therefore entered into a pre-competitive collaboration to make available a large number of innovative high-quality probes, including all probe-associated data, control compounds and recommendations on use (&lt;ext-link ext-link-type=&quot;uri&quot; xlink:href=&quot;https://openscienceprobes.sgc-frankfurt.de&quot;&gt;https://openscienceprobes.sgc-frankfurt.de&lt;/ext-link&gt;&lt;ext-link ext-link-type=&quot;uri&quot; xlink:href=&quot;https://openscienceprobes.sgc-frankfurt.de/&quot;&gt;/&lt;/ext-link&gt;). Here we describe the chemical tools and target-related knowledge that have been made available, and encourage others to join the project."/>
    <s v="From the Princess Margaret Cancer Centre and Department of Medical Biophysics, University of Toronto, Toronto, Ontario M5G 1L7, Canada."/>
    <s v="eng"/>
    <s v="Y"/>
    <s v="Y"/>
    <s v="N"/>
    <s v="Y"/>
    <s v="N"/>
    <s v="N"/>
    <n v="2"/>
    <s v="Y"/>
    <s v="Y"/>
    <s v="N"/>
    <s v="Y"/>
    <s v="N"/>
    <s v="N"/>
    <s v="N"/>
    <s v="N"/>
    <s v="2018-04-21"/>
    <s v="2018-04-29"/>
    <s v="2017-09-12"/>
    <s v="2018-04-20"/>
    <s v="https://dx.doi.org/10.7554/eLife.34311"/>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074623"/>
    <s v="MED"/>
    <n v="29074623"/>
    <s v="PMC5743070"/>
    <s v="10.1074/jbc.m117.799700"/>
    <s v="Conformational dynamics of the TTD-PHD histone reader module of the UHRF1 epigenetic regulator reveals multiple histone-binding states, allosteric regulation, and druggability."/>
    <s v="Houliston RS, Lemak A, Iqbal A, Ivanochko D, Duan S, Kaustov L, Ong MS, Fan L, Senisterra G, Brown PJ, Wang YX, Arrowsmith CH."/>
    <s v="10"/>
    <s v="292"/>
    <n v="2632257"/>
    <n v="2017"/>
    <s v="The Journal of biological chemistry"/>
    <s v="J. Biol. Chem."/>
    <s v="J Biol Chem"/>
    <s v="2985121R"/>
    <s v="0021-9258"/>
    <s v="1083-351X"/>
    <s v="UHRF1 is a key mediator of inheritance of epigenetic DNA methylation patterns during cell division and is a putative target for cancer therapy. Recent studies indicate that interdomain interactions critically influence UHRF1's chromatin-binding properties, including allosteric regulation of its histone binding. Here, using an integrative approach that combines small angle X-ray scattering, NMR spectroscopy, and molecular dynamics simulations, we characterized the dynamics of the tandem tudor domain-plant homeodomain (TTD-PHD) histone reader module, including its 20-residue interdomain linker. We found that the apo TTD-PHD module in solution comprises a dynamic ensemble of conformers, approximately half of which are compact conformations, with the linker lying in the TTD peptide-binding groove. These compact conformations are amenable to cooperative, high-affinity histone binding. In the remaining conformations, the linker position was in flux, and the reader adopted both extended and compact states. Using a small-molecule fragment screening approach, we identified a compound, 4-benzylpiperidine-1-carboximidamide, that binds to the TTD groove, competes with linker binding, and promotes open TTD-PHD conformations that are less efficient at H3K9me3 binding. Our work reveals a mechanism by which the dynamic TTD-PHD module can be allosterically targeted with small molecules to modulate its histone reader function for therapeutic or experimental purposes."/>
    <s v="Structural Genomics Consortium (SGC), Nuffield Department of Clinical Medicine, University of Oxford , Oxford, OX3 7DQ, United Kingdom."/>
    <s v="eng"/>
    <s v="Y"/>
    <s v="Y"/>
    <s v="N"/>
    <s v="Y"/>
    <s v="N"/>
    <s v="Y"/>
    <n v="2"/>
    <s v="Y"/>
    <s v="Y"/>
    <s v="N"/>
    <s v="Y"/>
    <s v="N"/>
    <s v="N"/>
    <s v="N"/>
    <s v="Y"/>
    <s v="2017-10-28"/>
    <s v="2018-10-30"/>
    <s v="2017-07-21"/>
    <s v="2017-10-26"/>
    <s v="https://dx.doi.org/10.1074/jbc.m117.79970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991428"/>
    <s v="MED"/>
    <n v="28991428"/>
    <s v="PMC6089342"/>
    <s v="10.1021/acschembio.7b00445"/>
    <s v="Discovery of a Selective Allosteric Inhibitor Targeting Macrodomain 2 of Polyadenosine-Diphosphate-Ribose Polymerase 14."/>
    <s v="Schuller M, Riedel K, Gibbs-Seymour I, Uth K, Sieg C, Gehring AP, Ahel I, Bracher F, Kessler BM, Elkins JM, Knapp S."/>
    <s v="2"/>
    <s v="12"/>
    <n v="2619942"/>
    <n v="2017"/>
    <s v="ACS chemical biology"/>
    <s v="ACS Chem. Biol."/>
    <s v="ACS Chem Biol"/>
    <s v="101282906"/>
    <s v="1554-8929"/>
    <s v="1554-8937"/>
    <s v="Macrodomains are conserved protein interaction modules that can be found in all domains of life including in certain viruses. Macrodomains mediate recognition of sequence motifs harboring adenosine diphosphate ribose (ADPR) modifications, thereby regulating a variety of cellular processes. Due to their role in cancer or viral pathogenesis, macrodomains have emerged as potential therapeutic targets, but the unavailability of small molecule inhibitors has hampered target validation studies so far. Here, we describe an efficient screening strategy for identification of small molecule inhibitors that displace ADPR from macrodomains. We report the discovery and characterization of a macrodomain inhibitor, GeA-69, selectively targeting macrodomain 2 (MD2) of PARP14 with low micromolar affinity. Co-crystallization of a GeA-69 analogue with PARP14 MD2 revealed an allosteric binding mechanism explaining its selectivity over other human macrodomains. We show that GeA-69 engages PARP14 MD2 in intact cells and prevents its localization to sites of DNA damage."/>
    <s v="Structural Genomics Consortium, University of Oxford, Roosevelt Drive, Oxford OX3 7DQ, UK."/>
    <s v="eng"/>
    <s v="N"/>
    <s v="Y"/>
    <s v="N"/>
    <s v="Y"/>
    <s v="N"/>
    <s v="Y"/>
    <n v="2"/>
    <s v="Y"/>
    <s v="Y"/>
    <s v="Y"/>
    <s v="Y"/>
    <s v="Y"/>
    <s v="Y"/>
    <s v="N"/>
    <s v="Y"/>
    <s v="2017-10-10"/>
    <s v="2018-08-15"/>
    <s v="2017-06-30"/>
    <s v="2017-10-19"/>
    <s v="https://dx.doi.org/10.1021/acschembio.7b0044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918311"/>
    <s v="MED"/>
    <n v="28918311"/>
    <s v="PMC5871398"/>
    <s v="10.1016/j.bone.2017.09.004"/>
    <s v="Structural basis for the potent and selective binding of LDN-212854 to the BMP receptor kinase ALK2."/>
    <s v="Williams E, Bullock AN."/>
    <s v="11"/>
    <s v="109"/>
    <n v="2664050"/>
    <n v="2018"/>
    <s v="Bone"/>
    <s v="Bone"/>
    <s v="Bone"/>
    <s v="8504048"/>
    <s v="8756-3282"/>
    <s v="1873-2763"/>
    <s v="Individuals with the rare developmental disorder fibrodysplasia ossificans progressiva (FOP) experience disabling heterotopic ossification caused by a gain of function mutation in the intracellular region of the BMP type I receptor kinase ALK2, encoded by the gene ACVR1. Small molecule BMP type I receptor inhibitors that block this ossification in FOP mouse models have been derived from the pyrazolo[1,5-a]pyrimidine scaffold of dorsomorphin. While the first derivative LDN-193189 exhibited pan inhibition of BMP receptors, the more recent compound LDN-212854 has shown increased selectivity for ALK2. Here we solved the crystal structure of ALK2 in complex with LDN-212854 to define how its binding interactions compare to previously reported BMP and TGFβ receptor inhibitors. LDN-212854 bound to the kinase hinge region as a typical type I ATP-competitive inhibitor with a single hydrogen bond to ALK2 His286. Specificity arising from the 5-quinoline moiety was associated with a distinct pattern of water-mediated hydrogen bonds involving Lys235 and Glu248 in the inactive conformation favoured by ALK2. The structure of this complex provides a template for the design of future ALK2 inhibitors under development for the treatment of FOP and other related conditions of heterotopic ossification."/>
    <s v="Department of Physiology, Anatomy and Genetics, University of Oxford, South Parks Road, Oxford, OX1 3QX, UK. thomas.roberts@dpag.ox.ac.uk."/>
    <s v="eng"/>
    <s v="Y"/>
    <s v="Y"/>
    <s v="N"/>
    <s v="Y"/>
    <s v="N"/>
    <s v="N"/>
    <n v="2"/>
    <s v="Y"/>
    <s v="Y"/>
    <s v="Y"/>
    <s v="Y"/>
    <s v="N"/>
    <s v="N"/>
    <s v="N"/>
    <s v="Y"/>
    <s v="2017-09-18"/>
    <s v="2018-11-19"/>
    <s v="2015-12-28"/>
    <s v="2017-09-12"/>
    <s v="https://dx.doi.org/10.1016/j.bone.2017.09.00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733670"/>
    <s v="MED"/>
    <n v="28733670"/>
    <s v="PMC5522382"/>
    <s v="10.1038/s41598-017-06483-7"/>
    <s v="BRD3 and BRD4 BET Bromodomain Proteins Differentially Regulate Skeletal Myogenesis."/>
    <s v="Roberts TC, Etxaniz U, Dall'Agnese A, Wu SY, Chiang CM, Brennan PE, Wood MJA, Puri PL."/>
    <s v="38"/>
    <s v="7"/>
    <n v="2573257"/>
    <n v="2017"/>
    <s v="Scientific reports"/>
    <s v="Sci Rep"/>
    <s v="Sci Rep"/>
    <s v="101563288"/>
    <s v="2045-2322"/>
    <s v="2045-2322"/>
    <s v="Myogenic differentiation proceeds through a highly coordinated cascade of gene activation that necessitates epigenomic changes in chromatin structure. Using a screen of small molecule epigenetic probes we identified three compounds which inhibited myogenic differentiation in C2C12 myoblasts; (+)-JQ1, PFI-1, and Bromosporine. These molecules target Bromodomain and Extra Terminal domain (BET) proteins, which are epigenetic readers of acetylated histone lysine tail residues. BETi-mediated anti-myogenic effects were also observed in a model of MYOD1-mediated myogenic conversion of human fibroblasts, and in primary mouse and human myoblasts. All three BET proteins BRD2, BRD3 and BRD4 exhibited distinct and dynamic patterns of protein expression over the course of differentiation without concomitant changes in mRNA levels, suggesting that BET proteins are regulated at the post-transcriptional level. Specific BET protein knockdown by RNA interference revealed that BRD4 was required for myogenic differentiation, whereas BRD3 down-regulation resulted in enhanced myogenic differentiation. ChIP experiments revealed a preferential binding of BRD4 to the Myog promoter during C2C12 myoblast differentiation, co-incident with increased levels of H3K27 acetylation. These results have identified an essential role for BET proteins in the regulation of skeletal myogenesis, and assign distinct functions to BRD3 and BRD4."/>
    <s v="Apoptosis and Proliferation Control Laboratory, The Francis Crick Institute, London, United Kingdom."/>
    <s v="eng"/>
    <s v="Y"/>
    <s v="Y"/>
    <s v="N"/>
    <s v="Y"/>
    <s v="N"/>
    <s v="Y"/>
    <n v="1"/>
    <s v="Y"/>
    <s v="Y"/>
    <s v="N"/>
    <s v="Y"/>
    <s v="N"/>
    <s v="N"/>
    <s v="N"/>
    <s v="N"/>
    <s v="2017-07-22"/>
    <s v="2017-07-28"/>
    <s v="2018-08-14"/>
    <s v="2017-07-21"/>
    <s v="https://dx.doi.org/10.1038/s41598-017-06483-7"/>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665270"/>
    <s v="MED"/>
    <n v="28665270"/>
    <s v="PMC5493435"/>
    <s v="10.7554/eLife.25014"/>
    <s v="Meru couples planar cell polarity with apical-basal polarity during asymmetric cell division."/>
    <s v="Banerjee JJ, Aerne BL, Holder MV, Hauri S, Gstaiger M, Tapon N."/>
    <s v="3"/>
    <s v="6"/>
    <n v="2562268"/>
    <n v="2017"/>
    <s v="eLife"/>
    <s v="Elife"/>
    <s v="Elife"/>
    <s v="101579614"/>
    <s v="2050-084X"/>
    <s v="2050-084X"/>
    <s v="Polarity is a shared feature of most cells. In epithelia, apical-basal polarity often coexists, and sometimes intersects with planar cell polarity (PCP), which orients cells in the epithelial plane. From a limited set of core building blocks (e.g. the Par complexes for apical-basal polarity and the Frizzled/Dishevelled complex for PCP), a diverse array of polarized cells and tissues are generated. This suggests the existence of little-studied tissue-specific factors that rewire the core polarity modules to the appropriate conformation. In Drosophila sensory organ precursors (SOPs), the core PCP components initiate the planar polarization of apical-basal determinants, ensuring asymmetric division into daughter cells of different fates. We show that Meru, a RASSF9/RASSF10 homologue, is expressed specifically in SOPs, recruited to the posterior cortex by Frizzled/Dishevelled, and in turn polarizes the apical-basal polarity factor Bazooka (Par3). Thus, Meru belongs to a class of proteins that act cell/tissue-specifically to remodel the core polarity machinery."/>
    <s v="Ottawa Institute of Systems Biology, Department of Biochemistry, Microbiology and Immunology, University of Ottawa, 451 Smyth Road, Ottawa, Ontario K1H 8M5, Canada."/>
    <s v="eng"/>
    <s v="Y"/>
    <s v="Y"/>
    <s v="N"/>
    <s v="Y"/>
    <s v="N"/>
    <s v="Y"/>
    <n v="1"/>
    <s v="Y"/>
    <s v="Y"/>
    <s v="N"/>
    <s v="Y"/>
    <s v="N"/>
    <s v="N"/>
    <s v="N"/>
    <s v="N"/>
    <s v="2017-07-01"/>
    <s v="2018-04-25"/>
    <s v="2017-09-26"/>
    <s v="2017-06-30"/>
    <s v="https://dx.doi.org/10.7554/eLife.2501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383693"/>
    <s v="MED"/>
    <n v="28383693"/>
    <s v="PMC5499861"/>
    <s v="10.1093/nar/gkx224"/>
    <s v="Molecular basis for the methylation specificity of ATXR5 for histone H3."/>
    <s v="Bergamin E, Sarvan S, Malette J, Eram MS, Yeung S, Mongeon V, Joshi M, Brunzelle JS, Michaels SD, Blais A, Vedadi M, Couture JF."/>
    <s v="3"/>
    <s v="45"/>
    <n v="2593724"/>
    <n v="2017"/>
    <s v="Nucleic acids research"/>
    <s v="Nucleic Acids Res."/>
    <s v="Nucleic Acids Res"/>
    <s v="0411011"/>
    <s v="0305-1048"/>
    <s v="1362-4962"/>
    <s v="In plants, the histone H3.1 lysine 27 (H3K27) mono-methyltransferases ARABIDOPSIS TRITHORAX RELATED PROTEIN 5 and 6 (ATXR5/6) regulate heterochromatic DNA replication and genome stability. Our initial studies showed that ATXR5/6 discriminate between histone H3 variants and preferentially methylate K27 on H3.1. In this study, we report three regulatory mechanisms contributing to the specificity of ATXR5/6. First, we show that ATXR5 preferentially methylates the R/F-K*-S/C-G/A-P/C motif with striking preference for hydrophobic and aromatic residues in positions flanking this core of five amino acids. Second, we demonstrate that post-transcriptional modifications of residues neighboring K27 that are typically associated with actively transcribed chromatin are detrimental to ATXR5 activity. Third, we show that ATXR5 PHD domain employs a narrow binding pocket to selectively recognize unmethylated K4 of histone H3. Finally, we demonstrate that deletion or mutation of the PHD domain reduces the catalytic efficiency (kcat/Km of AdoMet) of ATXR5 up to 58-fold, highlighting the multifunctional nature of ATXR5 PHD domain. Overall, our results suggest that several molecular determinants regulate ATXR5/6 methyltransferase activity and epigenetic inheritance of H3.1 K27me1 mark in plants."/>
    <s v="Structural Genomics Consortium, University of Oxford, ORCRB, Roosevelt Drive, Oxford OX3 7DQ, UK."/>
    <s v="eng"/>
    <s v="Y"/>
    <s v="Y"/>
    <s v="N"/>
    <s v="Y"/>
    <s v="N"/>
    <s v="Y"/>
    <n v="2"/>
    <s v="Y"/>
    <s v="Y"/>
    <s v="Y"/>
    <s v="Y"/>
    <s v="N"/>
    <s v="N"/>
    <s v="N"/>
    <s v="Y"/>
    <s v="2017-04-07"/>
    <s v="2018-06-01"/>
    <s v="2017-12-23"/>
    <s v="2017-06-01"/>
    <s v="https://dx.doi.org/10.1093/nar/gkx22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100692"/>
    <s v="MED"/>
    <n v="28100692"/>
    <s v="PMC5397160"/>
    <s v="10.1093/nar/gkw1362"/>
    <s v="Insights into the RecQ helicase mechanism revealed by the structure of the helicase domain of human RECQL5."/>
    <s v="Newman JA, Aitkenhead H, Savitsky P, Gileadi O."/>
    <s v="19"/>
    <s v="45"/>
    <n v="2549522"/>
    <n v="2017"/>
    <s v="Nucleic acids research"/>
    <s v="Nucleic Acids Res."/>
    <s v="Nucleic Acids Res"/>
    <s v="0411011"/>
    <s v="0305-1048"/>
    <s v="1362-4962"/>
    <s v="RecQ helicases are important maintainers of genome integrity with distinct roles in almost every cellular process requiring access to DNA. RECQL5 is one of five human RecQ proteins and is particularly versatile in this regard, forming protein complexes with a diverse set of cellular partners in order to coordinate its helicase activity to various processes including replication, recombination and DNA repair. In this study, we have determined crystal structures of the core helicase domain of RECQL5 both with and without the nucleotide ADP in two distinctly different ('Open' and 'Closed') conformations. Small angle X-ray scattering studies show that the 'Open' form of the protein predominates in solution and we discuss implications of this with regards to the RECQL5 mechanism and conformational changes. We have measured the ATPase, helicase and DNA binding properties of various RECQL5 constructs and variants and discuss the role of these regions and residues in the various RECQL5 activities. Finally, we have performed a systematic comparison of the RECQL5 structures with other RecQ family structures and based on these comparisons we have constructed a model for the mechano-chemical cycle of the common catalytic core of these helicases."/>
    <s v="Center for Integrative Chemical Biology and Drug Discovery, UNC Eshelman School of Pharmacy, University of North Carolina, 125 Mason Farm Road, CB#7363, Chapel Hill, NC 27599-7363."/>
    <s v="eng"/>
    <s v="Y"/>
    <s v="Y"/>
    <s v="N"/>
    <s v="Y"/>
    <s v="N"/>
    <s v="Y"/>
    <n v="2"/>
    <s v="Y"/>
    <s v="Y"/>
    <s v="Y"/>
    <s v="Y"/>
    <s v="N"/>
    <s v="N"/>
    <s v="N"/>
    <s v="Y"/>
    <s v="2017-01-19"/>
    <s v="2017-08-25"/>
    <s v="2017-11-22"/>
    <s v="2017-04-01"/>
    <s v="https://dx.doi.org/10.1093/nar/gkw136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379343"/>
    <s v="MED"/>
    <n v="27379343"/>
    <s v="PMC4930114"/>
    <s v="10.1021/acsinfecdis.5b00102"/>
    <s v="Identification of small molecule inhibitors that block the Toxoplasma gondii rhoptry kinase ROP18."/>
    <s v="Simpson C, Jones NG, Hull-Ryde EA, Kireev D, Stashko M, Tang K, Janetka J, Wildman SA, Zuercher WJ, Schapira M, Hui R, Janzen W, Sibley LD."/>
    <s v="3"/>
    <s v="2"/>
    <n v="2389523"/>
    <n v="2016"/>
    <s v="ACS infectious diseases"/>
    <s v="ACS Infect Dis"/>
    <s v="ACS Infect Dis"/>
    <s v="101654580"/>
    <s v="2373-8227"/>
    <s v="2373-8227"/>
    <s v="The protozoan parasite Toxoplasma gondii secretes a family of serine-threonine protein kinases into its host cell in order to disrupt signaling and alter immune responses. One prominent secretory effector is the rhoptry protein 18 (ROP18), a serine-threonine kinase that phosphorylates immunity related GTPases (IRGs) and hence blocks interferon gamma-mediated responses in rodent cells. Previous genetic studies show that ROP18 is a major virulence component of T. gondii strains from North and South America. Here, we implemented a high throughput screen to identify small molecule inhibitors of ROP18 in vitro and subsequently validated their specificity within infected cells. Although ROP18 was not susceptible to many kinase-directed inhibitors that affect mammalian kinases, the screen identified several sub micromolar inhibitors that belong to three chemical scaffolds: oxindoles, 6-azaquinazolines, and pyrazolopyridines. Treatment of interferon gamma-activated cells with one of these inhibitors enhanced immunity related GTPase recruitment to wild type parasites, recapitulating the defect of Δrop18 mutant parasites, consistent with targeting ROP18 within infected cells. These compounds provide useful starting points for chemical biology experiments or as leads for therapeutic interventions designed to reduce parasite virulence."/>
    <s v="Department of Biochemistry, Institute of Integrative Biology, University of Liverpool, Liverpool L69 7ZB, U.K."/>
    <s v="eng"/>
    <s v="N"/>
    <s v="Y"/>
    <s v="N"/>
    <s v="Y"/>
    <s v="N"/>
    <s v="Y"/>
    <n v="2"/>
    <s v="Y"/>
    <s v="Y"/>
    <s v="N"/>
    <s v="Y"/>
    <s v="Y"/>
    <s v="N"/>
    <s v="Y"/>
    <s v="Y"/>
    <s v="2016-07-05"/>
    <s v="2017-03-11"/>
    <s v="2017-10-13"/>
    <s v="2015-12-28"/>
    <s v="https://dx.doi.org/10.1021/acsinfecdis.5b0010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934490"/>
    <s v="MED"/>
    <n v="29934490"/>
    <s v="PMC6094398"/>
    <s v="10.1042/bcj20180266"/>
    <s v="New tools for evaluating protein tyrosine sulfation: tyrosylprotein sulfotransferases (TPSTs) are novel targets for RAF protein kinase inhibitors."/>
    <s v="Byrne DP, Li Y, Ngamlert P, Ramakrishnan K, Eyers CE, Wells C, Drewry DH, Zuercher WJ, Berry NG, Fernig DG, Eyers PA."/>
    <s v="6378"/>
    <s v="475"/>
    <n v="2716966"/>
    <n v="2018"/>
    <s v="The Biochemical journal"/>
    <s v="Biochem. J."/>
    <s v="Biochem J"/>
    <s v="2984726R"/>
    <s v="0264-6021"/>
    <s v="1470-8728"/>
    <s v="Protein tyrosine sulfation is a post-translational modification best known for regulating extracellular protein-protein interactions. Tyrosine sulfation is catalysed by two Golgi-resident enzymes termed tyrosylprotein sulfotransferases (TPSTs) 1 and 2, which transfer sulfate from the cofactor PAPS (3'-phosphoadenosine 5'-phosphosulfate) to a context-dependent tyrosine in a protein substrate. A lack of quantitative tyrosine sulfation assays has hampered the development of chemical biology approaches for the identification of small-molecule inhibitors of tyrosine sulfation. In the present paper, we describe the development of a non-radioactive mobility-based enzymatic assay for TPST1 and TPST2, through which the tyrosine sulfation of synthetic fluorescent peptides can be rapidly quantified. We exploit ligand binding and inhibitor screens to uncover a susceptibility of TPST1 and TPST2 to different classes of small molecules, including the anti-angiogenic compound suramin and the kinase inhibitor rottlerin. By screening the Published Kinase Inhibitor Set, we identified oxindole-based inhibitors of the Ser/Thr kinase RAF (rapidly accelerated fibrosarcoma) as low-micromolar inhibitors of TPST1 and TPST2. Interestingly, unrelated RAF inhibitors, exemplified by the dual BRAF/VEGFR2 inhibitor RAF265, were also TPST inhibitors in vitro We propose that target-validated protein kinase inhibitors could be repurposed, or redesigned, as more-specific TPST inhibitors to help evaluate the sulfotyrosyl proteome. Finally, we speculate that mechanistic inhibition of cellular tyrosine sulfation might be relevant to some of the phenotypes observed in cells exposed to anionic TPST ligands and RAF protein kinase inhibitors."/>
    <s v="Structural Genomics Consortium , University of Toronto , Toronto , ON M5G 1L7 , Canada . Email: matthieu.schapira@utoronto.ca."/>
    <s v="eng"/>
    <s v="Y"/>
    <s v="Y"/>
    <s v="N"/>
    <s v="Y"/>
    <s v="N"/>
    <s v="Y"/>
    <n v="3"/>
    <s v="Y"/>
    <s v="Y"/>
    <s v="N"/>
    <s v="Y"/>
    <s v="N"/>
    <s v="N"/>
    <s v="N"/>
    <s v="Y"/>
    <s v="2018-06-24"/>
    <s v="2018-09-06"/>
    <s v="2017-09-01"/>
    <s v="2018-08-14"/>
    <s v="https://dx.doi.org/10.1042/bcj20180266"/>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308120"/>
    <s v="MED"/>
    <n v="29308120"/>
    <s v="PMC5708362"/>
    <s v="10.1039/c7md00381a"/>
    <s v="A systematic analysis of atomic protein-ligand interactions in the PDB."/>
    <s v="Ferreira de Freitas R, Schapira M."/>
    <s v="9"/>
    <s v="8"/>
    <n v="2632550"/>
    <n v="2017"/>
    <s v="MedChemComm"/>
    <s v="Medchemcomm"/>
    <s v="Medchemcomm"/>
    <s v="101531525"/>
    <s v="2040-2503"/>
    <s v="2040-2511"/>
    <s v="As the protein databank (PDB) recently passed the cap of 123 456 structures, it stands more than ever as an important resource not only to analyze structural features of specific biological systems, but also to study the prevalence of structural patterns observed in a large body of unrelated structures, that may reflect rules governing protein folding or molecular recognition. Here, we compiled a list of 11 016 unique structures of small-molecule ligands bound to proteins - 6444 of which have experimental binding affinity - representing 750 873 protein-ligand atomic interactions, and analyzed the frequency, geometry and impact of each interaction type. We find that hydrophobic interactions are generally enriched in high-efficiency ligands, but polar interactions are over-represented in fragment inhibitors. While most observations extracted from the PDB will be familiar to seasoned medicinal chemists, less expected findings, such as the high number of C-H···O hydrogen bonds or the relatively frequent amide-π stacking between the backbone amide of proteins and aromatic rings of ligands, uncover underused ligand design strategies."/>
    <s v="Department of Biochemistry, University of Zurich, Zurich, Switzerland."/>
    <s v="eng"/>
    <s v="Y"/>
    <s v="Y"/>
    <s v="N"/>
    <s v="Y"/>
    <s v="N"/>
    <s v="Y"/>
    <n v="3"/>
    <s v="Y"/>
    <s v="Y"/>
    <s v="N"/>
    <s v="Y"/>
    <s v="N"/>
    <s v="N"/>
    <s v="N"/>
    <s v="Y"/>
    <s v="2018-01-09"/>
    <s v="2018-08-15"/>
    <s v="2016-11-03"/>
    <s v="2017-09-26"/>
    <s v="https://dx.doi.org/10.1039/c7md00381a"/>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274231"/>
    <s v="MED"/>
    <n v="29274231"/>
    <s v="PMC5760199"/>
    <s v="10.7554/eLife.33111"/>
    <s v="Structural insights into the assembly and polyA signal recognition mechanism of the human CPSF complex."/>
    <s v="Clerici M, Faini M, Aebersold R, Jinek M."/>
    <s v="3"/>
    <s v="6"/>
    <n v="2624860"/>
    <n v="2017"/>
    <s v="eLife"/>
    <s v="Elife"/>
    <s v="Elife"/>
    <s v="101579614"/>
    <s v="2050-084X"/>
    <s v="2050-084X"/>
    <s v="3' polyadenylation is a key step in eukaryotic mRNA biogenesis. In mammalian cells, this process is dependent on the recognition of the hexanucleotide AAUAAA motif in the pre-mRNA polyadenylation signal by the cleavage and polyadenylation specificity factor (CPSF) complex. A core CPSF complex comprising CPSF160, WDR33, CPSF30 and Fip1 is sufficient for AAUAAA motif recognition, yet the molecular interactions underpinning its assembly and mechanism of PAS recognition are not understood. Based on cross-linking-coupled mass spectrometry, crystal structure of the CPSF160-WDR33 subcomplex and biochemical assays, we define the molecular architecture of the core human CPSF complex, identifying specific domains involved in inter-subunit interactions. In addition to zinc finger domains in CPSF30, we identify using quantitative RNA-binding assays an N-terminal lysine/arginine-rich motif in WDR33 as a critical determinant of specific AAUAAA motif recognition. Together, these results shed light on the function of CPSF in mediating PAS-dependent RNA cleavage and polyadenylation."/>
    <s v="Promega Corporation, 2800 Woods Hollow Road, Fitchburg, WI 53711, USA."/>
    <s v="eng"/>
    <s v="Y"/>
    <s v="Y"/>
    <s v="N"/>
    <s v="Y"/>
    <s v="N"/>
    <s v="Y"/>
    <n v="3"/>
    <s v="Y"/>
    <s v="Y"/>
    <s v="Y"/>
    <s v="Y"/>
    <s v="N"/>
    <s v="N"/>
    <s v="N"/>
    <s v="Y"/>
    <s v="2017-12-24"/>
    <s v="2018-08-06"/>
    <s v="2015-08-17"/>
    <s v="2017-12-23"/>
    <s v="https://dx.doi.org/10.7554/eLife.33111"/>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174542"/>
    <s v="MED"/>
    <n v="29174542"/>
    <s v="PMC5814754"/>
    <s v="10.1016/j.chembiol.2017.10.010"/>
    <s v="Quantitative, Wide-Spectrum Kinase Profiling in Live Cells for Assessing the Effect of Cellular ATP on Target Engagement."/>
    <s v="Vasta JD, Corona CR, Wilkinson J, Zimprich CA, Hartnett JR, Ingold MR, Zimmerman K, Machleidt T, Kirkland TA, Huwiler KG, Ohana RF, Slater M, Otto P, Cong M, Wells CI, Berger BT, Hanke T, Glas C, Ding K, Drewry DH, Huber KVM, Willson TM, Knapp S, Müller S, Meisenheimer PL, Fan F, Wood KV, Robers MB."/>
    <s v="4"/>
    <s v="25"/>
    <n v="2652656"/>
    <n v="2018"/>
    <s v="Cell chemical biology"/>
    <s v="Cell Chem Biol"/>
    <s v="Cell Chem Biol"/>
    <s v="101676030"/>
    <s v="2451-9456"/>
    <s v="2451-9456"/>
    <s v="For kinase inhibitors, intracellular target selectivity is fundamental to pharmacological mechanism. Although a number of acellular techniques have been developed to measure kinase binding or enzymatic inhibition, such approaches can fail to accurately predict engagement in cells. Here we report the application of an energy transfer technique that enabled the first broad-spectrum, equilibrium-based approach to quantitatively profile target occupancy and compound affinity in live cells. Using this method, we performed a selectivity profiling for clinically relevant kinase inhibitors against 178 full-length kinases, and a mechanistic interrogation of the potency offsets observed between cellular and biochemical analysis. For the multikinase inhibitor crizotinib, our approach accurately predicted cellular potency and revealed improved target selectivity compared with biochemical measurements. Due to cellular ATP, a number of putative crizotinib targets are unexpectedly disengaged in live cells at a clinically relevant drug dose."/>
    <s v="Structural Genomics Consortium, University of Toronto, Toronto, 101 College St, MaRS South Tower, Suite 700, Ontario M5G 1L7, Canada."/>
    <s v="eng"/>
    <s v="Y"/>
    <s v="Y"/>
    <s v="N"/>
    <s v="Y"/>
    <s v="N"/>
    <s v="Y"/>
    <n v="3"/>
    <s v="Y"/>
    <s v="Y"/>
    <s v="N"/>
    <s v="Y"/>
    <s v="N"/>
    <s v="N"/>
    <s v="N"/>
    <s v="N"/>
    <s v="2017-11-28"/>
    <s v="2018-11-26"/>
    <s v="2016-08-01"/>
    <s v="2017-11-22"/>
    <s v="https://dx.doi.org/10.1016/j.chembiol.2017.10.01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026209"/>
    <s v="MED"/>
    <n v="29026209"/>
    <s v="PMC5975957"/>
    <s v="10.1038/nrd.2017.179"/>
    <s v="WD40 repeat domain proteins: a novel target class?"/>
    <s v="Schapira M, Tyers M, Torrent M, Arrowsmith CH."/>
    <s v="5"/>
    <s v="16"/>
    <n v="2612005"/>
    <n v="2017"/>
    <s v="Nature reviews. Drug discovery"/>
    <s v="Nat Rev Drug Discov"/>
    <s v="Nat Rev Drug Discov"/>
    <s v="101124171"/>
    <s v="1474-1776"/>
    <s v="1474-1784"/>
    <s v="Antagonism of protein-protein interactions (PPIs) with small molecules is becoming more feasible as a therapeutic approach. Successful PPI inhibitors tend to target proteins containing deep peptide-binding grooves or pockets rather than the more common large, flat protein interaction surfaces. Here, we review one of the most abundant PPI domains in the human proteome, the WD40 repeat (WDR) domain, which has a central peptide-binding pocket and is a member of the β-propeller domain-containing protein family. Recently, two WDR domain-containing proteins, WDR5 and EED, as well as other β-propeller domains have been successfully targeted by potent, specific, cell-active, drug-like chemical probes. Could WDR domains be a novel target class for drug discovery? Although the research is at an early stage and therefore not clinically validated, cautious optimism is justified, as WDR domain-containing proteins are involved in multiple disease-associated pathways. The druggability and structural diversity of WDR domain binding pockets suggest that understanding how to target this prevalent domain class will open up areas of disease biology that have so far resisted drug discovery efforts."/>
    <s v="Department of Molecular and Cellular Biology, University of Washington, Seattle, WA 98195."/>
    <s v="eng"/>
    <s v="N"/>
    <s v="Y"/>
    <s v="N"/>
    <s v="Y"/>
    <s v="N"/>
    <s v="Y"/>
    <n v="3"/>
    <s v="Y"/>
    <s v="Y"/>
    <s v="N"/>
    <s v="Y"/>
    <s v="Y"/>
    <s v="N"/>
    <s v="Y"/>
    <s v="Y"/>
    <s v="2017-10-14"/>
    <s v="2018-11-02"/>
    <s v="2015-12-22"/>
    <s v="2017-10-13"/>
    <s v="https://dx.doi.org/10.1038/nrd.2017.179"/>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864533"/>
    <s v="MED"/>
    <n v="28864533"/>
    <s v="PMC5617284"/>
    <s v="10.1073/pnas.1706907114"/>
    <s v="First critical repressive H3K27me3 marks in embryonic stem cells identified using designed protein inhibitor."/>
    <s v="Moody JD, Levy S, Mathieu J, Xing Y, Kim W, Dong C, Tempel W, Robitaille AM, Dang LT, Ferreccio A, Detraux D, Sidhu S, Zhu L, Carter L, Xu C, Valensisi C, Wang Y, Hawkins RD, Min J, Moon RT, Orkin SH, Baker D, Ruohola-Baker H."/>
    <s v="9"/>
    <s v="114"/>
    <n v="2599491"/>
    <n v="2017"/>
    <s v="Proceedings of the National Academy of Sciences of the United States of America"/>
    <s v="Proc. Natl. Acad. Sci. U.S.A."/>
    <s v="Proc Natl Acad Sci U S A"/>
    <s v="7505876"/>
    <s v="0027-8424"/>
    <s v="1091-6490"/>
    <s v="The polycomb repressive complex 2 (PRC2) histone methyltransferase plays a central role in epigenetic regulation in development and in cancer, and hence to interrogate its role in a specific developmental transition, methods are needed for disrupting function of the complex with high temporal and spatial precision. The catalytic and substrate recognition functions of PRC2 are coupled by binding of the N-terminal helix of the Ezh2 methylase to an extended groove on the EED trimethyl lysine binding subunit. Disrupting PRC2 function can in principle be achieved by blocking this single interaction, but there are few approaches for blocking specific protein-protein interactions in living cells and organisms. Here, we describe the computational design of proteins that bind to the EZH2 interaction site on EED with subnanomolar affinity in vitro and form tight and specific complexes with EED in living cells. Induction of the EED binding proteins abolishes H3K27 methylation in human embryonic stem cells (hESCs) and at all but the earliest stage blocks self-renewal, pinpointing the first critical repressive H3K27me3 marks in development."/>
    <s v="Medical Research Council (MRC) Molecular Haematology Unit, Weatherall Institute of Molecular Medicine, University of Oxford, UK."/>
    <s v="eng"/>
    <s v="N"/>
    <s v="Y"/>
    <s v="N"/>
    <s v="Y"/>
    <s v="N"/>
    <s v="Y"/>
    <n v="3"/>
    <s v="Y"/>
    <s v="Y"/>
    <s v="Y"/>
    <s v="Y"/>
    <s v="N"/>
    <s v="N"/>
    <s v="N"/>
    <s v="Y"/>
    <s v="2017-09-03"/>
    <s v="2018-10-02"/>
    <s v="2018-01-18"/>
    <s v="2017-09-01"/>
    <s v="https://dx.doi.org/10.1073/pnas.170690711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810991"/>
    <s v="MED"/>
    <n v="27810991"/>
    <s v="PMC5394973"/>
    <s v="10.3324/haematol.2016.155655"/>
    <s v="Selective silencing of α-globin by the histone demethylase inhibitor IOX1: a potentially new pathway for treatment of β-thalassemia."/>
    <s v="Mettananda S, Fisher CA, Sloane-Stanley JA, Taylor S, Oppermann U, Gibbons RJ, Higgs DR."/>
    <s v="12"/>
    <s v="102"/>
    <n v="2528660"/>
    <n v="2017"/>
    <s v="Haematologica"/>
    <s v="Haematologica"/>
    <s v="Haematologica"/>
    <s v="0417435"/>
    <s v="0390-6078"/>
    <s v="1592-8721"/>
    <s v="Post translational modifications have been recognized as chemical signals that create docking sites for evolutionary conserved effector modules, allowing for signal integration within large networks of interactions. Lysine acetylation in particular has attracted attention as a regulatory modification, affecting chromatin structure and linking to transcriptional activation. Advances in peptide array technologies have facilitated the study of acetyl-lysine-containing linear motifs interacting with the evolutionary conserved bromodomain module, which specifically recognizes and binds to acetylated sequences in histones and other proteins. Here we summarize recent work employing SPOT peptide technology to identify acetyl-lysine dependent interactions and document the protocols adapted in our lab, as well as our efforts to characterize such bromodomain-histone interactions. Our results highlight the versatility of SPOT methods and establish an affordable tool for rapid access to potential protein/modified-peptide interactions involving lysine acetylation."/>
    <s v="Structural Genomics Consortium, Nuffield Department of Medicine, Oxford University, Old Road Campus Research Building, Roosevelt Drive, Oxford OX3 7DQ, UK,. sarah.picaud@sgc.ox.ac.uk."/>
    <s v="eng"/>
    <s v="N"/>
    <s v="Y"/>
    <s v="N"/>
    <s v="Y"/>
    <s v="N"/>
    <s v="N"/>
    <n v="3"/>
    <s v="Y"/>
    <s v="Y"/>
    <s v="N"/>
    <s v="Y"/>
    <s v="N"/>
    <s v="N"/>
    <s v="N"/>
    <s v="N"/>
    <s v="2016-11-05"/>
    <s v="2018-08-06"/>
    <s v="2017-05-01"/>
    <s v="2016-11-03"/>
    <s v="https://dx.doi.org/10.3324/haematol.2016.15565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600229"/>
    <s v="MED"/>
    <n v="27600229"/>
    <s v="PMC4996381"/>
    <s v="10.3390/microarrays4030370"/>
    <s v="SPOTing Acetyl-Lysine Dependent Interactions."/>
    <s v="Picaud S, Filippakopoulos P."/>
    <s v="21"/>
    <s v="4"/>
    <n v="2448260"/>
    <n v="2015"/>
    <s v="Microarrays (Basel, Switzerland)"/>
    <s v="Microarrays (Basel)"/>
    <s v="Microarrays (Basel)"/>
    <s v="101606493"/>
    <s v="2076-3905"/>
    <s v="2076-3905"/>
    <s v="PRMT6 is a type I protein arginine methyltransferase, generating the asymmetric dimethylarginine mark on proteins such as histone H3R2. Asymmetric dimethylation of histone H3R2 by PRMT6 acts as a repressive mark that antagonizes trimethylation of H3 lysine 4 by the MLL histone H3K4 methyltransferase. PRMT6 is overexpressed in several cancer types, including prostate, bladder and lung cancers; therefore, it is of great interest to develop potent and selective inhibitors for PRMT6. Here, we report the synthesis of a potent bisubstrate inhibitor GMS [6'-methyleneamine sinefungin, an analog of sinefungin (SNF)], and the crystal structures of human PRMT6 in complex, respectively, with S-adenosyl-L-homocysteine (SAH) and the bisubstrate inhibitor GMS that shed light on the significantly improved inhibition effect of GMS on methylation activity of PRMT6 compared with SAH and an S-adenosyl-L-methionine competitive methyltransferase inhibitor SNF. In addition, we also crystallized PRMT6 in complex with SAH and a short arginine-containing peptide. Based on the structural information here and available in the PDB database, we proposed a mechanism that can rationalize the distinctive arginine methylation product specificity of different types of arginine methyltransferases and pinpoint the structural determinant of such a specificity."/>
    <s v="Structural Genomics Consortium, University of Toronto, Toronto, Ontario M5J 1L7, Canada."/>
    <s v="eng"/>
    <s v="Y"/>
    <s v="Y"/>
    <s v="N"/>
    <s v="Y"/>
    <s v="N"/>
    <s v="N"/>
    <n v="3"/>
    <s v="Y"/>
    <s v="Y"/>
    <s v="N"/>
    <s v="Y"/>
    <s v="N"/>
    <s v="N"/>
    <s v="N"/>
    <s v="N"/>
    <s v="2016-09-07"/>
    <s v="2016-09-12"/>
    <s v="2017-02-22"/>
    <s v="2015-08-17"/>
    <s v="https://dx.doi.org/10.3390/microarrays403037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480107"/>
    <s v="MED"/>
    <n v="27480107"/>
    <s v="PMC5280038"/>
    <s v="10.1042/BCJ20160537"/>
    <s v="Structural basis of arginine asymmetrical dimethylation by PRMT6."/>
    <s v="Wu H, Zheng W, Eram MS, Vhuiyan M, Dong A, Zeng H, He H, Brown P, Frankel A, Vedadi M, Luo M, Min J."/>
    <s v="12"/>
    <s v="473"/>
    <n v="2455236"/>
    <n v="2016"/>
    <s v="The Biochemical journal"/>
    <s v="Biochem. J."/>
    <s v="Biochem J"/>
    <s v="2984726R"/>
    <s v="0264-6021"/>
    <s v="1470-8728"/>
    <s v="Research into the chemical biology of bromodomains has been driven by the development of acetyl-lysine mimetics. The ligands are typically anchored by binding to a highly conserved asparagine residue. Atypical bromodomains, for which the asparagine is mutated, have thus far proven elusive targets, including PHIP(2) whose parent protein, PHIP, has been linked to disease progression in diabetes and cancers. The PHIP(2) binding site contains a threonine in place of asparagine, and solution screening have yielded no convincing hits. We have overcome this hurdle by combining the sensitivity of X-ray crystallography, used as the primary fragment screen, with a strategy for rapid follow-up synthesis using a chemically-poised fragment library, which allows hits to be readily modified by parallel chemistry both peripherally and in the core. Our approach yielded the first reported hit compounds of PHIP(2) with measurable IC50 values by an AlphaScreen competition assay. The follow-up libraries of four poised fragment hits improved potency into the sub-mM range while showing good ligand efficiency and detailed structural data."/>
    <s v="Structural Genomics Consortium (SGC) , University of Oxford , Oxford OX3 7DQ , UK."/>
    <s v="eng"/>
    <s v="N"/>
    <s v="Y"/>
    <s v="N"/>
    <s v="Y"/>
    <s v="N"/>
    <s v="Y"/>
    <n v="3"/>
    <s v="Y"/>
    <s v="Y"/>
    <s v="Y"/>
    <s v="Y"/>
    <s v="Y"/>
    <s v="N"/>
    <s v="Y"/>
    <s v="Y"/>
    <s v="2016-08-03"/>
    <s v="2017-12-16"/>
    <s v="2017-03-06"/>
    <s v="2016-08-01"/>
    <s v="https://dx.doi.org/10.1042/BCJ20160537"/>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910922"/>
    <s v="MED"/>
    <n v="29910922"/>
    <s v="PMC5977933"/>
    <s v="10.1039/c5sc03115j"/>
    <s v="A poised fragment library enables rapid synthetic expansion yielding the first reported inhibitors of PHIP(2), an atypical bromodomain."/>
    <s v="Cox OB, Krojer T, Collins P, Monteiro O, Talon R, Bradley A, Fedorov O, Amin J, Marsden BD, Spencer J, von Delft F, Brennan PE."/>
    <s v="1"/>
    <s v="7"/>
    <n v="2379510"/>
    <n v="2016"/>
    <s v="Chemical science"/>
    <s v="Chem Sci"/>
    <s v="Chem Sci"/>
    <s v="101545951"/>
    <s v="2041-6520"/>
    <s v="2041-6539"/>
    <s v="Transcriptionally repressive histone H3 lysine 27 methylation by Polycomb repressive complex 2 (PRC2) is essential for cellular differentiation and development. Here we report cryo-electron microscopy structures of human PRC2 in a basal state and two distinct active states while in complex with its cofactors JARID2 and AEBP2. Both cofactors mimic the binding of histone H3 tails. JARID2, methylated by PRC2, mimics a methylated H3 tail to stimulate PRC2 activity, whereas AEBP2 interacts with the RBAP48 subunit, mimicking an unmodified H3 tail. SUZ12 interacts with all other subunits within the assembly and thus contributes to the stability of the complex. Our analysis defines the complete architecture of a functionally relevant PRC2 and provides a structural framework to understand its regulation by cofactors, histone tails, and RNA."/>
    <s v="QB3 Institute, Department of Molecular and Cell Biology, University of California, Berkeley, CA 94720, USA."/>
    <s v="eng"/>
    <s v="Y"/>
    <s v="Y"/>
    <s v="N"/>
    <s v="Y"/>
    <s v="N"/>
    <s v="Y"/>
    <n v="4"/>
    <s v="Y"/>
    <s v="Y"/>
    <s v="Y"/>
    <s v="Y"/>
    <s v="N"/>
    <s v="N"/>
    <s v="N"/>
    <s v="Y"/>
    <s v="2018-06-19"/>
    <s v="2018-08-15"/>
    <s v="2017-01-12"/>
    <s v="2015-12-22"/>
    <s v="https://dx.doi.org/10.1039/c5sc03115j"/>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348366"/>
    <s v="MED"/>
    <n v="29348366"/>
    <s v="PMC5840869"/>
    <s v="10.1126/science.aar5700"/>
    <s v="Structures of human PRC2 with its cofactors AEBP2 and JARID2."/>
    <s v="Kasinath V, Faini M, Poepsel S, Reif D, Feng XA, Stjepanovic G, Aebersold R, Nogales E."/>
    <s v="1"/>
    <s v="359"/>
    <n v="2654101"/>
    <n v="2018"/>
    <s v="Science (New York, N.Y.)"/>
    <s v="Science"/>
    <s v="Science"/>
    <s v="0404511"/>
    <s v="0036-8075"/>
    <s v="1095-9203"/>
    <s v="Bromodomains (BD) are readers of lysine acetylation marks present in numerous proteins associated with chromatin. Here we describe a dual inhibitor of the bromodomain and PHD finger (BRPF) family member BRPF2 and the TATA box binding protein-associated factors TAF1 and TAF1L. These proteins are found in large chromatin complexes and play important roles in transcription regulation. The substituted benzoisoquinolinedione series was identified by high-throughput screening, and subsequent structure-activity relationship optimization allowed generation of low nanomolar BRPF2 BD inhibitors with strong selectivity against BRPF1 and BRPF3 BDs. In addition, a strong inhibition of TAF1/TAF1L BD2 was measured for most derivatives. The best compound of the series was BAY-299, which is a very potent, dual inhibitor with an IC50 of 67 nM for BRPF2 BD, 8 nM for TAF1 BD2, and 106 nM for TAF1L BD2. Importantly, no activity was measured for BRD4 BDs. Furthermore, cellular activity was evidenced using a BRPF2- or TAF1-histone H3.3 or H4 interaction assay."/>
    <s v="Drug Discovery, Bayer AG , Müllerstrasse 178, 13353 Berlin, Germany."/>
    <s v="eng"/>
    <s v="N"/>
    <s v="Y"/>
    <s v="N"/>
    <s v="Y"/>
    <s v="N"/>
    <s v="Y"/>
    <n v="4"/>
    <s v="Y"/>
    <s v="Y"/>
    <s v="Y"/>
    <s v="Y"/>
    <s v="Y"/>
    <s v="N"/>
    <s v="N"/>
    <s v="Y"/>
    <s v="2018-01-20"/>
    <s v="2018-08-27"/>
    <s v="2016-07-13"/>
    <s v="2018-01-18"/>
    <s v="https://dx.doi.org/10.1126/science.aar570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402630"/>
    <s v="MED"/>
    <n v="28402630"/>
    <s v="PMC5443610"/>
    <s v="10.1021/acs.jmedchem.7b00306"/>
    <s v="Benzoisoquinolinediones as Potent and Selective Inhibitors of BRPF2 and TAF1/TAF1L Bromodomains."/>
    <s v="Bouché L, Christ CD, Siegel S, Fernández-Montalván AE, Holton SJ, Fedorov O, Ter Laak A, Sugawara T, Stöckigt D, Tallant C, Bennett J, Monteiro O, Díaz-Sáez L, Siejka P, Meier J, Pütter V, Weiske J, Müller S, Huber KVM, Hartung IV, Haendler B."/>
    <s v="60"/>
    <s v="60"/>
    <n v="2556316"/>
    <n v="2017"/>
    <s v="Journal of medicinal chemistry"/>
    <s v="J. Med. Chem."/>
    <s v="J Med Chem"/>
    <s v="9716531"/>
    <s v="0022-2623"/>
    <s v="1520-4804"/>
    <s v="The function of EED within polycomb repressive complex 2 (PRC2) is mediated by a complex network of protein-protein interactions. Allosteric activation of PRC2 by binding of methylated proteins to the embryonic ectoderm development (EED) aromatic cage is essential for full catalytic activity, but details of this regulation are not fully understood. EED's recognition of the product of PRC2 activity, histone H3 lysine 27 trimethylation (H3K27me3), stimulates PRC2 methyltransferase activity at adjacent nucleosomes leading to H3K27me3 propagation and, ultimately, gene repression. By coupling combinatorial chemistry and structure-based design, we optimized a low-affinity methylated jumonji, AT-rich interactive domain 2 (Jarid2) peptide to a smaller, more potent peptidomimetic ligand (Kd = 1.14 ± 0.14 μM) of the aromatic cage of EED. Our strategy illustrates the effectiveness of applying combinatorial chemistry to achieve both ligand potency and property optimization. Furthermore, the resulting ligands, UNC5114 and UNC5115, demonstrate that targeted disruption of EED's reader function can lead to allosteric inhibition of PRC2 catalytic activity."/>
    <s v="Center for Integrative Chemical Biology and Drug Discovery, Division of Chemical Biology and Medicinal Chemistry, UNC Eshelman School of Pharmacy, University of North Carolina at Chapel Hill , Chapel Hill, North Carolina 27599, United States."/>
    <s v="eng"/>
    <s v="Y"/>
    <s v="Y"/>
    <s v="N"/>
    <s v="Y"/>
    <s v="N"/>
    <s v="Y"/>
    <n v="4"/>
    <s v="N"/>
    <s v="Y"/>
    <s v="Y"/>
    <s v="Y"/>
    <s v="N"/>
    <s v="N"/>
    <s v="N"/>
    <s v="Y"/>
    <s v="2017-04-13"/>
    <s v="2017-07-13"/>
    <s v="2016-09-20"/>
    <s v="2017-05-01"/>
    <s v="https://dx.doi.org/10.1021/acs.jmedchem.7b00306"/>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165227"/>
    <s v="MED"/>
    <n v="28165227"/>
    <s v="PMC5376495"/>
    <s v="10.1021/acscombsci.6b00174"/>
    <s v="Discovery of Peptidomimetic Ligands of EED as Allosteric Inhibitors of PRC2."/>
    <s v="Barnash KD, The J, Norris-Drouin JL, Cholensky SH, Worley BM, Li F, Stuckey JI, Brown PJ, Vedadi M, Arrowsmith CH, Frye SV, James LI."/>
    <s v="11"/>
    <s v="19"/>
    <n v="2535552"/>
    <n v="2017"/>
    <s v="ACS combinatorial science"/>
    <s v="ACS Comb Sci"/>
    <s v="ACS Comb Sci"/>
    <s v="101540531"/>
    <s v="2156-8952"/>
    <s v="2156-8944"/>
    <s v="The SET1 family of proteins, and in particular MLL1, are essential regulators of transcription and key mediators of normal development and disease. Here, we summarize the detailed characterization of the methyltransferase activity of SET1 complexes and the role of the key subunits, WDR5, RbBP5, ASH2L, and DPY30. We present new data on full kinetic characterization of human MLL1, MLL3, SET1A, and SET1B trimeric, tetrameric, and pentameric complexes to elaborate on substrate specificities and compare our findings with what has been reported before. We also review exciting recent work identifying potent inhibitors of oncogenic MLL1 function through disruption of protein-protein interactions within the MLL1 complex."/>
    <s v="Structural Genomics Consortium, University of Toronto, Toronto, ON, M5G 1L7."/>
    <s v="eng"/>
    <s v="N"/>
    <s v="Y"/>
    <s v="N"/>
    <s v="Y"/>
    <s v="N"/>
    <s v="Y"/>
    <n v="4"/>
    <s v="Y"/>
    <s v="Y"/>
    <s v="Y"/>
    <s v="Y"/>
    <s v="Y"/>
    <s v="N"/>
    <s v="Y"/>
    <s v="Y"/>
    <s v="2017-02-07"/>
    <s v="2018-03-14"/>
    <s v="2016-11-02"/>
    <s v="2017-02-22"/>
    <s v="https://dx.doi.org/10.1021/acscombsci.6b0017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160335"/>
    <s v="MED"/>
    <n v="28160335"/>
    <s v="PMC5368065"/>
    <s v="10.1002/pro.3129"/>
    <s v="Targeting human SET1/MLL family of proteins."/>
    <s v="Vedadi M, Blazer L, Eram MS, Barsyte-Lovejoy D, Arrowsmith CH, Hajian T."/>
    <s v="11"/>
    <s v="26"/>
    <n v="2540380"/>
    <n v="2017"/>
    <s v="Protein science : a publication of the Protein Society"/>
    <s v="Protein Sci."/>
    <s v="Protein Sci"/>
    <s v="9211750"/>
    <s v="0961-8368"/>
    <s v="1469-896X"/>
    <s v="Epigenetic chemical probes are potent, cell-active, small molecule inhibitors or antagonists of specific domains in a protein; they have been indispensable for studying bromodomains and protein methyltransferases. The Structural Genomics Consortium (SGC), comprising scientists from academic and pharmaceutical laboratories, has generated most of the current epigenetic chemical probes. Moreover, the SGC has shared about 4 thousand aliquots of these probes, which have been used primarily for phenotypic profiling or to validate targets in cell lines or primary patient samples cultured in vitro. Epigenetic chemical probes have been critical tools in oncology research and have uncovered mechanistic insights into well-established targets, as well as identify new therapeutic starting points. Indeed, the literature primarily links epigenetic proteins to oncology, but applications in inflammation, viral, metabolic and neurodegenerative diseases are now being reported. We summarize the literature of these emerging applications and provide examples where existing probes might be used."/>
    <s v="a Structural Genomics Consortium, University of Toronto , Toronto , ON , Canada."/>
    <s v="eng"/>
    <s v="Y"/>
    <s v="Y"/>
    <s v="N"/>
    <s v="Y"/>
    <s v="N"/>
    <s v="Y"/>
    <n v="4"/>
    <s v="Y"/>
    <s v="Y"/>
    <s v="Y"/>
    <s v="Y"/>
    <s v="N"/>
    <s v="N"/>
    <s v="N"/>
    <s v="Y"/>
    <s v="2017-02-05"/>
    <s v="2018-08-22"/>
    <s v="2016-09-07"/>
    <s v="2017-03-06"/>
    <s v="https://dx.doi.org/10.1002/pro.3129"/>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080202"/>
    <s v="MED"/>
    <n v="28080202"/>
    <s v="PMC5453191"/>
    <s v="10.1080/15592294.2017.1279371"/>
    <s v="Chemical probes targeting epigenetic proteins: Applications beyond oncology."/>
    <s v="Ackloo S, Brown PJ, Müller S."/>
    <s v="5"/>
    <s v="12"/>
    <n v="2560105"/>
    <n v="2017"/>
    <s v="Epigenetics"/>
    <s v="Epigenetics"/>
    <s v="Epigenetics"/>
    <s v="101265293"/>
    <s v="1559-2294"/>
    <s v="1559-2308"/>
    <s v="Coactivator-associated arginine methyltransferase 1 (CARM1) is a type I protein arginine methyltransferase (PRMT) that catalyzes the conversion of arginine into monomethylarginine (MMA) and further into asymmetric dimethylarginine (ADMA). CARM1 methylates histone 3 arginines 17 and 26, as well as numerous non-histone proteins including CBP/p300, SRC-3, NCOA2, PABP1, and SAP49, while also functioning as a coactivator for various proteins that have been linked to cancer such as p53, NF-κβ, β-catenin, E2F1 and steroid hormone receptor ERα. As a result, CARM1 is involved in transcriptional activation, cellular differentiation, cell cycle progression, RNA splicing and DNA damage response. It has been associated with several human cancers including breast, colon, prostate and lung cancers and thus, is a potential oncological target. Herein, we present the design and synthesis of a series of CARM1 inhibitors. Based on a fragment hit, we discovered compound 9 as a potent inhibitor that displayed selectivity for CARM1 over other PRMTs."/>
    <s v="Departments of Pharmacological Sciences and Oncological Sciences, Icahn School of Medicine at Mount Sinai, New York, New York 10029, United States."/>
    <s v="eng"/>
    <s v="Y"/>
    <s v="Y"/>
    <s v="N"/>
    <s v="Y"/>
    <s v="N"/>
    <s v="N"/>
    <n v="4"/>
    <s v="Y"/>
    <s v="Y"/>
    <s v="N"/>
    <s v="Y"/>
    <s v="N"/>
    <s v="N"/>
    <s v="N"/>
    <s v="N"/>
    <s v="2017-01-13"/>
    <s v="2017-12-21"/>
    <s v="2017-11-15"/>
    <s v="2017-01-12"/>
    <s v="https://dx.doi.org/10.1080/15592294.2017.1279371"/>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042453"/>
    <s v="MED"/>
    <n v="28042453"/>
    <s v="PMC5198778"/>
    <s v="10.1039/c6md00342g"/>
    <s v="Design and synthesis of selective, small molecule inhibitors of coactivator-associated arginine methyltransferase 1 (CARM1)."/>
    <s v="Kaniskan HÜ, Eram MS, Liu J, Smil D, Martini ML, Shen Y, Santhakumar V, Brown PJ, Arrowsmith C, Vedadi M, Jin J."/>
    <s v="3"/>
    <s v="7"/>
    <n v="2452639"/>
    <n v="2016"/>
    <s v="MedChemComm"/>
    <s v="Medchemcomm"/>
    <s v="Medchemcomm"/>
    <s v="101531525"/>
    <s v="2040-2503"/>
    <s v="2040-2511"/>
    <s v="The discovery of novel bromodomain inhibitors by fragment screening is complicated by the presence of dimethyl sulfoxide (DMSO), an acetyl-lysine mimetic, that can compromise the detection of low affinity fragments. We demonstrate surface plasmon resonance as a primary fragment screening approach for the discovery of novel bromodomain scaffolds, by describing a protocol to overcome the DMSO interference issue. We describe the discovery of several novel small molecules scaffolds that inhibit the bromodomains PCAF, BRD4, and CREBBP, representing canonical members of three out of the seven subfamilies of bromodomains. High-resolution crystal structures of the complexes of key fragments binding to BRD4(1), CREBBP, and PCAF were determined to provide binding mode data to aid the development of potent and selective inhibitors of PCAF, CREBBP, and BRD4."/>
    <s v="Division of Biological Chemistry and Drug Discovery, School of Life Sciences, University of Dundee , Dow Street, Dundee DD1 5EH, United Kingdom."/>
    <s v="eng"/>
    <s v="N"/>
    <s v="Y"/>
    <s v="N"/>
    <s v="Y"/>
    <s v="N"/>
    <s v="Y"/>
    <n v="4"/>
    <s v="Y"/>
    <s v="Y"/>
    <s v="N"/>
    <s v="Y"/>
    <s v="Y"/>
    <s v="N"/>
    <s v="Y"/>
    <s v="N"/>
    <s v="2017-01-02"/>
    <s v="2017-09-02"/>
    <s v="2017-11-15"/>
    <s v="2016-07-13"/>
    <s v="https://dx.doi.org/10.1039/c6md00342g"/>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994766"/>
    <s v="MED"/>
    <n v="27994766"/>
    <s v="PMC5150684"/>
    <s v="10.1021/acsmedchemlett.6b00154"/>
    <s v="Discovery of New Bromodomain Scaffolds by Biosensor Fragment Screening."/>
    <s v="Navratilova I, Aristotelous T, Picaud S, Chaikuad A, Knapp S, Filappakopoulos P, Hopkins AL."/>
    <s v="33"/>
    <s v="7"/>
    <n v="2505672"/>
    <n v="2016"/>
    <s v="ACS medicinal chemistry letters"/>
    <s v="ACS Med Chem Lett"/>
    <s v="ACS Med Chem Lett"/>
    <s v="101521073"/>
    <s v="1948-5875"/>
    <s v="1948-5875"/>
    <s v="Selective inhibitors of protein lysine methyltransferases, including SET domain-containing protein 8 (SETD8), are highly desired, as only a fraction of these enzymes are associated with high-quality inhibitors. From our previously discovered SETD8 inhibitor, we developed a more potent analog and solved a cocrystal structure, which is the first crystal structure of SETD8 in complex with a small-molecule inhibitor. This cocrystal structure allowed the design of a covalent inhibitor of SETD8 (MS453), which specifically modifies a cysteine residue near the inhibitor binding site, has an IC50 value of 804 nM, reacts with SETD8 with near-quantitative yield, and is selective for SETD8 against 28 other methyltransferases. We also solved the crystal structure of the covalent inhibitor in complex with SETD8. This work provides atomic-level perspective on the inhibition of SETD8 by small molecules and will help identify high-quality chemical probes of SETD8."/>
    <s v="Department of Pharmacological Sciences and Department of Oncological Sciences, Icahn School of Medicine at Mount Sinai , New York, New York 10029, United States."/>
    <s v="eng"/>
    <s v="N"/>
    <s v="Y"/>
    <s v="N"/>
    <s v="Y"/>
    <s v="N"/>
    <s v="Y"/>
    <n v="4"/>
    <s v="N"/>
    <s v="Y"/>
    <s v="Y"/>
    <s v="Y"/>
    <s v="N"/>
    <s v="N"/>
    <s v="N"/>
    <s v="Y"/>
    <s v="2016-12-21"/>
    <s v="2017-12-08"/>
    <s v="2017-10-06"/>
    <s v="2016-09-20"/>
    <s v="https://dx.doi.org/10.1021/acsmedchemlett.6b0015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804297"/>
    <s v="MED"/>
    <n v="27804297"/>
    <s v="PMC5148670"/>
    <s v="10.1021/acs.jmedchem.6b01244"/>
    <s v="Structure-Based Design of a Covalent Inhibitor of the SET Domain-Containing Protein 8 (SETD8) Lysine Methyltransferase."/>
    <s v="Butler KV, Ma A, Yu W, Li F, Tempel W, Babault N, Pittella-Silva F, Shao J, Wang J, Luo M, Vedadi M, Brown PJ, Arrowsmith CH, Jin J."/>
    <s v="10"/>
    <s v="59"/>
    <n v="2503180"/>
    <n v="2016"/>
    <s v="Journal of medicinal chemistry"/>
    <s v="J. Med. Chem."/>
    <s v="J Med Chem"/>
    <s v="9716531"/>
    <s v="0022-2623"/>
    <s v="1520-4804"/>
    <s v="In the last five years, the development of inhibitors of bromodomains has emerged as an area of intensive worldwide research. Emerging evidence has implicated a number of non-BET bromodomains in the onset and progression of diseases such as cancer, HIV infection and inflammation. The development and use of small molecule chemical probes has been fundamental to pre-clinical evaluation of bromodomains as targets. Recent efforts are described highlighting the development of potent, selective and cell active non-BET bromodomain inhibitors and their therapeutic potential. Over half of typical bromodomains now have reported ligands, but those with atypical binding site residues remain resistant to chemical probe discovery efforts."/>
    <s v="Target Discovery Institute, Nuffield Department of Medicine, University of Oxford, OX3 7FZ, UK."/>
    <s v="eng"/>
    <s v="N"/>
    <s v="Y"/>
    <s v="N"/>
    <s v="Y"/>
    <s v="N"/>
    <s v="Y"/>
    <n v="4"/>
    <s v="Y"/>
    <s v="Y"/>
    <s v="Y"/>
    <s v="Y"/>
    <s v="Y"/>
    <s v="N"/>
    <s v="Y"/>
    <s v="Y"/>
    <s v="2016-11-03"/>
    <s v="2018-09-14"/>
    <s v="2016-11-01"/>
    <s v="2016-11-02"/>
    <s v="https://dx.doi.org/10.1021/acs.jmedchem.6b0124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170712"/>
    <s v="MED"/>
    <n v="29170712"/>
    <s v="PMC5644722"/>
    <s v="10.1039/c6md00373g"/>
    <s v="Chemical probes and inhibitors of bromodomains outside the BET family."/>
    <s v="Moustakim M, Clark PGK, Hay DA, Dixon DJ, Brennan PE."/>
    <s v="10"/>
    <s v="7"/>
    <n v="2526190"/>
    <n v="2016"/>
    <s v="MedChemComm"/>
    <s v="Medchemcomm"/>
    <s v="Medchemcomm"/>
    <s v="101531525"/>
    <s v="2040-2503"/>
    <s v="2040-2511"/>
    <s v="Many compounds with potentially reactive chemical motifs and poor physicochemical properties are published as selective modulators of biomolecules without sufficient validation and then propagated in the scientific literature as useful chemical probes. Several histone acetyltransferase (HAT) inhibitors with these liabilities are now routinely used to probe epigenetic pathways. We profile the most commonly used HAT inhibitors and confirm that the majority of them are nonselective interference compounds. Most (15 out of 23, 65%) of the inhibitors are flagged by ALARM NMR, an industry-developed counter-screen for promiscuous compounds. Biochemical counter-screens confirm that most of these compounds are either thiol-reactive or aggregators. Selectivity panels show many of these compounds modulate unrelated targets in vitro, while several also demonstrate nonspecific effects in cell assays. These data demonstrate the usefulness of performing counter-screens for bioassay promiscuity and assay interference, and raise caution about the utility of many widely used, but insufficiently validated, compounds employed in chemical biology."/>
    <s v="Department of Pathology, Brigham and Women's Hospital, Boston, MA, 02115, USA."/>
    <s v="eng"/>
    <s v="Y"/>
    <s v="Y"/>
    <s v="N"/>
    <s v="N"/>
    <s v="N"/>
    <s v="N"/>
    <n v="5"/>
    <s v="Y"/>
    <s v="Y"/>
    <s v="N"/>
    <s v="Y"/>
    <s v="N"/>
    <s v="N"/>
    <s v="N"/>
    <s v="N"/>
    <s v="2017-11-25"/>
    <s v="2017-12-19"/>
    <s v="2017-10-24"/>
    <s v="2016-09-07"/>
    <s v="https://dx.doi.org/10.1039/c6md00373g"/>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142305"/>
    <s v="MED"/>
    <n v="29142305"/>
    <s v="PMC5688144"/>
    <s v="10.1038/s41467-017-01657-3"/>
    <s v="Assay interference and off-target liabilities of reported histone acetyltransferase inhibitors."/>
    <s v="Dahlin JL, Nelson KM, Strasser JM, Barsyte-Lovejoy D, Szewczyk MM, Organ S, Cuellar M, Singh G, Shrimp JH, Nguyen N, Meier JL, Arrowsmith CH, Brown PJ, Baell JB, Walters MA."/>
    <s v="16"/>
    <s v="8"/>
    <n v="2612726"/>
    <n v="2017"/>
    <s v="Nature Communications"/>
    <s v="Nat Commun"/>
    <s v="Nat Commun"/>
    <s v="101528555"/>
    <s v="2041-1723"/>
    <s v="2041-1723"/>
    <s v="Spondyloarthritis encompasses a group of common inflammatory diseases thought to be driven by IL-17A-secreting type-17 lymphocytes. Here we show increased numbers of GM-CSF-producing CD4 and CD8 lymphocytes in the blood and joints of patients with spondyloarthritis, and increased numbers of IL-17A+GM-CSF+ double-producing CD4, CD8, γδ and NK cells. GM-CSF production in CD4 T cells occurs both independently and in combination with classical Th1 and Th17 cytokines. Type 3 innate lymphoid cells producing predominantly GM-CSF are expanded in synovial tissues from patients with spondyloarthritis. GM-CSF+CD4+ cells, isolated using a triple cytokine capture approach, have a specific transcriptional signature. Both GM-CSF+ and IL-17A+GM-CSF+ double-producing CD4 T cells express increased levels of GPR65, a proton-sensing receptor associated with spondyloarthritis in genome-wide association studies and pathogenicity in murine inflammatory disease models. Silencing GPR65 in primary CD4 T cells reduces GM-CSF production. GM-CSF and GPR65 may thus serve as targets for therapeutic intervention of spondyloarthritis."/>
    <s v="Botnar Research Centre, Nuffield Department of Orthopaedics, Rheumatology and Musculoskeletal Sciences, University of Oxford, Oxford, OX3 7LD, UK. Hussein.al-mossawi@ndorms.ox.ac.uk."/>
    <s v="eng"/>
    <s v="Y"/>
    <s v="Y"/>
    <s v="N"/>
    <s v="Y"/>
    <s v="N"/>
    <s v="Y"/>
    <n v="5"/>
    <s v="Y"/>
    <s v="Y"/>
    <s v="N"/>
    <s v="Y"/>
    <s v="N"/>
    <s v="N"/>
    <s v="N"/>
    <s v="N"/>
    <s v="2017-11-17"/>
    <s v="2018-11-15"/>
    <s v="2017-04-13"/>
    <s v="2017-11-15"/>
    <s v="https://dx.doi.org/10.1038/s41467-017-01657-3"/>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142230"/>
    <s v="MED"/>
    <n v="29142230"/>
    <s v="PMC5688161"/>
    <s v="10.1038/s41467-017-01771-2"/>
    <s v="Unique transcriptome signatures and GM-CSF expression in lymphocytes from patients with spondyloarthritis."/>
    <s v="Al-Mossawi MH, Chen L, Fang H, Ridley A, de Wit J, Yager N, Hammitzsch A, Pulyakhina I, Fairfax BP, Simone D, Yi Y, Bandyopadhyay S, Doig K, Gundle R, Kendrick B, Powrie F, Knight JC, Bowness P."/>
    <s v="5"/>
    <s v="8"/>
    <n v="2612726"/>
    <n v="2017"/>
    <s v="Nature communications"/>
    <s v="Nat Commun"/>
    <s v="Nat Commun"/>
    <s v="101528555"/>
    <s v="2041-1723"/>
    <s v="2041-1723"/>
    <s v="The productive exploration of chemical space is an enduring challenge in chemical biology and medicinal chemistry. Natural products are biologically relevant, and their frameworks have facilitated chemical tool and drug discovery. A &quot;top-down&quot; synthetic approach is described that enabled a range of complex bridged intermediates to be converted with high step efficiency into 26 diverse sp3 -rich scaffolds. The scaffolds have local natural product-like features, but are only distantly related to specific natural product frameworks. To assess biological relevance, a set of 52 fragments was prepared, and screened by high-throughput crystallography against three targets from two protein families (ATAD2, BRD1 and JMJD2D). In each case, 3D fragment hits were identified that would serve as distinctive starting points for ligand discovery. This demonstrates that frameworks that are distantly related to natural products can facilitate discovery of new biologically relevant regions within chemical space."/>
    <s v="Astbury Centre for Structural Molecular Biology, University of Leeds, Leeds, LS2 9JT, UK."/>
    <s v="eng"/>
    <s v="Y"/>
    <s v="Y"/>
    <s v="N"/>
    <s v="Y"/>
    <s v="N"/>
    <s v="Y"/>
    <n v="5"/>
    <s v="Y"/>
    <s v="Y"/>
    <s v="Y"/>
    <s v="Y"/>
    <s v="N"/>
    <s v="N"/>
    <s v="N"/>
    <s v="Y"/>
    <s v="2017-11-17"/>
    <s v="2018-11-15"/>
    <s v="2017-02-14"/>
    <s v="2017-11-15"/>
    <s v="https://dx.doi.org/10.1038/s41467-017-01771-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983993"/>
    <s v="MED"/>
    <n v="28983993"/>
    <s v="PMC5703167"/>
    <s v="10.1002/chem.201704169"/>
    <s v="Synthesis and Demonstration of the Biological Relevance of sp3 -rich Scaffolds Distantly Related to Natural Product Frameworks."/>
    <s v="Foley DJ, Craven PGE, Collins PM, Doveston RG, Aimon A, Talon R, Churcher I, von Delft F, Marsden SP, Nelson A."/>
    <s v="11"/>
    <s v="23"/>
    <n v="2611271"/>
    <n v="2017"/>
    <s v="Chemistry (Weinheim an der Bergstrasse, Germany)"/>
    <s v="Chemistry"/>
    <s v="Chemistry"/>
    <s v="9513783"/>
    <s v="0947-6539"/>
    <s v="1521-3765"/>
    <s v="Stimulation of the transforming growth factor β (TGF-β) family receptors activates an intracellular phosphorylation-dependent signaling cascade that culminates in Smad transcriptional activation and turnover. Structural studies have identified a number of allosteric mechanisms that control the localization, conformation, and oligomeric state of the receptors and Smads. Such mechanisms dictate the ordered binding of substrate and adaptor proteins that determine the directionality of the signaling process. Activation of the pathway has been illustrated by the various structures of the receptor-activated Smads (R-Smads) with SARA, Smad4, and YAP, respectively, whereas mechanisms of down-regulation have been elucidated by the structural complexes of FKBP12, Ski, and Smurf1. Interesting parallels have emerged between the R-Smads and the Forkhead-associated (FHA) and interferon regulatory factor (IRF)-associated domains, as well as the Hippo pathway. However, important questions remain as to the mechanism of Smad-independent signaling."/>
    <s v="Structural Genomics Consortium, University of Oxford, Oxford OX3 7DQ, United Kingdom."/>
    <s v="eng"/>
    <s v="Y"/>
    <s v="Y"/>
    <s v="N"/>
    <s v="Y"/>
    <s v="N"/>
    <s v="Y"/>
    <n v="5"/>
    <s v="Y"/>
    <s v="Y"/>
    <s v="N"/>
    <s v="Y"/>
    <s v="N"/>
    <s v="N"/>
    <s v="N"/>
    <s v="N"/>
    <s v="2017-10-07"/>
    <s v="2018-04-05"/>
    <s v="2016-12-14"/>
    <s v="2017-10-06"/>
    <s v="https://dx.doi.org/10.1002/chem.201704169"/>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549117"/>
    <s v="MED"/>
    <n v="27549117"/>
    <s v="PMC5088531"/>
    <s v="10.1101/cshperspect.a022111"/>
    <s v="Structural Basis of Intracellular TGF-β Signaling: Receptors and Smads."/>
    <s v="Chaikuad A, Bullock AN."/>
    <s v="1"/>
    <s v="8"/>
    <n v="2483895"/>
    <n v="2016"/>
    <s v="Cold Spring Harbor perspectives in biology"/>
    <s v="Cold Spring Harb Perspect Biol"/>
    <s v="Cold Spring Harb Perspect Biol"/>
    <s v="101513680"/>
    <s v="1943-0264"/>
    <s v="1943-0264"/>
    <s v="ATAD2 (ANCCA) is an epigenetic regulator and transcriptional cofactor, whose overexpression has been linked to the progress of various cancer types. Here, we report a DNA-encoded library screen leading to the discovery of BAY-850, a potent and isoform selective inhibitor that specifically induces ATAD2 bromodomain dimerization and prevents interactions with acetylated histones in vitro, as well as with chromatin in cells. These features qualify BAY-850 as a chemical probe to explore ATAD2 biology."/>
    <s v="Bayer AG , Pharmaceuticals, Drug Discovery, Berlin, Germany."/>
    <s v="eng"/>
    <s v="N"/>
    <s v="Y"/>
    <s v="N"/>
    <s v="Y"/>
    <s v="N"/>
    <s v="N"/>
    <n v="5"/>
    <s v="Y"/>
    <s v="Y"/>
    <s v="N"/>
    <s v="N"/>
    <s v="N"/>
    <s v="N"/>
    <s v="N"/>
    <s v="N"/>
    <s v="2016-08-24"/>
    <s v="2018-11-03"/>
    <s v="2016-06-02"/>
    <s v="2016-11-01"/>
    <s v="https://dx.doi.org/10.1101/cshperspect.a022111"/>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9043777"/>
    <s v="MED"/>
    <n v="29043777"/>
    <s v="PMC6218015"/>
    <s v="10.1021/acschembio.7b00708"/>
    <s v="Isoform-Selective ATAD2 Chemical Probe with Novel Chemical Structure and Unusual Mode of Action."/>
    <s v="Fernández-Montalván AE, Berger M, Kuropka B, Koo SJ, Badock V, Weiske J, Puetter V, Holton SJ, Stöckigt D, Ter Laak A, Centrella PA, Clark MA, Dumelin CE, Sigel EA, Soutter HH, Troast DM, Zhang Y, Cuozzo JW, Keefe AD, Roche D, Rodeschini V, Chaikuad A, Díaz-Sáez L, Bennett JM, Fedorov O, Huber KVM, Hübner J, Weinmann H, Hartung IV, Gorjánácz M."/>
    <s v="8"/>
    <s v="12"/>
    <n v="2619942"/>
    <n v="2017"/>
    <s v="ACS chemical biology"/>
    <s v="ACS Chem. Biol."/>
    <s v="ACS Chem Biol"/>
    <s v="101282906"/>
    <s v="1554-8929"/>
    <s v="1554-8937"/>
    <s v="Site-specific histone ubiquitylation plays a central role in orchestrating the response to DNA double-strand breaks (DSBs). DSBs elicit a cascade of events controlled by the ubiquitin ligase RNF168, which promotes the accumulation of repair factors such as 53BP1 and BRCA1 on the chromatin flanking the break site. RNF168 also promotes its own accumulation, and that of its paralog RNF169, but how they recognize ubiquitylated chromatin is unknown. Using methyl-TROSY solution NMR spectroscopy and molecular dynamics simulations, we present an atomic resolution model of human RNF169 binding to a ubiquitylated nucleosome, and validate it by electron cryomicroscopy. We establish that RNF169 binds to ubiquitylated H2A-Lys13/Lys15 in a manner that involves its canonical ubiquitin-binding helix and a pair of arginine-rich motifs that interact with the nucleosome acidic patch. This three-pronged interaction mechanism is distinct from that by which 53BP1 binds to ubiquitylated H2A-Lys15 highlighting the diversity in site-specific recognition of ubiquitylated nucleosomes."/>
    <s v="Department of Molecular Genetics, University of Toronto, Toronto, Canada."/>
    <s v="eng"/>
    <s v="N"/>
    <s v="Y"/>
    <s v="N"/>
    <s v="Y"/>
    <s v="N"/>
    <s v="Y"/>
    <n v="6"/>
    <s v="Y"/>
    <s v="Y"/>
    <s v="N"/>
    <s v="Y"/>
    <s v="Y"/>
    <s v="Y"/>
    <s v="N"/>
    <s v="N"/>
    <s v="2017-10-19"/>
    <s v="2018-11-12"/>
    <s v="2016-05-03"/>
    <s v="2017-10-24"/>
    <s v="https://dx.doi.org/10.1021/acschembio.7b00708"/>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406400"/>
    <s v="MED"/>
    <n v="28406400"/>
    <s v="PMC5426901"/>
    <s v="10.7554/eLife.23872"/>
    <s v="The RNF168 paralog RNF169 defines a new class of ubiquitylated histone reader involved in the response to DNA damage."/>
    <s v="Kitevski-LeBlanc J, Fradet-Turcotte A, Kukic P, Wilson MD, Portella G, Yuwen T, Panier S, Duan S, Canny MD, van Ingen H, Arrowsmith CH, Rubinstein JL, Vendruscolo M, Durocher D, Kay LE."/>
    <s v="3"/>
    <s v="6"/>
    <n v="2542597"/>
    <n v="2017"/>
    <s v="eLife"/>
    <s v="Elife"/>
    <s v="Elife"/>
    <s v="101579614"/>
    <s v="2050-084X"/>
    <s v="2050-084X"/>
    <s v="G9a-like protein (GLP) and G9a are highly homologous protein lysine methyltransferases (PKMTs) sharing approximately 80% sequence identity in their catalytic domains. GLP and G9a form a heterodimer complex and catalyze mono- and dimethylation of histone H3 lysine 9 and nonhistone substrates. Although they are closely related, GLP and G9a possess distinct physiological and pathophysiological functions. Thus, GLP or G9a selective small-molecule inhibitors are useful tools to dissect their distinct biological functions. We previously reported potent and selective G9a/GLP dual inhibitors including UNC0638 and UNC0642. Here we report the discovery of potent and selective GLP inhibitors including 4 (MS0124) and 18 (MS012), which are &gt;30-fold and 140-fold selective for GLP over G9a and other methyltransferases, respectively. The cocrystal structures of GLP and G9a in the complex with either 4 or 18 displayed virtually identical binding modes and interactions, highlighting the challenges in structure-based design of selective inhibitors for either enzyme."/>
    <s v="Department of Pharmacological Sciences and Department of Oncological Sciences, Icahn School of Medicine at Mount Sinai , New York, New York 10029, United States."/>
    <s v="eng"/>
    <s v="Y"/>
    <s v="Y"/>
    <s v="N"/>
    <s v="Y"/>
    <s v="N"/>
    <s v="N"/>
    <n v="6"/>
    <s v="Y"/>
    <s v="Y"/>
    <s v="N"/>
    <s v="Y"/>
    <s v="N"/>
    <s v="N"/>
    <s v="N"/>
    <s v="Y"/>
    <s v="2017-04-14"/>
    <s v="2018-02-11"/>
    <s v="2016-10-12"/>
    <s v="2017-04-13"/>
    <s v="https://dx.doi.org/10.7554/eLife.2387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135087"/>
    <s v="MED"/>
    <n v="28135087"/>
    <s v="PMC5352984"/>
    <s v="10.1021/acs.jmedchem.6b01645"/>
    <s v="Discovery of Potent and Selective Inhibitors for G9a-Like Protein (GLP) Lysine Methyltransferase."/>
    <s v="Xiong Y, Li F, Babault N, Dong A, Zeng H, Wu H, Chen X, Arrowsmith CH, Brown PJ, Liu J, Vedadi M, Jin J."/>
    <s v="19"/>
    <s v="60"/>
    <n v="2534206"/>
    <n v="2017"/>
    <s v="Journal of medicinal chemistry"/>
    <s v="J. Med. Chem."/>
    <s v="J Med Chem"/>
    <s v="9716531"/>
    <s v="0022-2623"/>
    <s v="1520-4804"/>
    <s v="The p300/CBP-associated factor (PCAF) and related GCN5 bromodomain-containing lysine acetyl transferases are members of subfamily I of the bromodomain phylogenetic tree. Iterative cycles of rational inhibitor design and biophysical characterization led to the discovery of the triazolopthalazine-based L-45 (dubbed L-Moses) as the first potent, selective, and cell-active PCAF bromodomain (Brd) inhibitor. Synthesis from readily available (1R,2S)-(-)-norephedrine furnished L-45 in enantiopure form. L-45 was shown to disrupt PCAF-Brd histone H3.3 interaction in cells using a nanoBRET assay, and a co-crystal structure of L-45 with the homologous Brd PfGCN5 from Plasmodium falciparum rationalizes the high selectivity for PCAF and GCN5 bromodomains. Compound L-45 shows no observable cytotoxicity in peripheral blood mononuclear cells (PBMC), good cell-permeability, and metabolic stability in human and mouse liver microsomes, supporting its potential for in vivo use."/>
    <s v="Structural Genomics Consortium &amp; Target Discovery Institute, University of Oxford, NDM Research Building, Roosevelt Drive, Oxford, OX3 7DQ and OX3 7FZ, UK."/>
    <s v="eng"/>
    <s v="N"/>
    <s v="Y"/>
    <s v="N"/>
    <s v="Y"/>
    <s v="N"/>
    <s v="Y"/>
    <n v="6"/>
    <s v="Y"/>
    <s v="Y"/>
    <s v="Y"/>
    <s v="Y"/>
    <s v="Y"/>
    <s v="N"/>
    <s v="Y"/>
    <s v="Y"/>
    <s v="2017-01-31"/>
    <s v="2018-11-04"/>
    <s v="2016-08-11"/>
    <s v="2017-02-14"/>
    <s v="https://dx.doi.org/10.1021/acs.jmedchem.6b0164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966810"/>
    <s v="MED"/>
    <n v="27966810"/>
    <s v="PMC5412877"/>
    <s v="10.1002/anie.201610816"/>
    <s v="Discovery of a PCAF Bromodomain Chemical Probe."/>
    <s v="Moustakim M, Clark PG, Trulli L, Fuentes de Arriba AL, Ehebauer MT, Chaikuad A, Murphy EJ, Mendez-Johnson J, Daniels D, Hou CD, Lin YH, Walker JR, Hui R, Yang H, Dorrell L, Rogers CM, Monteiro OP, Fedorov O, Huber KV, Knapp S, Heer J, Dixon DJ, Brennan PE."/>
    <s v="7"/>
    <s v="56"/>
    <n v="2513623"/>
    <n v="2017"/>
    <s v="Angewandte Chemie (International ed. in English)"/>
    <s v="Angew. Chem. Int. Ed. Engl."/>
    <s v="Angew Chem Int Ed Engl"/>
    <s v="0370543"/>
    <s v="1433-7851"/>
    <s v="1521-3773"/>
    <s v="Ubiquitin-specific proteases (USPs) USP15 and USP4 belong to a subset of USPs featuring an N-terminal tandem domain in USP (DUSP) and ubiquitin-like (UBL) domain. Squamous cell carcinoma antigen recognized by T-cell 3 (SART3), a spliceosome recycling factor, binds to the DUSP-UBL domain of USP15 and USP4, recruiting them to the nucleus from the cytosol to control deubiquitination of histone H2B and spliceosomal proteins, respectively. To provide structural insight, we solved crystal structures of SART3 in the apo-form and in complex with the DUSP-UBL domain of USP15 at 2.0 and 3.0 Å, respectively. Structural analysis reveals SART3 contains 12 half-a-tetratricopeptide (HAT) repeats, organized into two subdomains, HAT-N and HAT-C. SART3 dimerizes through the concave surface of HAT-C, whereas the HAT-C convex surface binds USP15 in a novel bipartite mode. Isothermal titration calorimetry measurements and mutagenesis analysis confirmed key residues of USP15 involved in the interaction and indicated USP15 binds 20-fold stronger than USP4."/>
    <s v="From the Structural Genomics Consortium, University of Toronto, Toronto, Ontario M5G 1L7."/>
    <s v="eng"/>
    <s v="Y"/>
    <s v="Y"/>
    <s v="N"/>
    <s v="Y"/>
    <s v="N"/>
    <s v="Y"/>
    <n v="6"/>
    <s v="Y"/>
    <s v="N"/>
    <s v="Y"/>
    <s v="Y"/>
    <s v="N"/>
    <s v="N"/>
    <s v="N"/>
    <s v="N"/>
    <s v="2016-12-15"/>
    <s v="2018-10-15"/>
    <s v="2016-05-25"/>
    <s v="2016-12-14"/>
    <s v="https://dx.doi.org/10.1002/anie.201610816"/>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255711"/>
    <s v="MED"/>
    <n v="27255711"/>
    <s v="PMC5016127"/>
    <s v="10.1074/jbc.m116.740787"/>
    <s v="Structural Basis of the Recruitment of Ubiquitin-specific Protease USP15 by Spliceosome Recycling Factor SART3."/>
    <s v="Zhang Q, Harding R, Hou F, Dong A, Walker JR, Bteich J, Tong Y."/>
    <s v="21"/>
    <s v="291"/>
    <n v="2441022"/>
    <n v="2016"/>
    <s v="The Journal of biological chemistry"/>
    <s v="J. Biol. Chem."/>
    <s v="J Biol Chem"/>
    <s v="2985121R"/>
    <s v="0021-9258"/>
    <s v="1083-351X"/>
    <s v="Protein lysine methyltransferases have recently emerged as a new target class for the development of inhibitors that modulate gene transcription or signaling pathways. SET and MYND domain containing protein 2 (SMYD2) is a catalytic SET domain containing methyltransferase reported to monomethylate lysine residues on histone and nonhistone proteins. Although several studies have uncovered an important role of SMYD2 in promoting cancer by protein methylation, the biology of SMYD2 is far from being fully understood. Utilization of highly potent and selective chemical probes for target validation has emerged as a concept which circumvents possible limitations of knockdown experiments and, in particular, could result in an improved exploration of drug targets with a complex underlying biology. Here, we report the development of a potent, selective, and cell-active, substrate-competitive inhibitor of SMYD2, which is the first reported inhibitor suitable for in vivo target validation studies in rodents."/>
    <s v="Drug Discovery, BAYER Pharma AG , Muellerstrasse 178, 13353 Berlin, Germany."/>
    <s v="eng"/>
    <s v="N"/>
    <s v="Y"/>
    <s v="N"/>
    <s v="Y"/>
    <s v="N"/>
    <s v="N"/>
    <n v="6"/>
    <s v="Y"/>
    <s v="Y"/>
    <s v="N"/>
    <s v="Y"/>
    <s v="N"/>
    <s v="N"/>
    <s v="N"/>
    <s v="Y"/>
    <s v="2016-08-13"/>
    <s v="2017-11-20"/>
    <s v="2017-05-15"/>
    <s v="2016-06-02"/>
    <s v="https://dx.doi.org/10.1074/jbc.m116.740787"/>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075367"/>
    <s v="MED"/>
    <n v="27075367"/>
    <s v="PMC4917279"/>
    <s v="10.1021/acs.jmedchem.5b01890"/>
    <s v="Discovery and Characterization of a Highly Potent and Selective Aminopyrazoline-Based in Vivo Probe (BAY-598) for the Protein Lysine Methyltransferase SMYD2."/>
    <s v="Eggert E, Hillig RC, Koehr S, Stöckigt D, Weiske J, Barak N, Mowat J, Brumby T, Christ CD, Ter Laak A, Lang T, Fernandez-Montalvan AE, Badock V, Weinmann H, Hartung IV, Barsyte-Lovejoy D, Szewczyk M, Kennedy S, Li F, Vedadi M, Brown PJ, Santhakumar V, Arrowsmith CH, Stellfeld T, Stresemann C."/>
    <s v="10"/>
    <s v="59"/>
    <n v="2412184"/>
    <n v="2016"/>
    <s v="Journal of medicinal chemistry"/>
    <s v="J. Med. Chem."/>
    <s v="J Med Chem"/>
    <s v="9716531"/>
    <s v="0022-2623"/>
    <s v="1520-4804"/>
    <s v="Bromodomains (BRDs) have emerged as compelling targets for cancer therapy. The development of selective and potent BET (bromo and extra-terminal) inhibitors and their significant activity in diverse tumor models have rapidly translated into clinical studies and have motivated drug development efforts targeting non-BET BRDs. However, the complex multidomain/subunit architecture of BRD protein complexes complicates predictions of the consequences of their pharmacological targeting. To address this issue, we developed a promiscuous BRD inhibitor [bromosporine (BSP)] that broadly targets BRDs (including BETs) with nanomolar affinity, creating a tool for the identification of cellular processes and diseases where BRDs have a regulatory function. As a proof of principle, we studied the effects of BSP on leukemic cell lines known to be sensitive to BET inhibition and found, as expected, strong antiproliferative activity. Comparison of the modulation of transcriptional profiles by BSP after a short exposure to the inhibitor resulted in a BET inhibitor signature but no significant additional changes in transcription that could account for inhibition of other BRDs. Thus, nonselective targeting of BRDs identified BETs, but not other BRDs, as master regulators of context-dependent primary transcription response."/>
    <s v="Structural Genomics Consortium, University of Oxford, Old Road Campus Research Building, Roosevelt Drive, Oxford OX3 7DQ, U.K."/>
    <s v="eng"/>
    <s v="Y"/>
    <s v="Y"/>
    <s v="N"/>
    <s v="Y"/>
    <s v="N"/>
    <s v="Y"/>
    <n v="6"/>
    <s v="Y"/>
    <s v="Y"/>
    <s v="Y"/>
    <s v="Y"/>
    <s v="N"/>
    <s v="N"/>
    <s v="N"/>
    <s v="Y"/>
    <s v="2016-04-15"/>
    <s v="2017-12-26"/>
    <s v="2016-11-10"/>
    <s v="2016-05-03"/>
    <s v="https://dx.doi.org/10.1021/acs.jmedchem.5b0189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757418"/>
    <s v="MED"/>
    <n v="27757418"/>
    <s v="PMC5061470"/>
    <s v="10.1126/sciadv.1600760"/>
    <s v="Promiscuous targeting of bromodomains by bromosporine identifies BET proteins as master regulators of primary transcription response in leukemia."/>
    <s v="Picaud S, Leonards K, Lambert JP, Dovey O, Wells C, Fedorov O, Monteiro O, Fujisawa T, Wang CY, Lingard H, Tallant C, Nikbin N, Guetzoyan L, Ingham R, Ley SV, Brennan P, Muller S, Samsonova A, Gingras AC, Schwaller J, Vassiliou G, Knapp S, Filippakopoulos P."/>
    <s v="4"/>
    <s v="2"/>
    <n v="2460041"/>
    <n v="2016"/>
    <s v="Science advances"/>
    <s v="Sci Adv"/>
    <s v="Sci Adv"/>
    <s v="101653440"/>
    <s v="2375-2548"/>
    <s v="2375-2548"/>
    <s v="EZH2 or EZH1 (enhancer of zeste homologue 2 or 1) is the catalytic subunit of polycomb repressive complex 2 (PRC2) that catalyzes methylation of histone H3 lysine 27 (H3K27). PRC2 hyperactivity and/or hypertrimethylation of H3K27 are associated with numerous human cancers, therefore inhibition of PRC2 complex has emerged as a promising therapeutic approach. Recent studies have shown that EZH2 and EZH1 are not functionally redundant and inhibition of both EZH2 and EZH1 is necessary to block the progression of certain cancers such as mixed-lineage leukemia (MLL)-rearranged leukemias. Despite the significant advances in discovery of EZH2 inhibitors, there has not been a systematic structure-activity relationship (SAR) study to investigate the selectivity between EZH2 and EZH1 inhibition. Here, we report our SAR studies that focus on modifications to various regions of the EZH2/1 inhibitor UNC1999 (5) to investigate the impact of the structural changes on EZH2 and EZH1 inhibition and selectivity."/>
    <s v="Departments of Pharmacological Sciences and Oncological Sciences, Icahn School of Medicine at Mount Sinai , One Gustave L. Levy Place, Room 16-20B, Box 1677, New York, New York 10029, United States."/>
    <s v="eng"/>
    <s v="Y"/>
    <s v="Y"/>
    <s v="N"/>
    <s v="Y"/>
    <s v="N"/>
    <s v="Y"/>
    <n v="7"/>
    <s v="Y"/>
    <s v="Y"/>
    <s v="Y"/>
    <s v="Y"/>
    <s v="N"/>
    <s v="N"/>
    <s v="N"/>
    <s v="Y"/>
    <s v="2016-10-21"/>
    <s v="2018-07-09"/>
    <s v="2015-10-22"/>
    <s v="2016-10-12"/>
    <s v="https://dx.doi.org/10.1126/sciadv.160076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468126"/>
    <s v="MED"/>
    <n v="27468126"/>
    <s v="PMC5003625"/>
    <s v="10.1021/acs.jmedchem.6b00855"/>
    <s v="Structure-Activity Relationship Studies for Enhancer of Zeste Homologue 2 (EZH2) and Enhancer of Zeste Homologue 1 (EZH1) Inhibitors."/>
    <s v="Yang X, Li F, Konze KD, Meslamani J, Ma A, Brown PJ, Zhou MM, Arrowsmith CH, Kaniskan HÜ, Vedadi M, Jin J."/>
    <s v="9"/>
    <s v="59"/>
    <n v="2443946"/>
    <n v="2016"/>
    <s v="Journal of medicinal chemistry"/>
    <s v="J. Med. Chem."/>
    <s v="J Med Chem"/>
    <s v="9716531"/>
    <s v="0022-2623"/>
    <s v="1520-4804"/>
    <s v="PHF13 is a chromatin affiliated protein with a functional role in differentiation, cell division, DNA damage response and higher chromatin order. To gain insight into PHF13's ability to modulate these processes, we elucidate the mechanisms targeting PHF13 to chromatin, its genome wide localization and its molecular chromatin context. Size exclusion chromatography, mass spectrometry, X-ray crystallography and ChIP sequencing demonstrate that PHF13 binds chromatin in a multivalent fashion via direct interactions with H3K4me2/3 and DNA, and indirectly via interactions with PRC2 and RNA PolII. Furthermore, PHF13 depletion disrupted the interactions between PRC2, RNA PolII S5P, H3K4me3 and H3K27me3 and resulted in the up and down regulation of genes functionally enriched in transcriptional regulation, DNA binding, cell cycle, differentiation and chromatin organization. Together our findings argue that PHF13 is an H3K4me2/3 molecular reader and transcriptional co-regulator, affording it the ability to impact different chromatin processes."/>
    <s v="Max Planck Institute for Molecular Genetics, Berlin, Germany."/>
    <s v="eng"/>
    <s v="N"/>
    <s v="Y"/>
    <s v="N"/>
    <s v="Y"/>
    <s v="N"/>
    <s v="Y"/>
    <n v="7"/>
    <s v="Y"/>
    <s v="Y"/>
    <s v="N"/>
    <s v="Y"/>
    <s v="Y"/>
    <s v="N"/>
    <s v="Y"/>
    <s v="Y"/>
    <s v="2016-07-29"/>
    <s v="2018-06-06"/>
    <s v="2017-08-02"/>
    <s v="2016-08-11"/>
    <s v="https://dx.doi.org/10.1021/acs.jmedchem.6b0085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223324"/>
    <s v="MED"/>
    <n v="27223324"/>
    <s v="PMC4915813"/>
    <s v="10.7554/eLife.10607"/>
    <s v="PHF13 is a molecular reader and transcriptional co-regulator of H3K4me2/3."/>
    <s v="Chung HR, Xu C, Fuchs A, Mund A, Lange M, Staege H, Schubert T, Bian C, Dunkel I, Eberharter A, Regnard C, Klinker H, Meierhofer D, Cozzuto L, Winterpacht A, Di Croce L, Min J, Will H, Kinkley S."/>
    <s v="4"/>
    <s v="5"/>
    <n v="2403550"/>
    <n v="2016"/>
    <s v="eLife"/>
    <s v="Elife"/>
    <s v="Elife"/>
    <s v="101579614"/>
    <s v="2050-084X"/>
    <s v="2050-084X"/>
    <s v="Cancer is associated with alterations in epigenetic mechanisms such as histone modifications and methylation of DNA, and inhibitors targeting epigenetic mechanisms represent a novel class of anti-cancer drugs. Neuroendocrine tumors (NETs) of the pancreas (PNETs) and bronchus (BNETs), which may have 5-year survivals of &lt;50% and as low as 5%, respectively, represent targets for such drugs, as &gt;40% of PNETs and ~35% of BNETs have mutations of the multiple endocrine neoplasia type 1 (MEN1) gene, which encodes menin that modifies histones by interacting with histone methyltransferases. We assessed 9 inhibitors of epigenetic pathways, for their effects on proliferation, by CellTiter Blue assay, and apoptosis, by CaspaseGlo assay, using 1 PNET and 2 BNET cell lines. Two inhibitors, referred to as (+)-JQ1 (JQ1) and PFI-1, targeting the bromo and extra terminal (BET) protein family which bind acetylated histone residues, were most effective in decreasing proliferation (by 40-85%, P&lt;0.001) and increasing apoptosis (by 2-3.6 fold, P&lt;0.001) in all 3 NET cell lines. The anti-proliferative effects of JQ1 and PFI-1 remained present for at least 48 hours after removal of the compound. JQ1, but not PFI-1, had cell cycle effects, assessed by propidium iodide staining and flow cytometry, resulting in increased and decreased proportions of NET cells in G1, and S and G2 phases, respectively. RNA Sequencing analysis revealed that these JQ1 effects were associated with increased histone 2B expression, and likely mediated through altered activity of bromodomain-containing (Brd) proteins. Assessment of JQ1 in vivo, using a pancreatic beta cell-specific conditional Men1 knockout mouse model that develops PNETs, revealed that JQ1 significantly reduced proliferation (by ~50%, P&lt;0.0005), assessed by bromodeoxyuridine incorporation, and increased apoptosis (by ~3 fold, P&lt;0.0005), assessed by terminal deoxynucleotidyl transferase dUTP nick end labelling, of PNETs. Thus, our studies demonstrate that BET protein inhibitors may provide new treatments for NETs."/>
    <s v="Academic Endocrine Unit, OCDEM, University of Oxford, Churchill Hospital, Headington, Oxford, UK."/>
    <s v="eng"/>
    <s v="Y"/>
    <s v="Y"/>
    <s v="N"/>
    <s v="Y"/>
    <s v="N"/>
    <s v="Y"/>
    <n v="7"/>
    <s v="Y"/>
    <s v="Y"/>
    <s v="Y"/>
    <s v="Y"/>
    <s v="N"/>
    <s v="N"/>
    <s v="N"/>
    <s v="Y"/>
    <s v="2016-05-26"/>
    <s v="2017-12-23"/>
    <s v="2017-03-02"/>
    <s v="2016-05-25"/>
    <s v="https://dx.doi.org/10.7554/eLife.10607"/>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504695"/>
    <s v="MED"/>
    <n v="28504695"/>
    <s v="PMC5523063"/>
    <s v="10.1038/oncsis.2017.30"/>
    <s v="Epigenetic pathway inhibitors represent potential drugs for treating pancreatic and bronchial neuroendocrine tumors."/>
    <s v="Lines KE, Stevenson M, Filippakopoulos P, Müller S, Lockstone HE, Wright B, Grozinsky-Glasberg S, Grossman AB, Knapp S, Buck D, Bountra C, Thakker RV."/>
    <s v="6347"/>
    <s v="6"/>
    <n v="2551703"/>
    <n v="2017"/>
    <s v="Oncogenesis"/>
    <s v="Oncogenesis"/>
    <s v="Oncogenesis"/>
    <s v="101580004"/>
    <s v="2157-9024"/>
    <s v="2157-9024"/>
    <s v="Janus kinases (JAKs) are a family of cytoplasmatic tyrosine kinases that are attractive targets for the development of anti-inflammatory drugs given their roles in cytokine signaling. One question regarding JAKs and their inhibitors that remains under intensive debate is whether JAK inhibitors should be isoform selective. Since JAK3 functions are restricted to immune cells, an isoform-selective inhibitor for JAK3 could be especially valuable to achieve clinically more useful and precise effects. However, the high degree of structural conservation makes isoform-selective targeting a challenging task. Here, we present picomolar inhibitors with unprecedented kinome-wide selectivity for JAK3. Selectivity was achieved by concurrent covalent reversible targeting of a JAK3-specific cysteine residue and a ligand-induced binding pocket. We confirmed that in vitro activity and selectivity translate well into the cellular environment and suggest that our inhibitors are powerful tools to elucidate JAK3-specific functions."/>
    <s v="Department of Pharmaceutical/Medicinal Chemistry, Eberhard-Karls-University Tuebingen, Auf der Morgenstelle 8, 72076 Tuebingen, Germany."/>
    <s v="eng"/>
    <s v="Y"/>
    <s v="Y"/>
    <s v="N"/>
    <s v="Y"/>
    <s v="N"/>
    <s v="Y"/>
    <n v="8"/>
    <s v="Y"/>
    <s v="Y"/>
    <s v="Y"/>
    <s v="Y"/>
    <s v="N"/>
    <s v="N"/>
    <s v="N"/>
    <s v="N"/>
    <s v="2017-05-16"/>
    <s v="2018-05-02"/>
    <s v="2016-09-15"/>
    <s v="2017-05-15"/>
    <s v="https://dx.doi.org/10.1038/oncsis.2017.3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840070"/>
    <s v="MED"/>
    <n v="27840070"/>
    <s v="PMC5119931"/>
    <s v="10.1016/j.chembiol.2016.10.008"/>
    <s v="Selective JAK3 Inhibitors with a Covalent Reversible Binding Mode Targeting a New Induced Fit Binding Pocket."/>
    <s v="Forster M, Chaikuad A, Bauer SM, Holstein J, Robers MB, Corona CR, Gehringer M, Pfaffenrot E, Ghoreschi K, Knapp S, Laufer SA."/>
    <s v="3"/>
    <s v="23"/>
    <n v="2491181"/>
    <n v="2016"/>
    <s v="Cell chemical biology"/>
    <s v="Cell Chem Biol"/>
    <s v="Cell Chem Biol"/>
    <s v="101676030"/>
    <s v="2451-9456"/>
    <s v="2451-9456"/>
    <s v="Roquins are a family of highly conserved RNA-binding proteins that also contain a RING-type E3 ubiquitin ligase domain. They repress constitutive decay elements containing mRNAs and play a critical role in RNA homeostasis and immunological self-tolerance. Here we present the crystal structures of the RNA-binding region of Roquin paralog RC3H2 in both apo- and RNA-bound forms. The RNA-binding region has a bipartite architecture composed of ROQ and HEPN domains, and can bind to stem-loop and double-stranded RNAs simultaneously. The two domains undergo a large orientation change to accommodate RNA duplex binding. We profiled E2 ubiquitin-conjugating enzymes that pair with Roquins and found that RC3H1 and RC3H2 interact with two sets of overlapping but not identical E2 enzymes to drive the assembly of polyubiquitin chains of different linkages. Crystal structures, small-angle X-ray scattering, and E2 profiling revealed that while the two paralogs are highly homologous, RC3H2 and RC3H1 are different in their structures and functions. We also demonstrated that RNA duplex binding to RC3H2 cross-talks with its E3 ubiquitin ligase function using an in vitro auto-ubiquitination assay."/>
    <s v="Structural Genomics Consortium, University of Toronto, Toronto, ON M5G 1L7, Canada."/>
    <s v="eng"/>
    <s v="Y"/>
    <s v="Y"/>
    <s v="N"/>
    <s v="Y"/>
    <s v="N"/>
    <s v="Y"/>
    <n v="8"/>
    <s v="Y"/>
    <s v="Y"/>
    <s v="Y"/>
    <s v="Y"/>
    <s v="N"/>
    <s v="N"/>
    <s v="N"/>
    <s v="Y"/>
    <s v="2016-11-15"/>
    <s v="2018-02-01"/>
    <s v="2016-09-06"/>
    <s v="2016-11-10"/>
    <s v="https://dx.doi.org/10.1016/j.chembiol.2016.10.008"/>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6489670"/>
    <s v="MED"/>
    <n v="26489670"/>
    <s v="PMC4614863"/>
    <s v="10.1038/srep15660"/>
    <s v="New Insights into the RNA-Binding and E3 Ubiquitin Ligase Activities of Roquins."/>
    <s v="Zhang Q, Fan L, Hou F, Dong A, Wang YX, Tong Y."/>
    <s v="41"/>
    <s v="5"/>
    <n v="2464102"/>
    <n v="2015"/>
    <s v="Scientific reports"/>
    <s v="Sci Rep"/>
    <s v="Sci Rep"/>
    <s v="101563288"/>
    <s v="2045-2322"/>
    <s v="2045-2322"/>
    <s v="Given the paucity of druggable mutations in high-risk neuroblastoma (NB), we undertook chromatin-focused small interfering RNA and chemical screens to uncover epigenetic regulators critical for the differentiation block in high-risk NB. High-content Opera imaging identified 53 genes whose loss of expression led to a decrease in NB cell proliferation and 16 also induced differentiation. From these, the secondary chemical screen identified SETD8, the H4K20me1 methyltransferase, as a druggable NB target. Functional studies revealed that SETD8 ablation rescued the pro-apoptotic and cell-cycle arrest functions of p53 by decreasing p53K382me1, leading to activation of the p53 canonical pathway. In pre-clinical xenograft NB models, genetic or pharmacological (UNC0379) SETD8 inhibition conferred a significant survival advantage, providing evidence for SETD8 as a therapeutic target in NB."/>
    <s v="Cell and Molecular Biology Section, Pediatric Oncology Branch, Center for Cancer Research, National Cancer Institute, CRC, 1-3940, 10 Center Drive MSC-1105, Bethesda, MD 20892, USA."/>
    <s v="eng"/>
    <s v="Y"/>
    <s v="Y"/>
    <s v="N"/>
    <s v="Y"/>
    <s v="N"/>
    <s v="Y"/>
    <n v="8"/>
    <s v="Y"/>
    <s v="Y"/>
    <s v="Y"/>
    <s v="Y"/>
    <s v="N"/>
    <s v="N"/>
    <s v="N"/>
    <s v="Y"/>
    <s v="2015-10-22"/>
    <s v="2016-11-25"/>
    <s v="2016-03-17"/>
    <s v="2015-10-22"/>
    <s v="https://dx.doi.org/10.1038/srep15660"/>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073004"/>
    <s v="MED"/>
    <n v="28073004"/>
    <s v="PMC5233415"/>
    <s v="10.1016/j.ccell.2016.12.002"/>
    <s v="Epigenetic siRNA and Chemical Screens Identify SETD8 Inhibition as a Therapeutic Strategy for p53 Activation in High-Risk Neuroblastoma."/>
    <s v="Veschi V, Liu Z, Voss TC, Ozbun L, Gryder B, Yan C, Hu Y, Ma A, Jin J, Mazur SJ, Lam N, Souza BK, Giannini G, Hager GL, Arrowsmith CH, Khan J, Appella E, Thiele CJ."/>
    <s v="1"/>
    <s v="31"/>
    <n v="2514105"/>
    <n v="2017"/>
    <s v="Cancer cell"/>
    <s v="Cancer Cell"/>
    <s v="Cancer Cell"/>
    <s v="101130617"/>
    <s v="1535-6108"/>
    <s v="1878-3686"/>
    <s v="Protein kinases are highly tractable targets for drug discovery. However, the biological function and therapeutic potential of the majority of the 500+ human protein kinases remains unknown. We have developed physical and virtual collections of small molecule inhibitors, which we call chemogenomic sets, that are designed to inhibit the catalytic function of almost half the human protein kinases. In this manuscript we share our progress towards generation of a comprehensive kinase chemogenomic set (KCGS), release kinome profiling data of a large inhibitor set (Published Kinase Inhibitor Set 2 (PKIS2)), and outline a process through which the community can openly collaborate to create a KCGS that probes the full complement of human protein kinases."/>
    <s v="Structural Genomics Consortium, UNC Eshelman School of Pharmacy, University of North Carolina at Chapel Hill, Chapel Hill, North Carolina, United States of America."/>
    <s v="eng"/>
    <s v="N"/>
    <s v="Y"/>
    <s v="N"/>
    <s v="Y"/>
    <s v="N"/>
    <s v="Y"/>
    <n v="9"/>
    <s v="Y"/>
    <s v="Y"/>
    <s v="Y"/>
    <s v="Y"/>
    <s v="Y"/>
    <s v="N"/>
    <s v="Y"/>
    <s v="N"/>
    <s v="2017-01-11"/>
    <s v="2018-04-25"/>
    <s v="2016-11-10"/>
    <s v="2017-01-01"/>
    <s v="https://dx.doi.org/10.1016/j.ccell.2016.12.00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767711"/>
    <s v="MED"/>
    <n v="28767711"/>
    <s v="PMC5540273"/>
    <s v="10.1371/journal.pone.0181585"/>
    <s v="Progress towards a public chemogenomic set for protein kinases and a call for contributions."/>
    <s v="Drewry DH, Wells CI, Andrews DM, Angell R, Al-Ali H, Axtman AD, Capuzzi SJ, Elkins JM, Ettmayer P, Frederiksen M, Gileadi O, Gray N, Hooper A, Knapp S, Laufer S, Luecking U, Michaelides M, Müller S, Muratov E, Denny RA, Saikatendu KS, Treiber DK, Zuercher WJ, Willson TM."/>
    <s v="11"/>
    <s v="12"/>
    <n v="2582087"/>
    <n v="2017"/>
    <s v="PloS one"/>
    <s v="PLoS ONE"/>
    <s v="PLoS One"/>
    <s v="101285081"/>
    <s v="1932-6203"/>
    <s v="1932-6203"/>
    <s v="Methylation of lysine residues on histone tail is a dynamic epigenetic modification that plays a key role in chromatin structure and gene regulation. Members of the KDM5 (also known as JARID1) sub-family are 2-oxoglutarate (2-OG) and Fe2+-dependent oxygenases acting as histone 3 lysine 4 trimethyl (H3K4me3) demethylases, regulating proliferation, stem cell self-renewal, and differentiation. Here we present the characterization of KDOAM-25, an inhibitor of KDM5 enzymes. KDOAM-25 shows biochemical half maximal inhibitory concentration values of &lt;100 nM for KDM5A-D in vitro, high selectivity toward other 2-OG oxygenases sub-families, and no off-target activity on a panel of 55 receptors and enzymes. In human cell assay systems, KDOAM-25 has a half maximal effective concentration of ∼50 μM and good selectivity toward other demethylases. KDM5B is overexpressed in multiple myeloma and negatively correlated with the overall survival. Multiple myeloma MM1S cells treated with KDOAM-25 show increased global H3K4 methylation at transcriptional start sites and impaired proliferation."/>
    <s v="Structural Genomics Consortium, University of Oxford, Oxford OX3 7DQ, UK; Nuffield Department of Medicine, Target Discovery Institute, University of Oxford, Oxford OX3 7FZ, UK."/>
    <s v="eng"/>
    <s v="Y"/>
    <s v="Y"/>
    <s v="N"/>
    <s v="Y"/>
    <s v="N"/>
    <s v="Y"/>
    <n v="10"/>
    <s v="Y"/>
    <s v="Y"/>
    <s v="N"/>
    <s v="Y"/>
    <s v="N"/>
    <s v="N"/>
    <s v="N"/>
    <s v="N"/>
    <s v="2017-08-02"/>
    <s v="2017-10-02"/>
    <s v="2016-10-27"/>
    <s v="2017-08-02"/>
    <s v="https://dx.doi.org/10.1371/journal.pone.018158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262558"/>
    <s v="MED"/>
    <n v="28262558"/>
    <s v="PMC5361737"/>
    <s v="10.1016/j.chembiol.2017.02.006"/>
    <s v="Potent and Selective KDM5 Inhibitor Stops Cellular Demethylation of H3K4me3 at Transcription Start Sites and Proliferation of MM1S Myeloma Cells."/>
    <s v="Tumber A, Nuzzi A, Hookway ES, Hatch SB, Velupillai S, Johansson C, Kawamura A, Savitsky P, Yapp C, Szykowska A, Wu N, Bountra C, Strain-Damerell C, Burgess-Brown NA, Ruda GF, Fedorov O, Munro S, England KS, Nowak RP, Schofield CJ, La Thangue NB, Pawlyn C, Davies F, Morgan G, Athanasou N, Müller S, Oppermann U, Brennan PE."/>
    <m/>
    <s v="24"/>
    <n v="2537267"/>
    <n v="2017"/>
    <s v="Cell chemical biology"/>
    <s v="Cell Chem Biol"/>
    <s v="Cell Chem Biol"/>
    <s v="101676030"/>
    <s v="2451-9456"/>
    <s v="2451-9456"/>
    <s v="Well-characterized selective inhibitors of protein arginine methyltransferases (PRMTs) are invaluable chemical tools for testing biological and therapeutic hypotheses. Based on 4, a fragment-like inhibitor of type I PRMTs, we conducted structure-activity relationship (SAR) studies and explored three regions of this scaffold. The studies led to the discovery of a potent, selective, and cell-active dual inhibitor of PRMT4 and PRMT6, 17 (MS049). As compared to 4, 17 displayed much improved potency for PRMT4 and PRMT6 in both biochemical and cellular assays. It was selective for PRMT4 and PRMT6 over other PRMTs and a broad range of other epigenetic modifiers and nonepigenetic targets. We also developed 46 (MS049N), which was inactive in biochemical and cellular assays, as a negative control for chemical biology studies. Considering possible overlapping substrate specificity of PRMTs, 17 and 46 are valuable chemical tools for dissecting specific biological functions and dysregulation of PRMT4 and PRMT6 in health and disease."/>
    <s v="Department of Pharmacological Sciences and Department of Oncological Sciences, Icahn School of Medicine at Mount Sinai, New York, New York 10029, United States."/>
    <s v="eng"/>
    <s v="Y"/>
    <s v="Y"/>
    <s v="N"/>
    <s v="Y"/>
    <s v="N"/>
    <s v="Y"/>
    <n v="11"/>
    <s v="Y"/>
    <s v="Y"/>
    <s v="Y"/>
    <s v="Y"/>
    <s v="N"/>
    <s v="N"/>
    <s v="N"/>
    <s v="N"/>
    <s v="2017-03-07"/>
    <s v="2018-05-02"/>
    <s v="2016-08-22"/>
    <s v="2017-03-02"/>
    <s v="https://dx.doi.org/10.1016/j.chembiol.2017.02.006"/>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584694"/>
    <s v="MED"/>
    <n v="27584694"/>
    <s v="PMC5063716"/>
    <s v="10.1021/acs.jmedchem.6b01033"/>
    <s v="Discovery of a Potent, Selective, and Cell-Active Dual Inhibitor of Protein Arginine Methyltransferase 4 and Protein Arginine Methyltransferase 6."/>
    <s v="Shen Y, Szewczyk MM, Eram MS, Smil D, Kaniskan HÜ, de Freitas RF, Senisterra G, Li F, Schapira M, Brown PJ, Arrowsmith CH, Barsyte-Lovejoy D, Liu J, Vedadi M, Jin J."/>
    <m/>
    <s v="59"/>
    <n v="2462518"/>
    <n v="2016"/>
    <s v="Journal of medicinal chemistry"/>
    <s v="J. Med. Chem."/>
    <s v="J Med Chem"/>
    <s v="9716531"/>
    <s v="0022-2623"/>
    <s v="1520-4804"/>
    <s v="The epigenetic inheritance of DNA methylation requires UHRF1, a histone- and DNA-binding RING E3 ubiquitin ligase that recruits DNMT1 to sites of newly replicated DNA through ubiquitylation of histone H3. UHRF1 binds DNA with selectivity towards hemi-methylated CpGs (HeDNA); however, the contribution of HeDNA sensing to UHRF1 function remains elusive. Here, we reveal that the interaction of UHRF1 with HeDNA is required for DNA methylation but is dispensable for chromatin interaction, which is governed by reciprocal positive cooperativity between the UHRF1 histone- and DNA-binding domains. HeDNA recognition activates UHRF1 ubiquitylation towards multiple lysines on the H3 tail adjacent to the UHRF1 histone-binding site. Collectively, our studies are the first demonstrations of a DNA-protein interaction and an epigenetic modification directly regulating E3 ubiquitin ligase activity. They also define an orchestrated epigenetic control mechanism involving modifications both to histones and DNA that facilitate UHRF1 chromatin targeting, H3 ubiquitylation, and DNA methylation inheritance."/>
    <s v="Lineberger Comprehensive Cancer Center, University of North Carolina at Chapel Hill, Chapel Hill, United States."/>
    <s v="eng"/>
    <s v="N"/>
    <s v="Y"/>
    <s v="N"/>
    <s v="Y"/>
    <s v="N"/>
    <s v="Y"/>
    <n v="11"/>
    <s v="Y"/>
    <s v="Y"/>
    <s v="Y"/>
    <s v="Y"/>
    <s v="Y"/>
    <s v="N"/>
    <s v="Y"/>
    <s v="N"/>
    <s v="2016-09-02"/>
    <s v="2018-07-11"/>
    <s v="2016-01-07"/>
    <s v="2016-09-15"/>
    <s v="https://dx.doi.org/10.1021/acs.jmedchem.6b01033"/>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595565"/>
    <s v="MED"/>
    <n v="27595565"/>
    <s v="PMC5012860"/>
    <s v="10.7554/eLife.17101"/>
    <s v="Hemi-methylated DNA regulates DNA methylation inheritance through allosteric activation of H3 ubiquitylation by UHRF1."/>
    <s v="Harrison JS, Cornett EM, Goldfarb D, DaRosa PA, Li ZM, Yan F, Dickson BM, Guo AH, Cantu DV, Kaustov L, Brown PJ, Arrowsmith CH, Erie DA, Major MB, Klevit RE, Krajewski K, Kuhlman B, Strahl BD, Rothbart SB."/>
    <m/>
    <s v="5"/>
    <n v="2446576"/>
    <n v="2016"/>
    <s v="eLife"/>
    <s v="Elife"/>
    <s v="Elife"/>
    <s v="101579614"/>
    <s v="2050-084X"/>
    <s v="2050-084X"/>
    <s v="Pancreatic ductal adenocarcinoma (PDAC) is a lethal form of cancer with few therapeutic options. We found that levels of the lysine methyltransferase SMYD2 (SET and MYND domain 2) are elevated in PDAC and that genetic and pharmacological inhibition of SMYD2 restricts PDAC growth. We further identified the stress response kinase MAPKAPK3 (MK3) as a new physiologic substrate of SMYD2 in PDAC cells. Inhibition of MAPKAPK3 impedes PDAC growth, identifying a potential new kinase target in PDAC. Finally, we show that inhibition of SMYD2 cooperates with standard chemotherapy to treat PDAC cells and tumors. These findings uncover a pivotal role for SMYD2 in promoting pancreatic cancer."/>
    <s v="Department of Biology, Stanford University, Stanford, California 94305, USA; Institut Albert Bonniot, U1209, Institut National de la Santé et de la Recherche Médicale, UMR5309, Centre National de la Recherche Scientifique, Université Grenoble-Alpes, F-38700 Grenoble, France;"/>
    <s v="eng"/>
    <s v="Y"/>
    <s v="Y"/>
    <s v="N"/>
    <s v="Y"/>
    <s v="N"/>
    <s v="N"/>
    <n v="11"/>
    <s v="Y"/>
    <s v="Y"/>
    <s v="Y"/>
    <s v="Y"/>
    <s v="N"/>
    <s v="N"/>
    <s v="N"/>
    <s v="Y"/>
    <s v="2016-09-07"/>
    <s v="2017-12-24"/>
    <s v="2015-12-08"/>
    <s v="2016-09-06"/>
    <s v="https://dx.doi.org/10.7554/eLife.17101"/>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6988419"/>
    <s v="MED"/>
    <n v="26988419"/>
    <s v="PMC4826394"/>
    <s v="10.1101/gad.275529.115"/>
    <s v="Coordination of stress signals by the lysine methyltransferase SMYD2 promotes pancreatic cancer."/>
    <s v="Reynoird N, Mazur PK, Stellfeld T, Flores NM, Lofgren SM, Carlson SM, Brambilla E, Hainaut P, Kaznowska EB, Arrowsmith CH, Khatri P, Stresemann C, Gozani O, Sage J."/>
    <m/>
    <s v="30"/>
    <n v="2392728"/>
    <n v="2016"/>
    <s v="Genes &amp; development"/>
    <s v="Genes Dev."/>
    <s v="Genes Dev"/>
    <s v="8711660"/>
    <s v="0890-9369"/>
    <s v="1549-5477"/>
    <s v="In cytoplasm, the survival of motor neuron (SMN) complex delivers pre-small nuclear RNAs (pre-snRNAs) to the heptameric Sm ring for the assembly of the ring complex on pre-snRNAs at the conserved Sm site [A(U)4-6G]. Gemin5, a WD40 protein component of the SMN complex, is responsible for recognizing pre-snRNAs. In addition, Gemin5 has been reported to specifically bind to the m7G cap. In this study, we show that the WD40 domain of Gemin5 is both necessary and sufficient for binding the Sm site of pre-snRNAs by isothermal titration calorimetry (ITC) and mutagenesis assays. We further determined the crystal structures of the WD40 domain of Gemin5 in complex with the Sm site or m7G cap of pre-snRNA, which reveal that the WD40 domain of Gemin5 recognizes the Sm site and m7G cap of pre-snRNAs via two distinct binding sites by respective base-specific interactions. In addition, we also uncovered a novel role of Gemin5 in escorting the truncated forms of U1 pre-snRNAs for proper disposal. Overall, the elucidated Gemin5 structures will contribute to a better understanding of Gemin5 in small nuclear ribonucleic protein (snRNP) biogenesis as well as, potentially, other cellular activities."/>
    <s v="Hefei National Laboratory for Physical Sciences at Microscale, Hefei Science Center of CAS, Chinese Academy of Science, School of Life Sciences, University of Science and Technology of China, Hefei, Anhui 230027, People's Republic of China."/>
    <s v="eng"/>
    <s v="N"/>
    <s v="Y"/>
    <s v="N"/>
    <s v="Y"/>
    <s v="N"/>
    <s v="Y"/>
    <n v="11"/>
    <s v="Y"/>
    <s v="Y"/>
    <s v="Y"/>
    <s v="Y"/>
    <s v="N"/>
    <s v="N"/>
    <s v="N"/>
    <s v="Y"/>
    <s v="2016-03-19"/>
    <s v="2018-02-03"/>
    <s v="2015-08-28"/>
    <s v="2016-03-17"/>
    <s v="https://dx.doi.org/10.1101/gad.275529.11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881600"/>
    <s v="MED"/>
    <n v="27881600"/>
    <s v="PMC5131778"/>
    <s v="10.1101/gad.288340.116"/>
    <s v="Structural insights into Gemin5-guided selection of pre-snRNAs for snRNP assembly."/>
    <s v="Xu C, Ishikawa H, Izumikawa K, Li L, He H, Nobe Y, Yamauchi Y, Shahjee HM, Wu XH, Yu YT, Isobe T, Takahashi N, Min J."/>
    <m/>
    <s v="30"/>
    <n v="2493051"/>
    <n v="2016"/>
    <s v="Genes &amp; development"/>
    <s v="Genes Dev."/>
    <s v="Genes Dev"/>
    <s v="8711660"/>
    <s v="0890-9369"/>
    <s v="1549-5477"/>
    <s v="Elucidation of interactions involving DNA and histone post-translational-modifications (PTMs) is essential for providing insights into complex biological functions. Reader assemblies connected by flexible linkages facilitate avidity and increase affinity; however, little is known about the contribution to the recognition process of multiple PTMs because of rigidity in the absence of conformational flexibility. Here, we resolve the crystal structure of the triple reader module (PHD-BRD-PWWP) of ZMYND8, which forms a stable unit capable of simultaneously recognizing multiple histone PTMs while presenting a charged platform for association with DNA. Single domain disruptions destroy the functional network of interactions initiated by ZMYND8, impairing recruitment to sites of DNA damage. Our data establish a proof of principle that rigidity can be compensated by concomitant DNA and histone PTM interactions, maintaining multivalent engagement of transient chromatin states. Thus, our findings demonstrate an important role for rigid multivalent reader modules in nucleosome binding and chromatin function."/>
    <s v="Structural Genomics Consortium, Nuffield Department of Clinical Medicine, University of Oxford, Old Road Campus Research Building, Roosevelt Drive, Oxford OX3 7DQ, UK."/>
    <s v="eng"/>
    <s v="N"/>
    <s v="Y"/>
    <s v="N"/>
    <s v="Y"/>
    <s v="N"/>
    <s v="Y"/>
    <n v="12"/>
    <s v="Y"/>
    <s v="Y"/>
    <s v="Y"/>
    <s v="Y"/>
    <s v="N"/>
    <s v="N"/>
    <s v="N"/>
    <s v="Y"/>
    <s v="2016-11-25"/>
    <s v="2018-01-30"/>
    <s v="2016-03-03"/>
    <s v="2016-11-10"/>
    <s v="https://dx.doi.org/10.1101/gad.288340.116"/>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926874"/>
    <s v="MED"/>
    <n v="27926874"/>
    <s v="PMC5177622"/>
    <s v="10.1016/j.celrep.2016.11.014"/>
    <s v="Multivalent Histone and DNA Engagement by a PHD/BRD/PWWP Triple Reader Cassette Recruits ZMYND8 to K14ac-Rich Chromatin."/>
    <s v="Savitsky P, Krojer T, Fujisawa T, Lambert JP, Picaud S, Wang CY, Shanle EK, Krajewski K, Friedrichsen H, Kanapin A, Goding C, Schapira M, Samsonova A, Strahl BD, Gingras AC, Filippakopoulos P."/>
    <m/>
    <s v="17"/>
    <n v="2502308"/>
    <n v="2016"/>
    <s v="Cell reports"/>
    <s v="Cell Rep"/>
    <s v="Cell Rep"/>
    <s v="101573691"/>
    <s v="2211-1247"/>
    <s v="2211-1247"/>
    <s v="The cytotoxicity of DNA-protein crosslinks (DPCs) is largely ascribed to their ability to block the progression of DNA replication. DPCs frequently occur in cells, either as a consequence of metabolism or exogenous agents, but the mechanism of DPC repair is not completely understood. Here, we characterize SPRTN as a specialized DNA-dependent and DNA replication-coupled metalloprotease for DPC repair. SPRTN cleaves various DNA binding substrates during S-phase progression and thus protects proliferative cells from DPC toxicity. Ruijs-Aalfs syndrome (RJALS) patient cells with monogenic and biallelic mutations in SPRTN are hypersensitive to DPC-inducing agents due to a defect in DNA replication fork progression and the inability to eliminate DPCs. We propose that SPRTN protease represents a specialized DNA replication-coupled DPC repair pathway essential for DNA replication progression and genome stability. Defective SPRTN-dependent clearance of DPCs is the molecular mechanism underlying RJALS, and DPCs are contributing to accelerated aging and cancer."/>
    <s v="Cancer Research UK and Medical Research Council Oxford Institute for Radiation Oncology, Department of Oncology, University of Oxford, Oxford OX3 7DQ, UK."/>
    <s v="eng"/>
    <s v="Y"/>
    <s v="Y"/>
    <s v="N"/>
    <s v="Y"/>
    <s v="N"/>
    <s v="Y"/>
    <n v="16"/>
    <s v="Y"/>
    <s v="Y"/>
    <s v="Y"/>
    <s v="Y"/>
    <s v="N"/>
    <s v="N"/>
    <s v="N"/>
    <s v="Y"/>
    <s v="2016-12-08"/>
    <s v="2018-02-27"/>
    <s v="2015-10-26"/>
    <s v="2016-12-01"/>
    <s v="https://dx.doi.org/10.1016/j.celrep.2016.11.014"/>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871366"/>
    <s v="MED"/>
    <n v="27871366"/>
    <s v="PMC5128727"/>
    <s v="10.1016/j.molcel.2016.09.032"/>
    <s v="Metalloprotease SPRTN/DVC1 Orchestrates Replication-Coupled DNA-Protein Crosslink Repair."/>
    <s v="Vaz B, Popovic M, Newman JA, Fielden J, Aitkenhead H, Halder S, Singh AN, Vendrell I, Fischer R, Torrecilla I, Drobnitzky N, Freire R, Amor DJ, Lockhart PJ, Kessler BM, McKenna GW, Gileadi O, Ramadan K."/>
    <m/>
    <s v="64"/>
    <n v="2491182"/>
    <n v="2016"/>
    <s v="Molecular cell"/>
    <s v="Mol. Cell"/>
    <s v="Mol Cell"/>
    <s v="9802571"/>
    <s v="1097-2765"/>
    <s v="1097-4164"/>
    <s v="Adoptive immunotherapy is a potentially curative therapeutic approach for patients with advanced cancer. However, the in vitro expansion of antitumor T cells prior to infusion inevitably incurs differentiation towards effector T cells and impairs persistence following adoptive transfer. Epigenetic profiles regulate gene expression of key transcription factors over the course of immune cell differentiation, proliferation, and function. Using comprehensive screening of chemical probes with defined epigenetic targets, we found that JQ1, an inhibitor of bromodomain and extra-terminal motif (BET) proteins, maintained CD8+ T cells with functional properties of stem cell-like and central memory T cells. Mechanistically, the BET protein BRD4 directly regulated expression of the transcription factor BATF in CD8+ T cells, which was associated with differentiation of T cells into an effector memory phenotype. JQ1-treated T cells showed enhanced persistence and antitumor effects in murine T cell receptor and chimeric antigen receptor gene therapy models. Furthermore, we found that histone acetyltransferase p300 supported the recruitment of BRD4 to the BATF promoter region, and p300 inhibition similarly augmented antitumor effects of the adoptively transferred T cells. These results demonstrate that targeting the BRD4-p300 signaling cascade supports the generation of superior antitumor T cell grafts for adoptive immunotherapy."/>
    <s v="Cancer Research UK Cancer Therapeutics Unit, The Institute of Cancer Research , 15 Cotswold Road, London SM2 5NG, U.K."/>
    <s v="eng"/>
    <s v="Y"/>
    <s v="Y"/>
    <s v="N"/>
    <s v="N"/>
    <s v="N"/>
    <s v="Y"/>
    <n v="22"/>
    <s v="Y"/>
    <s v="Y"/>
    <s v="Y"/>
    <s v="Y"/>
    <s v="N"/>
    <s v="N"/>
    <s v="N"/>
    <s v="N"/>
    <s v="2016-11-23"/>
    <s v="2018-10-09"/>
    <m/>
    <s v="2016-10-27"/>
    <s v="https://dx.doi.org/10.1016/j.molcel.2016.09.032"/>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7548527"/>
    <s v="MED"/>
    <n v="27548527"/>
    <s v="PMC5004946"/>
    <s v="10.1172/JCI86437"/>
    <s v="BET bromodomain inhibition enhances T cell persistence and function in adoptive immunotherapy models."/>
    <s v="Kagoya Y, Nakatsugawa M, Yamashita Y, Ochi T, Guo T, Anczurowski M, Saso K, Butler MO, Arrowsmith CH, Hirano N."/>
    <m/>
    <s v="126"/>
    <n v="2446059"/>
    <n v="2016"/>
    <s v="The Journal of clinical investigation"/>
    <s v="J. Clin. Invest."/>
    <s v="J Clin Invest"/>
    <s v="7802877"/>
    <s v="0021-9738"/>
    <s v="1558-8238"/>
    <s v="We report the discovery of N-substituted 4-(pyridin-2-yl)thiazole-2-amine derivatives and their subsequent optimization, guided by structure-based design, to give 8-(1H-pyrazol-3-yl)pyrido[3,4-d]pyrimidin-4(3H)-ones, a series of potent JmjC histone N-methyl lysine demethylase (KDM) inhibitors which bind to Fe(II) in the active site. Substitution from C4 of the pyrazole moiety allows access to the histone peptide substrate binding site; incorporation of a conformationally constrained 4-phenylpiperidine linker gives derivatives such as 54j and 54k which demonstrate equipotent activity versus the KDM4 (JMJD2) and KDM5 (JARID1) subfamily demethylases, selectivity over representative exemplars of the KDM2, KDM3, and KDM6 subfamilies, cellular permeability in the Caco-2 assay, and, for 54k, inhibition of H3K9Me3 and H3K4Me3 demethylation in a cell-based assay."/>
    <s v="Department of Biochemistry and Institute for Protein Design, University of Washington, Seattle, WA 98195, USA."/>
    <s v="eng"/>
    <s v="N"/>
    <s v="Y"/>
    <s v="N"/>
    <s v="Y"/>
    <s v="N"/>
    <s v="N"/>
    <n v="23"/>
    <s v="Y"/>
    <s v="Y"/>
    <s v="N"/>
    <s v="Y"/>
    <s v="N"/>
    <s v="N"/>
    <s v="N"/>
    <s v="N"/>
    <s v="2016-08-23"/>
    <s v="2018-08-31"/>
    <m/>
    <s v="2016-08-22"/>
    <s v="https://dx.doi.org/10.1172/JCI86437"/>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6741168"/>
    <s v="MED"/>
    <n v="26741168"/>
    <s v="PMC4770324"/>
    <s v="10.1021/acs.jmedchem.5b01635"/>
    <s v="8-Substituted Pyrido[3,4-d]pyrimidin-4(3H)-one Derivatives As Potent, Cell Permeable, KDM4 (JMJD2) and KDM5 (JARID1) Histone Lysine Demethylase Inhibitors."/>
    <s v="Bavetsias V, Lanigan RM, Ruda GF, Atrash B, McLaughlin MG, Tumber A, Mok NY, Le Bihan YV, Dempster S, Boxall KJ, Jeganathan F, Hatch SB, Savitsky P, Velupillai S, Krojer T, England KS, Sejberg J, Thai C, Donovan A, Pal A, Scozzafava G, Bennett JM, Kawamura A, Johansson C, Szykowska A, Gileadi C, Burgess-Brown NA, von Delft F, Oppermann U, Walters Z, Shipley J, Raynaud FI, Westaway SM, Prinjha RK, Fedorov O, Burke R, Schofield CJ, Westwood IM, Bountra C, Müller S, van Montfort RL, Brennan PE, Blagg J."/>
    <m/>
    <s v="59"/>
    <n v="2378423"/>
    <n v="2016"/>
    <s v="Journal of medicinal chemistry"/>
    <s v="J. Med. Chem."/>
    <s v="J Med Chem"/>
    <s v="9716531"/>
    <s v="0022-2623"/>
    <s v="1520-4804"/>
    <s v="Proteins fold into unique native structures stabilized by thousands of weak interactions that collectively overcome the entropic cost of folding. Although these forces are &quot;encoded&quot; in the thousands of known protein structures, &quot;decoding&quot; them is challenging because of the complexity of natural proteins that have evolved for function, not stability. We combined computational protein design, next-generation gene synthesis, and a high-throughput protease susceptibility assay to measure folding and stability for more than 15,000 de novo designed miniproteins, 1000 natural proteins, 10,000 point mutants, and 30,000 negative control sequences. This analysis identified more than 2500 stable designed proteins in four basic folds-a number sufficient to enable us to systematically examine how sequence determines folding and stability in uncharted protein space. Iteration between design and experiment increased the design success rate from 6% to 47%, produced stable proteins unlike those found in nature for topologies where design was initially unsuccessful, and revealed subtle contributions to stability as designs became increasingly optimized. Our approach achieves the long-standing goal of a tight feedback cycle between computation and experiment and has the potential to transform computational protein design into a data-driven science."/>
    <s v="Structural Genomics Consortium, University of Toronto, Toronto, Ontario, M5G 1L7, Canada."/>
    <s v="eng"/>
    <s v="Y"/>
    <s v="Y"/>
    <s v="N"/>
    <s v="Y"/>
    <s v="N"/>
    <s v="Y"/>
    <n v="23"/>
    <s v="Y"/>
    <s v="Y"/>
    <s v="Y"/>
    <s v="Y"/>
    <s v="N"/>
    <s v="N"/>
    <s v="N"/>
    <s v="Y"/>
    <s v="2016-01-08"/>
    <s v="2018-04-29"/>
    <m/>
    <s v="2016-01-07"/>
    <s v="https://dx.doi.org/10.1021/acs.jmedchem.5b0163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8706065"/>
    <s v="MED"/>
    <n v="28706065"/>
    <s v="PMC5568797"/>
    <s v="10.1126/science.aan0693"/>
    <s v="Global analysis of protein folding using massively parallel design, synthesis, and testing."/>
    <s v="Rocklin GJ, Chidyausiku TM, Goreshnik I, Ford A, Houliston S, Lemak A, Carter L, Ravichandran R, Mulligan VK, Chevalier A, Arrowsmith CH, Baker D."/>
    <m/>
    <s v="357"/>
    <n v="2577329"/>
    <n v="2017"/>
    <s v="Science (New York, N.Y.)"/>
    <s v="Science"/>
    <s v="Science"/>
    <s v="0404511"/>
    <s v="0036-8075"/>
    <s v="1095-9203"/>
    <s v="Protein arginine methyltransferases (PRMTs) play a crucial role in a variety of biological processes. Overexpression of PRMTs has been implicated in various human diseases including cancer. Consequently, selective small-molecule inhibitors of PRMTs have been pursued by both academia and the pharmaceutical industry as chemical tools for testing biological and therapeutic hypotheses. PRMTs are divided into three categories: type I PRMTs which catalyze mono- and asymmetric dimethylation of arginine residues, type II PRMTs which catalyze mono- and symmetric dimethylation of arginine residues, and type III PRMT which catalyzes only monomethylation of arginine residues. Here, we report the discovery of a potent, selective, and cell-active inhibitor of human type I PRMTs, MS023, and characterization of this inhibitor in a battery of biochemical, biophysical, and cellular assays. MS023 displayed high potency for type I PRMTs including PRMT1, -3, -4, -6, and -8 but was completely inactive against type II and type III PRMTs, protein lysine methyltransferases and DNA methyltransferases. A crystal structure of PRMT6 in complex with MS023 revealed that MS023 binds the substrate binding site. MS023 potently decreased cellular levels of histone arginine asymmetric dimethylation. It also reduced global levels of arginine asymmetric dimethylation and concurrently increased levels of arginine monomethylation and symmetric dimethylation in cells. We also developed MS094, a close analog of MS023, which was inactive in biochemical and cellular assays, as a negative control for chemical biology studies. MS023 and MS094 are useful chemical tools for investigating the role of type I PRMTs in health and disease."/>
    <s v="From the Structural Genomics Consortium, University of Toronto, Toronto, Ontario M5G 1L7 and xuchaor@gmail.com."/>
    <s v="eng"/>
    <s v="N"/>
    <s v="Y"/>
    <s v="N"/>
    <s v="Y"/>
    <s v="N"/>
    <s v="Y"/>
    <n v="30"/>
    <s v="Y"/>
    <s v="Y"/>
    <s v="Y"/>
    <s v="Y"/>
    <s v="Y"/>
    <s v="N"/>
    <s v="N"/>
    <s v="Y"/>
    <s v="2017-07-15"/>
    <s v="2018-01-24"/>
    <m/>
    <s v="2017-07-01"/>
    <s v="https://dx.doi.org/10.1126/science.aan0693"/>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6598975"/>
    <s v="MED"/>
    <n v="26598975"/>
    <s v="PMC4798913"/>
    <s v="10.1021/acschembio.5b00839"/>
    <s v="A Potent, Selective, and Cell-Active Inhibitor of Human Type I Protein Arginine Methyltransferases."/>
    <s v="Eram MS, Shen Y, Szewczyk M, Wu H, Senisterra G, Li F, Butler KV, Kaniskan HÜ, Speed BA, Dela Seña C, Dong A, Zeng H, Schapira M, Brown PJ, Arrowsmith CH, Barsyte-Lovejoy D, Liu J, Vedadi M, Jin J."/>
    <m/>
    <s v="11"/>
    <n v="2387591"/>
    <n v="2016"/>
    <s v="ACS chemical biology"/>
    <s v="ACS Chem. Biol."/>
    <s v="ACS Chem Biol"/>
    <s v="101282906"/>
    <s v="1554-8929"/>
    <s v="1554-8937"/>
    <s v="N(6)-Methyladenosine (m(6)A) is the most abundant internal modification in RNA and is specifically recognized by YT521-B homology (YTH) domain-containing proteins. Recently we reported that YTHDC1 prefers guanosine and disfavors adenosine at the position preceding the m(6)A nucleotide in RNA and preferentially binds to the GG(m(6)A)C sequence. Now we systematically characterized the binding affinities of the YTH domains of three other human proteins and yeast YTH domain protein Pho92 and determined the crystal structures of the YTH domains of human YTHDF1 and yeast Pho92 in complex with a 5-mer m(6)A RNA, respectively. Our binding and structural data revealed that the YTH domain used a conserved aromatic cage to recognize m(6)A. Nevertheless, none of these YTH domains, except YTHDC1, display sequence selectivity at the position preceding the m(6)A modification. Structural comparison of these different YTH domains revealed that among those, only YTHDC1 harbors a distinctly selective binding pocket for the nucleotide preceding the m(6)A nucleotide."/>
    <s v="Donnelly Centre for Cellular and Biomolecular Research, Banting and Best Department of Medical Research, University of Toronto, 160 College Street, Toronto, ON M5S3E1, Canada."/>
    <s v="eng"/>
    <s v="N"/>
    <s v="Y"/>
    <s v="N"/>
    <s v="Y"/>
    <s v="N"/>
    <s v="Y"/>
    <n v="31"/>
    <s v="Y"/>
    <s v="Y"/>
    <s v="Y"/>
    <s v="Y"/>
    <s v="Y"/>
    <s v="N"/>
    <s v="Y"/>
    <s v="N"/>
    <s v="2016-03-18"/>
    <s v="2017-07-18"/>
    <m/>
    <s v="2015-12-08"/>
    <s v="https://dx.doi.org/10.1021/acschembio.5b00839"/>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6318451"/>
    <s v="MED"/>
    <n v="26318451"/>
    <s v="PMC4598999"/>
    <s v="10.1074/jbc.M115.680389"/>
    <s v="Structural Basis for the Discriminative Recognition of N6-Methyladenosine RNA by the Human YT521-B Homology Domain Family of Proteins."/>
    <s v="Xu C, Liu K, Ahmed H, Loppnau P, Schapira M, Min J."/>
    <m/>
    <s v="290"/>
    <n v="2332427"/>
    <n v="2015"/>
    <s v="The Journal of biological chemistry"/>
    <s v="J. Biol. Chem."/>
    <s v="J Biol Chem"/>
    <s v="2985121R"/>
    <s v="0021-9258"/>
    <s v="1083-351X"/>
    <s v="HECT-family E3 ligases ubiquitinate protein substrates to control virtually every eukaryotic process and are misregulated in numerous diseases. Nonetheless, understanding of HECT E3s is limited by a paucity of selective and potent modulators. To overcome this challenge, we systematically developed ubiquitin variants (UbVs) that inhibit or activate HECT E3s. Structural analysis of 6 HECT-UbV complexes revealed UbV inhibitors hijacking the E2-binding site and activators occupying a ubiquitin-binding exosite. Furthermore, UbVs unearthed distinct regulation mechanisms among NEDD4 subfamily HECTs and proved useful for modulating therapeutically relevant targets of HECT E3s in cells and intestinal organoids, and in a genetic screen that identified a role for NEDD4L in regulating cell migration. Our work demonstrates versatility of UbVs for modulating activity across an E3 family, defines mechanisms and provides a toolkit for probing functions of HECT E3s, and establishes a general strategy for systematic development of modulators targeting families of signaling proteins."/>
    <s v="Princess Margaret Cancer Center, University Health Network (UHN), University of Toronto, Toronto, Ontario, Canada."/>
    <s v="eng"/>
    <s v="N"/>
    <s v="Y"/>
    <s v="N"/>
    <s v="Y"/>
    <s v="N"/>
    <s v="N"/>
    <n v="32"/>
    <s v="Y"/>
    <s v="Y"/>
    <s v="Y"/>
    <s v="Y"/>
    <s v="N"/>
    <s v="N"/>
    <s v="N"/>
    <s v="Y"/>
    <s v="2015-10-10"/>
    <s v="2016-11-25"/>
    <m/>
    <s v="2015-08-28"/>
    <s v="https://dx.doi.org/10.1074/jbc.M115.680389"/>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6949039"/>
    <s v="MED"/>
    <n v="26949039"/>
    <s v="PMC4988125"/>
    <s v="10.1016/j.molcel.2016.02.005"/>
    <s v="System-Wide Modulation of HECT E3 Ligases with Selective Ubiquitin Variant Probes."/>
    <s v="Zhang W, Wu KP, Sartori MA, Kamadurai HB, Ordureau A, Jiang C, Mercredi PY, Murchie R, Hu J, Persaud A, Mukherjee M, Li N, Doye A, Walker JR, Sheng Y, Hao Z, Li Y, Brown KR, Lemichez E, Chen J, Tong Y, Harper JW, Moffat J, Rotin D, Schulman BA, Sidhu SS."/>
    <m/>
    <s v="62"/>
    <n v="2395780"/>
    <n v="2016"/>
    <s v="Molecular cell"/>
    <s v="Mol. Cell"/>
    <s v="Mol Cell"/>
    <s v="9802571"/>
    <s v="1097-2765"/>
    <s v="1097-4164"/>
    <s v="There are few in vitro models of exocrine pancreas development and primary human pancreatic adenocarcinoma (PDAC). We establish three-dimensional culture conditions to induce the differentiation of human pluripotent stem cells into exocrine progenitor organoids that form ductal and acinar structures in culture and in vivo. Expression of mutant KRAS or TP53 in progenitor organoids induces mutation-specific phenotypes in culture and in vivo. Expression of TP53(R175H) induces cytosolic SOX9 localization. In patient tumors bearing TP53 mutations, SOX9 was cytoplasmic and associated with mortality. We also define culture conditions for clonal generation of tumor organoids from freshly resected PDAC. Tumor organoids maintain the differentiation status, histoarchitecture and phenotypic heterogeneity of the primary tumor and retain patient-specific physiological changes, including hypoxia, oxygen consumption, epigenetic marks and differences in sensitivity to inhibition of the histone methyltransferase EZH2. Thus, pancreatic progenitor organoids and tumor organoids can be used to model PDAC and for drug screening to identify precision therapy strategies."/>
    <m/>
    <s v="eng"/>
    <s v="N"/>
    <s v="Y"/>
    <s v="N"/>
    <s v="Y"/>
    <s v="N"/>
    <s v="Y"/>
    <n v="39"/>
    <s v="Y"/>
    <s v="Y"/>
    <s v="Y"/>
    <s v="Y"/>
    <s v="Y"/>
    <s v="N"/>
    <s v="Y"/>
    <s v="N"/>
    <s v="2016-04-09"/>
    <s v="2017-09-22"/>
    <m/>
    <s v="2016-03-03"/>
    <s v="https://dx.doi.org/10.1016/j.molcel.2016.02.005"/>
  </r>
  <r>
    <s v="https://www.imi.europa.eu/projects-results/project-factsheets/ultra-dd"/>
    <x v="80"/>
    <s v="Unrestricted leveraging of targets for research advancement and drug discovery"/>
    <n v="0"/>
    <n v="0"/>
    <n v="0"/>
    <n v="0"/>
    <n v="0"/>
    <n v="0"/>
    <n v="0"/>
    <n v="0"/>
    <n v="0"/>
    <n v="0"/>
    <s v="Ongoing"/>
    <s v="IMI1"/>
    <s v="01/03/2015"/>
    <s v="29/02/2020"/>
    <n v="11"/>
    <n v="115766"/>
    <s v="RIA (Research and Innovation Action)"/>
    <s v="21 200 000"/>
    <s v="21 664 981"/>
    <m/>
    <s v="7 204 092"/>
    <s v="The ULTRA-DD project’s goal is to deliver new tools and resources to speed up the development of truly innovative medicines, especially in the areas of autoimmune and inflammatory diseases, where new treatments are urgently needed. Through the Structural Genomics Consortium, ULTRA-DD has strong ties with similar initiatives elsewhere in the world, and this, coupled with the project’s strong open access policy, will ensure that the tools, resources, and knowledge generated by the project will benefit the entire scientific community and hopefully result in new drug discovery programmes._x000a_New medicines that work via novel, previously unexploited mechanisms are known as ‘first-in-class’ treatments and developing them is extremely challenging. Firstly, the early stages of drug development often involve tests using either simple cultures of human cells or animal models of diseases. However, these are often poor mimics of how diseases actually behave in humans, and positive results in these early studies do not always translate into safe, effective treatments for patients. Furthermore, even if reliable disease models are available, tools to study them in depth may be lacking. Finally, the expertise and resources required to develop these new tools is found in a range of different organisations; industry has experience of designing new tools, the clinical community has closer contact with patients and intimate knowledge of diseases, and the academic community typically has more expertise regarding the molecular biology of diseases.By bringing together representatives of these different communities to create an open, collaborative partnership, ULTRA-DD is well placed to deliver the tools, resources and knowledge that will advance research, speed up drug development, and benefit the wider research community.Focus on autoimmune and inflammatory diseasesA large part of the project is dedicated to developing research tools based on high-quality samples of cells and tissues from patients with specific diseases. These tools will allow researchers to study diseases in depth. ULTRA-DD will focus on two important areas where safe, effective treatments are currently lacking: autoimmune and inflammatory diseases. Autoimmune diseases up for study in ULTRA-DD include systemic lupus erythematosus (SLE), idiopathic myositis, Sjögren’s syndrome, and systemic sclerosis. Collectively, these diseases are known as systemic inflammatory autoimmune diseases and they affect around 1% of the population in Western countries. Although their symptoms vary, they are all caused when the immune system attacks the body’s own tissues. There is currently no cure for these diseases and existing treatments are not effective in all patients and often come with unpleasant side effects.The second disease category studied in ULTRA-DD is immune diseases that trigger damage to the bones and cartilage, such as fibrodysplasia ossificans progressive (FOP) and ankylosing spondylitis (AS). FOP is an extremely rare, currently-incurable condition in which bone forms in the muscles and soft tissues of the body. AS is a type of arthritis that mainly affects the spine is found in around 0.2% of the population. Again, more research is needed to find effective treatments for these devastating diseases.Another part of the project is developing a suite of probes, tests and methodologies to study these disease-specific research materials in depth.In addition. through project partner the Structural Genomics Consortium, ULTRA-DD will work closely with related initiatives carrying out similar work on neurological diseases and cancer.Wide-ranging impactsIn order to ensure the project results are taken up and used widely, ULTRA-DD operates an open access policy. The wider scientific community will therefore have ready access to much of the knowledge, data and tools generated by the project. Ultimately, the hope is that ULTRA-DD will dramatically increase our understanding of the underlying molecular causes of the diseases under investigation and so reinvigorate drug discovery pipelines.For patients, whose input is key to the success of this project, ULTRA-DD demonstrates that the entire health research and drug development community is pulling together to speed up the search for new, safer, more effective treatments."/>
    <s v="Bayer Pharma AG, Berlin, GermanyJanssen Pharmaceutica Nv, Beerse, BelgiumNovartis Pharma AG, Basel, SwitzerlandPfizer Limited, Sandwich, Kent , United Kingdom"/>
    <n v="4"/>
    <n v="98"/>
    <s v="26501191"/>
    <s v="MED"/>
    <n v="26501191"/>
    <s v="PMC4753163"/>
    <s v="10.1038/nm.3973"/>
    <s v="Ductal pancreatic cancer modeling and drug screening using human pluripotent stem cell- and patient-derived tumor organoids."/>
    <s v="Huang L, Holtzinger A, Jagan I, BeGora M, Lohse I, Ngai N, Nostro C, Wang R, Muthuswamy LB, Crawford HC, Arrowsmith C, Kalloger SE, Renouf DJ, Connor AA, Cleary S, Schaeffer DF, Roehrl M, Tsao MS, Gallinger S, Keller G, Muthuswamy SK."/>
    <m/>
    <s v="21"/>
    <n v="2340414"/>
    <n v="2015"/>
    <s v="Nature medicine"/>
    <s v="Nat. Med."/>
    <s v="Nat Med"/>
    <s v="9502015"/>
    <s v="1078-8956"/>
    <s v="1546-170X"/>
    <m/>
    <m/>
    <s v="eng"/>
    <s v="N"/>
    <s v="Y"/>
    <s v="N"/>
    <s v="Y"/>
    <s v="N"/>
    <s v="Y"/>
    <n v="83"/>
    <s v="Y"/>
    <s v="Y"/>
    <s v="N"/>
    <s v="Y"/>
    <s v="Y"/>
    <s v="N"/>
    <s v="Y"/>
    <s v="N"/>
    <s v="2015-11-06"/>
    <s v="2016-11-26"/>
    <m/>
    <s v="2015-10-26"/>
    <s v="https://dx.doi.org/10.1038/nm.3973"/>
  </r>
  <r>
    <s v="https://www.imi.europa.eu/projects-results/project-factsheets/vsv-eboplus"/>
    <x v="81"/>
    <s v="Vaccine safety and immunogenicity signatures of human responses to VSV-ZEBOV"/>
    <n v="2"/>
    <n v="0"/>
    <n v="0"/>
    <n v="0"/>
    <n v="0"/>
    <n v="0"/>
    <n v="1"/>
    <n v="0"/>
    <n v="0"/>
    <n v="0"/>
    <s v="Ongoing"/>
    <s v="IMI2"/>
    <s v="01/04/2016"/>
    <s v="31/03/2021"/>
    <n v="8"/>
    <n v="116068"/>
    <s v="RIA (Research and Innovation Action)"/>
    <s v="8 553 750"/>
    <s v="4 828 910"/>
    <m/>
    <s v="2 048 000"/>
    <s v="The devastating Ebola outbreak that struck western Africa in 2014-2016 left over 11 000 dead, including many medical workers. The outbreak highlighted the urgent need for safe, effective vaccines against the highly infectious disease.One vaccine that is already at an advanced stage of development is called VSV-ZEBOV (vesicular stomatitis virus – Zaire Ebola vaccine). Clinical trials of the vaccine started in Guinea, one of the most affected countries, during the outbreak. Trials have also been carried out in Europe and the US. These revealed that the vaccine is safe, generates an immune response, and offers high levels of protection against Ebola. However, researchers still have many questions about VSV-ZEBOV: How exactly does it work? How long does it offer protection against Ebola, and what influences this? And, importantly, how well does the vaccine work in children?The VSV-EBOPLUS project aims to use systems biology approaches to decipher the molecular and immune signatures of responses to the vaccine in both adults and children in the short and long term. To do this, they will study blood samples taken from different groups, including adults and children who have just received the vaccine. They will also carry out yearly follow-up visits with two of the largest cohorts, in Gabon and Switzerland, for five years following vaccination.The project hopes that the results will deliver novel insights into the mechanisms of action of VSV-ZEBOV, and provide signatures that can be used to accurately assess both the safety and effectiveness of vaccines."/>
    <m/>
    <n v="0"/>
    <n v="2"/>
    <s v="29998089"/>
    <s v="MED"/>
    <n v="29998089"/>
    <s v="PMC6029629"/>
    <s v="10.3389/fcimb.2018.00222"/>
    <s v="Biomarkers of Cutaneous Leishmaniasis."/>
    <s v="Bahrami F, Harandi AM, Rafati S."/>
    <m/>
    <s v="8"/>
    <n v="2647848"/>
    <n v="2018"/>
    <s v="Frontiers in cellular and infection microbiology"/>
    <s v="Front Cell Infect Microbiol"/>
    <s v="Front Cell Infect Microbiol"/>
    <s v="101585359"/>
    <s v="2235-2988"/>
    <s v="2235-2988"/>
    <s v="Cutaneous leishmaniasis (CL) is an immune-mediated skin pathology caused mainly by Leishmania (L.) major, Leishmania tropica, Leishmania braziliensis, L. mexicana, and L. amazonensis. The burden of CL in terms of morbidity and social stigmas are concentrated on certain developing countries in Asia, Africa, and South America. People with asymptomatic CL represent a large proportion of the infected individuals in the endemic areas who exhibit no lesion and can control the infection by as yet not fully understood mechanisms. Currently, there is no approved prophylactic control measure for CL. Discovery of biomarkers of CL infection and immunity can inform the development of more precise diagnostics tools as well as curative or preventive strategies to control CL. Herein, we provide a brief overview of the state-of-the-art for the biomarkers of CL with a special emphasis on the asymptomatic CL biomarkers. Among the identified CL biomarkers so far, direct biomarkers which indicate the actual presence of the infection as well as indirect biomarkers which reflect the host's reaction to the infection, such as alterations in delayed type hypersensitivity, T-cell subpopulations and cytokines, adenosine deaminase, and antibodies against the sand fly saliva proteins are discussed in detail. The future avenues such as the use of systems analysis to identify and characterize novel CL biomarkers are also discussed."/>
    <s v="Department of Immunology, Pasteur Institute of Iran, Tehran, Iran."/>
    <s v="eng"/>
    <s v="Y"/>
    <s v="Y"/>
    <s v="N"/>
    <s v="Y"/>
    <s v="N"/>
    <s v="N"/>
    <n v="0"/>
    <s v="Y"/>
    <s v="Y"/>
    <s v="N"/>
    <s v="Y"/>
    <s v="N"/>
    <s v="N"/>
    <s v="N"/>
    <s v="N"/>
    <s v="2018-07-13"/>
    <s v="2018-07-15"/>
    <s v="2018-06-26"/>
    <s v="2018-06-26"/>
    <s v="https://dx.doi.org/10.3389/fcimb.2018.00222"/>
  </r>
  <r>
    <s v="https://www.imi.europa.eu/projects-results/project-factsheets/vsv-eboplus"/>
    <x v="81"/>
    <s v="Vaccine safety and immunogenicity signatures of human responses to VSV-ZEBOV"/>
    <n v="2"/>
    <n v="0"/>
    <n v="0"/>
    <n v="0"/>
    <n v="0"/>
    <n v="0"/>
    <n v="1"/>
    <n v="0"/>
    <n v="0"/>
    <n v="0"/>
    <s v="Ongoing"/>
    <s v="IMI2"/>
    <s v="01/04/2016"/>
    <s v="31/03/2021"/>
    <n v="8"/>
    <n v="116068"/>
    <s v="RIA (Research and Innovation Action)"/>
    <s v="8 553 750"/>
    <s v="4 828 910"/>
    <m/>
    <s v="2 048 000"/>
    <s v="The devastating Ebola outbreak that struck western Africa in 2014-2016 left over 11 000 dead, including many medical workers. The outbreak highlighted the urgent need for safe, effective vaccines against the highly infectious disease.One vaccine that is already at an advanced stage of development is called VSV-ZEBOV (vesicular stomatitis virus – Zaire Ebola vaccine). Clinical trials of the vaccine started in Guinea, one of the most affected countries, during the outbreak. Trials have also been carried out in Europe and the US. These revealed that the vaccine is safe, generates an immune response, and offers high levels of protection against Ebola. However, researchers still have many questions about VSV-ZEBOV: How exactly does it work? How long does it offer protection against Ebola, and what influences this? And, importantly, how well does the vaccine work in children?The VSV-EBOPLUS project aims to use systems biology approaches to decipher the molecular and immune signatures of responses to the vaccine in both adults and children in the short and long term. To do this, they will study blood samples taken from different groups, including adults and children who have just received the vaccine. They will also carry out yearly follow-up visits with two of the largest cohorts, in Gabon and Switzerland, for five years following vaccination.The project hopes that the results will deliver novel insights into the mechanisms of action of VSV-ZEBOV, and provide signatures that can be used to accurately assess both the safety and effectiveness of vaccines."/>
    <m/>
    <n v="0"/>
    <n v="2"/>
    <s v="29535712"/>
    <s v="MED"/>
    <n v="29535712"/>
    <s v="PMC5834766"/>
    <s v="10.3389/fimmu.2018.00301"/>
    <s v="Molecular Signatures of a TLR4 Agonist-Adjuvanted HIV-1 Vaccine Candidate in Humans."/>
    <s v="Anderson J, Olafsdottir TA, Kratochvil S, McKay PF, Östensson M, Persson J, Shattock RJ, Harandi AM."/>
    <m/>
    <s v="9"/>
    <n v="2647771"/>
    <n v="2018"/>
    <s v="Frontiers in immunology"/>
    <s v="Front Immunol"/>
    <s v="Front Immunol"/>
    <s v="101560960"/>
    <s v="1664-3224"/>
    <s v="1664-3224"/>
    <s v="Systems biology approaches have recently provided new insights into the mechanisms of action of human vaccines and adjuvants. Here, we investigated early transcriptional signatures induced in whole blood of healthy subjects following vaccination with a recombinant HIV-1 envelope glycoprotein subunit CN54gp140 adjuvanted with the TLR4 agonist glucopyranosyl lipid adjuvant-aqueous formulation (GLA-AF) and correlated signatures to CN54gp140-specific serum antibody responses. Fourteen healthy volunteers aged 18-45 years were immunized intramuscularly three times at 1-month intervals and whole blood samples were collected at baseline, 6 h, and 1, 3, and 7 days post first immunization. Subtle changes in the transcriptomic profiles were observed following immunization, ranging from over 300 differentially expressed genes (DEGs) at day 1 to nearly 100 DEGs at day 7 following immunization. Functional pathway analysis revealed blood transcription modules (BTMs) related to general cell cycle activation, and innate immune cell activation at early time points, as well as BTMs related to T cells and B cell activation at the later time points post-immunization. Diverse CN54gp140-specific serum antibody responses of the subjects enabled their categorization into high or low responders, at early (&lt;1 month) and late (up to 6 months) time points post vaccination. BTM analyses revealed repression of modules enriched in NK cells, and the mitochondrial electron chain, in individuals with high or sustained antigen-specific antibody responses. However, low responders showed an enhancement of BTMs associated with enrichment in myeloid cells and monocytes as well as integrin cell surface interactions. Flow cytometry analysis of peripheral blood mononuclear cells obtained from the subjects revealed an enhanced frequency of CD56dim NK cells in the majority of vaccines 14 days after vaccination as compared with the baseline. These results emphasize the utility of a systems biology approach to enhance our understanding on the mechanisms of action of TLR4 adjuvanted human vaccines."/>
    <s v="Department of Microbiology and Immunology, Institute of Biomedicine, Sahlgrenska Academy, University of Gothenburg, Gothenburg, Sweden."/>
    <s v="eng"/>
    <s v="Y"/>
    <s v="Y"/>
    <s v="N"/>
    <s v="Y"/>
    <s v="N"/>
    <s v="Y"/>
    <n v="1"/>
    <s v="Y"/>
    <s v="Y"/>
    <s v="N"/>
    <s v="Y"/>
    <s v="N"/>
    <s v="N"/>
    <s v="N"/>
    <s v="Y"/>
    <s v="2018-03-15"/>
    <s v="2018-03-18"/>
    <s v="2018-02-26"/>
    <s v="2018-02-26"/>
    <s v="https://dx.doi.org/10.3389/fimmu.2018.00301"/>
  </r>
  <r>
    <s v="https://www.imi.europa.eu/projects-results/project-factsheets/vsv-ebovac"/>
    <x v="82"/>
    <s v="Vaccine safety and immunogenicity signatures of human responses to VSV-ZEBOV"/>
    <n v="2"/>
    <n v="0"/>
    <n v="0"/>
    <n v="0"/>
    <n v="0"/>
    <n v="0"/>
    <n v="1"/>
    <n v="0"/>
    <n v="0"/>
    <n v="0"/>
    <s v="Ongoing"/>
    <s v="IMI2"/>
    <s v="01/03/2015"/>
    <s v="28/02/2019"/>
    <n v="2"/>
    <n v="115842"/>
    <s v="RIA (Research and Innovation Action)"/>
    <s v="3 887 260"/>
    <m/>
    <s v="898 750"/>
    <s v="4 786 010"/>
    <s v="VSV-EBOVAC builds on existing work to advance the development of the Ebola vaccine candidate VSV-ZEBOV (‘vesicular stomatitis virus-vectored Zaire Ebola vaccine’). Clinical trials are underway in Europe and Africa, and the VSV-EBOVAC project is using cutting-edge technologies to carry out in-depth analyses of samples taken from clinical trial participants before and after vaccination. This allows them to gather vital information on both the strength of the immune responses triggered by the vaccine and vaccine safety._x000a_There are currently no licensed vaccines for Ebola. However, there are a number of vaccine candidates in development. VSV-EBOVAC is one of three projects in the IMI Ebola+ programme that will generate the data needed to assess the safety and immunogenicity of different vaccine candidates and the level and duration of protection they actually offer against the disease.VSV-EBOVAC builds on existing work to advance the development of the Ebola vaccine candidate VSV-ZEBOV (‘vesicular stomatitis virus-vectored Zaire Ebola vaccine’). The World Health Organization (WHO) has identified VSV-ZEBOV as one of the most promising Ebola vaccine candidates, and clinical trials are already underway in Europe and Africa. The VSV-EBOVAC project is using cutting-edge technologies to carry out in-depth analyses of samples taken from clinical trial participants before and after vaccination. This allows them to gather vital information on both the strength of the immune responses triggered by the vaccine and vaccine safety.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Academisch Ziekenhuis Leiden, Leiden, NetherlandsCentre de Recherches Medicales de Lambaréné, Lambaréné, GabonDepartment of Health, Leeds, United KingdomEberhard Karls Universitaet Tuebingen, Tuebingen, GermanyEidgenossisches Departement Fur Verteidigung, Bevolkerungsschutz Und Sport, Bern, SwitzerlandEmory University Non Profit Corp, Atlanta, Georgia, United States Goeteborgs Universitet, Gothenburg, SwedenSclavo Vaccines Association, Siena, ItalyUniversita' Degli Studi Di Siena, Siena, ItalyUniversite De Geneve, Genève 4, SwitzerlandUniversity of Oxford, Oxford, United Kingdom"/>
    <n v="12"/>
    <n v="2"/>
    <s v="29998089"/>
    <s v="MED"/>
    <n v="29998089"/>
    <s v="PMC6029629"/>
    <s v="10.3389/fcimb.2018.00222"/>
    <s v="Biomarkers of Cutaneous Leishmaniasis."/>
    <s v="Bahrami F, Harandi AM, Rafati S."/>
    <m/>
    <s v="8"/>
    <n v="2647848"/>
    <n v="2018"/>
    <s v="Frontiers in cellular and infection microbiology"/>
    <s v="Front Cell Infect Microbiol"/>
    <s v="Front Cell Infect Microbiol"/>
    <s v="101585359"/>
    <s v="2235-2988"/>
    <s v="2235-2988"/>
    <s v="Cutaneous leishmaniasis (CL) is an immune-mediated skin pathology caused mainly by Leishmania (L.) major, Leishmania tropica, Leishmania braziliensis, L. mexicana, and L. amazonensis. The burden of CL in terms of morbidity and social stigmas are concentrated on certain developing countries in Asia, Africa, and South America. People with asymptomatic CL represent a large proportion of the infected individuals in the endemic areas who exhibit no lesion and can control the infection by as yet not fully understood mechanisms. Currently, there is no approved prophylactic control measure for CL. Discovery of biomarkers of CL infection and immunity can inform the development of more precise diagnostics tools as well as curative or preventive strategies to control CL. Herein, we provide a brief overview of the state-of-the-art for the biomarkers of CL with a special emphasis on the asymptomatic CL biomarkers. Among the identified CL biomarkers so far, direct biomarkers which indicate the actual presence of the infection as well as indirect biomarkers which reflect the host's reaction to the infection, such as alterations in delayed type hypersensitivity, T-cell subpopulations and cytokines, adenosine deaminase, and antibodies against the sand fly saliva proteins are discussed in detail. The future avenues such as the use of systems analysis to identify and characterize novel CL biomarkers are also discussed."/>
    <s v="Department of Immunology, Pasteur Institute of Iran, Tehran, Iran."/>
    <s v="eng"/>
    <s v="Y"/>
    <s v="Y"/>
    <s v="N"/>
    <s v="Y"/>
    <s v="N"/>
    <s v="N"/>
    <n v="0"/>
    <s v="Y"/>
    <s v="Y"/>
    <s v="N"/>
    <s v="Y"/>
    <s v="N"/>
    <s v="N"/>
    <s v="N"/>
    <s v="N"/>
    <s v="2018-07-13"/>
    <s v="2018-07-15"/>
    <s v="2018-06-26"/>
    <s v="2018-06-26"/>
    <s v="https://dx.doi.org/10.3389/fcimb.2018.00222"/>
  </r>
  <r>
    <s v="https://www.imi.europa.eu/projects-results/project-factsheets/vsv-ebovac"/>
    <x v="82"/>
    <s v="Vaccine safety and immunogenicity signatures of human responses to VSV-ZEBOV"/>
    <n v="2"/>
    <n v="0"/>
    <n v="0"/>
    <n v="0"/>
    <n v="0"/>
    <n v="0"/>
    <n v="1"/>
    <n v="0"/>
    <n v="0"/>
    <n v="0"/>
    <s v="Ongoing"/>
    <s v="IMI2"/>
    <s v="01/03/2015"/>
    <s v="28/02/2019"/>
    <n v="2"/>
    <n v="115842"/>
    <s v="RIA (Research and Innovation Action)"/>
    <s v="3 887 260"/>
    <m/>
    <s v="898 750"/>
    <s v="4 786 010"/>
    <s v="VSV-EBOVAC builds on existing work to advance the development of the Ebola vaccine candidate VSV-ZEBOV (‘vesicular stomatitis virus-vectored Zaire Ebola vaccine’). Clinical trials are underway in Europe and Africa, and the VSV-EBOVAC project is using cutting-edge technologies to carry out in-depth analyses of samples taken from clinical trial participants before and after vaccination. This allows them to gather vital information on both the strength of the immune responses triggered by the vaccine and vaccine safety._x000a_There are currently no licensed vaccines for Ebola. However, there are a number of vaccine candidates in development. VSV-EBOVAC is one of three projects in the IMI Ebola+ programme that will generate the data needed to assess the safety and immunogenicity of different vaccine candidates and the level and duration of protection they actually offer against the disease.VSV-EBOVAC builds on existing work to advance the development of the Ebola vaccine candidate VSV-ZEBOV (‘vesicular stomatitis virus-vectored Zaire Ebola vaccine’). The World Health Organization (WHO) has identified VSV-ZEBOV as one of the most promising Ebola vaccine candidates, and clinical trials are already underway in Europe and Africa. The VSV-EBOVAC project is using cutting-edge technologies to carry out in-depth analyses of samples taken from clinical trial participants before and after vaccination. This allows them to gather vital information on both the strength of the immune responses triggered by the vaccine and vaccine safety.A part of the Ebola+ ProgrammeThe IMI Ebola+ programme was launched in response to the Ebola virus disease (EVD) outbreak that started in western Africa in 2014. The comprehensive programme contributes to efforts to tackle a wide range of challenges in Ebola research, including vaccines development, clinical trials, and transport, as well as diagnostics. The programme complements work being carried out with the support of other funding bodies. In addition to Ebola, the programme will also address related diseases, such as Marburg.About Ebolaand related diseasesEbola virus disease (EVD), previously known as Ebola haemorrhagic fever, is a rare and deadly disease caused by infection with one of the Ebola virus strains. The virus spreads in the human population through direct human-to-human contact with the bodily fluids of infected patients who are showing symptoms. It has an incubation period of 2-21 days, and it usually begins with flu-like symptoms, but rapidly progresses to multiple organ failure and blood-clotting abnormalities which manifest as internal and external haemorrhages (bleeding). It is fatal in between 25% and 90% of cases. There is currently no licensed treatment against EVD, and the development of treatments and preventive measures such as vaccines is hampered by challenges including manufacturing-related hurdles, the stability of vaccines during transport and storage, vaccine deployment, and the time taken to diagnose cases of EVD.Ebola is a member of the filovirus family of viruses, which also includes Marburg virus. Like Ebola, Marburg causes cause severe, often fatal haemorrhagic fever in humans and other primates (monkeys, gorillas and chimpanzees), and like Ebola, it is transmitted directly from one person to another. (In contrast, other viruses that cause haemorrhagic fevers are spread via intermediate hosts - for example, dengue fever is transmitted by mosquitoes.) There is no specific treatment or vaccine against Marburg haemorrhagic fever.The 2014-15 Ebola epidemic was unprecedented in its scale and geographical distribution. By the middle of 2015, World Health Organization (WHO) statistics recorded over 27 000 cases and 11 000 deaths from the disease, most of them in Guinea, Liberia, and Sierra Leone. The epidemic highlighted the need for research into better vaccines, diagnostics and treatments to stop future epidemics in their tracks."/>
    <s v="Academisch Ziekenhuis Leiden, Leiden, NetherlandsCentre de Recherches Medicales de Lambaréné, Lambaréné, GabonDepartment of Health, Leeds, United KingdomEberhard Karls Universitaet Tuebingen, Tuebingen, GermanyEidgenossisches Departement Fur Verteidigung, Bevolkerungsschutz Und Sport, Bern, SwitzerlandEmory University Non Profit Corp, Atlanta, Georgia, United States Goeteborgs Universitet, Gothenburg, SwedenSclavo Vaccines Association, Siena, ItalyUniversita' Degli Studi Di Siena, Siena, ItalyUniversite De Geneve, Genève 4, SwitzerlandUniversity of Oxford, Oxford, United Kingdom"/>
    <n v="12"/>
    <n v="2"/>
    <s v="29535712"/>
    <s v="MED"/>
    <n v="29535712"/>
    <s v="PMC5834766"/>
    <s v="10.3389/fimmu.2018.00301"/>
    <s v="Molecular Signatures of a TLR4 Agonist-Adjuvanted HIV-1 Vaccine Candidate in Humans."/>
    <s v="Anderson J, Olafsdottir TA, Kratochvil S, McKay PF, Östensson M, Persson J, Shattock RJ, Harandi AM."/>
    <m/>
    <s v="9"/>
    <n v="2647771"/>
    <n v="2018"/>
    <s v="Frontiers in immunology"/>
    <s v="Front Immunol"/>
    <s v="Front Immunol"/>
    <s v="101560960"/>
    <s v="1664-3224"/>
    <s v="1664-3224"/>
    <s v="Systems biology approaches have recently provided new insights into the mechanisms of action of human vaccines and adjuvants. Here, we investigated early transcriptional signatures induced in whole blood of healthy subjects following vaccination with a recombinant HIV-1 envelope glycoprotein subunit CN54gp140 adjuvanted with the TLR4 agonist glucopyranosyl lipid adjuvant-aqueous formulation (GLA-AF) and correlated signatures to CN54gp140-specific serum antibody responses. Fourteen healthy volunteers aged 18-45 years were immunized intramuscularly three times at 1-month intervals and whole blood samples were collected at baseline, 6 h, and 1, 3, and 7 days post first immunization. Subtle changes in the transcriptomic profiles were observed following immunization, ranging from over 300 differentially expressed genes (DEGs) at day 1 to nearly 100 DEGs at day 7 following immunization. Functional pathway analysis revealed blood transcription modules (BTMs) related to general cell cycle activation, and innate immune cell activation at early time points, as well as BTMs related to T cells and B cell activation at the later time points post-immunization. Diverse CN54gp140-specific serum antibody responses of the subjects enabled their categorization into high or low responders, at early (&lt;1 month) and late (up to 6 months) time points post vaccination. BTM analyses revealed repression of modules enriched in NK cells, and the mitochondrial electron chain, in individuals with high or sustained antigen-specific antibody responses. However, low responders showed an enhancement of BTMs associated with enrichment in myeloid cells and monocytes as well as integrin cell surface interactions. Flow cytometry analysis of peripheral blood mononuclear cells obtained from the subjects revealed an enhanced frequency of CD56dim NK cells in the majority of vaccines 14 days after vaccination as compared with the baseline. These results emphasize the utility of a systems biology approach to enhance our understanding on the mechanisms of action of TLR4 adjuvanted human vaccines."/>
    <s v="Department of Microbiology and Immunology, Institute of Biomedicine, Sahlgrenska Academy, University of Gothenburg, Gothenburg, Sweden."/>
    <s v="eng"/>
    <s v="Y"/>
    <s v="Y"/>
    <s v="N"/>
    <s v="Y"/>
    <s v="N"/>
    <s v="Y"/>
    <n v="1"/>
    <s v="Y"/>
    <s v="Y"/>
    <s v="N"/>
    <s v="Y"/>
    <s v="N"/>
    <s v="N"/>
    <s v="N"/>
    <s v="Y"/>
    <s v="2018-03-15"/>
    <s v="2018-03-18"/>
    <s v="2018-02-26"/>
    <s v="2018-02-26"/>
    <s v="https://dx.doi.org/10.3389/fimmu.2018.00301"/>
  </r>
  <r>
    <s v="https://www.imi.europa.eu/projects-results/project-factsheets/web-radr"/>
    <x v="83"/>
    <s v="Recognising Adverse Drug Reactions"/>
    <n v="0"/>
    <n v="0"/>
    <n v="0"/>
    <n v="0"/>
    <n v="0"/>
    <n v="0"/>
    <n v="0"/>
    <n v="0"/>
    <n v="0"/>
    <n v="0"/>
    <s v="Closed"/>
    <s v="IMI1"/>
    <s v="01/09/2014"/>
    <s v="31/12/2017"/>
    <n v="9"/>
    <n v="115632"/>
    <s v="RIA (Research and Innovation Action)"/>
    <s v="2 270 000"/>
    <s v="2 754 044"/>
    <m/>
    <s v="916 352"/>
    <s v="Detecting the adverse effects of medicines – as well as their misuse – poses a big challenge for health authorities. Under-reporting is an issue, with individuals sometimes more likely to express their frustration via social media channels than consult their doctor. By bringing together industry and academic experts, regulators, patients and small and medium-sized enterprises (SMEs), IMI’s WEB-RADR project developed a mobile application which allows patients to directly report potential medicine side effects and also receive reliable information on their drugs. The work done in this project is already helping medicine manufacturers and regulators to detect new safety signals and intervene earlier in case of adverse drug reactions, thus improving medicine monitoring and patient safety.Pharmacovigilance is the monitoring of the safety of medicines to identify new or changing risks to support the safe and effective use of medicines. This includes the monitoring and reporting of adverse drug reactions (ADRs), i.e. side effects that can be experienced during treatment. Patients experiencing ADRs and their healthcare professionals are requested to report these side effects to their national pharmacovigilance centre. However, paper-based report forms are not always available and are often perceived as inconvenient and complex. If more reports were submitted, this could facilitate the faster identification of risks.To address this, IMI’s WEB-RADR project has developed a mobile app that allows users of pharmaceutical products to directly report ADRs to relevant health authorities, find out about reported side effects and opt to receive alerts on specific medicines. During the project, the app was rolled out across three EU countries – Croatia, the Netherlands, and the UK – and had about 10 000 downloads in those countries alone.Thanks to collaboration with the World Health Organization, the app was also rolled out to support malaria programmes in two African countries: Burkina Faso and Zambia. The implementation of the app in those countries had a substantial impact, with Burkina Faso receiving more ADR reports in the first six months after the roll out than they had in all the time previously.A dozen additional countries around the world have also expressed interest in the app and some have already adopted it. For example, in early 2018 the United Arab Emirates also launched the app.The reports received via the app have already contributed to the identification of new safety issues with various medicines, enabling regulatory authorities in relevant countries to take appropriate action.Social media data miningThe WEB-RADR project team also explored the value of social media data for pharmacovigilance. They found that in certain circumstances it could be hugely valuable and that people are far more likely to discuss issues like medicine misuse on social media than with their doctor. To mine this wealth of data, the team developed methods to detect, extract, standardise and analyse medicine-related information reported in unstructured free text by social media users.This has already led to concrete insights. For example, thanks to social media mining, the team uncovered patterns of misuse of a particular medicine by communities of students who want to improve their performance around examination time. This has provided additional information to the traditional sources, because students would normally not share this information with their doctors and pharmacists.WEB-RADR policy recommendations on the collection and use of data – both through the app and social media mining – have been passed on to the European Medicines Agency (EMA) for implementation in future guidance on how the pharmacovigilance legislation in the EU should be operated.Ethical and data protection issuesA consistent area of concern for the project was potential conflicts over data gathering and privacy regulations, as well as ethical considerations about harvesting social media data. To address this, the researchers engaged leading medical ethicists and data protection experts to assist them. That set a sound and robust framework for the analysis that they were doing, ensuring that they were both operating within the law and conducting the work in accordance with the highest ethical standards.Benefits for industry, academia and SMEsThe industry is already benefitting from the tools and resources developed within this project, especially from the guidelines on how they can use social media to monitor drug safety issues and improve their interaction with patients and carers.The academic community has benefitted from the exchange of ideas and viewpoints with different stakeholders in the project, as well as from innovative research ideas and identification of new research areas. SMEs have also benefitted from the network formed within the project, and have expanded their businesses.Finally, patients and healthcare providers benefitted from gaining a new, user-friendly way to report adverse drug reactions and receive official, reliable and regulator-approved information on their treatments via the mobile app.What’s next?In order to enable other countries in the EU and beyond to benefit from the tools developed in the project, the project partners have put in place a sustainability plan. Among other things, the project set up a management board that will support the growth of the mobile app as well as its continued development and enhancements beyond the lifetime of the project.In line with IMI’s open innovation approach, the data and reference standards obtained during the course of the project will soon be published so that other researchers could build on the WEB-RADR work. Furthermore, the project’s scientific deliverables have been described in two scientific papers – as of August 2018, their publication is still pending.Read the interview with project coordinators."/>
    <s v="Amgen, Brussels, BelgiumAstrazeneca AB, Södertälje, SwedenBayer Pharma AG, Berlin, GermanyGlaxosmithkline Research And Development LTD., Brentford, Middlesex, United KingdomJanssen Pharmaceutica Nv, Beerse, BelgiumNovartis Pharma AG, Basel, SwitzerlandSanofi-Aventis Recherche &amp; Developpement, Chilly Mazarin, FranceUcb Biopharma Sprl, Brussels, Belgium"/>
    <n v="8"/>
    <n v="6"/>
    <s v="30043385"/>
    <s v="MED"/>
    <n v="30043385"/>
    <s v="PMC6223695"/>
    <s v="10.1007/s40264-018-0699-2"/>
    <s v="Assessment of the Utility of Social Media for Broad-Ranging Statistical Signal Detection in Pharmacovigilance: Results from the WEB-RADR Project."/>
    <s v="Caster O, Dietrich J, Kürzinger ML, Lerch M, Maskell S, Norén GN, Tcherny-Lessenot S, Vroman B, Wisniewski A, van Stekelenborg J."/>
    <s v="12"/>
    <s v="41"/>
    <n v="2747008"/>
    <n v="2018"/>
    <s v="Drug safety"/>
    <s v="Drug Saf"/>
    <s v="Drug Saf"/>
    <s v="9002928"/>
    <s v="0114-5916"/>
    <s v="1179-1942"/>
    <s v="INTRODUCTION AND OBJECTIVE:Social media has been proposed as a possibly useful data source for pharmacovigilance signal detection. This study primarily aimed to evaluate the performance of established statistical signal detection algorithms in Twitter/Facebook for a broad range of drugs and adverse events. METHODS:Performance was assessed using a reference set by Harpaz et al., consisting of 62 US Food and Drug Administration labelling changes, and an internal WEB-RADR reference set consisting of 200 validated safety signals. In total, 75 drugs were studied. Twitter/Facebook posts were retrieved for the period March 2012 to March 2015, and drugs/events were extracted from the posts. We retrieved 4.3 million and 2.0 million posts for the WEB-RADR and Harpaz drugs, respectively. Individual case reports were extracted from VigiBase for the same period. Disproportionality algorithms based on the Information Component or the Proportional Reporting Ratio and crude post/report counting were applied in Twitter/Facebook and VigiBase. Receiver operating characteristic curves were generated, and the relative timing of alerting was analysed. RESULTS:Across all algorithms, the area under the receiver operating characteristic curve for Twitter/Facebook varied between 0.47 and 0.53 for the WEB-RADR reference set and between 0.48 and 0.53 for the Harpaz reference set. For VigiBase, the ranges were 0.64-0.69 and 0.55-0.67, respectively. In Twitter/Facebook, at best, 31 (16%) and four (6%) positive controls were detected prior to their index dates in the WEB-RADR and Harpaz references, respectively. In VigiBase, the corresponding numbers were 66 (33%) and 17 (27%). CONCLUSIONS:Our results clearly suggest that broad-ranging statistical signal detection in Twitter and Facebook, using currently available methods for adverse event recognition, performs poorly and cannot be recommended at the expense of other pharmacovigilance activities."/>
    <s v="Uppsala Monitoring Centre, Box 1051, Uppsala, 75140, Sweden. ola.caster@who-umc.org."/>
    <s v="eng"/>
    <s v="Y"/>
    <s v="Y"/>
    <s v="N"/>
    <s v="Y"/>
    <s v="N"/>
    <s v="Y"/>
    <n v="0"/>
    <s v="Y"/>
    <s v="Y"/>
    <s v="N"/>
    <s v="Y"/>
    <s v="N"/>
    <s v="N"/>
    <s v="N"/>
    <s v="N"/>
    <s v="2018-07-26"/>
    <s v="2018-11-19"/>
    <s v="2018-05-14"/>
    <s v="2018-12-01"/>
    <s v="https://dx.doi.org/10.1007/s40264-018-0699-2"/>
  </r>
  <r>
    <s v="https://www.imi.europa.eu/projects-results/project-factsheets/web-radr"/>
    <x v="83"/>
    <s v="Recognising Adverse Drug Reactions"/>
    <n v="0"/>
    <n v="0"/>
    <n v="0"/>
    <n v="0"/>
    <n v="0"/>
    <n v="0"/>
    <n v="0"/>
    <n v="0"/>
    <n v="0"/>
    <n v="0"/>
    <s v="Closed"/>
    <s v="IMI1"/>
    <s v="01/09/2014"/>
    <s v="31/12/2017"/>
    <n v="9"/>
    <n v="115632"/>
    <s v="RIA (Research and Innovation Action)"/>
    <s v="2 270 000"/>
    <s v="2 754 044"/>
    <m/>
    <s v="916 352"/>
    <s v="Detecting the adverse effects of medicines – as well as their misuse – poses a big challenge for health authorities. Under-reporting is an issue, with individuals sometimes more likely to express their frustration via social media channels than consult their doctor. By bringing together industry and academic experts, regulators, patients and small and medium-sized enterprises (SMEs), IMI’s WEB-RADR project developed a mobile application which allows patients to directly report potential medicine side effects and also receive reliable information on their drugs. The work done in this project is already helping medicine manufacturers and regulators to detect new safety signals and intervene earlier in case of adverse drug reactions, thus improving medicine monitoring and patient safety.Pharmacovigilance is the monitoring of the safety of medicines to identify new or changing risks to support the safe and effective use of medicines. This includes the monitoring and reporting of adverse drug reactions (ADRs), i.e. side effects that can be experienced during treatment. Patients experiencing ADRs and their healthcare professionals are requested to report these side effects to their national pharmacovigilance centre. However, paper-based report forms are not always available and are often perceived as inconvenient and complex. If more reports were submitted, this could facilitate the faster identification of risks.To address this, IMI’s WEB-RADR project has developed a mobile app that allows users of pharmaceutical products to directly report ADRs to relevant health authorities, find out about reported side effects and opt to receive alerts on specific medicines. During the project, the app was rolled out across three EU countries – Croatia, the Netherlands, and the UK – and had about 10 000 downloads in those countries alone.Thanks to collaboration with the World Health Organization, the app was also rolled out to support malaria programmes in two African countries: Burkina Faso and Zambia. The implementation of the app in those countries had a substantial impact, with Burkina Faso receiving more ADR reports in the first six months after the roll out than they had in all the time previously.A dozen additional countries around the world have also expressed interest in the app and some have already adopted it. For example, in early 2018 the United Arab Emirates also launched the app.The reports received via the app have already contributed to the identification of new safety issues with various medicines, enabling regulatory authorities in relevant countries to take appropriate action.Social media data miningThe WEB-RADR project team also explored the value of social media data for pharmacovigilance. They found that in certain circumstances it could be hugely valuable and that people are far more likely to discuss issues like medicine misuse on social media than with their doctor. To mine this wealth of data, the team developed methods to detect, extract, standardise and analyse medicine-related information reported in unstructured free text by social media users.This has already led to concrete insights. For example, thanks to social media mining, the team uncovered patterns of misuse of a particular medicine by communities of students who want to improve their performance around examination time. This has provided additional information to the traditional sources, because students would normally not share this information with their doctors and pharmacists.WEB-RADR policy recommendations on the collection and use of data – both through the app and social media mining – have been passed on to the European Medicines Agency (EMA) for implementation in future guidance on how the pharmacovigilance legislation in the EU should be operated.Ethical and data protection issuesA consistent area of concern for the project was potential conflicts over data gathering and privacy regulations, as well as ethical considerations about harvesting social media data. To address this, the researchers engaged leading medical ethicists and data protection experts to assist them. That set a sound and robust framework for the analysis that they were doing, ensuring that they were both operating within the law and conducting the work in accordance with the highest ethical standards.Benefits for industry, academia and SMEsThe industry is already benefitting from the tools and resources developed within this project, especially from the guidelines on how they can use social media to monitor drug safety issues and improve their interaction with patients and carers.The academic community has benefitted from the exchange of ideas and viewpoints with different stakeholders in the project, as well as from innovative research ideas and identification of new research areas. SMEs have also benefitted from the network formed within the project, and have expanded their businesses.Finally, patients and healthcare providers benefitted from gaining a new, user-friendly way to report adverse drug reactions and receive official, reliable and regulator-approved information on their treatments via the mobile app.What’s next?In order to enable other countries in the EU and beyond to benefit from the tools developed in the project, the project partners have put in place a sustainability plan. Among other things, the project set up a management board that will support the growth of the mobile app as well as its continued development and enhancements beyond the lifetime of the project.In line with IMI’s open innovation approach, the data and reference standards obtained during the course of the project will soon be published so that other researchers could build on the WEB-RADR work. Furthermore, the project’s scientific deliverables have been described in two scientific papers – as of August 2018, their publication is still pending.Read the interview with project coordinators."/>
    <s v="Amgen, Brussels, BelgiumAstrazeneca AB, Södertälje, SwedenBayer Pharma AG, Berlin, GermanyGlaxosmithkline Research And Development LTD., Brentford, Middlesex, United KingdomJanssen Pharmaceutica Nv, Beerse, BelgiumNovartis Pharma AG, Basel, SwitzerlandSanofi-Aventis Recherche &amp; Developpement, Chilly Mazarin, FranceUcb Biopharma Sprl, Brussels, Belgium"/>
    <n v="8"/>
    <n v="6"/>
    <s v="29761281"/>
    <s v="MED"/>
    <n v="29761281"/>
    <s v="PMC6153975"/>
    <s v="10.1007/s40264-018-0679-6"/>
    <s v="Characteristics, Quality and Contribution to Signal Detection of Spontaneous Reports of Adverse Drug Reactions Via the WEB-RADR Mobile Application: A Descriptive Cross-Sectional Study."/>
    <s v="Oosterhuis I, Taavola H, Tregunno PM, Mas P, Gama S, Newbould V, Caster O, Härmark L."/>
    <s v="7"/>
    <s v="41"/>
    <n v="2679248"/>
    <n v="2018"/>
    <s v="Drug safety"/>
    <s v="Drug Saf"/>
    <s v="Drug Saf"/>
    <s v="9002928"/>
    <s v="0114-5916"/>
    <s v="1179-1942"/>
    <s v="INTRODUCTION:Spontaneous reporting of suspected adverse drug reactions is key for efficient post-marketing safety surveillance. To increase usability and accessibility of reporting tools, the Web-Recognising Adverse Drug Reactions (WEB-RADR) consortium developed a smartphone application (app) based on a simplified reporting form. OBJECTIVE:The objective of this study was to evaluate the characteristics, quality and contribution to signals of reports submitted via the WEB-RADR app. METHODS:The app was launched in the UK, the Netherlands and Croatia between July 2015 and May 2016. Spontaneous reports submitted until September 2016 with a single reporter were included. For each country, app reports and reports received through conventional means in the same time period were compared to identify characteristic features. A random subset of reports was assessed for clinical quality and completeness. The contribution to signal detection was assessed by a descriptive analysis. RESULTS:Higher proportions of app reports were submitted by patients in the UK (28 vs. 18%) and Croatia (32 vs. 7%); both p &lt; 0.01. In the Netherlands, the difference was small (60 vs. 57%; p = 0.5). The proportion of female patients and the median patient ages in app reports submitted by patients were similar to the reference. The proportion of reports of at least moderate quality was high in both samples (app: 78-85%, reference: 78-98%), for all countries. App reports contributed to detecting eight potential safety signals at the national level, four of which were eventually signalled. CONCLUSION:The WEB-RADR app offers a new route of spontaneous reporting that shows promise in attracting reports from patients and that could become an important tool in the future. Patient demographics are similar to conventional routes, report quality is sufficient despite a simplified reporting form, and app reports show potential in contributing to signal detection."/>
    <s v="Netherlands Pharmacovigilance Centre Lareb, 's-Hertogenbosch, The Netherlands."/>
    <s v="eng"/>
    <s v="Y"/>
    <s v="Y"/>
    <s v="N"/>
    <s v="Y"/>
    <s v="N"/>
    <s v="Y"/>
    <n v="0"/>
    <s v="Y"/>
    <s v="Y"/>
    <s v="N"/>
    <s v="Y"/>
    <s v="N"/>
    <s v="N"/>
    <s v="N"/>
    <s v="N"/>
    <s v="2018-05-16"/>
    <s v="2018-10-05"/>
    <s v="2015-09-02"/>
    <s v="2018-05-14"/>
    <s v="https://dx.doi.org/10.1007/s40264-018-0679-6"/>
  </r>
  <r>
    <s v="https://www.imi.europa.eu/projects-results/project-factsheets/web-radr"/>
    <x v="83"/>
    <s v="Recognising Adverse Drug Reactions"/>
    <n v="0"/>
    <n v="0"/>
    <n v="0"/>
    <n v="0"/>
    <n v="0"/>
    <n v="0"/>
    <n v="0"/>
    <n v="0"/>
    <n v="0"/>
    <n v="0"/>
    <s v="Closed"/>
    <s v="IMI1"/>
    <s v="01/09/2014"/>
    <s v="31/12/2017"/>
    <n v="9"/>
    <n v="115632"/>
    <s v="RIA (Research and Innovation Action)"/>
    <s v="2 270 000"/>
    <s v="2 754 044"/>
    <m/>
    <s v="916 352"/>
    <s v="Detecting the adverse effects of medicines – as well as their misuse – poses a big challenge for health authorities. Under-reporting is an issue, with individuals sometimes more likely to express their frustration via social media channels than consult their doctor. By bringing together industry and academic experts, regulators, patients and small and medium-sized enterprises (SMEs), IMI’s WEB-RADR project developed a mobile application which allows patients to directly report potential medicine side effects and also receive reliable information on their drugs. The work done in this project is already helping medicine manufacturers and regulators to detect new safety signals and intervene earlier in case of adverse drug reactions, thus improving medicine monitoring and patient safety.Pharmacovigilance is the monitoring of the safety of medicines to identify new or changing risks to support the safe and effective use of medicines. This includes the monitoring and reporting of adverse drug reactions (ADRs), i.e. side effects that can be experienced during treatment. Patients experiencing ADRs and their healthcare professionals are requested to report these side effects to their national pharmacovigilance centre. However, paper-based report forms are not always available and are often perceived as inconvenient and complex. If more reports were submitted, this could facilitate the faster identification of risks.To address this, IMI’s WEB-RADR project has developed a mobile app that allows users of pharmaceutical products to directly report ADRs to relevant health authorities, find out about reported side effects and opt to receive alerts on specific medicines. During the project, the app was rolled out across three EU countries – Croatia, the Netherlands, and the UK – and had about 10 000 downloads in those countries alone.Thanks to collaboration with the World Health Organization, the app was also rolled out to support malaria programmes in two African countries: Burkina Faso and Zambia. The implementation of the app in those countries had a substantial impact, with Burkina Faso receiving more ADR reports in the first six months after the roll out than they had in all the time previously.A dozen additional countries around the world have also expressed interest in the app and some have already adopted it. For example, in early 2018 the United Arab Emirates also launched the app.The reports received via the app have already contributed to the identification of new safety issues with various medicines, enabling regulatory authorities in relevant countries to take appropriate action.Social media data miningThe WEB-RADR project team also explored the value of social media data for pharmacovigilance. They found that in certain circumstances it could be hugely valuable and that people are far more likely to discuss issues like medicine misuse on social media than with their doctor. To mine this wealth of data, the team developed methods to detect, extract, standardise and analyse medicine-related information reported in unstructured free text by social media users.This has already led to concrete insights. For example, thanks to social media mining, the team uncovered patterns of misuse of a particular medicine by communities of students who want to improve their performance around examination time. This has provided additional information to the traditional sources, because students would normally not share this information with their doctors and pharmacists.WEB-RADR policy recommendations on the collection and use of data – both through the app and social media mining – have been passed on to the European Medicines Agency (EMA) for implementation in future guidance on how the pharmacovigilance legislation in the EU should be operated.Ethical and data protection issuesA consistent area of concern for the project was potential conflicts over data gathering and privacy regulations, as well as ethical considerations about harvesting social media data. To address this, the researchers engaged leading medical ethicists and data protection experts to assist them. That set a sound and robust framework for the analysis that they were doing, ensuring that they were both operating within the law and conducting the work in accordance with the highest ethical standards.Benefits for industry, academia and SMEsThe industry is already benefitting from the tools and resources developed within this project, especially from the guidelines on how they can use social media to monitor drug safety issues and improve their interaction with patients and carers.The academic community has benefitted from the exchange of ideas and viewpoints with different stakeholders in the project, as well as from innovative research ideas and identification of new research areas. SMEs have also benefitted from the network formed within the project, and have expanded their businesses.Finally, patients and healthcare providers benefitted from gaining a new, user-friendly way to report adverse drug reactions and receive official, reliable and regulator-approved information on their treatments via the mobile app.What’s next?In order to enable other countries in the EU and beyond to benefit from the tools developed in the project, the project partners have put in place a sustainability plan. Among other things, the project set up a management board that will support the growth of the mobile app as well as its continued development and enhancements beyond the lifetime of the project.In line with IMI’s open innovation approach, the data and reference standards obtained during the course of the project will soon be published so that other researchers could build on the WEB-RADR work. Furthermore, the project’s scientific deliverables have been described in two scientific papers – as of August 2018, their publication is still pending.Read the interview with project coordinators."/>
    <s v="Amgen, Brussels, BelgiumAstrazeneca AB, Södertälje, SwedenBayer Pharma AG, Berlin, GermanyGlaxosmithkline Research And Development LTD., Brentford, Middlesex, United KingdomJanssen Pharmaceutica Nv, Beerse, BelgiumNovartis Pharma AG, Basel, SwitzerlandSanofi-Aventis Recherche &amp; Developpement, Chilly Mazarin, FranceUcb Biopharma Sprl, Brussels, Belgium"/>
    <n v="8"/>
    <n v="6"/>
    <s v="29500800"/>
    <s v="MED"/>
    <n v="29500800"/>
    <s v="PMC5990568"/>
    <s v="10.1007/s40264-018-0648-0"/>
    <s v="Interest in a Mobile App for Two-Way Risk Communication: A Survey Study Among European Healthcare Professionals and Patients."/>
    <s v="de Vries ST, Denig P, Lasheras Ruiz C, Houÿez F, Wong L, Sutcliffe A, Mol PGM, IMI Web-RADR Work Package 3b Consortium."/>
    <s v="5"/>
    <s v="40"/>
    <n v="2693869"/>
    <n v="2018"/>
    <s v="Drug safety"/>
    <s v="Drug Saf"/>
    <s v="Drug Saf"/>
    <s v="9002928"/>
    <s v="0114-5916"/>
    <s v="1179-1942"/>
    <s v="INTRODUCTION:Previously, an app has been developed for healthcare professionals (HCPs) and patients to report adverse drug reactions (ADRs) to national medicines agencies and to receive drug safety information. OBJECTIVE:This study aimed to assess (1) European HCPs' and patients' interest in an app for this two-way risk communication; (2) their preferences and perceptions towards specific app characteristics; and (3) which HCPs and patients are particularly interested in the app. In addition, these aspects were studied specifically for the countries where such an app was already available, i.e. Croatia, The Netherlands, and The UK. METHODS:European HCPs and patients were asked to complete a web-based survey developed in the context of the Web-Recognizing Adverse Drug Reactions (Web-RADR) project. Data on app interest and preferences and perceptions towards app characteristics were analysed descriptively. Logistic regression analyses were conducted to assess the association of HCP characteristics and patient characteristics on the level of interest in the app (i.e. very interested vs. not/somewhat interested). RESULTS:In total, 399 HCPs and 656 patients completed the survey. About half of the patients (48%; ranging from 38% from The Netherlands to 54% from The UK), and 61% of the HCPs (ranging from 42% from The Netherlands to 54% from The UK) were very interested in the app. A faster means of reporting ADRs and easier access to the reporting form were the main perceived benefits. HCPs and patients who already use a health app were particularly interested in the app (HCPs: odds ratio [OR] 3.52; 95% confidence interval [CI] 1.96-6.30, patients: OR 1.64; 95% CI 1.19-2.27). CONCLUSIONS:An app is positively perceived by HCPs and patients for reporting ADRs quickly and for receiving drug safety information from national medicines agencies. In particular, HCPs and patients who already use other health apps were interested in the app."/>
    <s v="Department of Clinical Pharmacy and Pharmacology, University of Groningen, University Medical Center Groningen, Groningen, The Netherlands."/>
    <s v="eng"/>
    <s v="Y"/>
    <s v="Y"/>
    <s v="N"/>
    <s v="Y"/>
    <s v="N"/>
    <s v="Y"/>
    <n v="1"/>
    <s v="Y"/>
    <s v="Y"/>
    <s v="N"/>
    <s v="Y"/>
    <s v="N"/>
    <s v="N"/>
    <s v="N"/>
    <s v="N"/>
    <s v="2018-03-04"/>
    <s v="2018-11-06"/>
    <m/>
    <s v="2018-07-01"/>
    <s v="https://dx.doi.org/10.1007/s40264-018-0648-0"/>
  </r>
  <r>
    <s v="https://www.imi.europa.eu/projects-results/project-factsheets/web-radr"/>
    <x v="83"/>
    <s v="Recognising Adverse Drug Reactions"/>
    <n v="0"/>
    <n v="0"/>
    <n v="0"/>
    <n v="0"/>
    <n v="0"/>
    <n v="0"/>
    <n v="0"/>
    <n v="0"/>
    <n v="0"/>
    <n v="0"/>
    <s v="Closed"/>
    <s v="IMI1"/>
    <s v="01/09/2014"/>
    <s v="31/12/2017"/>
    <n v="9"/>
    <n v="115632"/>
    <s v="RIA (Research and Innovation Action)"/>
    <s v="2 270 000"/>
    <s v="2 754 044"/>
    <m/>
    <s v="916 352"/>
    <s v="Detecting the adverse effects of medicines – as well as their misuse – poses a big challenge for health authorities. Under-reporting is an issue, with individuals sometimes more likely to express their frustration via social media channels than consult their doctor. By bringing together industry and academic experts, regulators, patients and small and medium-sized enterprises (SMEs), IMI’s WEB-RADR project developed a mobile application which allows patients to directly report potential medicine side effects and also receive reliable information on their drugs. The work done in this project is already helping medicine manufacturers and regulators to detect new safety signals and intervene earlier in case of adverse drug reactions, thus improving medicine monitoring and patient safety.Pharmacovigilance is the monitoring of the safety of medicines to identify new or changing risks to support the safe and effective use of medicines. This includes the monitoring and reporting of adverse drug reactions (ADRs), i.e. side effects that can be experienced during treatment. Patients experiencing ADRs and their healthcare professionals are requested to report these side effects to their national pharmacovigilance centre. However, paper-based report forms are not always available and are often perceived as inconvenient and complex. If more reports were submitted, this could facilitate the faster identification of risks.To address this, IMI’s WEB-RADR project has developed a mobile app that allows users of pharmaceutical products to directly report ADRs to relevant health authorities, find out about reported side effects and opt to receive alerts on specific medicines. During the project, the app was rolled out across three EU countries – Croatia, the Netherlands, and the UK – and had about 10 000 downloads in those countries alone.Thanks to collaboration with the World Health Organization, the app was also rolled out to support malaria programmes in two African countries: Burkina Faso and Zambia. The implementation of the app in those countries had a substantial impact, with Burkina Faso receiving more ADR reports in the first six months after the roll out than they had in all the time previously.A dozen additional countries around the world have also expressed interest in the app and some have already adopted it. For example, in early 2018 the United Arab Emirates also launched the app.The reports received via the app have already contributed to the identification of new safety issues with various medicines, enabling regulatory authorities in relevant countries to take appropriate action.Social media data miningThe WEB-RADR project team also explored the value of social media data for pharmacovigilance. They found that in certain circumstances it could be hugely valuable and that people are far more likely to discuss issues like medicine misuse on social media than with their doctor. To mine this wealth of data, the team developed methods to detect, extract, standardise and analyse medicine-related information reported in unstructured free text by social media users.This has already led to concrete insights. For example, thanks to social media mining, the team uncovered patterns of misuse of a particular medicine by communities of students who want to improve their performance around examination time. This has provided additional information to the traditional sources, because students would normally not share this information with their doctors and pharmacists.WEB-RADR policy recommendations on the collection and use of data – both through the app and social media mining – have been passed on to the European Medicines Agency (EMA) for implementation in future guidance on how the pharmacovigilance legislation in the EU should be operated.Ethical and data protection issuesA consistent area of concern for the project was potential conflicts over data gathering and privacy regulations, as well as ethical considerations about harvesting social media data. To address this, the researchers engaged leading medical ethicists and data protection experts to assist them. That set a sound and robust framework for the analysis that they were doing, ensuring that they were both operating within the law and conducting the work in accordance with the highest ethical standards.Benefits for industry, academia and SMEsThe industry is already benefitting from the tools and resources developed within this project, especially from the guidelines on how they can use social media to monitor drug safety issues and improve their interaction with patients and carers.The academic community has benefitted from the exchange of ideas and viewpoints with different stakeholders in the project, as well as from innovative research ideas and identification of new research areas. SMEs have also benefitted from the network formed within the project, and have expanded their businesses.Finally, patients and healthcare providers benefitted from gaining a new, user-friendly way to report adverse drug reactions and receive official, reliable and regulator-approved information on their treatments via the mobile app.What’s next?In order to enable other countries in the EU and beyond to benefit from the tools developed in the project, the project partners have put in place a sustainability plan. Among other things, the project set up a management board that will support the growth of the mobile app as well as its continued development and enhancements beyond the lifetime of the project.In line with IMI’s open innovation approach, the data and reference standards obtained during the course of the project will soon be published so that other researchers could build on the WEB-RADR work. Furthermore, the project’s scientific deliverables have been described in two scientific papers – as of August 2018, their publication is still pending.Read the interview with project coordinators."/>
    <s v="Amgen, Brussels, BelgiumAstrazeneca AB, Södertälje, SwedenBayer Pharma AG, Berlin, GermanyGlaxosmithkline Research And Development LTD., Brentford, Middlesex, United KingdomJanssen Pharmaceutica Nv, Beerse, BelgiumNovartis Pharma AG, Basel, SwitzerlandSanofi-Aventis Recherche &amp; Developpement, Chilly Mazarin, FranceUcb Biopharma Sprl, Brussels, Belgium"/>
    <n v="8"/>
    <n v="6"/>
    <s v="28035492"/>
    <s v="MED"/>
    <n v="28035492"/>
    <s v="PMC5384960"/>
    <s v="10.1007/s40264-016-0494-x"/>
    <s v="Factors Influencing the Use of a Mobile App for Reporting Adverse Drug Reactions and Receiving Safety Information: A Qualitative Study."/>
    <s v="de Vries ST, Wong L, Sutcliffe A, Houÿez F, Ruiz CL, Mol PG, IMI Web-RADR Work Package 3b Consortium."/>
    <s v="4"/>
    <s v="40"/>
    <n v="2545626"/>
    <n v="2017"/>
    <s v="Drug safety"/>
    <s v="Drug Saf"/>
    <s v="Drug Saf"/>
    <s v="9002928"/>
    <s v="0114-5916"/>
    <s v="1179-1942"/>
    <s v="A mobile app may increase the reporting of adverse drug reactions (ADRs) and improve the communication of new drug safety information. Factors that influence the use of an app for such two-way risk communication need to be considered at the development stage.Our aim was to reveal the factors that may influence healthcare professionals (HCPs) and patients to use an app for two-way risk communication.Focus group discussions and face-to-face interviews were conducted in the Netherlands, Spain and the UK. Patients with type 2 diabetes mellitus, patients with a rare disease or their caregivers and adolescents with health conditions were eligible to participate. HCPs included pharmacists, paediatricians, general practitioners, internists, practice nurses and professionals caring for patients with a rare disease. Patients and HCPs were recruited through various channels. The recorded discussions and interviews were transcribed verbatim. The dataset was analysed using thematic analysis and arranged according to the Unified Theory of Acceptance and Use of Technology.Seven focus group discussions and 13 interviews were conducted. In total, 21 HCPs and 50 patients participated. Identified factors that may influence the use of the app were the type of feedback given on reported ADRs, how ADR reports are stored and the type of drug news. Also mentioned were other functions of the app, ease of use, type of language, the source of safety information provided through the app, security of the app, layout, the operating systems on which the app can be used and the costs.Further research is needed to assess associations between user characteristics and the direction (positive or negative) of the factors potentially influencing app use."/>
    <s v="Department of Clinical Pharmacy and Pharmacology, University of Groningen, University Medical Center Groningen, Groningen, The Netherlands."/>
    <s v="eng"/>
    <s v="Y"/>
    <s v="Y"/>
    <s v="N"/>
    <s v="Y"/>
    <s v="N"/>
    <s v="Y"/>
    <n v="4"/>
    <s v="Y"/>
    <s v="Y"/>
    <s v="N"/>
    <s v="Y"/>
    <s v="N"/>
    <s v="N"/>
    <s v="N"/>
    <s v="N"/>
    <s v="2016-12-31"/>
    <s v="2018-04-28"/>
    <m/>
    <s v="2017-05-01"/>
    <s v="https://dx.doi.org/10.1007/s40264-016-0494-x"/>
  </r>
  <r>
    <s v="https://www.imi.europa.eu/projects-results/project-factsheets/web-radr"/>
    <x v="83"/>
    <s v="Recognising Adverse Drug Reactions"/>
    <n v="0"/>
    <n v="0"/>
    <n v="0"/>
    <n v="0"/>
    <n v="0"/>
    <n v="0"/>
    <n v="0"/>
    <n v="0"/>
    <n v="0"/>
    <n v="0"/>
    <s v="Closed"/>
    <s v="IMI1"/>
    <s v="01/09/2014"/>
    <s v="31/12/2017"/>
    <n v="9"/>
    <n v="115632"/>
    <s v="RIA (Research and Innovation Action)"/>
    <s v="2 270 000"/>
    <s v="2 754 044"/>
    <m/>
    <s v="916 352"/>
    <s v="Detecting the adverse effects of medicines – as well as their misuse – poses a big challenge for health authorities. Under-reporting is an issue, with individuals sometimes more likely to express their frustration via social media channels than consult their doctor. By bringing together industry and academic experts, regulators, patients and small and medium-sized enterprises (SMEs), IMI’s WEB-RADR project developed a mobile application which allows patients to directly report potential medicine side effects and also receive reliable information on their drugs. The work done in this project is already helping medicine manufacturers and regulators to detect new safety signals and intervene earlier in case of adverse drug reactions, thus improving medicine monitoring and patient safety.Pharmacovigilance is the monitoring of the safety of medicines to identify new or changing risks to support the safe and effective use of medicines. This includes the monitoring and reporting of adverse drug reactions (ADRs), i.e. side effects that can be experienced during treatment. Patients experiencing ADRs and their healthcare professionals are requested to report these side effects to their national pharmacovigilance centre. However, paper-based report forms are not always available and are often perceived as inconvenient and complex. If more reports were submitted, this could facilitate the faster identification of risks.To address this, IMI’s WEB-RADR project has developed a mobile app that allows users of pharmaceutical products to directly report ADRs to relevant health authorities, find out about reported side effects and opt to receive alerts on specific medicines. During the project, the app was rolled out across three EU countries – Croatia, the Netherlands, and the UK – and had about 10 000 downloads in those countries alone.Thanks to collaboration with the World Health Organization, the app was also rolled out to support malaria programmes in two African countries: Burkina Faso and Zambia. The implementation of the app in those countries had a substantial impact, with Burkina Faso receiving more ADR reports in the first six months after the roll out than they had in all the time previously.A dozen additional countries around the world have also expressed interest in the app and some have already adopted it. For example, in early 2018 the United Arab Emirates also launched the app.The reports received via the app have already contributed to the identification of new safety issues with various medicines, enabling regulatory authorities in relevant countries to take appropriate action.Social media data miningThe WEB-RADR project team also explored the value of social media data for pharmacovigilance. They found that in certain circumstances it could be hugely valuable and that people are far more likely to discuss issues like medicine misuse on social media than with their doctor. To mine this wealth of data, the team developed methods to detect, extract, standardise and analyse medicine-related information reported in unstructured free text by social media users.This has already led to concrete insights. For example, thanks to social media mining, the team uncovered patterns of misuse of a particular medicine by communities of students who want to improve their performance around examination time. This has provided additional information to the traditional sources, because students would normally not share this information with their doctors and pharmacists.WEB-RADR policy recommendations on the collection and use of data – both through the app and social media mining – have been passed on to the European Medicines Agency (EMA) for implementation in future guidance on how the pharmacovigilance legislation in the EU should be operated.Ethical and data protection issuesA consistent area of concern for the project was potential conflicts over data gathering and privacy regulations, as well as ethical considerations about harvesting social media data. To address this, the researchers engaged leading medical ethicists and data protection experts to assist them. That set a sound and robust framework for the analysis that they were doing, ensuring that they were both operating within the law and conducting the work in accordance with the highest ethical standards.Benefits for industry, academia and SMEsThe industry is already benefitting from the tools and resources developed within this project, especially from the guidelines on how they can use social media to monitor drug safety issues and improve their interaction with patients and carers.The academic community has benefitted from the exchange of ideas and viewpoints with different stakeholders in the project, as well as from innovative research ideas and identification of new research areas. SMEs have also benefitted from the network formed within the project, and have expanded their businesses.Finally, patients and healthcare providers benefitted from gaining a new, user-friendly way to report adverse drug reactions and receive official, reliable and regulator-approved information on their treatments via the mobile app.What’s next?In order to enable other countries in the EU and beyond to benefit from the tools developed in the project, the project partners have put in place a sustainability plan. Among other things, the project set up a management board that will support the growth of the mobile app as well as its continued development and enhancements beyond the lifetime of the project.In line with IMI’s open innovation approach, the data and reference standards obtained during the course of the project will soon be published so that other researchers could build on the WEB-RADR work. Furthermore, the project’s scientific deliverables have been described in two scientific papers – as of August 2018, their publication is still pending.Read the interview with project coordinators."/>
    <s v="Amgen, Brussels, BelgiumAstrazeneca AB, Södertälje, SwedenBayer Pharma AG, Berlin, GermanyGlaxosmithkline Research And Development LTD., Brentford, Middlesex, United KingdomJanssen Pharmaceutica Nv, Beerse, BelgiumNovartis Pharma AG, Basel, SwitzerlandSanofi-Aventis Recherche &amp; Developpement, Chilly Mazarin, FranceUcb Biopharma Sprl, Brussels, Belgium"/>
    <n v="8"/>
    <n v="6"/>
    <s v="28044249"/>
    <s v="MED"/>
    <n v="28044249"/>
    <s v="PMC5362648"/>
    <s v="10.1007/s40264-016-0491-0"/>
    <s v="Evaluation of Facebook and Twitter Monitoring to Detect Safety Signals for Medical Products: An Analysis of Recent FDA Safety Alerts."/>
    <s v="Pierce CE, Bouri K, Pamer C, Proestel S, Rodriguez HW, Van Le H, Freifeld CC, Brownstein JS, Walderhaug M, Edwards IR, Dasgupta N."/>
    <s v="4"/>
    <s v="80"/>
    <n v="2539074"/>
    <n v="2017"/>
    <s v="Drug safety"/>
    <s v="Drug Saf"/>
    <s v="Drug Saf"/>
    <s v="9002928"/>
    <s v="0114-5916"/>
    <s v="1179-1942"/>
    <s v="The rapid expansion of the Internet and computing power in recent years has opened up the possibility of using social media for pharmacovigilance. While this general concept has been proposed by many, central questions remain as to whether social media can provide earlier warnings for rare and serious events than traditional signal detection from spontaneous report data.Our objective was to examine whether specific product-adverse event pairs were reported via social media before being reported to the US FDA Adverse Event Reporting System (FAERS).A retrospective analysis of public Facebook and Twitter data was conducted for 10 recent FDA postmarketing safety signals at the drug-event pair level with six negative controls. Social media data corresponding to two years prior to signal detection of each product-event pair were compiled. Automated classifiers were used to identify each 'post with resemblance to an adverse event' (Proto-AE), among English language posts. A custom dictionary was used to translate Internet vernacular into Medical Dictionary for Regulatory Activities (MedDRA®) Preferred Terms. Drug safety physicians conducted a manual review to determine causality using World Health Organization-Uppsala Monitoring Centre (WHO-UMC) assessment criteria. Cases were also compared with those reported in FAERS.A total of 935,246 posts were harvested from Facebook and Twitter, from March 2009 through October 2014. The automated classifier identified 98,252 Proto-AEs. Of these, 13 posts were selected for causality assessment of product-event pairs. Clinical assessment revealed that posts had sufficient information to warrant further investigation for two possible product-event associations: dronedarone-vasculitis and Banana Boat Sunscreen--skin burns. No product-event associations were found among the negative controls. In one of the positive cases, the first report occurred in social media prior to signal detection from FAERS, whereas the other case occurred first in FAERS.An efficient semi-automated approach to social media monitoring may provide earlier insights into certain adverse events. More work is needed to elaborate additional uses for social media data in pharmacovigilance and to determine how they can be applied by regulatory agencies."/>
    <s v="Epidemico, Inc., Boston, MA, USA."/>
    <s v="eng"/>
    <s v="Y"/>
    <s v="Y"/>
    <s v="N"/>
    <s v="Y"/>
    <s v="N"/>
    <s v="Y"/>
    <n v="13"/>
    <s v="Y"/>
    <s v="Y"/>
    <s v="N"/>
    <s v="Y"/>
    <s v="N"/>
    <s v="N"/>
    <s v="N"/>
    <s v="N"/>
    <s v="2017-01-04"/>
    <s v="2018-04-28"/>
    <m/>
    <s v="2017-04-01"/>
    <s v="https://dx.doi.org/10.1007/s40264-016-0491-0"/>
  </r>
  <r>
    <s v="https://www.imi.europa.eu/projects-results/project-factsheets/web-radr"/>
    <x v="83"/>
    <s v="Recognising Adverse Drug Reactions"/>
    <n v="0"/>
    <n v="0"/>
    <n v="0"/>
    <n v="0"/>
    <n v="0"/>
    <n v="0"/>
    <n v="0"/>
    <n v="0"/>
    <n v="0"/>
    <n v="0"/>
    <s v="Closed"/>
    <s v="IMI1"/>
    <s v="01/09/2014"/>
    <s v="31/12/2017"/>
    <n v="9"/>
    <n v="115632"/>
    <s v="RIA (Research and Innovation Action)"/>
    <s v="2 270 000"/>
    <s v="2 754 044"/>
    <m/>
    <s v="916 352"/>
    <s v="Detecting the adverse effects of medicines – as well as their misuse – poses a big challenge for health authorities. Under-reporting is an issue, with individuals sometimes more likely to express their frustration via social media channels than consult their doctor. By bringing together industry and academic experts, regulators, patients and small and medium-sized enterprises (SMEs), IMI’s WEB-RADR project developed a mobile application which allows patients to directly report potential medicine side effects and also receive reliable information on their drugs. The work done in this project is already helping medicine manufacturers and regulators to detect new safety signals and intervene earlier in case of adverse drug reactions, thus improving medicine monitoring and patient safety.Pharmacovigilance is the monitoring of the safety of medicines to identify new or changing risks to support the safe and effective use of medicines. This includes the monitoring and reporting of adverse drug reactions (ADRs), i.e. side effects that can be experienced during treatment. Patients experiencing ADRs and their healthcare professionals are requested to report these side effects to their national pharmacovigilance centre. However, paper-based report forms are not always available and are often perceived as inconvenient and complex. If more reports were submitted, this could facilitate the faster identification of risks.To address this, IMI’s WEB-RADR project has developed a mobile app that allows users of pharmaceutical products to directly report ADRs to relevant health authorities, find out about reported side effects and opt to receive alerts on specific medicines. During the project, the app was rolled out across three EU countries – Croatia, the Netherlands, and the UK – and had about 10 000 downloads in those countries alone.Thanks to collaboration with the World Health Organization, the app was also rolled out to support malaria programmes in two African countries: Burkina Faso and Zambia. The implementation of the app in those countries had a substantial impact, with Burkina Faso receiving more ADR reports in the first six months after the roll out than they had in all the time previously.A dozen additional countries around the world have also expressed interest in the app and some have already adopted it. For example, in early 2018 the United Arab Emirates also launched the app.The reports received via the app have already contributed to the identification of new safety issues with various medicines, enabling regulatory authorities in relevant countries to take appropriate action.Social media data miningThe WEB-RADR project team also explored the value of social media data for pharmacovigilance. They found that in certain circumstances it could be hugely valuable and that people are far more likely to discuss issues like medicine misuse on social media than with their doctor. To mine this wealth of data, the team developed methods to detect, extract, standardise and analyse medicine-related information reported in unstructured free text by social media users.This has already led to concrete insights. For example, thanks to social media mining, the team uncovered patterns of misuse of a particular medicine by communities of students who want to improve their performance around examination time. This has provided additional information to the traditional sources, because students would normally not share this information with their doctors and pharmacists.WEB-RADR policy recommendations on the collection and use of data – both through the app and social media mining – have been passed on to the European Medicines Agency (EMA) for implementation in future guidance on how the pharmacovigilance legislation in the EU should be operated.Ethical and data protection issuesA consistent area of concern for the project was potential conflicts over data gathering and privacy regulations, as well as ethical considerations about harvesting social media data. To address this, the researchers engaged leading medical ethicists and data protection experts to assist them. That set a sound and robust framework for the analysis that they were doing, ensuring that they were both operating within the law and conducting the work in accordance with the highest ethical standards.Benefits for industry, academia and SMEsThe industry is already benefitting from the tools and resources developed within this project, especially from the guidelines on how they can use social media to monitor drug safety issues and improve their interaction with patients and carers.The academic community has benefitted from the exchange of ideas and viewpoints with different stakeholders in the project, as well as from innovative research ideas and identification of new research areas. SMEs have also benefitted from the network formed within the project, and have expanded their businesses.Finally, patients and healthcare providers benefitted from gaining a new, user-friendly way to report adverse drug reactions and receive official, reliable and regulator-approved information on their treatments via the mobile app.What’s next?In order to enable other countries in the EU and beyond to benefit from the tools developed in the project, the project partners have put in place a sustainability plan. Among other things, the project set up a management board that will support the growth of the mobile app as well as its continued development and enhancements beyond the lifetime of the project.In line with IMI’s open innovation approach, the data and reference standards obtained during the course of the project will soon be published so that other researchers could build on the WEB-RADR work. Furthermore, the project’s scientific deliverables have been described in two scientific papers – as of August 2018, their publication is still pending.Read the interview with project coordinators."/>
    <s v="Amgen, Brussels, BelgiumAstrazeneca AB, Södertälje, SwedenBayer Pharma AG, Berlin, GermanyGlaxosmithkline Research And Development LTD., Brentford, Middlesex, United KingdomJanssen Pharmaceutica Nv, Beerse, BelgiumNovartis Pharma AG, Basel, SwitzerlandSanofi-Aventis Recherche &amp; Developpement, Chilly Mazarin, FranceUcb Biopharma Sprl, Brussels, Belgium"/>
    <n v="8"/>
    <n v="6"/>
    <s v="26147850"/>
    <s v="MED"/>
    <n v="26147850"/>
    <s v="PMC4594734"/>
    <s v="10.1111/bcp.12717"/>
    <s v="Social media and pharmacovigilance: A review of the opportunities and challenges."/>
    <s v="Sloane R, Osanlou O, Lewis D, Bollegala D, Maskell S, Pirmohamed M."/>
    <m/>
    <m/>
    <n v="2327316"/>
    <n v="2015"/>
    <s v="British journal of clinical pharmacology"/>
    <s v="Br J Clin Pharmacol"/>
    <s v="Br J Clin Pharmacol"/>
    <s v="7503323"/>
    <s v="0306-5251"/>
    <s v="1365-2125"/>
    <s v="Adverse drug reactions come at a considerable cost on society. Social media are a potentially invaluable reservoir of information for pharmacovigilance, yet their true value remains to be fully understood. In order to realize the benefits social media holds, a number of technical, regulatory and ethical challenges remain to be addressed. We outline these key challenges identifying relevant current research and present possible solutions."/>
    <s v="Department of Computer Science, University of Liverpool, L69 3BX, UK."/>
    <s v="eng"/>
    <s v="N"/>
    <s v="Y"/>
    <s v="N"/>
    <s v="Y"/>
    <s v="N"/>
    <s v="N"/>
    <n v="19"/>
    <s v="Y"/>
    <s v="Y"/>
    <s v="N"/>
    <s v="Y"/>
    <s v="N"/>
    <s v="N"/>
    <s v="N"/>
    <s v="N"/>
    <s v="2015-09-28"/>
    <s v="2017-09-22"/>
    <m/>
    <s v="2015-09-02"/>
    <s v="https://dx.doi.org/10.1111/bcp.12717"/>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30101189"/>
    <s v="MED"/>
    <n v="30101189"/>
    <s v="PMC6082650"/>
    <s v="10.1126/sciadv.aas9667"/>
    <s v="Chimeric camel/human heavy-chain antibodies protect against MERS-CoV infection."/>
    <s v="Stalin Raj V, Okba NMA, Gutierrez-Alvarez J, Drabek D, van Dieren B, Widagdo W, Lamers MM, Widjaja I, Fernandez-Delgado R, Sola I, Bensaid A, Koopmans MP, Segalés J, Osterhaus ADME, Bosch BJ, Enjuanes L, Haagmans BL."/>
    <s v="8"/>
    <s v="4"/>
    <n v="2714421"/>
    <n v="2018"/>
    <s v="Science Advances"/>
    <s v="Sci Adv"/>
    <s v="Sci Adv"/>
    <s v="101653440"/>
    <s v="2375-2548"/>
    <s v="2375-2548"/>
    <s v="Middle East respiratory syndrome coronavirus (MERS-CoV) continues to cause outbreaks in humans as a result of spillover events from dromedaries. In contrast to humans, MERS-CoV-exposed dromedaries develop only very mild infections and exceptionally potent virus-neutralizing antibody responses. These strong antibody responses may be caused by affinity maturation as a result of repeated exposure to the virus or by the fact that dromedaries-apart from conventional antibodies-have relatively unique, heavy chain-only antibodies (HCAbs). These HCAbs are devoid of light chains and have long complementarity-determining regions with unique epitope binding properties, allowing them to recognize and bind with high affinity to epitopes not recognized by conventional antibodies. Through direct cloning and expression of the variable heavy chains (VHHs) of HCAbs from the bone marrow of MERS-CoV-infected dromedaries, we identified several MERS-CoV-specific VHHs or nanobodies. In vitro, these VHHs efficiently blocked virus entry at picomolar concentrations. The selected VHHs bind with exceptionally high affinity to the receptor binding domain of the viral spike protein. Furthermore, camel/human chimeric HCAbs-composed of the camel VHH linked to a human Fc domain lacking the CH1 exon-had an extended half-life in the serum and protected mice against a lethal MERS-CoV challenge. HCAbs represent a promising alternative strategy to develop novel interventions not only for MERS-CoV but also for other emerging pathogens."/>
    <s v="Department of Viroscience, Erasmus Medical Center, Rotterdam, Netherlands."/>
    <s v="eng"/>
    <s v="Y"/>
    <s v="Y"/>
    <s v="N"/>
    <s v="Y"/>
    <s v="N"/>
    <s v="Y"/>
    <n v="0"/>
    <s v="Y"/>
    <s v="Y"/>
    <s v="N"/>
    <s v="Y"/>
    <s v="N"/>
    <s v="N"/>
    <s v="N"/>
    <s v="Y"/>
    <s v="2018-08-14"/>
    <s v="2018-08-15"/>
    <s v="2018-08-08"/>
    <s v="2018-08-08"/>
    <s v="https://dx.doi.org/10.1126/sciadv.aas9667"/>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30037026"/>
    <s v="MED"/>
    <n v="30037026"/>
    <s v="PMC6071121"/>
    <s v="10.3390/v10070384"/>
    <s v="Comparison of Different In Situ Hybridization Techniques for the Detection of Various RNA and DNA Viruses."/>
    <s v="Pfankuche VM, Hahn K, Bodewes R, Hansmann F, Habierski A, Haverkamp AK, Pfaender S, Walter S, Baechlein C, Postel A, Steinmann E, Becher P, Osterhaus A, Baumgärtner W, Puff C."/>
    <s v="7"/>
    <s v="10"/>
    <n v="2702698"/>
    <n v="2018"/>
    <s v="Viruses"/>
    <s v="Viruses"/>
    <s v="Viruses"/>
    <s v="101509722"/>
    <s v="1999-4915"/>
    <s v="1999-4915"/>
    <s v="In situ hybridization (ISH) is a technique to determine potential correlations between viruses and lesions. The aim of the study was to compare ISH techniques for the detection of various viruses in different tissues. Tested RNA viruses include atypical porcine pestivirus (APPV) in the cerebellum of pigs, equine and bovine hepacivirus (EqHV, BovHepV) in the liver of horses and cattle, respectively, and Schmallenberg virus (SBV) in the cerebrum of goats. Examined DNA viruses comprise canine bocavirus 2 (CBoV-2) in the intestine of dogs, porcine bocavirus (PBoV) in the spinal cord of pigs and porcine circovirus 2 (PCV-2) in cerebrum, lymph node, and lung of pigs. ISH with self-designed digoxigenin-labelled RNA probes revealed a positive signal for SBV, CBoV-2, and PCV-2, whereas it was lacking for APPV, BovHepV, EqHV, and PBoV. Commercially produced digoxigenin-labelled DNA probes detected CBoV-2 and PCV-2, but failed to detect PBoV. ISH with a commercially available fluorescent ISH (FISH)-RNA probe mix identified nucleic acids of all tested viruses. The detection rate and the cell-associated positive area using the FISH-RNA probe mix was highest compared to the results using other probes and protocols, representing a major benefit of this method. Nevertheless, there are differences in costs and procedure time."/>
    <s v="Department of Pathology, University of Veterinary Medicine Hannover, 30559 Hannover, Germany. vanessa.pfankuche@tiho-hannover.de."/>
    <s v="eng"/>
    <s v="Y"/>
    <s v="Y"/>
    <s v="N"/>
    <s v="Y"/>
    <s v="N"/>
    <s v="Y"/>
    <n v="0"/>
    <s v="Y"/>
    <s v="Y"/>
    <s v="N"/>
    <s v="Y"/>
    <s v="N"/>
    <s v="N"/>
    <s v="N"/>
    <s v="N"/>
    <s v="2018-07-25"/>
    <s v="2018-08-10"/>
    <s v="2018-07-20"/>
    <s v="2018-07-20"/>
    <s v="https://dx.doi.org/10.3390/v10070384"/>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9950581"/>
    <s v="MED"/>
    <n v="29950581"/>
    <s v="PMC6021449"/>
    <s v="10.1038/s41598-018-28109-2"/>
    <s v="Experimental infection of dromedaries with Middle East respiratory syndrome-Coronavirus is accompanied by massive ciliary loss and depletion of the cell surface receptor dipeptidyl peptidase 4."/>
    <s v="Haverkamp AK, Lehmbecker A, Spitzbarth I, Widagdo W, Haagmans BL, Segalés J, Vergara-Alert J, Bensaid A, van den Brand JMA, Osterhaus ADME, Baumgärtner W."/>
    <s v="1"/>
    <s v="8"/>
    <n v="2690600"/>
    <n v="2018"/>
    <s v="Scientific reports"/>
    <s v="Sci Rep"/>
    <s v="Sci Rep"/>
    <s v="101563288"/>
    <s v="2045-2322"/>
    <s v="2045-2322"/>
    <s v="Middle East respiratory syndrome (MERS) represents an important respiratory disease accompanied by lethal outcome in one-third of human patients. Recent data indicate that dromedaries represent an important source of infection, although information regarding viral cell tropism and pathogenesis is sparse. In the current study, tissues of eight dromedaries receiving inoculation of MERS-Coronavirus (MERS-CoV) after recombinant Modified-Vaccinia-Virus-Ankara (MVA-S)-vaccination (n = 4), MVA-vaccination (mock vaccination, n = 2) and PBS application (mock vaccination, n = 2), respectively, were investigated. Tissues were analyzed by histology, immunohistochemistry, immunofluorescence, and scanning electron microscopy. MERS-CoV infection in mock-vaccinated dromedaries revealed high numbers of MERS-CoV-nucleocapsid positive cells, T cells, and macrophages within nasal turbinates and trachea at day four post infection. Double immunolabeling demonstrated cytokeratin (CK) 18 expressing epithelial cells to be the prevailing target cell of MERS-CoV, while CK5/6 and CK14 expressing cells did not co-localize with virus. In addition, virus was occasionally detected in macrophages. The acute disease was further accompanied by ciliary loss along with a lack of dipeptidyl peptidase 4 (DPP4), known to mediate virus entry. DPP4 was mainly expressed by human lymphocytes and dromedary monocytes, but overall the expression level was lower in dromedaries. The present study underlines significant species-specific manifestations of MERS and highlights ciliary loss as an important finding in dromedaries. The obtained results promote a better understanding of coronavirus infections, which pose major health challenges."/>
    <s v="Department of Pathology, University of Veterinary Medicine Hannover Foundation, 30559, Hannover, Germany."/>
    <s v="eng"/>
    <s v="Y"/>
    <s v="Y"/>
    <s v="N"/>
    <s v="Y"/>
    <s v="N"/>
    <s v="Y"/>
    <n v="0"/>
    <s v="Y"/>
    <s v="Y"/>
    <s v="N"/>
    <s v="Y"/>
    <s v="N"/>
    <s v="N"/>
    <s v="N"/>
    <s v="N"/>
    <s v="2018-06-29"/>
    <s v="2018-07-08"/>
    <s v="2018-06-27"/>
    <s v="2018-06-27"/>
    <s v="https://dx.doi.org/10.1038/s41598-018-28109-2"/>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9789363"/>
    <s v="MED"/>
    <n v="29789363"/>
    <s v="PMC5964350"/>
    <s v="10.1128/mBio.02325-17"/>
    <s v="Role of Severe Acute Respiratory Syndrome Coronavirus Viroporins E, 3a, and 8a in Replication and Pathogenesis."/>
    <s v="Castaño-Rodriguez C, Honrubia JM, Gutiérrez-Álvarez J, DeDiego ML, Nieto-Torres JL, Jimenez-Guardeño JM, Regla-Nava JA, Fernandez-Delgado R, Verdia-Báguena C, Queralt-Martín M, Kochan G, Perlman S, Aguilella VM, Sola I, Enjuanes L."/>
    <s v="3"/>
    <s v="9"/>
    <n v="2678424"/>
    <n v="2018"/>
    <s v="mBio"/>
    <s v="MBio"/>
    <s v="MBio"/>
    <s v="101519231"/>
    <s v="2150-7511"/>
    <s v="2150-7511"/>
    <s v="Viroporins are viral proteins with ion channel (IC) activity that play an important role in several processes, including virus replication and pathogenesis. While many coronaviruses (CoVs) encode two viroporins, severe acute respiratory syndrome CoV (SARS-CoV) encodes three: proteins 3a, E, and 8a. Additionally, proteins 3a and E have a PDZ-binding motif (PBM), which can potentially bind over 400 cellular proteins which contain a PDZ domain, making them potentially important for the control of cell function. In the present work, a comparative study of the functional motifs included within the SARS-CoV viroporins was performed, mostly focusing on the roles of the IC and PBM of E and 3a proteins. Our results showed that the full-length E and 3a proteins were required for maximal SARS-CoV replication and virulence, whereas viroporin 8a had only a minor impact on these activities. A virus missing both the E and 3a proteins was not viable, whereas the presence of either protein with a functional PBM restored virus viability. E protein IC activity and the presence of its PBM were necessary for virulence in mice. In contrast, the presence or absence of the homologous motifs in protein 3a did not influence virus pathogenicity. Therefore, dominance of the IC and PBM of protein E over those of protein 3a was demonstrated in the induction of pathogenesis in mice.IMPORTANCE Collectively, these results demonstrate key roles for the ion channel and PBM domains in optimal virus replication and pathogenesis and suggest that the viral viroporins and PBMs are suitable targets for antiviral therapy and for mutation in attenuated SARS-CoV vaccines."/>
    <s v="Department of Molecular and Cell Biology, Centro Nacional de Biotecnología (CNB-CSIC), Campus Universidad Autónoma de Madrid, Madrid, Spain."/>
    <s v="eng"/>
    <s v="Y"/>
    <s v="Y"/>
    <s v="N"/>
    <s v="Y"/>
    <s v="N"/>
    <s v="N"/>
    <n v="1"/>
    <s v="Y"/>
    <s v="Y"/>
    <s v="N"/>
    <s v="Y"/>
    <s v="N"/>
    <s v="N"/>
    <s v="N"/>
    <s v="N"/>
    <s v="2018-05-24"/>
    <s v="2018-05-26"/>
    <s v="2018-05-22"/>
    <s v="2018-05-22"/>
    <s v="https://dx.doi.org/10.1128/mBio.02325-17"/>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8616501"/>
    <s v="MED"/>
    <n v="28616501"/>
    <s v="PMC5454147"/>
    <s v="10.1016/j.onehlt.2017.03.001"/>
    <s v="Searching for animal models and potential target species for emerging pathogens: Experience gained from Middle East respiratory syndrome (MERS) coronavirus."/>
    <s v="Vergara-Alert J, Vidal E, Bensaid A, Segalés J."/>
    <s v="6"/>
    <s v="3"/>
    <n v="2568174"/>
    <n v="2017"/>
    <s v="One health (Amsterdam, Netherlands)"/>
    <s v="One Health"/>
    <s v="One Health"/>
    <s v="101660501"/>
    <s v="2352-7714"/>
    <s v="2352-7714"/>
    <s v="Emerging and re-emerging pathogens represent a substantial threat to public health, as demonstrated with numerous outbreaks over the past years, including the 2013-2016 outbreak of Ebola virus in western Africa. Coronaviruses are also a threat for humans, as evidenced in 2002/2003 with infection by the severe acute respiratory syndrome coronavirus (SARS-CoV), which caused more than 8000 human infections with 10% fatality rate in 37 countries. Ten years later, a novel human coronavirus (Middle East respiratory syndrome coronavirus, MERS-CoV), associated with severe pneumonia, arose in the Kingdom of Saudi Arabia. Until December 2016, MERS has accounted for more than 1800 cases and 35% fatality rate. Finding an animal model of disease is key to develop vaccines or antivirals against such emerging pathogens and to understand its pathogenesis. Knowledge of the potential role of domestic livestock and other animal species in the transmission of pathogens is of importance to understand the epidemiology of the disease. Little is known about MERS-CoV animal host range. In this paper, experimental data on potential hosts for MERS-CoV is reviewed. Advantages and limitations of different animal models are evaluated in relation to viral pathogenesis and transmission studies. Finally, the relevance of potential new target species is discussed."/>
    <s v="IRTA, Centre de Recerca en Sanitat Animal (CReSA, IRTA-UAB), Campus de la Universitat Autònoma de Barcelona, 08193 Bellaterra, Spain."/>
    <s v="eng"/>
    <s v="Y"/>
    <s v="Y"/>
    <s v="N"/>
    <s v="Y"/>
    <s v="N"/>
    <s v="N"/>
    <n v="1"/>
    <s v="Y"/>
    <s v="Y"/>
    <s v="N"/>
    <s v="Y"/>
    <s v="N"/>
    <s v="N"/>
    <s v="N"/>
    <s v="N"/>
    <s v="2017-06-15"/>
    <s v="2017-08-16"/>
    <s v="2017-03-03"/>
    <s v="2017-03-03"/>
    <s v="https://dx.doi.org/10.1016/j.onehlt.2017.03.001"/>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8211908"/>
    <s v="MED"/>
    <n v="28211908"/>
    <s v="PMC5304187"/>
    <s v="10.1038/srep42500"/>
    <s v="The N-terminal domain of Schmallenberg virus envelope protein Gc is highly immunogenic and can provide protection from infection."/>
    <s v="Wernike K, Aebischer A, Roman-Sosa G, Beer M."/>
    <s v="3"/>
    <s v="7"/>
    <n v="2519864"/>
    <n v="2017"/>
    <s v="Scientific reports"/>
    <s v="Sci Rep"/>
    <s v="Sci Rep"/>
    <s v="101563288"/>
    <s v="2045-2322"/>
    <s v="2045-2322"/>
    <s v="Schmallenberg virus (SBV) is transmitted by insect vectors, and therefore vaccination is one of the most important tools of disease control. In our study, novel subunit vaccines on the basis of an amino-terminal domain of SBV Gc of 234 amino acids (&quot;Gc Amino&quot;) first were tested and selected using a lethal small animal challenge model and then the best performing formulations also were tested in cattle. We could show that neither E. coli expressed nor the reduced form of &quot;Gc Amino&quot; protected from SBV infection. In contrast, both, immunization with &quot;Gc Amino&quot;-encoding DNA plasmids and &quot;Gc-amino&quot; expressed in a mammalian system, conferred protection in up to 66% of the animals. Interestingly, the best performance was achieved with a multivalent antigen containing the covalently linked Gc domains of both, SBV and the related Akabane virus. All vaccinated cattle and mice were fully protected against SBV challenge infection. Furthermore, in the absence of antibodies against the viral N-protein, differentiation between vaccinated and field-infected animals allows an SBV marker vaccination concept. Moreover, the presented vaccine design also could be tested for other members of the Simbu serogroup and might allow the inclusion of additional immunogenic domains."/>
    <s v="Institute of Diagnostic Virology, Friedrich-Loeffler-Institut, 17493 Greifswald - Insel Riems, Germany."/>
    <s v="eng"/>
    <s v="Y"/>
    <s v="Y"/>
    <s v="N"/>
    <s v="Y"/>
    <s v="N"/>
    <s v="Y"/>
    <n v="1"/>
    <s v="Y"/>
    <s v="Y"/>
    <s v="N"/>
    <s v="Y"/>
    <s v="N"/>
    <s v="N"/>
    <s v="N"/>
    <s v="Y"/>
    <s v="2017-02-18"/>
    <s v="2018-10-30"/>
    <s v="2017-02-13"/>
    <s v="2017-02-13"/>
    <s v="https://dx.doi.org/10.1038/srep42500"/>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7907884"/>
    <s v="MED"/>
    <n v="27907884"/>
    <s v="PMC5346033"/>
    <s v="10.1016/j.coviro.2016.11.004"/>
    <s v="Factors determining human-to-human transmissibility of zoonotic pathogens via contact."/>
    <s v="Richard M, Knauf S, Lawrence P, Mather AE, Munster VJ, Müller MA, Smith D, Kuiken T."/>
    <s v="1"/>
    <s v="22"/>
    <n v="2534763"/>
    <n v="2017"/>
    <s v="Current opinion in virology"/>
    <s v="Curr Opin Virol"/>
    <s v="Curr Opin Virol"/>
    <s v="101560941"/>
    <s v="1879-6257"/>
    <s v="1879-6265"/>
    <s v="The pandemic potential of zoonotic pathogens lies in their ability to become efficiently transmissible amongst humans. Here, we focus on contact-transmitted pathogens and discuss the factors, at the pathogen, host and environmental levels that promote or hinder their human-to-human transmissibility via the following modes of contact transmission: skin contact, sexual contact, respiratory contact and multiple route contact. Factors common to several modes of transmission were immune evasion, high viral load, low infectious dose, crowding, promiscuity, and co-infections; other factors were specific for a pathogen or mode of contact transmission. The identification of such factors will lead to a better understanding of the requirements for human-to-human spread of pathogens, as well as improving risk assessment of newly emerging pathogens."/>
    <s v="Department of Viroscience, Postgraduate School Molecular Medicine, Erasmus MC, Rotterdam, The Netherlands."/>
    <s v="eng"/>
    <s v="N"/>
    <s v="Y"/>
    <s v="N"/>
    <s v="Y"/>
    <s v="N"/>
    <s v="N"/>
    <n v="1"/>
    <s v="Y"/>
    <s v="Y"/>
    <s v="N"/>
    <s v="Y"/>
    <s v="Y"/>
    <s v="N"/>
    <s v="Y"/>
    <s v="N"/>
    <s v="2016-12-02"/>
    <s v="2018-02-21"/>
    <s v="2016-11-28"/>
    <s v="2016-11-28"/>
    <s v="https://dx.doi.org/10.1016/j.coviro.2016.11.004"/>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8719257"/>
    <s v="MED"/>
    <n v="28719257"/>
    <s v="PMC5462565"/>
    <s v="10.4269/ajtmh.16-0880"/>
    <s v="No Serologic Evidence of Middle East Respiratory Syndrome Coronavirus Infection Among Camel Farmers Exposed to Highly Seropositive Camel Herds: A Household Linked Study, Kenya, 2013."/>
    <s v="Munyua P, Corman VM, Bitek A, Osoro E, Meyer B, Müller MA, Lattwein E, Thumbi SM, Murithi R, Widdowson MA, Drosten C, Njenga MK."/>
    <s v="3"/>
    <s v="96"/>
    <n v="2568678"/>
    <n v="2017"/>
    <s v="The American journal of tropical medicine and hygiene"/>
    <s v="Am. J. Trop. Med. Hyg."/>
    <s v="Am J Trop Med Hyg"/>
    <s v="0370507"/>
    <s v="0002-9637"/>
    <s v="1476-1645"/>
    <s v="AbstractHigh seroprevalence of Middle East respiratory syndrome coronavirus (MERS-CoV) among camels has been reported in Kenya and other countries in Africa. To date, the only report of MERS-CoV seropositivity among humans in Kenya is of two livestock keepers with no known contact with camels. We assessed whether persons exposed to seropositive camels at household level had serological evidence of infection. In 2013, 760 human and 879 camel sera were collected from 275 and 85 households respectively in Marsabit County. Data on human and animal demographics and type of contact with camels were collected. Human and camel sera were tested for anti-MERS-CoV IgG using a commercial enzyme-linked immunosorbent assay (ELISA) test. Human samples were confirmed by plaque reduction neutralization test (PRNT). Logistic regression was used to identify factors associated with seropositivity. The median age of persons sampled was 30 years (range: 5-90) and 50% were males. A quarter (197/760) of the participants reported having had contact with camels defined as milking, feeding, watering, slaughtering, or herding. Of the human sera, 18 (2.4%) were positive on ELISA but negative by PRNT. Of the camel sera, 791 (90%) were positive on ELISA. On univariate analysis, higher prevalence was observed in female and older camels over 4 years of age (P &lt; 0.05). On multivariate analysis, only age remained significantly associated with increased odds of seropositivity. Despite high seroprevalence among camels, there was no serological confirmation of MERS-CoV infection among camel pastoralists in Marsabit County. The high seropositivity suggests that MERS-CoV or other closely related virus continues to circulate in camels and highlights ongoing potential for animal-to-human transmission."/>
    <s v="Global Disease Detection Program, Division of Global Health Protection, U.S. Centers for Disease Control and Prevention, Nairobi, Kenya."/>
    <s v="eng"/>
    <s v="N"/>
    <s v="Y"/>
    <s v="N"/>
    <s v="Y"/>
    <s v="N"/>
    <s v="N"/>
    <n v="2"/>
    <s v="Y"/>
    <s v="Y"/>
    <s v="N"/>
    <s v="Y"/>
    <s v="N"/>
    <s v="N"/>
    <s v="N"/>
    <s v="N"/>
    <s v="2017-07-19"/>
    <s v="2018-06-07"/>
    <s v="2017-02-16"/>
    <s v="2017-06-01"/>
    <s v="https://dx.doi.org/10.4269/ajtmh.16-0880"/>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8216251"/>
    <s v="MED"/>
    <n v="28216251"/>
    <s v="PMC5662013"/>
    <s v="10.1016/j.chom.2017.01.015"/>
    <s v="SARS-CoV-Encoded Small RNAs Contribute to Infection-Associated Lung Pathology."/>
    <s v="Morales L, Oliveros JC, Fernandez-Delgado R, tenOever BR, Enjuanes L, Sola I."/>
    <s v="9"/>
    <s v="21"/>
    <n v="2534764"/>
    <n v="2017"/>
    <s v="Cell host &amp; microbe"/>
    <s v="Cell Host Microbe"/>
    <s v="Cell Host Microbe"/>
    <s v="101302316"/>
    <s v="1931-3128"/>
    <s v="1934-6069"/>
    <s v="Severe acute respiratory syndrome coronavirus (SARS-CoV) causes lethal disease in humans, which is characterized by exacerbated inflammatory response and extensive lung pathology. To address the relevance of small non-coding RNAs in SARS-CoV pathology, we deep sequenced RNAs from the lungs of infected mice and discovered three 18-22 nt small viral RNAs (svRNAs). The three svRNAs were derived from the nsp3 (svRNA-nsp3.1 and -nsp3.2) and N (svRNA-N) genomic regions of SARS-CoV. Biogenesis of CoV svRNAs was RNase III, cell type, and host species independent, but it was dependent on the extent of viral replication. Antagomir-mediated inhibition of svRNA-N significantly reduced in vivo lung pathology and pro-inflammatory cytokine expression. Taken together, these data indicate that svRNAs contribute to SARS-CoV pathogenesis and highlight the potential of svRNA-N antagomirs as antivirals."/>
    <s v="Department of Molecular and Cell Biology, National Center of Biotechnology (CNB-CSIC), Madrid, 28049, Spain."/>
    <s v="eng"/>
    <s v="N"/>
    <s v="Y"/>
    <s v="N"/>
    <s v="Y"/>
    <s v="N"/>
    <s v="Y"/>
    <n v="2"/>
    <s v="Y"/>
    <s v="Y"/>
    <s v="Y"/>
    <s v="Y"/>
    <s v="Y"/>
    <s v="N"/>
    <s v="Y"/>
    <s v="N"/>
    <s v="2017-02-20"/>
    <s v="2017-11-01"/>
    <s v="2017-10-25"/>
    <s v="2017-02-16"/>
    <s v="https://dx.doi.org/10.1016/j.chom.2017.01.015"/>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9070887"/>
    <s v="MED"/>
    <n v="29070887"/>
    <s v="PMC5656662"/>
    <s v="10.1038/s41598-017-14522-6"/>
    <s v="New reverse genetics and transfection methods to rescue arboviruses in mosquito cells."/>
    <s v="Atieh T, Nougairède A, Klitting R, Aubry F, Failloux AB, de Lamballerie X, Priet S."/>
    <s v="9"/>
    <s v="7"/>
    <n v="2603102"/>
    <n v="2017"/>
    <s v="Scientific reports"/>
    <s v="Sci Rep"/>
    <s v="Sci Rep"/>
    <s v="101563288"/>
    <s v="2045-2322"/>
    <s v="2045-2322"/>
    <s v="Reverse genetics is a critical tool to decrypt the biological properties of arboviruses. However, whilst reverse genetics methods have been usually applied to vertebrate cells, their use in insect cells remains uncommon due to the conjunction of laborious molecular biology techniques and of specific difficulties surrounding the transfection of such cells. To leverage reverse genetics studies in both vertebrate and mosquito cells, we designed an improved DNA transfection protocol for insect cells and then demonstrated that the simple and flexible ISA (Infectious Subgenomic Amplicons) reverse-genetics method can be efficiently applied to both mammalian and mosquito cells to generate in days recombinant infectious positive-stranded RNA viruses belonging to genera Flavivirus (Japanese encephalitis, Yellow fever, West Nile and Zika viruses) and Alphavirus (Chikungunya virus). This method represents an effective option to potentially overcome technological issues related to the study of arboviruses."/>
    <s v="UMR &quot;Émergence des Pathologies Virales&quot; (EPV: Aix-Marseille Univ - IRD 190 - Inserm 1207 - EHESP - IHU Méditerranée Infection), Marseille, France."/>
    <s v="eng"/>
    <s v="Y"/>
    <s v="Y"/>
    <s v="N"/>
    <s v="Y"/>
    <s v="N"/>
    <s v="Y"/>
    <n v="3"/>
    <s v="Y"/>
    <s v="Y"/>
    <s v="N"/>
    <s v="Y"/>
    <s v="N"/>
    <s v="N"/>
    <s v="N"/>
    <s v="Y"/>
    <s v="2017-10-27"/>
    <s v="2017-12-19"/>
    <s v="2016-07-07"/>
    <s v="2017-10-25"/>
    <s v="https://dx.doi.org/10.1038/s41598-017-14522-6"/>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7397100"/>
    <s v="MED"/>
    <n v="27397100"/>
    <s v="PMC5159199"/>
    <s v="10.1016/j.virusres.2016.07.003"/>
    <s v="Virulence factors in porcine coronaviruses and vaccine design."/>
    <s v="Zuñiga S, Pascual-Iglesias A, Sanchez CM, Sola I, Enjuanes L."/>
    <m/>
    <s v="226"/>
    <n v="2506076"/>
    <n v="2016"/>
    <s v="Virus research"/>
    <s v="Virus Res."/>
    <s v="Virus Res"/>
    <s v="8410979"/>
    <s v="0168-1702"/>
    <s v="1872-7492"/>
    <s v="Porcine enteric coronaviruses (CoVs) cause severe disease in the porcine herds worldwide, leading to important economic losses. Despite the knowledge of these viruses since the 1970s, vaccination strategies have not been implemented, leading to continuous re-emergence of novel virulent strains. Live attenuated vaccines historically have been the most efficient. We consider that the new trend is the development of recombinant vaccines by using reverse genetics systems to engineer attenuated viruses, which could be used as effective and safe modified live vaccine candidates. To this end, host cell signaling pathways influencing porcine CoV virulence should be identified. Similarly, the identity of viral proteins involved in the modulation of host cell pathways influencing CoV pathogenesis should be analyzed. With this information, and using reverse genetics systems, it is possible to design viruses with modifications in the viral proteins acting as virulence factors, which may lead to attenuated viruses and, therefore, vaccine candidates. In addition, novel antiviral drugs may be developed once the host cell pathways and the molecular mechanism affecting porcine CoV replication and virulence are known. This review is focused in the host cell responses to enteric porcine CoV infection and the viral proteins involved in pathogenesis."/>
    <s v="Department of Molecular and Cell Biology, National Center of Biotechnology (CNB-CSIC), Campus Universidad Autónoma de Madrid, Darwin 3, Madrid, Spain."/>
    <s v="eng"/>
    <s v="N"/>
    <s v="Y"/>
    <s v="N"/>
    <s v="Y"/>
    <s v="N"/>
    <s v="N"/>
    <n v="3"/>
    <s v="Y"/>
    <s v="Y"/>
    <s v="N"/>
    <s v="Y"/>
    <s v="Y"/>
    <s v="N"/>
    <s v="Y"/>
    <s v="Y"/>
    <s v="2016-07-12"/>
    <s v="2018-02-09"/>
    <s v="2016-12-23"/>
    <s v="2016-07-07"/>
    <s v="https://dx.doi.org/10.1016/j.virusres.2016.07.003"/>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8221127"/>
    <s v="MED"/>
    <n v="28221127"/>
    <s v="PMC5382745"/>
    <s v="10.3201/eid2303.161285"/>
    <s v="Serologic Evidence for MERS-CoV Infection in Dromedary Camels, Punjab, Pakistan, 2012-2015."/>
    <s v="Saqib M, Sieberg A, Hussain MH, Mansoor MK, Zohaib A, Lattwein E, Müller MA, Drosten C, Corman VM."/>
    <m/>
    <s v="23"/>
    <n v="2492407"/>
    <n v="2017"/>
    <s v="Emerging Infectious Diseases"/>
    <s v="Emerging Infect. Dis."/>
    <s v="Emerg Infect Dis"/>
    <s v="9508155"/>
    <s v="1080-6040"/>
    <s v="1080-6059"/>
    <s v="Dromedary camels from Africa and Arabia are an established source for zoonotic Middle East respiratory syndrome coronavirus (MERS-CoV) infection among humans. In Pakistan, we found specific neutralizing antibodies in samples from 39.5% of 565 dromedaries, documenting significant expansion of the enzootic range of MERS-CoV to Asia."/>
    <s v="Department of Viroscience, Erasmus Medical Center, Rotterdam, The Netherlands."/>
    <s v="eng"/>
    <s v="Y"/>
    <s v="Y"/>
    <s v="N"/>
    <s v="Y"/>
    <s v="N"/>
    <s v="Y"/>
    <n v="7"/>
    <s v="Y"/>
    <s v="Y"/>
    <s v="N"/>
    <s v="Y"/>
    <s v="N"/>
    <s v="N"/>
    <s v="N"/>
    <s v="N"/>
    <s v="2017-02-22"/>
    <s v="2018-04-02"/>
    <s v="2016-04-14"/>
    <s v="2017-03-01"/>
    <s v="https://dx.doi.org/10.3201/eid2303.161285"/>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8616497"/>
    <s v="MED"/>
    <n v="28616497"/>
    <s v="PMC5454172"/>
    <s v="10.1016/j.onehlt.2016.12.001"/>
    <s v="MERS-coronavirus: From discovery to intervention."/>
    <s v="Widagdo W, Okba NMA, Stalin Raj V, Haagmans BL."/>
    <m/>
    <s v="3"/>
    <n v="2568174"/>
    <n v="2017"/>
    <s v="One health (Amsterdam, Netherlands)"/>
    <s v="One Health"/>
    <s v="One Health"/>
    <s v="101660501"/>
    <s v="2352-7714"/>
    <s v="2352-7714"/>
    <s v="Middle East respiratory syndrome coronavirus (MERS-CoV) still causes outbreaks despite public awareness and implementation of health care measures, such as rapid viral diagnosis and patient quarantine. Here we describe the current epidemiological picture of MERS-CoV, focusing on humans and animals affected by this virus and propose specific intervention strategies that would be appropriate to control MERS-CoV. One-third of MERS-CoV patients develop severe lower respiratory tract infection and succumb to a fatal outcome; these patients would require effective therapeutic antiviral therapy. Because of the lack of such intervention strategies, supportive care is the best that can be offered at the moment. Limiting viral spread from symptomatic human cases to health care workers and family members, on the other hand, could be achieved through prophylactic administration of MERS-CoV neutralizing antibodies and vaccines. To ultimately prevent spread of the virus into the human population, however, vaccination of dromedary camels - currently the only confirmed animal host for MERS-CoV - may be the best option to achieve a sustained drop in human MERS cases in time. In the end, a One Health approach combining all these different efforts is needed to tackle this zoonotic outbreak."/>
    <s v="Department of Viroscience, Erasmus MC, Rotterdam, The Netherlands."/>
    <s v="eng"/>
    <s v="Y"/>
    <s v="Y"/>
    <s v="N"/>
    <s v="Y"/>
    <s v="N"/>
    <s v="N"/>
    <n v="8"/>
    <s v="Y"/>
    <s v="Y"/>
    <s v="N"/>
    <s v="Y"/>
    <s v="N"/>
    <s v="N"/>
    <s v="N"/>
    <s v="N"/>
    <s v="2017-06-15"/>
    <s v="2017-08-16"/>
    <s v="2015-07-08"/>
    <s v="2016-12-23"/>
    <s v="https://dx.doi.org/10.1016/j.onehlt.2016.12.001"/>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6889022"/>
    <s v="MED"/>
    <n v="26889022"/>
    <s v="PMC4836314"/>
    <s v="10.1128/jvi.02994-15"/>
    <s v="Differential Expression of the Middle East Respiratory Syndrome Coronavirus Receptor in the Upper Respiratory Tracts of Humans and Dromedary Camels."/>
    <s v="Widagdo W, Raj VS, Schipper D, Kolijn K, van Leenders GJLH, Bosch BJ, Bensaid A, Segalés J, Baumgärtner W, Osterhaus ADME, Koopmans MP, van den Brand JMA, Haagmans BL."/>
    <m/>
    <s v="90"/>
    <n v="2398778"/>
    <n v="2016"/>
    <s v="Journal of virology"/>
    <s v="J. Virol."/>
    <s v="J Virol"/>
    <s v="0113724"/>
    <s v="0022-538X"/>
    <s v="1098-5514"/>
    <s v="Middle East respiratory syndrome coronavirus (MERS-CoV) is not efficiently transmitted between humans, but it is highly prevalent in dromedary camels. Here we report that the MERS-CoV receptor--dipeptidyl peptidase 4 (DPP4)--is expressed in the upper respiratory tract epithelium of camels but not in that of humans. Lack of DPP4 expression may be the primary cause of limited MERS-CoV replication in the human upper respiratory tract and hence restrict transmission."/>
    <s v="Institute of Virology, University of Bonn Medical Centre, Bonn, Germany German Centre for Infection Research (DZIF), Bonn-Cologne, Germany."/>
    <s v="eng"/>
    <s v="N"/>
    <s v="Y"/>
    <s v="N"/>
    <s v="Y"/>
    <s v="N"/>
    <s v="N"/>
    <n v="12"/>
    <s v="Y"/>
    <s v="Y"/>
    <s v="Y"/>
    <s v="Y"/>
    <s v="N"/>
    <s v="N"/>
    <s v="N"/>
    <s v="N"/>
    <s v="2016-02-19"/>
    <s v="2018-04-12"/>
    <m/>
    <s v="2016-04-14"/>
    <s v="https://dx.doi.org/10.1128/jvi.02994-15"/>
  </r>
  <r>
    <s v="https://www.imi.europa.eu/projects-results/project-factsheets/zapi"/>
    <x v="84"/>
    <s v="Zoonotic anticipation and preparedness initiative"/>
    <n v="0"/>
    <n v="0"/>
    <n v="0"/>
    <n v="0"/>
    <n v="0"/>
    <n v="0"/>
    <n v="0"/>
    <n v="0"/>
    <n v="0"/>
    <n v="0"/>
    <s v="Ongoing"/>
    <s v="IMI1"/>
    <s v="01/03/2015"/>
    <s v="29/02/2020"/>
    <n v="11"/>
    <n v="115760"/>
    <s v="RIA (Research and Innovation Action)"/>
    <s v="9 538 688"/>
    <s v="9 875 000"/>
    <m/>
    <s v="2 966 475"/>
    <s v="Many infectious diseases, including influenza and Ebola, can be transmitted to humans from animals (and vice-versa). Known as zoonoses, these diseases represent a serious threat to both human and animal health. ZAPI brings together experts in human and animal health to create new platforms and technologies that will facilitate a fast, coordinated, and practical response to new infectious diseases as soon as they emerge._x000a_25 outbreaks in 20 years New infectious diseases are emerging at an increasing frequency in the EU and other regions of the world, with the potential to profoundly impact public and animal health, and strongly disrupt local and international economies. The majority of these diseases are zoonoses, meaning they originate in or are transmitted by animals. In the last 20 years, there have been 25 documented emerging diseases that moved from wild or domestic animals to human populations. It is highly probable that zoonoses that spread rapidly (many of them are insect-borne diseases) in one or several EU countries will continue or increase due to environmental and demographic changes. The EU has already been affected by many zoonoses over the past 20 years, for example, West Nile virus, chikungunya and influenza H5N1.Too many delays in vaccine deliveryDue to the unpredictable nature of the zoonotic outbreaks, the rapid development of containment and control programmes is critical to the well-being of both human and animal populations. Current vaccine development platforms, however, may not be appropriate to come up with effective products that can trigger a protective response. Additionally, in most cases these platforms rely on cell lines from mammals, which may not be readily available and may not yield enough material to address outbreaks. Furthermore, long regulatory processes for product approval may delay their applications. All of this results in unacceptable delays in vaccine delivery to the populations in needs. Collaborative approach needed Zoonoses clearly demonstrate that the health of the people is closely interlinked with the health of the animals and the environment – these types of diseases require a ‘One Health’ approach to research, which includes measures in the human and veterinary field. Today, no individual organisation has either the expertise or the resources available to ensure full readiness for delivering efficient control tools against future outbreaks. Therefore, close collaboration among governmental regulatory agencies, academic groups and industrial partners is a must for achieving such an ambitious objective.What does ZAPI bring to the table?By bringing together more than 20 partners, including leading human and veterinary research institutions, non-governmental organisations, regulatory agencies, academic groups and manufacturers, ZAPI aims to shorten the time to respond to emerging infectious diseases by using a multidisciplinary, One Health approach. The project aims to produce both platforms for the rapid production of veterinary vaccines and antibodies to protect the human population. The project also aims to ensure fast-track registration and implementation of the control tools after the emergence of the disease. _x000a_More specifically, the project is working towards:creating platforms that allow rapid identification and production of antibodies capable of neutralising emerging viruses; creating platforms suitable for rapid increases in the production of vaccines;enabling the development of quality control assays that do not make use of animals;establishing protocols for fast track registration of developed products.Focusing on three key virusesIt is less expensive to control new infectious diseases in animals compared to the high costs triggered when the disease spreads to people. Therefore, the focus of the project is on three pathogens which occur first in animals before moving to people. Rift Valley fever virus causes recurrent outbreaks among ruminants (e.g. cattle, sheep and goats) and humans across the African continent, several islands of the Western Indian Ocean, and the Arabian peninsula. It is transmitted by mosquitoes. Infection can cause severe illness and/or death in animals and humans, as well as economic losses due to death and abortion among infected livestock.Schmallenberg virus is associated with abortions, stillbirths and malformations in ruminants in Asia, Africa and Oceania. It emerged in Europe for the first time in 2011 and is transmitted by mosquitoes. No evidence of human infection has been reported but related viruses have zoonotic potential.Middle East respiratory syndrome coronavirus first emerged in the Arabian peninsula in 2012, causing severe lower respiratory tract disease in humans. Approximately 36% of the reported patients have died. Camels are likely to be a major animal source of infection in humans.Significant impact while reducing animal testingZAPI’s innovative approaches aim to result in significant scientific and technological impact, leading to a faster response to newly emerging viruses. Furthermore, the ZAPI platform will reduce the number of animal experiments necessary for the development of vaccines, and will minimize the need for control tests in animals for the regulatory release of commercial vaccine batches.Achievements so farA year after the launch, the project is already yielding its first results. The results generated so far confirm the initial hypothesis that it should be possible to generate viral vaccines based on small subunits expressed in systems other than the classical mammalian or avian cells. Additionally, some of the project milestones have already been achieved ahead of schedule including the generation of key neutralizing antibodies against all 3 target viruses. In addition,  a consensus on industrial and regulatory processes needed to deliver key vaccines and/or antibodies in quantities needed to address outbreaks was obtained; methodology to determine constraints and criteria for the selection of systems for industrial scale-up; as well as innovative advances for the design in vitro QC assays, and innovative advances in the design of vaccine candidates were developed. "/>
    <m/>
    <n v="0"/>
    <n v="15"/>
    <s v="26157150"/>
    <s v="MED"/>
    <n v="26157150"/>
    <s v="PMC4540943"/>
    <s v="10.1128/JCM.01368-15"/>
    <s v="Infectious Middle East Respiratory Syndrome Coronavirus Excretion and Serotype Variability Based on Live Virus Isolates from Patients in Saudi Arabia."/>
    <s v="Muth D, Corman VM, Meyer B, Assiri A, Al-Masri M, Farah M, Steinhagen K, Lattwein E, Al-Tawfiq JA, Albarrak A, Müller MA, Drosten C, Memish ZA."/>
    <m/>
    <s v="53"/>
    <n v="2315458"/>
    <n v="2015"/>
    <s v="Journal of clinical microbiology"/>
    <s v="J. Clin. Microbiol."/>
    <s v="J Clin Microbiol"/>
    <s v="7505564"/>
    <s v="0095-1137"/>
    <s v="1098-660X"/>
    <s v="The newly emerged Middle East respiratory syndrome coronavirus (MERS-CoV) has infected at least 1,082 people, including 439 fatalities. So far, no empirical virus isolation study has been done to elucidate infectious virus secretion or serotype variability. Here, we used 51 respiratory samples from 32 patients with confirmed MERS-CoV infection for virus isolation in Vero B4 and Caco-2 cells. We found Caco-2 cells to significantly enhance isolation success over routinely used Vero cells. Isolation success correlated with viral RNA concentration and time after diagnosis as well as with the amount of IgA antibodies secreted in respiratory samples used for isolation. Results from plaque reduction neutralization assays using a representative range of serum samples and virus isolates suggested that all circulating human MERS-CoV strains represent one single serotype. The choice of prototype strain is not likely to influence the success of candidate MERS-CoV vaccines. However, vaccine formulations should be evaluated for their potential to induce IgA."/>
    <m/>
    <s v="eng"/>
    <s v="N"/>
    <s v="Y"/>
    <s v="N"/>
    <s v="Y"/>
    <s v="N"/>
    <s v="N"/>
    <n v="16"/>
    <s v="Y"/>
    <s v="Y"/>
    <s v="N"/>
    <s v="Y"/>
    <s v="N"/>
    <s v="N"/>
    <s v="N"/>
    <s v="N"/>
    <s v="2015-08-19"/>
    <s v="2016-03-01"/>
    <m/>
    <s v="2015-07-08"/>
    <s v="https://dx.doi.org/10.1128/JCM.01368-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Werte" updatedVersion="5" minRefreshableVersion="3" useAutoFormatting="1" itemPrintTitles="1" createdVersion="5" indent="0" compact="0" compactData="0" gridDropZones="1" multipleFieldFilters="0">
  <location ref="A3:D90" firstHeaderRow="1" firstDataRow="2" firstDataCol="1"/>
  <pivotFields count="68">
    <pivotField compact="0" outline="0" showAll="0"/>
    <pivotField axis="axisRow" compact="0" outline="0" showAll="0" sortType="descending">
      <items count="86">
        <item x="84"/>
        <item x="83"/>
        <item x="82"/>
        <item x="81"/>
        <item x="80"/>
        <item x="79"/>
        <item x="78"/>
        <item x="77"/>
        <item x="76"/>
        <item x="75"/>
        <item x="74"/>
        <item x="73"/>
        <item x="71"/>
        <item x="72"/>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1"/>
        <item x="2"/>
        <item x="0"/>
        <item t="default"/>
      </items>
    </pivotField>
    <pivotField compact="0" outline="0" showAll="0"/>
    <pivotField dataField="1"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t="grand">
      <x/>
    </i>
  </rowItems>
  <colFields count="1">
    <field x="-2"/>
  </colFields>
  <colItems count="3">
    <i>
      <x/>
    </i>
    <i i="1">
      <x v="1"/>
    </i>
    <i i="2">
      <x v="2"/>
    </i>
  </colItems>
  <dataFields count="3">
    <dataField name="Score" fld="3" baseField="0" baseItem="0"/>
    <dataField name="Paper Count" fld="27" subtotal="count" baseField="1" baseItem="52"/>
    <dataField name="# EFPIA Co." fld="26" subtotal="min"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mi.europa.eu/projects-results/project-factsheets/open-phacts" TargetMode="External"/><Relationship Id="rId170" Type="http://schemas.openxmlformats.org/officeDocument/2006/relationships/hyperlink" Target="https://dx.doi.org/10.1073/pnas.1617004114" TargetMode="External"/><Relationship Id="rId987" Type="http://schemas.openxmlformats.org/officeDocument/2006/relationships/hyperlink" Target="https://www.imi.europa.eu/projects-results/project-factsheets/emif" TargetMode="External"/><Relationship Id="rId2668" Type="http://schemas.openxmlformats.org/officeDocument/2006/relationships/hyperlink" Target="https://dx.doi.org/10.1101/gad.275529.115" TargetMode="External"/><Relationship Id="rId847" Type="http://schemas.openxmlformats.org/officeDocument/2006/relationships/hyperlink" Target="https://www.imi.europa.eu/projects-results/project-factsheets/emif" TargetMode="External"/><Relationship Id="rId1477" Type="http://schemas.openxmlformats.org/officeDocument/2006/relationships/hyperlink" Target="https://www.imi.europa.eu/projects-results/project-factsheets/getreal" TargetMode="External"/><Relationship Id="rId1684" Type="http://schemas.openxmlformats.org/officeDocument/2006/relationships/hyperlink" Target="https://www.imi.europa.eu/projects-results/project-factsheets/mip-dili" TargetMode="External"/><Relationship Id="rId1891" Type="http://schemas.openxmlformats.org/officeDocument/2006/relationships/hyperlink" Target="https://www.imi.europa.eu/projects-results/project-factsheets/pharma-cog" TargetMode="External"/><Relationship Id="rId2528" Type="http://schemas.openxmlformats.org/officeDocument/2006/relationships/hyperlink" Target="https://dx.doi.org/10.1016/j.bmc.2017.06.021" TargetMode="External"/><Relationship Id="rId2735" Type="http://schemas.openxmlformats.org/officeDocument/2006/relationships/hyperlink" Target="https://www.imi.europa.eu/projects-results/project-factsheets/zapi" TargetMode="External"/><Relationship Id="rId707" Type="http://schemas.openxmlformats.org/officeDocument/2006/relationships/hyperlink" Target="https://www.imi.europa.eu/projects-results/project-factsheets/direct" TargetMode="External"/><Relationship Id="rId914" Type="http://schemas.openxmlformats.org/officeDocument/2006/relationships/hyperlink" Target="https://dx.doi.org/10.1186/s13195-017-0258-6" TargetMode="External"/><Relationship Id="rId1337" Type="http://schemas.openxmlformats.org/officeDocument/2006/relationships/hyperlink" Target="https://www.imi.europa.eu/projects-results/project-factsheets/eu-aims" TargetMode="External"/><Relationship Id="rId1544" Type="http://schemas.openxmlformats.org/officeDocument/2006/relationships/hyperlink" Target="https://www.imi.europa.eu/projects-results/project-factsheets/innodia" TargetMode="External"/><Relationship Id="rId1751" Type="http://schemas.openxmlformats.org/officeDocument/2006/relationships/hyperlink" Target="https://dx.doi.org/10.1038/mp.2015.50" TargetMode="External"/><Relationship Id="rId43" Type="http://schemas.openxmlformats.org/officeDocument/2006/relationships/hyperlink" Target="https://www.imi.europa.eu/projects-results/project-factsheets/adapted" TargetMode="External"/><Relationship Id="rId1404" Type="http://schemas.openxmlformats.org/officeDocument/2006/relationships/hyperlink" Target="https://dx.doi.org/10.1136/bmjopen-2015-008928" TargetMode="External"/><Relationship Id="rId1611" Type="http://schemas.openxmlformats.org/officeDocument/2006/relationships/hyperlink" Target="https://dx.doi.org/10.1002/jcc.23971" TargetMode="External"/><Relationship Id="rId497" Type="http://schemas.openxmlformats.org/officeDocument/2006/relationships/hyperlink" Target="https://www.imi.europa.eu/projects-results/project-factsheets/combacte-care" TargetMode="External"/><Relationship Id="rId2178" Type="http://schemas.openxmlformats.org/officeDocument/2006/relationships/hyperlink" Target="https://dx.doi.org/10.1007/s40263-018-0581-x" TargetMode="External"/><Relationship Id="rId2385" Type="http://schemas.openxmlformats.org/officeDocument/2006/relationships/hyperlink" Target="https://www.imi.europa.eu/projects-results/project-factsheets/translocation" TargetMode="External"/><Relationship Id="rId357" Type="http://schemas.openxmlformats.org/officeDocument/2006/relationships/hyperlink" Target="https://www.imi.europa.eu/projects-results/project-factsheets/btcure" TargetMode="External"/><Relationship Id="rId1194" Type="http://schemas.openxmlformats.org/officeDocument/2006/relationships/hyperlink" Target="https://dx.doi.org/10.1038/s41398-017-0044-z" TargetMode="External"/><Relationship Id="rId2038" Type="http://schemas.openxmlformats.org/officeDocument/2006/relationships/hyperlink" Target="https://www.imi.europa.eu/projects-results/project-factsheets/protect" TargetMode="External"/><Relationship Id="rId2592" Type="http://schemas.openxmlformats.org/officeDocument/2006/relationships/hyperlink" Target="https://dx.doi.org/10.7554/eLife.33111" TargetMode="External"/><Relationship Id="rId217" Type="http://schemas.openxmlformats.org/officeDocument/2006/relationships/hyperlink" Target="https://www.imi.europa.eu/projects-results/project-factsheets/biovacsafe" TargetMode="External"/><Relationship Id="rId564" Type="http://schemas.openxmlformats.org/officeDocument/2006/relationships/hyperlink" Target="https://dx.doi.org/10.1016/j.cell.2017.01.039" TargetMode="External"/><Relationship Id="rId771" Type="http://schemas.openxmlformats.org/officeDocument/2006/relationships/hyperlink" Target="https://dx.doi.org/10.1186/s12889-016-3799-x" TargetMode="External"/><Relationship Id="rId2245" Type="http://schemas.openxmlformats.org/officeDocument/2006/relationships/hyperlink" Target="https://dx.doi.org/10.1186/s40246-018-0143-9" TargetMode="External"/><Relationship Id="rId2452" Type="http://schemas.openxmlformats.org/officeDocument/2006/relationships/hyperlink" Target="https://dx.doi.org/10.3389/fmicb.2015.00392" TargetMode="External"/><Relationship Id="rId424" Type="http://schemas.openxmlformats.org/officeDocument/2006/relationships/hyperlink" Target="https://dx.doi.org/10.1038/bjc.2017.196" TargetMode="External"/><Relationship Id="rId631" Type="http://schemas.openxmlformats.org/officeDocument/2006/relationships/hyperlink" Target="https://www.imi.europa.eu/projects-results/project-factsheets/ddmore" TargetMode="External"/><Relationship Id="rId1054" Type="http://schemas.openxmlformats.org/officeDocument/2006/relationships/hyperlink" Target="https://www.imi.europa.eu/projects-results/project-factsheets/etox" TargetMode="External"/><Relationship Id="rId1261" Type="http://schemas.openxmlformats.org/officeDocument/2006/relationships/hyperlink" Target="https://www.imi.europa.eu/projects-results/project-factsheets/eu-aims" TargetMode="External"/><Relationship Id="rId2105" Type="http://schemas.openxmlformats.org/officeDocument/2006/relationships/hyperlink" Target="https://www.imi.europa.eu/projects-results/project-factsheets/quic-concept" TargetMode="External"/><Relationship Id="rId2312" Type="http://schemas.openxmlformats.org/officeDocument/2006/relationships/hyperlink" Target="https://www.imi.europa.eu/projects-results/project-factsheets/summit" TargetMode="External"/><Relationship Id="rId1121" Type="http://schemas.openxmlformats.org/officeDocument/2006/relationships/hyperlink" Target="https://dx.doi.org/10.1089/cmb.2012.0239" TargetMode="External"/><Relationship Id="rId1938" Type="http://schemas.openxmlformats.org/officeDocument/2006/relationships/hyperlink" Target="https://dx.doi.org/10.1186/s13256-017-1222-6" TargetMode="External"/><Relationship Id="rId281" Type="http://schemas.openxmlformats.org/officeDocument/2006/relationships/hyperlink" Target="https://www.imi.europa.eu/projects-results/project-factsheets/btcure" TargetMode="External"/><Relationship Id="rId141" Type="http://schemas.openxmlformats.org/officeDocument/2006/relationships/hyperlink" Target="https://www.imi.europa.eu/projects-results/project-factsheets/approach" TargetMode="External"/><Relationship Id="rId7" Type="http://schemas.openxmlformats.org/officeDocument/2006/relationships/hyperlink" Target="https://www.imi.europa.eu/projects-results/project-factsheets/abirisk" TargetMode="External"/><Relationship Id="rId958" Type="http://schemas.openxmlformats.org/officeDocument/2006/relationships/hyperlink" Target="https://dx.doi.org/10.1016/j.atherosclerosis.2014.09.024" TargetMode="External"/><Relationship Id="rId1588" Type="http://schemas.openxmlformats.org/officeDocument/2006/relationships/hyperlink" Target="https://www.imi.europa.eu/projects-results/project-factsheets/k4dd" TargetMode="External"/><Relationship Id="rId1795" Type="http://schemas.openxmlformats.org/officeDocument/2006/relationships/hyperlink" Target="https://www.imi.europa.eu/projects-results/project-factsheets/open-phacts" TargetMode="External"/><Relationship Id="rId2639" Type="http://schemas.openxmlformats.org/officeDocument/2006/relationships/hyperlink" Target="https://www.imi.europa.eu/projects-results/project-factsheets/ultra-dd" TargetMode="External"/><Relationship Id="rId87" Type="http://schemas.openxmlformats.org/officeDocument/2006/relationships/hyperlink" Target="https://www.imi.europa.eu/projects-results/project-factsheets/aetionomy" TargetMode="External"/><Relationship Id="rId818" Type="http://schemas.openxmlformats.org/officeDocument/2006/relationships/hyperlink" Target="https://www.imi.europa.eu/projects-results/project-factsheets/emif" TargetMode="External"/><Relationship Id="rId1448" Type="http://schemas.openxmlformats.org/officeDocument/2006/relationships/hyperlink" Target="https://dx.doi.org/10.1080/21645515.2015.1032486" TargetMode="External"/><Relationship Id="rId1655" Type="http://schemas.openxmlformats.org/officeDocument/2006/relationships/hyperlink" Target="https://dx.doi.org/10.1038/s41540-018-0058-z" TargetMode="External"/><Relationship Id="rId2706" Type="http://schemas.openxmlformats.org/officeDocument/2006/relationships/hyperlink" Target="https://dx.doi.org/10.1007/s40264-016-0491-0" TargetMode="External"/><Relationship Id="rId1308" Type="http://schemas.openxmlformats.org/officeDocument/2006/relationships/hyperlink" Target="https://dx.doi.org/10.1186/s13229-017-0146-8" TargetMode="External"/><Relationship Id="rId1862" Type="http://schemas.openxmlformats.org/officeDocument/2006/relationships/hyperlink" Target="https://dx.doi.org/10.1016/j.ejps.2017.10.007" TargetMode="External"/><Relationship Id="rId1515" Type="http://schemas.openxmlformats.org/officeDocument/2006/relationships/hyperlink" Target="https://dx.doi.org/10.1002/dmrr.3020" TargetMode="External"/><Relationship Id="rId1722" Type="http://schemas.openxmlformats.org/officeDocument/2006/relationships/hyperlink" Target="https://www.imi.europa.eu/projects-results/project-factsheets/newmeds" TargetMode="External"/><Relationship Id="rId14" Type="http://schemas.openxmlformats.org/officeDocument/2006/relationships/hyperlink" Target="https://dx.doi.org/10.1111/cei.12858" TargetMode="External"/><Relationship Id="rId2289" Type="http://schemas.openxmlformats.org/officeDocument/2006/relationships/hyperlink" Target="https://dx.doi.org/10.1007/s12015-015-9599-3" TargetMode="External"/><Relationship Id="rId2496" Type="http://schemas.openxmlformats.org/officeDocument/2006/relationships/hyperlink" Target="https://dx.doi.org/10.1016/j.cell.2018.10.037" TargetMode="External"/><Relationship Id="rId468" Type="http://schemas.openxmlformats.org/officeDocument/2006/relationships/hyperlink" Target="https://dx.doi.org/10.3762/bjoc.12.1" TargetMode="External"/><Relationship Id="rId675" Type="http://schemas.openxmlformats.org/officeDocument/2006/relationships/hyperlink" Target="https://www.imi.europa.eu/projects-results/project-factsheets/direct" TargetMode="External"/><Relationship Id="rId882" Type="http://schemas.openxmlformats.org/officeDocument/2006/relationships/hyperlink" Target="https://dx.doi.org/10.1093/database/baw096" TargetMode="External"/><Relationship Id="rId1098" Type="http://schemas.openxmlformats.org/officeDocument/2006/relationships/hyperlink" Target="https://www.imi.europa.eu/projects-results/project-factsheets/etox" TargetMode="External"/><Relationship Id="rId2149" Type="http://schemas.openxmlformats.org/officeDocument/2006/relationships/hyperlink" Target="https://www.imi.europa.eu/projects-results/project-factsheets/rapp-id" TargetMode="External"/><Relationship Id="rId2356" Type="http://schemas.openxmlformats.org/officeDocument/2006/relationships/hyperlink" Target="https://www.imi.europa.eu/projects-results/project-factsheets/summit" TargetMode="External"/><Relationship Id="rId2563" Type="http://schemas.openxmlformats.org/officeDocument/2006/relationships/hyperlink" Target="https://www.imi.europa.eu/projects-results/project-factsheets/ultra-dd" TargetMode="External"/><Relationship Id="rId328" Type="http://schemas.openxmlformats.org/officeDocument/2006/relationships/hyperlink" Target="https://dx.doi.org/10.1111/sji.12139" TargetMode="External"/><Relationship Id="rId535" Type="http://schemas.openxmlformats.org/officeDocument/2006/relationships/hyperlink" Target="https://www.imi.europa.eu/projects-results/project-factsheets/combacte-magnet" TargetMode="External"/><Relationship Id="rId742" Type="http://schemas.openxmlformats.org/officeDocument/2006/relationships/hyperlink" Target="https://www.imi.europa.eu/projects-results/project-factsheets/ebisc" TargetMode="External"/><Relationship Id="rId1165" Type="http://schemas.openxmlformats.org/officeDocument/2006/relationships/hyperlink" Target="https://www.imi.europa.eu/projects-results/project-factsheets/eu-aims" TargetMode="External"/><Relationship Id="rId1372" Type="http://schemas.openxmlformats.org/officeDocument/2006/relationships/hyperlink" Target="https://dx.doi.org/10.15252/embj.201488143" TargetMode="External"/><Relationship Id="rId2009" Type="http://schemas.openxmlformats.org/officeDocument/2006/relationships/hyperlink" Target="https://dx.doi.org/10.1016/j.cell.2017.11.036" TargetMode="External"/><Relationship Id="rId2216" Type="http://schemas.openxmlformats.org/officeDocument/2006/relationships/hyperlink" Target="https://dx.doi.org/10.3390/ijms18050933" TargetMode="External"/><Relationship Id="rId2423" Type="http://schemas.openxmlformats.org/officeDocument/2006/relationships/hyperlink" Target="https://www.imi.europa.eu/projects-results/project-factsheets/translocation" TargetMode="External"/><Relationship Id="rId2630" Type="http://schemas.openxmlformats.org/officeDocument/2006/relationships/hyperlink" Target="https://dx.doi.org/10.1002/chem.201704169" TargetMode="External"/><Relationship Id="rId602" Type="http://schemas.openxmlformats.org/officeDocument/2006/relationships/hyperlink" Target="https://dx.doi.org/10.1002/psp4.11" TargetMode="External"/><Relationship Id="rId1025" Type="http://schemas.openxmlformats.org/officeDocument/2006/relationships/hyperlink" Target="https://dx.doi.org/10.1016/j.trci.2017.04.007" TargetMode="External"/><Relationship Id="rId1232" Type="http://schemas.openxmlformats.org/officeDocument/2006/relationships/hyperlink" Target="https://dx.doi.org/10.1093/schbul/sbx001" TargetMode="External"/><Relationship Id="rId185" Type="http://schemas.openxmlformats.org/officeDocument/2006/relationships/hyperlink" Target="https://www.imi.europa.eu/projects-results/project-factsheets/biovacsafe" TargetMode="External"/><Relationship Id="rId1909" Type="http://schemas.openxmlformats.org/officeDocument/2006/relationships/hyperlink" Target="https://www.imi.europa.eu/projects-results/project-factsheets/predect" TargetMode="External"/><Relationship Id="rId392" Type="http://schemas.openxmlformats.org/officeDocument/2006/relationships/hyperlink" Target="https://dx.doi.org/10.3390/diagnostics8030059" TargetMode="External"/><Relationship Id="rId2073" Type="http://schemas.openxmlformats.org/officeDocument/2006/relationships/hyperlink" Target="https://dx.doi.org/10.1158/2159-8290.CD-14-0157" TargetMode="External"/><Relationship Id="rId2280" Type="http://schemas.openxmlformats.org/officeDocument/2006/relationships/hyperlink" Target="https://www.imi.europa.eu/projects-results/project-factsheets/stembancc" TargetMode="External"/><Relationship Id="rId252" Type="http://schemas.openxmlformats.org/officeDocument/2006/relationships/hyperlink" Target="https://dx.doi.org/10.1136/annrheumdis-2017-212597" TargetMode="External"/><Relationship Id="rId2140" Type="http://schemas.openxmlformats.org/officeDocument/2006/relationships/hyperlink" Target="https://dx.doi.org/10.2196/10480" TargetMode="External"/><Relationship Id="rId112" Type="http://schemas.openxmlformats.org/officeDocument/2006/relationships/hyperlink" Target="https://dx.doi.org/10.1186/s13195-018-0438-z" TargetMode="External"/><Relationship Id="rId1699" Type="http://schemas.openxmlformats.org/officeDocument/2006/relationships/hyperlink" Target="https://dx.doi.org/10.1002/hep.28886" TargetMode="External"/><Relationship Id="rId2000" Type="http://schemas.openxmlformats.org/officeDocument/2006/relationships/hyperlink" Target="https://www.imi.europa.eu/projects-results/project-factsheets/prism" TargetMode="External"/><Relationship Id="rId929" Type="http://schemas.openxmlformats.org/officeDocument/2006/relationships/hyperlink" Target="https://www.imi.europa.eu/projects-results/project-factsheets/emif" TargetMode="External"/><Relationship Id="rId1559" Type="http://schemas.openxmlformats.org/officeDocument/2006/relationships/hyperlink" Target="https://dx.doi.org/10.1093/bioinformatics/btx506" TargetMode="External"/><Relationship Id="rId1766" Type="http://schemas.openxmlformats.org/officeDocument/2006/relationships/hyperlink" Target="https://www.imi.europa.eu/projects-results/project-factsheets/newmeds" TargetMode="External"/><Relationship Id="rId1973" Type="http://schemas.openxmlformats.org/officeDocument/2006/relationships/hyperlink" Target="https://www.imi.europa.eu/projects-results/project-factsheets/predict-tb" TargetMode="External"/><Relationship Id="rId58" Type="http://schemas.openxmlformats.org/officeDocument/2006/relationships/hyperlink" Target="https://dx.doi.org/10.1186/s12916-017-0850-4" TargetMode="External"/><Relationship Id="rId1419" Type="http://schemas.openxmlformats.org/officeDocument/2006/relationships/hyperlink" Target="https://www.imi.europa.eu/projects-results/project-factsheets/europain" TargetMode="External"/><Relationship Id="rId1626" Type="http://schemas.openxmlformats.org/officeDocument/2006/relationships/hyperlink" Target="https://www.imi.europa.eu/projects-results/project-factsheets/marcar" TargetMode="External"/><Relationship Id="rId1833" Type="http://schemas.openxmlformats.org/officeDocument/2006/relationships/hyperlink" Target="https://www.imi.europa.eu/projects-results/project-factsheets/open-phacts" TargetMode="External"/><Relationship Id="rId1900" Type="http://schemas.openxmlformats.org/officeDocument/2006/relationships/hyperlink" Target="https://dx.doi.org/10.3389/fimmu.2015.00437" TargetMode="External"/><Relationship Id="rId579" Type="http://schemas.openxmlformats.org/officeDocument/2006/relationships/hyperlink" Target="https://www.imi.europa.eu/projects-results/project-factsheets/ddmore" TargetMode="External"/><Relationship Id="rId786" Type="http://schemas.openxmlformats.org/officeDocument/2006/relationships/hyperlink" Target="https://www.imi.europa.eu/projects-results/project-factsheets/ehr4cr" TargetMode="External"/><Relationship Id="rId993" Type="http://schemas.openxmlformats.org/officeDocument/2006/relationships/hyperlink" Target="https://www.imi.europa.eu/projects-results/project-factsheets/emif" TargetMode="External"/><Relationship Id="rId2467" Type="http://schemas.openxmlformats.org/officeDocument/2006/relationships/hyperlink" Target="https://www.imi.europa.eu/projects-results/project-factsheets/u-biopred" TargetMode="External"/><Relationship Id="rId2674" Type="http://schemas.openxmlformats.org/officeDocument/2006/relationships/hyperlink" Target="https://dx.doi.org/10.1016/j.molcel.2016.09.032" TargetMode="External"/><Relationship Id="rId439" Type="http://schemas.openxmlformats.org/officeDocument/2006/relationships/hyperlink" Target="https://www.imi.europa.eu/projects-results/project-factsheets/cancer-id" TargetMode="External"/><Relationship Id="rId646" Type="http://schemas.openxmlformats.org/officeDocument/2006/relationships/hyperlink" Target="https://dx.doi.org/10.1038/psp.2013.16" TargetMode="External"/><Relationship Id="rId1069" Type="http://schemas.openxmlformats.org/officeDocument/2006/relationships/hyperlink" Target="https://dx.doi.org/10.1093/bioinformatics/btw579" TargetMode="External"/><Relationship Id="rId1276" Type="http://schemas.openxmlformats.org/officeDocument/2006/relationships/hyperlink" Target="https://dx.doi.org/10.2147/NDT.S65455" TargetMode="External"/><Relationship Id="rId1483" Type="http://schemas.openxmlformats.org/officeDocument/2006/relationships/hyperlink" Target="https://www.imi.europa.eu/projects-results/project-factsheets/harmony" TargetMode="External"/><Relationship Id="rId2327" Type="http://schemas.openxmlformats.org/officeDocument/2006/relationships/hyperlink" Target="https://dx.doi.org/10.1186/s12880-016-0121-4" TargetMode="External"/><Relationship Id="rId506" Type="http://schemas.openxmlformats.org/officeDocument/2006/relationships/hyperlink" Target="https://dx.doi.org/10.1136/bmjopen-2016-011500" TargetMode="External"/><Relationship Id="rId853" Type="http://schemas.openxmlformats.org/officeDocument/2006/relationships/hyperlink" Target="https://www.imi.europa.eu/projects-results/project-factsheets/emif" TargetMode="External"/><Relationship Id="rId1136" Type="http://schemas.openxmlformats.org/officeDocument/2006/relationships/hyperlink" Target="https://dx.doi.org/10.1038/s41540-018-0059-y" TargetMode="External"/><Relationship Id="rId1690" Type="http://schemas.openxmlformats.org/officeDocument/2006/relationships/hyperlink" Target="https://www.imi.europa.eu/projects-results/project-factsheets/mip-dili" TargetMode="External"/><Relationship Id="rId2534" Type="http://schemas.openxmlformats.org/officeDocument/2006/relationships/hyperlink" Target="https://dx.doi.org/10.1038/s41467-018-05646-y" TargetMode="External"/><Relationship Id="rId713" Type="http://schemas.openxmlformats.org/officeDocument/2006/relationships/hyperlink" Target="https://dx.doi.org/10.1371/journal.pone.0205166" TargetMode="External"/><Relationship Id="rId920" Type="http://schemas.openxmlformats.org/officeDocument/2006/relationships/hyperlink" Target="https://dx.doi.org/10.1093/eurheartj/ehy057" TargetMode="External"/><Relationship Id="rId1343" Type="http://schemas.openxmlformats.org/officeDocument/2006/relationships/hyperlink" Target="https://www.imi.europa.eu/projects-results/project-factsheets/eu-aims" TargetMode="External"/><Relationship Id="rId1550" Type="http://schemas.openxmlformats.org/officeDocument/2006/relationships/hyperlink" Target="https://www.imi.europa.eu/projects-results/project-factsheets/ipie" TargetMode="External"/><Relationship Id="rId2601" Type="http://schemas.openxmlformats.org/officeDocument/2006/relationships/hyperlink" Target="https://www.imi.europa.eu/projects-results/project-factsheets/ultra-dd" TargetMode="External"/><Relationship Id="rId1203" Type="http://schemas.openxmlformats.org/officeDocument/2006/relationships/hyperlink" Target="https://www.imi.europa.eu/projects-results/project-factsheets/eu-aims" TargetMode="External"/><Relationship Id="rId1410" Type="http://schemas.openxmlformats.org/officeDocument/2006/relationships/hyperlink" Target="https://dx.doi.org/10.1186/s12883-017-0839-9" TargetMode="External"/><Relationship Id="rId296" Type="http://schemas.openxmlformats.org/officeDocument/2006/relationships/hyperlink" Target="https://dx.doi.org/10.1093/rheumatology/kev440" TargetMode="External"/><Relationship Id="rId2184" Type="http://schemas.openxmlformats.org/officeDocument/2006/relationships/hyperlink" Target="https://dx.doi.org/10.1136/bmjopen-2017-019060" TargetMode="External"/><Relationship Id="rId2391" Type="http://schemas.openxmlformats.org/officeDocument/2006/relationships/hyperlink" Target="https://www.imi.europa.eu/projects-results/project-factsheets/translocation" TargetMode="External"/><Relationship Id="rId156" Type="http://schemas.openxmlformats.org/officeDocument/2006/relationships/hyperlink" Target="https://dx.doi.org/10.1111/dom.13453" TargetMode="External"/><Relationship Id="rId363" Type="http://schemas.openxmlformats.org/officeDocument/2006/relationships/hyperlink" Target="https://www.imi.europa.eu/projects-results/project-factsheets/btcure" TargetMode="External"/><Relationship Id="rId570" Type="http://schemas.openxmlformats.org/officeDocument/2006/relationships/hyperlink" Target="https://dx.doi.org/10.1038/s41598-017-13469-y" TargetMode="External"/><Relationship Id="rId2044" Type="http://schemas.openxmlformats.org/officeDocument/2006/relationships/hyperlink" Target="https://www.imi.europa.eu/projects-results/project-factsheets/protect" TargetMode="External"/><Relationship Id="rId2251" Type="http://schemas.openxmlformats.org/officeDocument/2006/relationships/hyperlink" Target="https://dx.doi.org/10.1038/s41598-017-04158-x" TargetMode="External"/><Relationship Id="rId223" Type="http://schemas.openxmlformats.org/officeDocument/2006/relationships/hyperlink" Target="https://www.imi.europa.eu/projects-results/project-factsheets/btcure" TargetMode="External"/><Relationship Id="rId430" Type="http://schemas.openxmlformats.org/officeDocument/2006/relationships/hyperlink" Target="https://dx.doi.org/10.1186/s12885-016-2461-4" TargetMode="External"/><Relationship Id="rId1060" Type="http://schemas.openxmlformats.org/officeDocument/2006/relationships/hyperlink" Target="https://www.imi.europa.eu/projects-results/project-factsheets/etox" TargetMode="External"/><Relationship Id="rId2111" Type="http://schemas.openxmlformats.org/officeDocument/2006/relationships/hyperlink" Target="https://www.imi.europa.eu/projects-results/project-factsheets/quic-concept" TargetMode="External"/><Relationship Id="rId1877" Type="http://schemas.openxmlformats.org/officeDocument/2006/relationships/hyperlink" Target="https://www.imi.europa.eu/projects-results/project-factsheets/periscope" TargetMode="External"/><Relationship Id="rId1737" Type="http://schemas.openxmlformats.org/officeDocument/2006/relationships/hyperlink" Target="https://dx.doi.org/10.1093/cercor/bhw229" TargetMode="External"/><Relationship Id="rId1944" Type="http://schemas.openxmlformats.org/officeDocument/2006/relationships/hyperlink" Target="https://dx.doi.org/10.1038/s41598-017-09177-2" TargetMode="External"/><Relationship Id="rId29" Type="http://schemas.openxmlformats.org/officeDocument/2006/relationships/hyperlink" Target="https://www.imi.europa.eu/projects-results/project-factsheets/adapted" TargetMode="External"/><Relationship Id="rId1804" Type="http://schemas.openxmlformats.org/officeDocument/2006/relationships/hyperlink" Target="https://dx.doi.org/10.1039/c6md00207b" TargetMode="External"/><Relationship Id="rId897" Type="http://schemas.openxmlformats.org/officeDocument/2006/relationships/hyperlink" Target="https://www.imi.europa.eu/projects-results/project-factsheets/emif" TargetMode="External"/><Relationship Id="rId2578" Type="http://schemas.openxmlformats.org/officeDocument/2006/relationships/hyperlink" Target="https://dx.doi.org/10.1038/s41598-017-06483-7" TargetMode="External"/><Relationship Id="rId757" Type="http://schemas.openxmlformats.org/officeDocument/2006/relationships/hyperlink" Target="https://dx.doi.org/10.1093/nar/gkx708" TargetMode="External"/><Relationship Id="rId964" Type="http://schemas.openxmlformats.org/officeDocument/2006/relationships/hyperlink" Target="https://dx.doi.org/10.1016/j.jalz.2014.05.1754" TargetMode="External"/><Relationship Id="rId1387" Type="http://schemas.openxmlformats.org/officeDocument/2006/relationships/hyperlink" Target="https://www.imi.europa.eu/projects-results/project-factsheets/eu-aims" TargetMode="External"/><Relationship Id="rId1594" Type="http://schemas.openxmlformats.org/officeDocument/2006/relationships/hyperlink" Target="https://www.imi.europa.eu/projects-results/project-factsheets/k4dd" TargetMode="External"/><Relationship Id="rId2438" Type="http://schemas.openxmlformats.org/officeDocument/2006/relationships/hyperlink" Target="https://dx.doi.org/10.1038/nature20828" TargetMode="External"/><Relationship Id="rId2645" Type="http://schemas.openxmlformats.org/officeDocument/2006/relationships/hyperlink" Target="https://www.imi.europa.eu/projects-results/project-factsheets/ultra-dd" TargetMode="External"/><Relationship Id="rId93" Type="http://schemas.openxmlformats.org/officeDocument/2006/relationships/hyperlink" Target="https://www.imi.europa.eu/projects-results/project-factsheets/aetionomy" TargetMode="External"/><Relationship Id="rId617" Type="http://schemas.openxmlformats.org/officeDocument/2006/relationships/hyperlink" Target="https://www.imi.europa.eu/projects-results/project-factsheets/ddmore" TargetMode="External"/><Relationship Id="rId824" Type="http://schemas.openxmlformats.org/officeDocument/2006/relationships/hyperlink" Target="https://www.imi.europa.eu/projects-results/project-factsheets/emif" TargetMode="External"/><Relationship Id="rId1247" Type="http://schemas.openxmlformats.org/officeDocument/2006/relationships/hyperlink" Target="https://www.imi.europa.eu/projects-results/project-factsheets/eu-aims" TargetMode="External"/><Relationship Id="rId1454" Type="http://schemas.openxmlformats.org/officeDocument/2006/relationships/hyperlink" Target="https://dx.doi.org/10.3390/vaccines3020373" TargetMode="External"/><Relationship Id="rId1661" Type="http://schemas.openxmlformats.org/officeDocument/2006/relationships/hyperlink" Target="https://dx.doi.org/10.1021/acs.chemrestox.7b00289" TargetMode="External"/><Relationship Id="rId2505" Type="http://schemas.openxmlformats.org/officeDocument/2006/relationships/hyperlink" Target="https://www.imi.europa.eu/projects-results/project-factsheets/ultra-dd" TargetMode="External"/><Relationship Id="rId2712" Type="http://schemas.openxmlformats.org/officeDocument/2006/relationships/hyperlink" Target="https://dx.doi.org/10.3390/v10070384" TargetMode="External"/><Relationship Id="rId1107" Type="http://schemas.openxmlformats.org/officeDocument/2006/relationships/hyperlink" Target="https://dx.doi.org/10.1186/gm362" TargetMode="External"/><Relationship Id="rId1314" Type="http://schemas.openxmlformats.org/officeDocument/2006/relationships/hyperlink" Target="https://dx.doi.org/10.1093/cercor/bhw098" TargetMode="External"/><Relationship Id="rId1521" Type="http://schemas.openxmlformats.org/officeDocument/2006/relationships/hyperlink" Target="https://dx.doi.org/10.1210/en.2017-00104" TargetMode="External"/><Relationship Id="rId20" Type="http://schemas.openxmlformats.org/officeDocument/2006/relationships/hyperlink" Target="https://dx.doi.org/10.3324/haematol.2013.084665" TargetMode="External"/><Relationship Id="rId2088" Type="http://schemas.openxmlformats.org/officeDocument/2006/relationships/hyperlink" Target="https://dx.doi.org/10.1186/s13550-015-0102-6" TargetMode="External"/><Relationship Id="rId2295" Type="http://schemas.openxmlformats.org/officeDocument/2006/relationships/hyperlink" Target="https://dx.doi.org/10.1089/hgtb.2012.248" TargetMode="External"/><Relationship Id="rId267" Type="http://schemas.openxmlformats.org/officeDocument/2006/relationships/hyperlink" Target="https://www.imi.europa.eu/projects-results/project-factsheets/btcure" TargetMode="External"/><Relationship Id="rId474" Type="http://schemas.openxmlformats.org/officeDocument/2006/relationships/hyperlink" Target="https://dx.doi.org/10.1002/cssc.201601363" TargetMode="External"/><Relationship Id="rId2155" Type="http://schemas.openxmlformats.org/officeDocument/2006/relationships/hyperlink" Target="https://www.imi.europa.eu/projects-results/project-factsheets/rapp-id" TargetMode="External"/><Relationship Id="rId127" Type="http://schemas.openxmlformats.org/officeDocument/2006/relationships/hyperlink" Target="https://www.imi.europa.eu/projects-results/project-factsheets/approach" TargetMode="External"/><Relationship Id="rId681" Type="http://schemas.openxmlformats.org/officeDocument/2006/relationships/hyperlink" Target="https://www.imi.europa.eu/projects-results/project-factsheets/direct" TargetMode="External"/><Relationship Id="rId2362" Type="http://schemas.openxmlformats.org/officeDocument/2006/relationships/hyperlink" Target="https://www.imi.europa.eu/projects-results/project-factsheets/summit" TargetMode="External"/><Relationship Id="rId334" Type="http://schemas.openxmlformats.org/officeDocument/2006/relationships/hyperlink" Target="https://dx.doi.org/10.1186/s13075-014-0498-9" TargetMode="External"/><Relationship Id="rId541" Type="http://schemas.openxmlformats.org/officeDocument/2006/relationships/hyperlink" Target="https://www.imi.europa.eu/projects-results/project-factsheets/combacte-magnet" TargetMode="External"/><Relationship Id="rId1171" Type="http://schemas.openxmlformats.org/officeDocument/2006/relationships/hyperlink" Target="https://www.imi.europa.eu/projects-results/project-factsheets/eu-aims" TargetMode="External"/><Relationship Id="rId2015" Type="http://schemas.openxmlformats.org/officeDocument/2006/relationships/hyperlink" Target="https://dx.doi.org/10.2147/copd.s101459" TargetMode="External"/><Relationship Id="rId2222" Type="http://schemas.openxmlformats.org/officeDocument/2006/relationships/hyperlink" Target="https://dx.doi.org/10.3390/nu8020069" TargetMode="External"/><Relationship Id="rId401" Type="http://schemas.openxmlformats.org/officeDocument/2006/relationships/hyperlink" Target="https://www.imi.europa.eu/projects-results/project-factsheets/cancer-id" TargetMode="External"/><Relationship Id="rId1031" Type="http://schemas.openxmlformats.org/officeDocument/2006/relationships/hyperlink" Target="https://dx.doi.org/10.1016/S2215-0366(17)30089-5" TargetMode="External"/><Relationship Id="rId1988" Type="http://schemas.openxmlformats.org/officeDocument/2006/relationships/hyperlink" Target="https://dx.doi.org/10.3389/fmicb.2015.00641" TargetMode="External"/><Relationship Id="rId1848" Type="http://schemas.openxmlformats.org/officeDocument/2006/relationships/hyperlink" Target="https://dx.doi.org/10.1093/nar/gkw1074" TargetMode="External"/><Relationship Id="rId191" Type="http://schemas.openxmlformats.org/officeDocument/2006/relationships/hyperlink" Target="https://www.imi.europa.eu/projects-results/project-factsheets/biovacsafe" TargetMode="External"/><Relationship Id="rId1708" Type="http://schemas.openxmlformats.org/officeDocument/2006/relationships/hyperlink" Target="https://www.imi.europa.eu/projects-results/project-factsheets/mip-dili" TargetMode="External"/><Relationship Id="rId1915" Type="http://schemas.openxmlformats.org/officeDocument/2006/relationships/hyperlink" Target="https://www.imi.europa.eu/projects-results/project-factsheets/predect" TargetMode="External"/><Relationship Id="rId2689" Type="http://schemas.openxmlformats.org/officeDocument/2006/relationships/hyperlink" Target="https://www.imi.europa.eu/projects-results/project-factsheets/vsv-eboplus" TargetMode="External"/><Relationship Id="rId868" Type="http://schemas.openxmlformats.org/officeDocument/2006/relationships/hyperlink" Target="https://dx.doi.org/10.1007/s10278-015-9805-5" TargetMode="External"/><Relationship Id="rId1498" Type="http://schemas.openxmlformats.org/officeDocument/2006/relationships/hyperlink" Target="https://www.imi.europa.eu/projects-results/project-factsheets/imprind" TargetMode="External"/><Relationship Id="rId2549" Type="http://schemas.openxmlformats.org/officeDocument/2006/relationships/hyperlink" Target="https://www.imi.europa.eu/projects-results/project-factsheets/ultra-dd" TargetMode="External"/><Relationship Id="rId728" Type="http://schemas.openxmlformats.org/officeDocument/2006/relationships/hyperlink" Target="https://www.imi.europa.eu/projects-results/project-factsheets/drive-ab" TargetMode="External"/><Relationship Id="rId935" Type="http://schemas.openxmlformats.org/officeDocument/2006/relationships/hyperlink" Target="https://www.imi.europa.eu/projects-results/project-factsheets/emif" TargetMode="External"/><Relationship Id="rId1358" Type="http://schemas.openxmlformats.org/officeDocument/2006/relationships/hyperlink" Target="https://dx.doi.org/10.1117/1.NPh.1.2.025006" TargetMode="External"/><Relationship Id="rId1565" Type="http://schemas.openxmlformats.org/officeDocument/2006/relationships/hyperlink" Target="https://dx.doi.org/10.1007/s10646-017-1838-8" TargetMode="External"/><Relationship Id="rId1772" Type="http://schemas.openxmlformats.org/officeDocument/2006/relationships/hyperlink" Target="https://www.imi.europa.eu/projects-results/project-factsheets/newmeds" TargetMode="External"/><Relationship Id="rId2409" Type="http://schemas.openxmlformats.org/officeDocument/2006/relationships/hyperlink" Target="https://www.imi.europa.eu/projects-results/project-factsheets/translocation" TargetMode="External"/><Relationship Id="rId2616" Type="http://schemas.openxmlformats.org/officeDocument/2006/relationships/hyperlink" Target="https://dx.doi.org/10.1080/15592294.2017.1279371" TargetMode="External"/><Relationship Id="rId64" Type="http://schemas.openxmlformats.org/officeDocument/2006/relationships/hyperlink" Target="https://dx.doi.org/10.1016/j.jneumeth.2017.08.005" TargetMode="External"/><Relationship Id="rId1218" Type="http://schemas.openxmlformats.org/officeDocument/2006/relationships/hyperlink" Target="https://dx.doi.org/10.1007/s10803-017-3370-3" TargetMode="External"/><Relationship Id="rId1425" Type="http://schemas.openxmlformats.org/officeDocument/2006/relationships/hyperlink" Target="https://www.imi.europa.eu/projects-results/project-factsheets/europain" TargetMode="External"/><Relationship Id="rId1632" Type="http://schemas.openxmlformats.org/officeDocument/2006/relationships/hyperlink" Target="https://www.imi.europa.eu/projects-results/project-factsheets/marcar" TargetMode="External"/><Relationship Id="rId2199" Type="http://schemas.openxmlformats.org/officeDocument/2006/relationships/hyperlink" Target="https://www.imi.europa.eu/projects-results/project-factsheets/safescimet" TargetMode="External"/><Relationship Id="rId378" Type="http://schemas.openxmlformats.org/officeDocument/2006/relationships/hyperlink" Target="https://dx.doi.org/10.1084/jem.20112012" TargetMode="External"/><Relationship Id="rId585" Type="http://schemas.openxmlformats.org/officeDocument/2006/relationships/hyperlink" Target="https://www.imi.europa.eu/projects-results/project-factsheets/ddmore" TargetMode="External"/><Relationship Id="rId792" Type="http://schemas.openxmlformats.org/officeDocument/2006/relationships/hyperlink" Target="https://www.imi.europa.eu/projects-results/project-factsheets/ehr4cr" TargetMode="External"/><Relationship Id="rId2059" Type="http://schemas.openxmlformats.org/officeDocument/2006/relationships/hyperlink" Target="https://dx.doi.org/10.2196/medinform.3937" TargetMode="External"/><Relationship Id="rId2266" Type="http://schemas.openxmlformats.org/officeDocument/2006/relationships/hyperlink" Target="https://www.imi.europa.eu/projects-results/project-factsheets/stembancc" TargetMode="External"/><Relationship Id="rId2473" Type="http://schemas.openxmlformats.org/officeDocument/2006/relationships/hyperlink" Target="https://www.imi.europa.eu/projects-results/project-factsheets/u-biopred" TargetMode="External"/><Relationship Id="rId2680" Type="http://schemas.openxmlformats.org/officeDocument/2006/relationships/hyperlink" Target="https://dx.doi.org/10.1126/science.aan0693" TargetMode="External"/><Relationship Id="rId238" Type="http://schemas.openxmlformats.org/officeDocument/2006/relationships/hyperlink" Target="https://dx.doi.org/10.3389/fimmu.2018.00876" TargetMode="External"/><Relationship Id="rId445" Type="http://schemas.openxmlformats.org/officeDocument/2006/relationships/hyperlink" Target="https://www.imi.europa.eu/projects-results/project-factsheets/cancer-id" TargetMode="External"/><Relationship Id="rId652" Type="http://schemas.openxmlformats.org/officeDocument/2006/relationships/hyperlink" Target="https://dx.doi.org/10.1208/s12248-013-9483-5" TargetMode="External"/><Relationship Id="rId1075" Type="http://schemas.openxmlformats.org/officeDocument/2006/relationships/hyperlink" Target="https://dx.doi.org/10.1038/srep24570" TargetMode="External"/><Relationship Id="rId1282" Type="http://schemas.openxmlformats.org/officeDocument/2006/relationships/hyperlink" Target="https://dx.doi.org/10.1186/s11689-016-9140-2" TargetMode="External"/><Relationship Id="rId2126" Type="http://schemas.openxmlformats.org/officeDocument/2006/relationships/hyperlink" Target="https://dx.doi.org/10.1038/srep11075" TargetMode="External"/><Relationship Id="rId2333" Type="http://schemas.openxmlformats.org/officeDocument/2006/relationships/hyperlink" Target="https://dx.doi.org/10.1371/journal.pone.0184781" TargetMode="External"/><Relationship Id="rId2540" Type="http://schemas.openxmlformats.org/officeDocument/2006/relationships/hyperlink" Target="https://dx.doi.org/10.18632/oncotarget.24883" TargetMode="External"/><Relationship Id="rId305" Type="http://schemas.openxmlformats.org/officeDocument/2006/relationships/hyperlink" Target="https://www.imi.europa.eu/projects-results/project-factsheets/btcure" TargetMode="External"/><Relationship Id="rId512" Type="http://schemas.openxmlformats.org/officeDocument/2006/relationships/hyperlink" Target="https://dx.doi.org/10.1002/bimj.201700259" TargetMode="External"/><Relationship Id="rId1142" Type="http://schemas.openxmlformats.org/officeDocument/2006/relationships/hyperlink" Target="https://dx.doi.org/10.1186/s12859-014-0351-9" TargetMode="External"/><Relationship Id="rId2400" Type="http://schemas.openxmlformats.org/officeDocument/2006/relationships/hyperlink" Target="https://dx.doi.org/10.1038/s41598-017-08775-4" TargetMode="External"/><Relationship Id="rId1002" Type="http://schemas.openxmlformats.org/officeDocument/2006/relationships/hyperlink" Target="https://dx.doi.org/10.1016/S1474-4422(13)70194-7" TargetMode="External"/><Relationship Id="rId1959" Type="http://schemas.openxmlformats.org/officeDocument/2006/relationships/hyperlink" Target="https://www.imi.europa.eu/projects-results/project-factsheets/predict-tb" TargetMode="External"/><Relationship Id="rId1819" Type="http://schemas.openxmlformats.org/officeDocument/2006/relationships/hyperlink" Target="https://www.imi.europa.eu/projects-results/project-factsheets/open-phacts" TargetMode="External"/><Relationship Id="rId2190" Type="http://schemas.openxmlformats.org/officeDocument/2006/relationships/hyperlink" Target="https://dx.doi.org/10.1111/j.1525-1497.2004.S1006_1.x" TargetMode="External"/><Relationship Id="rId162" Type="http://schemas.openxmlformats.org/officeDocument/2006/relationships/hyperlink" Target="https://dx.doi.org/10.1038/s41467-017-02094-y" TargetMode="External"/><Relationship Id="rId2050" Type="http://schemas.openxmlformats.org/officeDocument/2006/relationships/hyperlink" Target="https://www.imi.europa.eu/projects-results/project-factsheets/protect" TargetMode="External"/><Relationship Id="rId979" Type="http://schemas.openxmlformats.org/officeDocument/2006/relationships/hyperlink" Target="https://www.imi.europa.eu/projects-results/project-factsheets/emif" TargetMode="External"/><Relationship Id="rId839" Type="http://schemas.openxmlformats.org/officeDocument/2006/relationships/hyperlink" Target="https://dx.doi.org/10.3389/fnagi.2018.00067" TargetMode="External"/><Relationship Id="rId1469" Type="http://schemas.openxmlformats.org/officeDocument/2006/relationships/hyperlink" Target="https://www.imi.europa.eu/projects-results/project-factsheets/getreal" TargetMode="External"/><Relationship Id="rId1676" Type="http://schemas.openxmlformats.org/officeDocument/2006/relationships/hyperlink" Target="https://www.imi.europa.eu/projects-results/project-factsheets/mip-dili" TargetMode="External"/><Relationship Id="rId1883" Type="http://schemas.openxmlformats.org/officeDocument/2006/relationships/hyperlink" Target="https://www.imi.europa.eu/projects-results/project-factsheets/phago" TargetMode="External"/><Relationship Id="rId2727" Type="http://schemas.openxmlformats.org/officeDocument/2006/relationships/hyperlink" Target="https://www.imi.europa.eu/projects-results/project-factsheets/zapi" TargetMode="External"/><Relationship Id="rId906" Type="http://schemas.openxmlformats.org/officeDocument/2006/relationships/hyperlink" Target="https://dx.doi.org/10.1093/bioinformatics/btx275" TargetMode="External"/><Relationship Id="rId1329" Type="http://schemas.openxmlformats.org/officeDocument/2006/relationships/hyperlink" Target="https://www.imi.europa.eu/projects-results/project-factsheets/eu-aims" TargetMode="External"/><Relationship Id="rId1536" Type="http://schemas.openxmlformats.org/officeDocument/2006/relationships/hyperlink" Target="https://www.imi.europa.eu/projects-results/project-factsheets/innodia" TargetMode="External"/><Relationship Id="rId1743" Type="http://schemas.openxmlformats.org/officeDocument/2006/relationships/hyperlink" Target="https://dx.doi.org/10.1007/s00213-015-4019-6" TargetMode="External"/><Relationship Id="rId1950" Type="http://schemas.openxmlformats.org/officeDocument/2006/relationships/hyperlink" Target="https://dx.doi.org/10.1098/rsif.2016.0745" TargetMode="External"/><Relationship Id="rId35" Type="http://schemas.openxmlformats.org/officeDocument/2006/relationships/hyperlink" Target="https://www.imi.europa.eu/projects-results/project-factsheets/adapted" TargetMode="External"/><Relationship Id="rId1603" Type="http://schemas.openxmlformats.org/officeDocument/2006/relationships/hyperlink" Target="https://dx.doi.org/10.1124/mol.116.105551" TargetMode="External"/><Relationship Id="rId1810" Type="http://schemas.openxmlformats.org/officeDocument/2006/relationships/hyperlink" Target="https://dx.doi.org/10.1002/minf.201300019" TargetMode="External"/><Relationship Id="rId489" Type="http://schemas.openxmlformats.org/officeDocument/2006/relationships/hyperlink" Target="https://www.imi.europa.eu/projects-results/project-factsheets/chem21" TargetMode="External"/><Relationship Id="rId696" Type="http://schemas.openxmlformats.org/officeDocument/2006/relationships/hyperlink" Target="https://dx.doi.org/10.1111/dom.12826" TargetMode="External"/><Relationship Id="rId2377" Type="http://schemas.openxmlformats.org/officeDocument/2006/relationships/hyperlink" Target="https://dx.doi.org/10.2337/db11-0751" TargetMode="External"/><Relationship Id="rId2584" Type="http://schemas.openxmlformats.org/officeDocument/2006/relationships/hyperlink" Target="https://dx.doi.org/10.1093/nar/gkw1362" TargetMode="External"/><Relationship Id="rId349" Type="http://schemas.openxmlformats.org/officeDocument/2006/relationships/hyperlink" Target="https://www.imi.europa.eu/projects-results/project-factsheets/btcure" TargetMode="External"/><Relationship Id="rId556" Type="http://schemas.openxmlformats.org/officeDocument/2006/relationships/hyperlink" Target="https://dx.doi.org/10.1186/s12879-017-2739-4" TargetMode="External"/><Relationship Id="rId763" Type="http://schemas.openxmlformats.org/officeDocument/2006/relationships/hyperlink" Target="https://dx.doi.org/10.1177/1740774518780678" TargetMode="External"/><Relationship Id="rId1186" Type="http://schemas.openxmlformats.org/officeDocument/2006/relationships/hyperlink" Target="https://dx.doi.org/10.1186/s13229-018-0187-7" TargetMode="External"/><Relationship Id="rId1393" Type="http://schemas.openxmlformats.org/officeDocument/2006/relationships/hyperlink" Target="https://www.imi.europa.eu/projects-results/project-factsheets/eupati" TargetMode="External"/><Relationship Id="rId2237" Type="http://schemas.openxmlformats.org/officeDocument/2006/relationships/hyperlink" Target="https://dx.doi.org/10.1177/2055207616628802" TargetMode="External"/><Relationship Id="rId2444" Type="http://schemas.openxmlformats.org/officeDocument/2006/relationships/hyperlink" Target="https://dx.doi.org/10.3389/fmicb.2015.00660" TargetMode="External"/><Relationship Id="rId209" Type="http://schemas.openxmlformats.org/officeDocument/2006/relationships/hyperlink" Target="https://www.imi.europa.eu/projects-results/project-factsheets/biovacsafe" TargetMode="External"/><Relationship Id="rId416" Type="http://schemas.openxmlformats.org/officeDocument/2006/relationships/hyperlink" Target="https://dx.doi.org/10.21037/jtd.2017.07.28" TargetMode="External"/><Relationship Id="rId970" Type="http://schemas.openxmlformats.org/officeDocument/2006/relationships/hyperlink" Target="https://dx.doi.org/10.1038/srep14841" TargetMode="External"/><Relationship Id="rId1046" Type="http://schemas.openxmlformats.org/officeDocument/2006/relationships/hyperlink" Target="https://www.imi.europa.eu/projects-results/project-factsheets/etox" TargetMode="External"/><Relationship Id="rId1253" Type="http://schemas.openxmlformats.org/officeDocument/2006/relationships/hyperlink" Target="https://www.imi.europa.eu/projects-results/project-factsheets/eu-aims" TargetMode="External"/><Relationship Id="rId2651" Type="http://schemas.openxmlformats.org/officeDocument/2006/relationships/hyperlink" Target="https://www.imi.europa.eu/projects-results/project-factsheets/ultra-dd" TargetMode="External"/><Relationship Id="rId623" Type="http://schemas.openxmlformats.org/officeDocument/2006/relationships/hyperlink" Target="https://www.imi.europa.eu/projects-results/project-factsheets/ddmore" TargetMode="External"/><Relationship Id="rId830" Type="http://schemas.openxmlformats.org/officeDocument/2006/relationships/hyperlink" Target="https://www.imi.europa.eu/projects-results/project-factsheets/emif" TargetMode="External"/><Relationship Id="rId1460" Type="http://schemas.openxmlformats.org/officeDocument/2006/relationships/hyperlink" Target="https://dx.doi.org/10.1186/s12874-018-0534-6" TargetMode="External"/><Relationship Id="rId2304" Type="http://schemas.openxmlformats.org/officeDocument/2006/relationships/hyperlink" Target="https://www.imi.europa.eu/projects-results/project-factsheets/stembancc" TargetMode="External"/><Relationship Id="rId2511" Type="http://schemas.openxmlformats.org/officeDocument/2006/relationships/hyperlink" Target="https://www.imi.europa.eu/projects-results/project-factsheets/ultra-dd" TargetMode="External"/><Relationship Id="rId1113" Type="http://schemas.openxmlformats.org/officeDocument/2006/relationships/hyperlink" Target="https://dx.doi.org/10.1016/j.bmc.2012.03.045" TargetMode="External"/><Relationship Id="rId1320" Type="http://schemas.openxmlformats.org/officeDocument/2006/relationships/hyperlink" Target="https://dx.doi.org/10.1038/mp.2013.197" TargetMode="External"/><Relationship Id="rId2094" Type="http://schemas.openxmlformats.org/officeDocument/2006/relationships/hyperlink" Target="https://dx.doi.org/10.18383/j.tom.2016.00208" TargetMode="External"/><Relationship Id="rId273" Type="http://schemas.openxmlformats.org/officeDocument/2006/relationships/hyperlink" Target="https://www.imi.europa.eu/projects-results/project-factsheets/btcure" TargetMode="External"/><Relationship Id="rId480" Type="http://schemas.openxmlformats.org/officeDocument/2006/relationships/hyperlink" Target="https://dx.doi.org/10.1002/adsc.201301055" TargetMode="External"/><Relationship Id="rId2161" Type="http://schemas.openxmlformats.org/officeDocument/2006/relationships/hyperlink" Target="https://www.imi.europa.eu/projects-results/project-factsheets/resceu" TargetMode="External"/><Relationship Id="rId133" Type="http://schemas.openxmlformats.org/officeDocument/2006/relationships/hyperlink" Target="https://www.imi.europa.eu/projects-results/project-factsheets/approach" TargetMode="External"/><Relationship Id="rId340" Type="http://schemas.openxmlformats.org/officeDocument/2006/relationships/hyperlink" Target="https://dx.doi.org/10.1186/ar4683" TargetMode="External"/><Relationship Id="rId2021" Type="http://schemas.openxmlformats.org/officeDocument/2006/relationships/hyperlink" Target="https://dx.doi.org/10.1183/09031936.00183014" TargetMode="External"/><Relationship Id="rId200" Type="http://schemas.openxmlformats.org/officeDocument/2006/relationships/hyperlink" Target="https://dx.doi.org/10.1016/j.it.2015.12.009" TargetMode="External"/><Relationship Id="rId1787" Type="http://schemas.openxmlformats.org/officeDocument/2006/relationships/hyperlink" Target="https://www.imi.europa.eu/projects-results/project-factsheets/open-phacts" TargetMode="External"/><Relationship Id="rId1994" Type="http://schemas.openxmlformats.org/officeDocument/2006/relationships/hyperlink" Target="https://dx.doi.org/10.1111/imr.12269" TargetMode="External"/><Relationship Id="rId79" Type="http://schemas.openxmlformats.org/officeDocument/2006/relationships/hyperlink" Target="https://www.imi.europa.eu/projects-results/project-factsheets/aetionomy" TargetMode="External"/><Relationship Id="rId1647" Type="http://schemas.openxmlformats.org/officeDocument/2006/relationships/hyperlink" Target="https://dx.doi.org/10.1371/journal.pone.0018216" TargetMode="External"/><Relationship Id="rId1854" Type="http://schemas.openxmlformats.org/officeDocument/2006/relationships/hyperlink" Target="https://dx.doi.org/10.1093/database/bav028" TargetMode="External"/><Relationship Id="rId1507" Type="http://schemas.openxmlformats.org/officeDocument/2006/relationships/hyperlink" Target="https://dx.doi.org/10.3390/ijms19123705" TargetMode="External"/><Relationship Id="rId1714" Type="http://schemas.openxmlformats.org/officeDocument/2006/relationships/hyperlink" Target="https://www.imi.europa.eu/projects-results/project-factsheets/mip-dili" TargetMode="External"/><Relationship Id="rId1921" Type="http://schemas.openxmlformats.org/officeDocument/2006/relationships/hyperlink" Target="https://www.imi.europa.eu/projects-results/project-factsheets/predect" TargetMode="External"/><Relationship Id="rId2488" Type="http://schemas.openxmlformats.org/officeDocument/2006/relationships/hyperlink" Target="https://dx.doi.org/10.1164/rccm.201410-1935pp" TargetMode="External"/><Relationship Id="rId1297" Type="http://schemas.openxmlformats.org/officeDocument/2006/relationships/hyperlink" Target="https://www.imi.europa.eu/projects-results/project-factsheets/eu-aims" TargetMode="External"/><Relationship Id="rId2695" Type="http://schemas.openxmlformats.org/officeDocument/2006/relationships/hyperlink" Target="https://www.imi.europa.eu/projects-results/project-factsheets/vsv-ebovac" TargetMode="External"/><Relationship Id="rId667" Type="http://schemas.openxmlformats.org/officeDocument/2006/relationships/hyperlink" Target="https://www.imi.europa.eu/projects-results/project-factsheets/ddmore" TargetMode="External"/><Relationship Id="rId874" Type="http://schemas.openxmlformats.org/officeDocument/2006/relationships/hyperlink" Target="https://dx.doi.org/10.1038/s41598-017-17746-8" TargetMode="External"/><Relationship Id="rId2348" Type="http://schemas.openxmlformats.org/officeDocument/2006/relationships/hyperlink" Target="https://www.imi.europa.eu/projects-results/project-factsheets/summit" TargetMode="External"/><Relationship Id="rId2555" Type="http://schemas.openxmlformats.org/officeDocument/2006/relationships/hyperlink" Target="https://www.imi.europa.eu/projects-results/project-factsheets/ultra-dd" TargetMode="External"/><Relationship Id="rId527" Type="http://schemas.openxmlformats.org/officeDocument/2006/relationships/hyperlink" Target="https://www.imi.europa.eu/projects-results/project-factsheets/combacte-magnet" TargetMode="External"/><Relationship Id="rId734" Type="http://schemas.openxmlformats.org/officeDocument/2006/relationships/hyperlink" Target="https://www.imi.europa.eu/projects-results/project-factsheets/drive-ab" TargetMode="External"/><Relationship Id="rId941" Type="http://schemas.openxmlformats.org/officeDocument/2006/relationships/hyperlink" Target="https://www.imi.europa.eu/projects-results/project-factsheets/emif" TargetMode="External"/><Relationship Id="rId1157" Type="http://schemas.openxmlformats.org/officeDocument/2006/relationships/hyperlink" Target="https://www.imi.europa.eu/projects-results/project-factsheets/eu-aims" TargetMode="External"/><Relationship Id="rId1364" Type="http://schemas.openxmlformats.org/officeDocument/2006/relationships/hyperlink" Target="https://dx.doi.org/10.1186/1866-1955-6-40" TargetMode="External"/><Relationship Id="rId1571" Type="http://schemas.openxmlformats.org/officeDocument/2006/relationships/hyperlink" Target="https://dx.doi.org/10.1021/acsmedchemlett.8b00397" TargetMode="External"/><Relationship Id="rId2208" Type="http://schemas.openxmlformats.org/officeDocument/2006/relationships/hyperlink" Target="https://dx.doi.org/10.1002/hec.3563" TargetMode="External"/><Relationship Id="rId2415" Type="http://schemas.openxmlformats.org/officeDocument/2006/relationships/hyperlink" Target="https://www.imi.europa.eu/projects-results/project-factsheets/translocation" TargetMode="External"/><Relationship Id="rId2622" Type="http://schemas.openxmlformats.org/officeDocument/2006/relationships/hyperlink" Target="https://dx.doi.org/10.1021/acs.jmedchem.6b01244" TargetMode="External"/><Relationship Id="rId70" Type="http://schemas.openxmlformats.org/officeDocument/2006/relationships/hyperlink" Target="https://dx.doi.org/10.1098/rsfs.2015.0099" TargetMode="External"/><Relationship Id="rId801" Type="http://schemas.openxmlformats.org/officeDocument/2006/relationships/hyperlink" Target="https://dx.doi.org/10.3390/molecules22050827" TargetMode="External"/><Relationship Id="rId1017" Type="http://schemas.openxmlformats.org/officeDocument/2006/relationships/hyperlink" Target="https://dx.doi.org/10.1128/AAC.02100-16" TargetMode="External"/><Relationship Id="rId1224" Type="http://schemas.openxmlformats.org/officeDocument/2006/relationships/hyperlink" Target="https://dx.doi.org/10.1038/npp.2016.260" TargetMode="External"/><Relationship Id="rId1431" Type="http://schemas.openxmlformats.org/officeDocument/2006/relationships/hyperlink" Target="https://www.imi.europa.eu/projects-results/project-factsheets/europain" TargetMode="External"/><Relationship Id="rId177" Type="http://schemas.openxmlformats.org/officeDocument/2006/relationships/hyperlink" Target="https://www.imi.europa.eu/projects-results/project-factsheets/bigdataheart" TargetMode="External"/><Relationship Id="rId384" Type="http://schemas.openxmlformats.org/officeDocument/2006/relationships/hyperlink" Target="https://dx.doi.org/10.1186/s13073-018-0603-9" TargetMode="External"/><Relationship Id="rId591" Type="http://schemas.openxmlformats.org/officeDocument/2006/relationships/hyperlink" Target="https://www.imi.europa.eu/projects-results/project-factsheets/ddmore" TargetMode="External"/><Relationship Id="rId2065" Type="http://schemas.openxmlformats.org/officeDocument/2006/relationships/hyperlink" Target="https://dx.doi.org/10.1111/1475-6773.12152" TargetMode="External"/><Relationship Id="rId2272" Type="http://schemas.openxmlformats.org/officeDocument/2006/relationships/hyperlink" Target="https://www.imi.europa.eu/projects-results/project-factsheets/stembancc" TargetMode="External"/><Relationship Id="rId244" Type="http://schemas.openxmlformats.org/officeDocument/2006/relationships/hyperlink" Target="https://dx.doi.org/10.1038/s41598-017-02581-8" TargetMode="External"/><Relationship Id="rId1081" Type="http://schemas.openxmlformats.org/officeDocument/2006/relationships/hyperlink" Target="https://dx.doi.org/10.1093/database/bav123" TargetMode="External"/><Relationship Id="rId451" Type="http://schemas.openxmlformats.org/officeDocument/2006/relationships/hyperlink" Target="https://www.imi.europa.eu/projects-results/project-factsheets/cancer-id" TargetMode="External"/><Relationship Id="rId2132" Type="http://schemas.openxmlformats.org/officeDocument/2006/relationships/hyperlink" Target="https://dx.doi.org/10.1016/j.radonc.2015.02.015" TargetMode="External"/><Relationship Id="rId104" Type="http://schemas.openxmlformats.org/officeDocument/2006/relationships/hyperlink" Target="https://dx.doi.org/10.1186/s13073-017-0428-y" TargetMode="External"/><Relationship Id="rId311" Type="http://schemas.openxmlformats.org/officeDocument/2006/relationships/hyperlink" Target="https://www.imi.europa.eu/projects-results/project-factsheets/btcure" TargetMode="External"/><Relationship Id="rId1898" Type="http://schemas.openxmlformats.org/officeDocument/2006/relationships/hyperlink" Target="https://dx.doi.org/10.1002/art.39730" TargetMode="External"/><Relationship Id="rId1758" Type="http://schemas.openxmlformats.org/officeDocument/2006/relationships/hyperlink" Target="https://www.imi.europa.eu/projects-results/project-factsheets/newmeds" TargetMode="External"/><Relationship Id="rId1965" Type="http://schemas.openxmlformats.org/officeDocument/2006/relationships/hyperlink" Target="https://www.imi.europa.eu/projects-results/project-factsheets/predict-tb" TargetMode="External"/><Relationship Id="rId1618" Type="http://schemas.openxmlformats.org/officeDocument/2006/relationships/hyperlink" Target="https://www.imi.europa.eu/projects-results/project-factsheets/marcar" TargetMode="External"/><Relationship Id="rId1825" Type="http://schemas.openxmlformats.org/officeDocument/2006/relationships/hyperlink" Target="https://www.imi.europa.eu/projects-results/project-factsheets/open-phacts" TargetMode="External"/><Relationship Id="rId2599" Type="http://schemas.openxmlformats.org/officeDocument/2006/relationships/hyperlink" Target="https://www.imi.europa.eu/projects-results/project-factsheets/ultra-dd" TargetMode="External"/><Relationship Id="rId778" Type="http://schemas.openxmlformats.org/officeDocument/2006/relationships/hyperlink" Target="https://www.imi.europa.eu/projects-results/project-factsheets/ehr4cr" TargetMode="External"/><Relationship Id="rId985" Type="http://schemas.openxmlformats.org/officeDocument/2006/relationships/hyperlink" Target="https://www.imi.europa.eu/projects-results/project-factsheets/emif" TargetMode="External"/><Relationship Id="rId2459" Type="http://schemas.openxmlformats.org/officeDocument/2006/relationships/hyperlink" Target="https://www.imi.europa.eu/projects-results/project-factsheets/transqst" TargetMode="External"/><Relationship Id="rId2666" Type="http://schemas.openxmlformats.org/officeDocument/2006/relationships/hyperlink" Target="https://dx.doi.org/10.7554/eLife.17101" TargetMode="External"/><Relationship Id="rId638" Type="http://schemas.openxmlformats.org/officeDocument/2006/relationships/hyperlink" Target="https://dx.doi.org/10.1038/psp.2013.58" TargetMode="External"/><Relationship Id="rId845" Type="http://schemas.openxmlformats.org/officeDocument/2006/relationships/hyperlink" Target="https://www.imi.europa.eu/projects-results/project-factsheets/emif" TargetMode="External"/><Relationship Id="rId1268" Type="http://schemas.openxmlformats.org/officeDocument/2006/relationships/hyperlink" Target="https://dx.doi.org/10.1093/scan/nsw098" TargetMode="External"/><Relationship Id="rId1475" Type="http://schemas.openxmlformats.org/officeDocument/2006/relationships/hyperlink" Target="https://www.imi.europa.eu/projects-results/project-factsheets/getreal" TargetMode="External"/><Relationship Id="rId1682" Type="http://schemas.openxmlformats.org/officeDocument/2006/relationships/hyperlink" Target="https://www.imi.europa.eu/projects-results/project-factsheets/mip-dili" TargetMode="External"/><Relationship Id="rId2319" Type="http://schemas.openxmlformats.org/officeDocument/2006/relationships/hyperlink" Target="https://dx.doi.org/10.1016/j.atherosclerosis.2017.09.031" TargetMode="External"/><Relationship Id="rId2526" Type="http://schemas.openxmlformats.org/officeDocument/2006/relationships/hyperlink" Target="https://dx.doi.org/10.1038/s41598-017-07755-y" TargetMode="External"/><Relationship Id="rId2733" Type="http://schemas.openxmlformats.org/officeDocument/2006/relationships/hyperlink" Target="https://www.imi.europa.eu/projects-results/project-factsheets/zapi" TargetMode="External"/><Relationship Id="rId705" Type="http://schemas.openxmlformats.org/officeDocument/2006/relationships/hyperlink" Target="https://www.imi.europa.eu/projects-results/project-factsheets/direct" TargetMode="External"/><Relationship Id="rId1128" Type="http://schemas.openxmlformats.org/officeDocument/2006/relationships/hyperlink" Target="https://www.imi.europa.eu/projects-results/project-factsheets/etox" TargetMode="External"/><Relationship Id="rId1335" Type="http://schemas.openxmlformats.org/officeDocument/2006/relationships/hyperlink" Target="https://www.imi.europa.eu/projects-results/project-factsheets/eu-aims" TargetMode="External"/><Relationship Id="rId1542" Type="http://schemas.openxmlformats.org/officeDocument/2006/relationships/hyperlink" Target="https://www.imi.europa.eu/projects-results/project-factsheets/innodia" TargetMode="External"/><Relationship Id="rId912" Type="http://schemas.openxmlformats.org/officeDocument/2006/relationships/hyperlink" Target="https://dx.doi.org/10.1007/s13760-017-0816-5" TargetMode="External"/><Relationship Id="rId41" Type="http://schemas.openxmlformats.org/officeDocument/2006/relationships/hyperlink" Target="https://www.imi.europa.eu/projects-results/project-factsheets/adapted" TargetMode="External"/><Relationship Id="rId1402" Type="http://schemas.openxmlformats.org/officeDocument/2006/relationships/hyperlink" Target="https://dx.doi.org/10.1136/bmjopen-2014-006420" TargetMode="External"/><Relationship Id="rId288" Type="http://schemas.openxmlformats.org/officeDocument/2006/relationships/hyperlink" Target="https://dx.doi.org/10.3389/fimmu.2016.00494" TargetMode="External"/><Relationship Id="rId495" Type="http://schemas.openxmlformats.org/officeDocument/2006/relationships/hyperlink" Target="https://www.imi.europa.eu/projects-results/project-factsheets/combacte-care" TargetMode="External"/><Relationship Id="rId2176" Type="http://schemas.openxmlformats.org/officeDocument/2006/relationships/hyperlink" Target="https://dx.doi.org/10.1016/j.molmet.2017.06.001" TargetMode="External"/><Relationship Id="rId2383" Type="http://schemas.openxmlformats.org/officeDocument/2006/relationships/hyperlink" Target="https://www.imi.europa.eu/projects-results/project-factsheets/translocation" TargetMode="External"/><Relationship Id="rId2590" Type="http://schemas.openxmlformats.org/officeDocument/2006/relationships/hyperlink" Target="https://dx.doi.org/10.1039/c7md00381a" TargetMode="External"/><Relationship Id="rId148" Type="http://schemas.openxmlformats.org/officeDocument/2006/relationships/hyperlink" Target="https://dx.doi.org/10.1186/1471-2148-7-214" TargetMode="External"/><Relationship Id="rId355" Type="http://schemas.openxmlformats.org/officeDocument/2006/relationships/hyperlink" Target="https://www.imi.europa.eu/projects-results/project-factsheets/btcure" TargetMode="External"/><Relationship Id="rId562" Type="http://schemas.openxmlformats.org/officeDocument/2006/relationships/hyperlink" Target="https://dx.doi.org/10.1007/s00134-017-4802-4" TargetMode="External"/><Relationship Id="rId1192" Type="http://schemas.openxmlformats.org/officeDocument/2006/relationships/hyperlink" Target="https://dx.doi.org/10.1007/s00787-018-1114-3" TargetMode="External"/><Relationship Id="rId2036" Type="http://schemas.openxmlformats.org/officeDocument/2006/relationships/hyperlink" Target="https://www.imi.europa.eu/projects-results/project-factsheets/protect" TargetMode="External"/><Relationship Id="rId2243" Type="http://schemas.openxmlformats.org/officeDocument/2006/relationships/hyperlink" Target="https://dx.doi.org/10.1038/s41598-018-27058-0" TargetMode="External"/><Relationship Id="rId2450" Type="http://schemas.openxmlformats.org/officeDocument/2006/relationships/hyperlink" Target="https://dx.doi.org/10.7554/eLife.03145" TargetMode="External"/><Relationship Id="rId215" Type="http://schemas.openxmlformats.org/officeDocument/2006/relationships/hyperlink" Target="https://www.imi.europa.eu/projects-results/project-factsheets/biovacsafe" TargetMode="External"/><Relationship Id="rId422" Type="http://schemas.openxmlformats.org/officeDocument/2006/relationships/hyperlink" Target="https://dx.doi.org/10.18632/oncotarget.10701" TargetMode="External"/><Relationship Id="rId1052" Type="http://schemas.openxmlformats.org/officeDocument/2006/relationships/hyperlink" Target="https://www.imi.europa.eu/projects-results/project-factsheets/etox" TargetMode="External"/><Relationship Id="rId2103" Type="http://schemas.openxmlformats.org/officeDocument/2006/relationships/hyperlink" Target="https://www.imi.europa.eu/projects-results/project-factsheets/quic-concept" TargetMode="External"/><Relationship Id="rId2310" Type="http://schemas.openxmlformats.org/officeDocument/2006/relationships/hyperlink" Target="https://www.imi.europa.eu/projects-results/project-factsheets/stembancc" TargetMode="External"/><Relationship Id="rId1869" Type="http://schemas.openxmlformats.org/officeDocument/2006/relationships/hyperlink" Target="https://www.imi.europa.eu/projects-results/project-factsheets/orbito" TargetMode="External"/><Relationship Id="rId1729" Type="http://schemas.openxmlformats.org/officeDocument/2006/relationships/hyperlink" Target="https://dx.doi.org/10.1038/s41398-018-0121-y" TargetMode="External"/><Relationship Id="rId1936" Type="http://schemas.openxmlformats.org/officeDocument/2006/relationships/hyperlink" Target="https://dx.doi.org/10.1093/cid/cix247" TargetMode="External"/><Relationship Id="rId5" Type="http://schemas.openxmlformats.org/officeDocument/2006/relationships/hyperlink" Target="https://www.imi.europa.eu/projects-results/project-factsheets/abirisk" TargetMode="External"/><Relationship Id="rId889" Type="http://schemas.openxmlformats.org/officeDocument/2006/relationships/hyperlink" Target="https://www.imi.europa.eu/projects-results/project-factsheets/emif" TargetMode="External"/><Relationship Id="rId749" Type="http://schemas.openxmlformats.org/officeDocument/2006/relationships/hyperlink" Target="https://dx.doi.org/10.2217/rme-2017-0068" TargetMode="External"/><Relationship Id="rId1379" Type="http://schemas.openxmlformats.org/officeDocument/2006/relationships/hyperlink" Target="https://www.imi.europa.eu/projects-results/project-factsheets/eu-aims" TargetMode="External"/><Relationship Id="rId1586" Type="http://schemas.openxmlformats.org/officeDocument/2006/relationships/hyperlink" Target="https://www.imi.europa.eu/projects-results/project-factsheets/k4dd" TargetMode="External"/><Relationship Id="rId609" Type="http://schemas.openxmlformats.org/officeDocument/2006/relationships/hyperlink" Target="https://www.imi.europa.eu/projects-results/project-factsheets/ddmore" TargetMode="External"/><Relationship Id="rId956" Type="http://schemas.openxmlformats.org/officeDocument/2006/relationships/hyperlink" Target="https://dx.doi.org/10.2337/dc15-1218" TargetMode="External"/><Relationship Id="rId1239" Type="http://schemas.openxmlformats.org/officeDocument/2006/relationships/hyperlink" Target="https://www.imi.europa.eu/projects-results/project-factsheets/eu-aims" TargetMode="External"/><Relationship Id="rId1793" Type="http://schemas.openxmlformats.org/officeDocument/2006/relationships/hyperlink" Target="https://www.imi.europa.eu/projects-results/project-factsheets/open-phacts" TargetMode="External"/><Relationship Id="rId2637" Type="http://schemas.openxmlformats.org/officeDocument/2006/relationships/hyperlink" Target="https://www.imi.europa.eu/projects-results/project-factsheets/ultra-dd" TargetMode="External"/><Relationship Id="rId85" Type="http://schemas.openxmlformats.org/officeDocument/2006/relationships/hyperlink" Target="https://www.imi.europa.eu/projects-results/project-factsheets/aetionomy" TargetMode="External"/><Relationship Id="rId816" Type="http://schemas.openxmlformats.org/officeDocument/2006/relationships/hyperlink" Target="https://www.imi.europa.eu/projects-results/project-factsheets/emif" TargetMode="External"/><Relationship Id="rId1446" Type="http://schemas.openxmlformats.org/officeDocument/2006/relationships/hyperlink" Target="https://dx.doi.org/10.1111/irv.12410" TargetMode="External"/><Relationship Id="rId1653" Type="http://schemas.openxmlformats.org/officeDocument/2006/relationships/hyperlink" Target="https://dx.doi.org/10.1186/gb-2013-14-3-r25" TargetMode="External"/><Relationship Id="rId1860" Type="http://schemas.openxmlformats.org/officeDocument/2006/relationships/hyperlink" Target="https://dx.doi.org/10.1021/acs.molpharmaceut.7b00869" TargetMode="External"/><Relationship Id="rId2704" Type="http://schemas.openxmlformats.org/officeDocument/2006/relationships/hyperlink" Target="https://dx.doi.org/10.1007/s40264-016-0494-x" TargetMode="External"/><Relationship Id="rId1306" Type="http://schemas.openxmlformats.org/officeDocument/2006/relationships/hyperlink" Target="https://dx.doi.org/10.1186/s13229-017-0145-9" TargetMode="External"/><Relationship Id="rId1513" Type="http://schemas.openxmlformats.org/officeDocument/2006/relationships/hyperlink" Target="https://dx.doi.org/10.3390/molecules23092100" TargetMode="External"/><Relationship Id="rId1720" Type="http://schemas.openxmlformats.org/officeDocument/2006/relationships/hyperlink" Target="https://www.imi.europa.eu/projects-results/project-factsheets/newmeds" TargetMode="External"/><Relationship Id="rId12" Type="http://schemas.openxmlformats.org/officeDocument/2006/relationships/hyperlink" Target="https://dx.doi.org/10.3389/fimmu.2017.00500" TargetMode="External"/><Relationship Id="rId399" Type="http://schemas.openxmlformats.org/officeDocument/2006/relationships/hyperlink" Target="https://www.imi.europa.eu/projects-results/project-factsheets/cancer-id" TargetMode="External"/><Relationship Id="rId2287" Type="http://schemas.openxmlformats.org/officeDocument/2006/relationships/hyperlink" Target="https://dx.doi.org/10.1080/19382014.2016.1182276" TargetMode="External"/><Relationship Id="rId2494" Type="http://schemas.openxmlformats.org/officeDocument/2006/relationships/hyperlink" Target="https://dx.doi.org/10.1038/s42003-018-0196-2" TargetMode="External"/><Relationship Id="rId259" Type="http://schemas.openxmlformats.org/officeDocument/2006/relationships/hyperlink" Target="https://www.imi.europa.eu/projects-results/project-factsheets/btcure" TargetMode="External"/><Relationship Id="rId466" Type="http://schemas.openxmlformats.org/officeDocument/2006/relationships/hyperlink" Target="https://dx.doi.org/10.1186/s12934-017-0667-z" TargetMode="External"/><Relationship Id="rId673" Type="http://schemas.openxmlformats.org/officeDocument/2006/relationships/hyperlink" Target="https://www.imi.europa.eu/projects-results/project-factsheets/ddmore" TargetMode="External"/><Relationship Id="rId880" Type="http://schemas.openxmlformats.org/officeDocument/2006/relationships/hyperlink" Target="https://dx.doi.org/10.1093/database/baw094" TargetMode="External"/><Relationship Id="rId1096" Type="http://schemas.openxmlformats.org/officeDocument/2006/relationships/hyperlink" Target="https://www.imi.europa.eu/projects-results/project-factsheets/etox" TargetMode="External"/><Relationship Id="rId2147" Type="http://schemas.openxmlformats.org/officeDocument/2006/relationships/hyperlink" Target="https://www.imi.europa.eu/projects-results/project-factsheets/rapp-id" TargetMode="External"/><Relationship Id="rId2354" Type="http://schemas.openxmlformats.org/officeDocument/2006/relationships/hyperlink" Target="https://www.imi.europa.eu/projects-results/project-factsheets/summit" TargetMode="External"/><Relationship Id="rId2561" Type="http://schemas.openxmlformats.org/officeDocument/2006/relationships/hyperlink" Target="https://www.imi.europa.eu/projects-results/project-factsheets/ultra-dd" TargetMode="External"/><Relationship Id="rId119" Type="http://schemas.openxmlformats.org/officeDocument/2006/relationships/hyperlink" Target="https://www.imi.europa.eu/projects-results/project-factsheets/approach" TargetMode="External"/><Relationship Id="rId326" Type="http://schemas.openxmlformats.org/officeDocument/2006/relationships/hyperlink" Target="https://dx.doi.org/10.1186/s13075-015-0683-5" TargetMode="External"/><Relationship Id="rId533" Type="http://schemas.openxmlformats.org/officeDocument/2006/relationships/hyperlink" Target="https://www.imi.europa.eu/projects-results/project-factsheets/combacte-magnet" TargetMode="External"/><Relationship Id="rId1163" Type="http://schemas.openxmlformats.org/officeDocument/2006/relationships/hyperlink" Target="https://www.imi.europa.eu/projects-results/project-factsheets/eu-aims" TargetMode="External"/><Relationship Id="rId1370" Type="http://schemas.openxmlformats.org/officeDocument/2006/relationships/hyperlink" Target="https://dx.doi.org/10.1016/j.cub.2015.05.011" TargetMode="External"/><Relationship Id="rId2007" Type="http://schemas.openxmlformats.org/officeDocument/2006/relationships/hyperlink" Target="https://dx.doi.org/10.1038/nature21693" TargetMode="External"/><Relationship Id="rId2214" Type="http://schemas.openxmlformats.org/officeDocument/2006/relationships/hyperlink" Target="https://dx.doi.org/10.1002/jcsm.12134" TargetMode="External"/><Relationship Id="rId740" Type="http://schemas.openxmlformats.org/officeDocument/2006/relationships/hyperlink" Target="https://www.imi.europa.eu/projects-results/project-factsheets/ebisc" TargetMode="External"/><Relationship Id="rId1023" Type="http://schemas.openxmlformats.org/officeDocument/2006/relationships/hyperlink" Target="https://dx.doi.org/10.1186/s13195-018-0438-z" TargetMode="External"/><Relationship Id="rId2421" Type="http://schemas.openxmlformats.org/officeDocument/2006/relationships/hyperlink" Target="https://www.imi.europa.eu/projects-results/project-factsheets/translocation" TargetMode="External"/><Relationship Id="rId600" Type="http://schemas.openxmlformats.org/officeDocument/2006/relationships/hyperlink" Target="https://dx.doi.org/10.1098/rsfs.2015.0094" TargetMode="External"/><Relationship Id="rId1230" Type="http://schemas.openxmlformats.org/officeDocument/2006/relationships/hyperlink" Target="https://dx.doi.org/10.1001/jamapsychiatry.2017.1682" TargetMode="External"/><Relationship Id="rId183" Type="http://schemas.openxmlformats.org/officeDocument/2006/relationships/hyperlink" Target="https://www.imi.europa.eu/projects-results/project-factsheets/biovacsafe" TargetMode="External"/><Relationship Id="rId390" Type="http://schemas.openxmlformats.org/officeDocument/2006/relationships/hyperlink" Target="https://dx.doi.org/10.1007/s10549-018-4972-y" TargetMode="External"/><Relationship Id="rId1907" Type="http://schemas.openxmlformats.org/officeDocument/2006/relationships/hyperlink" Target="https://www.imi.europa.eu/projects-results/project-factsheets/predect" TargetMode="External"/><Relationship Id="rId2071" Type="http://schemas.openxmlformats.org/officeDocument/2006/relationships/hyperlink" Target="https://dx.doi.org/10.1503/cmaj.120592" TargetMode="External"/><Relationship Id="rId250" Type="http://schemas.openxmlformats.org/officeDocument/2006/relationships/hyperlink" Target="https://dx.doi.org/10.1155/2018/2624981" TargetMode="External"/><Relationship Id="rId110" Type="http://schemas.openxmlformats.org/officeDocument/2006/relationships/hyperlink" Target="https://dx.doi.org/10.1186/s13229-018-0212-x" TargetMode="External"/><Relationship Id="rId1697" Type="http://schemas.openxmlformats.org/officeDocument/2006/relationships/hyperlink" Target="https://dx.doi.org/10.1093/toxsci/kfu269" TargetMode="External"/><Relationship Id="rId927" Type="http://schemas.openxmlformats.org/officeDocument/2006/relationships/hyperlink" Target="https://www.imi.europa.eu/projects-results/project-factsheets/emif" TargetMode="External"/><Relationship Id="rId1557" Type="http://schemas.openxmlformats.org/officeDocument/2006/relationships/hyperlink" Target="https://dx.doi.org/10.1242/bio.032870" TargetMode="External"/><Relationship Id="rId1764" Type="http://schemas.openxmlformats.org/officeDocument/2006/relationships/hyperlink" Target="https://www.imi.europa.eu/projects-results/project-factsheets/newmeds" TargetMode="External"/><Relationship Id="rId1971" Type="http://schemas.openxmlformats.org/officeDocument/2006/relationships/hyperlink" Target="https://www.imi.europa.eu/projects-results/project-factsheets/predict-tb" TargetMode="External"/><Relationship Id="rId2608" Type="http://schemas.openxmlformats.org/officeDocument/2006/relationships/hyperlink" Target="https://dx.doi.org/10.1126/science.aar5700" TargetMode="External"/><Relationship Id="rId56" Type="http://schemas.openxmlformats.org/officeDocument/2006/relationships/hyperlink" Target="https://dx.doi.org/10.1002/pds.4245" TargetMode="External"/><Relationship Id="rId1417" Type="http://schemas.openxmlformats.org/officeDocument/2006/relationships/hyperlink" Target="https://www.imi.europa.eu/projects-results/project-factsheets/europain" TargetMode="External"/><Relationship Id="rId1624" Type="http://schemas.openxmlformats.org/officeDocument/2006/relationships/hyperlink" Target="https://www.imi.europa.eu/projects-results/project-factsheets/marcar" TargetMode="External"/><Relationship Id="rId1831" Type="http://schemas.openxmlformats.org/officeDocument/2006/relationships/hyperlink" Target="https://www.imi.europa.eu/projects-results/project-factsheets/open-phacts" TargetMode="External"/><Relationship Id="rId2398" Type="http://schemas.openxmlformats.org/officeDocument/2006/relationships/hyperlink" Target="https://dx.doi.org/10.1016/j.bpj.2017.07.004" TargetMode="External"/><Relationship Id="rId577" Type="http://schemas.openxmlformats.org/officeDocument/2006/relationships/hyperlink" Target="https://www.imi.europa.eu/projects-results/project-factsheets/ddmore" TargetMode="External"/><Relationship Id="rId2258" Type="http://schemas.openxmlformats.org/officeDocument/2006/relationships/hyperlink" Target="https://www.imi.europa.eu/projects-results/project-factsheets/stembancc" TargetMode="External"/><Relationship Id="rId784" Type="http://schemas.openxmlformats.org/officeDocument/2006/relationships/hyperlink" Target="https://www.imi.europa.eu/projects-results/project-factsheets/ehr4cr" TargetMode="External"/><Relationship Id="rId991" Type="http://schemas.openxmlformats.org/officeDocument/2006/relationships/hyperlink" Target="https://www.imi.europa.eu/projects-results/project-factsheets/emif" TargetMode="External"/><Relationship Id="rId1067" Type="http://schemas.openxmlformats.org/officeDocument/2006/relationships/hyperlink" Target="https://dx.doi.org/10.1093/bioinformatics/btt639" TargetMode="External"/><Relationship Id="rId2465" Type="http://schemas.openxmlformats.org/officeDocument/2006/relationships/hyperlink" Target="https://www.imi.europa.eu/projects-results/project-factsheets/u-biopred" TargetMode="External"/><Relationship Id="rId2672" Type="http://schemas.openxmlformats.org/officeDocument/2006/relationships/hyperlink" Target="https://dx.doi.org/10.1016/j.celrep.2016.11.014" TargetMode="External"/><Relationship Id="rId437" Type="http://schemas.openxmlformats.org/officeDocument/2006/relationships/hyperlink" Target="https://www.imi.europa.eu/projects-results/project-factsheets/cancer-id" TargetMode="External"/><Relationship Id="rId644" Type="http://schemas.openxmlformats.org/officeDocument/2006/relationships/hyperlink" Target="https://dx.doi.org/10.1038/psp.2014.41" TargetMode="External"/><Relationship Id="rId851" Type="http://schemas.openxmlformats.org/officeDocument/2006/relationships/hyperlink" Target="https://www.imi.europa.eu/projects-results/project-factsheets/emif" TargetMode="External"/><Relationship Id="rId1274" Type="http://schemas.openxmlformats.org/officeDocument/2006/relationships/hyperlink" Target="https://dx.doi.org/10.3389/fpsyt.2016.00188" TargetMode="External"/><Relationship Id="rId1481" Type="http://schemas.openxmlformats.org/officeDocument/2006/relationships/hyperlink" Target="https://www.imi.europa.eu/projects-results/project-factsheets/harmony" TargetMode="External"/><Relationship Id="rId2118" Type="http://schemas.openxmlformats.org/officeDocument/2006/relationships/hyperlink" Target="https://dx.doi.org/10.1007/s00259-016-3429-y" TargetMode="External"/><Relationship Id="rId2325" Type="http://schemas.openxmlformats.org/officeDocument/2006/relationships/hyperlink" Target="https://dx.doi.org/10.1186/s12859-016-1008-7" TargetMode="External"/><Relationship Id="rId2532" Type="http://schemas.openxmlformats.org/officeDocument/2006/relationships/hyperlink" Target="https://dx.doi.org/10.1021/acsmedchemlett.6b00497" TargetMode="External"/><Relationship Id="rId504" Type="http://schemas.openxmlformats.org/officeDocument/2006/relationships/hyperlink" Target="https://dx.doi.org/10.1093/cid/cix606" TargetMode="External"/><Relationship Id="rId711" Type="http://schemas.openxmlformats.org/officeDocument/2006/relationships/hyperlink" Target="https://www.imi.europa.eu/projects-results/project-factsheets/direct" TargetMode="External"/><Relationship Id="rId1134" Type="http://schemas.openxmlformats.org/officeDocument/2006/relationships/hyperlink" Target="https://dx.doi.org/10.1186/s12918-018-0556-z" TargetMode="External"/><Relationship Id="rId1341" Type="http://schemas.openxmlformats.org/officeDocument/2006/relationships/hyperlink" Target="https://www.imi.europa.eu/projects-results/project-factsheets/eu-aims" TargetMode="External"/><Relationship Id="rId1201" Type="http://schemas.openxmlformats.org/officeDocument/2006/relationships/hyperlink" Target="https://www.imi.europa.eu/projects-results/project-factsheets/eu-aims" TargetMode="External"/><Relationship Id="rId294" Type="http://schemas.openxmlformats.org/officeDocument/2006/relationships/hyperlink" Target="https://dx.doi.org/10.1089/bio.2015.0115" TargetMode="External"/><Relationship Id="rId2182" Type="http://schemas.openxmlformats.org/officeDocument/2006/relationships/hyperlink" Target="https://dx.doi.org/10.1136/bmjopen-2017-019082" TargetMode="External"/><Relationship Id="rId154" Type="http://schemas.openxmlformats.org/officeDocument/2006/relationships/hyperlink" Target="https://dx.doi.org/10.1111/dom.13417" TargetMode="External"/><Relationship Id="rId361" Type="http://schemas.openxmlformats.org/officeDocument/2006/relationships/hyperlink" Target="https://www.imi.europa.eu/projects-results/project-factsheets/btcure" TargetMode="External"/><Relationship Id="rId2042" Type="http://schemas.openxmlformats.org/officeDocument/2006/relationships/hyperlink" Target="https://www.imi.europa.eu/projects-results/project-factsheets/protect" TargetMode="External"/><Relationship Id="rId221" Type="http://schemas.openxmlformats.org/officeDocument/2006/relationships/hyperlink" Target="https://www.imi.europa.eu/projects-results/project-factsheets/biovacsafe" TargetMode="External"/><Relationship Id="rId1668" Type="http://schemas.openxmlformats.org/officeDocument/2006/relationships/hyperlink" Target="https://www.imi.europa.eu/projects-results/project-factsheets/mip-dili" TargetMode="External"/><Relationship Id="rId1875" Type="http://schemas.openxmlformats.org/officeDocument/2006/relationships/hyperlink" Target="https://www.imi.europa.eu/projects-results/project-factsheets/periscope" TargetMode="External"/><Relationship Id="rId2719" Type="http://schemas.openxmlformats.org/officeDocument/2006/relationships/hyperlink" Target="https://www.imi.europa.eu/projects-results/project-factsheets/zapi" TargetMode="External"/><Relationship Id="rId1528" Type="http://schemas.openxmlformats.org/officeDocument/2006/relationships/hyperlink" Target="https://www.imi.europa.eu/projects-results/project-factsheets/innodia" TargetMode="External"/><Relationship Id="rId1735" Type="http://schemas.openxmlformats.org/officeDocument/2006/relationships/hyperlink" Target="https://dx.doi.org/10.1002/ajmg.b.32532" TargetMode="External"/><Relationship Id="rId1942" Type="http://schemas.openxmlformats.org/officeDocument/2006/relationships/hyperlink" Target="https://dx.doi.org/10.1038/s41598-018-24067-x" TargetMode="External"/><Relationship Id="rId27" Type="http://schemas.openxmlformats.org/officeDocument/2006/relationships/hyperlink" Target="https://www.imi.europa.eu/projects-results/project-factsheets/adapted" TargetMode="External"/><Relationship Id="rId1802" Type="http://schemas.openxmlformats.org/officeDocument/2006/relationships/hyperlink" Target="https://dx.doi.org/10.1002/minf.201200014" TargetMode="External"/><Relationship Id="rId688" Type="http://schemas.openxmlformats.org/officeDocument/2006/relationships/hyperlink" Target="https://dx.doi.org/10.4103/1658-354X.115317" TargetMode="External"/><Relationship Id="rId895" Type="http://schemas.openxmlformats.org/officeDocument/2006/relationships/hyperlink" Target="https://www.imi.europa.eu/projects-results/project-factsheets/emif" TargetMode="External"/><Relationship Id="rId2369" Type="http://schemas.openxmlformats.org/officeDocument/2006/relationships/hyperlink" Target="https://dx.doi.org/10.1161/jaha.115.001853" TargetMode="External"/><Relationship Id="rId2576" Type="http://schemas.openxmlformats.org/officeDocument/2006/relationships/hyperlink" Target="https://dx.doi.org/10.1016/j.bone.2017.09.004" TargetMode="External"/><Relationship Id="rId548" Type="http://schemas.openxmlformats.org/officeDocument/2006/relationships/hyperlink" Target="https://dx.doi.org/10.1186/s13756-018-0401-6" TargetMode="External"/><Relationship Id="rId755" Type="http://schemas.openxmlformats.org/officeDocument/2006/relationships/hyperlink" Target="https://dx.doi.org/10.1093/nar/gkw1324" TargetMode="External"/><Relationship Id="rId962" Type="http://schemas.openxmlformats.org/officeDocument/2006/relationships/hyperlink" Target="https://dx.doi.org/10.15252/msb.20167422" TargetMode="External"/><Relationship Id="rId1178" Type="http://schemas.openxmlformats.org/officeDocument/2006/relationships/hyperlink" Target="https://dx.doi.org/10.1007/s00429-018-1679-0" TargetMode="External"/><Relationship Id="rId1385" Type="http://schemas.openxmlformats.org/officeDocument/2006/relationships/hyperlink" Target="https://www.imi.europa.eu/projects-results/project-factsheets/eu-aims" TargetMode="External"/><Relationship Id="rId1592" Type="http://schemas.openxmlformats.org/officeDocument/2006/relationships/hyperlink" Target="https://www.imi.europa.eu/projects-results/project-factsheets/k4dd" TargetMode="External"/><Relationship Id="rId2229" Type="http://schemas.openxmlformats.org/officeDocument/2006/relationships/hyperlink" Target="https://dx.doi.org/10.1038/s41419-018-1053-4" TargetMode="External"/><Relationship Id="rId2436" Type="http://schemas.openxmlformats.org/officeDocument/2006/relationships/hyperlink" Target="https://dx.doi.org/10.1128/JB.00234-15" TargetMode="External"/><Relationship Id="rId2643" Type="http://schemas.openxmlformats.org/officeDocument/2006/relationships/hyperlink" Target="https://www.imi.europa.eu/projects-results/project-factsheets/ultra-dd" TargetMode="External"/><Relationship Id="rId91" Type="http://schemas.openxmlformats.org/officeDocument/2006/relationships/hyperlink" Target="https://www.imi.europa.eu/projects-results/project-factsheets/aetionomy" TargetMode="External"/><Relationship Id="rId408" Type="http://schemas.openxmlformats.org/officeDocument/2006/relationships/hyperlink" Target="https://dx.doi.org/10.18632/oncotarget.21026" TargetMode="External"/><Relationship Id="rId615" Type="http://schemas.openxmlformats.org/officeDocument/2006/relationships/hyperlink" Target="https://www.imi.europa.eu/projects-results/project-factsheets/ddmore" TargetMode="External"/><Relationship Id="rId822" Type="http://schemas.openxmlformats.org/officeDocument/2006/relationships/hyperlink" Target="https://www.imi.europa.eu/projects-results/project-factsheets/emif" TargetMode="External"/><Relationship Id="rId1038" Type="http://schemas.openxmlformats.org/officeDocument/2006/relationships/hyperlink" Target="https://www.imi.europa.eu/projects-results/project-factsheets/epad" TargetMode="External"/><Relationship Id="rId1245" Type="http://schemas.openxmlformats.org/officeDocument/2006/relationships/hyperlink" Target="https://www.imi.europa.eu/projects-results/project-factsheets/eu-aims" TargetMode="External"/><Relationship Id="rId1452" Type="http://schemas.openxmlformats.org/officeDocument/2006/relationships/hyperlink" Target="https://dx.doi.org/10.1038/srep20385" TargetMode="External"/><Relationship Id="rId2503" Type="http://schemas.openxmlformats.org/officeDocument/2006/relationships/hyperlink" Target="https://www.imi.europa.eu/projects-results/project-factsheets/ultra-dd" TargetMode="External"/><Relationship Id="rId1105" Type="http://schemas.openxmlformats.org/officeDocument/2006/relationships/hyperlink" Target="https://dx.doi.org/10.1002/minf.201200059" TargetMode="External"/><Relationship Id="rId1312" Type="http://schemas.openxmlformats.org/officeDocument/2006/relationships/hyperlink" Target="https://dx.doi.org/10.1093/scan/nsv156" TargetMode="External"/><Relationship Id="rId2710" Type="http://schemas.openxmlformats.org/officeDocument/2006/relationships/hyperlink" Target="https://dx.doi.org/10.1126/sciadv.aas9667" TargetMode="External"/><Relationship Id="rId49" Type="http://schemas.openxmlformats.org/officeDocument/2006/relationships/hyperlink" Target="https://www.imi.europa.eu/projects-results/project-factsheets/adapted" TargetMode="External"/><Relationship Id="rId1617" Type="http://schemas.openxmlformats.org/officeDocument/2006/relationships/hyperlink" Target="https://dx.doi.org/10.1007/s00204-017-2080-0" TargetMode="External"/><Relationship Id="rId1824" Type="http://schemas.openxmlformats.org/officeDocument/2006/relationships/hyperlink" Target="https://dx.doi.org/10.1186/2041-1480-4-37" TargetMode="External"/><Relationship Id="rId198" Type="http://schemas.openxmlformats.org/officeDocument/2006/relationships/hyperlink" Target="https://dx.doi.org/10.1016/j.jim.2015.12.003" TargetMode="External"/><Relationship Id="rId2086" Type="http://schemas.openxmlformats.org/officeDocument/2006/relationships/hyperlink" Target="https://dx.doi.org/10.1186/s13550-018-0376-6" TargetMode="External"/><Relationship Id="rId2293" Type="http://schemas.openxmlformats.org/officeDocument/2006/relationships/hyperlink" Target="https://dx.doi.org/10.1042/BST20160262" TargetMode="External"/><Relationship Id="rId2598" Type="http://schemas.openxmlformats.org/officeDocument/2006/relationships/hyperlink" Target="https://dx.doi.org/10.1073/pnas.1706907114" TargetMode="External"/><Relationship Id="rId265" Type="http://schemas.openxmlformats.org/officeDocument/2006/relationships/hyperlink" Target="https://www.imi.europa.eu/projects-results/project-factsheets/btcure" TargetMode="External"/><Relationship Id="rId472" Type="http://schemas.openxmlformats.org/officeDocument/2006/relationships/hyperlink" Target="https://dx.doi.org/10.1002/jcb.26474" TargetMode="External"/><Relationship Id="rId2153" Type="http://schemas.openxmlformats.org/officeDocument/2006/relationships/hyperlink" Target="https://www.imi.europa.eu/projects-results/project-factsheets/rapp-id" TargetMode="External"/><Relationship Id="rId2360" Type="http://schemas.openxmlformats.org/officeDocument/2006/relationships/hyperlink" Target="https://www.imi.europa.eu/projects-results/project-factsheets/summit" TargetMode="External"/><Relationship Id="rId125" Type="http://schemas.openxmlformats.org/officeDocument/2006/relationships/hyperlink" Target="https://www.imi.europa.eu/projects-results/project-factsheets/approach" TargetMode="External"/><Relationship Id="rId332" Type="http://schemas.openxmlformats.org/officeDocument/2006/relationships/hyperlink" Target="https://dx.doi.org/10.1186/s40168-016-0206-x" TargetMode="External"/><Relationship Id="rId777" Type="http://schemas.openxmlformats.org/officeDocument/2006/relationships/hyperlink" Target="https://dx.doi.org/10.1186/s12874-017-0299-3" TargetMode="External"/><Relationship Id="rId984" Type="http://schemas.openxmlformats.org/officeDocument/2006/relationships/hyperlink" Target="https://dx.doi.org/10.1186/s12916-014-0123-4" TargetMode="External"/><Relationship Id="rId2013" Type="http://schemas.openxmlformats.org/officeDocument/2006/relationships/hyperlink" Target="https://dx.doi.org/10.1371/journal.ppat.1005459" TargetMode="External"/><Relationship Id="rId2220" Type="http://schemas.openxmlformats.org/officeDocument/2006/relationships/hyperlink" Target="https://dx.doi.org/10.3390/nu8050295" TargetMode="External"/><Relationship Id="rId2458" Type="http://schemas.openxmlformats.org/officeDocument/2006/relationships/hyperlink" Target="https://dx.doi.org/10.1002/psp4.12230" TargetMode="External"/><Relationship Id="rId2665" Type="http://schemas.openxmlformats.org/officeDocument/2006/relationships/hyperlink" Target="https://www.imi.europa.eu/projects-results/project-factsheets/ultra-dd" TargetMode="External"/><Relationship Id="rId637" Type="http://schemas.openxmlformats.org/officeDocument/2006/relationships/hyperlink" Target="https://www.imi.europa.eu/projects-results/project-factsheets/ddmore" TargetMode="External"/><Relationship Id="rId844" Type="http://schemas.openxmlformats.org/officeDocument/2006/relationships/hyperlink" Target="https://dx.doi.org/10.1007/s11695-017-3017-7" TargetMode="External"/><Relationship Id="rId1267" Type="http://schemas.openxmlformats.org/officeDocument/2006/relationships/hyperlink" Target="https://www.imi.europa.eu/projects-results/project-factsheets/eu-aims" TargetMode="External"/><Relationship Id="rId1474" Type="http://schemas.openxmlformats.org/officeDocument/2006/relationships/hyperlink" Target="https://dx.doi.org/10.1186/s13063-016-1546-3" TargetMode="External"/><Relationship Id="rId1681" Type="http://schemas.openxmlformats.org/officeDocument/2006/relationships/hyperlink" Target="https://dx.doi.org/10.4049/jimmunol.1602029" TargetMode="External"/><Relationship Id="rId2318" Type="http://schemas.openxmlformats.org/officeDocument/2006/relationships/hyperlink" Target="https://www.imi.europa.eu/projects-results/project-factsheets/summit" TargetMode="External"/><Relationship Id="rId2525" Type="http://schemas.openxmlformats.org/officeDocument/2006/relationships/hyperlink" Target="https://www.imi.europa.eu/projects-results/project-factsheets/ultra-dd" TargetMode="External"/><Relationship Id="rId2732" Type="http://schemas.openxmlformats.org/officeDocument/2006/relationships/hyperlink" Target="https://dx.doi.org/10.3201/eid2303.161285" TargetMode="External"/><Relationship Id="rId704" Type="http://schemas.openxmlformats.org/officeDocument/2006/relationships/hyperlink" Target="https://dx.doi.org/10.1007/s00125-014-3216-x" TargetMode="External"/><Relationship Id="rId911" Type="http://schemas.openxmlformats.org/officeDocument/2006/relationships/hyperlink" Target="https://www.imi.europa.eu/projects-results/project-factsheets/emif" TargetMode="External"/><Relationship Id="rId1127" Type="http://schemas.openxmlformats.org/officeDocument/2006/relationships/hyperlink" Target="https://dx.doi.org/10.1186/1471-2105-12-S8-S1" TargetMode="External"/><Relationship Id="rId1334" Type="http://schemas.openxmlformats.org/officeDocument/2006/relationships/hyperlink" Target="https://dx.doi.org/10.1177/1362361315611381" TargetMode="External"/><Relationship Id="rId1541" Type="http://schemas.openxmlformats.org/officeDocument/2006/relationships/hyperlink" Target="https://dx.doi.org/10.1074/jbc.M116.769877" TargetMode="External"/><Relationship Id="rId1779" Type="http://schemas.openxmlformats.org/officeDocument/2006/relationships/hyperlink" Target="https://dx.doi.org/10.1038/npp.2013.290" TargetMode="External"/><Relationship Id="rId1986" Type="http://schemas.openxmlformats.org/officeDocument/2006/relationships/hyperlink" Target="https://dx.doi.org/10.1128/aac.03588-14" TargetMode="External"/><Relationship Id="rId40" Type="http://schemas.openxmlformats.org/officeDocument/2006/relationships/hyperlink" Target="https://dx.doi.org/10.1186/1471-2105-15-205" TargetMode="External"/><Relationship Id="rId1401" Type="http://schemas.openxmlformats.org/officeDocument/2006/relationships/hyperlink" Target="https://www.imi.europa.eu/projects-results/project-factsheets/eupati" TargetMode="External"/><Relationship Id="rId1639" Type="http://schemas.openxmlformats.org/officeDocument/2006/relationships/hyperlink" Target="https://dx.doi.org/10.1158/0008-5472.CAN-15-1910" TargetMode="External"/><Relationship Id="rId1846" Type="http://schemas.openxmlformats.org/officeDocument/2006/relationships/hyperlink" Target="https://dx.doi.org/10.1093/bioinformatics/btt765" TargetMode="External"/><Relationship Id="rId1706" Type="http://schemas.openxmlformats.org/officeDocument/2006/relationships/hyperlink" Target="https://www.imi.europa.eu/projects-results/project-factsheets/mip-dili" TargetMode="External"/><Relationship Id="rId1913" Type="http://schemas.openxmlformats.org/officeDocument/2006/relationships/hyperlink" Target="https://www.imi.europa.eu/projects-results/project-factsheets/predect" TargetMode="External"/><Relationship Id="rId287" Type="http://schemas.openxmlformats.org/officeDocument/2006/relationships/hyperlink" Target="https://www.imi.europa.eu/projects-results/project-factsheets/btcure" TargetMode="External"/><Relationship Id="rId494" Type="http://schemas.openxmlformats.org/officeDocument/2006/relationships/hyperlink" Target="https://dx.doi.org/10.1186/s40900-018-0083-5" TargetMode="External"/><Relationship Id="rId2175" Type="http://schemas.openxmlformats.org/officeDocument/2006/relationships/hyperlink" Target="https://www.imi.europa.eu/projects-results/project-factsheets/rhapsody" TargetMode="External"/><Relationship Id="rId2382" Type="http://schemas.openxmlformats.org/officeDocument/2006/relationships/hyperlink" Target="https://dx.doi.org/10.3389/fmicb.2018.01144" TargetMode="External"/><Relationship Id="rId147" Type="http://schemas.openxmlformats.org/officeDocument/2006/relationships/hyperlink" Target="https://www.imi.europa.eu/projects-results/project-factsheets/approach" TargetMode="External"/><Relationship Id="rId354" Type="http://schemas.openxmlformats.org/officeDocument/2006/relationships/hyperlink" Target="https://dx.doi.org/10.1172/JCI65624" TargetMode="External"/><Relationship Id="rId799" Type="http://schemas.openxmlformats.org/officeDocument/2006/relationships/hyperlink" Target="https://dx.doi.org/10.1021/acs.orglett.7b00205" TargetMode="External"/><Relationship Id="rId1191" Type="http://schemas.openxmlformats.org/officeDocument/2006/relationships/hyperlink" Target="https://www.imi.europa.eu/projects-results/project-factsheets/eu-aims" TargetMode="External"/><Relationship Id="rId2035" Type="http://schemas.openxmlformats.org/officeDocument/2006/relationships/hyperlink" Target="https://dx.doi.org/10.3389/fendo.2018.00349" TargetMode="External"/><Relationship Id="rId2687" Type="http://schemas.openxmlformats.org/officeDocument/2006/relationships/hyperlink" Target="https://www.imi.europa.eu/projects-results/project-factsheets/ultra-dd" TargetMode="External"/><Relationship Id="rId561" Type="http://schemas.openxmlformats.org/officeDocument/2006/relationships/hyperlink" Target="https://www.imi.europa.eu/projects-results/project-factsheets/combacte-net" TargetMode="External"/><Relationship Id="rId659" Type="http://schemas.openxmlformats.org/officeDocument/2006/relationships/hyperlink" Target="https://www.imi.europa.eu/projects-results/project-factsheets/ddmore" TargetMode="External"/><Relationship Id="rId866" Type="http://schemas.openxmlformats.org/officeDocument/2006/relationships/hyperlink" Target="https://dx.doi.org/10.1002/ejhf.1076" TargetMode="External"/><Relationship Id="rId1289" Type="http://schemas.openxmlformats.org/officeDocument/2006/relationships/hyperlink" Target="https://www.imi.europa.eu/projects-results/project-factsheets/eu-aims" TargetMode="External"/><Relationship Id="rId1496" Type="http://schemas.openxmlformats.org/officeDocument/2006/relationships/hyperlink" Target="https://www.imi.europa.eu/projects-results/project-factsheets/imidia" TargetMode="External"/><Relationship Id="rId2242" Type="http://schemas.openxmlformats.org/officeDocument/2006/relationships/hyperlink" Target="https://www.imi.europa.eu/projects-results/project-factsheets/stembancc" TargetMode="External"/><Relationship Id="rId2547" Type="http://schemas.openxmlformats.org/officeDocument/2006/relationships/hyperlink" Target="https://www.imi.europa.eu/projects-results/project-factsheets/ultra-dd" TargetMode="External"/><Relationship Id="rId214" Type="http://schemas.openxmlformats.org/officeDocument/2006/relationships/hyperlink" Target="https://dx.doi.org/10.1111/imr.12269" TargetMode="External"/><Relationship Id="rId421" Type="http://schemas.openxmlformats.org/officeDocument/2006/relationships/hyperlink" Target="https://www.imi.europa.eu/projects-results/project-factsheets/cancer-id" TargetMode="External"/><Relationship Id="rId519" Type="http://schemas.openxmlformats.org/officeDocument/2006/relationships/hyperlink" Target="https://www.imi.europa.eu/projects-results/project-factsheets/combacte-magnet" TargetMode="External"/><Relationship Id="rId1051" Type="http://schemas.openxmlformats.org/officeDocument/2006/relationships/hyperlink" Target="https://dx.doi.org/10.1007/s10822-017-0021-x" TargetMode="External"/><Relationship Id="rId1149" Type="http://schemas.openxmlformats.org/officeDocument/2006/relationships/hyperlink" Target="https://www.imi.europa.eu/projects-results/project-factsheets/etriks" TargetMode="External"/><Relationship Id="rId1356" Type="http://schemas.openxmlformats.org/officeDocument/2006/relationships/hyperlink" Target="https://dx.doi.org/10.1093/brain/awu178" TargetMode="External"/><Relationship Id="rId2102" Type="http://schemas.openxmlformats.org/officeDocument/2006/relationships/hyperlink" Target="https://dx.doi.org/10.1259/bjr.20140717" TargetMode="External"/><Relationship Id="rId726" Type="http://schemas.openxmlformats.org/officeDocument/2006/relationships/hyperlink" Target="https://www.imi.europa.eu/projects-results/project-factsheets/drive-ab" TargetMode="External"/><Relationship Id="rId933" Type="http://schemas.openxmlformats.org/officeDocument/2006/relationships/hyperlink" Target="https://www.imi.europa.eu/projects-results/project-factsheets/emif" TargetMode="External"/><Relationship Id="rId1009" Type="http://schemas.openxmlformats.org/officeDocument/2006/relationships/hyperlink" Target="https://dx.doi.org/10.1093/nar/gky181" TargetMode="External"/><Relationship Id="rId1563" Type="http://schemas.openxmlformats.org/officeDocument/2006/relationships/hyperlink" Target="https://dx.doi.org/10.1093/database/baw051" TargetMode="External"/><Relationship Id="rId1770" Type="http://schemas.openxmlformats.org/officeDocument/2006/relationships/hyperlink" Target="https://www.imi.europa.eu/projects-results/project-factsheets/newmeds" TargetMode="External"/><Relationship Id="rId1868" Type="http://schemas.openxmlformats.org/officeDocument/2006/relationships/hyperlink" Target="https://dx.doi.org/10.1007/s11095-017-2188-1" TargetMode="External"/><Relationship Id="rId2407" Type="http://schemas.openxmlformats.org/officeDocument/2006/relationships/hyperlink" Target="https://www.imi.europa.eu/projects-results/project-factsheets/translocation" TargetMode="External"/><Relationship Id="rId2614" Type="http://schemas.openxmlformats.org/officeDocument/2006/relationships/hyperlink" Target="https://dx.doi.org/10.1002/pro.3129" TargetMode="External"/><Relationship Id="rId62" Type="http://schemas.openxmlformats.org/officeDocument/2006/relationships/hyperlink" Target="https://dx.doi.org/10.1093/database/bay050" TargetMode="External"/><Relationship Id="rId1216" Type="http://schemas.openxmlformats.org/officeDocument/2006/relationships/hyperlink" Target="https://dx.doi.org/10.1186/s13034-017-0195-y" TargetMode="External"/><Relationship Id="rId1423" Type="http://schemas.openxmlformats.org/officeDocument/2006/relationships/hyperlink" Target="https://www.imi.europa.eu/projects-results/project-factsheets/europain" TargetMode="External"/><Relationship Id="rId1630" Type="http://schemas.openxmlformats.org/officeDocument/2006/relationships/hyperlink" Target="https://www.imi.europa.eu/projects-results/project-factsheets/marcar" TargetMode="External"/><Relationship Id="rId1728" Type="http://schemas.openxmlformats.org/officeDocument/2006/relationships/hyperlink" Target="https://www.imi.europa.eu/projects-results/project-factsheets/newmeds" TargetMode="External"/><Relationship Id="rId1935" Type="http://schemas.openxmlformats.org/officeDocument/2006/relationships/hyperlink" Target="https://www.imi.europa.eu/projects-results/project-factsheets/predict-tb" TargetMode="External"/><Relationship Id="rId2197" Type="http://schemas.openxmlformats.org/officeDocument/2006/relationships/hyperlink" Target="https://www.imi.europa.eu/projects-results/project-factsheets/safescimet" TargetMode="External"/><Relationship Id="rId169" Type="http://schemas.openxmlformats.org/officeDocument/2006/relationships/hyperlink" Target="https://www.imi.europa.eu/projects-results/project-factsheets/beat-dkd" TargetMode="External"/><Relationship Id="rId376" Type="http://schemas.openxmlformats.org/officeDocument/2006/relationships/hyperlink" Target="https://dx.doi.org/10.1002/art.38637" TargetMode="External"/><Relationship Id="rId583" Type="http://schemas.openxmlformats.org/officeDocument/2006/relationships/hyperlink" Target="https://www.imi.europa.eu/projects-results/project-factsheets/ddmore" TargetMode="External"/><Relationship Id="rId790" Type="http://schemas.openxmlformats.org/officeDocument/2006/relationships/hyperlink" Target="https://www.imi.europa.eu/projects-results/project-factsheets/ehr4cr" TargetMode="External"/><Relationship Id="rId2057" Type="http://schemas.openxmlformats.org/officeDocument/2006/relationships/hyperlink" Target="https://dx.doi.org/10.2196/publichealth.4939" TargetMode="External"/><Relationship Id="rId2264" Type="http://schemas.openxmlformats.org/officeDocument/2006/relationships/hyperlink" Target="https://www.imi.europa.eu/projects-results/project-factsheets/stembancc" TargetMode="External"/><Relationship Id="rId2471" Type="http://schemas.openxmlformats.org/officeDocument/2006/relationships/hyperlink" Target="https://www.imi.europa.eu/projects-results/project-factsheets/u-biopred" TargetMode="External"/><Relationship Id="rId4" Type="http://schemas.openxmlformats.org/officeDocument/2006/relationships/hyperlink" Target="https://dx.doi.org/10.3389/fneur.2017.00305" TargetMode="External"/><Relationship Id="rId236" Type="http://schemas.openxmlformats.org/officeDocument/2006/relationships/hyperlink" Target="https://dx.doi.org/10.1038/s41598-018-24240-2" TargetMode="External"/><Relationship Id="rId443" Type="http://schemas.openxmlformats.org/officeDocument/2006/relationships/hyperlink" Target="https://www.imi.europa.eu/projects-results/project-factsheets/cancer-id" TargetMode="External"/><Relationship Id="rId650" Type="http://schemas.openxmlformats.org/officeDocument/2006/relationships/hyperlink" Target="https://dx.doi.org/10.1007/s10928-015-9460-y" TargetMode="External"/><Relationship Id="rId888" Type="http://schemas.openxmlformats.org/officeDocument/2006/relationships/hyperlink" Target="https://dx.doi.org/10.1038/s41598-017-08444-6" TargetMode="External"/><Relationship Id="rId1073" Type="http://schemas.openxmlformats.org/officeDocument/2006/relationships/hyperlink" Target="https://dx.doi.org/10.1002/cmdc.201500592" TargetMode="External"/><Relationship Id="rId1280" Type="http://schemas.openxmlformats.org/officeDocument/2006/relationships/hyperlink" Target="https://dx.doi.org/10.3389/fnsyn.2016.00013" TargetMode="External"/><Relationship Id="rId2124" Type="http://schemas.openxmlformats.org/officeDocument/2006/relationships/hyperlink" Target="https://dx.doi.org/10.1038/srep03529" TargetMode="External"/><Relationship Id="rId2331" Type="http://schemas.openxmlformats.org/officeDocument/2006/relationships/hyperlink" Target="https://dx.doi.org/10.1038/s41467-017-02094-y" TargetMode="External"/><Relationship Id="rId2569" Type="http://schemas.openxmlformats.org/officeDocument/2006/relationships/hyperlink" Target="https://www.imi.europa.eu/projects-results/project-factsheets/ultra-dd" TargetMode="External"/><Relationship Id="rId303" Type="http://schemas.openxmlformats.org/officeDocument/2006/relationships/hyperlink" Target="https://www.imi.europa.eu/projects-results/project-factsheets/btcure" TargetMode="External"/><Relationship Id="rId748" Type="http://schemas.openxmlformats.org/officeDocument/2006/relationships/hyperlink" Target="https://www.imi.europa.eu/projects-results/project-factsheets/ebisc" TargetMode="External"/><Relationship Id="rId955" Type="http://schemas.openxmlformats.org/officeDocument/2006/relationships/hyperlink" Target="https://www.imi.europa.eu/projects-results/project-factsheets/emif" TargetMode="External"/><Relationship Id="rId1140" Type="http://schemas.openxmlformats.org/officeDocument/2006/relationships/hyperlink" Target="https://dx.doi.org/10.1093/bioinformatics/btw731" TargetMode="External"/><Relationship Id="rId1378" Type="http://schemas.openxmlformats.org/officeDocument/2006/relationships/hyperlink" Target="https://dx.doi.org/10.1001/jamapsychiatry.2015.1131" TargetMode="External"/><Relationship Id="rId1585" Type="http://schemas.openxmlformats.org/officeDocument/2006/relationships/hyperlink" Target="https://dx.doi.org/10.1038/s41598-017-18570-w" TargetMode="External"/><Relationship Id="rId1792" Type="http://schemas.openxmlformats.org/officeDocument/2006/relationships/hyperlink" Target="https://dx.doi.org/10.1186/2041-1480-5-S1-S6" TargetMode="External"/><Relationship Id="rId2429" Type="http://schemas.openxmlformats.org/officeDocument/2006/relationships/hyperlink" Target="https://www.imi.europa.eu/projects-results/project-factsheets/translocation" TargetMode="External"/><Relationship Id="rId2636" Type="http://schemas.openxmlformats.org/officeDocument/2006/relationships/hyperlink" Target="https://dx.doi.org/10.7554/eLife.23872" TargetMode="External"/><Relationship Id="rId84" Type="http://schemas.openxmlformats.org/officeDocument/2006/relationships/hyperlink" Target="https://dx.doi.org/10.1016/j.dadm.2016.12.002" TargetMode="External"/><Relationship Id="rId510" Type="http://schemas.openxmlformats.org/officeDocument/2006/relationships/hyperlink" Target="https://dx.doi.org/10.1186/s12913-018-3549-0" TargetMode="External"/><Relationship Id="rId608" Type="http://schemas.openxmlformats.org/officeDocument/2006/relationships/hyperlink" Target="https://dx.doi.org/10.1208/s12248-013-9508-0" TargetMode="External"/><Relationship Id="rId815" Type="http://schemas.openxmlformats.org/officeDocument/2006/relationships/hyperlink" Target="https://dx.doi.org/10.1186/s13195-018-0438-z" TargetMode="External"/><Relationship Id="rId1238" Type="http://schemas.openxmlformats.org/officeDocument/2006/relationships/hyperlink" Target="https://dx.doi.org/10.1186/s13287-015-0136-8" TargetMode="External"/><Relationship Id="rId1445" Type="http://schemas.openxmlformats.org/officeDocument/2006/relationships/hyperlink" Target="https://www.imi.europa.eu/projects-results/project-factsheets/flucop" TargetMode="External"/><Relationship Id="rId1652" Type="http://schemas.openxmlformats.org/officeDocument/2006/relationships/hyperlink" Target="https://www.imi.europa.eu/projects-results/project-factsheets/marcar" TargetMode="External"/><Relationship Id="rId1000" Type="http://schemas.openxmlformats.org/officeDocument/2006/relationships/hyperlink" Target="https://dx.doi.org/10.1016/S0140-6736(14)61183-1" TargetMode="External"/><Relationship Id="rId1305" Type="http://schemas.openxmlformats.org/officeDocument/2006/relationships/hyperlink" Target="https://www.imi.europa.eu/projects-results/project-factsheets/eu-aims" TargetMode="External"/><Relationship Id="rId1957" Type="http://schemas.openxmlformats.org/officeDocument/2006/relationships/hyperlink" Target="https://www.imi.europa.eu/projects-results/project-factsheets/predict-tb" TargetMode="External"/><Relationship Id="rId2703" Type="http://schemas.openxmlformats.org/officeDocument/2006/relationships/hyperlink" Target="https://www.imi.europa.eu/projects-results/project-factsheets/web-radr" TargetMode="External"/><Relationship Id="rId1512" Type="http://schemas.openxmlformats.org/officeDocument/2006/relationships/hyperlink" Target="https://www.imi.europa.eu/projects-results/project-factsheets/innodia" TargetMode="External"/><Relationship Id="rId1817" Type="http://schemas.openxmlformats.org/officeDocument/2006/relationships/hyperlink" Target="https://www.imi.europa.eu/projects-results/project-factsheets/open-phacts" TargetMode="External"/><Relationship Id="rId11" Type="http://schemas.openxmlformats.org/officeDocument/2006/relationships/hyperlink" Target="https://www.imi.europa.eu/projects-results/project-factsheets/abirisk" TargetMode="External"/><Relationship Id="rId398" Type="http://schemas.openxmlformats.org/officeDocument/2006/relationships/hyperlink" Target="https://dx.doi.org/10.1038/s41467-018-04506-z" TargetMode="External"/><Relationship Id="rId2079" Type="http://schemas.openxmlformats.org/officeDocument/2006/relationships/hyperlink" Target="https://dx.doi.org/10.2174/1574884708666131111211802" TargetMode="External"/><Relationship Id="rId160" Type="http://schemas.openxmlformats.org/officeDocument/2006/relationships/hyperlink" Target="https://dx.doi.org/10.1016/j.celrep.2018.04.059" TargetMode="External"/><Relationship Id="rId2286" Type="http://schemas.openxmlformats.org/officeDocument/2006/relationships/hyperlink" Target="https://www.imi.europa.eu/projects-results/project-factsheets/stembancc" TargetMode="External"/><Relationship Id="rId2493" Type="http://schemas.openxmlformats.org/officeDocument/2006/relationships/hyperlink" Target="https://www.imi.europa.eu/projects-results/project-factsheets/ultra-dd" TargetMode="External"/><Relationship Id="rId258" Type="http://schemas.openxmlformats.org/officeDocument/2006/relationships/hyperlink" Target="https://dx.doi.org/10.1038/s41598-017-15802-x" TargetMode="External"/><Relationship Id="rId465" Type="http://schemas.openxmlformats.org/officeDocument/2006/relationships/hyperlink" Target="https://www.imi.europa.eu/projects-results/project-factsheets/chem21" TargetMode="External"/><Relationship Id="rId672" Type="http://schemas.openxmlformats.org/officeDocument/2006/relationships/hyperlink" Target="https://dx.doi.org/10.1007/s10928-016-9487-8" TargetMode="External"/><Relationship Id="rId1095" Type="http://schemas.openxmlformats.org/officeDocument/2006/relationships/hyperlink" Target="https://dx.doi.org/10.1186/s12859-015-0472-9" TargetMode="External"/><Relationship Id="rId2146" Type="http://schemas.openxmlformats.org/officeDocument/2006/relationships/hyperlink" Target="https://dx.doi.org/10.1038/s41467-017-02714-7" TargetMode="External"/><Relationship Id="rId2353" Type="http://schemas.openxmlformats.org/officeDocument/2006/relationships/hyperlink" Target="https://dx.doi.org/10.1186/s12933-017-0594-7" TargetMode="External"/><Relationship Id="rId2560" Type="http://schemas.openxmlformats.org/officeDocument/2006/relationships/hyperlink" Target="https://dx.doi.org/10.3389/fpls.2017.00852" TargetMode="External"/><Relationship Id="rId118" Type="http://schemas.openxmlformats.org/officeDocument/2006/relationships/hyperlink" Target="https://dx.doi.org/10.11606/s1518-8787.2018052006988" TargetMode="External"/><Relationship Id="rId325" Type="http://schemas.openxmlformats.org/officeDocument/2006/relationships/hyperlink" Target="https://www.imi.europa.eu/projects-results/project-factsheets/btcure" TargetMode="External"/><Relationship Id="rId532" Type="http://schemas.openxmlformats.org/officeDocument/2006/relationships/hyperlink" Target="https://dx.doi.org/10.1136/bmjopen-2017-020251" TargetMode="External"/><Relationship Id="rId977" Type="http://schemas.openxmlformats.org/officeDocument/2006/relationships/hyperlink" Target="https://www.imi.europa.eu/projects-results/project-factsheets/emif" TargetMode="External"/><Relationship Id="rId1162" Type="http://schemas.openxmlformats.org/officeDocument/2006/relationships/hyperlink" Target="https://dx.doi.org/10.1186/s13229-018-0232-6" TargetMode="External"/><Relationship Id="rId2006" Type="http://schemas.openxmlformats.org/officeDocument/2006/relationships/hyperlink" Target="https://www.imi.europa.eu/projects-results/project-factsheets/prism" TargetMode="External"/><Relationship Id="rId2213" Type="http://schemas.openxmlformats.org/officeDocument/2006/relationships/hyperlink" Target="https://www.imi.europa.eu/projects-results/project-factsheets/sprintt" TargetMode="External"/><Relationship Id="rId2420" Type="http://schemas.openxmlformats.org/officeDocument/2006/relationships/hyperlink" Target="https://dx.doi.org/10.1371/journal.pone.0143557" TargetMode="External"/><Relationship Id="rId2658" Type="http://schemas.openxmlformats.org/officeDocument/2006/relationships/hyperlink" Target="https://dx.doi.org/10.1016/j.ccell.2016.12.002" TargetMode="External"/><Relationship Id="rId837" Type="http://schemas.openxmlformats.org/officeDocument/2006/relationships/hyperlink" Target="https://dx.doi.org/10.3233/JAD-170927" TargetMode="External"/><Relationship Id="rId1022" Type="http://schemas.openxmlformats.org/officeDocument/2006/relationships/hyperlink" Target="https://www.imi.europa.eu/projects-results/project-factsheets/epad" TargetMode="External"/><Relationship Id="rId1467" Type="http://schemas.openxmlformats.org/officeDocument/2006/relationships/hyperlink" Target="https://www.imi.europa.eu/projects-results/project-factsheets/getreal" TargetMode="External"/><Relationship Id="rId1674" Type="http://schemas.openxmlformats.org/officeDocument/2006/relationships/hyperlink" Target="https://www.imi.europa.eu/projects-results/project-factsheets/mip-dili" TargetMode="External"/><Relationship Id="rId1881" Type="http://schemas.openxmlformats.org/officeDocument/2006/relationships/hyperlink" Target="https://www.imi.europa.eu/projects-results/project-factsheets/phago" TargetMode="External"/><Relationship Id="rId2518" Type="http://schemas.openxmlformats.org/officeDocument/2006/relationships/hyperlink" Target="https://dx.doi.org/10.1016/j.bmc.2018.03.020" TargetMode="External"/><Relationship Id="rId2725" Type="http://schemas.openxmlformats.org/officeDocument/2006/relationships/hyperlink" Target="https://www.imi.europa.eu/projects-results/project-factsheets/zapi" TargetMode="External"/><Relationship Id="rId904" Type="http://schemas.openxmlformats.org/officeDocument/2006/relationships/hyperlink" Target="https://dx.doi.org/10.1186/s13195-017-0276-4" TargetMode="External"/><Relationship Id="rId1327" Type="http://schemas.openxmlformats.org/officeDocument/2006/relationships/hyperlink" Target="https://www.imi.europa.eu/projects-results/project-factsheets/eu-aims" TargetMode="External"/><Relationship Id="rId1534" Type="http://schemas.openxmlformats.org/officeDocument/2006/relationships/hyperlink" Target="https://www.imi.europa.eu/projects-results/project-factsheets/innodia" TargetMode="External"/><Relationship Id="rId1741" Type="http://schemas.openxmlformats.org/officeDocument/2006/relationships/hyperlink" Target="https://dx.doi.org/10.1111/apha.12746" TargetMode="External"/><Relationship Id="rId1979" Type="http://schemas.openxmlformats.org/officeDocument/2006/relationships/hyperlink" Target="https://www.imi.europa.eu/projects-results/project-factsheets/predict-tb" TargetMode="External"/><Relationship Id="rId33" Type="http://schemas.openxmlformats.org/officeDocument/2006/relationships/hyperlink" Target="https://www.imi.europa.eu/projects-results/project-factsheets/adapted" TargetMode="External"/><Relationship Id="rId1601" Type="http://schemas.openxmlformats.org/officeDocument/2006/relationships/hyperlink" Target="https://dx.doi.org/10.1093/nar/gkx277" TargetMode="External"/><Relationship Id="rId1839" Type="http://schemas.openxmlformats.org/officeDocument/2006/relationships/hyperlink" Target="https://www.imi.europa.eu/projects-results/project-factsheets/open-phacts" TargetMode="External"/><Relationship Id="rId182" Type="http://schemas.openxmlformats.org/officeDocument/2006/relationships/hyperlink" Target="https://dx.doi.org/10.3389/fcimb.2018.00222" TargetMode="External"/><Relationship Id="rId1906" Type="http://schemas.openxmlformats.org/officeDocument/2006/relationships/hyperlink" Target="https://dx.doi.org/10.1002/path.5059" TargetMode="External"/><Relationship Id="rId487" Type="http://schemas.openxmlformats.org/officeDocument/2006/relationships/hyperlink" Target="https://www.imi.europa.eu/projects-results/project-factsheets/chem21" TargetMode="External"/><Relationship Id="rId694" Type="http://schemas.openxmlformats.org/officeDocument/2006/relationships/hyperlink" Target="https://dx.doi.org/10.7554/eLife.19669" TargetMode="External"/><Relationship Id="rId2070" Type="http://schemas.openxmlformats.org/officeDocument/2006/relationships/hyperlink" Target="https://www.imi.europa.eu/projects-results/project-factsheets/protect" TargetMode="External"/><Relationship Id="rId2168" Type="http://schemas.openxmlformats.org/officeDocument/2006/relationships/hyperlink" Target="https://dx.doi.org/10.1093/nar/gky839" TargetMode="External"/><Relationship Id="rId2375" Type="http://schemas.openxmlformats.org/officeDocument/2006/relationships/hyperlink" Target="https://dx.doi.org/10.1016/S2213-8587(14)70050-6" TargetMode="External"/><Relationship Id="rId347" Type="http://schemas.openxmlformats.org/officeDocument/2006/relationships/hyperlink" Target="https://www.imi.europa.eu/projects-results/project-factsheets/btcure" TargetMode="External"/><Relationship Id="rId999" Type="http://schemas.openxmlformats.org/officeDocument/2006/relationships/hyperlink" Target="https://www.imi.europa.eu/projects-results/project-factsheets/emif" TargetMode="External"/><Relationship Id="rId1184" Type="http://schemas.openxmlformats.org/officeDocument/2006/relationships/hyperlink" Target="https://dx.doi.org/10.1186/s13229-018-0212-x" TargetMode="External"/><Relationship Id="rId2028" Type="http://schemas.openxmlformats.org/officeDocument/2006/relationships/hyperlink" Target="https://www.imi.europa.eu/projects-results/project-factsheets/pro-active" TargetMode="External"/><Relationship Id="rId2582" Type="http://schemas.openxmlformats.org/officeDocument/2006/relationships/hyperlink" Target="https://dx.doi.org/10.1093/nar/gkx224" TargetMode="External"/><Relationship Id="rId554" Type="http://schemas.openxmlformats.org/officeDocument/2006/relationships/hyperlink" Target="https://dx.doi.org/10.1128/AAC.01691-17" TargetMode="External"/><Relationship Id="rId761" Type="http://schemas.openxmlformats.org/officeDocument/2006/relationships/hyperlink" Target="https://dx.doi.org/10.1128/jcm.00346-16" TargetMode="External"/><Relationship Id="rId859" Type="http://schemas.openxmlformats.org/officeDocument/2006/relationships/hyperlink" Target="https://www.imi.europa.eu/projects-results/project-factsheets/emif" TargetMode="External"/><Relationship Id="rId1391" Type="http://schemas.openxmlformats.org/officeDocument/2006/relationships/hyperlink" Target="https://www.imi.europa.eu/projects-results/project-factsheets/eu-aims" TargetMode="External"/><Relationship Id="rId1489" Type="http://schemas.openxmlformats.org/officeDocument/2006/relationships/hyperlink" Target="https://dx.doi.org/10.3791/2962" TargetMode="External"/><Relationship Id="rId1696" Type="http://schemas.openxmlformats.org/officeDocument/2006/relationships/hyperlink" Target="https://www.imi.europa.eu/projects-results/project-factsheets/mip-dili" TargetMode="External"/><Relationship Id="rId2235" Type="http://schemas.openxmlformats.org/officeDocument/2006/relationships/hyperlink" Target="https://dx.doi.org/10.1371/journal.pone.0199996" TargetMode="External"/><Relationship Id="rId2442" Type="http://schemas.openxmlformats.org/officeDocument/2006/relationships/hyperlink" Target="https://dx.doi.org/10.1038/ncomms10731" TargetMode="External"/><Relationship Id="rId207" Type="http://schemas.openxmlformats.org/officeDocument/2006/relationships/hyperlink" Target="https://www.imi.europa.eu/projects-results/project-factsheets/biovacsafe" TargetMode="External"/><Relationship Id="rId414" Type="http://schemas.openxmlformats.org/officeDocument/2006/relationships/hyperlink" Target="https://dx.doi.org/10.18632/oncotarget.25019" TargetMode="External"/><Relationship Id="rId621" Type="http://schemas.openxmlformats.org/officeDocument/2006/relationships/hyperlink" Target="https://www.imi.europa.eu/projects-results/project-factsheets/ddmore" TargetMode="External"/><Relationship Id="rId1044" Type="http://schemas.openxmlformats.org/officeDocument/2006/relationships/hyperlink" Target="https://www.imi.europa.eu/projects-results/project-factsheets/etox" TargetMode="External"/><Relationship Id="rId1251" Type="http://schemas.openxmlformats.org/officeDocument/2006/relationships/hyperlink" Target="https://www.imi.europa.eu/projects-results/project-factsheets/eu-aims" TargetMode="External"/><Relationship Id="rId1349" Type="http://schemas.openxmlformats.org/officeDocument/2006/relationships/hyperlink" Target="https://www.imi.europa.eu/projects-results/project-factsheets/eu-aims" TargetMode="External"/><Relationship Id="rId2302" Type="http://schemas.openxmlformats.org/officeDocument/2006/relationships/hyperlink" Target="https://www.imi.europa.eu/projects-results/project-factsheets/stembancc" TargetMode="External"/><Relationship Id="rId719" Type="http://schemas.openxmlformats.org/officeDocument/2006/relationships/hyperlink" Target="https://dx.doi.org/10.1093/jac/dky114" TargetMode="External"/><Relationship Id="rId926" Type="http://schemas.openxmlformats.org/officeDocument/2006/relationships/hyperlink" Target="https://dx.doi.org/10.1172/jci.insight.88766" TargetMode="External"/><Relationship Id="rId1111" Type="http://schemas.openxmlformats.org/officeDocument/2006/relationships/hyperlink" Target="https://dx.doi.org/10.1371/journal.pcbi.1000788" TargetMode="External"/><Relationship Id="rId1556" Type="http://schemas.openxmlformats.org/officeDocument/2006/relationships/hyperlink" Target="https://www.imi.europa.eu/projects-results/project-factsheets/ipie" TargetMode="External"/><Relationship Id="rId1763" Type="http://schemas.openxmlformats.org/officeDocument/2006/relationships/hyperlink" Target="https://dx.doi.org/10.1007/s00213-015-3963-5" TargetMode="External"/><Relationship Id="rId1970" Type="http://schemas.openxmlformats.org/officeDocument/2006/relationships/hyperlink" Target="https://dx.doi.org/10.1038/s41598-017-00529-6" TargetMode="External"/><Relationship Id="rId2607" Type="http://schemas.openxmlformats.org/officeDocument/2006/relationships/hyperlink" Target="https://www.imi.europa.eu/projects-results/project-factsheets/ultra-dd" TargetMode="External"/><Relationship Id="rId55" Type="http://schemas.openxmlformats.org/officeDocument/2006/relationships/hyperlink" Target="https://www.imi.europa.eu/projects-results/project-factsheets/advance" TargetMode="External"/><Relationship Id="rId1209" Type="http://schemas.openxmlformats.org/officeDocument/2006/relationships/hyperlink" Target="https://www.imi.europa.eu/projects-results/project-factsheets/eu-aims" TargetMode="External"/><Relationship Id="rId1416" Type="http://schemas.openxmlformats.org/officeDocument/2006/relationships/hyperlink" Target="https://dx.doi.org/10.1093/bja/aew071" TargetMode="External"/><Relationship Id="rId1623" Type="http://schemas.openxmlformats.org/officeDocument/2006/relationships/hyperlink" Target="https://dx.doi.org/10.1093/toxsci/kfv039" TargetMode="External"/><Relationship Id="rId1830" Type="http://schemas.openxmlformats.org/officeDocument/2006/relationships/hyperlink" Target="https://dx.doi.org/10.1002/minf.201200070" TargetMode="External"/><Relationship Id="rId1928" Type="http://schemas.openxmlformats.org/officeDocument/2006/relationships/hyperlink" Target="https://dx.doi.org/10.1186/s40658-018-0218-7" TargetMode="External"/><Relationship Id="rId2092" Type="http://schemas.openxmlformats.org/officeDocument/2006/relationships/hyperlink" Target="https://dx.doi.org/10.1186/s40658-016-0167-y" TargetMode="External"/><Relationship Id="rId271" Type="http://schemas.openxmlformats.org/officeDocument/2006/relationships/hyperlink" Target="https://www.imi.europa.eu/projects-results/project-factsheets/btcure" TargetMode="External"/><Relationship Id="rId2397" Type="http://schemas.openxmlformats.org/officeDocument/2006/relationships/hyperlink" Target="https://www.imi.europa.eu/projects-results/project-factsheets/translocation" TargetMode="External"/><Relationship Id="rId131" Type="http://schemas.openxmlformats.org/officeDocument/2006/relationships/hyperlink" Target="https://www.imi.europa.eu/projects-results/project-factsheets/approach" TargetMode="External"/><Relationship Id="rId369" Type="http://schemas.openxmlformats.org/officeDocument/2006/relationships/hyperlink" Target="https://www.imi.europa.eu/projects-results/project-factsheets/btcure" TargetMode="External"/><Relationship Id="rId576" Type="http://schemas.openxmlformats.org/officeDocument/2006/relationships/hyperlink" Target="https://dx.doi.org/10.1002/psp4.12302" TargetMode="External"/><Relationship Id="rId783" Type="http://schemas.openxmlformats.org/officeDocument/2006/relationships/hyperlink" Target="https://dx.doi.org/10.1186/s12874-015-0035-9" TargetMode="External"/><Relationship Id="rId990" Type="http://schemas.openxmlformats.org/officeDocument/2006/relationships/hyperlink" Target="https://dx.doi.org/10.1038/ng.3714" TargetMode="External"/><Relationship Id="rId2257" Type="http://schemas.openxmlformats.org/officeDocument/2006/relationships/hyperlink" Target="https://dx.doi.org/10.1038/s41598-017-09362-3" TargetMode="External"/><Relationship Id="rId2464" Type="http://schemas.openxmlformats.org/officeDocument/2006/relationships/hyperlink" Target="https://dx.doi.org/10.3390/jcm7100356" TargetMode="External"/><Relationship Id="rId2671" Type="http://schemas.openxmlformats.org/officeDocument/2006/relationships/hyperlink" Target="https://www.imi.europa.eu/projects-results/project-factsheets/ultra-dd" TargetMode="External"/><Relationship Id="rId229" Type="http://schemas.openxmlformats.org/officeDocument/2006/relationships/hyperlink" Target="https://www.imi.europa.eu/projects-results/project-factsheets/btcure" TargetMode="External"/><Relationship Id="rId436" Type="http://schemas.openxmlformats.org/officeDocument/2006/relationships/hyperlink" Target="https://dx.doi.org/10.1038/ncomms13665" TargetMode="External"/><Relationship Id="rId643" Type="http://schemas.openxmlformats.org/officeDocument/2006/relationships/hyperlink" Target="https://www.imi.europa.eu/projects-results/project-factsheets/ddmore" TargetMode="External"/><Relationship Id="rId1066" Type="http://schemas.openxmlformats.org/officeDocument/2006/relationships/hyperlink" Target="https://www.imi.europa.eu/projects-results/project-factsheets/etox" TargetMode="External"/><Relationship Id="rId1273" Type="http://schemas.openxmlformats.org/officeDocument/2006/relationships/hyperlink" Target="https://www.imi.europa.eu/projects-results/project-factsheets/eu-aims" TargetMode="External"/><Relationship Id="rId1480" Type="http://schemas.openxmlformats.org/officeDocument/2006/relationships/hyperlink" Target="https://dx.doi.org/10.1002/jrsm.1160" TargetMode="External"/><Relationship Id="rId2117" Type="http://schemas.openxmlformats.org/officeDocument/2006/relationships/hyperlink" Target="https://www.imi.europa.eu/projects-results/project-factsheets/quic-concept" TargetMode="External"/><Relationship Id="rId2324" Type="http://schemas.openxmlformats.org/officeDocument/2006/relationships/hyperlink" Target="https://www.imi.europa.eu/projects-results/project-factsheets/summit" TargetMode="External"/><Relationship Id="rId850" Type="http://schemas.openxmlformats.org/officeDocument/2006/relationships/hyperlink" Target="https://dx.doi.org/10.1155/2015/150435" TargetMode="External"/><Relationship Id="rId948" Type="http://schemas.openxmlformats.org/officeDocument/2006/relationships/hyperlink" Target="https://dx.doi.org/10.3389/fphys.2016.00002" TargetMode="External"/><Relationship Id="rId1133" Type="http://schemas.openxmlformats.org/officeDocument/2006/relationships/hyperlink" Target="https://www.imi.europa.eu/projects-results/project-factsheets/etriks" TargetMode="External"/><Relationship Id="rId1578" Type="http://schemas.openxmlformats.org/officeDocument/2006/relationships/hyperlink" Target="https://www.imi.europa.eu/projects-results/project-factsheets/k4dd" TargetMode="External"/><Relationship Id="rId1785" Type="http://schemas.openxmlformats.org/officeDocument/2006/relationships/hyperlink" Target="https://www.imi.europa.eu/projects-results/project-factsheets/open-phacts" TargetMode="External"/><Relationship Id="rId1992" Type="http://schemas.openxmlformats.org/officeDocument/2006/relationships/hyperlink" Target="https://dx.doi.org/10.1128/AAC.03246-14" TargetMode="External"/><Relationship Id="rId2531" Type="http://schemas.openxmlformats.org/officeDocument/2006/relationships/hyperlink" Target="https://www.imi.europa.eu/projects-results/project-factsheets/ultra-dd" TargetMode="External"/><Relationship Id="rId2629" Type="http://schemas.openxmlformats.org/officeDocument/2006/relationships/hyperlink" Target="https://www.imi.europa.eu/projects-results/project-factsheets/ultra-dd" TargetMode="External"/><Relationship Id="rId77" Type="http://schemas.openxmlformats.org/officeDocument/2006/relationships/hyperlink" Target="https://www.imi.europa.eu/projects-results/project-factsheets/aetionomy" TargetMode="External"/><Relationship Id="rId503" Type="http://schemas.openxmlformats.org/officeDocument/2006/relationships/hyperlink" Target="https://www.imi.europa.eu/projects-results/project-factsheets/combacte-care" TargetMode="External"/><Relationship Id="rId710" Type="http://schemas.openxmlformats.org/officeDocument/2006/relationships/hyperlink" Target="https://dx.doi.org/10.1101/gr.150706.112" TargetMode="External"/><Relationship Id="rId808" Type="http://schemas.openxmlformats.org/officeDocument/2006/relationships/hyperlink" Target="https://www.imi.europa.eu/projects-results/project-factsheets/elf" TargetMode="External"/><Relationship Id="rId1340" Type="http://schemas.openxmlformats.org/officeDocument/2006/relationships/hyperlink" Target="https://dx.doi.org/10.15252/emmm.201505696" TargetMode="External"/><Relationship Id="rId1438" Type="http://schemas.openxmlformats.org/officeDocument/2006/relationships/hyperlink" Target="https://dx.doi.org/10.1016/j.pain.2013.05.021" TargetMode="External"/><Relationship Id="rId1645" Type="http://schemas.openxmlformats.org/officeDocument/2006/relationships/hyperlink" Target="https://dx.doi.org/10.1093/nar/gkt232" TargetMode="External"/><Relationship Id="rId1200" Type="http://schemas.openxmlformats.org/officeDocument/2006/relationships/hyperlink" Target="https://dx.doi.org/10.3389/fninf.2017.00018" TargetMode="External"/><Relationship Id="rId1852" Type="http://schemas.openxmlformats.org/officeDocument/2006/relationships/hyperlink" Target="https://dx.doi.org/10.1093/nar/gkv1024" TargetMode="External"/><Relationship Id="rId1505" Type="http://schemas.openxmlformats.org/officeDocument/2006/relationships/hyperlink" Target="https://dx.doi.org/10.1007/s00125-018-4782-0" TargetMode="External"/><Relationship Id="rId1712" Type="http://schemas.openxmlformats.org/officeDocument/2006/relationships/hyperlink" Target="https://www.imi.europa.eu/projects-results/project-factsheets/mip-dili" TargetMode="External"/><Relationship Id="rId293" Type="http://schemas.openxmlformats.org/officeDocument/2006/relationships/hyperlink" Target="https://www.imi.europa.eu/projects-results/project-factsheets/btcure" TargetMode="External"/><Relationship Id="rId2181" Type="http://schemas.openxmlformats.org/officeDocument/2006/relationships/hyperlink" Target="https://www.imi.europa.eu/projects-results/project-factsheets/roadmap" TargetMode="External"/><Relationship Id="rId153" Type="http://schemas.openxmlformats.org/officeDocument/2006/relationships/hyperlink" Target="https://www.imi.europa.eu/projects-results/project-factsheets/beat-dkd" TargetMode="External"/><Relationship Id="rId360" Type="http://schemas.openxmlformats.org/officeDocument/2006/relationships/hyperlink" Target="https://dx.doi.org/10.1038/ncomms4199" TargetMode="External"/><Relationship Id="rId598" Type="http://schemas.openxmlformats.org/officeDocument/2006/relationships/hyperlink" Target="https://dx.doi.org/10.1002/psp4.12193" TargetMode="External"/><Relationship Id="rId2041" Type="http://schemas.openxmlformats.org/officeDocument/2006/relationships/hyperlink" Target="https://dx.doi.org/10.1186/s12890-015-0051-x" TargetMode="External"/><Relationship Id="rId2279" Type="http://schemas.openxmlformats.org/officeDocument/2006/relationships/hyperlink" Target="https://dx.doi.org/10.1016/j.stemcr.2013.11.007" TargetMode="External"/><Relationship Id="rId2486" Type="http://schemas.openxmlformats.org/officeDocument/2006/relationships/hyperlink" Target="https://dx.doi.org/10.1186/s12879-015-1081-y" TargetMode="External"/><Relationship Id="rId2693" Type="http://schemas.openxmlformats.org/officeDocument/2006/relationships/hyperlink" Target="https://www.imi.europa.eu/projects-results/project-factsheets/vsv-ebovac" TargetMode="External"/><Relationship Id="rId220" Type="http://schemas.openxmlformats.org/officeDocument/2006/relationships/hyperlink" Target="https://dx.doi.org/10.1073/pnas.1402981111" TargetMode="External"/><Relationship Id="rId458" Type="http://schemas.openxmlformats.org/officeDocument/2006/relationships/hyperlink" Target="https://dx.doi.org/10.3762/bjoc.14.196" TargetMode="External"/><Relationship Id="rId665" Type="http://schemas.openxmlformats.org/officeDocument/2006/relationships/hyperlink" Target="https://www.imi.europa.eu/projects-results/project-factsheets/ddmore" TargetMode="External"/><Relationship Id="rId872" Type="http://schemas.openxmlformats.org/officeDocument/2006/relationships/hyperlink" Target="https://dx.doi.org/10.1016/j.ebiom.2017.12.008" TargetMode="External"/><Relationship Id="rId1088" Type="http://schemas.openxmlformats.org/officeDocument/2006/relationships/hyperlink" Target="https://www.imi.europa.eu/projects-results/project-factsheets/etox" TargetMode="External"/><Relationship Id="rId1295" Type="http://schemas.openxmlformats.org/officeDocument/2006/relationships/hyperlink" Target="https://www.imi.europa.eu/projects-results/project-factsheets/eu-aims" TargetMode="External"/><Relationship Id="rId2139" Type="http://schemas.openxmlformats.org/officeDocument/2006/relationships/hyperlink" Target="https://www.imi.europa.eu/projects-results/project-factsheets/radar-cns" TargetMode="External"/><Relationship Id="rId2346" Type="http://schemas.openxmlformats.org/officeDocument/2006/relationships/hyperlink" Target="https://www.imi.europa.eu/projects-results/project-factsheets/summit" TargetMode="External"/><Relationship Id="rId2553" Type="http://schemas.openxmlformats.org/officeDocument/2006/relationships/hyperlink" Target="https://www.imi.europa.eu/projects-results/project-factsheets/ultra-dd" TargetMode="External"/><Relationship Id="rId318" Type="http://schemas.openxmlformats.org/officeDocument/2006/relationships/hyperlink" Target="https://dx.doi.org/10.1186/s13075-015-0742-y" TargetMode="External"/><Relationship Id="rId525" Type="http://schemas.openxmlformats.org/officeDocument/2006/relationships/hyperlink" Target="https://www.imi.europa.eu/projects-results/project-factsheets/combacte-magnet" TargetMode="External"/><Relationship Id="rId732" Type="http://schemas.openxmlformats.org/officeDocument/2006/relationships/hyperlink" Target="https://www.imi.europa.eu/projects-results/project-factsheets/drive-ab" TargetMode="External"/><Relationship Id="rId1155" Type="http://schemas.openxmlformats.org/officeDocument/2006/relationships/hyperlink" Target="https://www.imi.europa.eu/projects-results/project-factsheets/etriks" TargetMode="External"/><Relationship Id="rId1362" Type="http://schemas.openxmlformats.org/officeDocument/2006/relationships/hyperlink" Target="https://dx.doi.org/10.1073/pnas.1221880110" TargetMode="External"/><Relationship Id="rId2206" Type="http://schemas.openxmlformats.org/officeDocument/2006/relationships/hyperlink" Target="https://dx.doi.org/10.1038/s41598-017-13475-0" TargetMode="External"/><Relationship Id="rId2413" Type="http://schemas.openxmlformats.org/officeDocument/2006/relationships/hyperlink" Target="https://www.imi.europa.eu/projects-results/project-factsheets/translocation" TargetMode="External"/><Relationship Id="rId2620" Type="http://schemas.openxmlformats.org/officeDocument/2006/relationships/hyperlink" Target="https://dx.doi.org/10.1021/acsmedchemlett.6b00154" TargetMode="External"/><Relationship Id="rId99" Type="http://schemas.openxmlformats.org/officeDocument/2006/relationships/hyperlink" Target="https://www.imi.europa.eu/projects-results/project-factsheets/aetionomy" TargetMode="External"/><Relationship Id="rId1015" Type="http://schemas.openxmlformats.org/officeDocument/2006/relationships/hyperlink" Target="https://dx.doi.org/10.1186/1472-6963-11-150" TargetMode="External"/><Relationship Id="rId1222" Type="http://schemas.openxmlformats.org/officeDocument/2006/relationships/hyperlink" Target="https://dx.doi.org/10.1038/tp.2017.213" TargetMode="External"/><Relationship Id="rId1667" Type="http://schemas.openxmlformats.org/officeDocument/2006/relationships/hyperlink" Target="https://dx.doi.org/10.1093/toxsci/kfy058" TargetMode="External"/><Relationship Id="rId1874" Type="http://schemas.openxmlformats.org/officeDocument/2006/relationships/hyperlink" Target="https://dx.doi.org/10.1038/s41598-018-30896-7" TargetMode="External"/><Relationship Id="rId2718" Type="http://schemas.openxmlformats.org/officeDocument/2006/relationships/hyperlink" Target="https://dx.doi.org/10.1016/j.onehlt.2017.03.001" TargetMode="External"/><Relationship Id="rId1527" Type="http://schemas.openxmlformats.org/officeDocument/2006/relationships/hyperlink" Target="https://dx.doi.org/10.1038/s41598-018-24019-5" TargetMode="External"/><Relationship Id="rId1734" Type="http://schemas.openxmlformats.org/officeDocument/2006/relationships/hyperlink" Target="https://www.imi.europa.eu/projects-results/project-factsheets/newmeds" TargetMode="External"/><Relationship Id="rId1941" Type="http://schemas.openxmlformats.org/officeDocument/2006/relationships/hyperlink" Target="https://www.imi.europa.eu/projects-results/project-factsheets/predict-tb" TargetMode="External"/><Relationship Id="rId26" Type="http://schemas.openxmlformats.org/officeDocument/2006/relationships/hyperlink" Target="https://dx.doi.org/10.3389/fnagi.2018.00340" TargetMode="External"/><Relationship Id="rId175" Type="http://schemas.openxmlformats.org/officeDocument/2006/relationships/hyperlink" Target="https://www.imi.europa.eu/projects-results/project-factsheets/bigdataheart" TargetMode="External"/><Relationship Id="rId1801" Type="http://schemas.openxmlformats.org/officeDocument/2006/relationships/hyperlink" Target="https://www.imi.europa.eu/projects-results/project-factsheets/open-phacts" TargetMode="External"/><Relationship Id="rId382" Type="http://schemas.openxmlformats.org/officeDocument/2006/relationships/hyperlink" Target="https://dx.doi.org/10.1136/annrheumdis-2015-208093" TargetMode="External"/><Relationship Id="rId687" Type="http://schemas.openxmlformats.org/officeDocument/2006/relationships/hyperlink" Target="https://www.imi.europa.eu/projects-results/project-factsheets/direct" TargetMode="External"/><Relationship Id="rId2063" Type="http://schemas.openxmlformats.org/officeDocument/2006/relationships/hyperlink" Target="https://dx.doi.org/10.1007/s40264-014-0251-y" TargetMode="External"/><Relationship Id="rId2270" Type="http://schemas.openxmlformats.org/officeDocument/2006/relationships/hyperlink" Target="https://www.imi.europa.eu/projects-results/project-factsheets/stembancc" TargetMode="External"/><Relationship Id="rId2368" Type="http://schemas.openxmlformats.org/officeDocument/2006/relationships/hyperlink" Target="https://www.imi.europa.eu/projects-results/project-factsheets/summit" TargetMode="External"/><Relationship Id="rId242" Type="http://schemas.openxmlformats.org/officeDocument/2006/relationships/hyperlink" Target="https://dx.doi.org/10.3389/fimmu.2018.00028" TargetMode="External"/><Relationship Id="rId894" Type="http://schemas.openxmlformats.org/officeDocument/2006/relationships/hyperlink" Target="https://dx.doi.org/10.1212/WNL.0000000000002628" TargetMode="External"/><Relationship Id="rId1177" Type="http://schemas.openxmlformats.org/officeDocument/2006/relationships/hyperlink" Target="https://www.imi.europa.eu/projects-results/project-factsheets/eu-aims" TargetMode="External"/><Relationship Id="rId2130" Type="http://schemas.openxmlformats.org/officeDocument/2006/relationships/hyperlink" Target="https://dx.doi.org/10.3109/0284186X.2013.812798" TargetMode="External"/><Relationship Id="rId2575" Type="http://schemas.openxmlformats.org/officeDocument/2006/relationships/hyperlink" Target="https://www.imi.europa.eu/projects-results/project-factsheets/ultra-dd" TargetMode="External"/><Relationship Id="rId102" Type="http://schemas.openxmlformats.org/officeDocument/2006/relationships/hyperlink" Target="https://dx.doi.org/10.3390/ijms161226148" TargetMode="External"/><Relationship Id="rId547" Type="http://schemas.openxmlformats.org/officeDocument/2006/relationships/hyperlink" Target="https://www.imi.europa.eu/projects-results/project-factsheets/combacte-net" TargetMode="External"/><Relationship Id="rId754" Type="http://schemas.openxmlformats.org/officeDocument/2006/relationships/hyperlink" Target="https://www.imi.europa.eu/projects-results/project-factsheets/ebolamodrad" TargetMode="External"/><Relationship Id="rId961" Type="http://schemas.openxmlformats.org/officeDocument/2006/relationships/hyperlink" Target="https://www.imi.europa.eu/projects-results/project-factsheets/emif" TargetMode="External"/><Relationship Id="rId1384" Type="http://schemas.openxmlformats.org/officeDocument/2006/relationships/hyperlink" Target="https://dx.doi.org/10.1126/science.1255905" TargetMode="External"/><Relationship Id="rId1591" Type="http://schemas.openxmlformats.org/officeDocument/2006/relationships/hyperlink" Target="https://dx.doi.org/10.3389/fphar.2017.00667" TargetMode="External"/><Relationship Id="rId1689" Type="http://schemas.openxmlformats.org/officeDocument/2006/relationships/hyperlink" Target="https://dx.doi.org/10.1007/s00204-016-1781-0" TargetMode="External"/><Relationship Id="rId2228" Type="http://schemas.openxmlformats.org/officeDocument/2006/relationships/hyperlink" Target="https://www.imi.europa.eu/projects-results/project-factsheets/stembancc" TargetMode="External"/><Relationship Id="rId2435" Type="http://schemas.openxmlformats.org/officeDocument/2006/relationships/hyperlink" Target="https://www.imi.europa.eu/projects-results/project-factsheets/translocation" TargetMode="External"/><Relationship Id="rId2642" Type="http://schemas.openxmlformats.org/officeDocument/2006/relationships/hyperlink" Target="https://dx.doi.org/10.1074/jbc.m116.740787" TargetMode="External"/><Relationship Id="rId90" Type="http://schemas.openxmlformats.org/officeDocument/2006/relationships/hyperlink" Target="https://dx.doi.org/10.1007/s12035-016-0106-x" TargetMode="External"/><Relationship Id="rId407" Type="http://schemas.openxmlformats.org/officeDocument/2006/relationships/hyperlink" Target="https://www.imi.europa.eu/projects-results/project-factsheets/cancer-id" TargetMode="External"/><Relationship Id="rId614" Type="http://schemas.openxmlformats.org/officeDocument/2006/relationships/hyperlink" Target="https://dx.doi.org/10.1002/psp4.12213" TargetMode="External"/><Relationship Id="rId821" Type="http://schemas.openxmlformats.org/officeDocument/2006/relationships/hyperlink" Target="https://dx.doi.org/10.1186/s13195-018-0428-1" TargetMode="External"/><Relationship Id="rId1037" Type="http://schemas.openxmlformats.org/officeDocument/2006/relationships/hyperlink" Target="https://dx.doi.org/10.1186/s13195-016-0212-z" TargetMode="External"/><Relationship Id="rId1244" Type="http://schemas.openxmlformats.org/officeDocument/2006/relationships/hyperlink" Target="https://dx.doi.org/10.1038/tp.2017.104" TargetMode="External"/><Relationship Id="rId1451" Type="http://schemas.openxmlformats.org/officeDocument/2006/relationships/hyperlink" Target="https://www.imi.europa.eu/projects-results/project-factsheets/flucop" TargetMode="External"/><Relationship Id="rId1896" Type="http://schemas.openxmlformats.org/officeDocument/2006/relationships/hyperlink" Target="https://dx.doi.org/10.1212/NXI.0000000000000350" TargetMode="External"/><Relationship Id="rId2502" Type="http://schemas.openxmlformats.org/officeDocument/2006/relationships/hyperlink" Target="https://dx.doi.org/10.1021/acschembio.8b00665" TargetMode="External"/><Relationship Id="rId919" Type="http://schemas.openxmlformats.org/officeDocument/2006/relationships/hyperlink" Target="https://www.imi.europa.eu/projects-results/project-factsheets/emif" TargetMode="External"/><Relationship Id="rId1104" Type="http://schemas.openxmlformats.org/officeDocument/2006/relationships/hyperlink" Target="https://www.imi.europa.eu/projects-results/project-factsheets/etox" TargetMode="External"/><Relationship Id="rId1311" Type="http://schemas.openxmlformats.org/officeDocument/2006/relationships/hyperlink" Target="https://www.imi.europa.eu/projects-results/project-factsheets/eu-aims" TargetMode="External"/><Relationship Id="rId1549" Type="http://schemas.openxmlformats.org/officeDocument/2006/relationships/hyperlink" Target="https://dx.doi.org/10.3389/fphar.2018.00947" TargetMode="External"/><Relationship Id="rId1756" Type="http://schemas.openxmlformats.org/officeDocument/2006/relationships/hyperlink" Target="https://www.imi.europa.eu/projects-results/project-factsheets/newmeds" TargetMode="External"/><Relationship Id="rId1963" Type="http://schemas.openxmlformats.org/officeDocument/2006/relationships/hyperlink" Target="https://www.imi.europa.eu/projects-results/project-factsheets/predict-tb" TargetMode="External"/><Relationship Id="rId48" Type="http://schemas.openxmlformats.org/officeDocument/2006/relationships/hyperlink" Target="https://dx.doi.org/10.1128/jb.171.11.5975-5986.1989" TargetMode="External"/><Relationship Id="rId1409" Type="http://schemas.openxmlformats.org/officeDocument/2006/relationships/hyperlink" Target="https://www.imi.europa.eu/projects-results/project-factsheets/europain" TargetMode="External"/><Relationship Id="rId1616" Type="http://schemas.openxmlformats.org/officeDocument/2006/relationships/hyperlink" Target="https://www.imi.europa.eu/projects-results/project-factsheets/marcar" TargetMode="External"/><Relationship Id="rId1823" Type="http://schemas.openxmlformats.org/officeDocument/2006/relationships/hyperlink" Target="https://www.imi.europa.eu/projects-results/project-factsheets/open-phacts" TargetMode="External"/><Relationship Id="rId197" Type="http://schemas.openxmlformats.org/officeDocument/2006/relationships/hyperlink" Target="https://www.imi.europa.eu/projects-results/project-factsheets/biovacsafe" TargetMode="External"/><Relationship Id="rId2085" Type="http://schemas.openxmlformats.org/officeDocument/2006/relationships/hyperlink" Target="https://www.imi.europa.eu/projects-results/project-factsheets/quic-concept" TargetMode="External"/><Relationship Id="rId2292" Type="http://schemas.openxmlformats.org/officeDocument/2006/relationships/hyperlink" Target="https://www.imi.europa.eu/projects-results/project-factsheets/stembancc" TargetMode="External"/><Relationship Id="rId264" Type="http://schemas.openxmlformats.org/officeDocument/2006/relationships/hyperlink" Target="https://dx.doi.org/10.1038/srep42191" TargetMode="External"/><Relationship Id="rId471" Type="http://schemas.openxmlformats.org/officeDocument/2006/relationships/hyperlink" Target="https://www.imi.europa.eu/projects-results/project-factsheets/chem21" TargetMode="External"/><Relationship Id="rId2152" Type="http://schemas.openxmlformats.org/officeDocument/2006/relationships/hyperlink" Target="https://dx.doi.org/10.1007/s10544-017-0157-4" TargetMode="External"/><Relationship Id="rId2597" Type="http://schemas.openxmlformats.org/officeDocument/2006/relationships/hyperlink" Target="https://www.imi.europa.eu/projects-results/project-factsheets/ultra-dd" TargetMode="External"/><Relationship Id="rId124" Type="http://schemas.openxmlformats.org/officeDocument/2006/relationships/hyperlink" Target="https://dx.doi.org/10.1016/j.ebiom.2016.08.047" TargetMode="External"/><Relationship Id="rId569" Type="http://schemas.openxmlformats.org/officeDocument/2006/relationships/hyperlink" Target="https://www.imi.europa.eu/projects-results/project-factsheets/compact" TargetMode="External"/><Relationship Id="rId776" Type="http://schemas.openxmlformats.org/officeDocument/2006/relationships/hyperlink" Target="https://www.imi.europa.eu/projects-results/project-factsheets/ehr4cr" TargetMode="External"/><Relationship Id="rId983" Type="http://schemas.openxmlformats.org/officeDocument/2006/relationships/hyperlink" Target="https://www.imi.europa.eu/projects-results/project-factsheets/emif" TargetMode="External"/><Relationship Id="rId1199" Type="http://schemas.openxmlformats.org/officeDocument/2006/relationships/hyperlink" Target="https://www.imi.europa.eu/projects-results/project-factsheets/eu-aims" TargetMode="External"/><Relationship Id="rId2457" Type="http://schemas.openxmlformats.org/officeDocument/2006/relationships/hyperlink" Target="https://www.imi.europa.eu/projects-results/project-factsheets/transqst" TargetMode="External"/><Relationship Id="rId2664" Type="http://schemas.openxmlformats.org/officeDocument/2006/relationships/hyperlink" Target="https://dx.doi.org/10.1021/acs.jmedchem.6b01033" TargetMode="External"/><Relationship Id="rId331" Type="http://schemas.openxmlformats.org/officeDocument/2006/relationships/hyperlink" Target="https://www.imi.europa.eu/projects-results/project-factsheets/btcure" TargetMode="External"/><Relationship Id="rId429" Type="http://schemas.openxmlformats.org/officeDocument/2006/relationships/hyperlink" Target="https://www.imi.europa.eu/projects-results/project-factsheets/cancer-id" TargetMode="External"/><Relationship Id="rId636" Type="http://schemas.openxmlformats.org/officeDocument/2006/relationships/hyperlink" Target="https://dx.doi.org/10.1007/s11095-015-1693-3" TargetMode="External"/><Relationship Id="rId1059" Type="http://schemas.openxmlformats.org/officeDocument/2006/relationships/hyperlink" Target="https://dx.doi.org/10.1007/s00894-015-2883-y" TargetMode="External"/><Relationship Id="rId1266" Type="http://schemas.openxmlformats.org/officeDocument/2006/relationships/hyperlink" Target="https://dx.doi.org/10.1016/j.conb.2016.12.004" TargetMode="External"/><Relationship Id="rId1473" Type="http://schemas.openxmlformats.org/officeDocument/2006/relationships/hyperlink" Target="https://www.imi.europa.eu/projects-results/project-factsheets/getreal" TargetMode="External"/><Relationship Id="rId2012" Type="http://schemas.openxmlformats.org/officeDocument/2006/relationships/hyperlink" Target="https://www.imi.europa.eu/projects-results/project-factsheets/pro-active" TargetMode="External"/><Relationship Id="rId2317" Type="http://schemas.openxmlformats.org/officeDocument/2006/relationships/hyperlink" Target="https://dx.doi.org/10.1186/s12872-018-0770-z" TargetMode="External"/><Relationship Id="rId843" Type="http://schemas.openxmlformats.org/officeDocument/2006/relationships/hyperlink" Target="https://www.imi.europa.eu/projects-results/project-factsheets/emif" TargetMode="External"/><Relationship Id="rId1126" Type="http://schemas.openxmlformats.org/officeDocument/2006/relationships/hyperlink" Target="https://www.imi.europa.eu/projects-results/project-factsheets/etox" TargetMode="External"/><Relationship Id="rId1680" Type="http://schemas.openxmlformats.org/officeDocument/2006/relationships/hyperlink" Target="https://www.imi.europa.eu/projects-results/project-factsheets/mip-dili" TargetMode="External"/><Relationship Id="rId1778" Type="http://schemas.openxmlformats.org/officeDocument/2006/relationships/hyperlink" Target="https://www.imi.europa.eu/projects-results/project-factsheets/newmeds" TargetMode="External"/><Relationship Id="rId1985" Type="http://schemas.openxmlformats.org/officeDocument/2006/relationships/hyperlink" Target="https://www.imi.europa.eu/projects-results/project-factsheets/predict-tb" TargetMode="External"/><Relationship Id="rId2524" Type="http://schemas.openxmlformats.org/officeDocument/2006/relationships/hyperlink" Target="https://dx.doi.org/10.1039/c7ob02289a" TargetMode="External"/><Relationship Id="rId2731" Type="http://schemas.openxmlformats.org/officeDocument/2006/relationships/hyperlink" Target="https://www.imi.europa.eu/projects-results/project-factsheets/zapi" TargetMode="External"/><Relationship Id="rId703" Type="http://schemas.openxmlformats.org/officeDocument/2006/relationships/hyperlink" Target="https://www.imi.europa.eu/projects-results/project-factsheets/direct" TargetMode="External"/><Relationship Id="rId910" Type="http://schemas.openxmlformats.org/officeDocument/2006/relationships/hyperlink" Target="https://dx.doi.org/10.1186/s13195-017-0328-9" TargetMode="External"/><Relationship Id="rId1333" Type="http://schemas.openxmlformats.org/officeDocument/2006/relationships/hyperlink" Target="https://www.imi.europa.eu/projects-results/project-factsheets/eu-aims" TargetMode="External"/><Relationship Id="rId1540" Type="http://schemas.openxmlformats.org/officeDocument/2006/relationships/hyperlink" Target="https://www.imi.europa.eu/projects-results/project-factsheets/innodia" TargetMode="External"/><Relationship Id="rId1638" Type="http://schemas.openxmlformats.org/officeDocument/2006/relationships/hyperlink" Target="https://www.imi.europa.eu/projects-results/project-factsheets/marcar" TargetMode="External"/><Relationship Id="rId1400" Type="http://schemas.openxmlformats.org/officeDocument/2006/relationships/hyperlink" Target="https://dx.doi.org/10.3389/fmed.2018.00230" TargetMode="External"/><Relationship Id="rId1845" Type="http://schemas.openxmlformats.org/officeDocument/2006/relationships/hyperlink" Target="https://www.imi.europa.eu/projects-results/project-factsheets/open-phacts" TargetMode="External"/><Relationship Id="rId1705" Type="http://schemas.openxmlformats.org/officeDocument/2006/relationships/hyperlink" Target="https://dx.doi.org/10.1038/srep35434" TargetMode="External"/><Relationship Id="rId1912" Type="http://schemas.openxmlformats.org/officeDocument/2006/relationships/hyperlink" Target="https://dx.doi.org/10.1038/s41598-017-15798-4" TargetMode="External"/><Relationship Id="rId286" Type="http://schemas.openxmlformats.org/officeDocument/2006/relationships/hyperlink" Target="https://dx.doi.org/10.1186/s13075-017-1389-7" TargetMode="External"/><Relationship Id="rId493" Type="http://schemas.openxmlformats.org/officeDocument/2006/relationships/hyperlink" Target="https://www.imi.europa.eu/projects-results/project-factsheets/combacte-care" TargetMode="External"/><Relationship Id="rId2174" Type="http://schemas.openxmlformats.org/officeDocument/2006/relationships/hyperlink" Target="https://dx.doi.org/10.1186/s12916-017-0938-x" TargetMode="External"/><Relationship Id="rId2381" Type="http://schemas.openxmlformats.org/officeDocument/2006/relationships/hyperlink" Target="https://www.imi.europa.eu/projects-results/project-factsheets/translocation" TargetMode="External"/><Relationship Id="rId146" Type="http://schemas.openxmlformats.org/officeDocument/2006/relationships/hyperlink" Target="https://dx.doi.org/10.1007/s10802-009-9351-z" TargetMode="External"/><Relationship Id="rId353" Type="http://schemas.openxmlformats.org/officeDocument/2006/relationships/hyperlink" Target="https://www.imi.europa.eu/projects-results/project-factsheets/btcure" TargetMode="External"/><Relationship Id="rId560" Type="http://schemas.openxmlformats.org/officeDocument/2006/relationships/hyperlink" Target="https://dx.doi.org/10.1136/bmjopen-2016-011500" TargetMode="External"/><Relationship Id="rId798" Type="http://schemas.openxmlformats.org/officeDocument/2006/relationships/hyperlink" Target="https://www.imi.europa.eu/projects-results/project-factsheets/elf" TargetMode="External"/><Relationship Id="rId1190" Type="http://schemas.openxmlformats.org/officeDocument/2006/relationships/hyperlink" Target="https://dx.doi.org/10.3389/fnins.2017.00745" TargetMode="External"/><Relationship Id="rId2034" Type="http://schemas.openxmlformats.org/officeDocument/2006/relationships/hyperlink" Target="https://www.imi.europa.eu/projects-results/project-factsheets/protect" TargetMode="External"/><Relationship Id="rId2241" Type="http://schemas.openxmlformats.org/officeDocument/2006/relationships/hyperlink" Target="https://dx.doi.org/10.1177/2055207615605644" TargetMode="External"/><Relationship Id="rId2479" Type="http://schemas.openxmlformats.org/officeDocument/2006/relationships/hyperlink" Target="https://www.imi.europa.eu/projects-results/project-factsheets/u-biopred" TargetMode="External"/><Relationship Id="rId2686" Type="http://schemas.openxmlformats.org/officeDocument/2006/relationships/hyperlink" Target="https://dx.doi.org/10.1016/j.molcel.2016.02.005" TargetMode="External"/><Relationship Id="rId213" Type="http://schemas.openxmlformats.org/officeDocument/2006/relationships/hyperlink" Target="https://www.imi.europa.eu/projects-results/project-factsheets/biovacsafe" TargetMode="External"/><Relationship Id="rId420" Type="http://schemas.openxmlformats.org/officeDocument/2006/relationships/hyperlink" Target="https://dx.doi.org/10.21037/tlcr.2017.06.04" TargetMode="External"/><Relationship Id="rId658" Type="http://schemas.openxmlformats.org/officeDocument/2006/relationships/hyperlink" Target="https://dx.doi.org/10.1002/psp4.57" TargetMode="External"/><Relationship Id="rId865" Type="http://schemas.openxmlformats.org/officeDocument/2006/relationships/hyperlink" Target="https://www.imi.europa.eu/projects-results/project-factsheets/emif" TargetMode="External"/><Relationship Id="rId1050" Type="http://schemas.openxmlformats.org/officeDocument/2006/relationships/hyperlink" Target="https://www.imi.europa.eu/projects-results/project-factsheets/etox" TargetMode="External"/><Relationship Id="rId1288" Type="http://schemas.openxmlformats.org/officeDocument/2006/relationships/hyperlink" Target="https://dx.doi.org/10.1016/j.biopsych.2017.01.003" TargetMode="External"/><Relationship Id="rId1495" Type="http://schemas.openxmlformats.org/officeDocument/2006/relationships/hyperlink" Target="https://dx.doi.org/10.2337/db12-1819" TargetMode="External"/><Relationship Id="rId2101" Type="http://schemas.openxmlformats.org/officeDocument/2006/relationships/hyperlink" Target="https://www.imi.europa.eu/projects-results/project-factsheets/quic-concept" TargetMode="External"/><Relationship Id="rId2339" Type="http://schemas.openxmlformats.org/officeDocument/2006/relationships/hyperlink" Target="https://dx.doi.org/10.1186/1471-2105-13-S14-S6" TargetMode="External"/><Relationship Id="rId2546" Type="http://schemas.openxmlformats.org/officeDocument/2006/relationships/hyperlink" Target="https://dx.doi.org/10.1016/j.bmcl.2018.01.044" TargetMode="External"/><Relationship Id="rId518" Type="http://schemas.openxmlformats.org/officeDocument/2006/relationships/hyperlink" Target="https://dx.doi.org/10.1186/s13756-018-0359-4" TargetMode="External"/><Relationship Id="rId725" Type="http://schemas.openxmlformats.org/officeDocument/2006/relationships/hyperlink" Target="https://dx.doi.org/10.1093/jac/dky119" TargetMode="External"/><Relationship Id="rId932" Type="http://schemas.openxmlformats.org/officeDocument/2006/relationships/hyperlink" Target="https://dx.doi.org/10.1002/gps.4229" TargetMode="External"/><Relationship Id="rId1148" Type="http://schemas.openxmlformats.org/officeDocument/2006/relationships/hyperlink" Target="https://dx.doi.org/10.1186/1471-2164-15-s8-s3" TargetMode="External"/><Relationship Id="rId1355" Type="http://schemas.openxmlformats.org/officeDocument/2006/relationships/hyperlink" Target="https://www.imi.europa.eu/projects-results/project-factsheets/eu-aims" TargetMode="External"/><Relationship Id="rId1562" Type="http://schemas.openxmlformats.org/officeDocument/2006/relationships/hyperlink" Target="https://www.imi.europa.eu/projects-results/project-factsheets/ipie" TargetMode="External"/><Relationship Id="rId2406" Type="http://schemas.openxmlformats.org/officeDocument/2006/relationships/hyperlink" Target="https://dx.doi.org/10.1016/j.bbrc.2016.10.083" TargetMode="External"/><Relationship Id="rId2613" Type="http://schemas.openxmlformats.org/officeDocument/2006/relationships/hyperlink" Target="https://www.imi.europa.eu/projects-results/project-factsheets/ultra-dd" TargetMode="External"/><Relationship Id="rId1008" Type="http://schemas.openxmlformats.org/officeDocument/2006/relationships/hyperlink" Target="https://www.imi.europa.eu/projects-results/project-factsheets/enable" TargetMode="External"/><Relationship Id="rId1215" Type="http://schemas.openxmlformats.org/officeDocument/2006/relationships/hyperlink" Target="https://www.imi.europa.eu/projects-results/project-factsheets/eu-aims" TargetMode="External"/><Relationship Id="rId1422" Type="http://schemas.openxmlformats.org/officeDocument/2006/relationships/hyperlink" Target="https://dx.doi.org/10.1186/1744-8069-9-57" TargetMode="External"/><Relationship Id="rId1867" Type="http://schemas.openxmlformats.org/officeDocument/2006/relationships/hyperlink" Target="https://www.imi.europa.eu/projects-results/project-factsheets/orbito" TargetMode="External"/><Relationship Id="rId61" Type="http://schemas.openxmlformats.org/officeDocument/2006/relationships/hyperlink" Target="https://www.imi.europa.eu/projects-results/project-factsheets/aetionomy" TargetMode="External"/><Relationship Id="rId1727" Type="http://schemas.openxmlformats.org/officeDocument/2006/relationships/hyperlink" Target="https://dx.doi.org/10.1162/netn_a_00045" TargetMode="External"/><Relationship Id="rId1934" Type="http://schemas.openxmlformats.org/officeDocument/2006/relationships/hyperlink" Target="https://dx.doi.org/10.1128/aac.00696-17" TargetMode="External"/><Relationship Id="rId19" Type="http://schemas.openxmlformats.org/officeDocument/2006/relationships/hyperlink" Target="https://www.imi.europa.eu/projects-results/project-factsheets/abirisk" TargetMode="External"/><Relationship Id="rId2196" Type="http://schemas.openxmlformats.org/officeDocument/2006/relationships/hyperlink" Target="https://dx.doi.org/10.1111/liv.13174" TargetMode="External"/><Relationship Id="rId168" Type="http://schemas.openxmlformats.org/officeDocument/2006/relationships/hyperlink" Target="https://dx.doi.org/10.1080/20013078.2016.1267896" TargetMode="External"/><Relationship Id="rId375" Type="http://schemas.openxmlformats.org/officeDocument/2006/relationships/hyperlink" Target="https://www.imi.europa.eu/projects-results/project-factsheets/btcure" TargetMode="External"/><Relationship Id="rId582" Type="http://schemas.openxmlformats.org/officeDocument/2006/relationships/hyperlink" Target="https://dx.doi.org/10.1093/database/bax027" TargetMode="External"/><Relationship Id="rId2056" Type="http://schemas.openxmlformats.org/officeDocument/2006/relationships/hyperlink" Target="https://www.imi.europa.eu/projects-results/project-factsheets/protect" TargetMode="External"/><Relationship Id="rId2263" Type="http://schemas.openxmlformats.org/officeDocument/2006/relationships/hyperlink" Target="https://dx.doi.org/10.1016/j.stemcr.2016.12.012" TargetMode="External"/><Relationship Id="rId2470" Type="http://schemas.openxmlformats.org/officeDocument/2006/relationships/hyperlink" Target="https://dx.doi.org/10.1186/s12918-018-0556-z" TargetMode="External"/><Relationship Id="rId3" Type="http://schemas.openxmlformats.org/officeDocument/2006/relationships/hyperlink" Target="https://www.imi.europa.eu/projects-results/project-factsheets/abirisk" TargetMode="External"/><Relationship Id="rId235" Type="http://schemas.openxmlformats.org/officeDocument/2006/relationships/hyperlink" Target="https://www.imi.europa.eu/projects-results/project-factsheets/btcure" TargetMode="External"/><Relationship Id="rId442" Type="http://schemas.openxmlformats.org/officeDocument/2006/relationships/hyperlink" Target="https://dx.doi.org/10.1016/j.molonc.2015.12.005" TargetMode="External"/><Relationship Id="rId887" Type="http://schemas.openxmlformats.org/officeDocument/2006/relationships/hyperlink" Target="https://www.imi.europa.eu/projects-results/project-factsheets/emif" TargetMode="External"/><Relationship Id="rId1072" Type="http://schemas.openxmlformats.org/officeDocument/2006/relationships/hyperlink" Target="https://www.imi.europa.eu/projects-results/project-factsheets/etox" TargetMode="External"/><Relationship Id="rId2123" Type="http://schemas.openxmlformats.org/officeDocument/2006/relationships/hyperlink" Target="https://www.imi.europa.eu/projects-results/project-factsheets/quic-concept" TargetMode="External"/><Relationship Id="rId2330" Type="http://schemas.openxmlformats.org/officeDocument/2006/relationships/hyperlink" Target="https://www.imi.europa.eu/projects-results/project-factsheets/summit" TargetMode="External"/><Relationship Id="rId2568" Type="http://schemas.openxmlformats.org/officeDocument/2006/relationships/hyperlink" Target="https://dx.doi.org/10.1073/pnas.1717277115" TargetMode="External"/><Relationship Id="rId302" Type="http://schemas.openxmlformats.org/officeDocument/2006/relationships/hyperlink" Target="https://dx.doi.org/10.1186/s13075-014-0468-2" TargetMode="External"/><Relationship Id="rId747" Type="http://schemas.openxmlformats.org/officeDocument/2006/relationships/hyperlink" Target="https://dx.doi.org/10.1080/23262133.2017.1313647" TargetMode="External"/><Relationship Id="rId954" Type="http://schemas.openxmlformats.org/officeDocument/2006/relationships/hyperlink" Target="https://dx.doi.org/10.3233/JAD-150953" TargetMode="External"/><Relationship Id="rId1377" Type="http://schemas.openxmlformats.org/officeDocument/2006/relationships/hyperlink" Target="https://www.imi.europa.eu/projects-results/project-factsheets/eu-aims" TargetMode="External"/><Relationship Id="rId1584" Type="http://schemas.openxmlformats.org/officeDocument/2006/relationships/hyperlink" Target="https://www.imi.europa.eu/projects-results/project-factsheets/k4dd" TargetMode="External"/><Relationship Id="rId1791" Type="http://schemas.openxmlformats.org/officeDocument/2006/relationships/hyperlink" Target="https://www.imi.europa.eu/projects-results/project-factsheets/open-phacts" TargetMode="External"/><Relationship Id="rId2428" Type="http://schemas.openxmlformats.org/officeDocument/2006/relationships/hyperlink" Target="https://dx.doi.org/10.1038/srep17968" TargetMode="External"/><Relationship Id="rId2635" Type="http://schemas.openxmlformats.org/officeDocument/2006/relationships/hyperlink" Target="https://www.imi.europa.eu/projects-results/project-factsheets/ultra-dd" TargetMode="External"/><Relationship Id="rId83" Type="http://schemas.openxmlformats.org/officeDocument/2006/relationships/hyperlink" Target="https://www.imi.europa.eu/projects-results/project-factsheets/aetionomy" TargetMode="External"/><Relationship Id="rId607" Type="http://schemas.openxmlformats.org/officeDocument/2006/relationships/hyperlink" Target="https://www.imi.europa.eu/projects-results/project-factsheets/ddmore" TargetMode="External"/><Relationship Id="rId814" Type="http://schemas.openxmlformats.org/officeDocument/2006/relationships/hyperlink" Target="https://www.imi.europa.eu/projects-results/project-factsheets/emif" TargetMode="External"/><Relationship Id="rId1237" Type="http://schemas.openxmlformats.org/officeDocument/2006/relationships/hyperlink" Target="https://www.imi.europa.eu/projects-results/project-factsheets/eu-aims" TargetMode="External"/><Relationship Id="rId1444" Type="http://schemas.openxmlformats.org/officeDocument/2006/relationships/hyperlink" Target="https://dx.doi.org/10.3201/eid2306.161682" TargetMode="External"/><Relationship Id="rId1651" Type="http://schemas.openxmlformats.org/officeDocument/2006/relationships/hyperlink" Target="https://dx.doi.org/10.1186/s13059-014-0576-y" TargetMode="External"/><Relationship Id="rId1889" Type="http://schemas.openxmlformats.org/officeDocument/2006/relationships/hyperlink" Target="https://www.imi.europa.eu/projects-results/project-factsheets/pharma-cog" TargetMode="External"/><Relationship Id="rId2702" Type="http://schemas.openxmlformats.org/officeDocument/2006/relationships/hyperlink" Target="https://dx.doi.org/10.1007/s40264-018-0648-0" TargetMode="External"/><Relationship Id="rId1304" Type="http://schemas.openxmlformats.org/officeDocument/2006/relationships/hyperlink" Target="https://dx.doi.org/10.1186/s11689-016-9151-z" TargetMode="External"/><Relationship Id="rId1511" Type="http://schemas.openxmlformats.org/officeDocument/2006/relationships/hyperlink" Target="https://dx.doi.org/10.1111/dom.13388" TargetMode="External"/><Relationship Id="rId1749" Type="http://schemas.openxmlformats.org/officeDocument/2006/relationships/hyperlink" Target="https://dx.doi.org/10.1172/jci82636" TargetMode="External"/><Relationship Id="rId1956" Type="http://schemas.openxmlformats.org/officeDocument/2006/relationships/hyperlink" Target="https://dx.doi.org/10.1093/jac/dkx129" TargetMode="External"/><Relationship Id="rId1609" Type="http://schemas.openxmlformats.org/officeDocument/2006/relationships/hyperlink" Target="https://dx.doi.org/10.1007/s11302-015-9485-0" TargetMode="External"/><Relationship Id="rId1816" Type="http://schemas.openxmlformats.org/officeDocument/2006/relationships/hyperlink" Target="https://dx.doi.org/10.1039/c6md00065g" TargetMode="External"/><Relationship Id="rId10" Type="http://schemas.openxmlformats.org/officeDocument/2006/relationships/hyperlink" Target="https://dx.doi.org/10.1371/journal.pone.0170395" TargetMode="External"/><Relationship Id="rId397" Type="http://schemas.openxmlformats.org/officeDocument/2006/relationships/hyperlink" Target="https://www.imi.europa.eu/projects-results/project-factsheets/cancer-id" TargetMode="External"/><Relationship Id="rId2078" Type="http://schemas.openxmlformats.org/officeDocument/2006/relationships/hyperlink" Target="https://www.imi.europa.eu/projects-results/project-factsheets/protect" TargetMode="External"/><Relationship Id="rId2285" Type="http://schemas.openxmlformats.org/officeDocument/2006/relationships/hyperlink" Target="https://dx.doi.org/10.1016/j.stemcr.2017.02.006" TargetMode="External"/><Relationship Id="rId2492" Type="http://schemas.openxmlformats.org/officeDocument/2006/relationships/hyperlink" Target="https://dx.doi.org/10.1186/gm259" TargetMode="External"/><Relationship Id="rId257" Type="http://schemas.openxmlformats.org/officeDocument/2006/relationships/hyperlink" Target="https://www.imi.europa.eu/projects-results/project-factsheets/btcure" TargetMode="External"/><Relationship Id="rId464" Type="http://schemas.openxmlformats.org/officeDocument/2006/relationships/hyperlink" Target="https://dx.doi.org/10.1002/ejoc.201601432" TargetMode="External"/><Relationship Id="rId1094" Type="http://schemas.openxmlformats.org/officeDocument/2006/relationships/hyperlink" Target="https://www.imi.europa.eu/projects-results/project-factsheets/etox" TargetMode="External"/><Relationship Id="rId2145" Type="http://schemas.openxmlformats.org/officeDocument/2006/relationships/hyperlink" Target="https://www.imi.europa.eu/projects-results/project-factsheets/rapp-id" TargetMode="External"/><Relationship Id="rId117" Type="http://schemas.openxmlformats.org/officeDocument/2006/relationships/hyperlink" Target="https://www.imi.europa.eu/projects-results/project-factsheets/approach" TargetMode="External"/><Relationship Id="rId671" Type="http://schemas.openxmlformats.org/officeDocument/2006/relationships/hyperlink" Target="https://www.imi.europa.eu/projects-results/project-factsheets/ddmore" TargetMode="External"/><Relationship Id="rId769" Type="http://schemas.openxmlformats.org/officeDocument/2006/relationships/hyperlink" Target="https://dx.doi.org/10.1080/21645515.2017.1264755" TargetMode="External"/><Relationship Id="rId976" Type="http://schemas.openxmlformats.org/officeDocument/2006/relationships/hyperlink" Target="https://dx.doi.org/10.3390/nu7115454" TargetMode="External"/><Relationship Id="rId1399" Type="http://schemas.openxmlformats.org/officeDocument/2006/relationships/hyperlink" Target="https://www.imi.europa.eu/projects-results/project-factsheets/eupati" TargetMode="External"/><Relationship Id="rId2352" Type="http://schemas.openxmlformats.org/officeDocument/2006/relationships/hyperlink" Target="https://www.imi.europa.eu/projects-results/project-factsheets/summit" TargetMode="External"/><Relationship Id="rId2657" Type="http://schemas.openxmlformats.org/officeDocument/2006/relationships/hyperlink" Target="https://www.imi.europa.eu/projects-results/project-factsheets/ultra-dd" TargetMode="External"/><Relationship Id="rId324" Type="http://schemas.openxmlformats.org/officeDocument/2006/relationships/hyperlink" Target="https://dx.doi.org/10.1126/sciadv.1501257" TargetMode="External"/><Relationship Id="rId531" Type="http://schemas.openxmlformats.org/officeDocument/2006/relationships/hyperlink" Target="https://www.imi.europa.eu/projects-results/project-factsheets/combacte-magnet" TargetMode="External"/><Relationship Id="rId629" Type="http://schemas.openxmlformats.org/officeDocument/2006/relationships/hyperlink" Target="https://www.imi.europa.eu/projects-results/project-factsheets/ddmore" TargetMode="External"/><Relationship Id="rId1161" Type="http://schemas.openxmlformats.org/officeDocument/2006/relationships/hyperlink" Target="https://www.imi.europa.eu/projects-results/project-factsheets/eu-aims" TargetMode="External"/><Relationship Id="rId1259" Type="http://schemas.openxmlformats.org/officeDocument/2006/relationships/hyperlink" Target="https://www.imi.europa.eu/projects-results/project-factsheets/eu-aims" TargetMode="External"/><Relationship Id="rId1466" Type="http://schemas.openxmlformats.org/officeDocument/2006/relationships/hyperlink" Target="https://dx.doi.org/10.1002/pst.1794" TargetMode="External"/><Relationship Id="rId2005" Type="http://schemas.openxmlformats.org/officeDocument/2006/relationships/hyperlink" Target="https://dx.doi.org/10.1038/mp.2017.98" TargetMode="External"/><Relationship Id="rId2212" Type="http://schemas.openxmlformats.org/officeDocument/2006/relationships/hyperlink" Target="https://dx.doi.org/10.1155/2018/7026198" TargetMode="External"/><Relationship Id="rId836" Type="http://schemas.openxmlformats.org/officeDocument/2006/relationships/hyperlink" Target="https://www.imi.europa.eu/projects-results/project-factsheets/emif" TargetMode="External"/><Relationship Id="rId1021" Type="http://schemas.openxmlformats.org/officeDocument/2006/relationships/hyperlink" Target="https://dx.doi.org/10.1074/jbc.m115.694729" TargetMode="External"/><Relationship Id="rId1119" Type="http://schemas.openxmlformats.org/officeDocument/2006/relationships/hyperlink" Target="https://dx.doi.org/10.3390/ijms13033820" TargetMode="External"/><Relationship Id="rId1673" Type="http://schemas.openxmlformats.org/officeDocument/2006/relationships/hyperlink" Target="https://dx.doi.org/10.3389/fcell.2016.00041" TargetMode="External"/><Relationship Id="rId1880" Type="http://schemas.openxmlformats.org/officeDocument/2006/relationships/hyperlink" Target="https://dx.doi.org/10.3389/fncel.2018.00313" TargetMode="External"/><Relationship Id="rId1978" Type="http://schemas.openxmlformats.org/officeDocument/2006/relationships/hyperlink" Target="https://dx.doi.org/10.1208/s12248-015-9829-2" TargetMode="External"/><Relationship Id="rId2517" Type="http://schemas.openxmlformats.org/officeDocument/2006/relationships/hyperlink" Target="https://www.imi.europa.eu/projects-results/project-factsheets/ultra-dd" TargetMode="External"/><Relationship Id="rId2724" Type="http://schemas.openxmlformats.org/officeDocument/2006/relationships/hyperlink" Target="https://dx.doi.org/10.4269/ajtmh.16-0880" TargetMode="External"/><Relationship Id="rId903" Type="http://schemas.openxmlformats.org/officeDocument/2006/relationships/hyperlink" Target="https://www.imi.europa.eu/projects-results/project-factsheets/emif" TargetMode="External"/><Relationship Id="rId1326" Type="http://schemas.openxmlformats.org/officeDocument/2006/relationships/hyperlink" Target="https://dx.doi.org/10.1038/npp.2014.83" TargetMode="External"/><Relationship Id="rId1533" Type="http://schemas.openxmlformats.org/officeDocument/2006/relationships/hyperlink" Target="https://dx.doi.org/10.1172/jci120555" TargetMode="External"/><Relationship Id="rId1740" Type="http://schemas.openxmlformats.org/officeDocument/2006/relationships/hyperlink" Target="https://www.imi.europa.eu/projects-results/project-factsheets/newmeds" TargetMode="External"/><Relationship Id="rId32" Type="http://schemas.openxmlformats.org/officeDocument/2006/relationships/hyperlink" Target="https://dx.doi.org/10.18632/oncotarget.25083" TargetMode="External"/><Relationship Id="rId1600" Type="http://schemas.openxmlformats.org/officeDocument/2006/relationships/hyperlink" Target="https://www.imi.europa.eu/projects-results/project-factsheets/k4dd" TargetMode="External"/><Relationship Id="rId1838" Type="http://schemas.openxmlformats.org/officeDocument/2006/relationships/hyperlink" Target="https://dx.doi.org/10.1155/2014/253128" TargetMode="External"/><Relationship Id="rId181" Type="http://schemas.openxmlformats.org/officeDocument/2006/relationships/hyperlink" Target="https://www.imi.europa.eu/projects-results/project-factsheets/biovacsafe" TargetMode="External"/><Relationship Id="rId1905" Type="http://schemas.openxmlformats.org/officeDocument/2006/relationships/hyperlink" Target="https://www.imi.europa.eu/projects-results/project-factsheets/predect" TargetMode="External"/><Relationship Id="rId279" Type="http://schemas.openxmlformats.org/officeDocument/2006/relationships/hyperlink" Target="https://www.imi.europa.eu/projects-results/project-factsheets/btcure" TargetMode="External"/><Relationship Id="rId486" Type="http://schemas.openxmlformats.org/officeDocument/2006/relationships/hyperlink" Target="https://dx.doi.org/10.1016/j.jbiotec.2016.04.023" TargetMode="External"/><Relationship Id="rId693" Type="http://schemas.openxmlformats.org/officeDocument/2006/relationships/hyperlink" Target="https://www.imi.europa.eu/projects-results/project-factsheets/direct" TargetMode="External"/><Relationship Id="rId2167" Type="http://schemas.openxmlformats.org/officeDocument/2006/relationships/hyperlink" Target="https://www.imi.europa.eu/projects-results/project-factsheets/rhapsody" TargetMode="External"/><Relationship Id="rId2374" Type="http://schemas.openxmlformats.org/officeDocument/2006/relationships/hyperlink" Target="https://www.imi.europa.eu/projects-results/project-factsheets/summit" TargetMode="External"/><Relationship Id="rId2581" Type="http://schemas.openxmlformats.org/officeDocument/2006/relationships/hyperlink" Target="https://www.imi.europa.eu/projects-results/project-factsheets/ultra-dd" TargetMode="External"/><Relationship Id="rId139" Type="http://schemas.openxmlformats.org/officeDocument/2006/relationships/hyperlink" Target="https://www.imi.europa.eu/projects-results/project-factsheets/approach" TargetMode="External"/><Relationship Id="rId346" Type="http://schemas.openxmlformats.org/officeDocument/2006/relationships/hyperlink" Target="https://dx.doi.org/10.1186/s13075-015-0760-9" TargetMode="External"/><Relationship Id="rId553" Type="http://schemas.openxmlformats.org/officeDocument/2006/relationships/hyperlink" Target="https://www.imi.europa.eu/projects-results/project-factsheets/combacte-net" TargetMode="External"/><Relationship Id="rId760" Type="http://schemas.openxmlformats.org/officeDocument/2006/relationships/hyperlink" Target="https://www.imi.europa.eu/projects-results/project-factsheets/ebolamodrad" TargetMode="External"/><Relationship Id="rId998" Type="http://schemas.openxmlformats.org/officeDocument/2006/relationships/hyperlink" Target="https://dx.doi.org/10.1001/jama.2015.4669" TargetMode="External"/><Relationship Id="rId1183" Type="http://schemas.openxmlformats.org/officeDocument/2006/relationships/hyperlink" Target="https://www.imi.europa.eu/projects-results/project-factsheets/eu-aims" TargetMode="External"/><Relationship Id="rId1390" Type="http://schemas.openxmlformats.org/officeDocument/2006/relationships/hyperlink" Target="https://dx.doi.org/10.1016/j.neubiorev.2013.12.001" TargetMode="External"/><Relationship Id="rId2027" Type="http://schemas.openxmlformats.org/officeDocument/2006/relationships/hyperlink" Target="https://dx.doi.org/10.1136/thoraxjnl-2013-204763" TargetMode="External"/><Relationship Id="rId2234" Type="http://schemas.openxmlformats.org/officeDocument/2006/relationships/hyperlink" Target="https://www.imi.europa.eu/projects-results/project-factsheets/stembancc" TargetMode="External"/><Relationship Id="rId2441" Type="http://schemas.openxmlformats.org/officeDocument/2006/relationships/hyperlink" Target="https://www.imi.europa.eu/projects-results/project-factsheets/translocation" TargetMode="External"/><Relationship Id="rId2679" Type="http://schemas.openxmlformats.org/officeDocument/2006/relationships/hyperlink" Target="https://www.imi.europa.eu/projects-results/project-factsheets/ultra-dd" TargetMode="External"/><Relationship Id="rId206" Type="http://schemas.openxmlformats.org/officeDocument/2006/relationships/hyperlink" Target="https://dx.doi.org/10.1101/cshperspect.a018531" TargetMode="External"/><Relationship Id="rId413" Type="http://schemas.openxmlformats.org/officeDocument/2006/relationships/hyperlink" Target="https://www.imi.europa.eu/projects-results/project-factsheets/cancer-id" TargetMode="External"/><Relationship Id="rId858" Type="http://schemas.openxmlformats.org/officeDocument/2006/relationships/hyperlink" Target="https://dx.doi.org/10.3389/fnagi.2018.00152" TargetMode="External"/><Relationship Id="rId1043" Type="http://schemas.openxmlformats.org/officeDocument/2006/relationships/hyperlink" Target="https://dx.doi.org/10.1186/s13321-017-0243-x" TargetMode="External"/><Relationship Id="rId1488" Type="http://schemas.openxmlformats.org/officeDocument/2006/relationships/hyperlink" Target="https://www.imi.europa.eu/projects-results/project-factsheets/imidia" TargetMode="External"/><Relationship Id="rId1695" Type="http://schemas.openxmlformats.org/officeDocument/2006/relationships/hyperlink" Target="https://dx.doi.org/10.1007/s00204-015-1536-3" TargetMode="External"/><Relationship Id="rId2539" Type="http://schemas.openxmlformats.org/officeDocument/2006/relationships/hyperlink" Target="https://www.imi.europa.eu/projects-results/project-factsheets/ultra-dd" TargetMode="External"/><Relationship Id="rId620" Type="http://schemas.openxmlformats.org/officeDocument/2006/relationships/hyperlink" Target="https://dx.doi.org/10.1007/s10928-017-9521-5" TargetMode="External"/><Relationship Id="rId718" Type="http://schemas.openxmlformats.org/officeDocument/2006/relationships/hyperlink" Target="https://www.imi.europa.eu/projects-results/project-factsheets/drive-ab" TargetMode="External"/><Relationship Id="rId925" Type="http://schemas.openxmlformats.org/officeDocument/2006/relationships/hyperlink" Target="https://www.imi.europa.eu/projects-results/project-factsheets/emif" TargetMode="External"/><Relationship Id="rId1250" Type="http://schemas.openxmlformats.org/officeDocument/2006/relationships/hyperlink" Target="https://dx.doi.org/10.7554/eLife.22466" TargetMode="External"/><Relationship Id="rId1348" Type="http://schemas.openxmlformats.org/officeDocument/2006/relationships/hyperlink" Target="https://dx.doi.org/10.1038/ncb3487" TargetMode="External"/><Relationship Id="rId1555" Type="http://schemas.openxmlformats.org/officeDocument/2006/relationships/hyperlink" Target="https://dx.doi.org/10.1016/j.envpol.2018.04.012" TargetMode="External"/><Relationship Id="rId1762" Type="http://schemas.openxmlformats.org/officeDocument/2006/relationships/hyperlink" Target="https://www.imi.europa.eu/projects-results/project-factsheets/newmeds" TargetMode="External"/><Relationship Id="rId2301" Type="http://schemas.openxmlformats.org/officeDocument/2006/relationships/hyperlink" Target="https://dx.doi.org/10.5966/sctm.2015-0253" TargetMode="External"/><Relationship Id="rId2606" Type="http://schemas.openxmlformats.org/officeDocument/2006/relationships/hyperlink" Target="https://dx.doi.org/10.1039/c5sc03115j" TargetMode="External"/><Relationship Id="rId1110" Type="http://schemas.openxmlformats.org/officeDocument/2006/relationships/hyperlink" Target="https://www.imi.europa.eu/projects-results/project-factsheets/etox" TargetMode="External"/><Relationship Id="rId1208" Type="http://schemas.openxmlformats.org/officeDocument/2006/relationships/hyperlink" Target="https://dx.doi.org/10.1007/s10803-018-3605-y" TargetMode="External"/><Relationship Id="rId1415" Type="http://schemas.openxmlformats.org/officeDocument/2006/relationships/hyperlink" Target="https://www.imi.europa.eu/projects-results/project-factsheets/europain" TargetMode="External"/><Relationship Id="rId54" Type="http://schemas.openxmlformats.org/officeDocument/2006/relationships/hyperlink" Target="https://dx.doi.org/10.1002/pds.4419" TargetMode="External"/><Relationship Id="rId1622" Type="http://schemas.openxmlformats.org/officeDocument/2006/relationships/hyperlink" Target="https://www.imi.europa.eu/projects-results/project-factsheets/marcar" TargetMode="External"/><Relationship Id="rId1927" Type="http://schemas.openxmlformats.org/officeDocument/2006/relationships/hyperlink" Target="https://www.imi.europa.eu/projects-results/project-factsheets/predict-tb" TargetMode="External"/><Relationship Id="rId2091" Type="http://schemas.openxmlformats.org/officeDocument/2006/relationships/hyperlink" Target="https://www.imi.europa.eu/projects-results/project-factsheets/quic-concept" TargetMode="External"/><Relationship Id="rId2189" Type="http://schemas.openxmlformats.org/officeDocument/2006/relationships/hyperlink" Target="https://www.imi.europa.eu/projects-results/project-factsheets/safe-t" TargetMode="External"/><Relationship Id="rId270" Type="http://schemas.openxmlformats.org/officeDocument/2006/relationships/hyperlink" Target="https://dx.doi.org/10.1136/rmdopen-2016-000241" TargetMode="External"/><Relationship Id="rId2396" Type="http://schemas.openxmlformats.org/officeDocument/2006/relationships/hyperlink" Target="https://dx.doi.org/10.1016/j.bbrep.2017.06.007" TargetMode="External"/><Relationship Id="rId130" Type="http://schemas.openxmlformats.org/officeDocument/2006/relationships/hyperlink" Target="https://dx.doi.org/10.1371/journal.pone.0127895" TargetMode="External"/><Relationship Id="rId368" Type="http://schemas.openxmlformats.org/officeDocument/2006/relationships/hyperlink" Target="https://dx.doi.org/10.1186/s13075-015-0536-2" TargetMode="External"/><Relationship Id="rId575" Type="http://schemas.openxmlformats.org/officeDocument/2006/relationships/hyperlink" Target="https://www.imi.europa.eu/projects-results/project-factsheets/ddmore" TargetMode="External"/><Relationship Id="rId782" Type="http://schemas.openxmlformats.org/officeDocument/2006/relationships/hyperlink" Target="https://www.imi.europa.eu/projects-results/project-factsheets/ehr4cr" TargetMode="External"/><Relationship Id="rId2049" Type="http://schemas.openxmlformats.org/officeDocument/2006/relationships/hyperlink" Target="https://dx.doi.org/10.1002/pds.3846" TargetMode="External"/><Relationship Id="rId2256" Type="http://schemas.openxmlformats.org/officeDocument/2006/relationships/hyperlink" Target="https://www.imi.europa.eu/projects-results/project-factsheets/stembancc" TargetMode="External"/><Relationship Id="rId2463" Type="http://schemas.openxmlformats.org/officeDocument/2006/relationships/hyperlink" Target="https://www.imi.europa.eu/projects-results/project-factsheets/tristan" TargetMode="External"/><Relationship Id="rId2670" Type="http://schemas.openxmlformats.org/officeDocument/2006/relationships/hyperlink" Target="https://dx.doi.org/10.1101/gad.288340.116" TargetMode="External"/><Relationship Id="rId228" Type="http://schemas.openxmlformats.org/officeDocument/2006/relationships/hyperlink" Target="https://dx.doi.org/10.3389/fphar.2018.00800" TargetMode="External"/><Relationship Id="rId435" Type="http://schemas.openxmlformats.org/officeDocument/2006/relationships/hyperlink" Target="https://www.imi.europa.eu/projects-results/project-factsheets/cancer-id" TargetMode="External"/><Relationship Id="rId642" Type="http://schemas.openxmlformats.org/officeDocument/2006/relationships/hyperlink" Target="https://dx.doi.org/10.1093/bioinformatics/btw170" TargetMode="External"/><Relationship Id="rId1065" Type="http://schemas.openxmlformats.org/officeDocument/2006/relationships/hyperlink" Target="https://dx.doi.org/10.1093/database/baw051" TargetMode="External"/><Relationship Id="rId1272" Type="http://schemas.openxmlformats.org/officeDocument/2006/relationships/hyperlink" Target="https://dx.doi.org/10.1038/embor.2013.46" TargetMode="External"/><Relationship Id="rId2116" Type="http://schemas.openxmlformats.org/officeDocument/2006/relationships/hyperlink" Target="https://dx.doi.org/10.1007/s00330-017-4828-6" TargetMode="External"/><Relationship Id="rId2323" Type="http://schemas.openxmlformats.org/officeDocument/2006/relationships/hyperlink" Target="https://dx.doi.org/10.2337/db15-1333" TargetMode="External"/><Relationship Id="rId2530" Type="http://schemas.openxmlformats.org/officeDocument/2006/relationships/hyperlink" Target="https://dx.doi.org/10.1016/j.str.2017.05.020" TargetMode="External"/><Relationship Id="rId502" Type="http://schemas.openxmlformats.org/officeDocument/2006/relationships/hyperlink" Target="https://dx.doi.org/10.1136/bmjopen-2017-020251" TargetMode="External"/><Relationship Id="rId947" Type="http://schemas.openxmlformats.org/officeDocument/2006/relationships/hyperlink" Target="https://www.imi.europa.eu/projects-results/project-factsheets/emif" TargetMode="External"/><Relationship Id="rId1132" Type="http://schemas.openxmlformats.org/officeDocument/2006/relationships/hyperlink" Target="https://www.imi.europa.eu/projects-results/project-factsheets/etransafe" TargetMode="External"/><Relationship Id="rId1577" Type="http://schemas.openxmlformats.org/officeDocument/2006/relationships/hyperlink" Target="https://dx.doi.org/10.1002/anie.201802603" TargetMode="External"/><Relationship Id="rId1784" Type="http://schemas.openxmlformats.org/officeDocument/2006/relationships/hyperlink" Target="https://dx.doi.org/10.1186/s13321-016-0119-5" TargetMode="External"/><Relationship Id="rId1991" Type="http://schemas.openxmlformats.org/officeDocument/2006/relationships/hyperlink" Target="https://www.imi.europa.eu/projects-results/project-factsheets/predict-tb" TargetMode="External"/><Relationship Id="rId2628" Type="http://schemas.openxmlformats.org/officeDocument/2006/relationships/hyperlink" Target="https://dx.doi.org/10.1038/s41467-017-01771-2" TargetMode="External"/><Relationship Id="rId76" Type="http://schemas.openxmlformats.org/officeDocument/2006/relationships/hyperlink" Target="https://dx.doi.org/10.1186/s13195-018-0353-3" TargetMode="External"/><Relationship Id="rId807" Type="http://schemas.openxmlformats.org/officeDocument/2006/relationships/hyperlink" Target="https://dx.doi.org/10.1021/acs.orglett.6b03807" TargetMode="External"/><Relationship Id="rId1437" Type="http://schemas.openxmlformats.org/officeDocument/2006/relationships/hyperlink" Target="https://www.imi.europa.eu/projects-results/project-factsheets/europain" TargetMode="External"/><Relationship Id="rId1644" Type="http://schemas.openxmlformats.org/officeDocument/2006/relationships/hyperlink" Target="https://www.imi.europa.eu/projects-results/project-factsheets/marcar" TargetMode="External"/><Relationship Id="rId1851" Type="http://schemas.openxmlformats.org/officeDocument/2006/relationships/hyperlink" Target="https://www.imi.europa.eu/projects-results/project-factsheets/open-phacts" TargetMode="External"/><Relationship Id="rId1504" Type="http://schemas.openxmlformats.org/officeDocument/2006/relationships/hyperlink" Target="https://www.imi.europa.eu/projects-results/project-factsheets/innodia" TargetMode="External"/><Relationship Id="rId1711" Type="http://schemas.openxmlformats.org/officeDocument/2006/relationships/hyperlink" Target="https://dx.doi.org/10.1093/toxsci/kfv136" TargetMode="External"/><Relationship Id="rId1949" Type="http://schemas.openxmlformats.org/officeDocument/2006/relationships/hyperlink" Target="https://www.imi.europa.eu/projects-results/project-factsheets/predict-tb" TargetMode="External"/><Relationship Id="rId292" Type="http://schemas.openxmlformats.org/officeDocument/2006/relationships/hyperlink" Target="https://dx.doi.org/10.1038/cti.2016.8" TargetMode="External"/><Relationship Id="rId1809" Type="http://schemas.openxmlformats.org/officeDocument/2006/relationships/hyperlink" Target="https://www.imi.europa.eu/projects-results/project-factsheets/open-phacts" TargetMode="External"/><Relationship Id="rId597" Type="http://schemas.openxmlformats.org/officeDocument/2006/relationships/hyperlink" Target="https://www.imi.europa.eu/projects-results/project-factsheets/ddmore" TargetMode="External"/><Relationship Id="rId2180" Type="http://schemas.openxmlformats.org/officeDocument/2006/relationships/hyperlink" Target="https://dx.doi.org/10.1136/bmjopen-2017-020638" TargetMode="External"/><Relationship Id="rId2278" Type="http://schemas.openxmlformats.org/officeDocument/2006/relationships/hyperlink" Target="https://www.imi.europa.eu/projects-results/project-factsheets/stembancc" TargetMode="External"/><Relationship Id="rId2485" Type="http://schemas.openxmlformats.org/officeDocument/2006/relationships/hyperlink" Target="https://www.imi.europa.eu/projects-results/project-factsheets/u-biopred" TargetMode="External"/><Relationship Id="rId152" Type="http://schemas.openxmlformats.org/officeDocument/2006/relationships/hyperlink" Target="https://dx.doi.org/10.1111/dom.13412" TargetMode="External"/><Relationship Id="rId457" Type="http://schemas.openxmlformats.org/officeDocument/2006/relationships/hyperlink" Target="https://www.imi.europa.eu/projects-results/project-factsheets/chem21" TargetMode="External"/><Relationship Id="rId1087" Type="http://schemas.openxmlformats.org/officeDocument/2006/relationships/hyperlink" Target="https://dx.doi.org/10.1186/s13321-015-0058-6" TargetMode="External"/><Relationship Id="rId1294" Type="http://schemas.openxmlformats.org/officeDocument/2006/relationships/hyperlink" Target="https://dx.doi.org/10.1073/pnas.1503252113" TargetMode="External"/><Relationship Id="rId2040" Type="http://schemas.openxmlformats.org/officeDocument/2006/relationships/hyperlink" Target="https://www.imi.europa.eu/projects-results/project-factsheets/protect" TargetMode="External"/><Relationship Id="rId2138" Type="http://schemas.openxmlformats.org/officeDocument/2006/relationships/hyperlink" Target="https://dx.doi.org/10.1186/s12916-016-0727-y" TargetMode="External"/><Relationship Id="rId2692" Type="http://schemas.openxmlformats.org/officeDocument/2006/relationships/hyperlink" Target="https://dx.doi.org/10.3389/fimmu.2018.00301" TargetMode="External"/><Relationship Id="rId664" Type="http://schemas.openxmlformats.org/officeDocument/2006/relationships/hyperlink" Target="https://dx.doi.org/10.1186/s12859-014-0369-z" TargetMode="External"/><Relationship Id="rId871" Type="http://schemas.openxmlformats.org/officeDocument/2006/relationships/hyperlink" Target="https://www.imi.europa.eu/projects-results/project-factsheets/emif" TargetMode="External"/><Relationship Id="rId969" Type="http://schemas.openxmlformats.org/officeDocument/2006/relationships/hyperlink" Target="https://www.imi.europa.eu/projects-results/project-factsheets/emif" TargetMode="External"/><Relationship Id="rId1599" Type="http://schemas.openxmlformats.org/officeDocument/2006/relationships/hyperlink" Target="https://dx.doi.org/10.1093/nar/gkv335" TargetMode="External"/><Relationship Id="rId2345" Type="http://schemas.openxmlformats.org/officeDocument/2006/relationships/hyperlink" Target="https://dx.doi.org/10.1136/amiajnl-2011-000741" TargetMode="External"/><Relationship Id="rId2552" Type="http://schemas.openxmlformats.org/officeDocument/2006/relationships/hyperlink" Target="https://dx.doi.org/10.1042/EBC20170051" TargetMode="External"/><Relationship Id="rId317" Type="http://schemas.openxmlformats.org/officeDocument/2006/relationships/hyperlink" Target="https://www.imi.europa.eu/projects-results/project-factsheets/btcure" TargetMode="External"/><Relationship Id="rId524" Type="http://schemas.openxmlformats.org/officeDocument/2006/relationships/hyperlink" Target="https://dx.doi.org/10.1186/s40900-018-0083-5" TargetMode="External"/><Relationship Id="rId731" Type="http://schemas.openxmlformats.org/officeDocument/2006/relationships/hyperlink" Target="https://dx.doi.org/10.2471/BLT.16.172874" TargetMode="External"/><Relationship Id="rId1154" Type="http://schemas.openxmlformats.org/officeDocument/2006/relationships/hyperlink" Target="https://dx.doi.org/10.1164/rccm.201410-1935pp" TargetMode="External"/><Relationship Id="rId1361" Type="http://schemas.openxmlformats.org/officeDocument/2006/relationships/hyperlink" Target="https://www.imi.europa.eu/projects-results/project-factsheets/eu-aims" TargetMode="External"/><Relationship Id="rId1459" Type="http://schemas.openxmlformats.org/officeDocument/2006/relationships/hyperlink" Target="https://www.imi.europa.eu/projects-results/project-factsheets/getreal" TargetMode="External"/><Relationship Id="rId2205" Type="http://schemas.openxmlformats.org/officeDocument/2006/relationships/hyperlink" Target="https://www.imi.europa.eu/projects-results/project-factsheets/sprintt" TargetMode="External"/><Relationship Id="rId2412" Type="http://schemas.openxmlformats.org/officeDocument/2006/relationships/hyperlink" Target="https://dx.doi.org/10.3389/fmicb.2016.00833" TargetMode="External"/><Relationship Id="rId98" Type="http://schemas.openxmlformats.org/officeDocument/2006/relationships/hyperlink" Target="https://dx.doi.org/10.3389/fphys.2015.00024" TargetMode="External"/><Relationship Id="rId829" Type="http://schemas.openxmlformats.org/officeDocument/2006/relationships/hyperlink" Target="https://dx.doi.org/10.1186/s13195-018-0404-9" TargetMode="External"/><Relationship Id="rId1014" Type="http://schemas.openxmlformats.org/officeDocument/2006/relationships/hyperlink" Target="https://www.imi.europa.eu/projects-results/project-factsheets/enable" TargetMode="External"/><Relationship Id="rId1221" Type="http://schemas.openxmlformats.org/officeDocument/2006/relationships/hyperlink" Target="https://www.imi.europa.eu/projects-results/project-factsheets/eu-aims" TargetMode="External"/><Relationship Id="rId1666" Type="http://schemas.openxmlformats.org/officeDocument/2006/relationships/hyperlink" Target="https://www.imi.europa.eu/projects-results/project-factsheets/mip-dili" TargetMode="External"/><Relationship Id="rId1873" Type="http://schemas.openxmlformats.org/officeDocument/2006/relationships/hyperlink" Target="https://www.imi.europa.eu/projects-results/project-factsheets/periscope" TargetMode="External"/><Relationship Id="rId2717" Type="http://schemas.openxmlformats.org/officeDocument/2006/relationships/hyperlink" Target="https://www.imi.europa.eu/projects-results/project-factsheets/zapi" TargetMode="External"/><Relationship Id="rId1319" Type="http://schemas.openxmlformats.org/officeDocument/2006/relationships/hyperlink" Target="https://www.imi.europa.eu/projects-results/project-factsheets/eu-aims" TargetMode="External"/><Relationship Id="rId1526" Type="http://schemas.openxmlformats.org/officeDocument/2006/relationships/hyperlink" Target="https://www.imi.europa.eu/projects-results/project-factsheets/innodia" TargetMode="External"/><Relationship Id="rId1733" Type="http://schemas.openxmlformats.org/officeDocument/2006/relationships/hyperlink" Target="https://dx.doi.org/10.1007/s00213-017-4679-5" TargetMode="External"/><Relationship Id="rId1940" Type="http://schemas.openxmlformats.org/officeDocument/2006/relationships/hyperlink" Target="https://dx.doi.org/10.7554/eLife.37516" TargetMode="External"/><Relationship Id="rId25" Type="http://schemas.openxmlformats.org/officeDocument/2006/relationships/hyperlink" Target="https://www.imi.europa.eu/projects-results/project-factsheets/adapted" TargetMode="External"/><Relationship Id="rId1800" Type="http://schemas.openxmlformats.org/officeDocument/2006/relationships/hyperlink" Target="https://dx.doi.org/10.1186/s13321-015-0072-8" TargetMode="External"/><Relationship Id="rId174" Type="http://schemas.openxmlformats.org/officeDocument/2006/relationships/hyperlink" Target="https://dx.doi.org/10.3389/fcvm.2018.00025" TargetMode="External"/><Relationship Id="rId381" Type="http://schemas.openxmlformats.org/officeDocument/2006/relationships/hyperlink" Target="https://www.imi.europa.eu/projects-results/project-factsheets/btcure" TargetMode="External"/><Relationship Id="rId2062" Type="http://schemas.openxmlformats.org/officeDocument/2006/relationships/hyperlink" Target="https://www.imi.europa.eu/projects-results/project-factsheets/protect" TargetMode="External"/><Relationship Id="rId241" Type="http://schemas.openxmlformats.org/officeDocument/2006/relationships/hyperlink" Target="https://www.imi.europa.eu/projects-results/project-factsheets/btcure" TargetMode="External"/><Relationship Id="rId479" Type="http://schemas.openxmlformats.org/officeDocument/2006/relationships/hyperlink" Target="https://www.imi.europa.eu/projects-results/project-factsheets/chem21" TargetMode="External"/><Relationship Id="rId686" Type="http://schemas.openxmlformats.org/officeDocument/2006/relationships/hyperlink" Target="https://dx.doi.org/10.1186/s12916-017-0938-x" TargetMode="External"/><Relationship Id="rId893" Type="http://schemas.openxmlformats.org/officeDocument/2006/relationships/hyperlink" Target="https://www.imi.europa.eu/projects-results/project-factsheets/emif" TargetMode="External"/><Relationship Id="rId2367" Type="http://schemas.openxmlformats.org/officeDocument/2006/relationships/hyperlink" Target="https://dx.doi.org/10.1371/journal.pone.0032200" TargetMode="External"/><Relationship Id="rId2574" Type="http://schemas.openxmlformats.org/officeDocument/2006/relationships/hyperlink" Target="https://dx.doi.org/10.1021/acschembio.7b00445" TargetMode="External"/><Relationship Id="rId339" Type="http://schemas.openxmlformats.org/officeDocument/2006/relationships/hyperlink" Target="https://www.imi.europa.eu/projects-results/project-factsheets/btcure" TargetMode="External"/><Relationship Id="rId546" Type="http://schemas.openxmlformats.org/officeDocument/2006/relationships/hyperlink" Target="https://dx.doi.org/10.1128/aac.00365-16" TargetMode="External"/><Relationship Id="rId753" Type="http://schemas.openxmlformats.org/officeDocument/2006/relationships/hyperlink" Target="https://dx.doi.org/10.1007/s00441-014-1981-y" TargetMode="External"/><Relationship Id="rId1176" Type="http://schemas.openxmlformats.org/officeDocument/2006/relationships/hyperlink" Target="https://dx.doi.org/10.1111/ejn.13989" TargetMode="External"/><Relationship Id="rId1383" Type="http://schemas.openxmlformats.org/officeDocument/2006/relationships/hyperlink" Target="https://www.imi.europa.eu/projects-results/project-factsheets/eu-aims" TargetMode="External"/><Relationship Id="rId2227" Type="http://schemas.openxmlformats.org/officeDocument/2006/relationships/hyperlink" Target="https://www.imi.europa.eu/projects-results/project-factsheets/sprintt" TargetMode="External"/><Relationship Id="rId2434" Type="http://schemas.openxmlformats.org/officeDocument/2006/relationships/hyperlink" Target="https://dx.doi.org/10.1371/journal.pone.0138828" TargetMode="External"/><Relationship Id="rId101" Type="http://schemas.openxmlformats.org/officeDocument/2006/relationships/hyperlink" Target="https://www.imi.europa.eu/projects-results/project-factsheets/aetionomy" TargetMode="External"/><Relationship Id="rId406" Type="http://schemas.openxmlformats.org/officeDocument/2006/relationships/hyperlink" Target="https://dx.doi.org/10.1002/ijc.31752" TargetMode="External"/><Relationship Id="rId960" Type="http://schemas.openxmlformats.org/officeDocument/2006/relationships/hyperlink" Target="https://dx.doi.org/10.1212/WNL.0000000000002081" TargetMode="External"/><Relationship Id="rId1036" Type="http://schemas.openxmlformats.org/officeDocument/2006/relationships/hyperlink" Target="https://www.imi.europa.eu/projects-results/project-factsheets/epad" TargetMode="External"/><Relationship Id="rId1243" Type="http://schemas.openxmlformats.org/officeDocument/2006/relationships/hyperlink" Target="https://www.imi.europa.eu/projects-results/project-factsheets/eu-aims" TargetMode="External"/><Relationship Id="rId1590" Type="http://schemas.openxmlformats.org/officeDocument/2006/relationships/hyperlink" Target="https://www.imi.europa.eu/projects-results/project-factsheets/k4dd" TargetMode="External"/><Relationship Id="rId1688" Type="http://schemas.openxmlformats.org/officeDocument/2006/relationships/hyperlink" Target="https://www.imi.europa.eu/projects-results/project-factsheets/mip-dili" TargetMode="External"/><Relationship Id="rId1895" Type="http://schemas.openxmlformats.org/officeDocument/2006/relationships/hyperlink" Target="https://www.imi.europa.eu/projects-results/project-factsheets/precisesads" TargetMode="External"/><Relationship Id="rId2641" Type="http://schemas.openxmlformats.org/officeDocument/2006/relationships/hyperlink" Target="https://www.imi.europa.eu/projects-results/project-factsheets/ultra-dd" TargetMode="External"/><Relationship Id="rId613" Type="http://schemas.openxmlformats.org/officeDocument/2006/relationships/hyperlink" Target="https://www.imi.europa.eu/projects-results/project-factsheets/ddmore" TargetMode="External"/><Relationship Id="rId820" Type="http://schemas.openxmlformats.org/officeDocument/2006/relationships/hyperlink" Target="https://www.imi.europa.eu/projects-results/project-factsheets/emif" TargetMode="External"/><Relationship Id="rId918" Type="http://schemas.openxmlformats.org/officeDocument/2006/relationships/hyperlink" Target="https://dx.doi.org/10.1038/srep24740" TargetMode="External"/><Relationship Id="rId1450" Type="http://schemas.openxmlformats.org/officeDocument/2006/relationships/hyperlink" Target="https://dx.doi.org/10.1080/21645515.2015.1048939" TargetMode="External"/><Relationship Id="rId1548" Type="http://schemas.openxmlformats.org/officeDocument/2006/relationships/hyperlink" Target="https://www.imi.europa.eu/projects-results/project-factsheets/ipie" TargetMode="External"/><Relationship Id="rId1755" Type="http://schemas.openxmlformats.org/officeDocument/2006/relationships/hyperlink" Target="https://dx.doi.org/10.1016/j.bbr.2013.12.040" TargetMode="External"/><Relationship Id="rId2501" Type="http://schemas.openxmlformats.org/officeDocument/2006/relationships/hyperlink" Target="https://www.imi.europa.eu/projects-results/project-factsheets/ultra-dd" TargetMode="External"/><Relationship Id="rId1103" Type="http://schemas.openxmlformats.org/officeDocument/2006/relationships/hyperlink" Target="https://dx.doi.org/10.1155/2014/253128" TargetMode="External"/><Relationship Id="rId1310" Type="http://schemas.openxmlformats.org/officeDocument/2006/relationships/hyperlink" Target="https://dx.doi.org/10.1016/j.biopsych.2016.06.020" TargetMode="External"/><Relationship Id="rId1408" Type="http://schemas.openxmlformats.org/officeDocument/2006/relationships/hyperlink" Target="https://dx.doi.org/10.1097/j.pain.0000000000000657" TargetMode="External"/><Relationship Id="rId1962" Type="http://schemas.openxmlformats.org/officeDocument/2006/relationships/hyperlink" Target="https://dx.doi.org/10.1002/cpt.778" TargetMode="External"/><Relationship Id="rId47" Type="http://schemas.openxmlformats.org/officeDocument/2006/relationships/hyperlink" Target="https://www.imi.europa.eu/projects-results/project-factsheets/adapted" TargetMode="External"/><Relationship Id="rId1615" Type="http://schemas.openxmlformats.org/officeDocument/2006/relationships/hyperlink" Target="https://dx.doi.org/10.1194/jlr.S087163" TargetMode="External"/><Relationship Id="rId1822" Type="http://schemas.openxmlformats.org/officeDocument/2006/relationships/hyperlink" Target="https://dx.doi.org/10.1186/2041-1480-5-41" TargetMode="External"/><Relationship Id="rId196" Type="http://schemas.openxmlformats.org/officeDocument/2006/relationships/hyperlink" Target="https://dx.doi.org/10.1016/j.cyto.2017.08.009" TargetMode="External"/><Relationship Id="rId2084" Type="http://schemas.openxmlformats.org/officeDocument/2006/relationships/hyperlink" Target="https://dx.doi.org/10.2967/jnumed.118.209304" TargetMode="External"/><Relationship Id="rId2291" Type="http://schemas.openxmlformats.org/officeDocument/2006/relationships/hyperlink" Target="https://dx.doi.org/10.1093/brain/awx012" TargetMode="External"/><Relationship Id="rId263" Type="http://schemas.openxmlformats.org/officeDocument/2006/relationships/hyperlink" Target="https://www.imi.europa.eu/projects-results/project-factsheets/btcure" TargetMode="External"/><Relationship Id="rId470" Type="http://schemas.openxmlformats.org/officeDocument/2006/relationships/hyperlink" Target="https://dx.doi.org/10.3762/bjoc.11.262" TargetMode="External"/><Relationship Id="rId2151" Type="http://schemas.openxmlformats.org/officeDocument/2006/relationships/hyperlink" Target="https://www.imi.europa.eu/projects-results/project-factsheets/rapp-id" TargetMode="External"/><Relationship Id="rId2389" Type="http://schemas.openxmlformats.org/officeDocument/2006/relationships/hyperlink" Target="https://www.imi.europa.eu/projects-results/project-factsheets/translocation" TargetMode="External"/><Relationship Id="rId2596" Type="http://schemas.openxmlformats.org/officeDocument/2006/relationships/hyperlink" Target="https://dx.doi.org/10.1038/nrd.2017.179" TargetMode="External"/><Relationship Id="rId123" Type="http://schemas.openxmlformats.org/officeDocument/2006/relationships/hyperlink" Target="https://www.imi.europa.eu/projects-results/project-factsheets/approach" TargetMode="External"/><Relationship Id="rId330" Type="http://schemas.openxmlformats.org/officeDocument/2006/relationships/hyperlink" Target="https://dx.doi.org/10.1136/annrheumdis-2012-201909" TargetMode="External"/><Relationship Id="rId568" Type="http://schemas.openxmlformats.org/officeDocument/2006/relationships/hyperlink" Target="https://dx.doi.org/10.1016/j.omtn.2018.02.003" TargetMode="External"/><Relationship Id="rId775" Type="http://schemas.openxmlformats.org/officeDocument/2006/relationships/hyperlink" Target="https://dx.doi.org/10.1080/21645515.2017.1264755" TargetMode="External"/><Relationship Id="rId982" Type="http://schemas.openxmlformats.org/officeDocument/2006/relationships/hyperlink" Target="https://dx.doi.org/10.1093/brain/awv199" TargetMode="External"/><Relationship Id="rId1198" Type="http://schemas.openxmlformats.org/officeDocument/2006/relationships/hyperlink" Target="https://dx.doi.org/10.1177/1362361317717977" TargetMode="External"/><Relationship Id="rId2011" Type="http://schemas.openxmlformats.org/officeDocument/2006/relationships/hyperlink" Target="https://dx.doi.org/10.21037/atm.2017.10.29" TargetMode="External"/><Relationship Id="rId2249" Type="http://schemas.openxmlformats.org/officeDocument/2006/relationships/hyperlink" Target="https://dx.doi.org/10.1016/j.ebiom.2017.09.004" TargetMode="External"/><Relationship Id="rId2456" Type="http://schemas.openxmlformats.org/officeDocument/2006/relationships/hyperlink" Target="https://dx.doi.org/10.3389/fgene.2018.00412" TargetMode="External"/><Relationship Id="rId2663" Type="http://schemas.openxmlformats.org/officeDocument/2006/relationships/hyperlink" Target="https://www.imi.europa.eu/projects-results/project-factsheets/ultra-dd" TargetMode="External"/><Relationship Id="rId428" Type="http://schemas.openxmlformats.org/officeDocument/2006/relationships/hyperlink" Target="https://dx.doi.org/10.1016/j.molonc.2016.07.005" TargetMode="External"/><Relationship Id="rId635" Type="http://schemas.openxmlformats.org/officeDocument/2006/relationships/hyperlink" Target="https://www.imi.europa.eu/projects-results/project-factsheets/ddmore" TargetMode="External"/><Relationship Id="rId842" Type="http://schemas.openxmlformats.org/officeDocument/2006/relationships/hyperlink" Target="https://dx.doi.org/10.1093/database/bax043" TargetMode="External"/><Relationship Id="rId1058" Type="http://schemas.openxmlformats.org/officeDocument/2006/relationships/hyperlink" Target="https://www.imi.europa.eu/projects-results/project-factsheets/etox" TargetMode="External"/><Relationship Id="rId1265" Type="http://schemas.openxmlformats.org/officeDocument/2006/relationships/hyperlink" Target="https://www.imi.europa.eu/projects-results/project-factsheets/eu-aims" TargetMode="External"/><Relationship Id="rId1472" Type="http://schemas.openxmlformats.org/officeDocument/2006/relationships/hyperlink" Target="https://dx.doi.org/10.1186/s12874-016-0208-1" TargetMode="External"/><Relationship Id="rId2109" Type="http://schemas.openxmlformats.org/officeDocument/2006/relationships/hyperlink" Target="https://www.imi.europa.eu/projects-results/project-factsheets/quic-concept" TargetMode="External"/><Relationship Id="rId2316" Type="http://schemas.openxmlformats.org/officeDocument/2006/relationships/hyperlink" Target="https://www.imi.europa.eu/projects-results/project-factsheets/summit" TargetMode="External"/><Relationship Id="rId2523" Type="http://schemas.openxmlformats.org/officeDocument/2006/relationships/hyperlink" Target="https://www.imi.europa.eu/projects-results/project-factsheets/ultra-dd" TargetMode="External"/><Relationship Id="rId2730" Type="http://schemas.openxmlformats.org/officeDocument/2006/relationships/hyperlink" Target="https://dx.doi.org/10.1016/j.virusres.2016.07.003" TargetMode="External"/><Relationship Id="rId702" Type="http://schemas.openxmlformats.org/officeDocument/2006/relationships/hyperlink" Target="https://dx.doi.org/10.1002/cpt.567" TargetMode="External"/><Relationship Id="rId1125" Type="http://schemas.openxmlformats.org/officeDocument/2006/relationships/hyperlink" Target="https://dx.doi.org/10.1186/1471-2105-11-56" TargetMode="External"/><Relationship Id="rId1332" Type="http://schemas.openxmlformats.org/officeDocument/2006/relationships/hyperlink" Target="https://dx.doi.org/10.1007/s11682-016-9629-z" TargetMode="External"/><Relationship Id="rId1777" Type="http://schemas.openxmlformats.org/officeDocument/2006/relationships/hyperlink" Target="https://dx.doi.org/10.1016/j.neuroimage.2012.01.058" TargetMode="External"/><Relationship Id="rId1984" Type="http://schemas.openxmlformats.org/officeDocument/2006/relationships/hyperlink" Target="https://dx.doi.org/10.1128/AAC.01380-15" TargetMode="External"/><Relationship Id="rId69" Type="http://schemas.openxmlformats.org/officeDocument/2006/relationships/hyperlink" Target="https://www.imi.europa.eu/projects-results/project-factsheets/aetionomy" TargetMode="External"/><Relationship Id="rId1637" Type="http://schemas.openxmlformats.org/officeDocument/2006/relationships/hyperlink" Target="https://dx.doi.org/10.1093/bioinformatics/bts709" TargetMode="External"/><Relationship Id="rId1844" Type="http://schemas.openxmlformats.org/officeDocument/2006/relationships/hyperlink" Target="https://dx.doi.org/10.1186/2041-1480-5-14" TargetMode="External"/><Relationship Id="rId1704" Type="http://schemas.openxmlformats.org/officeDocument/2006/relationships/hyperlink" Target="https://www.imi.europa.eu/projects-results/project-factsheets/mip-dili" TargetMode="External"/><Relationship Id="rId285" Type="http://schemas.openxmlformats.org/officeDocument/2006/relationships/hyperlink" Target="https://www.imi.europa.eu/projects-results/project-factsheets/btcure" TargetMode="External"/><Relationship Id="rId1911" Type="http://schemas.openxmlformats.org/officeDocument/2006/relationships/hyperlink" Target="https://www.imi.europa.eu/projects-results/project-factsheets/predect" TargetMode="External"/><Relationship Id="rId492" Type="http://schemas.openxmlformats.org/officeDocument/2006/relationships/hyperlink" Target="https://dx.doi.org/10.1186/s13756-018-0401-6" TargetMode="External"/><Relationship Id="rId797" Type="http://schemas.openxmlformats.org/officeDocument/2006/relationships/hyperlink" Target="https://dx.doi.org/10.1021/acscombsci.7b00145" TargetMode="External"/><Relationship Id="rId2173" Type="http://schemas.openxmlformats.org/officeDocument/2006/relationships/hyperlink" Target="https://www.imi.europa.eu/projects-results/project-factsheets/rhapsody" TargetMode="External"/><Relationship Id="rId2380" Type="http://schemas.openxmlformats.org/officeDocument/2006/relationships/hyperlink" Target="https://dx.doi.org/10.3389/fmicb.2018.01422" TargetMode="External"/><Relationship Id="rId2478" Type="http://schemas.openxmlformats.org/officeDocument/2006/relationships/hyperlink" Target="https://dx.doi.org/10.1038/s41540-018-0059-y" TargetMode="External"/><Relationship Id="rId145" Type="http://schemas.openxmlformats.org/officeDocument/2006/relationships/hyperlink" Target="https://www.imi.europa.eu/projects-results/project-factsheets/approach" TargetMode="External"/><Relationship Id="rId352" Type="http://schemas.openxmlformats.org/officeDocument/2006/relationships/hyperlink" Target="https://dx.doi.org/10.1002/hep.28568" TargetMode="External"/><Relationship Id="rId1287" Type="http://schemas.openxmlformats.org/officeDocument/2006/relationships/hyperlink" Target="https://www.imi.europa.eu/projects-results/project-factsheets/eu-aims" TargetMode="External"/><Relationship Id="rId2033" Type="http://schemas.openxmlformats.org/officeDocument/2006/relationships/hyperlink" Target="https://dx.doi.org/10.1093/jac/dkx183" TargetMode="External"/><Relationship Id="rId2240" Type="http://schemas.openxmlformats.org/officeDocument/2006/relationships/hyperlink" Target="https://www.imi.europa.eu/projects-results/project-factsheets/stembancc" TargetMode="External"/><Relationship Id="rId2685" Type="http://schemas.openxmlformats.org/officeDocument/2006/relationships/hyperlink" Target="https://www.imi.europa.eu/projects-results/project-factsheets/ultra-dd" TargetMode="External"/><Relationship Id="rId212" Type="http://schemas.openxmlformats.org/officeDocument/2006/relationships/hyperlink" Target="https://dx.doi.org/10.1128/mBio.01187-15" TargetMode="External"/><Relationship Id="rId657" Type="http://schemas.openxmlformats.org/officeDocument/2006/relationships/hyperlink" Target="https://www.imi.europa.eu/projects-results/project-factsheets/ddmore" TargetMode="External"/><Relationship Id="rId864" Type="http://schemas.openxmlformats.org/officeDocument/2006/relationships/hyperlink" Target="https://dx.doi.org/10.1038/s41598-018-22578-1" TargetMode="External"/><Relationship Id="rId1494" Type="http://schemas.openxmlformats.org/officeDocument/2006/relationships/hyperlink" Target="https://www.imi.europa.eu/projects-results/project-factsheets/imidia" TargetMode="External"/><Relationship Id="rId1799" Type="http://schemas.openxmlformats.org/officeDocument/2006/relationships/hyperlink" Target="https://www.imi.europa.eu/projects-results/project-factsheets/open-phacts" TargetMode="External"/><Relationship Id="rId2100" Type="http://schemas.openxmlformats.org/officeDocument/2006/relationships/hyperlink" Target="https://dx.doi.org/10.1371/journal.pone.0132554" TargetMode="External"/><Relationship Id="rId2338" Type="http://schemas.openxmlformats.org/officeDocument/2006/relationships/hyperlink" Target="https://www.imi.europa.eu/projects-results/project-factsheets/summit" TargetMode="External"/><Relationship Id="rId2545" Type="http://schemas.openxmlformats.org/officeDocument/2006/relationships/hyperlink" Target="https://www.imi.europa.eu/projects-results/project-factsheets/ultra-dd" TargetMode="External"/><Relationship Id="rId517" Type="http://schemas.openxmlformats.org/officeDocument/2006/relationships/hyperlink" Target="https://www.imi.europa.eu/projects-results/project-factsheets/combacte-magnet" TargetMode="External"/><Relationship Id="rId724" Type="http://schemas.openxmlformats.org/officeDocument/2006/relationships/hyperlink" Target="https://www.imi.europa.eu/projects-results/project-factsheets/drive-ab" TargetMode="External"/><Relationship Id="rId931" Type="http://schemas.openxmlformats.org/officeDocument/2006/relationships/hyperlink" Target="https://www.imi.europa.eu/projects-results/project-factsheets/emif" TargetMode="External"/><Relationship Id="rId1147" Type="http://schemas.openxmlformats.org/officeDocument/2006/relationships/hyperlink" Target="https://www.imi.europa.eu/projects-results/project-factsheets/etriks" TargetMode="External"/><Relationship Id="rId1354" Type="http://schemas.openxmlformats.org/officeDocument/2006/relationships/hyperlink" Target="https://dx.doi.org/10.1093/cercor/bhu211" TargetMode="External"/><Relationship Id="rId1561" Type="http://schemas.openxmlformats.org/officeDocument/2006/relationships/hyperlink" Target="https://dx.doi.org/10.1093/database/baw094" TargetMode="External"/><Relationship Id="rId2405" Type="http://schemas.openxmlformats.org/officeDocument/2006/relationships/hyperlink" Target="https://www.imi.europa.eu/projects-results/project-factsheets/translocation" TargetMode="External"/><Relationship Id="rId2612" Type="http://schemas.openxmlformats.org/officeDocument/2006/relationships/hyperlink" Target="https://dx.doi.org/10.1021/acscombsci.6b00174" TargetMode="External"/><Relationship Id="rId60" Type="http://schemas.openxmlformats.org/officeDocument/2006/relationships/hyperlink" Target="https://dx.doi.org/10.1038/s41598-018-29433-3" TargetMode="External"/><Relationship Id="rId1007" Type="http://schemas.openxmlformats.org/officeDocument/2006/relationships/hyperlink" Target="https://dx.doi.org/10.1038/s41598-018-33264-7" TargetMode="External"/><Relationship Id="rId1214" Type="http://schemas.openxmlformats.org/officeDocument/2006/relationships/hyperlink" Target="https://dx.doi.org/10.1016/j.dcn.2017.11.011" TargetMode="External"/><Relationship Id="rId1421" Type="http://schemas.openxmlformats.org/officeDocument/2006/relationships/hyperlink" Target="https://www.imi.europa.eu/projects-results/project-factsheets/europain" TargetMode="External"/><Relationship Id="rId1659" Type="http://schemas.openxmlformats.org/officeDocument/2006/relationships/hyperlink" Target="https://dx.doi.org/10.1007/s00204-018-2178-z" TargetMode="External"/><Relationship Id="rId1866" Type="http://schemas.openxmlformats.org/officeDocument/2006/relationships/hyperlink" Target="https://dx.doi.org/10.1021/acs.molpharmaceut.7b00354" TargetMode="External"/><Relationship Id="rId1519" Type="http://schemas.openxmlformats.org/officeDocument/2006/relationships/hyperlink" Target="https://dx.doi.org/10.1007/s10354-017-0589-8" TargetMode="External"/><Relationship Id="rId1726" Type="http://schemas.openxmlformats.org/officeDocument/2006/relationships/hyperlink" Target="https://www.imi.europa.eu/projects-results/project-factsheets/newmeds" TargetMode="External"/><Relationship Id="rId1933" Type="http://schemas.openxmlformats.org/officeDocument/2006/relationships/hyperlink" Target="https://www.imi.europa.eu/projects-results/project-factsheets/predict-tb" TargetMode="External"/><Relationship Id="rId18" Type="http://schemas.openxmlformats.org/officeDocument/2006/relationships/hyperlink" Target="https://dx.doi.org/10.1186/s13075-015-0912-y" TargetMode="External"/><Relationship Id="rId2195" Type="http://schemas.openxmlformats.org/officeDocument/2006/relationships/hyperlink" Target="https://www.imi.europa.eu/projects-results/project-factsheets/safe-t" TargetMode="External"/><Relationship Id="rId167" Type="http://schemas.openxmlformats.org/officeDocument/2006/relationships/hyperlink" Target="https://www.imi.europa.eu/projects-results/project-factsheets/beat-dkd" TargetMode="External"/><Relationship Id="rId374" Type="http://schemas.openxmlformats.org/officeDocument/2006/relationships/hyperlink" Target="https://dx.doi.org/10.1038/ejhg.2014.197" TargetMode="External"/><Relationship Id="rId581" Type="http://schemas.openxmlformats.org/officeDocument/2006/relationships/hyperlink" Target="https://www.imi.europa.eu/projects-results/project-factsheets/ddmore" TargetMode="External"/><Relationship Id="rId2055" Type="http://schemas.openxmlformats.org/officeDocument/2006/relationships/hyperlink" Target="https://dx.doi.org/10.1186/1756-0500-7-143" TargetMode="External"/><Relationship Id="rId2262" Type="http://schemas.openxmlformats.org/officeDocument/2006/relationships/hyperlink" Target="https://www.imi.europa.eu/projects-results/project-factsheets/stembancc" TargetMode="External"/><Relationship Id="rId234" Type="http://schemas.openxmlformats.org/officeDocument/2006/relationships/hyperlink" Target="https://dx.doi.org/10.1136/annrheumdis-2018-213250" TargetMode="External"/><Relationship Id="rId679" Type="http://schemas.openxmlformats.org/officeDocument/2006/relationships/hyperlink" Target="https://www.imi.europa.eu/projects-results/project-factsheets/direct" TargetMode="External"/><Relationship Id="rId886" Type="http://schemas.openxmlformats.org/officeDocument/2006/relationships/hyperlink" Target="https://dx.doi.org/10.1186/1758-2946-7-S1-S7" TargetMode="External"/><Relationship Id="rId2567" Type="http://schemas.openxmlformats.org/officeDocument/2006/relationships/hyperlink" Target="https://www.imi.europa.eu/projects-results/project-factsheets/ultra-dd" TargetMode="External"/><Relationship Id="rId2" Type="http://schemas.openxmlformats.org/officeDocument/2006/relationships/hyperlink" Target="https://dx.doi.org/10.1172/jci.insight.99274" TargetMode="External"/><Relationship Id="rId441" Type="http://schemas.openxmlformats.org/officeDocument/2006/relationships/hyperlink" Target="https://www.imi.europa.eu/projects-results/project-factsheets/cancer-id" TargetMode="External"/><Relationship Id="rId539" Type="http://schemas.openxmlformats.org/officeDocument/2006/relationships/hyperlink" Target="https://www.imi.europa.eu/projects-results/project-factsheets/combacte-magnet" TargetMode="External"/><Relationship Id="rId746" Type="http://schemas.openxmlformats.org/officeDocument/2006/relationships/hyperlink" Target="https://www.imi.europa.eu/projects-results/project-factsheets/ebisc" TargetMode="External"/><Relationship Id="rId1071" Type="http://schemas.openxmlformats.org/officeDocument/2006/relationships/hyperlink" Target="https://dx.doi.org/10.1177/1087057116657513" TargetMode="External"/><Relationship Id="rId1169" Type="http://schemas.openxmlformats.org/officeDocument/2006/relationships/hyperlink" Target="https://www.imi.europa.eu/projects-results/project-factsheets/eu-aims" TargetMode="External"/><Relationship Id="rId1376" Type="http://schemas.openxmlformats.org/officeDocument/2006/relationships/hyperlink" Target="https://dx.doi.org/10.1038/nn.4398" TargetMode="External"/><Relationship Id="rId1583" Type="http://schemas.openxmlformats.org/officeDocument/2006/relationships/hyperlink" Target="https://dx.doi.org/10.1038/s41598-017-14257-4" TargetMode="External"/><Relationship Id="rId2122" Type="http://schemas.openxmlformats.org/officeDocument/2006/relationships/hyperlink" Target="https://dx.doi.org/10.1016/j.radonc.2013.11.001" TargetMode="External"/><Relationship Id="rId2427" Type="http://schemas.openxmlformats.org/officeDocument/2006/relationships/hyperlink" Target="https://www.imi.europa.eu/projects-results/project-factsheets/translocation" TargetMode="External"/><Relationship Id="rId301" Type="http://schemas.openxmlformats.org/officeDocument/2006/relationships/hyperlink" Target="https://www.imi.europa.eu/projects-results/project-factsheets/btcure" TargetMode="External"/><Relationship Id="rId953" Type="http://schemas.openxmlformats.org/officeDocument/2006/relationships/hyperlink" Target="https://www.imi.europa.eu/projects-results/project-factsheets/emif" TargetMode="External"/><Relationship Id="rId1029" Type="http://schemas.openxmlformats.org/officeDocument/2006/relationships/hyperlink" Target="https://dx.doi.org/10.3233/JAD-170813" TargetMode="External"/><Relationship Id="rId1236" Type="http://schemas.openxmlformats.org/officeDocument/2006/relationships/hyperlink" Target="https://dx.doi.org/10.1159/000443232" TargetMode="External"/><Relationship Id="rId1790" Type="http://schemas.openxmlformats.org/officeDocument/2006/relationships/hyperlink" Target="https://dx.doi.org/10.1007/s10822-016-9990-4" TargetMode="External"/><Relationship Id="rId1888" Type="http://schemas.openxmlformats.org/officeDocument/2006/relationships/hyperlink" Target="https://dx.doi.org/10.1371/journal.pone.0184822" TargetMode="External"/><Relationship Id="rId2634" Type="http://schemas.openxmlformats.org/officeDocument/2006/relationships/hyperlink" Target="https://dx.doi.org/10.1021/acschembio.7b00708" TargetMode="External"/><Relationship Id="rId82" Type="http://schemas.openxmlformats.org/officeDocument/2006/relationships/hyperlink" Target="https://dx.doi.org/10.3233/JAD-170255" TargetMode="External"/><Relationship Id="rId606" Type="http://schemas.openxmlformats.org/officeDocument/2006/relationships/hyperlink" Target="https://dx.doi.org/10.1007/s10928-014-9353-5" TargetMode="External"/><Relationship Id="rId813" Type="http://schemas.openxmlformats.org/officeDocument/2006/relationships/hyperlink" Target="https://dx.doi.org/10.1186/s12877-018-0984-z" TargetMode="External"/><Relationship Id="rId1443" Type="http://schemas.openxmlformats.org/officeDocument/2006/relationships/hyperlink" Target="https://www.imi.europa.eu/projects-results/project-factsheets/filodiag" TargetMode="External"/><Relationship Id="rId1650" Type="http://schemas.openxmlformats.org/officeDocument/2006/relationships/hyperlink" Target="https://www.imi.europa.eu/projects-results/project-factsheets/marcar" TargetMode="External"/><Relationship Id="rId1748" Type="http://schemas.openxmlformats.org/officeDocument/2006/relationships/hyperlink" Target="https://www.imi.europa.eu/projects-results/project-factsheets/newmeds" TargetMode="External"/><Relationship Id="rId2701" Type="http://schemas.openxmlformats.org/officeDocument/2006/relationships/hyperlink" Target="https://www.imi.europa.eu/projects-results/project-factsheets/web-radr" TargetMode="External"/><Relationship Id="rId1303" Type="http://schemas.openxmlformats.org/officeDocument/2006/relationships/hyperlink" Target="https://www.imi.europa.eu/projects-results/project-factsheets/eu-aims" TargetMode="External"/><Relationship Id="rId1510" Type="http://schemas.openxmlformats.org/officeDocument/2006/relationships/hyperlink" Target="https://www.imi.europa.eu/projects-results/project-factsheets/innodia" TargetMode="External"/><Relationship Id="rId1955" Type="http://schemas.openxmlformats.org/officeDocument/2006/relationships/hyperlink" Target="https://www.imi.europa.eu/projects-results/project-factsheets/predict-tb" TargetMode="External"/><Relationship Id="rId1608" Type="http://schemas.openxmlformats.org/officeDocument/2006/relationships/hyperlink" Target="https://www.imi.europa.eu/projects-results/project-factsheets/k4dd" TargetMode="External"/><Relationship Id="rId1815" Type="http://schemas.openxmlformats.org/officeDocument/2006/relationships/hyperlink" Target="https://www.imi.europa.eu/projects-results/project-factsheets/open-phacts" TargetMode="External"/><Relationship Id="rId189" Type="http://schemas.openxmlformats.org/officeDocument/2006/relationships/hyperlink" Target="https://www.imi.europa.eu/projects-results/project-factsheets/biovacsafe" TargetMode="External"/><Relationship Id="rId396" Type="http://schemas.openxmlformats.org/officeDocument/2006/relationships/hyperlink" Target="https://dx.doi.org/10.1038/s41598-018-31108-y" TargetMode="External"/><Relationship Id="rId2077" Type="http://schemas.openxmlformats.org/officeDocument/2006/relationships/hyperlink" Target="https://dx.doi.org/10.1007/s10654-011-9606-1" TargetMode="External"/><Relationship Id="rId2284" Type="http://schemas.openxmlformats.org/officeDocument/2006/relationships/hyperlink" Target="https://www.imi.europa.eu/projects-results/project-factsheets/stembancc" TargetMode="External"/><Relationship Id="rId2491" Type="http://schemas.openxmlformats.org/officeDocument/2006/relationships/hyperlink" Target="https://www.imi.europa.eu/projects-results/project-factsheets/u-biopred" TargetMode="External"/><Relationship Id="rId256" Type="http://schemas.openxmlformats.org/officeDocument/2006/relationships/hyperlink" Target="https://dx.doi.org/10.1002/eji.201746938" TargetMode="External"/><Relationship Id="rId463" Type="http://schemas.openxmlformats.org/officeDocument/2006/relationships/hyperlink" Target="https://www.imi.europa.eu/projects-results/project-factsheets/chem21" TargetMode="External"/><Relationship Id="rId670" Type="http://schemas.openxmlformats.org/officeDocument/2006/relationships/hyperlink" Target="https://dx.doi.org/10.1111/bcp.12258" TargetMode="External"/><Relationship Id="rId1093" Type="http://schemas.openxmlformats.org/officeDocument/2006/relationships/hyperlink" Target="https://dx.doi.org/10.1111/joim.12105" TargetMode="External"/><Relationship Id="rId2144" Type="http://schemas.openxmlformats.org/officeDocument/2006/relationships/hyperlink" Target="https://dx.doi.org/10.1093/nar/gkw1324" TargetMode="External"/><Relationship Id="rId2351" Type="http://schemas.openxmlformats.org/officeDocument/2006/relationships/hyperlink" Target="https://dx.doi.org/10.1111/obr.12263" TargetMode="External"/><Relationship Id="rId2589" Type="http://schemas.openxmlformats.org/officeDocument/2006/relationships/hyperlink" Target="https://www.imi.europa.eu/projects-results/project-factsheets/ultra-dd" TargetMode="External"/><Relationship Id="rId116" Type="http://schemas.openxmlformats.org/officeDocument/2006/relationships/hyperlink" Target="https://dx.doi.org/10.1186/s13195-017-0297-z" TargetMode="External"/><Relationship Id="rId323" Type="http://schemas.openxmlformats.org/officeDocument/2006/relationships/hyperlink" Target="https://www.imi.europa.eu/projects-results/project-factsheets/btcure" TargetMode="External"/><Relationship Id="rId530" Type="http://schemas.openxmlformats.org/officeDocument/2006/relationships/hyperlink" Target="https://dx.doi.org/10.1111/hex.12587" TargetMode="External"/><Relationship Id="rId768" Type="http://schemas.openxmlformats.org/officeDocument/2006/relationships/hyperlink" Target="https://www.imi.europa.eu/projects-results/project-factsheets/ebovac1" TargetMode="External"/><Relationship Id="rId975" Type="http://schemas.openxmlformats.org/officeDocument/2006/relationships/hyperlink" Target="https://www.imi.europa.eu/projects-results/project-factsheets/emif" TargetMode="External"/><Relationship Id="rId1160" Type="http://schemas.openxmlformats.org/officeDocument/2006/relationships/hyperlink" Target="https://dx.doi.org/10.1186/s11689-018-9249-6" TargetMode="External"/><Relationship Id="rId1398" Type="http://schemas.openxmlformats.org/officeDocument/2006/relationships/hyperlink" Target="https://dx.doi.org/10.3389/fmed.2018.00231" TargetMode="External"/><Relationship Id="rId2004" Type="http://schemas.openxmlformats.org/officeDocument/2006/relationships/hyperlink" Target="https://www.imi.europa.eu/projects-results/project-factsheets/prism" TargetMode="External"/><Relationship Id="rId2211" Type="http://schemas.openxmlformats.org/officeDocument/2006/relationships/hyperlink" Target="https://www.imi.europa.eu/projects-results/project-factsheets/sprintt" TargetMode="External"/><Relationship Id="rId2449" Type="http://schemas.openxmlformats.org/officeDocument/2006/relationships/hyperlink" Target="https://www.imi.europa.eu/projects-results/project-factsheets/translocation" TargetMode="External"/><Relationship Id="rId2656" Type="http://schemas.openxmlformats.org/officeDocument/2006/relationships/hyperlink" Target="https://dx.doi.org/10.1038/srep15660" TargetMode="External"/><Relationship Id="rId628" Type="http://schemas.openxmlformats.org/officeDocument/2006/relationships/hyperlink" Target="https://dx.doi.org/10.3389/fphys.2015.00024" TargetMode="External"/><Relationship Id="rId835" Type="http://schemas.openxmlformats.org/officeDocument/2006/relationships/hyperlink" Target="https://dx.doi.org/10.3233/JAD-179904" TargetMode="External"/><Relationship Id="rId1258" Type="http://schemas.openxmlformats.org/officeDocument/2006/relationships/hyperlink" Target="https://dx.doi.org/10.1503/jpn.150138" TargetMode="External"/><Relationship Id="rId1465" Type="http://schemas.openxmlformats.org/officeDocument/2006/relationships/hyperlink" Target="https://www.imi.europa.eu/projects-results/project-factsheets/getreal" TargetMode="External"/><Relationship Id="rId1672" Type="http://schemas.openxmlformats.org/officeDocument/2006/relationships/hyperlink" Target="https://www.imi.europa.eu/projects-results/project-factsheets/mip-dili" TargetMode="External"/><Relationship Id="rId2309" Type="http://schemas.openxmlformats.org/officeDocument/2006/relationships/hyperlink" Target="https://dx.doi.org/10.1016/j.stemcr.2014.09.017" TargetMode="External"/><Relationship Id="rId2516" Type="http://schemas.openxmlformats.org/officeDocument/2006/relationships/hyperlink" Target="https://dx.doi.org/10.1002/cmdc.201800030" TargetMode="External"/><Relationship Id="rId2723" Type="http://schemas.openxmlformats.org/officeDocument/2006/relationships/hyperlink" Target="https://www.imi.europa.eu/projects-results/project-factsheets/zapi" TargetMode="External"/><Relationship Id="rId1020" Type="http://schemas.openxmlformats.org/officeDocument/2006/relationships/hyperlink" Target="https://www.imi.europa.eu/projects-results/project-factsheets/enable" TargetMode="External"/><Relationship Id="rId1118" Type="http://schemas.openxmlformats.org/officeDocument/2006/relationships/hyperlink" Target="https://www.imi.europa.eu/projects-results/project-factsheets/etox" TargetMode="External"/><Relationship Id="rId1325" Type="http://schemas.openxmlformats.org/officeDocument/2006/relationships/hyperlink" Target="https://www.imi.europa.eu/projects-results/project-factsheets/eu-aims" TargetMode="External"/><Relationship Id="rId1532" Type="http://schemas.openxmlformats.org/officeDocument/2006/relationships/hyperlink" Target="https://www.imi.europa.eu/projects-results/project-factsheets/innodia" TargetMode="External"/><Relationship Id="rId1977" Type="http://schemas.openxmlformats.org/officeDocument/2006/relationships/hyperlink" Target="https://www.imi.europa.eu/projects-results/project-factsheets/predict-tb" TargetMode="External"/><Relationship Id="rId902" Type="http://schemas.openxmlformats.org/officeDocument/2006/relationships/hyperlink" Target="https://dx.doi.org/10.3233/JAD-170327" TargetMode="External"/><Relationship Id="rId1837" Type="http://schemas.openxmlformats.org/officeDocument/2006/relationships/hyperlink" Target="https://www.imi.europa.eu/projects-results/project-factsheets/open-phacts" TargetMode="External"/><Relationship Id="rId31" Type="http://schemas.openxmlformats.org/officeDocument/2006/relationships/hyperlink" Target="https://www.imi.europa.eu/projects-results/project-factsheets/adapted" TargetMode="External"/><Relationship Id="rId2099" Type="http://schemas.openxmlformats.org/officeDocument/2006/relationships/hyperlink" Target="https://www.imi.europa.eu/projects-results/project-factsheets/quic-concept" TargetMode="External"/><Relationship Id="rId180" Type="http://schemas.openxmlformats.org/officeDocument/2006/relationships/hyperlink" Target="https://dx.doi.org/10.1186/s13068-018-1295-5" TargetMode="External"/><Relationship Id="rId278" Type="http://schemas.openxmlformats.org/officeDocument/2006/relationships/hyperlink" Target="https://dx.doi.org/10.1186/s13075-016-1083-1" TargetMode="External"/><Relationship Id="rId1904" Type="http://schemas.openxmlformats.org/officeDocument/2006/relationships/hyperlink" Target="https://dx.doi.org/10.1002/cjp2.119" TargetMode="External"/><Relationship Id="rId485" Type="http://schemas.openxmlformats.org/officeDocument/2006/relationships/hyperlink" Target="https://www.imi.europa.eu/projects-results/project-factsheets/chem21" TargetMode="External"/><Relationship Id="rId692" Type="http://schemas.openxmlformats.org/officeDocument/2006/relationships/hyperlink" Target="https://dx.doi.org/10.1007/s00125-018-4550-1" TargetMode="External"/><Relationship Id="rId2166" Type="http://schemas.openxmlformats.org/officeDocument/2006/relationships/hyperlink" Target="https://dx.doi.org/10.1016/S0140-6736(17)30938-8" TargetMode="External"/><Relationship Id="rId2373" Type="http://schemas.openxmlformats.org/officeDocument/2006/relationships/hyperlink" Target="https://dx.doi.org/10.1681/ASN.2012111122" TargetMode="External"/><Relationship Id="rId2580" Type="http://schemas.openxmlformats.org/officeDocument/2006/relationships/hyperlink" Target="https://dx.doi.org/10.7554/eLife.25014" TargetMode="External"/><Relationship Id="rId138" Type="http://schemas.openxmlformats.org/officeDocument/2006/relationships/hyperlink" Target="https://dx.doi.org/10.3109/1354750X.2016.1140930" TargetMode="External"/><Relationship Id="rId345" Type="http://schemas.openxmlformats.org/officeDocument/2006/relationships/hyperlink" Target="https://www.imi.europa.eu/projects-results/project-factsheets/btcure" TargetMode="External"/><Relationship Id="rId552" Type="http://schemas.openxmlformats.org/officeDocument/2006/relationships/hyperlink" Target="https://dx.doi.org/10.1186/s40900-018-0083-5" TargetMode="External"/><Relationship Id="rId997" Type="http://schemas.openxmlformats.org/officeDocument/2006/relationships/hyperlink" Target="https://www.imi.europa.eu/projects-results/project-factsheets/emif" TargetMode="External"/><Relationship Id="rId1182" Type="http://schemas.openxmlformats.org/officeDocument/2006/relationships/hyperlink" Target="https://dx.doi.org/10.1093/cercor/bhy040" TargetMode="External"/><Relationship Id="rId2026" Type="http://schemas.openxmlformats.org/officeDocument/2006/relationships/hyperlink" Target="https://www.imi.europa.eu/projects-results/project-factsheets/pro-active" TargetMode="External"/><Relationship Id="rId2233" Type="http://schemas.openxmlformats.org/officeDocument/2006/relationships/hyperlink" Target="https://dx.doi.org/10.1016/j.stemcr.2018.06.022" TargetMode="External"/><Relationship Id="rId2440" Type="http://schemas.openxmlformats.org/officeDocument/2006/relationships/hyperlink" Target="https://dx.doi.org/10.1073/pnas.1602472113" TargetMode="External"/><Relationship Id="rId2678" Type="http://schemas.openxmlformats.org/officeDocument/2006/relationships/hyperlink" Target="https://dx.doi.org/10.1021/acs.jmedchem.5b01635" TargetMode="External"/><Relationship Id="rId205" Type="http://schemas.openxmlformats.org/officeDocument/2006/relationships/hyperlink" Target="https://www.imi.europa.eu/projects-results/project-factsheets/biovacsafe" TargetMode="External"/><Relationship Id="rId412" Type="http://schemas.openxmlformats.org/officeDocument/2006/relationships/hyperlink" Target="https://dx.doi.org/10.21037/tlcr.2017.07.01" TargetMode="External"/><Relationship Id="rId857" Type="http://schemas.openxmlformats.org/officeDocument/2006/relationships/hyperlink" Target="https://www.imi.europa.eu/projects-results/project-factsheets/emif" TargetMode="External"/><Relationship Id="rId1042" Type="http://schemas.openxmlformats.org/officeDocument/2006/relationships/hyperlink" Target="https://www.imi.europa.eu/projects-results/project-factsheets/etox" TargetMode="External"/><Relationship Id="rId1487" Type="http://schemas.openxmlformats.org/officeDocument/2006/relationships/hyperlink" Target="https://dx.doi.org/10.1128/AAC.01650-17" TargetMode="External"/><Relationship Id="rId1694" Type="http://schemas.openxmlformats.org/officeDocument/2006/relationships/hyperlink" Target="https://www.imi.europa.eu/projects-results/project-factsheets/mip-dili" TargetMode="External"/><Relationship Id="rId2300" Type="http://schemas.openxmlformats.org/officeDocument/2006/relationships/hyperlink" Target="https://www.imi.europa.eu/projects-results/project-factsheets/stembancc" TargetMode="External"/><Relationship Id="rId2538" Type="http://schemas.openxmlformats.org/officeDocument/2006/relationships/hyperlink" Target="https://dx.doi.org/10.1126/scisignal.aao2341" TargetMode="External"/><Relationship Id="rId717" Type="http://schemas.openxmlformats.org/officeDocument/2006/relationships/hyperlink" Target="https://dx.doi.org/10.1093/jac/dky115" TargetMode="External"/><Relationship Id="rId924" Type="http://schemas.openxmlformats.org/officeDocument/2006/relationships/hyperlink" Target="https://dx.doi.org/10.3233/JAD-150440" TargetMode="External"/><Relationship Id="rId1347" Type="http://schemas.openxmlformats.org/officeDocument/2006/relationships/hyperlink" Target="https://www.imi.europa.eu/projects-results/project-factsheets/eu-aims" TargetMode="External"/><Relationship Id="rId1554" Type="http://schemas.openxmlformats.org/officeDocument/2006/relationships/hyperlink" Target="https://www.imi.europa.eu/projects-results/project-factsheets/ipie" TargetMode="External"/><Relationship Id="rId1761" Type="http://schemas.openxmlformats.org/officeDocument/2006/relationships/hyperlink" Target="https://dx.doi.org/10.1038/npp.2015.291" TargetMode="External"/><Relationship Id="rId1999" Type="http://schemas.openxmlformats.org/officeDocument/2006/relationships/hyperlink" Target="https://dx.doi.org/10.1111/j.1525-1497.2004.S1006_5.x" TargetMode="External"/><Relationship Id="rId2605" Type="http://schemas.openxmlformats.org/officeDocument/2006/relationships/hyperlink" Target="https://www.imi.europa.eu/projects-results/project-factsheets/ultra-dd" TargetMode="External"/><Relationship Id="rId53" Type="http://schemas.openxmlformats.org/officeDocument/2006/relationships/hyperlink" Target="https://www.imi.europa.eu/projects-results/project-factsheets/advance" TargetMode="External"/><Relationship Id="rId1207" Type="http://schemas.openxmlformats.org/officeDocument/2006/relationships/hyperlink" Target="https://www.imi.europa.eu/projects-results/project-factsheets/eu-aims" TargetMode="External"/><Relationship Id="rId1414" Type="http://schemas.openxmlformats.org/officeDocument/2006/relationships/hyperlink" Target="https://dx.doi.org/10.1371/journal.pone.0183322" TargetMode="External"/><Relationship Id="rId1621" Type="http://schemas.openxmlformats.org/officeDocument/2006/relationships/hyperlink" Target="https://dx.doi.org/10.1007/s11307-017-1046-1" TargetMode="External"/><Relationship Id="rId1859" Type="http://schemas.openxmlformats.org/officeDocument/2006/relationships/hyperlink" Target="https://www.imi.europa.eu/projects-results/project-factsheets/orbito" TargetMode="External"/><Relationship Id="rId1719" Type="http://schemas.openxmlformats.org/officeDocument/2006/relationships/hyperlink" Target="https://dx.doi.org/10.1186/gb-2013-14-8-r83" TargetMode="External"/><Relationship Id="rId1926" Type="http://schemas.openxmlformats.org/officeDocument/2006/relationships/hyperlink" Target="https://dx.doi.org/10.1093/nar/gkv468" TargetMode="External"/><Relationship Id="rId2090" Type="http://schemas.openxmlformats.org/officeDocument/2006/relationships/hyperlink" Target="https://dx.doi.org/10.1371/journal.pone.0192859" TargetMode="External"/><Relationship Id="rId2188" Type="http://schemas.openxmlformats.org/officeDocument/2006/relationships/hyperlink" Target="https://dx.doi.org/10.3389/fimmu.2018.00876" TargetMode="External"/><Relationship Id="rId2395" Type="http://schemas.openxmlformats.org/officeDocument/2006/relationships/hyperlink" Target="https://www.imi.europa.eu/projects-results/project-factsheets/translocation" TargetMode="External"/><Relationship Id="rId367" Type="http://schemas.openxmlformats.org/officeDocument/2006/relationships/hyperlink" Target="https://www.imi.europa.eu/projects-results/project-factsheets/btcure" TargetMode="External"/><Relationship Id="rId574" Type="http://schemas.openxmlformats.org/officeDocument/2006/relationships/hyperlink" Target="https://dx.doi.org/10.1002/psp4.12339" TargetMode="External"/><Relationship Id="rId2048" Type="http://schemas.openxmlformats.org/officeDocument/2006/relationships/hyperlink" Target="https://www.imi.europa.eu/projects-results/project-factsheets/protect" TargetMode="External"/><Relationship Id="rId2255" Type="http://schemas.openxmlformats.org/officeDocument/2006/relationships/hyperlink" Target="https://dx.doi.org/10.1038/s41467-018-04422-2" TargetMode="External"/><Relationship Id="rId227" Type="http://schemas.openxmlformats.org/officeDocument/2006/relationships/hyperlink" Target="https://www.imi.europa.eu/projects-results/project-factsheets/btcure" TargetMode="External"/><Relationship Id="rId781" Type="http://schemas.openxmlformats.org/officeDocument/2006/relationships/hyperlink" Target="https://dx.doi.org/10.1155/2015/707891" TargetMode="External"/><Relationship Id="rId879" Type="http://schemas.openxmlformats.org/officeDocument/2006/relationships/hyperlink" Target="https://www.imi.europa.eu/projects-results/project-factsheets/emif" TargetMode="External"/><Relationship Id="rId2462" Type="http://schemas.openxmlformats.org/officeDocument/2006/relationships/hyperlink" Target="https://dx.doi.org/10.1186/s40658-018-0226-7" TargetMode="External"/><Relationship Id="rId434" Type="http://schemas.openxmlformats.org/officeDocument/2006/relationships/hyperlink" Target="https://dx.doi.org/10.1016/j.molonc.2016.01.006" TargetMode="External"/><Relationship Id="rId641" Type="http://schemas.openxmlformats.org/officeDocument/2006/relationships/hyperlink" Target="https://www.imi.europa.eu/projects-results/project-factsheets/ddmore" TargetMode="External"/><Relationship Id="rId739" Type="http://schemas.openxmlformats.org/officeDocument/2006/relationships/hyperlink" Target="https://dx.doi.org/10.3389/fphys.2018.01332" TargetMode="External"/><Relationship Id="rId1064" Type="http://schemas.openxmlformats.org/officeDocument/2006/relationships/hyperlink" Target="https://www.imi.europa.eu/projects-results/project-factsheets/etox" TargetMode="External"/><Relationship Id="rId1271" Type="http://schemas.openxmlformats.org/officeDocument/2006/relationships/hyperlink" Target="https://www.imi.europa.eu/projects-results/project-factsheets/eu-aims" TargetMode="External"/><Relationship Id="rId1369" Type="http://schemas.openxmlformats.org/officeDocument/2006/relationships/hyperlink" Target="https://www.imi.europa.eu/projects-results/project-factsheets/eu-aims" TargetMode="External"/><Relationship Id="rId1576" Type="http://schemas.openxmlformats.org/officeDocument/2006/relationships/hyperlink" Target="https://www.imi.europa.eu/projects-results/project-factsheets/k4dd" TargetMode="External"/><Relationship Id="rId2115" Type="http://schemas.openxmlformats.org/officeDocument/2006/relationships/hyperlink" Target="https://www.imi.europa.eu/projects-results/project-factsheets/quic-concept" TargetMode="External"/><Relationship Id="rId2322" Type="http://schemas.openxmlformats.org/officeDocument/2006/relationships/hyperlink" Target="https://www.imi.europa.eu/projects-results/project-factsheets/summit" TargetMode="External"/><Relationship Id="rId501" Type="http://schemas.openxmlformats.org/officeDocument/2006/relationships/hyperlink" Target="https://www.imi.europa.eu/projects-results/project-factsheets/combacte-care" TargetMode="External"/><Relationship Id="rId946" Type="http://schemas.openxmlformats.org/officeDocument/2006/relationships/hyperlink" Target="https://dx.doi.org/10.1007/s00125-016-4074-5" TargetMode="External"/><Relationship Id="rId1131" Type="http://schemas.openxmlformats.org/officeDocument/2006/relationships/hyperlink" Target="https://dx.doi.org/10.1093/database/bav028" TargetMode="External"/><Relationship Id="rId1229" Type="http://schemas.openxmlformats.org/officeDocument/2006/relationships/hyperlink" Target="https://www.imi.europa.eu/projects-results/project-factsheets/eu-aims" TargetMode="External"/><Relationship Id="rId1783" Type="http://schemas.openxmlformats.org/officeDocument/2006/relationships/hyperlink" Target="http://www.psygenet.org.http/www.psygenet.org/ds/PsyGeNET/results/psygenetCorpus.tar." TargetMode="External"/><Relationship Id="rId1990" Type="http://schemas.openxmlformats.org/officeDocument/2006/relationships/hyperlink" Target="https://dx.doi.org/10.1093/jac/dku504" TargetMode="External"/><Relationship Id="rId2627" Type="http://schemas.openxmlformats.org/officeDocument/2006/relationships/hyperlink" Target="https://www.imi.europa.eu/projects-results/project-factsheets/ultra-dd" TargetMode="External"/><Relationship Id="rId75" Type="http://schemas.openxmlformats.org/officeDocument/2006/relationships/hyperlink" Target="https://www.imi.europa.eu/projects-results/project-factsheets/aetionomy" TargetMode="External"/><Relationship Id="rId806" Type="http://schemas.openxmlformats.org/officeDocument/2006/relationships/hyperlink" Target="https://www.imi.europa.eu/projects-results/project-factsheets/elf" TargetMode="External"/><Relationship Id="rId1436" Type="http://schemas.openxmlformats.org/officeDocument/2006/relationships/hyperlink" Target="https://dx.doi.org/10.1016/j.pain.2014.04.016" TargetMode="External"/><Relationship Id="rId1643" Type="http://schemas.openxmlformats.org/officeDocument/2006/relationships/hyperlink" Target="https://dx.doi.org/10.1093/nar/gkt1080" TargetMode="External"/><Relationship Id="rId1850" Type="http://schemas.openxmlformats.org/officeDocument/2006/relationships/hyperlink" Target="https://dx.doi.org/10.1093/nar/gkw943" TargetMode="External"/><Relationship Id="rId1503" Type="http://schemas.openxmlformats.org/officeDocument/2006/relationships/hyperlink" Target="https://dx.doi.org/10.3390/ncrna4040038" TargetMode="External"/><Relationship Id="rId1710" Type="http://schemas.openxmlformats.org/officeDocument/2006/relationships/hyperlink" Target="https://www.imi.europa.eu/projects-results/project-factsheets/mip-dili" TargetMode="External"/><Relationship Id="rId1948" Type="http://schemas.openxmlformats.org/officeDocument/2006/relationships/hyperlink" Target="https://dx.doi.org/10.1002/psp4.12226" TargetMode="External"/><Relationship Id="rId291" Type="http://schemas.openxmlformats.org/officeDocument/2006/relationships/hyperlink" Target="https://www.imi.europa.eu/projects-results/project-factsheets/btcure" TargetMode="External"/><Relationship Id="rId1808" Type="http://schemas.openxmlformats.org/officeDocument/2006/relationships/hyperlink" Target="https://dx.doi.org/10.1186/2041-1480-6-5" TargetMode="External"/><Relationship Id="rId151" Type="http://schemas.openxmlformats.org/officeDocument/2006/relationships/hyperlink" Target="https://www.imi.europa.eu/projects-results/project-factsheets/beat-dkd" TargetMode="External"/><Relationship Id="rId389" Type="http://schemas.openxmlformats.org/officeDocument/2006/relationships/hyperlink" Target="https://www.imi.europa.eu/projects-results/project-factsheets/cancer-id" TargetMode="External"/><Relationship Id="rId596" Type="http://schemas.openxmlformats.org/officeDocument/2006/relationships/hyperlink" Target="https://dx.doi.org/10.1002/psp4.12171" TargetMode="External"/><Relationship Id="rId2277" Type="http://schemas.openxmlformats.org/officeDocument/2006/relationships/hyperlink" Target="https://dx.doi.org/10.1186/s40504-014-0016-5" TargetMode="External"/><Relationship Id="rId2484" Type="http://schemas.openxmlformats.org/officeDocument/2006/relationships/hyperlink" Target="https://dx.doi.org/10.1186/s13040-016-0102-8" TargetMode="External"/><Relationship Id="rId2691" Type="http://schemas.openxmlformats.org/officeDocument/2006/relationships/hyperlink" Target="https://www.imi.europa.eu/projects-results/project-factsheets/vsv-eboplus" TargetMode="External"/><Relationship Id="rId249" Type="http://schemas.openxmlformats.org/officeDocument/2006/relationships/hyperlink" Target="https://www.imi.europa.eu/projects-results/project-factsheets/btcure" TargetMode="External"/><Relationship Id="rId456" Type="http://schemas.openxmlformats.org/officeDocument/2006/relationships/hyperlink" Target="https://dx.doi.org/10.1158/2159-8290.cd-15-1283" TargetMode="External"/><Relationship Id="rId663" Type="http://schemas.openxmlformats.org/officeDocument/2006/relationships/hyperlink" Target="https://www.imi.europa.eu/projects-results/project-factsheets/ddmore" TargetMode="External"/><Relationship Id="rId870" Type="http://schemas.openxmlformats.org/officeDocument/2006/relationships/hyperlink" Target="https://dx.doi.org/10.1186/s13195-018-0359-x" TargetMode="External"/><Relationship Id="rId1086" Type="http://schemas.openxmlformats.org/officeDocument/2006/relationships/hyperlink" Target="https://www.imi.europa.eu/projects-results/project-factsheets/etox" TargetMode="External"/><Relationship Id="rId1293" Type="http://schemas.openxmlformats.org/officeDocument/2006/relationships/hyperlink" Target="https://www.imi.europa.eu/projects-results/project-factsheets/eu-aims" TargetMode="External"/><Relationship Id="rId2137" Type="http://schemas.openxmlformats.org/officeDocument/2006/relationships/hyperlink" Target="https://www.imi.europa.eu/projects-results/project-factsheets/radar-cns" TargetMode="External"/><Relationship Id="rId2344" Type="http://schemas.openxmlformats.org/officeDocument/2006/relationships/hyperlink" Target="https://www.imi.europa.eu/projects-results/project-factsheets/summit" TargetMode="External"/><Relationship Id="rId2551" Type="http://schemas.openxmlformats.org/officeDocument/2006/relationships/hyperlink" Target="https://www.imi.europa.eu/projects-results/project-factsheets/ultra-dd" TargetMode="External"/><Relationship Id="rId109" Type="http://schemas.openxmlformats.org/officeDocument/2006/relationships/hyperlink" Target="https://www.imi.europa.eu/projects-results/project-factsheets/aims-2-trials" TargetMode="External"/><Relationship Id="rId316" Type="http://schemas.openxmlformats.org/officeDocument/2006/relationships/hyperlink" Target="https://dx.doi.org/10.1002/art.39408" TargetMode="External"/><Relationship Id="rId523" Type="http://schemas.openxmlformats.org/officeDocument/2006/relationships/hyperlink" Target="https://www.imi.europa.eu/projects-results/project-factsheets/combacte-magnet" TargetMode="External"/><Relationship Id="rId968" Type="http://schemas.openxmlformats.org/officeDocument/2006/relationships/hyperlink" Target="https://dx.doi.org/10.1038/ncomms9994" TargetMode="External"/><Relationship Id="rId1153" Type="http://schemas.openxmlformats.org/officeDocument/2006/relationships/hyperlink" Target="https://www.imi.europa.eu/projects-results/project-factsheets/etriks" TargetMode="External"/><Relationship Id="rId1598" Type="http://schemas.openxmlformats.org/officeDocument/2006/relationships/hyperlink" Target="https://www.imi.europa.eu/projects-results/project-factsheets/k4dd" TargetMode="External"/><Relationship Id="rId2204" Type="http://schemas.openxmlformats.org/officeDocument/2006/relationships/hyperlink" Target="https://dx.doi.org/10.3389/fmed.2018.00136" TargetMode="External"/><Relationship Id="rId2649" Type="http://schemas.openxmlformats.org/officeDocument/2006/relationships/hyperlink" Target="https://www.imi.europa.eu/projects-results/project-factsheets/ultra-dd" TargetMode="External"/><Relationship Id="rId97" Type="http://schemas.openxmlformats.org/officeDocument/2006/relationships/hyperlink" Target="https://www.imi.europa.eu/projects-results/project-factsheets/aetionomy" TargetMode="External"/><Relationship Id="rId730" Type="http://schemas.openxmlformats.org/officeDocument/2006/relationships/hyperlink" Target="https://www.imi.europa.eu/projects-results/project-factsheets/drive-ab" TargetMode="External"/><Relationship Id="rId828" Type="http://schemas.openxmlformats.org/officeDocument/2006/relationships/hyperlink" Target="https://www.imi.europa.eu/projects-results/project-factsheets/emif" TargetMode="External"/><Relationship Id="rId1013" Type="http://schemas.openxmlformats.org/officeDocument/2006/relationships/hyperlink" Target="https://dx.doi.org/10.1016/j.sbi.2015.04.003" TargetMode="External"/><Relationship Id="rId1360" Type="http://schemas.openxmlformats.org/officeDocument/2006/relationships/hyperlink" Target="https://dx.doi.org/10.1038/npp.2014.107" TargetMode="External"/><Relationship Id="rId1458" Type="http://schemas.openxmlformats.org/officeDocument/2006/relationships/hyperlink" Target="https://dx.doi.org/10.1186/s13063-018-2769-2" TargetMode="External"/><Relationship Id="rId1665" Type="http://schemas.openxmlformats.org/officeDocument/2006/relationships/hyperlink" Target="https://dx.doi.org/10.3389/fphys.2017.00775" TargetMode="External"/><Relationship Id="rId1872" Type="http://schemas.openxmlformats.org/officeDocument/2006/relationships/hyperlink" Target="https://dx.doi.org/10.1016/j.ejps.2016.12.008" TargetMode="External"/><Relationship Id="rId2411" Type="http://schemas.openxmlformats.org/officeDocument/2006/relationships/hyperlink" Target="https://www.imi.europa.eu/projects-results/project-factsheets/translocation" TargetMode="External"/><Relationship Id="rId2509" Type="http://schemas.openxmlformats.org/officeDocument/2006/relationships/hyperlink" Target="https://www.imi.europa.eu/projects-results/project-factsheets/ultra-dd" TargetMode="External"/><Relationship Id="rId2716" Type="http://schemas.openxmlformats.org/officeDocument/2006/relationships/hyperlink" Target="https://dx.doi.org/10.1128/mBio.02325-17" TargetMode="External"/><Relationship Id="rId1220" Type="http://schemas.openxmlformats.org/officeDocument/2006/relationships/hyperlink" Target="https://dx.doi.org/10.1111/ejn.13751" TargetMode="External"/><Relationship Id="rId1318" Type="http://schemas.openxmlformats.org/officeDocument/2006/relationships/hyperlink" Target="https://dx.doi.org/10.1002/aur.1448" TargetMode="External"/><Relationship Id="rId1525" Type="http://schemas.openxmlformats.org/officeDocument/2006/relationships/hyperlink" Target="https://dx.doi.org/10.3389/fgene.2018.00212" TargetMode="External"/><Relationship Id="rId1732" Type="http://schemas.openxmlformats.org/officeDocument/2006/relationships/hyperlink" Target="https://www.imi.europa.eu/projects-results/project-factsheets/newmeds" TargetMode="External"/><Relationship Id="rId24" Type="http://schemas.openxmlformats.org/officeDocument/2006/relationships/hyperlink" Target="https://dx.doi.org/10.1111/cei.12652" TargetMode="External"/><Relationship Id="rId2299" Type="http://schemas.openxmlformats.org/officeDocument/2006/relationships/hyperlink" Target="https://dx.doi.org/10.1038/ncomms13602" TargetMode="External"/><Relationship Id="rId173" Type="http://schemas.openxmlformats.org/officeDocument/2006/relationships/hyperlink" Target="https://www.imi.europa.eu/projects-results/project-factsheets/bigdataheart" TargetMode="External"/><Relationship Id="rId380" Type="http://schemas.openxmlformats.org/officeDocument/2006/relationships/hyperlink" Target="https://dx.doi.org/10.1172/jci72189" TargetMode="External"/><Relationship Id="rId2061" Type="http://schemas.openxmlformats.org/officeDocument/2006/relationships/hyperlink" Target="https://dx.doi.org/10.1002/pds.3831" TargetMode="External"/><Relationship Id="rId240" Type="http://schemas.openxmlformats.org/officeDocument/2006/relationships/hyperlink" Target="https://dx.doi.org/10.1172/jci.insight.98864" TargetMode="External"/><Relationship Id="rId478" Type="http://schemas.openxmlformats.org/officeDocument/2006/relationships/hyperlink" Target="https://dx.doi.org/10.3762/bjoc.11.186" TargetMode="External"/><Relationship Id="rId685" Type="http://schemas.openxmlformats.org/officeDocument/2006/relationships/hyperlink" Target="https://www.imi.europa.eu/projects-results/project-factsheets/direct" TargetMode="External"/><Relationship Id="rId892" Type="http://schemas.openxmlformats.org/officeDocument/2006/relationships/hyperlink" Target="https://dx.doi.org/10.1093/ije/dyw271" TargetMode="External"/><Relationship Id="rId2159" Type="http://schemas.openxmlformats.org/officeDocument/2006/relationships/hyperlink" Target="https://www.imi.europa.eu/projects-results/project-factsheets/resceu" TargetMode="External"/><Relationship Id="rId2366" Type="http://schemas.openxmlformats.org/officeDocument/2006/relationships/hyperlink" Target="https://www.imi.europa.eu/projects-results/project-factsheets/summit" TargetMode="External"/><Relationship Id="rId2573" Type="http://schemas.openxmlformats.org/officeDocument/2006/relationships/hyperlink" Target="https://www.imi.europa.eu/projects-results/project-factsheets/ultra-dd" TargetMode="External"/><Relationship Id="rId100" Type="http://schemas.openxmlformats.org/officeDocument/2006/relationships/hyperlink" Target="https://dx.doi.org/10.1186/s13195-017-0297-z" TargetMode="External"/><Relationship Id="rId338" Type="http://schemas.openxmlformats.org/officeDocument/2006/relationships/hyperlink" Target="https://dx.doi.org/10.1093/rheumatology/keu469" TargetMode="External"/><Relationship Id="rId545" Type="http://schemas.openxmlformats.org/officeDocument/2006/relationships/hyperlink" Target="https://www.imi.europa.eu/projects-results/project-factsheets/combacte-magnet" TargetMode="External"/><Relationship Id="rId752" Type="http://schemas.openxmlformats.org/officeDocument/2006/relationships/hyperlink" Target="https://www.imi.europa.eu/projects-results/project-factsheets/ebisc" TargetMode="External"/><Relationship Id="rId1175" Type="http://schemas.openxmlformats.org/officeDocument/2006/relationships/hyperlink" Target="https://www.imi.europa.eu/projects-results/project-factsheets/eu-aims" TargetMode="External"/><Relationship Id="rId1382" Type="http://schemas.openxmlformats.org/officeDocument/2006/relationships/hyperlink" Target="https://dx.doi.org/10.1038/nn.4228" TargetMode="External"/><Relationship Id="rId2019" Type="http://schemas.openxmlformats.org/officeDocument/2006/relationships/hyperlink" Target="https://dx.doi.org/10.1186/1477-7525-10-28" TargetMode="External"/><Relationship Id="rId2226" Type="http://schemas.openxmlformats.org/officeDocument/2006/relationships/hyperlink" Target="https://dx.doi.org/10.1002/jcsm.12051" TargetMode="External"/><Relationship Id="rId2433" Type="http://schemas.openxmlformats.org/officeDocument/2006/relationships/hyperlink" Target="https://www.imi.europa.eu/projects-results/project-factsheets/translocation" TargetMode="External"/><Relationship Id="rId2640" Type="http://schemas.openxmlformats.org/officeDocument/2006/relationships/hyperlink" Target="https://dx.doi.org/10.1002/anie.201610816" TargetMode="External"/><Relationship Id="rId405" Type="http://schemas.openxmlformats.org/officeDocument/2006/relationships/hyperlink" Target="https://www.imi.europa.eu/projects-results/project-factsheets/cancer-id" TargetMode="External"/><Relationship Id="rId612" Type="http://schemas.openxmlformats.org/officeDocument/2006/relationships/hyperlink" Target="https://dx.doi.org/10.1002/psp4.12222" TargetMode="External"/><Relationship Id="rId1035" Type="http://schemas.openxmlformats.org/officeDocument/2006/relationships/hyperlink" Target="https://dx.doi.org/10.1016/j.jalz.2016.01.009" TargetMode="External"/><Relationship Id="rId1242" Type="http://schemas.openxmlformats.org/officeDocument/2006/relationships/hyperlink" Target="https://dx.doi.org/10.1038/mp.2017.112" TargetMode="External"/><Relationship Id="rId1687" Type="http://schemas.openxmlformats.org/officeDocument/2006/relationships/hyperlink" Target="https://dx.doi.org/10.1155/2016/9737920" TargetMode="External"/><Relationship Id="rId1894" Type="http://schemas.openxmlformats.org/officeDocument/2006/relationships/hyperlink" Target="https://dx.doi.org/10.1093/bioinformatics/btw707" TargetMode="External"/><Relationship Id="rId2500" Type="http://schemas.openxmlformats.org/officeDocument/2006/relationships/hyperlink" Target="https://dx.doi.org/10.3389/fphar.2018.00914" TargetMode="External"/><Relationship Id="rId2738" Type="http://schemas.openxmlformats.org/officeDocument/2006/relationships/hyperlink" Target="https://dx.doi.org/10.1128/JCM.01368-15" TargetMode="External"/><Relationship Id="rId917" Type="http://schemas.openxmlformats.org/officeDocument/2006/relationships/hyperlink" Target="https://www.imi.europa.eu/projects-results/project-factsheets/emif" TargetMode="External"/><Relationship Id="rId1102" Type="http://schemas.openxmlformats.org/officeDocument/2006/relationships/hyperlink" Target="https://www.imi.europa.eu/projects-results/project-factsheets/etox" TargetMode="External"/><Relationship Id="rId1547" Type="http://schemas.openxmlformats.org/officeDocument/2006/relationships/hyperlink" Target="https://dx.doi.org/10.3389/fphar.2018.01147" TargetMode="External"/><Relationship Id="rId1754" Type="http://schemas.openxmlformats.org/officeDocument/2006/relationships/hyperlink" Target="https://www.imi.europa.eu/projects-results/project-factsheets/newmeds" TargetMode="External"/><Relationship Id="rId1961" Type="http://schemas.openxmlformats.org/officeDocument/2006/relationships/hyperlink" Target="https://www.imi.europa.eu/projects-results/project-factsheets/predict-tb" TargetMode="External"/><Relationship Id="rId46" Type="http://schemas.openxmlformats.org/officeDocument/2006/relationships/hyperlink" Target="https://dx.doi.org/10.1198/jasa.2010.tm09380" TargetMode="External"/><Relationship Id="rId1407" Type="http://schemas.openxmlformats.org/officeDocument/2006/relationships/hyperlink" Target="https://www.imi.europa.eu/projects-results/project-factsheets/europain" TargetMode="External"/><Relationship Id="rId1614" Type="http://schemas.openxmlformats.org/officeDocument/2006/relationships/hyperlink" Target="https://www.imi.europa.eu/projects-results/project-factsheets/litmus" TargetMode="External"/><Relationship Id="rId1821" Type="http://schemas.openxmlformats.org/officeDocument/2006/relationships/hyperlink" Target="https://www.imi.europa.eu/projects-results/project-factsheets/open-phacts" TargetMode="External"/><Relationship Id="rId195" Type="http://schemas.openxmlformats.org/officeDocument/2006/relationships/hyperlink" Target="https://www.imi.europa.eu/projects-results/project-factsheets/biovacsafe" TargetMode="External"/><Relationship Id="rId1919" Type="http://schemas.openxmlformats.org/officeDocument/2006/relationships/hyperlink" Target="https://www.imi.europa.eu/projects-results/project-factsheets/predect" TargetMode="External"/><Relationship Id="rId2083" Type="http://schemas.openxmlformats.org/officeDocument/2006/relationships/hyperlink" Target="https://www.imi.europa.eu/projects-results/project-factsheets/quic-concept" TargetMode="External"/><Relationship Id="rId2290" Type="http://schemas.openxmlformats.org/officeDocument/2006/relationships/hyperlink" Target="https://www.imi.europa.eu/projects-results/project-factsheets/stembancc" TargetMode="External"/><Relationship Id="rId2388" Type="http://schemas.openxmlformats.org/officeDocument/2006/relationships/hyperlink" Target="https://dx.doi.org/10.3389/fmicb.2018.00204" TargetMode="External"/><Relationship Id="rId2595" Type="http://schemas.openxmlformats.org/officeDocument/2006/relationships/hyperlink" Target="https://www.imi.europa.eu/projects-results/project-factsheets/ultra-dd" TargetMode="External"/><Relationship Id="rId262" Type="http://schemas.openxmlformats.org/officeDocument/2006/relationships/hyperlink" Target="https://dx.doi.org/10.3389/fimmu.2017.00157" TargetMode="External"/><Relationship Id="rId567" Type="http://schemas.openxmlformats.org/officeDocument/2006/relationships/hyperlink" Target="https://www.imi.europa.eu/projects-results/project-factsheets/compact" TargetMode="External"/><Relationship Id="rId1197" Type="http://schemas.openxmlformats.org/officeDocument/2006/relationships/hyperlink" Target="https://www.imi.europa.eu/projects-results/project-factsheets/eu-aims" TargetMode="External"/><Relationship Id="rId2150" Type="http://schemas.openxmlformats.org/officeDocument/2006/relationships/hyperlink" Target="https://dx.doi.org/10.2147/DDDT.S52446" TargetMode="External"/><Relationship Id="rId2248" Type="http://schemas.openxmlformats.org/officeDocument/2006/relationships/hyperlink" Target="https://www.imi.europa.eu/projects-results/project-factsheets/stembancc" TargetMode="External"/><Relationship Id="rId122" Type="http://schemas.openxmlformats.org/officeDocument/2006/relationships/hyperlink" Target="https://dx.doi.org/10.1021/acs.inorgchem.7b02073" TargetMode="External"/><Relationship Id="rId774" Type="http://schemas.openxmlformats.org/officeDocument/2006/relationships/hyperlink" Target="https://www.imi.europa.eu/projects-results/project-factsheets/ebovac2" TargetMode="External"/><Relationship Id="rId981" Type="http://schemas.openxmlformats.org/officeDocument/2006/relationships/hyperlink" Target="https://www.imi.europa.eu/projects-results/project-factsheets/emif" TargetMode="External"/><Relationship Id="rId1057" Type="http://schemas.openxmlformats.org/officeDocument/2006/relationships/hyperlink" Target="https://dx.doi.org/10.1021/acs.jcim.6b00518" TargetMode="External"/><Relationship Id="rId2010" Type="http://schemas.openxmlformats.org/officeDocument/2006/relationships/hyperlink" Target="https://www.imi.europa.eu/projects-results/project-factsheets/pro-active" TargetMode="External"/><Relationship Id="rId2455" Type="http://schemas.openxmlformats.org/officeDocument/2006/relationships/hyperlink" Target="https://www.imi.europa.eu/projects-results/project-factsheets/transqst" TargetMode="External"/><Relationship Id="rId2662" Type="http://schemas.openxmlformats.org/officeDocument/2006/relationships/hyperlink" Target="https://dx.doi.org/10.1016/j.chembiol.2017.02.006" TargetMode="External"/><Relationship Id="rId427" Type="http://schemas.openxmlformats.org/officeDocument/2006/relationships/hyperlink" Target="https://www.imi.europa.eu/projects-results/project-factsheets/cancer-id" TargetMode="External"/><Relationship Id="rId634" Type="http://schemas.openxmlformats.org/officeDocument/2006/relationships/hyperlink" Target="https://dx.doi.org/10.1002/psp4.45" TargetMode="External"/><Relationship Id="rId841" Type="http://schemas.openxmlformats.org/officeDocument/2006/relationships/hyperlink" Target="http://www.psygenet.org.http/www.psygenet.org/ds/PsyGeNET/results/psygenetCorpus.tar." TargetMode="External"/><Relationship Id="rId1264" Type="http://schemas.openxmlformats.org/officeDocument/2006/relationships/hyperlink" Target="https://dx.doi.org/10.1176/appi.ajp.2017.16080897" TargetMode="External"/><Relationship Id="rId1471" Type="http://schemas.openxmlformats.org/officeDocument/2006/relationships/hyperlink" Target="https://www.imi.europa.eu/projects-results/project-factsheets/getreal" TargetMode="External"/><Relationship Id="rId1569" Type="http://schemas.openxmlformats.org/officeDocument/2006/relationships/hyperlink" Target="https://dx.doi.org/10.1093/bioinformatics/btw214" TargetMode="External"/><Relationship Id="rId2108" Type="http://schemas.openxmlformats.org/officeDocument/2006/relationships/hyperlink" Target="https://dx.doi.org/10.1002/jmri.24955" TargetMode="External"/><Relationship Id="rId2315" Type="http://schemas.openxmlformats.org/officeDocument/2006/relationships/hyperlink" Target="https://dx.doi.org/10.1111/dom.13519" TargetMode="External"/><Relationship Id="rId2522" Type="http://schemas.openxmlformats.org/officeDocument/2006/relationships/hyperlink" Target="https://dx.doi.org/10.1038/s41467-017-02259-9" TargetMode="External"/><Relationship Id="rId701" Type="http://schemas.openxmlformats.org/officeDocument/2006/relationships/hyperlink" Target="https://www.imi.europa.eu/projects-results/project-factsheets/direct" TargetMode="External"/><Relationship Id="rId939" Type="http://schemas.openxmlformats.org/officeDocument/2006/relationships/hyperlink" Target="https://www.imi.europa.eu/projects-results/project-factsheets/emif" TargetMode="External"/><Relationship Id="rId1124" Type="http://schemas.openxmlformats.org/officeDocument/2006/relationships/hyperlink" Target="https://www.imi.europa.eu/projects-results/project-factsheets/etox" TargetMode="External"/><Relationship Id="rId1331" Type="http://schemas.openxmlformats.org/officeDocument/2006/relationships/hyperlink" Target="https://www.imi.europa.eu/projects-results/project-factsheets/eu-aims" TargetMode="External"/><Relationship Id="rId1776" Type="http://schemas.openxmlformats.org/officeDocument/2006/relationships/hyperlink" Target="https://www.imi.europa.eu/projects-results/project-factsheets/newmeds" TargetMode="External"/><Relationship Id="rId1983" Type="http://schemas.openxmlformats.org/officeDocument/2006/relationships/hyperlink" Target="https://www.imi.europa.eu/projects-results/project-factsheets/predict-tb" TargetMode="External"/><Relationship Id="rId68" Type="http://schemas.openxmlformats.org/officeDocument/2006/relationships/hyperlink" Target="https://dx.doi.org/10.1093/database/bax027" TargetMode="External"/><Relationship Id="rId1429" Type="http://schemas.openxmlformats.org/officeDocument/2006/relationships/hyperlink" Target="https://www.imi.europa.eu/projects-results/project-factsheets/europain" TargetMode="External"/><Relationship Id="rId1636" Type="http://schemas.openxmlformats.org/officeDocument/2006/relationships/hyperlink" Target="https://www.imi.europa.eu/projects-results/project-factsheets/marcar" TargetMode="External"/><Relationship Id="rId1843" Type="http://schemas.openxmlformats.org/officeDocument/2006/relationships/hyperlink" Target="https://www.imi.europa.eu/projects-results/project-factsheets/open-phacts" TargetMode="External"/><Relationship Id="rId1703" Type="http://schemas.openxmlformats.org/officeDocument/2006/relationships/hyperlink" Target="https://dx.doi.org/10.1124/dmd.116.074369" TargetMode="External"/><Relationship Id="rId1910" Type="http://schemas.openxmlformats.org/officeDocument/2006/relationships/hyperlink" Target="https://dx.doi.org/10.18632/oncotarget.7534" TargetMode="External"/><Relationship Id="rId284" Type="http://schemas.openxmlformats.org/officeDocument/2006/relationships/hyperlink" Target="https://dx.doi.org/10.1136/rmdopen-2016-000318" TargetMode="External"/><Relationship Id="rId491" Type="http://schemas.openxmlformats.org/officeDocument/2006/relationships/hyperlink" Target="https://www.imi.europa.eu/projects-results/project-factsheets/combacte-care" TargetMode="External"/><Relationship Id="rId2172" Type="http://schemas.openxmlformats.org/officeDocument/2006/relationships/hyperlink" Target="https://dx.doi.org/10.1016/j.molmet.2018.02.002" TargetMode="External"/><Relationship Id="rId144" Type="http://schemas.openxmlformats.org/officeDocument/2006/relationships/hyperlink" Target="https://dx.doi.org/10.1152/ajpgi.00005.2011" TargetMode="External"/><Relationship Id="rId589" Type="http://schemas.openxmlformats.org/officeDocument/2006/relationships/hyperlink" Target="https://www.imi.europa.eu/projects-results/project-factsheets/ddmore" TargetMode="External"/><Relationship Id="rId796" Type="http://schemas.openxmlformats.org/officeDocument/2006/relationships/hyperlink" Target="https://www.imi.europa.eu/projects-results/project-factsheets/elf" TargetMode="External"/><Relationship Id="rId2477" Type="http://schemas.openxmlformats.org/officeDocument/2006/relationships/hyperlink" Target="https://www.imi.europa.eu/projects-results/project-factsheets/u-biopred" TargetMode="External"/><Relationship Id="rId2684" Type="http://schemas.openxmlformats.org/officeDocument/2006/relationships/hyperlink" Target="https://dx.doi.org/10.1074/jbc.M115.680389" TargetMode="External"/><Relationship Id="rId351" Type="http://schemas.openxmlformats.org/officeDocument/2006/relationships/hyperlink" Target="https://www.imi.europa.eu/projects-results/project-factsheets/btcure" TargetMode="External"/><Relationship Id="rId449" Type="http://schemas.openxmlformats.org/officeDocument/2006/relationships/hyperlink" Target="https://www.imi.europa.eu/projects-results/project-factsheets/cancer-id" TargetMode="External"/><Relationship Id="rId656" Type="http://schemas.openxmlformats.org/officeDocument/2006/relationships/hyperlink" Target="https://dx.doi.org/10.1038/psp.2013.19" TargetMode="External"/><Relationship Id="rId863" Type="http://schemas.openxmlformats.org/officeDocument/2006/relationships/hyperlink" Target="https://www.imi.europa.eu/projects-results/project-factsheets/emif" TargetMode="External"/><Relationship Id="rId1079" Type="http://schemas.openxmlformats.org/officeDocument/2006/relationships/hyperlink" Target="https://dx.doi.org/10.1093/bioinformatics/btw214" TargetMode="External"/><Relationship Id="rId1286" Type="http://schemas.openxmlformats.org/officeDocument/2006/relationships/hyperlink" Target="https://dx.doi.org/10.1007/s10803-017-3083-7" TargetMode="External"/><Relationship Id="rId1493" Type="http://schemas.openxmlformats.org/officeDocument/2006/relationships/hyperlink" Target="https://dx.doi.org/10.1371/journal.pone.0019462" TargetMode="External"/><Relationship Id="rId2032" Type="http://schemas.openxmlformats.org/officeDocument/2006/relationships/hyperlink" Target="https://www.imi.europa.eu/projects-results/project-factsheets/protect" TargetMode="External"/><Relationship Id="rId2337" Type="http://schemas.openxmlformats.org/officeDocument/2006/relationships/hyperlink" Target="https://dx.doi.org/10.1093/bioinformatics/btu495" TargetMode="External"/><Relationship Id="rId2544" Type="http://schemas.openxmlformats.org/officeDocument/2006/relationships/hyperlink" Target="https://dx.doi.org/10.1016/j.celrep.2017.12.083" TargetMode="External"/><Relationship Id="rId211" Type="http://schemas.openxmlformats.org/officeDocument/2006/relationships/hyperlink" Target="https://www.imi.europa.eu/projects-results/project-factsheets/biovacsafe" TargetMode="External"/><Relationship Id="rId309" Type="http://schemas.openxmlformats.org/officeDocument/2006/relationships/hyperlink" Target="https://www.imi.europa.eu/projects-results/project-factsheets/btcure" TargetMode="External"/><Relationship Id="rId516" Type="http://schemas.openxmlformats.org/officeDocument/2006/relationships/hyperlink" Target="https://dx.doi.org/10.1186/s12874-018-0535-5" TargetMode="External"/><Relationship Id="rId1146" Type="http://schemas.openxmlformats.org/officeDocument/2006/relationships/hyperlink" Target="https://dx.doi.org/10.1093/bioinformatics/btx137" TargetMode="External"/><Relationship Id="rId1798" Type="http://schemas.openxmlformats.org/officeDocument/2006/relationships/hyperlink" Target="https://dx.doi.org/10.1186/s13321-015-0097-z" TargetMode="External"/><Relationship Id="rId723" Type="http://schemas.openxmlformats.org/officeDocument/2006/relationships/hyperlink" Target="https://dx.doi.org/10.1093/jac/dky118" TargetMode="External"/><Relationship Id="rId930" Type="http://schemas.openxmlformats.org/officeDocument/2006/relationships/hyperlink" Target="https://dx.doi.org/10.1186/s40478-015-0195-1" TargetMode="External"/><Relationship Id="rId1006" Type="http://schemas.openxmlformats.org/officeDocument/2006/relationships/hyperlink" Target="https://www.imi.europa.eu/projects-results/project-factsheets/enable" TargetMode="External"/><Relationship Id="rId1353" Type="http://schemas.openxmlformats.org/officeDocument/2006/relationships/hyperlink" Target="https://www.imi.europa.eu/projects-results/project-factsheets/eu-aims" TargetMode="External"/><Relationship Id="rId1560" Type="http://schemas.openxmlformats.org/officeDocument/2006/relationships/hyperlink" Target="https://www.imi.europa.eu/projects-results/project-factsheets/ipie" TargetMode="External"/><Relationship Id="rId1658" Type="http://schemas.openxmlformats.org/officeDocument/2006/relationships/hyperlink" Target="https://www.imi.europa.eu/projects-results/project-factsheets/mip-dili" TargetMode="External"/><Relationship Id="rId1865" Type="http://schemas.openxmlformats.org/officeDocument/2006/relationships/hyperlink" Target="https://www.imi.europa.eu/projects-results/project-factsheets/orbito" TargetMode="External"/><Relationship Id="rId2404" Type="http://schemas.openxmlformats.org/officeDocument/2006/relationships/hyperlink" Target="https://dx.doi.org/10.1038/ncomms13819" TargetMode="External"/><Relationship Id="rId2611" Type="http://schemas.openxmlformats.org/officeDocument/2006/relationships/hyperlink" Target="https://www.imi.europa.eu/projects-results/project-factsheets/ultra-dd" TargetMode="External"/><Relationship Id="rId2709" Type="http://schemas.openxmlformats.org/officeDocument/2006/relationships/hyperlink" Target="https://www.imi.europa.eu/projects-results/project-factsheets/zapi" TargetMode="External"/><Relationship Id="rId1213" Type="http://schemas.openxmlformats.org/officeDocument/2006/relationships/hyperlink" Target="https://www.imi.europa.eu/projects-results/project-factsheets/eu-aims" TargetMode="External"/><Relationship Id="rId1420" Type="http://schemas.openxmlformats.org/officeDocument/2006/relationships/hyperlink" Target="https://dx.doi.org/10.1097/j.pain.0000000000000445" TargetMode="External"/><Relationship Id="rId1518" Type="http://schemas.openxmlformats.org/officeDocument/2006/relationships/hyperlink" Target="https://www.imi.europa.eu/projects-results/project-factsheets/innodia" TargetMode="External"/><Relationship Id="rId1725" Type="http://schemas.openxmlformats.org/officeDocument/2006/relationships/hyperlink" Target="https://dx.doi.org/10.1038/s41398-017-0011-8" TargetMode="External"/><Relationship Id="rId1932" Type="http://schemas.openxmlformats.org/officeDocument/2006/relationships/hyperlink" Target="https://dx.doi.org/10.1164/rccm.201705-1048LE" TargetMode="External"/><Relationship Id="rId17" Type="http://schemas.openxmlformats.org/officeDocument/2006/relationships/hyperlink" Target="https://www.imi.europa.eu/projects-results/project-factsheets/abirisk" TargetMode="External"/><Relationship Id="rId2194" Type="http://schemas.openxmlformats.org/officeDocument/2006/relationships/hyperlink" Target="https://dx.doi.org/10.1038/srep16423" TargetMode="External"/><Relationship Id="rId166" Type="http://schemas.openxmlformats.org/officeDocument/2006/relationships/hyperlink" Target="https://dx.doi.org/10.1007/s00441-017-2621-0" TargetMode="External"/><Relationship Id="rId373" Type="http://schemas.openxmlformats.org/officeDocument/2006/relationships/hyperlink" Target="https://www.imi.europa.eu/projects-results/project-factsheets/btcure" TargetMode="External"/><Relationship Id="rId580" Type="http://schemas.openxmlformats.org/officeDocument/2006/relationships/hyperlink" Target="https://dx.doi.org/10.1002/psp4.12284" TargetMode="External"/><Relationship Id="rId2054" Type="http://schemas.openxmlformats.org/officeDocument/2006/relationships/hyperlink" Target="https://www.imi.europa.eu/projects-results/project-factsheets/protect" TargetMode="External"/><Relationship Id="rId2261" Type="http://schemas.openxmlformats.org/officeDocument/2006/relationships/hyperlink" Target="https://dx.doi.org/10.1186/s40504-017-0053-y" TargetMode="External"/><Relationship Id="rId2499" Type="http://schemas.openxmlformats.org/officeDocument/2006/relationships/hyperlink" Target="https://www.imi.europa.eu/projects-results/project-factsheets/ultra-dd" TargetMode="External"/><Relationship Id="rId1" Type="http://schemas.openxmlformats.org/officeDocument/2006/relationships/hyperlink" Target="https://www.imi.europa.eu/projects-results/project-factsheets/abirisk" TargetMode="External"/><Relationship Id="rId233" Type="http://schemas.openxmlformats.org/officeDocument/2006/relationships/hyperlink" Target="https://www.imi.europa.eu/projects-results/project-factsheets/btcure" TargetMode="External"/><Relationship Id="rId440" Type="http://schemas.openxmlformats.org/officeDocument/2006/relationships/hyperlink" Target="https://dx.doi.org/10.1016/j.molonc.2016.01.004" TargetMode="External"/><Relationship Id="rId678" Type="http://schemas.openxmlformats.org/officeDocument/2006/relationships/hyperlink" Target="https://dx.doi.org/10.1186/s40246-018-0143-9" TargetMode="External"/><Relationship Id="rId885" Type="http://schemas.openxmlformats.org/officeDocument/2006/relationships/hyperlink" Target="https://www.imi.europa.eu/projects-results/project-factsheets/emif" TargetMode="External"/><Relationship Id="rId1070" Type="http://schemas.openxmlformats.org/officeDocument/2006/relationships/hyperlink" Target="https://www.imi.europa.eu/projects-results/project-factsheets/etox" TargetMode="External"/><Relationship Id="rId2121" Type="http://schemas.openxmlformats.org/officeDocument/2006/relationships/hyperlink" Target="https://www.imi.europa.eu/projects-results/project-factsheets/quic-concept" TargetMode="External"/><Relationship Id="rId2359" Type="http://schemas.openxmlformats.org/officeDocument/2006/relationships/hyperlink" Target="https://dx.doi.org/10.1186/s12933-015-0284-2" TargetMode="External"/><Relationship Id="rId2566" Type="http://schemas.openxmlformats.org/officeDocument/2006/relationships/hyperlink" Target="https://dx.doi.org/10.1042/BCJ20180265" TargetMode="External"/><Relationship Id="rId300" Type="http://schemas.openxmlformats.org/officeDocument/2006/relationships/hyperlink" Target="https://dx.doi.org/10.1186/s13075-015-0518-4" TargetMode="External"/><Relationship Id="rId538" Type="http://schemas.openxmlformats.org/officeDocument/2006/relationships/hyperlink" Target="https://dx.doi.org/10.1136/bmjopen-2016-011500" TargetMode="External"/><Relationship Id="rId745" Type="http://schemas.openxmlformats.org/officeDocument/2006/relationships/hyperlink" Target="https://dx.doi.org/10.1007/s00109-017-1533-5" TargetMode="External"/><Relationship Id="rId952" Type="http://schemas.openxmlformats.org/officeDocument/2006/relationships/hyperlink" Target="https://dx.doi.org/10.1093/bioinformatics/btv301" TargetMode="External"/><Relationship Id="rId1168" Type="http://schemas.openxmlformats.org/officeDocument/2006/relationships/hyperlink" Target="https://dx.doi.org/10.3389/fgene.2018.00284" TargetMode="External"/><Relationship Id="rId1375" Type="http://schemas.openxmlformats.org/officeDocument/2006/relationships/hyperlink" Target="https://www.imi.europa.eu/projects-results/project-factsheets/eu-aims" TargetMode="External"/><Relationship Id="rId1582" Type="http://schemas.openxmlformats.org/officeDocument/2006/relationships/hyperlink" Target="https://www.imi.europa.eu/projects-results/project-factsheets/k4dd" TargetMode="External"/><Relationship Id="rId2219" Type="http://schemas.openxmlformats.org/officeDocument/2006/relationships/hyperlink" Target="https://www.imi.europa.eu/projects-results/project-factsheets/sprintt" TargetMode="External"/><Relationship Id="rId2426" Type="http://schemas.openxmlformats.org/officeDocument/2006/relationships/hyperlink" Target="https://dx.doi.org/10.1073/pnas.1424835112" TargetMode="External"/><Relationship Id="rId2633" Type="http://schemas.openxmlformats.org/officeDocument/2006/relationships/hyperlink" Target="https://www.imi.europa.eu/projects-results/project-factsheets/ultra-dd" TargetMode="External"/><Relationship Id="rId81" Type="http://schemas.openxmlformats.org/officeDocument/2006/relationships/hyperlink" Target="https://www.imi.europa.eu/projects-results/project-factsheets/aetionomy" TargetMode="External"/><Relationship Id="rId605" Type="http://schemas.openxmlformats.org/officeDocument/2006/relationships/hyperlink" Target="https://www.imi.europa.eu/projects-results/project-factsheets/ddmore" TargetMode="External"/><Relationship Id="rId812" Type="http://schemas.openxmlformats.org/officeDocument/2006/relationships/hyperlink" Target="https://www.imi.europa.eu/projects-results/project-factsheets/emif" TargetMode="External"/><Relationship Id="rId1028" Type="http://schemas.openxmlformats.org/officeDocument/2006/relationships/hyperlink" Target="https://www.imi.europa.eu/projects-results/project-factsheets/epad" TargetMode="External"/><Relationship Id="rId1235" Type="http://schemas.openxmlformats.org/officeDocument/2006/relationships/hyperlink" Target="https://www.imi.europa.eu/projects-results/project-factsheets/eu-aims" TargetMode="External"/><Relationship Id="rId1442" Type="http://schemas.openxmlformats.org/officeDocument/2006/relationships/hyperlink" Target="https://dx.doi.org/10.1097/j.pain.0000000000000753" TargetMode="External"/><Relationship Id="rId1887" Type="http://schemas.openxmlformats.org/officeDocument/2006/relationships/hyperlink" Target="https://www.imi.europa.eu/projects-results/project-factsheets/pharma-cog" TargetMode="External"/><Relationship Id="rId1302" Type="http://schemas.openxmlformats.org/officeDocument/2006/relationships/hyperlink" Target="https://dx.doi.org/10.1017/S0033291716001082" TargetMode="External"/><Relationship Id="rId1747" Type="http://schemas.openxmlformats.org/officeDocument/2006/relationships/hyperlink" Target="https://dx.doi.org/10.1038/tp.2016.53" TargetMode="External"/><Relationship Id="rId1954" Type="http://schemas.openxmlformats.org/officeDocument/2006/relationships/hyperlink" Target="https://dx.doi.org/10.1038/s41598-017-10234-z" TargetMode="External"/><Relationship Id="rId2700" Type="http://schemas.openxmlformats.org/officeDocument/2006/relationships/hyperlink" Target="https://dx.doi.org/10.1007/s40264-018-0679-6" TargetMode="External"/><Relationship Id="rId39" Type="http://schemas.openxmlformats.org/officeDocument/2006/relationships/hyperlink" Target="https://www.imi.europa.eu/projects-results/project-factsheets/adapted" TargetMode="External"/><Relationship Id="rId1607" Type="http://schemas.openxmlformats.org/officeDocument/2006/relationships/hyperlink" Target="https://dx.doi.org/10.1111/bph.13342" TargetMode="External"/><Relationship Id="rId1814" Type="http://schemas.openxmlformats.org/officeDocument/2006/relationships/hyperlink" Target="https://dx.doi.org/10.1186/s13321-016-0121-y" TargetMode="External"/><Relationship Id="rId188" Type="http://schemas.openxmlformats.org/officeDocument/2006/relationships/hyperlink" Target="https://dx.doi.org/10.3389/fimmu.2018.00301" TargetMode="External"/><Relationship Id="rId395" Type="http://schemas.openxmlformats.org/officeDocument/2006/relationships/hyperlink" Target="https://www.imi.europa.eu/projects-results/project-factsheets/cancer-id" TargetMode="External"/><Relationship Id="rId2076" Type="http://schemas.openxmlformats.org/officeDocument/2006/relationships/hyperlink" Target="https://www.imi.europa.eu/projects-results/project-factsheets/protect" TargetMode="External"/><Relationship Id="rId2283" Type="http://schemas.openxmlformats.org/officeDocument/2006/relationships/hyperlink" Target="https://dx.doi.org/10.5966/sctm.2015-0279" TargetMode="External"/><Relationship Id="rId2490" Type="http://schemas.openxmlformats.org/officeDocument/2006/relationships/hyperlink" Target="https://dx.doi.org/10.1186/s13073-016-0323-y" TargetMode="External"/><Relationship Id="rId2588" Type="http://schemas.openxmlformats.org/officeDocument/2006/relationships/hyperlink" Target="https://dx.doi.org/10.1042/bcj20180266" TargetMode="External"/><Relationship Id="rId255" Type="http://schemas.openxmlformats.org/officeDocument/2006/relationships/hyperlink" Target="https://www.imi.europa.eu/projects-results/project-factsheets/btcure" TargetMode="External"/><Relationship Id="rId462" Type="http://schemas.openxmlformats.org/officeDocument/2006/relationships/hyperlink" Target="https://dx.doi.org/10.1002/anie.201800678" TargetMode="External"/><Relationship Id="rId1092" Type="http://schemas.openxmlformats.org/officeDocument/2006/relationships/hyperlink" Target="https://www.imi.europa.eu/projects-results/project-factsheets/etox" TargetMode="External"/><Relationship Id="rId1397" Type="http://schemas.openxmlformats.org/officeDocument/2006/relationships/hyperlink" Target="https://www.imi.europa.eu/projects-results/project-factsheets/eupati" TargetMode="External"/><Relationship Id="rId2143" Type="http://schemas.openxmlformats.org/officeDocument/2006/relationships/hyperlink" Target="https://www.imi.europa.eu/projects-results/project-factsheets/rapp-id" TargetMode="External"/><Relationship Id="rId2350" Type="http://schemas.openxmlformats.org/officeDocument/2006/relationships/hyperlink" Target="https://www.imi.europa.eu/projects-results/project-factsheets/summit" TargetMode="External"/><Relationship Id="rId115" Type="http://schemas.openxmlformats.org/officeDocument/2006/relationships/hyperlink" Target="https://www.imi.europa.eu/projects-results/project-factsheets/amypad" TargetMode="External"/><Relationship Id="rId322" Type="http://schemas.openxmlformats.org/officeDocument/2006/relationships/hyperlink" Target="https://dx.doi.org/10.1038/srep26430" TargetMode="External"/><Relationship Id="rId767" Type="http://schemas.openxmlformats.org/officeDocument/2006/relationships/hyperlink" Target="https://dx.doi.org/10.1016/j.epidem.2016.11.003" TargetMode="External"/><Relationship Id="rId974" Type="http://schemas.openxmlformats.org/officeDocument/2006/relationships/hyperlink" Target="https://dx.doi.org/10.1172/jci73264" TargetMode="External"/><Relationship Id="rId2003" Type="http://schemas.openxmlformats.org/officeDocument/2006/relationships/hyperlink" Target="https://dx.doi.org/10.1111/acps.12774" TargetMode="External"/><Relationship Id="rId2210" Type="http://schemas.openxmlformats.org/officeDocument/2006/relationships/hyperlink" Target="https://dx.doi.org/10.1007/s40520-016-0711-6" TargetMode="External"/><Relationship Id="rId2448" Type="http://schemas.openxmlformats.org/officeDocument/2006/relationships/hyperlink" Target="https://dx.doi.org/10.1186/s13073-016-0323-y" TargetMode="External"/><Relationship Id="rId2655" Type="http://schemas.openxmlformats.org/officeDocument/2006/relationships/hyperlink" Target="https://www.imi.europa.eu/projects-results/project-factsheets/ultra-dd" TargetMode="External"/><Relationship Id="rId627" Type="http://schemas.openxmlformats.org/officeDocument/2006/relationships/hyperlink" Target="https://www.imi.europa.eu/projects-results/project-factsheets/ddmore" TargetMode="External"/><Relationship Id="rId834" Type="http://schemas.openxmlformats.org/officeDocument/2006/relationships/hyperlink" Target="https://www.imi.europa.eu/projects-results/project-factsheets/emif" TargetMode="External"/><Relationship Id="rId1257" Type="http://schemas.openxmlformats.org/officeDocument/2006/relationships/hyperlink" Target="https://www.imi.europa.eu/projects-results/project-factsheets/eu-aims" TargetMode="External"/><Relationship Id="rId1464" Type="http://schemas.openxmlformats.org/officeDocument/2006/relationships/hyperlink" Target="https://dx.doi.org/10.2147/clep.s145353" TargetMode="External"/><Relationship Id="rId1671" Type="http://schemas.openxmlformats.org/officeDocument/2006/relationships/hyperlink" Target="https://dx.doi.org/10.1002/sctm.16-0029" TargetMode="External"/><Relationship Id="rId2308" Type="http://schemas.openxmlformats.org/officeDocument/2006/relationships/hyperlink" Target="https://www.imi.europa.eu/projects-results/project-factsheets/stembancc" TargetMode="External"/><Relationship Id="rId2515" Type="http://schemas.openxmlformats.org/officeDocument/2006/relationships/hyperlink" Target="https://www.imi.europa.eu/projects-results/project-factsheets/ultra-dd" TargetMode="External"/><Relationship Id="rId2722" Type="http://schemas.openxmlformats.org/officeDocument/2006/relationships/hyperlink" Target="https://dx.doi.org/10.1016/j.coviro.2016.11.004" TargetMode="External"/><Relationship Id="rId901" Type="http://schemas.openxmlformats.org/officeDocument/2006/relationships/hyperlink" Target="https://www.imi.europa.eu/projects-results/project-factsheets/emif" TargetMode="External"/><Relationship Id="rId1117" Type="http://schemas.openxmlformats.org/officeDocument/2006/relationships/hyperlink" Target="https://dx.doi.org/10.1021/ci400289j" TargetMode="External"/><Relationship Id="rId1324" Type="http://schemas.openxmlformats.org/officeDocument/2006/relationships/hyperlink" Target="https://dx.doi.org/10.1038/tp.2014.97" TargetMode="External"/><Relationship Id="rId1531" Type="http://schemas.openxmlformats.org/officeDocument/2006/relationships/hyperlink" Target="https://dx.doi.org/10.1038/s41598-017-15417-2" TargetMode="External"/><Relationship Id="rId1769" Type="http://schemas.openxmlformats.org/officeDocument/2006/relationships/hyperlink" Target="https://dx.doi.org/10.1016/j.biopsych.2016.11.013" TargetMode="External"/><Relationship Id="rId1976" Type="http://schemas.openxmlformats.org/officeDocument/2006/relationships/hyperlink" Target="https://dx.doi.org/10.1186/s12864-016-2528-2" TargetMode="External"/><Relationship Id="rId30" Type="http://schemas.openxmlformats.org/officeDocument/2006/relationships/hyperlink" Target="https://dx.doi.org/10.1186/s12987-018-0108-3" TargetMode="External"/><Relationship Id="rId1629" Type="http://schemas.openxmlformats.org/officeDocument/2006/relationships/hyperlink" Target="https://dx.doi.org/10.1038/srep09778" TargetMode="External"/><Relationship Id="rId1836" Type="http://schemas.openxmlformats.org/officeDocument/2006/relationships/hyperlink" Target="https://dx.doi.org/10.1186/s12859-015-0472-9" TargetMode="External"/><Relationship Id="rId1903" Type="http://schemas.openxmlformats.org/officeDocument/2006/relationships/hyperlink" Target="https://www.imi.europa.eu/projects-results/project-factsheets/predect" TargetMode="External"/><Relationship Id="rId2098" Type="http://schemas.openxmlformats.org/officeDocument/2006/relationships/hyperlink" Target="https://dx.doi.org/10.1007/s00259-016-3498-y" TargetMode="External"/><Relationship Id="rId277" Type="http://schemas.openxmlformats.org/officeDocument/2006/relationships/hyperlink" Target="https://www.imi.europa.eu/projects-results/project-factsheets/btcure" TargetMode="External"/><Relationship Id="rId484" Type="http://schemas.openxmlformats.org/officeDocument/2006/relationships/hyperlink" Target="https://dx.doi.org/10.1021/acscatal.6b03121" TargetMode="External"/><Relationship Id="rId2165" Type="http://schemas.openxmlformats.org/officeDocument/2006/relationships/hyperlink" Target="https://www.imi.europa.eu/projects-results/project-factsheets/resceu" TargetMode="External"/><Relationship Id="rId137" Type="http://schemas.openxmlformats.org/officeDocument/2006/relationships/hyperlink" Target="https://www.imi.europa.eu/projects-results/project-factsheets/approach" TargetMode="External"/><Relationship Id="rId344" Type="http://schemas.openxmlformats.org/officeDocument/2006/relationships/hyperlink" Target="https://dx.doi.org/10.1038/ni.2864" TargetMode="External"/><Relationship Id="rId691" Type="http://schemas.openxmlformats.org/officeDocument/2006/relationships/hyperlink" Target="https://www.imi.europa.eu/projects-results/project-factsheets/direct" TargetMode="External"/><Relationship Id="rId789" Type="http://schemas.openxmlformats.org/officeDocument/2006/relationships/hyperlink" Target="https://dx.doi.org/10.1136/amiajnl-2013-001858" TargetMode="External"/><Relationship Id="rId996" Type="http://schemas.openxmlformats.org/officeDocument/2006/relationships/hyperlink" Target="https://dx.doi.org/10.1038/gim.2015.117" TargetMode="External"/><Relationship Id="rId2025" Type="http://schemas.openxmlformats.org/officeDocument/2006/relationships/hyperlink" Target="https://dx.doi.org/10.1378/chest.13-1968" TargetMode="External"/><Relationship Id="rId2372" Type="http://schemas.openxmlformats.org/officeDocument/2006/relationships/hyperlink" Target="https://www.imi.europa.eu/projects-results/project-factsheets/summit" TargetMode="External"/><Relationship Id="rId2677" Type="http://schemas.openxmlformats.org/officeDocument/2006/relationships/hyperlink" Target="https://www.imi.europa.eu/projects-results/project-factsheets/ultra-dd" TargetMode="External"/><Relationship Id="rId551" Type="http://schemas.openxmlformats.org/officeDocument/2006/relationships/hyperlink" Target="https://www.imi.europa.eu/projects-results/project-factsheets/combacte-net" TargetMode="External"/><Relationship Id="rId649" Type="http://schemas.openxmlformats.org/officeDocument/2006/relationships/hyperlink" Target="https://www.imi.europa.eu/projects-results/project-factsheets/ddmore" TargetMode="External"/><Relationship Id="rId856" Type="http://schemas.openxmlformats.org/officeDocument/2006/relationships/hyperlink" Target="https://dx.doi.org/10.1186/s13195-018-0396-5" TargetMode="External"/><Relationship Id="rId1181" Type="http://schemas.openxmlformats.org/officeDocument/2006/relationships/hyperlink" Target="https://www.imi.europa.eu/projects-results/project-factsheets/eu-aims" TargetMode="External"/><Relationship Id="rId1279" Type="http://schemas.openxmlformats.org/officeDocument/2006/relationships/hyperlink" Target="https://www.imi.europa.eu/projects-results/project-factsheets/eu-aims" TargetMode="External"/><Relationship Id="rId1486" Type="http://schemas.openxmlformats.org/officeDocument/2006/relationships/hyperlink" Target="https://www.imi.europa.eu/projects-results/project-factsheets/iabc" TargetMode="External"/><Relationship Id="rId2232" Type="http://schemas.openxmlformats.org/officeDocument/2006/relationships/hyperlink" Target="https://www.imi.europa.eu/projects-results/project-factsheets/stembancc" TargetMode="External"/><Relationship Id="rId2537" Type="http://schemas.openxmlformats.org/officeDocument/2006/relationships/hyperlink" Target="https://www.imi.europa.eu/projects-results/project-factsheets/ultra-dd" TargetMode="External"/><Relationship Id="rId204" Type="http://schemas.openxmlformats.org/officeDocument/2006/relationships/hyperlink" Target="https://dx.doi.org/10.3389/fimmu.2014.00036" TargetMode="External"/><Relationship Id="rId411" Type="http://schemas.openxmlformats.org/officeDocument/2006/relationships/hyperlink" Target="https://www.imi.europa.eu/projects-results/project-factsheets/cancer-id" TargetMode="External"/><Relationship Id="rId509" Type="http://schemas.openxmlformats.org/officeDocument/2006/relationships/hyperlink" Target="https://www.imi.europa.eu/projects-results/project-factsheets/combacte-magnet" TargetMode="External"/><Relationship Id="rId1041" Type="http://schemas.openxmlformats.org/officeDocument/2006/relationships/hyperlink" Target="https://dx.doi.org/10.3389/fphar.2018.01147" TargetMode="External"/><Relationship Id="rId1139" Type="http://schemas.openxmlformats.org/officeDocument/2006/relationships/hyperlink" Target="https://www.imi.europa.eu/projects-results/project-factsheets/etriks" TargetMode="External"/><Relationship Id="rId1346" Type="http://schemas.openxmlformats.org/officeDocument/2006/relationships/hyperlink" Target="https://dx.doi.org/10.1007/s00213-013-3140-7" TargetMode="External"/><Relationship Id="rId1693" Type="http://schemas.openxmlformats.org/officeDocument/2006/relationships/hyperlink" Target="https://dx.doi.org/10.1096/fj.201601375r" TargetMode="External"/><Relationship Id="rId1998" Type="http://schemas.openxmlformats.org/officeDocument/2006/relationships/hyperlink" Target="https://www.imi.europa.eu/projects-results/project-factsheets/prefer" TargetMode="External"/><Relationship Id="rId716" Type="http://schemas.openxmlformats.org/officeDocument/2006/relationships/hyperlink" Target="https://www.imi.europa.eu/projects-results/project-factsheets/drive-ab" TargetMode="External"/><Relationship Id="rId923" Type="http://schemas.openxmlformats.org/officeDocument/2006/relationships/hyperlink" Target="https://www.imi.europa.eu/projects-results/project-factsheets/emif" TargetMode="External"/><Relationship Id="rId1553" Type="http://schemas.openxmlformats.org/officeDocument/2006/relationships/hyperlink" Target="https://dx.doi.org/10.1093/bioinformatics/bty315" TargetMode="External"/><Relationship Id="rId1760" Type="http://schemas.openxmlformats.org/officeDocument/2006/relationships/hyperlink" Target="https://www.imi.europa.eu/projects-results/project-factsheets/newmeds" TargetMode="External"/><Relationship Id="rId1858" Type="http://schemas.openxmlformats.org/officeDocument/2006/relationships/hyperlink" Target="https://dx.doi.org/10.1186/s13059-014-0560-6" TargetMode="External"/><Relationship Id="rId2604" Type="http://schemas.openxmlformats.org/officeDocument/2006/relationships/hyperlink" Target="https://dx.doi.org/10.1042/BCJ20160537" TargetMode="External"/><Relationship Id="rId52" Type="http://schemas.openxmlformats.org/officeDocument/2006/relationships/hyperlink" Target="https://dx.doi.org/10.1007/s40264-018-0658-y" TargetMode="External"/><Relationship Id="rId1206" Type="http://schemas.openxmlformats.org/officeDocument/2006/relationships/hyperlink" Target="https://dx.doi.org/10.1007/s00787-018-1174-4" TargetMode="External"/><Relationship Id="rId1413" Type="http://schemas.openxmlformats.org/officeDocument/2006/relationships/hyperlink" Target="https://www.imi.europa.eu/projects-results/project-factsheets/europain" TargetMode="External"/><Relationship Id="rId1620" Type="http://schemas.openxmlformats.org/officeDocument/2006/relationships/hyperlink" Target="https://www.imi.europa.eu/projects-results/project-factsheets/marcar" TargetMode="External"/><Relationship Id="rId1718" Type="http://schemas.openxmlformats.org/officeDocument/2006/relationships/hyperlink" Target="https://www.imi.europa.eu/projects-results/project-factsheets/mip-dili" TargetMode="External"/><Relationship Id="rId1925" Type="http://schemas.openxmlformats.org/officeDocument/2006/relationships/hyperlink" Target="https://www.imi.europa.eu/projects-results/project-factsheets/predect" TargetMode="External"/><Relationship Id="rId299" Type="http://schemas.openxmlformats.org/officeDocument/2006/relationships/hyperlink" Target="https://www.imi.europa.eu/projects-results/project-factsheets/btcure" TargetMode="External"/><Relationship Id="rId2187" Type="http://schemas.openxmlformats.org/officeDocument/2006/relationships/hyperlink" Target="https://www.imi.europa.eu/projects-results/project-factsheets/rtcure" TargetMode="External"/><Relationship Id="rId2394" Type="http://schemas.openxmlformats.org/officeDocument/2006/relationships/hyperlink" Target="https://dx.doi.org/10.1038/s41598-017-06503-6" TargetMode="External"/><Relationship Id="rId159" Type="http://schemas.openxmlformats.org/officeDocument/2006/relationships/hyperlink" Target="https://www.imi.europa.eu/projects-results/project-factsheets/beat-dkd" TargetMode="External"/><Relationship Id="rId366" Type="http://schemas.openxmlformats.org/officeDocument/2006/relationships/hyperlink" Target="https://dx.doi.org/10.1084/jem.20150542" TargetMode="External"/><Relationship Id="rId573" Type="http://schemas.openxmlformats.org/officeDocument/2006/relationships/hyperlink" Target="https://www.imi.europa.eu/projects-results/project-factsheets/ddmore" TargetMode="External"/><Relationship Id="rId780" Type="http://schemas.openxmlformats.org/officeDocument/2006/relationships/hyperlink" Target="https://www.imi.europa.eu/projects-results/project-factsheets/ehr4cr" TargetMode="External"/><Relationship Id="rId2047" Type="http://schemas.openxmlformats.org/officeDocument/2006/relationships/hyperlink" Target="https://dx.doi.org/10.1186/s40064-015-1398-4" TargetMode="External"/><Relationship Id="rId2254" Type="http://schemas.openxmlformats.org/officeDocument/2006/relationships/hyperlink" Target="https://www.imi.europa.eu/projects-results/project-factsheets/stembancc" TargetMode="External"/><Relationship Id="rId2461" Type="http://schemas.openxmlformats.org/officeDocument/2006/relationships/hyperlink" Target="https://www.imi.europa.eu/projects-results/project-factsheets/tristan" TargetMode="External"/><Relationship Id="rId2699" Type="http://schemas.openxmlformats.org/officeDocument/2006/relationships/hyperlink" Target="https://www.imi.europa.eu/projects-results/project-factsheets/web-radr" TargetMode="External"/><Relationship Id="rId226" Type="http://schemas.openxmlformats.org/officeDocument/2006/relationships/hyperlink" Target="https://dx.doi.org/10.1111/jcmm.13783" TargetMode="External"/><Relationship Id="rId433" Type="http://schemas.openxmlformats.org/officeDocument/2006/relationships/hyperlink" Target="https://www.imi.europa.eu/projects-results/project-factsheets/cancer-id" TargetMode="External"/><Relationship Id="rId878" Type="http://schemas.openxmlformats.org/officeDocument/2006/relationships/hyperlink" Target="https://dx.doi.org/10.1530/EC-17-0051" TargetMode="External"/><Relationship Id="rId1063" Type="http://schemas.openxmlformats.org/officeDocument/2006/relationships/hyperlink" Target="https://dx.doi.org/10.1093/database/baw094" TargetMode="External"/><Relationship Id="rId1270" Type="http://schemas.openxmlformats.org/officeDocument/2006/relationships/hyperlink" Target="https://dx.doi.org/10.1155/2015/985083" TargetMode="External"/><Relationship Id="rId2114" Type="http://schemas.openxmlformats.org/officeDocument/2006/relationships/hyperlink" Target="https://dx.doi.org/10.1186/s13550-016-0218-3" TargetMode="External"/><Relationship Id="rId2559" Type="http://schemas.openxmlformats.org/officeDocument/2006/relationships/hyperlink" Target="https://www.imi.europa.eu/projects-results/project-factsheets/ultra-dd" TargetMode="External"/><Relationship Id="rId640" Type="http://schemas.openxmlformats.org/officeDocument/2006/relationships/hyperlink" Target="https://dx.doi.org/10.1002/psp4.12057" TargetMode="External"/><Relationship Id="rId738" Type="http://schemas.openxmlformats.org/officeDocument/2006/relationships/hyperlink" Target="https://www.imi.europa.eu/projects-results/project-factsheets/ebisc" TargetMode="External"/><Relationship Id="rId945" Type="http://schemas.openxmlformats.org/officeDocument/2006/relationships/hyperlink" Target="https://www.imi.europa.eu/projects-results/project-factsheets/emif" TargetMode="External"/><Relationship Id="rId1368" Type="http://schemas.openxmlformats.org/officeDocument/2006/relationships/hyperlink" Target="https://dx.doi.org/10.1093/brain/awv351" TargetMode="External"/><Relationship Id="rId1575" Type="http://schemas.openxmlformats.org/officeDocument/2006/relationships/hyperlink" Target="https://dx.doi.org/10.1007/s10928-018-9593-x" TargetMode="External"/><Relationship Id="rId1782" Type="http://schemas.openxmlformats.org/officeDocument/2006/relationships/hyperlink" Target="https://www.imi.europa.eu/projects-results/project-factsheets/open-phacts" TargetMode="External"/><Relationship Id="rId2321" Type="http://schemas.openxmlformats.org/officeDocument/2006/relationships/hyperlink" Target="https://dx.doi.org/10.1038/s41598-017-03573-4" TargetMode="External"/><Relationship Id="rId2419" Type="http://schemas.openxmlformats.org/officeDocument/2006/relationships/hyperlink" Target="https://www.imi.europa.eu/projects-results/project-factsheets/translocation" TargetMode="External"/><Relationship Id="rId2626" Type="http://schemas.openxmlformats.org/officeDocument/2006/relationships/hyperlink" Target="https://dx.doi.org/10.1038/s41467-017-01657-3" TargetMode="External"/><Relationship Id="rId74" Type="http://schemas.openxmlformats.org/officeDocument/2006/relationships/hyperlink" Target="https://dx.doi.org/10.3233/JAD-170698" TargetMode="External"/><Relationship Id="rId500" Type="http://schemas.openxmlformats.org/officeDocument/2006/relationships/hyperlink" Target="https://dx.doi.org/10.1111/hex.12587" TargetMode="External"/><Relationship Id="rId805" Type="http://schemas.openxmlformats.org/officeDocument/2006/relationships/hyperlink" Target="https://dx.doi.org/10.3389/fmed.2016.00075" TargetMode="External"/><Relationship Id="rId1130" Type="http://schemas.openxmlformats.org/officeDocument/2006/relationships/hyperlink" Target="https://www.imi.europa.eu/projects-results/project-factsheets/etox" TargetMode="External"/><Relationship Id="rId1228" Type="http://schemas.openxmlformats.org/officeDocument/2006/relationships/hyperlink" Target="https://dx.doi.org/10.1111/jne.12547" TargetMode="External"/><Relationship Id="rId1435" Type="http://schemas.openxmlformats.org/officeDocument/2006/relationships/hyperlink" Target="https://www.imi.europa.eu/projects-results/project-factsheets/europain" TargetMode="External"/><Relationship Id="rId1642" Type="http://schemas.openxmlformats.org/officeDocument/2006/relationships/hyperlink" Target="https://www.imi.europa.eu/projects-results/project-factsheets/marcar" TargetMode="External"/><Relationship Id="rId1947" Type="http://schemas.openxmlformats.org/officeDocument/2006/relationships/hyperlink" Target="https://www.imi.europa.eu/projects-results/project-factsheets/predict-tb" TargetMode="External"/><Relationship Id="rId1502" Type="http://schemas.openxmlformats.org/officeDocument/2006/relationships/hyperlink" Target="https://www.imi.europa.eu/projects-results/project-factsheets/innodia" TargetMode="External"/><Relationship Id="rId1807" Type="http://schemas.openxmlformats.org/officeDocument/2006/relationships/hyperlink" Target="https://www.imi.europa.eu/projects-results/project-factsheets/open-phacts" TargetMode="External"/><Relationship Id="rId290" Type="http://schemas.openxmlformats.org/officeDocument/2006/relationships/hyperlink" Target="https://dx.doi.org/10.1242/dmm.025460" TargetMode="External"/><Relationship Id="rId388" Type="http://schemas.openxmlformats.org/officeDocument/2006/relationships/hyperlink" Target="https://dx.doi.org/10.3390/cancers10100377" TargetMode="External"/><Relationship Id="rId2069" Type="http://schemas.openxmlformats.org/officeDocument/2006/relationships/hyperlink" Target="https://dx.doi.org/10.1093/eurheartj/ehu263" TargetMode="External"/><Relationship Id="rId150" Type="http://schemas.openxmlformats.org/officeDocument/2006/relationships/hyperlink" Target="https://dx.doi.org/10.1093/ndt/gfy152" TargetMode="External"/><Relationship Id="rId595" Type="http://schemas.openxmlformats.org/officeDocument/2006/relationships/hyperlink" Target="https://www.imi.europa.eu/projects-results/project-factsheets/ddmore" TargetMode="External"/><Relationship Id="rId2276" Type="http://schemas.openxmlformats.org/officeDocument/2006/relationships/hyperlink" Target="https://www.imi.europa.eu/projects-results/project-factsheets/stembancc" TargetMode="External"/><Relationship Id="rId2483" Type="http://schemas.openxmlformats.org/officeDocument/2006/relationships/hyperlink" Target="https://www.imi.europa.eu/projects-results/project-factsheets/u-biopred" TargetMode="External"/><Relationship Id="rId2690" Type="http://schemas.openxmlformats.org/officeDocument/2006/relationships/hyperlink" Target="https://dx.doi.org/10.3389/fcimb.2018.00222" TargetMode="External"/><Relationship Id="rId248" Type="http://schemas.openxmlformats.org/officeDocument/2006/relationships/hyperlink" Target="https://dx.doi.org/10.1186/ar3660" TargetMode="External"/><Relationship Id="rId455" Type="http://schemas.openxmlformats.org/officeDocument/2006/relationships/hyperlink" Target="https://www.imi.europa.eu/projects-results/project-factsheets/cancer-id" TargetMode="External"/><Relationship Id="rId662" Type="http://schemas.openxmlformats.org/officeDocument/2006/relationships/hyperlink" Target="https://dx.doi.org/10.1002/psp4.3" TargetMode="External"/><Relationship Id="rId1085" Type="http://schemas.openxmlformats.org/officeDocument/2006/relationships/hyperlink" Target="https://dx.doi.org/10.3390/ijms15010798" TargetMode="External"/><Relationship Id="rId1292" Type="http://schemas.openxmlformats.org/officeDocument/2006/relationships/hyperlink" Target="https://dx.doi.org/10.1038/tp.2016.53" TargetMode="External"/><Relationship Id="rId2136" Type="http://schemas.openxmlformats.org/officeDocument/2006/relationships/hyperlink" Target="https://dx.doi.org/10.1186/s13643-018-0673-1" TargetMode="External"/><Relationship Id="rId2343" Type="http://schemas.openxmlformats.org/officeDocument/2006/relationships/hyperlink" Target="https://dx.doi.org/10.1186/1471-2105-13-S14-S2" TargetMode="External"/><Relationship Id="rId2550" Type="http://schemas.openxmlformats.org/officeDocument/2006/relationships/hyperlink" Target="https://dx.doi.org/10.1038/s41598-017-14754-6" TargetMode="External"/><Relationship Id="rId108" Type="http://schemas.openxmlformats.org/officeDocument/2006/relationships/hyperlink" Target="https://dx.doi.org/10.1186/s13073-016-0323-y" TargetMode="External"/><Relationship Id="rId315" Type="http://schemas.openxmlformats.org/officeDocument/2006/relationships/hyperlink" Target="https://www.imi.europa.eu/projects-results/project-factsheets/btcure" TargetMode="External"/><Relationship Id="rId522" Type="http://schemas.openxmlformats.org/officeDocument/2006/relationships/hyperlink" Target="https://dx.doi.org/10.1007/s00134-018-5109-9" TargetMode="External"/><Relationship Id="rId967" Type="http://schemas.openxmlformats.org/officeDocument/2006/relationships/hyperlink" Target="https://www.imi.europa.eu/projects-results/project-factsheets/emif" TargetMode="External"/><Relationship Id="rId1152" Type="http://schemas.openxmlformats.org/officeDocument/2006/relationships/hyperlink" Target="https://dx.doi.org/10.1186/s13040-016-0102-8" TargetMode="External"/><Relationship Id="rId1597" Type="http://schemas.openxmlformats.org/officeDocument/2006/relationships/hyperlink" Target="https://dx.doi.org/10.1002/psp4.12035" TargetMode="External"/><Relationship Id="rId2203" Type="http://schemas.openxmlformats.org/officeDocument/2006/relationships/hyperlink" Target="https://www.imi.europa.eu/projects-results/project-factsheets/sprintt" TargetMode="External"/><Relationship Id="rId2410" Type="http://schemas.openxmlformats.org/officeDocument/2006/relationships/hyperlink" Target="https://dx.doi.org/10.1128/AAC.02531-16" TargetMode="External"/><Relationship Id="rId2648" Type="http://schemas.openxmlformats.org/officeDocument/2006/relationships/hyperlink" Target="https://dx.doi.org/10.1021/acs.jmedchem.6b00855" TargetMode="External"/><Relationship Id="rId96" Type="http://schemas.openxmlformats.org/officeDocument/2006/relationships/hyperlink" Target="https://dx.doi.org/10.1093/bib/bbv063" TargetMode="External"/><Relationship Id="rId827" Type="http://schemas.openxmlformats.org/officeDocument/2006/relationships/hyperlink" Target="https://dx.doi.org/10.1186/s13195-018-0406-7" TargetMode="External"/><Relationship Id="rId1012" Type="http://schemas.openxmlformats.org/officeDocument/2006/relationships/hyperlink" Target="https://www.imi.europa.eu/projects-results/project-factsheets/enable" TargetMode="External"/><Relationship Id="rId1457" Type="http://schemas.openxmlformats.org/officeDocument/2006/relationships/hyperlink" Target="https://www.imi.europa.eu/projects-results/project-factsheets/getreal" TargetMode="External"/><Relationship Id="rId1664" Type="http://schemas.openxmlformats.org/officeDocument/2006/relationships/hyperlink" Target="https://www.imi.europa.eu/projects-results/project-factsheets/mip-dili" TargetMode="External"/><Relationship Id="rId1871" Type="http://schemas.openxmlformats.org/officeDocument/2006/relationships/hyperlink" Target="https://www.imi.europa.eu/projects-results/project-factsheets/orbito" TargetMode="External"/><Relationship Id="rId2508" Type="http://schemas.openxmlformats.org/officeDocument/2006/relationships/hyperlink" Target="https://dx.doi.org/10.1038/s41467-018-04735-2" TargetMode="External"/><Relationship Id="rId2715" Type="http://schemas.openxmlformats.org/officeDocument/2006/relationships/hyperlink" Target="https://www.imi.europa.eu/projects-results/project-factsheets/zapi" TargetMode="External"/><Relationship Id="rId1317" Type="http://schemas.openxmlformats.org/officeDocument/2006/relationships/hyperlink" Target="https://www.imi.europa.eu/projects-results/project-factsheets/eu-aims" TargetMode="External"/><Relationship Id="rId1524" Type="http://schemas.openxmlformats.org/officeDocument/2006/relationships/hyperlink" Target="https://www.imi.europa.eu/projects-results/project-factsheets/innodia" TargetMode="External"/><Relationship Id="rId1731" Type="http://schemas.openxmlformats.org/officeDocument/2006/relationships/hyperlink" Target="https://dx.doi.org/10.1093/schbul/sbx001" TargetMode="External"/><Relationship Id="rId1969" Type="http://schemas.openxmlformats.org/officeDocument/2006/relationships/hyperlink" Target="https://www.imi.europa.eu/projects-results/project-factsheets/predict-tb" TargetMode="External"/><Relationship Id="rId23" Type="http://schemas.openxmlformats.org/officeDocument/2006/relationships/hyperlink" Target="https://www.imi.europa.eu/projects-results/project-factsheets/abirisk" TargetMode="External"/><Relationship Id="rId1829" Type="http://schemas.openxmlformats.org/officeDocument/2006/relationships/hyperlink" Target="https://www.imi.europa.eu/projects-results/project-factsheets/open-phacts" TargetMode="External"/><Relationship Id="rId2298" Type="http://schemas.openxmlformats.org/officeDocument/2006/relationships/hyperlink" Target="https://www.imi.europa.eu/projects-results/project-factsheets/stembancc" TargetMode="External"/><Relationship Id="rId172" Type="http://schemas.openxmlformats.org/officeDocument/2006/relationships/hyperlink" Target="https://dx.doi.org/10.1681/ASN.2016050519" TargetMode="External"/><Relationship Id="rId477" Type="http://schemas.openxmlformats.org/officeDocument/2006/relationships/hyperlink" Target="https://www.imi.europa.eu/projects-results/project-factsheets/chem21" TargetMode="External"/><Relationship Id="rId684" Type="http://schemas.openxmlformats.org/officeDocument/2006/relationships/hyperlink" Target="https://dx.doi.org/10.3389/fgene.2017.00043" TargetMode="External"/><Relationship Id="rId2060" Type="http://schemas.openxmlformats.org/officeDocument/2006/relationships/hyperlink" Target="https://www.imi.europa.eu/projects-results/project-factsheets/protect" TargetMode="External"/><Relationship Id="rId2158" Type="http://schemas.openxmlformats.org/officeDocument/2006/relationships/hyperlink" Target="https://dx.doi.org/10.3389/fimmu.2018.02147" TargetMode="External"/><Relationship Id="rId2365" Type="http://schemas.openxmlformats.org/officeDocument/2006/relationships/hyperlink" Target="https://dx.doi.org/10.1681/asn.2016020231" TargetMode="External"/><Relationship Id="rId337" Type="http://schemas.openxmlformats.org/officeDocument/2006/relationships/hyperlink" Target="https://www.imi.europa.eu/projects-results/project-factsheets/btcure" TargetMode="External"/><Relationship Id="rId891" Type="http://schemas.openxmlformats.org/officeDocument/2006/relationships/hyperlink" Target="https://www.imi.europa.eu/projects-results/project-factsheets/emif" TargetMode="External"/><Relationship Id="rId989" Type="http://schemas.openxmlformats.org/officeDocument/2006/relationships/hyperlink" Target="https://www.imi.europa.eu/projects-results/project-factsheets/emif" TargetMode="External"/><Relationship Id="rId2018" Type="http://schemas.openxmlformats.org/officeDocument/2006/relationships/hyperlink" Target="https://www.imi.europa.eu/projects-results/project-factsheets/pro-active" TargetMode="External"/><Relationship Id="rId2572" Type="http://schemas.openxmlformats.org/officeDocument/2006/relationships/hyperlink" Target="https://dx.doi.org/10.1074/jbc.m117.799700" TargetMode="External"/><Relationship Id="rId544" Type="http://schemas.openxmlformats.org/officeDocument/2006/relationships/hyperlink" Target="https://dx.doi.org/10.3389/fcimb.2017.00106" TargetMode="External"/><Relationship Id="rId751" Type="http://schemas.openxmlformats.org/officeDocument/2006/relationships/hyperlink" Target="https://dx.doi.org/10.1038/mp.2016.89" TargetMode="External"/><Relationship Id="rId849" Type="http://schemas.openxmlformats.org/officeDocument/2006/relationships/hyperlink" Target="https://www.imi.europa.eu/projects-results/project-factsheets/emif" TargetMode="External"/><Relationship Id="rId1174" Type="http://schemas.openxmlformats.org/officeDocument/2006/relationships/hyperlink" Target="https://dx.doi.org/10.3389/fnmol.2018.00107" TargetMode="External"/><Relationship Id="rId1381" Type="http://schemas.openxmlformats.org/officeDocument/2006/relationships/hyperlink" Target="https://www.imi.europa.eu/projects-results/project-factsheets/eu-aims" TargetMode="External"/><Relationship Id="rId1479" Type="http://schemas.openxmlformats.org/officeDocument/2006/relationships/hyperlink" Target="https://www.imi.europa.eu/projects-results/project-factsheets/getreal" TargetMode="External"/><Relationship Id="rId1686" Type="http://schemas.openxmlformats.org/officeDocument/2006/relationships/hyperlink" Target="https://www.imi.europa.eu/projects-results/project-factsheets/mip-dili" TargetMode="External"/><Relationship Id="rId2225" Type="http://schemas.openxmlformats.org/officeDocument/2006/relationships/hyperlink" Target="https://www.imi.europa.eu/projects-results/project-factsheets/sprintt" TargetMode="External"/><Relationship Id="rId2432" Type="http://schemas.openxmlformats.org/officeDocument/2006/relationships/hyperlink" Target="https://dx.doi.org/10.1073/pnas.1602382113" TargetMode="External"/><Relationship Id="rId404" Type="http://schemas.openxmlformats.org/officeDocument/2006/relationships/hyperlink" Target="https://dx.doi.org/10.1002/1878-0261.12113" TargetMode="External"/><Relationship Id="rId611" Type="http://schemas.openxmlformats.org/officeDocument/2006/relationships/hyperlink" Target="https://www.imi.europa.eu/projects-results/project-factsheets/ddmore" TargetMode="External"/><Relationship Id="rId1034" Type="http://schemas.openxmlformats.org/officeDocument/2006/relationships/hyperlink" Target="https://www.imi.europa.eu/projects-results/project-factsheets/epad" TargetMode="External"/><Relationship Id="rId1241" Type="http://schemas.openxmlformats.org/officeDocument/2006/relationships/hyperlink" Target="https://www.imi.europa.eu/projects-results/project-factsheets/eu-aims" TargetMode="External"/><Relationship Id="rId1339" Type="http://schemas.openxmlformats.org/officeDocument/2006/relationships/hyperlink" Target="https://www.imi.europa.eu/projects-results/project-factsheets/eu-aims" TargetMode="External"/><Relationship Id="rId1893" Type="http://schemas.openxmlformats.org/officeDocument/2006/relationships/hyperlink" Target="https://www.imi.europa.eu/projects-results/project-factsheets/precisesads" TargetMode="External"/><Relationship Id="rId2737" Type="http://schemas.openxmlformats.org/officeDocument/2006/relationships/hyperlink" Target="https://www.imi.europa.eu/projects-results/project-factsheets/zapi" TargetMode="External"/><Relationship Id="rId709" Type="http://schemas.openxmlformats.org/officeDocument/2006/relationships/hyperlink" Target="https://www.imi.europa.eu/projects-results/project-factsheets/direct" TargetMode="External"/><Relationship Id="rId916" Type="http://schemas.openxmlformats.org/officeDocument/2006/relationships/hyperlink" Target="https://dx.doi.org/10.3233/JAD-160227" TargetMode="External"/><Relationship Id="rId1101" Type="http://schemas.openxmlformats.org/officeDocument/2006/relationships/hyperlink" Target="https://dx.doi.org/10.1093/database/bau039" TargetMode="External"/><Relationship Id="rId1546" Type="http://schemas.openxmlformats.org/officeDocument/2006/relationships/hyperlink" Target="https://www.imi.europa.eu/projects-results/project-factsheets/ipie" TargetMode="External"/><Relationship Id="rId1753" Type="http://schemas.openxmlformats.org/officeDocument/2006/relationships/hyperlink" Target="https://dx.doi.org/10.1007/s00213-015-3949-3" TargetMode="External"/><Relationship Id="rId1960" Type="http://schemas.openxmlformats.org/officeDocument/2006/relationships/hyperlink" Target="https://dx.doi.org/10.1038/srep43631" TargetMode="External"/><Relationship Id="rId45" Type="http://schemas.openxmlformats.org/officeDocument/2006/relationships/hyperlink" Target="https://www.imi.europa.eu/projects-results/project-factsheets/adapted" TargetMode="External"/><Relationship Id="rId1406" Type="http://schemas.openxmlformats.org/officeDocument/2006/relationships/hyperlink" Target="https://dx.doi.org/10.1097/pr9.0000000000000636" TargetMode="External"/><Relationship Id="rId1613" Type="http://schemas.openxmlformats.org/officeDocument/2006/relationships/hyperlink" Target="https://dx.doi.org/10.1021/ml400312j" TargetMode="External"/><Relationship Id="rId1820" Type="http://schemas.openxmlformats.org/officeDocument/2006/relationships/hyperlink" Target="https://dx.doi.org/10.1371/journal.pone.0127612" TargetMode="External"/><Relationship Id="rId194" Type="http://schemas.openxmlformats.org/officeDocument/2006/relationships/hyperlink" Target="https://dx.doi.org/10.3389/fmicb.2015.01340" TargetMode="External"/><Relationship Id="rId1918" Type="http://schemas.openxmlformats.org/officeDocument/2006/relationships/hyperlink" Target="https://dx.doi.org/10.1007/s10555-016-9653-x" TargetMode="External"/><Relationship Id="rId2082" Type="http://schemas.openxmlformats.org/officeDocument/2006/relationships/hyperlink" Target="https://dx.doi.org/10.1038/s41598-018-31474-7" TargetMode="External"/><Relationship Id="rId261" Type="http://schemas.openxmlformats.org/officeDocument/2006/relationships/hyperlink" Target="https://www.imi.europa.eu/projects-results/project-factsheets/btcure" TargetMode="External"/><Relationship Id="rId499" Type="http://schemas.openxmlformats.org/officeDocument/2006/relationships/hyperlink" Target="https://www.imi.europa.eu/projects-results/project-factsheets/combacte-care" TargetMode="External"/><Relationship Id="rId2387" Type="http://schemas.openxmlformats.org/officeDocument/2006/relationships/hyperlink" Target="https://www.imi.europa.eu/projects-results/project-factsheets/translocation" TargetMode="External"/><Relationship Id="rId2594" Type="http://schemas.openxmlformats.org/officeDocument/2006/relationships/hyperlink" Target="https://dx.doi.org/10.1016/j.chembiol.2017.10.010" TargetMode="External"/><Relationship Id="rId359" Type="http://schemas.openxmlformats.org/officeDocument/2006/relationships/hyperlink" Target="https://www.imi.europa.eu/projects-results/project-factsheets/btcure" TargetMode="External"/><Relationship Id="rId566" Type="http://schemas.openxmlformats.org/officeDocument/2006/relationships/hyperlink" Target="https://dx.doi.org/10.1098/rstb.1998.0350" TargetMode="External"/><Relationship Id="rId773" Type="http://schemas.openxmlformats.org/officeDocument/2006/relationships/hyperlink" Target="https://dx.doi.org/10.3201/eid2201.151410" TargetMode="External"/><Relationship Id="rId1196" Type="http://schemas.openxmlformats.org/officeDocument/2006/relationships/hyperlink" Target="https://dx.doi.org/10.1111/hex.12637" TargetMode="External"/><Relationship Id="rId2247" Type="http://schemas.openxmlformats.org/officeDocument/2006/relationships/hyperlink" Target="https://dx.doi.org/10.3892/ijmm.2017.3190" TargetMode="External"/><Relationship Id="rId2454" Type="http://schemas.openxmlformats.org/officeDocument/2006/relationships/hyperlink" Target="https://dx.doi.org/10.3389/fphar.2018.01147" TargetMode="External"/><Relationship Id="rId121" Type="http://schemas.openxmlformats.org/officeDocument/2006/relationships/hyperlink" Target="https://www.imi.europa.eu/projects-results/project-factsheets/approach" TargetMode="External"/><Relationship Id="rId219" Type="http://schemas.openxmlformats.org/officeDocument/2006/relationships/hyperlink" Target="https://www.imi.europa.eu/projects-results/project-factsheets/biovacsafe" TargetMode="External"/><Relationship Id="rId426" Type="http://schemas.openxmlformats.org/officeDocument/2006/relationships/hyperlink" Target="https://dx.doi.org/10.15252/emmm.201606773" TargetMode="External"/><Relationship Id="rId633" Type="http://schemas.openxmlformats.org/officeDocument/2006/relationships/hyperlink" Target="https://www.imi.europa.eu/projects-results/project-factsheets/ddmore" TargetMode="External"/><Relationship Id="rId980" Type="http://schemas.openxmlformats.org/officeDocument/2006/relationships/hyperlink" Target="https://dx.doi.org/10.1186/s13059-015-0750-x" TargetMode="External"/><Relationship Id="rId1056" Type="http://schemas.openxmlformats.org/officeDocument/2006/relationships/hyperlink" Target="https://www.imi.europa.eu/projects-results/project-factsheets/etox" TargetMode="External"/><Relationship Id="rId1263" Type="http://schemas.openxmlformats.org/officeDocument/2006/relationships/hyperlink" Target="https://www.imi.europa.eu/projects-results/project-factsheets/eu-aims" TargetMode="External"/><Relationship Id="rId2107" Type="http://schemas.openxmlformats.org/officeDocument/2006/relationships/hyperlink" Target="https://www.imi.europa.eu/projects-results/project-factsheets/quic-concept" TargetMode="External"/><Relationship Id="rId2314" Type="http://schemas.openxmlformats.org/officeDocument/2006/relationships/hyperlink" Target="https://www.imi.europa.eu/projects-results/project-factsheets/summit" TargetMode="External"/><Relationship Id="rId2661" Type="http://schemas.openxmlformats.org/officeDocument/2006/relationships/hyperlink" Target="https://www.imi.europa.eu/projects-results/project-factsheets/ultra-dd" TargetMode="External"/><Relationship Id="rId840" Type="http://schemas.openxmlformats.org/officeDocument/2006/relationships/hyperlink" Target="https://www.imi.europa.eu/projects-results/project-factsheets/emif" TargetMode="External"/><Relationship Id="rId938" Type="http://schemas.openxmlformats.org/officeDocument/2006/relationships/hyperlink" Target="https://dx.doi.org/10.1155/2016/2108909" TargetMode="External"/><Relationship Id="rId1470" Type="http://schemas.openxmlformats.org/officeDocument/2006/relationships/hyperlink" Target="https://dx.doi.org/10.1186/s12874-017-0295-7" TargetMode="External"/><Relationship Id="rId1568" Type="http://schemas.openxmlformats.org/officeDocument/2006/relationships/hyperlink" Target="https://www.imi.europa.eu/projects-results/project-factsheets/ipie" TargetMode="External"/><Relationship Id="rId1775" Type="http://schemas.openxmlformats.org/officeDocument/2006/relationships/hyperlink" Target="https://dx.doi.org/10.1089/brain.2013.0168" TargetMode="External"/><Relationship Id="rId2521" Type="http://schemas.openxmlformats.org/officeDocument/2006/relationships/hyperlink" Target="https://www.imi.europa.eu/projects-results/project-factsheets/ultra-dd" TargetMode="External"/><Relationship Id="rId2619" Type="http://schemas.openxmlformats.org/officeDocument/2006/relationships/hyperlink" Target="https://www.imi.europa.eu/projects-results/project-factsheets/ultra-dd" TargetMode="External"/><Relationship Id="rId67" Type="http://schemas.openxmlformats.org/officeDocument/2006/relationships/hyperlink" Target="https://www.imi.europa.eu/projects-results/project-factsheets/aetionomy" TargetMode="External"/><Relationship Id="rId700" Type="http://schemas.openxmlformats.org/officeDocument/2006/relationships/hyperlink" Target="https://dx.doi.org/10.2337/db16-1452" TargetMode="External"/><Relationship Id="rId1123" Type="http://schemas.openxmlformats.org/officeDocument/2006/relationships/hyperlink" Target="https://dx.doi.org/10.1371/journal.pcbi.1002036" TargetMode="External"/><Relationship Id="rId1330" Type="http://schemas.openxmlformats.org/officeDocument/2006/relationships/hyperlink" Target="https://dx.doi.org/10.1186/s12888-015-0494-x" TargetMode="External"/><Relationship Id="rId1428" Type="http://schemas.openxmlformats.org/officeDocument/2006/relationships/hyperlink" Target="https://dx.doi.org/10.1098/rstb.2010.0402" TargetMode="External"/><Relationship Id="rId1635" Type="http://schemas.openxmlformats.org/officeDocument/2006/relationships/hyperlink" Target="https://dx.doi.org/10.7554/elife.03416" TargetMode="External"/><Relationship Id="rId1982" Type="http://schemas.openxmlformats.org/officeDocument/2006/relationships/hyperlink" Target="https://dx.doi.org/10.1128/AAC.00518-16" TargetMode="External"/><Relationship Id="rId1842" Type="http://schemas.openxmlformats.org/officeDocument/2006/relationships/hyperlink" Target="https://dx.doi.org/10.1093/bioinformatics/bts216" TargetMode="External"/><Relationship Id="rId1702" Type="http://schemas.openxmlformats.org/officeDocument/2006/relationships/hyperlink" Target="https://www.imi.europa.eu/projects-results/project-factsheets/mip-dili" TargetMode="External"/><Relationship Id="rId283" Type="http://schemas.openxmlformats.org/officeDocument/2006/relationships/hyperlink" Target="https://www.imi.europa.eu/projects-results/project-factsheets/btcure" TargetMode="External"/><Relationship Id="rId490" Type="http://schemas.openxmlformats.org/officeDocument/2006/relationships/hyperlink" Target="https://dx.doi.org/10.1016/j.cbpa.2013.12.010" TargetMode="External"/><Relationship Id="rId2171" Type="http://schemas.openxmlformats.org/officeDocument/2006/relationships/hyperlink" Target="https://www.imi.europa.eu/projects-results/project-factsheets/rhapsody" TargetMode="External"/><Relationship Id="rId143" Type="http://schemas.openxmlformats.org/officeDocument/2006/relationships/hyperlink" Target="https://www.imi.europa.eu/projects-results/project-factsheets/approach" TargetMode="External"/><Relationship Id="rId350" Type="http://schemas.openxmlformats.org/officeDocument/2006/relationships/hyperlink" Target="https://dx.doi.org/10.1155/2012/278059" TargetMode="External"/><Relationship Id="rId588" Type="http://schemas.openxmlformats.org/officeDocument/2006/relationships/hyperlink" Target="https://dx.doi.org/10.1186/1471-2105-14-131" TargetMode="External"/><Relationship Id="rId795" Type="http://schemas.openxmlformats.org/officeDocument/2006/relationships/hyperlink" Target="https://dx.doi.org/10.1177/2472555217744728" TargetMode="External"/><Relationship Id="rId2031" Type="http://schemas.openxmlformats.org/officeDocument/2006/relationships/hyperlink" Target="https://dx.doi.org/10.1002/pds.4433" TargetMode="External"/><Relationship Id="rId2269" Type="http://schemas.openxmlformats.org/officeDocument/2006/relationships/hyperlink" Target="https://dx.doi.org/10.1002/stem.2750" TargetMode="External"/><Relationship Id="rId2476" Type="http://schemas.openxmlformats.org/officeDocument/2006/relationships/hyperlink" Target="https://dx.doi.org/10.1186/1476-9255-10-S1-P21" TargetMode="External"/><Relationship Id="rId2683" Type="http://schemas.openxmlformats.org/officeDocument/2006/relationships/hyperlink" Target="https://www.imi.europa.eu/projects-results/project-factsheets/ultra-dd" TargetMode="External"/><Relationship Id="rId9" Type="http://schemas.openxmlformats.org/officeDocument/2006/relationships/hyperlink" Target="https://www.imi.europa.eu/projects-results/project-factsheets/abirisk" TargetMode="External"/><Relationship Id="rId210" Type="http://schemas.openxmlformats.org/officeDocument/2006/relationships/hyperlink" Target="https://dx.doi.org/10.1128/jvi.01070-15" TargetMode="External"/><Relationship Id="rId448" Type="http://schemas.openxmlformats.org/officeDocument/2006/relationships/hyperlink" Target="https://dx.doi.org/10.1016/j.molonc.2015.11.006" TargetMode="External"/><Relationship Id="rId655" Type="http://schemas.openxmlformats.org/officeDocument/2006/relationships/hyperlink" Target="https://www.imi.europa.eu/projects-results/project-factsheets/ddmore" TargetMode="External"/><Relationship Id="rId862" Type="http://schemas.openxmlformats.org/officeDocument/2006/relationships/hyperlink" Target="https://dx.doi.org/10.1186/s13195-018-0364-0" TargetMode="External"/><Relationship Id="rId1078" Type="http://schemas.openxmlformats.org/officeDocument/2006/relationships/hyperlink" Target="https://www.imi.europa.eu/projects-results/project-factsheets/etox" TargetMode="External"/><Relationship Id="rId1285" Type="http://schemas.openxmlformats.org/officeDocument/2006/relationships/hyperlink" Target="https://www.imi.europa.eu/projects-results/project-factsheets/eu-aims" TargetMode="External"/><Relationship Id="rId1492" Type="http://schemas.openxmlformats.org/officeDocument/2006/relationships/hyperlink" Target="https://www.imi.europa.eu/projects-results/project-factsheets/imidia" TargetMode="External"/><Relationship Id="rId2129" Type="http://schemas.openxmlformats.org/officeDocument/2006/relationships/hyperlink" Target="https://www.imi.europa.eu/projects-results/project-factsheets/quic-concept" TargetMode="External"/><Relationship Id="rId2336" Type="http://schemas.openxmlformats.org/officeDocument/2006/relationships/hyperlink" Target="https://www.imi.europa.eu/projects-results/project-factsheets/summit" TargetMode="External"/><Relationship Id="rId2543" Type="http://schemas.openxmlformats.org/officeDocument/2006/relationships/hyperlink" Target="https://www.imi.europa.eu/projects-results/project-factsheets/ultra-dd" TargetMode="External"/><Relationship Id="rId308" Type="http://schemas.openxmlformats.org/officeDocument/2006/relationships/hyperlink" Target="https://dx.doi.org/10.1111/jcmm.12405" TargetMode="External"/><Relationship Id="rId515" Type="http://schemas.openxmlformats.org/officeDocument/2006/relationships/hyperlink" Target="https://www.imi.europa.eu/projects-results/project-factsheets/combacte-magnet" TargetMode="External"/><Relationship Id="rId722" Type="http://schemas.openxmlformats.org/officeDocument/2006/relationships/hyperlink" Target="https://www.imi.europa.eu/projects-results/project-factsheets/drive-ab" TargetMode="External"/><Relationship Id="rId1145" Type="http://schemas.openxmlformats.org/officeDocument/2006/relationships/hyperlink" Target="https://www.imi.europa.eu/projects-results/project-factsheets/etriks" TargetMode="External"/><Relationship Id="rId1352" Type="http://schemas.openxmlformats.org/officeDocument/2006/relationships/hyperlink" Target="https://dx.doi.org/10.1002/hbm.23023" TargetMode="External"/><Relationship Id="rId1797" Type="http://schemas.openxmlformats.org/officeDocument/2006/relationships/hyperlink" Target="https://www.imi.europa.eu/projects-results/project-factsheets/open-phacts" TargetMode="External"/><Relationship Id="rId2403" Type="http://schemas.openxmlformats.org/officeDocument/2006/relationships/hyperlink" Target="https://www.imi.europa.eu/projects-results/project-factsheets/translocation" TargetMode="External"/><Relationship Id="rId89" Type="http://schemas.openxmlformats.org/officeDocument/2006/relationships/hyperlink" Target="https://www.imi.europa.eu/projects-results/project-factsheets/aetionomy" TargetMode="External"/><Relationship Id="rId1005" Type="http://schemas.openxmlformats.org/officeDocument/2006/relationships/hyperlink" Target="https://www.imi.europa.eu/projects-results/project-factsheets/emif" TargetMode="External"/><Relationship Id="rId1212" Type="http://schemas.openxmlformats.org/officeDocument/2006/relationships/hyperlink" Target="https://dx.doi.org/10.1007/s10803-018-3510-4" TargetMode="External"/><Relationship Id="rId1657" Type="http://schemas.openxmlformats.org/officeDocument/2006/relationships/hyperlink" Target="https://dx.doi.org/10.3389/fphar.2018.00388" TargetMode="External"/><Relationship Id="rId1864" Type="http://schemas.openxmlformats.org/officeDocument/2006/relationships/hyperlink" Target="https://dx.doi.org/10.1021/acs.molpharmaceut.7b00397" TargetMode="External"/><Relationship Id="rId2610" Type="http://schemas.openxmlformats.org/officeDocument/2006/relationships/hyperlink" Target="https://dx.doi.org/10.1021/acs.jmedchem.7b00306" TargetMode="External"/><Relationship Id="rId2708" Type="http://schemas.openxmlformats.org/officeDocument/2006/relationships/hyperlink" Target="https://dx.doi.org/10.1111/bcp.12717" TargetMode="External"/><Relationship Id="rId1517" Type="http://schemas.openxmlformats.org/officeDocument/2006/relationships/hyperlink" Target="https://dx.doi.org/10.1007/s00125-018-4580-8" TargetMode="External"/><Relationship Id="rId1724" Type="http://schemas.openxmlformats.org/officeDocument/2006/relationships/hyperlink" Target="https://www.imi.europa.eu/projects-results/project-factsheets/newmeds" TargetMode="External"/><Relationship Id="rId16" Type="http://schemas.openxmlformats.org/officeDocument/2006/relationships/hyperlink" Target="https://dx.doi.org/10.1371/journal.pone.0162752" TargetMode="External"/><Relationship Id="rId1931" Type="http://schemas.openxmlformats.org/officeDocument/2006/relationships/hyperlink" Target="https://www.imi.europa.eu/projects-results/project-factsheets/predict-tb" TargetMode="External"/><Relationship Id="rId2193" Type="http://schemas.openxmlformats.org/officeDocument/2006/relationships/hyperlink" Target="https://www.imi.europa.eu/projects-results/project-factsheets/safe-t" TargetMode="External"/><Relationship Id="rId2498" Type="http://schemas.openxmlformats.org/officeDocument/2006/relationships/hyperlink" Target="https://dx.doi.org/10.1038/s41598-018-33043-4" TargetMode="External"/><Relationship Id="rId165" Type="http://schemas.openxmlformats.org/officeDocument/2006/relationships/hyperlink" Target="https://www.imi.europa.eu/projects-results/project-factsheets/beat-dkd" TargetMode="External"/><Relationship Id="rId372" Type="http://schemas.openxmlformats.org/officeDocument/2006/relationships/hyperlink" Target="https://dx.doi.org/10.1136/annrheumdis-2015-208094" TargetMode="External"/><Relationship Id="rId677" Type="http://schemas.openxmlformats.org/officeDocument/2006/relationships/hyperlink" Target="https://www.imi.europa.eu/projects-results/project-factsheets/direct" TargetMode="External"/><Relationship Id="rId2053" Type="http://schemas.openxmlformats.org/officeDocument/2006/relationships/hyperlink" Target="https://dx.doi.org/10.1177/2042098617704143" TargetMode="External"/><Relationship Id="rId2260" Type="http://schemas.openxmlformats.org/officeDocument/2006/relationships/hyperlink" Target="https://www.imi.europa.eu/projects-results/project-factsheets/stembancc" TargetMode="External"/><Relationship Id="rId2358" Type="http://schemas.openxmlformats.org/officeDocument/2006/relationships/hyperlink" Target="https://www.imi.europa.eu/projects-results/project-factsheets/summit" TargetMode="External"/><Relationship Id="rId232" Type="http://schemas.openxmlformats.org/officeDocument/2006/relationships/hyperlink" Target="https://dx.doi.org/10.1111/jcmm.13735" TargetMode="External"/><Relationship Id="rId884" Type="http://schemas.openxmlformats.org/officeDocument/2006/relationships/hyperlink" Target="https://dx.doi.org/10.1093/database/baw051" TargetMode="External"/><Relationship Id="rId2120" Type="http://schemas.openxmlformats.org/officeDocument/2006/relationships/hyperlink" Target="https://dx.doi.org/10.7554/eLife.23421" TargetMode="External"/><Relationship Id="rId2565" Type="http://schemas.openxmlformats.org/officeDocument/2006/relationships/hyperlink" Target="https://www.imi.europa.eu/projects-results/project-factsheets/ultra-dd" TargetMode="External"/><Relationship Id="rId537" Type="http://schemas.openxmlformats.org/officeDocument/2006/relationships/hyperlink" Target="https://www.imi.europa.eu/projects-results/project-factsheets/combacte-magnet" TargetMode="External"/><Relationship Id="rId744" Type="http://schemas.openxmlformats.org/officeDocument/2006/relationships/hyperlink" Target="https://www.imi.europa.eu/projects-results/project-factsheets/ebisc" TargetMode="External"/><Relationship Id="rId951" Type="http://schemas.openxmlformats.org/officeDocument/2006/relationships/hyperlink" Target="https://www.imi.europa.eu/projects-results/project-factsheets/emif" TargetMode="External"/><Relationship Id="rId1167" Type="http://schemas.openxmlformats.org/officeDocument/2006/relationships/hyperlink" Target="https://www.imi.europa.eu/projects-results/project-factsheets/eu-aims" TargetMode="External"/><Relationship Id="rId1374" Type="http://schemas.openxmlformats.org/officeDocument/2006/relationships/hyperlink" Target="https://dx.doi.org/10.1371/journal.pone.0055107" TargetMode="External"/><Relationship Id="rId1581" Type="http://schemas.openxmlformats.org/officeDocument/2006/relationships/hyperlink" Target="https://dx.doi.org/10.1186/s13321-016-0119-5" TargetMode="External"/><Relationship Id="rId1679" Type="http://schemas.openxmlformats.org/officeDocument/2006/relationships/hyperlink" Target="https://dx.doi.org/10.1093/nar/gkw316" TargetMode="External"/><Relationship Id="rId2218" Type="http://schemas.openxmlformats.org/officeDocument/2006/relationships/hyperlink" Target="https://dx.doi.org/10.1155/2017/2672435" TargetMode="External"/><Relationship Id="rId2425" Type="http://schemas.openxmlformats.org/officeDocument/2006/relationships/hyperlink" Target="https://www.imi.europa.eu/projects-results/project-factsheets/translocation" TargetMode="External"/><Relationship Id="rId2632" Type="http://schemas.openxmlformats.org/officeDocument/2006/relationships/hyperlink" Target="https://dx.doi.org/10.1101/cshperspect.a022111" TargetMode="External"/><Relationship Id="rId80" Type="http://schemas.openxmlformats.org/officeDocument/2006/relationships/hyperlink" Target="https://dx.doi.org/10.3233/JAD-170011" TargetMode="External"/><Relationship Id="rId604" Type="http://schemas.openxmlformats.org/officeDocument/2006/relationships/hyperlink" Target="https://dx.doi.org/10.1038/psp.2014.20" TargetMode="External"/><Relationship Id="rId811" Type="http://schemas.openxmlformats.org/officeDocument/2006/relationships/hyperlink" Target="https://dx.doi.org/10.1021/ol5024882" TargetMode="External"/><Relationship Id="rId1027" Type="http://schemas.openxmlformats.org/officeDocument/2006/relationships/hyperlink" Target="https://dx.doi.org/10.3233/JAD-170698" TargetMode="External"/><Relationship Id="rId1234" Type="http://schemas.openxmlformats.org/officeDocument/2006/relationships/hyperlink" Target="https://dx.doi.org/10.1038/tp.2016.269" TargetMode="External"/><Relationship Id="rId1441" Type="http://schemas.openxmlformats.org/officeDocument/2006/relationships/hyperlink" Target="https://www.imi.europa.eu/projects-results/project-factsheets/europain" TargetMode="External"/><Relationship Id="rId1886" Type="http://schemas.openxmlformats.org/officeDocument/2006/relationships/hyperlink" Target="https://dx.doi.org/10.1038/s41598-018-27502-1" TargetMode="External"/><Relationship Id="rId909" Type="http://schemas.openxmlformats.org/officeDocument/2006/relationships/hyperlink" Target="https://www.imi.europa.eu/projects-results/project-factsheets/emif" TargetMode="External"/><Relationship Id="rId1301" Type="http://schemas.openxmlformats.org/officeDocument/2006/relationships/hyperlink" Target="https://www.imi.europa.eu/projects-results/project-factsheets/eu-aims" TargetMode="External"/><Relationship Id="rId1539" Type="http://schemas.openxmlformats.org/officeDocument/2006/relationships/hyperlink" Target="https://dx.doi.org/10.1007/s00125-017-4536-4" TargetMode="External"/><Relationship Id="rId1746" Type="http://schemas.openxmlformats.org/officeDocument/2006/relationships/hyperlink" Target="https://www.imi.europa.eu/projects-results/project-factsheets/newmeds" TargetMode="External"/><Relationship Id="rId1953" Type="http://schemas.openxmlformats.org/officeDocument/2006/relationships/hyperlink" Target="https://www.imi.europa.eu/projects-results/project-factsheets/predict-tb" TargetMode="External"/><Relationship Id="rId38" Type="http://schemas.openxmlformats.org/officeDocument/2006/relationships/hyperlink" Target="https://dx.doi.org/10.1080/23262133.2017.1313647" TargetMode="External"/><Relationship Id="rId1606" Type="http://schemas.openxmlformats.org/officeDocument/2006/relationships/hyperlink" Target="https://www.imi.europa.eu/projects-results/project-factsheets/k4dd" TargetMode="External"/><Relationship Id="rId1813" Type="http://schemas.openxmlformats.org/officeDocument/2006/relationships/hyperlink" Target="https://www.imi.europa.eu/projects-results/project-factsheets/open-phacts" TargetMode="External"/><Relationship Id="rId187" Type="http://schemas.openxmlformats.org/officeDocument/2006/relationships/hyperlink" Target="https://www.imi.europa.eu/projects-results/project-factsheets/biovacsafe" TargetMode="External"/><Relationship Id="rId394" Type="http://schemas.openxmlformats.org/officeDocument/2006/relationships/hyperlink" Target="https://dx.doi.org/10.21037/jtd.2018.06.38" TargetMode="External"/><Relationship Id="rId2075" Type="http://schemas.openxmlformats.org/officeDocument/2006/relationships/hyperlink" Target="https://dx.doi.org/10.1007/s40264-016-0405-1" TargetMode="External"/><Relationship Id="rId2282" Type="http://schemas.openxmlformats.org/officeDocument/2006/relationships/hyperlink" Target="https://www.imi.europa.eu/projects-results/project-factsheets/stembancc" TargetMode="External"/><Relationship Id="rId254" Type="http://schemas.openxmlformats.org/officeDocument/2006/relationships/hyperlink" Target="https://dx.doi.org/10.1007/s00223-017-0370-4" TargetMode="External"/><Relationship Id="rId699" Type="http://schemas.openxmlformats.org/officeDocument/2006/relationships/hyperlink" Target="https://www.imi.europa.eu/projects-results/project-factsheets/direct" TargetMode="External"/><Relationship Id="rId1091" Type="http://schemas.openxmlformats.org/officeDocument/2006/relationships/hyperlink" Target="https://dx.doi.org/10.1021/acs.molpharmaceut.5b00583" TargetMode="External"/><Relationship Id="rId2587" Type="http://schemas.openxmlformats.org/officeDocument/2006/relationships/hyperlink" Target="https://www.imi.europa.eu/projects-results/project-factsheets/ultra-dd" TargetMode="External"/><Relationship Id="rId114" Type="http://schemas.openxmlformats.org/officeDocument/2006/relationships/hyperlink" Target="https://dx.doi.org/10.3233/JAD-170698" TargetMode="External"/><Relationship Id="rId461" Type="http://schemas.openxmlformats.org/officeDocument/2006/relationships/hyperlink" Target="https://www.imi.europa.eu/projects-results/project-factsheets/chem21" TargetMode="External"/><Relationship Id="rId559" Type="http://schemas.openxmlformats.org/officeDocument/2006/relationships/hyperlink" Target="https://www.imi.europa.eu/projects-results/project-factsheets/combacte-net" TargetMode="External"/><Relationship Id="rId766" Type="http://schemas.openxmlformats.org/officeDocument/2006/relationships/hyperlink" Target="https://www.imi.europa.eu/projects-results/project-factsheets/ebovac1" TargetMode="External"/><Relationship Id="rId1189" Type="http://schemas.openxmlformats.org/officeDocument/2006/relationships/hyperlink" Target="https://www.imi.europa.eu/projects-results/project-factsheets/eu-aims" TargetMode="External"/><Relationship Id="rId1396" Type="http://schemas.openxmlformats.org/officeDocument/2006/relationships/hyperlink" Target="https://dx.doi.org/10.3389/fmed.2018.00251" TargetMode="External"/><Relationship Id="rId2142" Type="http://schemas.openxmlformats.org/officeDocument/2006/relationships/hyperlink" Target="https://dx.doi.org/10.1371/journal.pone.0200531" TargetMode="External"/><Relationship Id="rId2447" Type="http://schemas.openxmlformats.org/officeDocument/2006/relationships/hyperlink" Target="https://www.imi.europa.eu/projects-results/project-factsheets/translocation" TargetMode="External"/><Relationship Id="rId321" Type="http://schemas.openxmlformats.org/officeDocument/2006/relationships/hyperlink" Target="https://www.imi.europa.eu/projects-results/project-factsheets/btcure" TargetMode="External"/><Relationship Id="rId419" Type="http://schemas.openxmlformats.org/officeDocument/2006/relationships/hyperlink" Target="https://www.imi.europa.eu/projects-results/project-factsheets/cancer-id" TargetMode="External"/><Relationship Id="rId626" Type="http://schemas.openxmlformats.org/officeDocument/2006/relationships/hyperlink" Target="https://dx.doi.org/10.1002/psp4.12001" TargetMode="External"/><Relationship Id="rId973" Type="http://schemas.openxmlformats.org/officeDocument/2006/relationships/hyperlink" Target="https://www.imi.europa.eu/projects-results/project-factsheets/emif" TargetMode="External"/><Relationship Id="rId1049" Type="http://schemas.openxmlformats.org/officeDocument/2006/relationships/hyperlink" Target="https://dx.doi.org/10.1093/nar/gkx462" TargetMode="External"/><Relationship Id="rId1256" Type="http://schemas.openxmlformats.org/officeDocument/2006/relationships/hyperlink" Target="https://dx.doi.org/10.3389/fncel.2016.00106" TargetMode="External"/><Relationship Id="rId2002" Type="http://schemas.openxmlformats.org/officeDocument/2006/relationships/hyperlink" Target="https://www.imi.europa.eu/projects-results/project-factsheets/prism" TargetMode="External"/><Relationship Id="rId2307" Type="http://schemas.openxmlformats.org/officeDocument/2006/relationships/hyperlink" Target="https://dx.doi.org/10.1016/j.exphem.2015.06.002" TargetMode="External"/><Relationship Id="rId2654" Type="http://schemas.openxmlformats.org/officeDocument/2006/relationships/hyperlink" Target="https://dx.doi.org/10.1016/j.chembiol.2016.10.008" TargetMode="External"/><Relationship Id="rId833" Type="http://schemas.openxmlformats.org/officeDocument/2006/relationships/hyperlink" Target="https://dx.doi.org/10.1093/bioinformatics/bty315" TargetMode="External"/><Relationship Id="rId1116" Type="http://schemas.openxmlformats.org/officeDocument/2006/relationships/hyperlink" Target="https://www.imi.europa.eu/projects-results/project-factsheets/etox" TargetMode="External"/><Relationship Id="rId1463" Type="http://schemas.openxmlformats.org/officeDocument/2006/relationships/hyperlink" Target="https://www.imi.europa.eu/projects-results/project-factsheets/getreal" TargetMode="External"/><Relationship Id="rId1670" Type="http://schemas.openxmlformats.org/officeDocument/2006/relationships/hyperlink" Target="https://www.imi.europa.eu/projects-results/project-factsheets/mip-dili" TargetMode="External"/><Relationship Id="rId1768" Type="http://schemas.openxmlformats.org/officeDocument/2006/relationships/hyperlink" Target="https://www.imi.europa.eu/projects-results/project-factsheets/newmeds" TargetMode="External"/><Relationship Id="rId2514" Type="http://schemas.openxmlformats.org/officeDocument/2006/relationships/hyperlink" Target="https://dx.doi.org/10.1038/s41467-018-04262-0" TargetMode="External"/><Relationship Id="rId2721" Type="http://schemas.openxmlformats.org/officeDocument/2006/relationships/hyperlink" Target="https://www.imi.europa.eu/projects-results/project-factsheets/zapi" TargetMode="External"/><Relationship Id="rId900" Type="http://schemas.openxmlformats.org/officeDocument/2006/relationships/hyperlink" Target="https://dx.doi.org/10.1186/s13195-017-0299-x" TargetMode="External"/><Relationship Id="rId1323" Type="http://schemas.openxmlformats.org/officeDocument/2006/relationships/hyperlink" Target="https://www.imi.europa.eu/projects-results/project-factsheets/eu-aims" TargetMode="External"/><Relationship Id="rId1530" Type="http://schemas.openxmlformats.org/officeDocument/2006/relationships/hyperlink" Target="https://www.imi.europa.eu/projects-results/project-factsheets/innodia" TargetMode="External"/><Relationship Id="rId1628" Type="http://schemas.openxmlformats.org/officeDocument/2006/relationships/hyperlink" Target="https://www.imi.europa.eu/projects-results/project-factsheets/marcar" TargetMode="External"/><Relationship Id="rId1975" Type="http://schemas.openxmlformats.org/officeDocument/2006/relationships/hyperlink" Target="https://www.imi.europa.eu/projects-results/project-factsheets/predict-tb" TargetMode="External"/><Relationship Id="rId1835" Type="http://schemas.openxmlformats.org/officeDocument/2006/relationships/hyperlink" Target="https://www.imi.europa.eu/projects-results/project-factsheets/open-phacts" TargetMode="External"/><Relationship Id="rId1902" Type="http://schemas.openxmlformats.org/officeDocument/2006/relationships/hyperlink" Target="https://dx.doi.org/10.4049/jimmunol.1402736" TargetMode="External"/><Relationship Id="rId2097" Type="http://schemas.openxmlformats.org/officeDocument/2006/relationships/hyperlink" Target="https://www.imi.europa.eu/projects-results/project-factsheets/quic-concept" TargetMode="External"/><Relationship Id="rId276" Type="http://schemas.openxmlformats.org/officeDocument/2006/relationships/hyperlink" Target="https://dx.doi.org/10.1155/2017/4915950" TargetMode="External"/><Relationship Id="rId483" Type="http://schemas.openxmlformats.org/officeDocument/2006/relationships/hyperlink" Target="https://www.imi.europa.eu/projects-results/project-factsheets/chem21" TargetMode="External"/><Relationship Id="rId690" Type="http://schemas.openxmlformats.org/officeDocument/2006/relationships/hyperlink" Target="https://dx.doi.org/10.1007/s00125-017-4436-7" TargetMode="External"/><Relationship Id="rId2164" Type="http://schemas.openxmlformats.org/officeDocument/2006/relationships/hyperlink" Target="https://dx.doi.org/10.1016/S2468-2667(17)30103-2" TargetMode="External"/><Relationship Id="rId2371" Type="http://schemas.openxmlformats.org/officeDocument/2006/relationships/hyperlink" Target="https://dx.doi.org/10.1186/1475-2840-10-59" TargetMode="External"/><Relationship Id="rId136" Type="http://schemas.openxmlformats.org/officeDocument/2006/relationships/hyperlink" Target="https://dx.doi.org/10.1371/journal.pone.0091098" TargetMode="External"/><Relationship Id="rId343" Type="http://schemas.openxmlformats.org/officeDocument/2006/relationships/hyperlink" Target="https://www.imi.europa.eu/projects-results/project-factsheets/btcure" TargetMode="External"/><Relationship Id="rId550" Type="http://schemas.openxmlformats.org/officeDocument/2006/relationships/hyperlink" Target="https://dx.doi.org/10.1007/s00134-018-5109-9" TargetMode="External"/><Relationship Id="rId788" Type="http://schemas.openxmlformats.org/officeDocument/2006/relationships/hyperlink" Target="https://www.imi.europa.eu/projects-results/project-factsheets/ehr4cr" TargetMode="External"/><Relationship Id="rId995" Type="http://schemas.openxmlformats.org/officeDocument/2006/relationships/hyperlink" Target="https://www.imi.europa.eu/projects-results/project-factsheets/emif" TargetMode="External"/><Relationship Id="rId1180" Type="http://schemas.openxmlformats.org/officeDocument/2006/relationships/hyperlink" Target="https://dx.doi.org/10.1007/s10803-018-3588-8" TargetMode="External"/><Relationship Id="rId2024" Type="http://schemas.openxmlformats.org/officeDocument/2006/relationships/hyperlink" Target="https://www.imi.europa.eu/projects-results/project-factsheets/pro-active" TargetMode="External"/><Relationship Id="rId2231" Type="http://schemas.openxmlformats.org/officeDocument/2006/relationships/hyperlink" Target="https://dx.doi.org/10.1016/j.stemcr.2018.08.013" TargetMode="External"/><Relationship Id="rId2469" Type="http://schemas.openxmlformats.org/officeDocument/2006/relationships/hyperlink" Target="https://www.imi.europa.eu/projects-results/project-factsheets/u-biopred" TargetMode="External"/><Relationship Id="rId2676" Type="http://schemas.openxmlformats.org/officeDocument/2006/relationships/hyperlink" Target="https://dx.doi.org/10.1172/JCI86437" TargetMode="External"/><Relationship Id="rId203" Type="http://schemas.openxmlformats.org/officeDocument/2006/relationships/hyperlink" Target="https://www.imi.europa.eu/projects-results/project-factsheets/biovacsafe" TargetMode="External"/><Relationship Id="rId648" Type="http://schemas.openxmlformats.org/officeDocument/2006/relationships/hyperlink" Target="https://dx.doi.org/10.1208/s12248-013-9526-y" TargetMode="External"/><Relationship Id="rId855" Type="http://schemas.openxmlformats.org/officeDocument/2006/relationships/hyperlink" Target="https://www.imi.europa.eu/projects-results/project-factsheets/emif" TargetMode="External"/><Relationship Id="rId1040" Type="http://schemas.openxmlformats.org/officeDocument/2006/relationships/hyperlink" Target="https://www.imi.europa.eu/projects-results/project-factsheets/etox" TargetMode="External"/><Relationship Id="rId1278" Type="http://schemas.openxmlformats.org/officeDocument/2006/relationships/hyperlink" Target="https://dx.doi.org/10.1038/tp.2016.107" TargetMode="External"/><Relationship Id="rId1485" Type="http://schemas.openxmlformats.org/officeDocument/2006/relationships/hyperlink" Target="https://www.imi.europa.eu/projects-results/project-factsheets/harmony" TargetMode="External"/><Relationship Id="rId1692" Type="http://schemas.openxmlformats.org/officeDocument/2006/relationships/hyperlink" Target="https://www.imi.europa.eu/projects-results/project-factsheets/mip-dili" TargetMode="External"/><Relationship Id="rId2329" Type="http://schemas.openxmlformats.org/officeDocument/2006/relationships/hyperlink" Target="https://dx.doi.org/10.1161/HYPERTENSIONAHA.117.10620" TargetMode="External"/><Relationship Id="rId2536" Type="http://schemas.openxmlformats.org/officeDocument/2006/relationships/hyperlink" Target="https://dx.doi.org/10.1016/j.biochi.2018.07.012" TargetMode="External"/><Relationship Id="rId410" Type="http://schemas.openxmlformats.org/officeDocument/2006/relationships/hyperlink" Target="https://dx.doi.org/10.1136/esmoopen-2017-000253" TargetMode="External"/><Relationship Id="rId508" Type="http://schemas.openxmlformats.org/officeDocument/2006/relationships/hyperlink" Target="https://dx.doi.org/10.1128/AAC.01333-15" TargetMode="External"/><Relationship Id="rId715" Type="http://schemas.openxmlformats.org/officeDocument/2006/relationships/hyperlink" Target="https://dx.doi.org/10.1093/jac/dky116" TargetMode="External"/><Relationship Id="rId922" Type="http://schemas.openxmlformats.org/officeDocument/2006/relationships/hyperlink" Target="https://dx.doi.org/10.3233/JAD-160645" TargetMode="External"/><Relationship Id="rId1138" Type="http://schemas.openxmlformats.org/officeDocument/2006/relationships/hyperlink" Target="https://dx.doi.org/10.1093/infdis/jix519" TargetMode="External"/><Relationship Id="rId1345" Type="http://schemas.openxmlformats.org/officeDocument/2006/relationships/hyperlink" Target="https://www.imi.europa.eu/projects-results/project-factsheets/eu-aims" TargetMode="External"/><Relationship Id="rId1552" Type="http://schemas.openxmlformats.org/officeDocument/2006/relationships/hyperlink" Target="https://www.imi.europa.eu/projects-results/project-factsheets/ipie" TargetMode="External"/><Relationship Id="rId1997" Type="http://schemas.openxmlformats.org/officeDocument/2006/relationships/hyperlink" Target="https://www.imi.europa.eu/projects-results/project-factsheets/predict-tb" TargetMode="External"/><Relationship Id="rId2603" Type="http://schemas.openxmlformats.org/officeDocument/2006/relationships/hyperlink" Target="https://www.imi.europa.eu/projects-results/project-factsheets/ultra-dd" TargetMode="External"/><Relationship Id="rId1205" Type="http://schemas.openxmlformats.org/officeDocument/2006/relationships/hyperlink" Target="https://www.imi.europa.eu/projects-results/project-factsheets/eu-aims" TargetMode="External"/><Relationship Id="rId1857" Type="http://schemas.openxmlformats.org/officeDocument/2006/relationships/hyperlink" Target="https://www.imi.europa.eu/projects-results/project-factsheets/open-phacts" TargetMode="External"/><Relationship Id="rId51" Type="http://schemas.openxmlformats.org/officeDocument/2006/relationships/hyperlink" Target="https://www.imi.europa.eu/projects-results/project-factsheets/advance" TargetMode="External"/><Relationship Id="rId1412" Type="http://schemas.openxmlformats.org/officeDocument/2006/relationships/hyperlink" Target="https://dx.doi.org/10.1212/WNL.0000000000000913" TargetMode="External"/><Relationship Id="rId1717" Type="http://schemas.openxmlformats.org/officeDocument/2006/relationships/hyperlink" Target="https://dx.doi.org/10.1093/nar/gks1467" TargetMode="External"/><Relationship Id="rId1924" Type="http://schemas.openxmlformats.org/officeDocument/2006/relationships/hyperlink" Target="https://dx.doi.org/10.1038/srep17187" TargetMode="External"/><Relationship Id="rId298" Type="http://schemas.openxmlformats.org/officeDocument/2006/relationships/hyperlink" Target="https://dx.doi.org/10.2147/DDDT.S105263" TargetMode="External"/><Relationship Id="rId158" Type="http://schemas.openxmlformats.org/officeDocument/2006/relationships/hyperlink" Target="https://dx.doi.org/10.1111/dom.13418" TargetMode="External"/><Relationship Id="rId2186" Type="http://schemas.openxmlformats.org/officeDocument/2006/relationships/hyperlink" Target="https://dx.doi.org/10.1111/jcmm.13735" TargetMode="External"/><Relationship Id="rId2393" Type="http://schemas.openxmlformats.org/officeDocument/2006/relationships/hyperlink" Target="https://www.imi.europa.eu/projects-results/project-factsheets/translocation" TargetMode="External"/><Relationship Id="rId2698" Type="http://schemas.openxmlformats.org/officeDocument/2006/relationships/hyperlink" Target="https://dx.doi.org/10.1007/s40264-018-0699-2" TargetMode="External"/><Relationship Id="rId365" Type="http://schemas.openxmlformats.org/officeDocument/2006/relationships/hyperlink" Target="https://www.imi.europa.eu/projects-results/project-factsheets/btcure" TargetMode="External"/><Relationship Id="rId572" Type="http://schemas.openxmlformats.org/officeDocument/2006/relationships/hyperlink" Target="https://dx.doi.org/10.1016/j.ymthe.2017.03.021" TargetMode="External"/><Relationship Id="rId2046" Type="http://schemas.openxmlformats.org/officeDocument/2006/relationships/hyperlink" Target="https://www.imi.europa.eu/projects-results/project-factsheets/protect" TargetMode="External"/><Relationship Id="rId2253" Type="http://schemas.openxmlformats.org/officeDocument/2006/relationships/hyperlink" Target="https://dx.doi.org/10.1089/cmb.2014.0175" TargetMode="External"/><Relationship Id="rId2460" Type="http://schemas.openxmlformats.org/officeDocument/2006/relationships/hyperlink" Target="https://dx.doi.org/10.3389/fphys.2017.00668" TargetMode="External"/><Relationship Id="rId225" Type="http://schemas.openxmlformats.org/officeDocument/2006/relationships/hyperlink" Target="https://www.imi.europa.eu/projects-results/project-factsheets/btcure" TargetMode="External"/><Relationship Id="rId432" Type="http://schemas.openxmlformats.org/officeDocument/2006/relationships/hyperlink" Target="https://dx.doi.org/10.18632/oncotarget.12242" TargetMode="External"/><Relationship Id="rId877" Type="http://schemas.openxmlformats.org/officeDocument/2006/relationships/hyperlink" Target="https://www.imi.europa.eu/projects-results/project-factsheets/emif" TargetMode="External"/><Relationship Id="rId1062" Type="http://schemas.openxmlformats.org/officeDocument/2006/relationships/hyperlink" Target="https://www.imi.europa.eu/projects-results/project-factsheets/etox" TargetMode="External"/><Relationship Id="rId2113" Type="http://schemas.openxmlformats.org/officeDocument/2006/relationships/hyperlink" Target="https://www.imi.europa.eu/projects-results/project-factsheets/quic-concept" TargetMode="External"/><Relationship Id="rId2320" Type="http://schemas.openxmlformats.org/officeDocument/2006/relationships/hyperlink" Target="https://www.imi.europa.eu/projects-results/project-factsheets/summit" TargetMode="External"/><Relationship Id="rId2558" Type="http://schemas.openxmlformats.org/officeDocument/2006/relationships/hyperlink" Target="https://dx.doi.org/10.1074/jbc.m117.808600" TargetMode="External"/><Relationship Id="rId737" Type="http://schemas.openxmlformats.org/officeDocument/2006/relationships/hyperlink" Target="https://dx.doi.org/10.1136/bmjopen-2015-010134" TargetMode="External"/><Relationship Id="rId944" Type="http://schemas.openxmlformats.org/officeDocument/2006/relationships/hyperlink" Target="https://dx.doi.org/10.1038/srep18366" TargetMode="External"/><Relationship Id="rId1367" Type="http://schemas.openxmlformats.org/officeDocument/2006/relationships/hyperlink" Target="https://www.imi.europa.eu/projects-results/project-factsheets/eu-aims" TargetMode="External"/><Relationship Id="rId1574" Type="http://schemas.openxmlformats.org/officeDocument/2006/relationships/hyperlink" Target="https://www.imi.europa.eu/projects-results/project-factsheets/k4dd" TargetMode="External"/><Relationship Id="rId1781" Type="http://schemas.openxmlformats.org/officeDocument/2006/relationships/hyperlink" Target="https://dx.doi.org/10.1186/gm555" TargetMode="External"/><Relationship Id="rId2418" Type="http://schemas.openxmlformats.org/officeDocument/2006/relationships/hyperlink" Target="https://dx.doi.org/10.1016/j.bpj.2015.12.027" TargetMode="External"/><Relationship Id="rId2625" Type="http://schemas.openxmlformats.org/officeDocument/2006/relationships/hyperlink" Target="https://www.imi.europa.eu/projects-results/project-factsheets/ultra-dd" TargetMode="External"/><Relationship Id="rId73" Type="http://schemas.openxmlformats.org/officeDocument/2006/relationships/hyperlink" Target="https://www.imi.europa.eu/projects-results/project-factsheets/aetionomy" TargetMode="External"/><Relationship Id="rId804" Type="http://schemas.openxmlformats.org/officeDocument/2006/relationships/hyperlink" Target="https://www.imi.europa.eu/projects-results/project-factsheets/elf" TargetMode="External"/><Relationship Id="rId1227" Type="http://schemas.openxmlformats.org/officeDocument/2006/relationships/hyperlink" Target="https://www.imi.europa.eu/projects-results/project-factsheets/eu-aims" TargetMode="External"/><Relationship Id="rId1434" Type="http://schemas.openxmlformats.org/officeDocument/2006/relationships/hyperlink" Target="https://dx.doi.org/10.1186/1744-8069-10-7" TargetMode="External"/><Relationship Id="rId1641" Type="http://schemas.openxmlformats.org/officeDocument/2006/relationships/hyperlink" Target="https://dx.doi.org/10.1371/journal.pone.0035327" TargetMode="External"/><Relationship Id="rId1879" Type="http://schemas.openxmlformats.org/officeDocument/2006/relationships/hyperlink" Target="https://www.imi.europa.eu/projects-results/project-factsheets/phago" TargetMode="External"/><Relationship Id="rId1501" Type="http://schemas.openxmlformats.org/officeDocument/2006/relationships/hyperlink" Target="https://dx.doi.org/10.3233/JPD-171176" TargetMode="External"/><Relationship Id="rId1739" Type="http://schemas.openxmlformats.org/officeDocument/2006/relationships/hyperlink" Target="https://dx.doi.org/10.1503/jpn.150381" TargetMode="External"/><Relationship Id="rId1946" Type="http://schemas.openxmlformats.org/officeDocument/2006/relationships/hyperlink" Target="https://dx.doi.org/10.1007/s40262-017-0577-6" TargetMode="External"/><Relationship Id="rId1806" Type="http://schemas.openxmlformats.org/officeDocument/2006/relationships/hyperlink" Target="https://dx.doi.org/10.1371/journal.pone.0149621" TargetMode="External"/><Relationship Id="rId387" Type="http://schemas.openxmlformats.org/officeDocument/2006/relationships/hyperlink" Target="https://www.imi.europa.eu/projects-results/project-factsheets/cancer-id" TargetMode="External"/><Relationship Id="rId594" Type="http://schemas.openxmlformats.org/officeDocument/2006/relationships/hyperlink" Target="https://dx.doi.org/10.1002/psp4.12214" TargetMode="External"/><Relationship Id="rId2068" Type="http://schemas.openxmlformats.org/officeDocument/2006/relationships/hyperlink" Target="https://www.imi.europa.eu/projects-results/project-factsheets/protect" TargetMode="External"/><Relationship Id="rId2275" Type="http://schemas.openxmlformats.org/officeDocument/2006/relationships/hyperlink" Target="https://dx.doi.org/10.7554/eLife.27564" TargetMode="External"/><Relationship Id="rId247" Type="http://schemas.openxmlformats.org/officeDocument/2006/relationships/hyperlink" Target="https://www.imi.europa.eu/projects-results/project-factsheets/btcure" TargetMode="External"/><Relationship Id="rId899" Type="http://schemas.openxmlformats.org/officeDocument/2006/relationships/hyperlink" Target="https://www.imi.europa.eu/projects-results/project-factsheets/emif" TargetMode="External"/><Relationship Id="rId1084" Type="http://schemas.openxmlformats.org/officeDocument/2006/relationships/hyperlink" Target="https://www.imi.europa.eu/projects-results/project-factsheets/etox" TargetMode="External"/><Relationship Id="rId2482" Type="http://schemas.openxmlformats.org/officeDocument/2006/relationships/hyperlink" Target="https://dx.doi.org/10.1042/BSR20171090" TargetMode="External"/><Relationship Id="rId107" Type="http://schemas.openxmlformats.org/officeDocument/2006/relationships/hyperlink" Target="https://www.imi.europa.eu/projects-results/project-factsheets/aetionomy" TargetMode="External"/><Relationship Id="rId454" Type="http://schemas.openxmlformats.org/officeDocument/2006/relationships/hyperlink" Target="https://dx.doi.org/10.1186/s13073-016-0323-y" TargetMode="External"/><Relationship Id="rId661" Type="http://schemas.openxmlformats.org/officeDocument/2006/relationships/hyperlink" Target="https://www.imi.europa.eu/projects-results/project-factsheets/ddmore" TargetMode="External"/><Relationship Id="rId759" Type="http://schemas.openxmlformats.org/officeDocument/2006/relationships/hyperlink" Target="https://dx.doi.org/10.3201/eid2306.161682" TargetMode="External"/><Relationship Id="rId966" Type="http://schemas.openxmlformats.org/officeDocument/2006/relationships/hyperlink" Target="https://dx.doi.org/10.1186/s13148-015-0126-9" TargetMode="External"/><Relationship Id="rId1291" Type="http://schemas.openxmlformats.org/officeDocument/2006/relationships/hyperlink" Target="https://www.imi.europa.eu/projects-results/project-factsheets/eu-aims" TargetMode="External"/><Relationship Id="rId1389" Type="http://schemas.openxmlformats.org/officeDocument/2006/relationships/hyperlink" Target="https://www.imi.europa.eu/projects-results/project-factsheets/eu-aims" TargetMode="External"/><Relationship Id="rId1596" Type="http://schemas.openxmlformats.org/officeDocument/2006/relationships/hyperlink" Target="https://www.imi.europa.eu/projects-results/project-factsheets/k4dd" TargetMode="External"/><Relationship Id="rId2135" Type="http://schemas.openxmlformats.org/officeDocument/2006/relationships/hyperlink" Target="https://www.imi.europa.eu/projects-results/project-factsheets/radar-cns" TargetMode="External"/><Relationship Id="rId2342" Type="http://schemas.openxmlformats.org/officeDocument/2006/relationships/hyperlink" Target="https://www.imi.europa.eu/projects-results/project-factsheets/summit" TargetMode="External"/><Relationship Id="rId2647" Type="http://schemas.openxmlformats.org/officeDocument/2006/relationships/hyperlink" Target="https://www.imi.europa.eu/projects-results/project-factsheets/ultra-dd" TargetMode="External"/><Relationship Id="rId314" Type="http://schemas.openxmlformats.org/officeDocument/2006/relationships/hyperlink" Target="https://dx.doi.org/10.1002/eji.201545871" TargetMode="External"/><Relationship Id="rId521" Type="http://schemas.openxmlformats.org/officeDocument/2006/relationships/hyperlink" Target="https://www.imi.europa.eu/projects-results/project-factsheets/combacte-magnet" TargetMode="External"/><Relationship Id="rId619" Type="http://schemas.openxmlformats.org/officeDocument/2006/relationships/hyperlink" Target="https://www.imi.europa.eu/projects-results/project-factsheets/ddmore" TargetMode="External"/><Relationship Id="rId1151" Type="http://schemas.openxmlformats.org/officeDocument/2006/relationships/hyperlink" Target="https://www.imi.europa.eu/projects-results/project-factsheets/etriks" TargetMode="External"/><Relationship Id="rId1249" Type="http://schemas.openxmlformats.org/officeDocument/2006/relationships/hyperlink" Target="https://www.imi.europa.eu/projects-results/project-factsheets/eu-aims" TargetMode="External"/><Relationship Id="rId2202" Type="http://schemas.openxmlformats.org/officeDocument/2006/relationships/hyperlink" Target="https://dx.doi.org/10.5966/sctm.2014-0110" TargetMode="External"/><Relationship Id="rId95" Type="http://schemas.openxmlformats.org/officeDocument/2006/relationships/hyperlink" Target="https://www.imi.europa.eu/projects-results/project-factsheets/aetionomy" TargetMode="External"/><Relationship Id="rId826" Type="http://schemas.openxmlformats.org/officeDocument/2006/relationships/hyperlink" Target="https://www.imi.europa.eu/projects-results/project-factsheets/emif" TargetMode="External"/><Relationship Id="rId1011" Type="http://schemas.openxmlformats.org/officeDocument/2006/relationships/hyperlink" Target="https://dx.doi.org/10.1016/j.toxrep.2014.03.004" TargetMode="External"/><Relationship Id="rId1109" Type="http://schemas.openxmlformats.org/officeDocument/2006/relationships/hyperlink" Target="https://dx.doi.org/10.1186/1758-2946-7-S1-S1" TargetMode="External"/><Relationship Id="rId1456" Type="http://schemas.openxmlformats.org/officeDocument/2006/relationships/hyperlink" Target="https://dx.doi.org/10.1186/s12955-018-1047-z" TargetMode="External"/><Relationship Id="rId1663" Type="http://schemas.openxmlformats.org/officeDocument/2006/relationships/hyperlink" Target="https://dx.doi.org/10.1038/s41598-017-16491-2" TargetMode="External"/><Relationship Id="rId1870" Type="http://schemas.openxmlformats.org/officeDocument/2006/relationships/hyperlink" Target="https://dx.doi.org/10.1208/s12248-015-9849-y" TargetMode="External"/><Relationship Id="rId1968" Type="http://schemas.openxmlformats.org/officeDocument/2006/relationships/hyperlink" Target="https://dx.doi.org/10.1093/jac/dkx317" TargetMode="External"/><Relationship Id="rId2507" Type="http://schemas.openxmlformats.org/officeDocument/2006/relationships/hyperlink" Target="https://www.imi.europa.eu/projects-results/project-factsheets/ultra-dd" TargetMode="External"/><Relationship Id="rId2714" Type="http://schemas.openxmlformats.org/officeDocument/2006/relationships/hyperlink" Target="https://dx.doi.org/10.1038/s41598-018-28109-2" TargetMode="External"/><Relationship Id="rId1316" Type="http://schemas.openxmlformats.org/officeDocument/2006/relationships/hyperlink" Target="https://dx.doi.org/10.1111/apa.13243" TargetMode="External"/><Relationship Id="rId1523" Type="http://schemas.openxmlformats.org/officeDocument/2006/relationships/hyperlink" Target="https://dx.doi.org/10.1007/s00125-018-4687-y" TargetMode="External"/><Relationship Id="rId1730" Type="http://schemas.openxmlformats.org/officeDocument/2006/relationships/hyperlink" Target="https://www.imi.europa.eu/projects-results/project-factsheets/newmeds" TargetMode="External"/><Relationship Id="rId22" Type="http://schemas.openxmlformats.org/officeDocument/2006/relationships/hyperlink" Target="https://dx.doi.org/10.1177/1756285612469264" TargetMode="External"/><Relationship Id="rId1828" Type="http://schemas.openxmlformats.org/officeDocument/2006/relationships/hyperlink" Target="https://dx.doi.org/10.1002/minf.201200049" TargetMode="External"/><Relationship Id="rId171" Type="http://schemas.openxmlformats.org/officeDocument/2006/relationships/hyperlink" Target="https://www.imi.europa.eu/projects-results/project-factsheets/beat-dkd" TargetMode="External"/><Relationship Id="rId2297" Type="http://schemas.openxmlformats.org/officeDocument/2006/relationships/hyperlink" Target="https://dx.doi.org/10.1242/dev.123034" TargetMode="External"/><Relationship Id="rId269" Type="http://schemas.openxmlformats.org/officeDocument/2006/relationships/hyperlink" Target="https://www.imi.europa.eu/projects-results/project-factsheets/btcure" TargetMode="External"/><Relationship Id="rId476" Type="http://schemas.openxmlformats.org/officeDocument/2006/relationships/hyperlink" Target="https://dx.doi.org/10.3762/bjoc.11.190" TargetMode="External"/><Relationship Id="rId683" Type="http://schemas.openxmlformats.org/officeDocument/2006/relationships/hyperlink" Target="https://www.imi.europa.eu/projects-results/project-factsheets/direct" TargetMode="External"/><Relationship Id="rId890" Type="http://schemas.openxmlformats.org/officeDocument/2006/relationships/hyperlink" Target="https://dx.doi.org/10.1530/EJE-17-0132" TargetMode="External"/><Relationship Id="rId2157" Type="http://schemas.openxmlformats.org/officeDocument/2006/relationships/hyperlink" Target="https://www.imi.europa.eu/projects-results/project-factsheets/resceu" TargetMode="External"/><Relationship Id="rId2364" Type="http://schemas.openxmlformats.org/officeDocument/2006/relationships/hyperlink" Target="https://www.imi.europa.eu/projects-results/project-factsheets/summit" TargetMode="External"/><Relationship Id="rId2571" Type="http://schemas.openxmlformats.org/officeDocument/2006/relationships/hyperlink" Target="https://www.imi.europa.eu/projects-results/project-factsheets/ultra-dd" TargetMode="External"/><Relationship Id="rId129" Type="http://schemas.openxmlformats.org/officeDocument/2006/relationships/hyperlink" Target="https://www.imi.europa.eu/projects-results/project-factsheets/approach" TargetMode="External"/><Relationship Id="rId336" Type="http://schemas.openxmlformats.org/officeDocument/2006/relationships/hyperlink" Target="https://dx.doi.org/10.1002/art.39590" TargetMode="External"/><Relationship Id="rId543" Type="http://schemas.openxmlformats.org/officeDocument/2006/relationships/hyperlink" Target="https://www.imi.europa.eu/projects-results/project-factsheets/combacte-magnet" TargetMode="External"/><Relationship Id="rId988" Type="http://schemas.openxmlformats.org/officeDocument/2006/relationships/hyperlink" Target="https://dx.doi.org/10.1016/j.jalz.2014.05.1749" TargetMode="External"/><Relationship Id="rId1173" Type="http://schemas.openxmlformats.org/officeDocument/2006/relationships/hyperlink" Target="https://www.imi.europa.eu/projects-results/project-factsheets/eu-aims" TargetMode="External"/><Relationship Id="rId1380" Type="http://schemas.openxmlformats.org/officeDocument/2006/relationships/hyperlink" Target="https://dx.doi.org/10.1073/pnas.1211844110" TargetMode="External"/><Relationship Id="rId2017" Type="http://schemas.openxmlformats.org/officeDocument/2006/relationships/hyperlink" Target="https://dx.doi.org/10.1183/09031936.00004814" TargetMode="External"/><Relationship Id="rId2224" Type="http://schemas.openxmlformats.org/officeDocument/2006/relationships/hyperlink" Target="https://dx.doi.org/10.1186/s13073-016-0323-y" TargetMode="External"/><Relationship Id="rId2669" Type="http://schemas.openxmlformats.org/officeDocument/2006/relationships/hyperlink" Target="https://www.imi.europa.eu/projects-results/project-factsheets/ultra-dd" TargetMode="External"/><Relationship Id="rId403" Type="http://schemas.openxmlformats.org/officeDocument/2006/relationships/hyperlink" Target="https://www.imi.europa.eu/projects-results/project-factsheets/cancer-id" TargetMode="External"/><Relationship Id="rId750" Type="http://schemas.openxmlformats.org/officeDocument/2006/relationships/hyperlink" Target="https://www.imi.europa.eu/projects-results/project-factsheets/ebisc" TargetMode="External"/><Relationship Id="rId848" Type="http://schemas.openxmlformats.org/officeDocument/2006/relationships/hyperlink" Target="https://dx.doi.org/10.1093/bioinformatics/btx506" TargetMode="External"/><Relationship Id="rId1033" Type="http://schemas.openxmlformats.org/officeDocument/2006/relationships/hyperlink" Target="https://dx.doi.org/10.1186/s13195-017-0297-z" TargetMode="External"/><Relationship Id="rId1478" Type="http://schemas.openxmlformats.org/officeDocument/2006/relationships/hyperlink" Target="https://dx.doi.org/10.1002/jrsm.1202" TargetMode="External"/><Relationship Id="rId1685" Type="http://schemas.openxmlformats.org/officeDocument/2006/relationships/hyperlink" Target="https://dx.doi.org/10.1093/toxsci/kfx289" TargetMode="External"/><Relationship Id="rId1892" Type="http://schemas.openxmlformats.org/officeDocument/2006/relationships/hyperlink" Target="https://dx.doi.org/10.3389/fnbeh.2014.00446" TargetMode="External"/><Relationship Id="rId2431" Type="http://schemas.openxmlformats.org/officeDocument/2006/relationships/hyperlink" Target="https://www.imi.europa.eu/projects-results/project-factsheets/translocation" TargetMode="External"/><Relationship Id="rId2529" Type="http://schemas.openxmlformats.org/officeDocument/2006/relationships/hyperlink" Target="https://www.imi.europa.eu/projects-results/project-factsheets/ultra-dd" TargetMode="External"/><Relationship Id="rId2736" Type="http://schemas.openxmlformats.org/officeDocument/2006/relationships/hyperlink" Target="https://dx.doi.org/10.1128/jvi.02994-15" TargetMode="External"/><Relationship Id="rId610" Type="http://schemas.openxmlformats.org/officeDocument/2006/relationships/hyperlink" Target="https://dx.doi.org/10.1208/s12248-012-9423-9" TargetMode="External"/><Relationship Id="rId708" Type="http://schemas.openxmlformats.org/officeDocument/2006/relationships/hyperlink" Target="https://dx.doi.org/10.1002/pro.85" TargetMode="External"/><Relationship Id="rId915" Type="http://schemas.openxmlformats.org/officeDocument/2006/relationships/hyperlink" Target="https://www.imi.europa.eu/projects-results/project-factsheets/emif" TargetMode="External"/><Relationship Id="rId1240" Type="http://schemas.openxmlformats.org/officeDocument/2006/relationships/hyperlink" Target="https://dx.doi.org/10.1111/jcpp.12255" TargetMode="External"/><Relationship Id="rId1338" Type="http://schemas.openxmlformats.org/officeDocument/2006/relationships/hyperlink" Target="https://dx.doi.org/10.1037/abn0000193" TargetMode="External"/><Relationship Id="rId1545" Type="http://schemas.openxmlformats.org/officeDocument/2006/relationships/hyperlink" Target="https://dx.doi.org/10.2337/db16-0592" TargetMode="External"/><Relationship Id="rId1100" Type="http://schemas.openxmlformats.org/officeDocument/2006/relationships/hyperlink" Target="https://www.imi.europa.eu/projects-results/project-factsheets/etox" TargetMode="External"/><Relationship Id="rId1405" Type="http://schemas.openxmlformats.org/officeDocument/2006/relationships/hyperlink" Target="https://www.imi.europa.eu/projects-results/project-factsheets/europain" TargetMode="External"/><Relationship Id="rId1752" Type="http://schemas.openxmlformats.org/officeDocument/2006/relationships/hyperlink" Target="https://www.imi.europa.eu/projects-results/project-factsheets/newmeds" TargetMode="External"/><Relationship Id="rId44" Type="http://schemas.openxmlformats.org/officeDocument/2006/relationships/hyperlink" Target="https://dx.doi.org/10.1038/s41598-017-14716-y" TargetMode="External"/><Relationship Id="rId1612" Type="http://schemas.openxmlformats.org/officeDocument/2006/relationships/hyperlink" Target="https://www.imi.europa.eu/projects-results/project-factsheets/k4dd" TargetMode="External"/><Relationship Id="rId1917" Type="http://schemas.openxmlformats.org/officeDocument/2006/relationships/hyperlink" Target="https://www.imi.europa.eu/projects-results/project-factsheets/predect" TargetMode="External"/><Relationship Id="rId193" Type="http://schemas.openxmlformats.org/officeDocument/2006/relationships/hyperlink" Target="https://www.imi.europa.eu/projects-results/project-factsheets/biovacsafe" TargetMode="External"/><Relationship Id="rId498" Type="http://schemas.openxmlformats.org/officeDocument/2006/relationships/hyperlink" Target="https://dx.doi.org/10.1128/AAC.00272-17" TargetMode="External"/><Relationship Id="rId2081" Type="http://schemas.openxmlformats.org/officeDocument/2006/relationships/hyperlink" Target="https://www.imi.europa.eu/projects-results/project-factsheets/quic-concept" TargetMode="External"/><Relationship Id="rId2179" Type="http://schemas.openxmlformats.org/officeDocument/2006/relationships/hyperlink" Target="https://www.imi.europa.eu/projects-results/project-factsheets/roadmap" TargetMode="External"/><Relationship Id="rId260" Type="http://schemas.openxmlformats.org/officeDocument/2006/relationships/hyperlink" Target="https://dx.doi.org/10.1002/art.40227" TargetMode="External"/><Relationship Id="rId2386" Type="http://schemas.openxmlformats.org/officeDocument/2006/relationships/hyperlink" Target="https://dx.doi.org/10.1186/s12858-018-0093-9" TargetMode="External"/><Relationship Id="rId2593" Type="http://schemas.openxmlformats.org/officeDocument/2006/relationships/hyperlink" Target="https://www.imi.europa.eu/projects-results/project-factsheets/ultra-dd" TargetMode="External"/><Relationship Id="rId120" Type="http://schemas.openxmlformats.org/officeDocument/2006/relationships/hyperlink" Target="https://dx.doi.org/10.1371/journal.pone.0180938" TargetMode="External"/><Relationship Id="rId358" Type="http://schemas.openxmlformats.org/officeDocument/2006/relationships/hyperlink" Target="https://dx.doi.org/10.1002/art.34459" TargetMode="External"/><Relationship Id="rId565" Type="http://schemas.openxmlformats.org/officeDocument/2006/relationships/hyperlink" Target="https://www.imi.europa.eu/projects-results/project-factsheets/compact" TargetMode="External"/><Relationship Id="rId772" Type="http://schemas.openxmlformats.org/officeDocument/2006/relationships/hyperlink" Target="https://www.imi.europa.eu/projects-results/project-factsheets/ebovac1" TargetMode="External"/><Relationship Id="rId1195" Type="http://schemas.openxmlformats.org/officeDocument/2006/relationships/hyperlink" Target="https://www.imi.europa.eu/projects-results/project-factsheets/eu-aims" TargetMode="External"/><Relationship Id="rId2039" Type="http://schemas.openxmlformats.org/officeDocument/2006/relationships/hyperlink" Target="https://dx.doi.org/10.2196/publichealth.5366" TargetMode="External"/><Relationship Id="rId2246" Type="http://schemas.openxmlformats.org/officeDocument/2006/relationships/hyperlink" Target="https://www.imi.europa.eu/projects-results/project-factsheets/stembancc" TargetMode="External"/><Relationship Id="rId2453" Type="http://schemas.openxmlformats.org/officeDocument/2006/relationships/hyperlink" Target="https://www.imi.europa.eu/projects-results/project-factsheets/transqst" TargetMode="External"/><Relationship Id="rId2660" Type="http://schemas.openxmlformats.org/officeDocument/2006/relationships/hyperlink" Target="https://dx.doi.org/10.1371/journal.pone.0181585" TargetMode="External"/><Relationship Id="rId218" Type="http://schemas.openxmlformats.org/officeDocument/2006/relationships/hyperlink" Target="https://dx.doi.org/10.1101/cshperspect.a018523" TargetMode="External"/><Relationship Id="rId425" Type="http://schemas.openxmlformats.org/officeDocument/2006/relationships/hyperlink" Target="https://www.imi.europa.eu/projects-results/project-factsheets/cancer-id" TargetMode="External"/><Relationship Id="rId632" Type="http://schemas.openxmlformats.org/officeDocument/2006/relationships/hyperlink" Target="https://dx.doi.org/10.1002/psp4.12045" TargetMode="External"/><Relationship Id="rId1055" Type="http://schemas.openxmlformats.org/officeDocument/2006/relationships/hyperlink" Target="https://dx.doi.org/10.1016/j.dib.2017.02.009" TargetMode="External"/><Relationship Id="rId1262" Type="http://schemas.openxmlformats.org/officeDocument/2006/relationships/hyperlink" Target="https://dx.doi.org/10.1186/s13229-015-0043-y" TargetMode="External"/><Relationship Id="rId2106" Type="http://schemas.openxmlformats.org/officeDocument/2006/relationships/hyperlink" Target="https://dx.doi.org/10.7150/thno.16676" TargetMode="External"/><Relationship Id="rId2313" Type="http://schemas.openxmlformats.org/officeDocument/2006/relationships/hyperlink" Target="https://dx.doi.org/10.1007/s00125-018-4741-9" TargetMode="External"/><Relationship Id="rId2520" Type="http://schemas.openxmlformats.org/officeDocument/2006/relationships/hyperlink" Target="https://dx.doi.org/10.1101/gad.311639.118" TargetMode="External"/><Relationship Id="rId937" Type="http://schemas.openxmlformats.org/officeDocument/2006/relationships/hyperlink" Target="https://www.imi.europa.eu/projects-results/project-factsheets/emif" TargetMode="External"/><Relationship Id="rId1122" Type="http://schemas.openxmlformats.org/officeDocument/2006/relationships/hyperlink" Target="https://www.imi.europa.eu/projects-results/project-factsheets/etox" TargetMode="External"/><Relationship Id="rId1567" Type="http://schemas.openxmlformats.org/officeDocument/2006/relationships/hyperlink" Target="https://dx.doi.org/10.1038/srep24570" TargetMode="External"/><Relationship Id="rId1774" Type="http://schemas.openxmlformats.org/officeDocument/2006/relationships/hyperlink" Target="https://www.imi.europa.eu/projects-results/project-factsheets/newmeds" TargetMode="External"/><Relationship Id="rId1981" Type="http://schemas.openxmlformats.org/officeDocument/2006/relationships/hyperlink" Target="https://www.imi.europa.eu/projects-results/project-factsheets/predict-tb" TargetMode="External"/><Relationship Id="rId2618" Type="http://schemas.openxmlformats.org/officeDocument/2006/relationships/hyperlink" Target="https://dx.doi.org/10.1039/c6md00342g" TargetMode="External"/><Relationship Id="rId66" Type="http://schemas.openxmlformats.org/officeDocument/2006/relationships/hyperlink" Target="https://dx.doi.org/10.3233/JAD-161148" TargetMode="External"/><Relationship Id="rId1427" Type="http://schemas.openxmlformats.org/officeDocument/2006/relationships/hyperlink" Target="https://www.imi.europa.eu/projects-results/project-factsheets/europain" TargetMode="External"/><Relationship Id="rId1634" Type="http://schemas.openxmlformats.org/officeDocument/2006/relationships/hyperlink" Target="https://www.imi.europa.eu/projects-results/project-factsheets/marcar" TargetMode="External"/><Relationship Id="rId1841" Type="http://schemas.openxmlformats.org/officeDocument/2006/relationships/hyperlink" Target="https://www.imi.europa.eu/projects-results/project-factsheets/open-phacts" TargetMode="External"/><Relationship Id="rId1939" Type="http://schemas.openxmlformats.org/officeDocument/2006/relationships/hyperlink" Target="https://www.imi.europa.eu/projects-results/project-factsheets/predict-tb" TargetMode="External"/><Relationship Id="rId1701" Type="http://schemas.openxmlformats.org/officeDocument/2006/relationships/hyperlink" Target="https://dx.doi.org/10.3390/ijms17101714" TargetMode="External"/><Relationship Id="rId282" Type="http://schemas.openxmlformats.org/officeDocument/2006/relationships/hyperlink" Target="https://dx.doi.org/10.1038/s41467-018-02935-4" TargetMode="External"/><Relationship Id="rId587" Type="http://schemas.openxmlformats.org/officeDocument/2006/relationships/hyperlink" Target="https://www.imi.europa.eu/projects-results/project-factsheets/ddmore" TargetMode="External"/><Relationship Id="rId2170" Type="http://schemas.openxmlformats.org/officeDocument/2006/relationships/hyperlink" Target="https://dx.doi.org/10.3389/fendo.2018.00082" TargetMode="External"/><Relationship Id="rId2268" Type="http://schemas.openxmlformats.org/officeDocument/2006/relationships/hyperlink" Target="https://www.imi.europa.eu/projects-results/project-factsheets/stembancc" TargetMode="External"/><Relationship Id="rId8" Type="http://schemas.openxmlformats.org/officeDocument/2006/relationships/hyperlink" Target="https://dx.doi.org/10.1186/s12859-016-1090-x" TargetMode="External"/><Relationship Id="rId142" Type="http://schemas.openxmlformats.org/officeDocument/2006/relationships/hyperlink" Target="https://dx.doi.org/10.1038/srep36695" TargetMode="External"/><Relationship Id="rId447" Type="http://schemas.openxmlformats.org/officeDocument/2006/relationships/hyperlink" Target="https://www.imi.europa.eu/projects-results/project-factsheets/cancer-id" TargetMode="External"/><Relationship Id="rId794" Type="http://schemas.openxmlformats.org/officeDocument/2006/relationships/hyperlink" Target="https://www.imi.europa.eu/projects-results/project-factsheets/elf" TargetMode="External"/><Relationship Id="rId1077" Type="http://schemas.openxmlformats.org/officeDocument/2006/relationships/hyperlink" Target="https://dx.doi.org/10.1371/journal.pone.0142232" TargetMode="External"/><Relationship Id="rId2030" Type="http://schemas.openxmlformats.org/officeDocument/2006/relationships/hyperlink" Target="https://www.imi.europa.eu/projects-results/project-factsheets/protect" TargetMode="External"/><Relationship Id="rId2128" Type="http://schemas.openxmlformats.org/officeDocument/2006/relationships/hyperlink" Target="https://dx.doi.org/10.1038/nrclinonc.2016.162" TargetMode="External"/><Relationship Id="rId2475" Type="http://schemas.openxmlformats.org/officeDocument/2006/relationships/hyperlink" Target="https://www.imi.europa.eu/projects-results/project-factsheets/u-biopred" TargetMode="External"/><Relationship Id="rId2682" Type="http://schemas.openxmlformats.org/officeDocument/2006/relationships/hyperlink" Target="https://dx.doi.org/10.1021/acschembio.5b00839" TargetMode="External"/><Relationship Id="rId654" Type="http://schemas.openxmlformats.org/officeDocument/2006/relationships/hyperlink" Target="https://dx.doi.org/10.1208/s12248-014-9600-0" TargetMode="External"/><Relationship Id="rId861" Type="http://schemas.openxmlformats.org/officeDocument/2006/relationships/hyperlink" Target="https://www.imi.europa.eu/projects-results/project-factsheets/emif" TargetMode="External"/><Relationship Id="rId959" Type="http://schemas.openxmlformats.org/officeDocument/2006/relationships/hyperlink" Target="https://www.imi.europa.eu/projects-results/project-factsheets/emif" TargetMode="External"/><Relationship Id="rId1284" Type="http://schemas.openxmlformats.org/officeDocument/2006/relationships/hyperlink" Target="https://dx.doi.org/10.3389/fnana.2015.00160" TargetMode="External"/><Relationship Id="rId1491" Type="http://schemas.openxmlformats.org/officeDocument/2006/relationships/hyperlink" Target="https://dx.doi.org/10.1074/jbc.m111.254995" TargetMode="External"/><Relationship Id="rId1589" Type="http://schemas.openxmlformats.org/officeDocument/2006/relationships/hyperlink" Target="https://dx.doi.org/10.1021/acs.jmedchem.7b00861" TargetMode="External"/><Relationship Id="rId2335" Type="http://schemas.openxmlformats.org/officeDocument/2006/relationships/hyperlink" Target="https://dx.doi.org/10.1186/s12872-016-0346-8" TargetMode="External"/><Relationship Id="rId2542" Type="http://schemas.openxmlformats.org/officeDocument/2006/relationships/hyperlink" Target="https://dx.doi.org/10.3389/fphar.2018.00356" TargetMode="External"/><Relationship Id="rId307" Type="http://schemas.openxmlformats.org/officeDocument/2006/relationships/hyperlink" Target="https://www.imi.europa.eu/projects-results/project-factsheets/btcure" TargetMode="External"/><Relationship Id="rId514" Type="http://schemas.openxmlformats.org/officeDocument/2006/relationships/hyperlink" Target="https://dx.doi.org/10.1186/s13756-018-0401-6" TargetMode="External"/><Relationship Id="rId721" Type="http://schemas.openxmlformats.org/officeDocument/2006/relationships/hyperlink" Target="https://dx.doi.org/10.1093/jac/dky113" TargetMode="External"/><Relationship Id="rId1144" Type="http://schemas.openxmlformats.org/officeDocument/2006/relationships/hyperlink" Target="https://dx.doi.org/10.1186/s12859-016-1394-x" TargetMode="External"/><Relationship Id="rId1351" Type="http://schemas.openxmlformats.org/officeDocument/2006/relationships/hyperlink" Target="https://www.imi.europa.eu/projects-results/project-factsheets/eu-aims" TargetMode="External"/><Relationship Id="rId1449" Type="http://schemas.openxmlformats.org/officeDocument/2006/relationships/hyperlink" Target="https://www.imi.europa.eu/projects-results/project-factsheets/flucop" TargetMode="External"/><Relationship Id="rId1796" Type="http://schemas.openxmlformats.org/officeDocument/2006/relationships/hyperlink" Target="https://dx.doi.org/10.1093/database/baw051" TargetMode="External"/><Relationship Id="rId2402" Type="http://schemas.openxmlformats.org/officeDocument/2006/relationships/hyperlink" Target="https://dx.doi.org/10.1038/s41598-017-00945-8" TargetMode="External"/><Relationship Id="rId88" Type="http://schemas.openxmlformats.org/officeDocument/2006/relationships/hyperlink" Target="https://dx.doi.org/10.3233/JAD-160222" TargetMode="External"/><Relationship Id="rId819" Type="http://schemas.openxmlformats.org/officeDocument/2006/relationships/hyperlink" Target="https://dx.doi.org/10.1007/s00125-018-4737-5" TargetMode="External"/><Relationship Id="rId1004" Type="http://schemas.openxmlformats.org/officeDocument/2006/relationships/hyperlink" Target="https://dx.doi.org/10.1001/jama.2015.4668" TargetMode="External"/><Relationship Id="rId1211" Type="http://schemas.openxmlformats.org/officeDocument/2006/relationships/hyperlink" Target="https://www.imi.europa.eu/projects-results/project-factsheets/eu-aims" TargetMode="External"/><Relationship Id="rId1656" Type="http://schemas.openxmlformats.org/officeDocument/2006/relationships/hyperlink" Target="https://www.imi.europa.eu/projects-results/project-factsheets/mip-dili" TargetMode="External"/><Relationship Id="rId1863" Type="http://schemas.openxmlformats.org/officeDocument/2006/relationships/hyperlink" Target="https://www.imi.europa.eu/projects-results/project-factsheets/orbito" TargetMode="External"/><Relationship Id="rId2707" Type="http://schemas.openxmlformats.org/officeDocument/2006/relationships/hyperlink" Target="https://www.imi.europa.eu/projects-results/project-factsheets/web-radr" TargetMode="External"/><Relationship Id="rId1309" Type="http://schemas.openxmlformats.org/officeDocument/2006/relationships/hyperlink" Target="https://www.imi.europa.eu/projects-results/project-factsheets/eu-aims" TargetMode="External"/><Relationship Id="rId1516" Type="http://schemas.openxmlformats.org/officeDocument/2006/relationships/hyperlink" Target="https://www.imi.europa.eu/projects-results/project-factsheets/innodia" TargetMode="External"/><Relationship Id="rId1723" Type="http://schemas.openxmlformats.org/officeDocument/2006/relationships/hyperlink" Target="https://dx.doi.org/10.1038/s41467-018-05595-6" TargetMode="External"/><Relationship Id="rId1930" Type="http://schemas.openxmlformats.org/officeDocument/2006/relationships/hyperlink" Target="https://dx.doi.org/10.1016/j.jtbi.2018.03.006" TargetMode="External"/><Relationship Id="rId15" Type="http://schemas.openxmlformats.org/officeDocument/2006/relationships/hyperlink" Target="https://www.imi.europa.eu/projects-results/project-factsheets/abirisk" TargetMode="External"/><Relationship Id="rId2192" Type="http://schemas.openxmlformats.org/officeDocument/2006/relationships/hyperlink" Target="https://dx.doi.org/10.3389/fphar.2012.00002" TargetMode="External"/><Relationship Id="rId164" Type="http://schemas.openxmlformats.org/officeDocument/2006/relationships/hyperlink" Target="https://dx.doi.org/10.1038/s41598-017-15844-1" TargetMode="External"/><Relationship Id="rId371" Type="http://schemas.openxmlformats.org/officeDocument/2006/relationships/hyperlink" Target="https://www.imi.europa.eu/projects-results/project-factsheets/btcure" TargetMode="External"/><Relationship Id="rId2052" Type="http://schemas.openxmlformats.org/officeDocument/2006/relationships/hyperlink" Target="https://www.imi.europa.eu/projects-results/project-factsheets/protect" TargetMode="External"/><Relationship Id="rId2497" Type="http://schemas.openxmlformats.org/officeDocument/2006/relationships/hyperlink" Target="https://www.imi.europa.eu/projects-results/project-factsheets/ultra-dd" TargetMode="External"/><Relationship Id="rId469" Type="http://schemas.openxmlformats.org/officeDocument/2006/relationships/hyperlink" Target="https://www.imi.europa.eu/projects-results/project-factsheets/chem21" TargetMode="External"/><Relationship Id="rId676" Type="http://schemas.openxmlformats.org/officeDocument/2006/relationships/hyperlink" Target="https://dx.doi.org/10.1186/s40504-018-0083-0" TargetMode="External"/><Relationship Id="rId883" Type="http://schemas.openxmlformats.org/officeDocument/2006/relationships/hyperlink" Target="https://www.imi.europa.eu/projects-results/project-factsheets/emif" TargetMode="External"/><Relationship Id="rId1099" Type="http://schemas.openxmlformats.org/officeDocument/2006/relationships/hyperlink" Target="https://dx.doi.org/10.3390/ijms151121136" TargetMode="External"/><Relationship Id="rId2357" Type="http://schemas.openxmlformats.org/officeDocument/2006/relationships/hyperlink" Target="https://dx.doi.org/10.1155/2015/404085" TargetMode="External"/><Relationship Id="rId2564" Type="http://schemas.openxmlformats.org/officeDocument/2006/relationships/hyperlink" Target="https://dx.doi.org/10.1063/1.4974176" TargetMode="External"/><Relationship Id="rId231" Type="http://schemas.openxmlformats.org/officeDocument/2006/relationships/hyperlink" Target="https://www.imi.europa.eu/projects-results/project-factsheets/btcure" TargetMode="External"/><Relationship Id="rId329" Type="http://schemas.openxmlformats.org/officeDocument/2006/relationships/hyperlink" Target="https://www.imi.europa.eu/projects-results/project-factsheets/btcure" TargetMode="External"/><Relationship Id="rId536" Type="http://schemas.openxmlformats.org/officeDocument/2006/relationships/hyperlink" Target="https://dx.doi.org/10.1136/bmjopen-2016-013634" TargetMode="External"/><Relationship Id="rId1166" Type="http://schemas.openxmlformats.org/officeDocument/2006/relationships/hyperlink" Target="https://dx.doi.org/10.1002/hbm.24370" TargetMode="External"/><Relationship Id="rId1373" Type="http://schemas.openxmlformats.org/officeDocument/2006/relationships/hyperlink" Target="https://www.imi.europa.eu/projects-results/project-factsheets/eu-aims" TargetMode="External"/><Relationship Id="rId2217" Type="http://schemas.openxmlformats.org/officeDocument/2006/relationships/hyperlink" Target="https://www.imi.europa.eu/projects-results/project-factsheets/sprintt" TargetMode="External"/><Relationship Id="rId743" Type="http://schemas.openxmlformats.org/officeDocument/2006/relationships/hyperlink" Target="https://dx.doi.org/10.1016/j.celrep.2018.03.091" TargetMode="External"/><Relationship Id="rId950" Type="http://schemas.openxmlformats.org/officeDocument/2006/relationships/hyperlink" Target="https://dx.doi.org/10.1212/WNL.0000000000001903" TargetMode="External"/><Relationship Id="rId1026" Type="http://schemas.openxmlformats.org/officeDocument/2006/relationships/hyperlink" Target="https://www.imi.europa.eu/projects-results/project-factsheets/epad" TargetMode="External"/><Relationship Id="rId1580" Type="http://schemas.openxmlformats.org/officeDocument/2006/relationships/hyperlink" Target="https://www.imi.europa.eu/projects-results/project-factsheets/k4dd" TargetMode="External"/><Relationship Id="rId1678" Type="http://schemas.openxmlformats.org/officeDocument/2006/relationships/hyperlink" Target="https://www.imi.europa.eu/projects-results/project-factsheets/mip-dili" TargetMode="External"/><Relationship Id="rId1885" Type="http://schemas.openxmlformats.org/officeDocument/2006/relationships/hyperlink" Target="https://www.imi.europa.eu/projects-results/project-factsheets/pharma-cog" TargetMode="External"/><Relationship Id="rId2424" Type="http://schemas.openxmlformats.org/officeDocument/2006/relationships/hyperlink" Target="https://dx.doi.org/10.1016/j.jmb.2016.09.021" TargetMode="External"/><Relationship Id="rId2631" Type="http://schemas.openxmlformats.org/officeDocument/2006/relationships/hyperlink" Target="https://www.imi.europa.eu/projects-results/project-factsheets/ultra-dd" TargetMode="External"/><Relationship Id="rId2729" Type="http://schemas.openxmlformats.org/officeDocument/2006/relationships/hyperlink" Target="https://www.imi.europa.eu/projects-results/project-factsheets/zapi" TargetMode="External"/><Relationship Id="rId603" Type="http://schemas.openxmlformats.org/officeDocument/2006/relationships/hyperlink" Target="https://www.imi.europa.eu/projects-results/project-factsheets/ddmore" TargetMode="External"/><Relationship Id="rId810" Type="http://schemas.openxmlformats.org/officeDocument/2006/relationships/hyperlink" Target="https://www.imi.europa.eu/projects-results/project-factsheets/elf" TargetMode="External"/><Relationship Id="rId908" Type="http://schemas.openxmlformats.org/officeDocument/2006/relationships/hyperlink" Target="https://dx.doi.org/10.1038/tp.2015.223" TargetMode="External"/><Relationship Id="rId1233" Type="http://schemas.openxmlformats.org/officeDocument/2006/relationships/hyperlink" Target="https://www.imi.europa.eu/projects-results/project-factsheets/eu-aims" TargetMode="External"/><Relationship Id="rId1440" Type="http://schemas.openxmlformats.org/officeDocument/2006/relationships/hyperlink" Target="https://dx.doi.org/10.1126/scitranslmed.3002193" TargetMode="External"/><Relationship Id="rId1538" Type="http://schemas.openxmlformats.org/officeDocument/2006/relationships/hyperlink" Target="https://www.imi.europa.eu/projects-results/project-factsheets/innodia" TargetMode="External"/><Relationship Id="rId1300" Type="http://schemas.openxmlformats.org/officeDocument/2006/relationships/hyperlink" Target="https://dx.doi.org/10.1093/cercor/bhw404" TargetMode="External"/><Relationship Id="rId1745" Type="http://schemas.openxmlformats.org/officeDocument/2006/relationships/hyperlink" Target="https://dx.doi.org/10.1038/tp.2017.77" TargetMode="External"/><Relationship Id="rId1952" Type="http://schemas.openxmlformats.org/officeDocument/2006/relationships/hyperlink" Target="https://dx.doi.org/10.1128/AAC.02712-15" TargetMode="External"/><Relationship Id="rId37" Type="http://schemas.openxmlformats.org/officeDocument/2006/relationships/hyperlink" Target="https://www.imi.europa.eu/projects-results/project-factsheets/adapted" TargetMode="External"/><Relationship Id="rId1605" Type="http://schemas.openxmlformats.org/officeDocument/2006/relationships/hyperlink" Target="https://dx.doi.org/10.1021/acsmedchemlett.6b00273" TargetMode="External"/><Relationship Id="rId1812" Type="http://schemas.openxmlformats.org/officeDocument/2006/relationships/hyperlink" Target="https://dx.doi.org/10.1093/bioinformatics/btx275" TargetMode="External"/><Relationship Id="rId186" Type="http://schemas.openxmlformats.org/officeDocument/2006/relationships/hyperlink" Target="https://dx.doi.org/10.3389/fimmu.2017.01928" TargetMode="External"/><Relationship Id="rId393" Type="http://schemas.openxmlformats.org/officeDocument/2006/relationships/hyperlink" Target="https://www.imi.europa.eu/projects-results/project-factsheets/cancer-id" TargetMode="External"/><Relationship Id="rId2074" Type="http://schemas.openxmlformats.org/officeDocument/2006/relationships/hyperlink" Target="https://www.imi.europa.eu/projects-results/project-factsheets/protect" TargetMode="External"/><Relationship Id="rId2281" Type="http://schemas.openxmlformats.org/officeDocument/2006/relationships/hyperlink" Target="https://dx.doi.org/10.1093/hmg/ddx331" TargetMode="External"/><Relationship Id="rId253" Type="http://schemas.openxmlformats.org/officeDocument/2006/relationships/hyperlink" Target="https://www.imi.europa.eu/projects-results/project-factsheets/btcure" TargetMode="External"/><Relationship Id="rId460" Type="http://schemas.openxmlformats.org/officeDocument/2006/relationships/hyperlink" Target="https://dx.doi.org/10.1038/s41467-018-05915-w" TargetMode="External"/><Relationship Id="rId698" Type="http://schemas.openxmlformats.org/officeDocument/2006/relationships/hyperlink" Target="https://dx.doi.org/10.2337/dc13-1995" TargetMode="External"/><Relationship Id="rId1090" Type="http://schemas.openxmlformats.org/officeDocument/2006/relationships/hyperlink" Target="https://www.imi.europa.eu/projects-results/project-factsheets/etox" TargetMode="External"/><Relationship Id="rId2141" Type="http://schemas.openxmlformats.org/officeDocument/2006/relationships/hyperlink" Target="https://www.imi.europa.eu/projects-results/project-factsheets/rapp-id" TargetMode="External"/><Relationship Id="rId2379" Type="http://schemas.openxmlformats.org/officeDocument/2006/relationships/hyperlink" Target="https://www.imi.europa.eu/projects-results/project-factsheets/translocation" TargetMode="External"/><Relationship Id="rId2586" Type="http://schemas.openxmlformats.org/officeDocument/2006/relationships/hyperlink" Target="https://dx.doi.org/10.1021/acsinfecdis.5b00102" TargetMode="External"/><Relationship Id="rId113" Type="http://schemas.openxmlformats.org/officeDocument/2006/relationships/hyperlink" Target="https://www.imi.europa.eu/projects-results/project-factsheets/amypad" TargetMode="External"/><Relationship Id="rId320" Type="http://schemas.openxmlformats.org/officeDocument/2006/relationships/hyperlink" Target="https://dx.doi.org/10.1002/art.39226" TargetMode="External"/><Relationship Id="rId558" Type="http://schemas.openxmlformats.org/officeDocument/2006/relationships/hyperlink" Target="https://dx.doi.org/10.1128/AAC.00272-17" TargetMode="External"/><Relationship Id="rId765" Type="http://schemas.openxmlformats.org/officeDocument/2006/relationships/hyperlink" Target="https://dx.doi.org/10.1098/rstb.2016.0302" TargetMode="External"/><Relationship Id="rId972" Type="http://schemas.openxmlformats.org/officeDocument/2006/relationships/hyperlink" Target="https://dx.doi.org/10.1093/jnci/djv178" TargetMode="External"/><Relationship Id="rId1188" Type="http://schemas.openxmlformats.org/officeDocument/2006/relationships/hyperlink" Target="https://dx.doi.org/10.1007/s10803-018-3470-8" TargetMode="External"/><Relationship Id="rId1395" Type="http://schemas.openxmlformats.org/officeDocument/2006/relationships/hyperlink" Target="https://www.imi.europa.eu/projects-results/project-factsheets/eupati" TargetMode="External"/><Relationship Id="rId2001" Type="http://schemas.openxmlformats.org/officeDocument/2006/relationships/hyperlink" Target="https://dx.doi.org/10.1038/s41537-017-0036-2" TargetMode="External"/><Relationship Id="rId2239" Type="http://schemas.openxmlformats.org/officeDocument/2006/relationships/hyperlink" Target="https://dx.doi.org/10.1016/j.stemcr.2018.03.017" TargetMode="External"/><Relationship Id="rId2446" Type="http://schemas.openxmlformats.org/officeDocument/2006/relationships/hyperlink" Target="https://dx.doi.org/10.3389/fmicb.2015.00587" TargetMode="External"/><Relationship Id="rId2653" Type="http://schemas.openxmlformats.org/officeDocument/2006/relationships/hyperlink" Target="https://www.imi.europa.eu/projects-results/project-factsheets/ultra-dd" TargetMode="External"/><Relationship Id="rId418" Type="http://schemas.openxmlformats.org/officeDocument/2006/relationships/hyperlink" Target="https://dx.doi.org/10.21037/tlcr.2017.07.03" TargetMode="External"/><Relationship Id="rId625" Type="http://schemas.openxmlformats.org/officeDocument/2006/relationships/hyperlink" Target="https://www.imi.europa.eu/projects-results/project-factsheets/ddmore" TargetMode="External"/><Relationship Id="rId832" Type="http://schemas.openxmlformats.org/officeDocument/2006/relationships/hyperlink" Target="https://www.imi.europa.eu/projects-results/project-factsheets/emif" TargetMode="External"/><Relationship Id="rId1048" Type="http://schemas.openxmlformats.org/officeDocument/2006/relationships/hyperlink" Target="https://www.imi.europa.eu/projects-results/project-factsheets/etox" TargetMode="External"/><Relationship Id="rId1255" Type="http://schemas.openxmlformats.org/officeDocument/2006/relationships/hyperlink" Target="https://www.imi.europa.eu/projects-results/project-factsheets/eu-aims" TargetMode="External"/><Relationship Id="rId1462" Type="http://schemas.openxmlformats.org/officeDocument/2006/relationships/hyperlink" Target="https://dx.doi.org/10.2196/cancer.7952" TargetMode="External"/><Relationship Id="rId2306" Type="http://schemas.openxmlformats.org/officeDocument/2006/relationships/hyperlink" Target="https://www.imi.europa.eu/projects-results/project-factsheets/stembancc" TargetMode="External"/><Relationship Id="rId2513" Type="http://schemas.openxmlformats.org/officeDocument/2006/relationships/hyperlink" Target="https://www.imi.europa.eu/projects-results/project-factsheets/ultra-dd" TargetMode="External"/><Relationship Id="rId1115" Type="http://schemas.openxmlformats.org/officeDocument/2006/relationships/hyperlink" Target="https://dx.doi.org/10.1371/journal.pcbi.1002457" TargetMode="External"/><Relationship Id="rId1322" Type="http://schemas.openxmlformats.org/officeDocument/2006/relationships/hyperlink" Target="https://dx.doi.org/10.1038/srep35333" TargetMode="External"/><Relationship Id="rId1767" Type="http://schemas.openxmlformats.org/officeDocument/2006/relationships/hyperlink" Target="https://dx.doi.org/10.1016/j.neuroimage.2014.02.008" TargetMode="External"/><Relationship Id="rId1974" Type="http://schemas.openxmlformats.org/officeDocument/2006/relationships/hyperlink" Target="https://dx.doi.org/10.1002/psp4.12079" TargetMode="External"/><Relationship Id="rId2720" Type="http://schemas.openxmlformats.org/officeDocument/2006/relationships/hyperlink" Target="https://dx.doi.org/10.1038/srep42500" TargetMode="External"/><Relationship Id="rId59" Type="http://schemas.openxmlformats.org/officeDocument/2006/relationships/hyperlink" Target="https://www.imi.europa.eu/projects-results/project-factsheets/aetionomy" TargetMode="External"/><Relationship Id="rId1627" Type="http://schemas.openxmlformats.org/officeDocument/2006/relationships/hyperlink" Target="https://dx.doi.org/10.1186/1756-8935-7-19" TargetMode="External"/><Relationship Id="rId1834" Type="http://schemas.openxmlformats.org/officeDocument/2006/relationships/hyperlink" Target="https://dx.doi.org/10.1111/joim.12105" TargetMode="External"/><Relationship Id="rId2096" Type="http://schemas.openxmlformats.org/officeDocument/2006/relationships/hyperlink" Target="https://dx.doi.org/10.1007/s00259-017-3923-x" TargetMode="External"/><Relationship Id="rId1901" Type="http://schemas.openxmlformats.org/officeDocument/2006/relationships/hyperlink" Target="https://www.imi.europa.eu/projects-results/project-factsheets/precisesads" TargetMode="External"/><Relationship Id="rId275" Type="http://schemas.openxmlformats.org/officeDocument/2006/relationships/hyperlink" Target="https://www.imi.europa.eu/projects-results/project-factsheets/btcure" TargetMode="External"/><Relationship Id="rId482" Type="http://schemas.openxmlformats.org/officeDocument/2006/relationships/hyperlink" Target="https://dx.doi.org/10.1002/anie.201602852" TargetMode="External"/><Relationship Id="rId2163" Type="http://schemas.openxmlformats.org/officeDocument/2006/relationships/hyperlink" Target="https://www.imi.europa.eu/projects-results/project-factsheets/resceu" TargetMode="External"/><Relationship Id="rId2370" Type="http://schemas.openxmlformats.org/officeDocument/2006/relationships/hyperlink" Target="https://www.imi.europa.eu/projects-results/project-factsheets/summit" TargetMode="External"/><Relationship Id="rId135" Type="http://schemas.openxmlformats.org/officeDocument/2006/relationships/hyperlink" Target="https://www.imi.europa.eu/projects-results/project-factsheets/approach" TargetMode="External"/><Relationship Id="rId342" Type="http://schemas.openxmlformats.org/officeDocument/2006/relationships/hyperlink" Target="https://dx.doi.org/10.1002/art.39622" TargetMode="External"/><Relationship Id="rId787" Type="http://schemas.openxmlformats.org/officeDocument/2006/relationships/hyperlink" Target="https://dx.doi.org/10.1136/amiajnl-2012-000850" TargetMode="External"/><Relationship Id="rId994" Type="http://schemas.openxmlformats.org/officeDocument/2006/relationships/hyperlink" Target="https://dx.doi.org/10.1038/nrneurol.2015.251" TargetMode="External"/><Relationship Id="rId2023" Type="http://schemas.openxmlformats.org/officeDocument/2006/relationships/hyperlink" Target="https://dx.doi.org/10.1186/1465-9921-14-115" TargetMode="External"/><Relationship Id="rId2230" Type="http://schemas.openxmlformats.org/officeDocument/2006/relationships/hyperlink" Target="https://www.imi.europa.eu/projects-results/project-factsheets/stembancc" TargetMode="External"/><Relationship Id="rId2468" Type="http://schemas.openxmlformats.org/officeDocument/2006/relationships/hyperlink" Target="https://dx.doi.org/10.1007/s11306-018-1412-2" TargetMode="External"/><Relationship Id="rId2675" Type="http://schemas.openxmlformats.org/officeDocument/2006/relationships/hyperlink" Target="https://www.imi.europa.eu/projects-results/project-factsheets/ultra-dd" TargetMode="External"/><Relationship Id="rId202" Type="http://schemas.openxmlformats.org/officeDocument/2006/relationships/hyperlink" Target="https://dx.doi.org/10.1155/2015/909406" TargetMode="External"/><Relationship Id="rId647" Type="http://schemas.openxmlformats.org/officeDocument/2006/relationships/hyperlink" Target="https://www.imi.europa.eu/projects-results/project-factsheets/ddmore" TargetMode="External"/><Relationship Id="rId854" Type="http://schemas.openxmlformats.org/officeDocument/2006/relationships/hyperlink" Target="https://dx.doi.org/10.1038/s41525-018-0057-4" TargetMode="External"/><Relationship Id="rId1277" Type="http://schemas.openxmlformats.org/officeDocument/2006/relationships/hyperlink" Target="https://www.imi.europa.eu/projects-results/project-factsheets/eu-aims" TargetMode="External"/><Relationship Id="rId1484" Type="http://schemas.openxmlformats.org/officeDocument/2006/relationships/hyperlink" Target="https://dx.doi.org/10.1038/s41375-017-0007-7" TargetMode="External"/><Relationship Id="rId1691" Type="http://schemas.openxmlformats.org/officeDocument/2006/relationships/hyperlink" Target="https://dx.doi.org/10.1038/srep24709" TargetMode="External"/><Relationship Id="rId2328" Type="http://schemas.openxmlformats.org/officeDocument/2006/relationships/hyperlink" Target="https://www.imi.europa.eu/projects-results/project-factsheets/summit" TargetMode="External"/><Relationship Id="rId2535" Type="http://schemas.openxmlformats.org/officeDocument/2006/relationships/hyperlink" Target="https://www.imi.europa.eu/projects-results/project-factsheets/ultra-dd" TargetMode="External"/><Relationship Id="rId507" Type="http://schemas.openxmlformats.org/officeDocument/2006/relationships/hyperlink" Target="https://www.imi.europa.eu/projects-results/project-factsheets/combacte-care" TargetMode="External"/><Relationship Id="rId714" Type="http://schemas.openxmlformats.org/officeDocument/2006/relationships/hyperlink" Target="https://www.imi.europa.eu/projects-results/project-factsheets/drive-ab" TargetMode="External"/><Relationship Id="rId921" Type="http://schemas.openxmlformats.org/officeDocument/2006/relationships/hyperlink" Target="https://www.imi.europa.eu/projects-results/project-factsheets/emif" TargetMode="External"/><Relationship Id="rId1137" Type="http://schemas.openxmlformats.org/officeDocument/2006/relationships/hyperlink" Target="https://www.imi.europa.eu/projects-results/project-factsheets/etriks" TargetMode="External"/><Relationship Id="rId1344" Type="http://schemas.openxmlformats.org/officeDocument/2006/relationships/hyperlink" Target="https://dx.doi.org/10.1016/j.celrep.2015.09.011" TargetMode="External"/><Relationship Id="rId1551" Type="http://schemas.openxmlformats.org/officeDocument/2006/relationships/hyperlink" Target="https://dx.doi.org/10.1016/j.scitotenv.2018.01.264" TargetMode="External"/><Relationship Id="rId1789" Type="http://schemas.openxmlformats.org/officeDocument/2006/relationships/hyperlink" Target="https://www.imi.europa.eu/projects-results/project-factsheets/open-phacts" TargetMode="External"/><Relationship Id="rId1996" Type="http://schemas.openxmlformats.org/officeDocument/2006/relationships/hyperlink" Target="https://dx.doi.org/10.1128/AAC.00191-13" TargetMode="External"/><Relationship Id="rId2602" Type="http://schemas.openxmlformats.org/officeDocument/2006/relationships/hyperlink" Target="https://dx.doi.org/10.3390/microarrays4030370" TargetMode="External"/><Relationship Id="rId50" Type="http://schemas.openxmlformats.org/officeDocument/2006/relationships/hyperlink" Target="https://dx.doi.org/10.1371/journal.pone.0057734" TargetMode="External"/><Relationship Id="rId1204" Type="http://schemas.openxmlformats.org/officeDocument/2006/relationships/hyperlink" Target="https://dx.doi.org/10.1371/annotation/d026ac78-2460-40ac-a045-98e95a7b1783" TargetMode="External"/><Relationship Id="rId1411" Type="http://schemas.openxmlformats.org/officeDocument/2006/relationships/hyperlink" Target="https://www.imi.europa.eu/projects-results/project-factsheets/europain" TargetMode="External"/><Relationship Id="rId1649" Type="http://schemas.openxmlformats.org/officeDocument/2006/relationships/hyperlink" Target="https://dx.doi.org/10.1186/gb-2012-13-10-r93" TargetMode="External"/><Relationship Id="rId1856" Type="http://schemas.openxmlformats.org/officeDocument/2006/relationships/hyperlink" Target="https://dx.doi.org/10.1038/ng.1054" TargetMode="External"/><Relationship Id="rId1509" Type="http://schemas.openxmlformats.org/officeDocument/2006/relationships/hyperlink" Target="https://dx.doi.org/10.1016/j.ebiom.2018.09.040" TargetMode="External"/><Relationship Id="rId1716" Type="http://schemas.openxmlformats.org/officeDocument/2006/relationships/hyperlink" Target="https://www.imi.europa.eu/projects-results/project-factsheets/mip-dili" TargetMode="External"/><Relationship Id="rId1923" Type="http://schemas.openxmlformats.org/officeDocument/2006/relationships/hyperlink" Target="https://www.imi.europa.eu/projects-results/project-factsheets/predect" TargetMode="External"/><Relationship Id="rId297" Type="http://schemas.openxmlformats.org/officeDocument/2006/relationships/hyperlink" Target="https://www.imi.europa.eu/projects-results/project-factsheets/btcure" TargetMode="External"/><Relationship Id="rId2185" Type="http://schemas.openxmlformats.org/officeDocument/2006/relationships/hyperlink" Target="https://www.imi.europa.eu/projects-results/project-factsheets/rtcure" TargetMode="External"/><Relationship Id="rId2392" Type="http://schemas.openxmlformats.org/officeDocument/2006/relationships/hyperlink" Target="https://dx.doi.org/10.1038/s41467-017-02523-y" TargetMode="External"/><Relationship Id="rId157" Type="http://schemas.openxmlformats.org/officeDocument/2006/relationships/hyperlink" Target="https://www.imi.europa.eu/projects-results/project-factsheets/beat-dkd" TargetMode="External"/><Relationship Id="rId364" Type="http://schemas.openxmlformats.org/officeDocument/2006/relationships/hyperlink" Target="https://dx.doi.org/10.1002/art.37832" TargetMode="External"/><Relationship Id="rId2045" Type="http://schemas.openxmlformats.org/officeDocument/2006/relationships/hyperlink" Target="https://dx.doi.org/10.1136/bmjopen-2016-012102" TargetMode="External"/><Relationship Id="rId2697" Type="http://schemas.openxmlformats.org/officeDocument/2006/relationships/hyperlink" Target="https://www.imi.europa.eu/projects-results/project-factsheets/web-radr" TargetMode="External"/><Relationship Id="rId571" Type="http://schemas.openxmlformats.org/officeDocument/2006/relationships/hyperlink" Target="https://www.imi.europa.eu/projects-results/project-factsheets/compact" TargetMode="External"/><Relationship Id="rId669" Type="http://schemas.openxmlformats.org/officeDocument/2006/relationships/hyperlink" Target="https://www.imi.europa.eu/projects-results/project-factsheets/ddmore" TargetMode="External"/><Relationship Id="rId876" Type="http://schemas.openxmlformats.org/officeDocument/2006/relationships/hyperlink" Target="https://dx.doi.org/10.1038/s41598-017-10235-y" TargetMode="External"/><Relationship Id="rId1299" Type="http://schemas.openxmlformats.org/officeDocument/2006/relationships/hyperlink" Target="https://www.imi.europa.eu/projects-results/project-factsheets/eu-aims" TargetMode="External"/><Relationship Id="rId2252" Type="http://schemas.openxmlformats.org/officeDocument/2006/relationships/hyperlink" Target="https://www.imi.europa.eu/projects-results/project-factsheets/stembancc" TargetMode="External"/><Relationship Id="rId2557" Type="http://schemas.openxmlformats.org/officeDocument/2006/relationships/hyperlink" Target="https://www.imi.europa.eu/projects-results/project-factsheets/ultra-dd" TargetMode="External"/><Relationship Id="rId224" Type="http://schemas.openxmlformats.org/officeDocument/2006/relationships/hyperlink" Target="https://dx.doi.org/10.1186/s13073-018-0575-9" TargetMode="External"/><Relationship Id="rId431" Type="http://schemas.openxmlformats.org/officeDocument/2006/relationships/hyperlink" Target="https://www.imi.europa.eu/projects-results/project-factsheets/cancer-id" TargetMode="External"/><Relationship Id="rId529" Type="http://schemas.openxmlformats.org/officeDocument/2006/relationships/hyperlink" Target="https://www.imi.europa.eu/projects-results/project-factsheets/combacte-magnet" TargetMode="External"/><Relationship Id="rId736" Type="http://schemas.openxmlformats.org/officeDocument/2006/relationships/hyperlink" Target="https://www.imi.europa.eu/projects-results/project-factsheets/drive-ab" TargetMode="External"/><Relationship Id="rId1061" Type="http://schemas.openxmlformats.org/officeDocument/2006/relationships/hyperlink" Target="https://dx.doi.org/10.1111/bcpt.12956" TargetMode="External"/><Relationship Id="rId1159" Type="http://schemas.openxmlformats.org/officeDocument/2006/relationships/hyperlink" Target="https://www.imi.europa.eu/projects-results/project-factsheets/eu-aims" TargetMode="External"/><Relationship Id="rId1366" Type="http://schemas.openxmlformats.org/officeDocument/2006/relationships/hyperlink" Target="https://dx.doi.org/10.3389/fnbeh.2014.00181" TargetMode="External"/><Relationship Id="rId2112" Type="http://schemas.openxmlformats.org/officeDocument/2006/relationships/hyperlink" Target="https://dx.doi.org/10.1186/s12885-016-2709-z" TargetMode="External"/><Relationship Id="rId2417" Type="http://schemas.openxmlformats.org/officeDocument/2006/relationships/hyperlink" Target="https://www.imi.europa.eu/projects-results/project-factsheets/translocation" TargetMode="External"/><Relationship Id="rId943" Type="http://schemas.openxmlformats.org/officeDocument/2006/relationships/hyperlink" Target="https://www.imi.europa.eu/projects-results/project-factsheets/emif" TargetMode="External"/><Relationship Id="rId1019" Type="http://schemas.openxmlformats.org/officeDocument/2006/relationships/hyperlink" Target="https://dx.doi.org/10.1073/pnas.1700721114" TargetMode="External"/><Relationship Id="rId1573" Type="http://schemas.openxmlformats.org/officeDocument/2006/relationships/hyperlink" Target="https://dx.doi.org/10.1111/bph.14456" TargetMode="External"/><Relationship Id="rId1780" Type="http://schemas.openxmlformats.org/officeDocument/2006/relationships/hyperlink" Target="https://www.imi.europa.eu/projects-results/project-factsheets/onco-track" TargetMode="External"/><Relationship Id="rId1878" Type="http://schemas.openxmlformats.org/officeDocument/2006/relationships/hyperlink" Target="https://dx.doi.org/10.1136/bmjopen-2017-018594" TargetMode="External"/><Relationship Id="rId2624" Type="http://schemas.openxmlformats.org/officeDocument/2006/relationships/hyperlink" Target="https://dx.doi.org/10.1039/c6md00373g" TargetMode="External"/><Relationship Id="rId72" Type="http://schemas.openxmlformats.org/officeDocument/2006/relationships/hyperlink" Target="https://dx.doi.org/10.1002/glia.23337" TargetMode="External"/><Relationship Id="rId803" Type="http://schemas.openxmlformats.org/officeDocument/2006/relationships/hyperlink" Target="https://dx.doi.org/10.1021/acscombsci.7b00009" TargetMode="External"/><Relationship Id="rId1226" Type="http://schemas.openxmlformats.org/officeDocument/2006/relationships/hyperlink" Target="https://dx.doi.org/10.1016/j.ijmedinf.2015.05.001" TargetMode="External"/><Relationship Id="rId1433" Type="http://schemas.openxmlformats.org/officeDocument/2006/relationships/hyperlink" Target="https://www.imi.europa.eu/projects-results/project-factsheets/europain" TargetMode="External"/><Relationship Id="rId1640" Type="http://schemas.openxmlformats.org/officeDocument/2006/relationships/hyperlink" Target="https://www.imi.europa.eu/projects-results/project-factsheets/marcar" TargetMode="External"/><Relationship Id="rId1738" Type="http://schemas.openxmlformats.org/officeDocument/2006/relationships/hyperlink" Target="https://www.imi.europa.eu/projects-results/project-factsheets/newmeds" TargetMode="External"/><Relationship Id="rId1500" Type="http://schemas.openxmlformats.org/officeDocument/2006/relationships/hyperlink" Target="https://www.imi.europa.eu/projects-results/project-factsheets/imprind" TargetMode="External"/><Relationship Id="rId1945" Type="http://schemas.openxmlformats.org/officeDocument/2006/relationships/hyperlink" Target="https://www.imi.europa.eu/projects-results/project-factsheets/predict-tb" TargetMode="External"/><Relationship Id="rId1805" Type="http://schemas.openxmlformats.org/officeDocument/2006/relationships/hyperlink" Target="https://www.imi.europa.eu/projects-results/project-factsheets/open-phacts" TargetMode="External"/><Relationship Id="rId179" Type="http://schemas.openxmlformats.org/officeDocument/2006/relationships/hyperlink" Target="https://www.imi.europa.eu/projects-results/project-factsheets/biovacsafe" TargetMode="External"/><Relationship Id="rId386" Type="http://schemas.openxmlformats.org/officeDocument/2006/relationships/hyperlink" Target="https://dx.doi.org/10.1038/s41598-018-34365-z" TargetMode="External"/><Relationship Id="rId593" Type="http://schemas.openxmlformats.org/officeDocument/2006/relationships/hyperlink" Target="https://www.imi.europa.eu/projects-results/project-factsheets/ddmore" TargetMode="External"/><Relationship Id="rId2067" Type="http://schemas.openxmlformats.org/officeDocument/2006/relationships/hyperlink" Target="https://dx.doi.org/10.1007/s40264-013-0114-y" TargetMode="External"/><Relationship Id="rId2274" Type="http://schemas.openxmlformats.org/officeDocument/2006/relationships/hyperlink" Target="https://www.imi.europa.eu/projects-results/project-factsheets/stembancc" TargetMode="External"/><Relationship Id="rId2481" Type="http://schemas.openxmlformats.org/officeDocument/2006/relationships/hyperlink" Target="https://www.imi.europa.eu/projects-results/project-factsheets/u-biopred" TargetMode="External"/><Relationship Id="rId246" Type="http://schemas.openxmlformats.org/officeDocument/2006/relationships/hyperlink" Target="https://dx.doi.org/10.1155/2015/256818" TargetMode="External"/><Relationship Id="rId453" Type="http://schemas.openxmlformats.org/officeDocument/2006/relationships/hyperlink" Target="https://www.imi.europa.eu/projects-results/project-factsheets/cancer-id" TargetMode="External"/><Relationship Id="rId660" Type="http://schemas.openxmlformats.org/officeDocument/2006/relationships/hyperlink" Target="https://dx.doi.org/10.1007/s00280-013-2208-8" TargetMode="External"/><Relationship Id="rId898" Type="http://schemas.openxmlformats.org/officeDocument/2006/relationships/hyperlink" Target="https://dx.doi.org/10.1007/s10278-013-9650-3" TargetMode="External"/><Relationship Id="rId1083" Type="http://schemas.openxmlformats.org/officeDocument/2006/relationships/hyperlink" Target="https://dx.doi.org/10.1002/minf.201200049" TargetMode="External"/><Relationship Id="rId1290" Type="http://schemas.openxmlformats.org/officeDocument/2006/relationships/hyperlink" Target="https://dx.doi.org/10.1186/s13229-016-0109-5" TargetMode="External"/><Relationship Id="rId2134" Type="http://schemas.openxmlformats.org/officeDocument/2006/relationships/hyperlink" Target="https://dx.doi.org/10.1016/j.ejca.2011.11.036" TargetMode="External"/><Relationship Id="rId2341" Type="http://schemas.openxmlformats.org/officeDocument/2006/relationships/hyperlink" Target="https://dx.doi.org/10.1038/ejhg.2015.165" TargetMode="External"/><Relationship Id="rId2579" Type="http://schemas.openxmlformats.org/officeDocument/2006/relationships/hyperlink" Target="https://www.imi.europa.eu/projects-results/project-factsheets/ultra-dd" TargetMode="External"/><Relationship Id="rId106" Type="http://schemas.openxmlformats.org/officeDocument/2006/relationships/hyperlink" Target="https://dx.doi.org/10.1212/WNL.0000000000003221" TargetMode="External"/><Relationship Id="rId313" Type="http://schemas.openxmlformats.org/officeDocument/2006/relationships/hyperlink" Target="https://www.imi.europa.eu/projects-results/project-factsheets/btcure" TargetMode="External"/><Relationship Id="rId758" Type="http://schemas.openxmlformats.org/officeDocument/2006/relationships/hyperlink" Target="https://www.imi.europa.eu/projects-results/project-factsheets/ebolamodrad" TargetMode="External"/><Relationship Id="rId965" Type="http://schemas.openxmlformats.org/officeDocument/2006/relationships/hyperlink" Target="https://www.imi.europa.eu/projects-results/project-factsheets/emif" TargetMode="External"/><Relationship Id="rId1150" Type="http://schemas.openxmlformats.org/officeDocument/2006/relationships/hyperlink" Target="https://dx.doi.org/10.1038/npjsba.2016.20" TargetMode="External"/><Relationship Id="rId1388" Type="http://schemas.openxmlformats.org/officeDocument/2006/relationships/hyperlink" Target="https://dx.doi.org/10.1038/nature13402" TargetMode="External"/><Relationship Id="rId1595" Type="http://schemas.openxmlformats.org/officeDocument/2006/relationships/hyperlink" Target="https://dx.doi.org/10.1051/proc/201448009" TargetMode="External"/><Relationship Id="rId2439" Type="http://schemas.openxmlformats.org/officeDocument/2006/relationships/hyperlink" Target="https://www.imi.europa.eu/projects-results/project-factsheets/translocation" TargetMode="External"/><Relationship Id="rId2646" Type="http://schemas.openxmlformats.org/officeDocument/2006/relationships/hyperlink" Target="https://dx.doi.org/10.1126/sciadv.1600760" TargetMode="External"/><Relationship Id="rId94" Type="http://schemas.openxmlformats.org/officeDocument/2006/relationships/hyperlink" Target="https://dx.doi.org/10.1155/2015/737168" TargetMode="External"/><Relationship Id="rId520" Type="http://schemas.openxmlformats.org/officeDocument/2006/relationships/hyperlink" Target="https://dx.doi.org/10.1186/s12874-018-0500-3" TargetMode="External"/><Relationship Id="rId618" Type="http://schemas.openxmlformats.org/officeDocument/2006/relationships/hyperlink" Target="https://dx.doi.org/10.1002/psp4.12207" TargetMode="External"/><Relationship Id="rId825" Type="http://schemas.openxmlformats.org/officeDocument/2006/relationships/hyperlink" Target="https://dx.doi.org/10.1186/s12877-018-0876-2" TargetMode="External"/><Relationship Id="rId1248" Type="http://schemas.openxmlformats.org/officeDocument/2006/relationships/hyperlink" Target="https://dx.doi.org/10.1038/mp.2017.63" TargetMode="External"/><Relationship Id="rId1455" Type="http://schemas.openxmlformats.org/officeDocument/2006/relationships/hyperlink" Target="https://www.imi.europa.eu/projects-results/project-factsheets/getreal" TargetMode="External"/><Relationship Id="rId1662" Type="http://schemas.openxmlformats.org/officeDocument/2006/relationships/hyperlink" Target="https://www.imi.europa.eu/projects-results/project-factsheets/mip-dili" TargetMode="External"/><Relationship Id="rId2201" Type="http://schemas.openxmlformats.org/officeDocument/2006/relationships/hyperlink" Target="https://www.imi.europa.eu/projects-results/project-factsheets/safescimet" TargetMode="External"/><Relationship Id="rId2506" Type="http://schemas.openxmlformats.org/officeDocument/2006/relationships/hyperlink" Target="https://dx.doi.org/10.15252/embj.201899372" TargetMode="External"/><Relationship Id="rId1010" Type="http://schemas.openxmlformats.org/officeDocument/2006/relationships/hyperlink" Target="https://www.imi.europa.eu/projects-results/project-factsheets/enable" TargetMode="External"/><Relationship Id="rId1108" Type="http://schemas.openxmlformats.org/officeDocument/2006/relationships/hyperlink" Target="https://www.imi.europa.eu/projects-results/project-factsheets/etox" TargetMode="External"/><Relationship Id="rId1315" Type="http://schemas.openxmlformats.org/officeDocument/2006/relationships/hyperlink" Target="https://www.imi.europa.eu/projects-results/project-factsheets/eu-aims" TargetMode="External"/><Relationship Id="rId1967" Type="http://schemas.openxmlformats.org/officeDocument/2006/relationships/hyperlink" Target="https://www.imi.europa.eu/projects-results/project-factsheets/predict-tb" TargetMode="External"/><Relationship Id="rId2713" Type="http://schemas.openxmlformats.org/officeDocument/2006/relationships/hyperlink" Target="https://www.imi.europa.eu/projects-results/project-factsheets/zapi" TargetMode="External"/><Relationship Id="rId1522" Type="http://schemas.openxmlformats.org/officeDocument/2006/relationships/hyperlink" Target="https://www.imi.europa.eu/projects-results/project-factsheets/innodia" TargetMode="External"/><Relationship Id="rId21" Type="http://schemas.openxmlformats.org/officeDocument/2006/relationships/hyperlink" Target="https://www.imi.europa.eu/projects-results/project-factsheets/abirisk" TargetMode="External"/><Relationship Id="rId2089" Type="http://schemas.openxmlformats.org/officeDocument/2006/relationships/hyperlink" Target="https://www.imi.europa.eu/projects-results/project-factsheets/quic-concept" TargetMode="External"/><Relationship Id="rId2296" Type="http://schemas.openxmlformats.org/officeDocument/2006/relationships/hyperlink" Target="https://www.imi.europa.eu/projects-results/project-factsheets/stembancc" TargetMode="External"/><Relationship Id="rId268" Type="http://schemas.openxmlformats.org/officeDocument/2006/relationships/hyperlink" Target="https://dx.doi.org/10.3390/ijms17111852" TargetMode="External"/><Relationship Id="rId475" Type="http://schemas.openxmlformats.org/officeDocument/2006/relationships/hyperlink" Target="https://www.imi.europa.eu/projects-results/project-factsheets/chem21" TargetMode="External"/><Relationship Id="rId682" Type="http://schemas.openxmlformats.org/officeDocument/2006/relationships/hyperlink" Target="https://dx.doi.org/10.1007/s10433-012-0240-x" TargetMode="External"/><Relationship Id="rId2156" Type="http://schemas.openxmlformats.org/officeDocument/2006/relationships/hyperlink" Target="https://dx.doi.org/10.1186/cc11202" TargetMode="External"/><Relationship Id="rId2363" Type="http://schemas.openxmlformats.org/officeDocument/2006/relationships/hyperlink" Target="https://dx.doi.org/10.1016/j.atherosclerosis.2014.12.046" TargetMode="External"/><Relationship Id="rId2570" Type="http://schemas.openxmlformats.org/officeDocument/2006/relationships/hyperlink" Target="https://dx.doi.org/10.7554/eLife.34311" TargetMode="External"/><Relationship Id="rId128" Type="http://schemas.openxmlformats.org/officeDocument/2006/relationships/hyperlink" Target="https://dx.doi.org/10.1093/rheumatology/key011" TargetMode="External"/><Relationship Id="rId335" Type="http://schemas.openxmlformats.org/officeDocument/2006/relationships/hyperlink" Target="https://www.imi.europa.eu/projects-results/project-factsheets/btcure" TargetMode="External"/><Relationship Id="rId542" Type="http://schemas.openxmlformats.org/officeDocument/2006/relationships/hyperlink" Target="https://dx.doi.org/10.1128/AAC.01333-15" TargetMode="External"/><Relationship Id="rId1172" Type="http://schemas.openxmlformats.org/officeDocument/2006/relationships/hyperlink" Target="https://dx.doi.org/10.3389/fnmol.2018.00212" TargetMode="External"/><Relationship Id="rId2016" Type="http://schemas.openxmlformats.org/officeDocument/2006/relationships/hyperlink" Target="https://www.imi.europa.eu/projects-results/project-factsheets/pro-active" TargetMode="External"/><Relationship Id="rId2223" Type="http://schemas.openxmlformats.org/officeDocument/2006/relationships/hyperlink" Target="https://www.imi.europa.eu/projects-results/project-factsheets/sprintt" TargetMode="External"/><Relationship Id="rId2430" Type="http://schemas.openxmlformats.org/officeDocument/2006/relationships/hyperlink" Target="https://dx.doi.org/10.1073/pnas.1525143113" TargetMode="External"/><Relationship Id="rId402" Type="http://schemas.openxmlformats.org/officeDocument/2006/relationships/hyperlink" Target="https://dx.doi.org/10.1038/s41598-017-07649-z" TargetMode="External"/><Relationship Id="rId1032" Type="http://schemas.openxmlformats.org/officeDocument/2006/relationships/hyperlink" Target="https://www.imi.europa.eu/projects-results/project-factsheets/epad" TargetMode="External"/><Relationship Id="rId1989" Type="http://schemas.openxmlformats.org/officeDocument/2006/relationships/hyperlink" Target="https://www.imi.europa.eu/projects-results/project-factsheets/predict-tb" TargetMode="External"/><Relationship Id="rId1849" Type="http://schemas.openxmlformats.org/officeDocument/2006/relationships/hyperlink" Target="https://www.imi.europa.eu/projects-results/project-factsheets/open-phacts" TargetMode="External"/><Relationship Id="rId192" Type="http://schemas.openxmlformats.org/officeDocument/2006/relationships/hyperlink" Target="https://dx.doi.org/10.3389/fimmu.2018.00126" TargetMode="External"/><Relationship Id="rId1709" Type="http://schemas.openxmlformats.org/officeDocument/2006/relationships/hyperlink" Target="https://dx.doi.org/10.1093/toxsci/kfu122" TargetMode="External"/><Relationship Id="rId1916" Type="http://schemas.openxmlformats.org/officeDocument/2006/relationships/hyperlink" Target="https://dx.doi.org/10.18632/oncotarget.5046" TargetMode="External"/><Relationship Id="rId2080" Type="http://schemas.openxmlformats.org/officeDocument/2006/relationships/hyperlink" Target="https://www.imi.europa.eu/projects-results/project-factsheets/protect" TargetMode="External"/><Relationship Id="rId869" Type="http://schemas.openxmlformats.org/officeDocument/2006/relationships/hyperlink" Target="https://www.imi.europa.eu/projects-results/project-factsheets/emif" TargetMode="External"/><Relationship Id="rId1499" Type="http://schemas.openxmlformats.org/officeDocument/2006/relationships/hyperlink" Target="https://dx.doi.org/10.1038/s41598-018-28856-2" TargetMode="External"/><Relationship Id="rId729" Type="http://schemas.openxmlformats.org/officeDocument/2006/relationships/hyperlink" Target="https://dx.doi.org/10.1016/j.ijid.2018.01.011" TargetMode="External"/><Relationship Id="rId1359" Type="http://schemas.openxmlformats.org/officeDocument/2006/relationships/hyperlink" Target="https://www.imi.europa.eu/projects-results/project-factsheets/eu-aims" TargetMode="External"/><Relationship Id="rId936" Type="http://schemas.openxmlformats.org/officeDocument/2006/relationships/hyperlink" Target="https://dx.doi.org/10.1093/bioinformatics/btw214" TargetMode="External"/><Relationship Id="rId1219" Type="http://schemas.openxmlformats.org/officeDocument/2006/relationships/hyperlink" Target="https://www.imi.europa.eu/projects-results/project-factsheets/eu-aims" TargetMode="External"/><Relationship Id="rId1566" Type="http://schemas.openxmlformats.org/officeDocument/2006/relationships/hyperlink" Target="https://www.imi.europa.eu/projects-results/project-factsheets/ipie" TargetMode="External"/><Relationship Id="rId1773" Type="http://schemas.openxmlformats.org/officeDocument/2006/relationships/hyperlink" Target="https://dx.doi.org/10.1038/npp.2011.249" TargetMode="External"/><Relationship Id="rId1980" Type="http://schemas.openxmlformats.org/officeDocument/2006/relationships/hyperlink" Target="https://dx.doi.org/10.1186/s12916-016-0609-3" TargetMode="External"/><Relationship Id="rId2617" Type="http://schemas.openxmlformats.org/officeDocument/2006/relationships/hyperlink" Target="https://www.imi.europa.eu/projects-results/project-factsheets/ultra-dd" TargetMode="External"/><Relationship Id="rId65" Type="http://schemas.openxmlformats.org/officeDocument/2006/relationships/hyperlink" Target="https://www.imi.europa.eu/projects-results/project-factsheets/aetionomy" TargetMode="External"/><Relationship Id="rId1426" Type="http://schemas.openxmlformats.org/officeDocument/2006/relationships/hyperlink" Target="https://dx.doi.org/10.1097/j.pain.0000000000000935" TargetMode="External"/><Relationship Id="rId1633" Type="http://schemas.openxmlformats.org/officeDocument/2006/relationships/hyperlink" Target="https://dx.doi.org/10.1038/ncomms12852" TargetMode="External"/><Relationship Id="rId1840" Type="http://schemas.openxmlformats.org/officeDocument/2006/relationships/hyperlink" Target="https://dx.doi.org/10.1002/minf.201200059" TargetMode="External"/><Relationship Id="rId1700" Type="http://schemas.openxmlformats.org/officeDocument/2006/relationships/hyperlink" Target="https://www.imi.europa.eu/projects-results/project-factsheets/mip-dili" TargetMode="External"/><Relationship Id="rId379" Type="http://schemas.openxmlformats.org/officeDocument/2006/relationships/hyperlink" Target="https://www.imi.europa.eu/projects-results/project-factsheets/btcure" TargetMode="External"/><Relationship Id="rId586" Type="http://schemas.openxmlformats.org/officeDocument/2006/relationships/hyperlink" Target="https://dx.doi.org/10.1098/rsfs.2015.0099" TargetMode="External"/><Relationship Id="rId793" Type="http://schemas.openxmlformats.org/officeDocument/2006/relationships/hyperlink" Target="https://www.imi.europa.eu/projects-results/project-factsheets/ehr4cr" TargetMode="External"/><Relationship Id="rId2267" Type="http://schemas.openxmlformats.org/officeDocument/2006/relationships/hyperlink" Target="https://dx.doi.org/10.3389/fphys.2017.01111" TargetMode="External"/><Relationship Id="rId2474" Type="http://schemas.openxmlformats.org/officeDocument/2006/relationships/hyperlink" Target="https://dx.doi.org/10.1242/dmm.031369" TargetMode="External"/><Relationship Id="rId2681" Type="http://schemas.openxmlformats.org/officeDocument/2006/relationships/hyperlink" Target="https://www.imi.europa.eu/projects-results/project-factsheets/ultra-dd" TargetMode="External"/><Relationship Id="rId239" Type="http://schemas.openxmlformats.org/officeDocument/2006/relationships/hyperlink" Target="https://www.imi.europa.eu/projects-results/project-factsheets/btcure" TargetMode="External"/><Relationship Id="rId446" Type="http://schemas.openxmlformats.org/officeDocument/2006/relationships/hyperlink" Target="https://dx.doi.org/10.1016/j.molonc.2015.12.004" TargetMode="External"/><Relationship Id="rId653" Type="http://schemas.openxmlformats.org/officeDocument/2006/relationships/hyperlink" Target="https://www.imi.europa.eu/projects-results/project-factsheets/ddmore" TargetMode="External"/><Relationship Id="rId1076" Type="http://schemas.openxmlformats.org/officeDocument/2006/relationships/hyperlink" Target="https://www.imi.europa.eu/projects-results/project-factsheets/etox" TargetMode="External"/><Relationship Id="rId1283" Type="http://schemas.openxmlformats.org/officeDocument/2006/relationships/hyperlink" Target="https://www.imi.europa.eu/projects-results/project-factsheets/eu-aims" TargetMode="External"/><Relationship Id="rId1490" Type="http://schemas.openxmlformats.org/officeDocument/2006/relationships/hyperlink" Target="https://www.imi.europa.eu/projects-results/project-factsheets/imidia" TargetMode="External"/><Relationship Id="rId2127" Type="http://schemas.openxmlformats.org/officeDocument/2006/relationships/hyperlink" Target="https://www.imi.europa.eu/projects-results/project-factsheets/quic-concept" TargetMode="External"/><Relationship Id="rId2334" Type="http://schemas.openxmlformats.org/officeDocument/2006/relationships/hyperlink" Target="https://www.imi.europa.eu/projects-results/project-factsheets/summit" TargetMode="External"/><Relationship Id="rId306" Type="http://schemas.openxmlformats.org/officeDocument/2006/relationships/hyperlink" Target="https://dx.doi.org/10.1186/s13075-015-0786-z" TargetMode="External"/><Relationship Id="rId860" Type="http://schemas.openxmlformats.org/officeDocument/2006/relationships/hyperlink" Target="https://dx.doi.org/10.1016/j.ebiom.2018.03.010" TargetMode="External"/><Relationship Id="rId1143" Type="http://schemas.openxmlformats.org/officeDocument/2006/relationships/hyperlink" Target="https://www.imi.europa.eu/projects-results/project-factsheets/etriks" TargetMode="External"/><Relationship Id="rId2541" Type="http://schemas.openxmlformats.org/officeDocument/2006/relationships/hyperlink" Target="https://www.imi.europa.eu/projects-results/project-factsheets/ultra-dd" TargetMode="External"/><Relationship Id="rId513" Type="http://schemas.openxmlformats.org/officeDocument/2006/relationships/hyperlink" Target="https://www.imi.europa.eu/projects-results/project-factsheets/combacte-magnet" TargetMode="External"/><Relationship Id="rId720" Type="http://schemas.openxmlformats.org/officeDocument/2006/relationships/hyperlink" Target="https://www.imi.europa.eu/projects-results/project-factsheets/drive-ab" TargetMode="External"/><Relationship Id="rId1350" Type="http://schemas.openxmlformats.org/officeDocument/2006/relationships/hyperlink" Target="https://dx.doi.org/10.1177/1362361316671012" TargetMode="External"/><Relationship Id="rId2401" Type="http://schemas.openxmlformats.org/officeDocument/2006/relationships/hyperlink" Target="https://www.imi.europa.eu/projects-results/project-factsheets/translocation" TargetMode="External"/><Relationship Id="rId1003" Type="http://schemas.openxmlformats.org/officeDocument/2006/relationships/hyperlink" Target="https://www.imi.europa.eu/projects-results/project-factsheets/emif" TargetMode="External"/><Relationship Id="rId1210" Type="http://schemas.openxmlformats.org/officeDocument/2006/relationships/hyperlink" Target="https://dx.doi.org/10.1038/s41398-018-0121-y" TargetMode="External"/><Relationship Id="rId2191" Type="http://schemas.openxmlformats.org/officeDocument/2006/relationships/hyperlink" Target="https://www.imi.europa.eu/projects-results/project-factsheets/safe-t" TargetMode="External"/><Relationship Id="rId163" Type="http://schemas.openxmlformats.org/officeDocument/2006/relationships/hyperlink" Target="https://www.imi.europa.eu/projects-results/project-factsheets/beat-dkd" TargetMode="External"/><Relationship Id="rId370" Type="http://schemas.openxmlformats.org/officeDocument/2006/relationships/hyperlink" Target="https://dx.doi.org/10.1186/1471-2172-14-34" TargetMode="External"/><Relationship Id="rId2051" Type="http://schemas.openxmlformats.org/officeDocument/2006/relationships/hyperlink" Target="https://dx.doi.org/10.1002/pds.3822" TargetMode="External"/><Relationship Id="rId230" Type="http://schemas.openxmlformats.org/officeDocument/2006/relationships/hyperlink" Target="https://dx.doi.org/10.1038/s41598-018-29127-w" TargetMode="External"/><Relationship Id="rId1677" Type="http://schemas.openxmlformats.org/officeDocument/2006/relationships/hyperlink" Target="https://dx.doi.org/10.1007/s00204-016-1845-1" TargetMode="External"/><Relationship Id="rId1884" Type="http://schemas.openxmlformats.org/officeDocument/2006/relationships/hyperlink" Target="https://dx.doi.org/10.15252/emmm.201707673" TargetMode="External"/><Relationship Id="rId2728" Type="http://schemas.openxmlformats.org/officeDocument/2006/relationships/hyperlink" Target="https://dx.doi.org/10.1038/s41598-017-14522-6" TargetMode="External"/><Relationship Id="rId907" Type="http://schemas.openxmlformats.org/officeDocument/2006/relationships/hyperlink" Target="https://www.imi.europa.eu/projects-results/project-factsheets/emif" TargetMode="External"/><Relationship Id="rId1537" Type="http://schemas.openxmlformats.org/officeDocument/2006/relationships/hyperlink" Target="https://dx.doi.org/10.1126/sciimmunol.aao4013" TargetMode="External"/><Relationship Id="rId1744" Type="http://schemas.openxmlformats.org/officeDocument/2006/relationships/hyperlink" Target="https://www.imi.europa.eu/projects-results/project-factsheets/newmeds" TargetMode="External"/><Relationship Id="rId1951" Type="http://schemas.openxmlformats.org/officeDocument/2006/relationships/hyperlink" Target="https://www.imi.europa.eu/projects-results/project-factsheets/predict-tb" TargetMode="External"/><Relationship Id="rId36" Type="http://schemas.openxmlformats.org/officeDocument/2006/relationships/hyperlink" Target="https://dx.doi.org/10.1007/s00109-017-1533-5" TargetMode="External"/><Relationship Id="rId1604" Type="http://schemas.openxmlformats.org/officeDocument/2006/relationships/hyperlink" Target="https://www.imi.europa.eu/projects-results/project-factsheets/k4dd" TargetMode="External"/><Relationship Id="rId1811" Type="http://schemas.openxmlformats.org/officeDocument/2006/relationships/hyperlink" Target="https://www.imi.europa.eu/projects-results/project-factsheets/open-phacts" TargetMode="External"/><Relationship Id="rId697" Type="http://schemas.openxmlformats.org/officeDocument/2006/relationships/hyperlink" Target="https://www.imi.europa.eu/projects-results/project-factsheets/direct" TargetMode="External"/><Relationship Id="rId2378" Type="http://schemas.openxmlformats.org/officeDocument/2006/relationships/hyperlink" Target="https://www.imi.europa.eu/projects-results/project-factsheets/summit" TargetMode="External"/><Relationship Id="rId1187" Type="http://schemas.openxmlformats.org/officeDocument/2006/relationships/hyperlink" Target="https://www.imi.europa.eu/projects-results/project-factsheets/eu-aims" TargetMode="External"/><Relationship Id="rId2585" Type="http://schemas.openxmlformats.org/officeDocument/2006/relationships/hyperlink" Target="https://www.imi.europa.eu/projects-results/project-factsheets/ultra-dd" TargetMode="External"/><Relationship Id="rId557" Type="http://schemas.openxmlformats.org/officeDocument/2006/relationships/hyperlink" Target="https://www.imi.europa.eu/projects-results/project-factsheets/combacte-net" TargetMode="External"/><Relationship Id="rId764" Type="http://schemas.openxmlformats.org/officeDocument/2006/relationships/hyperlink" Target="https://www.imi.europa.eu/projects-results/project-factsheets/ebovac1" TargetMode="External"/><Relationship Id="rId971" Type="http://schemas.openxmlformats.org/officeDocument/2006/relationships/hyperlink" Target="https://www.imi.europa.eu/projects-results/project-factsheets/emif" TargetMode="External"/><Relationship Id="rId1394" Type="http://schemas.openxmlformats.org/officeDocument/2006/relationships/hyperlink" Target="https://dx.doi.org/10.3389/fmed.2018.00270" TargetMode="External"/><Relationship Id="rId2238" Type="http://schemas.openxmlformats.org/officeDocument/2006/relationships/hyperlink" Target="https://www.imi.europa.eu/projects-results/project-factsheets/stembancc" TargetMode="External"/><Relationship Id="rId2445" Type="http://schemas.openxmlformats.org/officeDocument/2006/relationships/hyperlink" Target="https://www.imi.europa.eu/projects-results/project-factsheets/translocation" TargetMode="External"/><Relationship Id="rId2652" Type="http://schemas.openxmlformats.org/officeDocument/2006/relationships/hyperlink" Target="https://dx.doi.org/10.1038/oncsis.2017.30" TargetMode="External"/><Relationship Id="rId417" Type="http://schemas.openxmlformats.org/officeDocument/2006/relationships/hyperlink" Target="https://www.imi.europa.eu/projects-results/project-factsheets/cancer-id" TargetMode="External"/><Relationship Id="rId624" Type="http://schemas.openxmlformats.org/officeDocument/2006/relationships/hyperlink" Target="https://dx.doi.org/10.1007/s10928-016-9486-9" TargetMode="External"/><Relationship Id="rId831" Type="http://schemas.openxmlformats.org/officeDocument/2006/relationships/hyperlink" Target="https://dx.doi.org/10.3389/fnagi.2018.00193" TargetMode="External"/><Relationship Id="rId1047" Type="http://schemas.openxmlformats.org/officeDocument/2006/relationships/hyperlink" Target="https://dx.doi.org/10.1021/acs.jcim.7b00222" TargetMode="External"/><Relationship Id="rId1254" Type="http://schemas.openxmlformats.org/officeDocument/2006/relationships/hyperlink" Target="https://dx.doi.org/10.1038/mp.2016.208" TargetMode="External"/><Relationship Id="rId1461" Type="http://schemas.openxmlformats.org/officeDocument/2006/relationships/hyperlink" Target="https://www.imi.europa.eu/projects-results/project-factsheets/getreal" TargetMode="External"/><Relationship Id="rId2305" Type="http://schemas.openxmlformats.org/officeDocument/2006/relationships/hyperlink" Target="https://dx.doi.org/10.1093/hmg/ddv637" TargetMode="External"/><Relationship Id="rId2512" Type="http://schemas.openxmlformats.org/officeDocument/2006/relationships/hyperlink" Target="https://dx.doi.org/10.1242/dmm.033670" TargetMode="External"/><Relationship Id="rId1114" Type="http://schemas.openxmlformats.org/officeDocument/2006/relationships/hyperlink" Target="https://www.imi.europa.eu/projects-results/project-factsheets/etox" TargetMode="External"/><Relationship Id="rId1321" Type="http://schemas.openxmlformats.org/officeDocument/2006/relationships/hyperlink" Target="https://www.imi.europa.eu/projects-results/project-factsheets/eu-aims" TargetMode="External"/><Relationship Id="rId2095" Type="http://schemas.openxmlformats.org/officeDocument/2006/relationships/hyperlink" Target="https://www.imi.europa.eu/projects-results/project-factsheets/quic-concept" TargetMode="External"/><Relationship Id="rId274" Type="http://schemas.openxmlformats.org/officeDocument/2006/relationships/hyperlink" Target="https://dx.doi.org/10.1186/s40168-017-0278-2" TargetMode="External"/><Relationship Id="rId481" Type="http://schemas.openxmlformats.org/officeDocument/2006/relationships/hyperlink" Target="https://www.imi.europa.eu/projects-results/project-factsheets/chem21" TargetMode="External"/><Relationship Id="rId2162" Type="http://schemas.openxmlformats.org/officeDocument/2006/relationships/hyperlink" Target="https://dx.doi.org/10.7189/jogh.07.020413" TargetMode="External"/><Relationship Id="rId134" Type="http://schemas.openxmlformats.org/officeDocument/2006/relationships/hyperlink" Target="https://dx.doi.org/10.1016/j.ebiom.2016.05.004" TargetMode="External"/><Relationship Id="rId341" Type="http://schemas.openxmlformats.org/officeDocument/2006/relationships/hyperlink" Target="https://www.imi.europa.eu/projects-results/project-factsheets/btcure" TargetMode="External"/><Relationship Id="rId2022" Type="http://schemas.openxmlformats.org/officeDocument/2006/relationships/hyperlink" Target="https://www.imi.europa.eu/projects-results/project-factsheets/pro-active" TargetMode="External"/><Relationship Id="rId201" Type="http://schemas.openxmlformats.org/officeDocument/2006/relationships/hyperlink" Target="https://www.imi.europa.eu/projects-results/project-factsheets/biovacsafe" TargetMode="External"/><Relationship Id="rId1788" Type="http://schemas.openxmlformats.org/officeDocument/2006/relationships/hyperlink" Target="https://dx.doi.org/10.1093/bioinformatics/btx506" TargetMode="External"/><Relationship Id="rId1995" Type="http://schemas.openxmlformats.org/officeDocument/2006/relationships/hyperlink" Target="https://www.imi.europa.eu/projects-results/project-factsheets/predict-tb" TargetMode="External"/><Relationship Id="rId1648" Type="http://schemas.openxmlformats.org/officeDocument/2006/relationships/hyperlink" Target="https://www.imi.europa.eu/projects-results/project-factsheets/marcar" TargetMode="External"/><Relationship Id="rId1508" Type="http://schemas.openxmlformats.org/officeDocument/2006/relationships/hyperlink" Target="https://www.imi.europa.eu/projects-results/project-factsheets/innodia" TargetMode="External"/><Relationship Id="rId1855" Type="http://schemas.openxmlformats.org/officeDocument/2006/relationships/hyperlink" Target="https://www.imi.europa.eu/projects-results/project-factsheets/open-phacts" TargetMode="External"/><Relationship Id="rId1715" Type="http://schemas.openxmlformats.org/officeDocument/2006/relationships/hyperlink" Target="https://dx.doi.org/10.1093/toxsci/kfv041" TargetMode="External"/><Relationship Id="rId1922" Type="http://schemas.openxmlformats.org/officeDocument/2006/relationships/hyperlink" Target="https://dx.doi.org/10.1038/srep28951" TargetMode="External"/><Relationship Id="rId2489" Type="http://schemas.openxmlformats.org/officeDocument/2006/relationships/hyperlink" Target="https://www.imi.europa.eu/projects-results/project-factsheets/u-biopred" TargetMode="External"/><Relationship Id="rId2696" Type="http://schemas.openxmlformats.org/officeDocument/2006/relationships/hyperlink" Target="https://dx.doi.org/10.3389/fimmu.2018.00301" TargetMode="External"/><Relationship Id="rId668" Type="http://schemas.openxmlformats.org/officeDocument/2006/relationships/hyperlink" Target="https://dx.doi.org/10.1186/1756-0500-4-313" TargetMode="External"/><Relationship Id="rId875" Type="http://schemas.openxmlformats.org/officeDocument/2006/relationships/hyperlink" Target="https://www.imi.europa.eu/projects-results/project-factsheets/emif" TargetMode="External"/><Relationship Id="rId1298" Type="http://schemas.openxmlformats.org/officeDocument/2006/relationships/hyperlink" Target="https://dx.doi.org/10.1186/s12864-016-3439-y" TargetMode="External"/><Relationship Id="rId2349" Type="http://schemas.openxmlformats.org/officeDocument/2006/relationships/hyperlink" Target="https://dx.doi.org/10.1111/dme.12763" TargetMode="External"/><Relationship Id="rId2556" Type="http://schemas.openxmlformats.org/officeDocument/2006/relationships/hyperlink" Target="https://dx.doi.org/10.1042/BCJ20170527" TargetMode="External"/><Relationship Id="rId528" Type="http://schemas.openxmlformats.org/officeDocument/2006/relationships/hyperlink" Target="https://dx.doi.org/10.1128/AAC.01691-17" TargetMode="External"/><Relationship Id="rId735" Type="http://schemas.openxmlformats.org/officeDocument/2006/relationships/hyperlink" Target="https://dx.doi.org/10.1186/s40545-016-0085-3" TargetMode="External"/><Relationship Id="rId942" Type="http://schemas.openxmlformats.org/officeDocument/2006/relationships/hyperlink" Target="https://dx.doi.org/10.1001/jamapsychiatry.2017.3391" TargetMode="External"/><Relationship Id="rId1158" Type="http://schemas.openxmlformats.org/officeDocument/2006/relationships/hyperlink" Target="https://dx.doi.org/10.3389/fnins.2018.00803" TargetMode="External"/><Relationship Id="rId1365" Type="http://schemas.openxmlformats.org/officeDocument/2006/relationships/hyperlink" Target="https://www.imi.europa.eu/projects-results/project-factsheets/eu-aims" TargetMode="External"/><Relationship Id="rId1572" Type="http://schemas.openxmlformats.org/officeDocument/2006/relationships/hyperlink" Target="https://www.imi.europa.eu/projects-results/project-factsheets/k4dd" TargetMode="External"/><Relationship Id="rId2209" Type="http://schemas.openxmlformats.org/officeDocument/2006/relationships/hyperlink" Target="https://www.imi.europa.eu/projects-results/project-factsheets/sprintt" TargetMode="External"/><Relationship Id="rId2416" Type="http://schemas.openxmlformats.org/officeDocument/2006/relationships/hyperlink" Target="https://dx.doi.org/10.1155/2015/487298" TargetMode="External"/><Relationship Id="rId2623" Type="http://schemas.openxmlformats.org/officeDocument/2006/relationships/hyperlink" Target="https://www.imi.europa.eu/projects-results/project-factsheets/ultra-dd" TargetMode="External"/><Relationship Id="rId1018" Type="http://schemas.openxmlformats.org/officeDocument/2006/relationships/hyperlink" Target="https://www.imi.europa.eu/projects-results/project-factsheets/enable" TargetMode="External"/><Relationship Id="rId1225" Type="http://schemas.openxmlformats.org/officeDocument/2006/relationships/hyperlink" Target="https://www.imi.europa.eu/projects-results/project-factsheets/eu-aims" TargetMode="External"/><Relationship Id="rId1432" Type="http://schemas.openxmlformats.org/officeDocument/2006/relationships/hyperlink" Target="https://dx.doi.org/10.1136/practneurol-2013-000758" TargetMode="External"/><Relationship Id="rId71" Type="http://schemas.openxmlformats.org/officeDocument/2006/relationships/hyperlink" Target="https://www.imi.europa.eu/projects-results/project-factsheets/aetionomy" TargetMode="External"/><Relationship Id="rId802" Type="http://schemas.openxmlformats.org/officeDocument/2006/relationships/hyperlink" Target="https://www.imi.europa.eu/projects-results/project-factsheets/elf" TargetMode="External"/><Relationship Id="rId178" Type="http://schemas.openxmlformats.org/officeDocument/2006/relationships/hyperlink" Target="https://dx.doi.org/10.1093/eurheartj/ehx487" TargetMode="External"/><Relationship Id="rId385" Type="http://schemas.openxmlformats.org/officeDocument/2006/relationships/hyperlink" Target="https://www.imi.europa.eu/projects-results/project-factsheets/cancer-id" TargetMode="External"/><Relationship Id="rId592" Type="http://schemas.openxmlformats.org/officeDocument/2006/relationships/hyperlink" Target="https://dx.doi.org/10.1007/s10928-017-9542-0" TargetMode="External"/><Relationship Id="rId2066" Type="http://schemas.openxmlformats.org/officeDocument/2006/relationships/hyperlink" Target="https://www.imi.europa.eu/projects-results/project-factsheets/protect" TargetMode="External"/><Relationship Id="rId2273" Type="http://schemas.openxmlformats.org/officeDocument/2006/relationships/hyperlink" Target="https://dx.doi.org/10.1111/bph.13713" TargetMode="External"/><Relationship Id="rId2480" Type="http://schemas.openxmlformats.org/officeDocument/2006/relationships/hyperlink" Target="https://dx.doi.org/10.1183/13993003.01068-2017" TargetMode="External"/><Relationship Id="rId245" Type="http://schemas.openxmlformats.org/officeDocument/2006/relationships/hyperlink" Target="https://www.imi.europa.eu/projects-results/project-factsheets/btcure" TargetMode="External"/><Relationship Id="rId452" Type="http://schemas.openxmlformats.org/officeDocument/2006/relationships/hyperlink" Target="https://dx.doi.org/10.1038/ncomms9305" TargetMode="External"/><Relationship Id="rId1082" Type="http://schemas.openxmlformats.org/officeDocument/2006/relationships/hyperlink" Target="https://www.imi.europa.eu/projects-results/project-factsheets/etox" TargetMode="External"/><Relationship Id="rId2133" Type="http://schemas.openxmlformats.org/officeDocument/2006/relationships/hyperlink" Target="https://www.imi.europa.eu/projects-results/project-factsheets/quic-concept" TargetMode="External"/><Relationship Id="rId2340" Type="http://schemas.openxmlformats.org/officeDocument/2006/relationships/hyperlink" Target="https://www.imi.europa.eu/projects-results/project-factsheets/summit" TargetMode="External"/><Relationship Id="rId105" Type="http://schemas.openxmlformats.org/officeDocument/2006/relationships/hyperlink" Target="https://www.imi.europa.eu/projects-results/project-factsheets/aetionomy" TargetMode="External"/><Relationship Id="rId312" Type="http://schemas.openxmlformats.org/officeDocument/2006/relationships/hyperlink" Target="https://dx.doi.org/10.1038/ejhg.2016.2" TargetMode="External"/><Relationship Id="rId2200" Type="http://schemas.openxmlformats.org/officeDocument/2006/relationships/hyperlink" Target="https://dx.doi.org/10.1038/s41536-017-0029-9" TargetMode="External"/><Relationship Id="rId1899" Type="http://schemas.openxmlformats.org/officeDocument/2006/relationships/hyperlink" Target="https://www.imi.europa.eu/projects-results/project-factsheets/precisesads" TargetMode="External"/><Relationship Id="rId1759" Type="http://schemas.openxmlformats.org/officeDocument/2006/relationships/hyperlink" Target="https://dx.doi.org/10.1007/s00213-016-4265-2" TargetMode="External"/><Relationship Id="rId1966" Type="http://schemas.openxmlformats.org/officeDocument/2006/relationships/hyperlink" Target="https://dx.doi.org/10.1186/s13063-015-1050-1" TargetMode="External"/><Relationship Id="rId1619" Type="http://schemas.openxmlformats.org/officeDocument/2006/relationships/hyperlink" Target="https://dx.doi.org/10.1098/rstb.2017.0362" TargetMode="External"/><Relationship Id="rId1826" Type="http://schemas.openxmlformats.org/officeDocument/2006/relationships/hyperlink" Target="https://dx.doi.org/10.1093/bioinformatics/btw214" TargetMode="External"/><Relationship Id="rId779" Type="http://schemas.openxmlformats.org/officeDocument/2006/relationships/hyperlink" Target="https://dx.doi.org/10.1155/2015/801436" TargetMode="External"/><Relationship Id="rId986" Type="http://schemas.openxmlformats.org/officeDocument/2006/relationships/hyperlink" Target="https://dx.doi.org/10.15252/emmm.201506123" TargetMode="External"/><Relationship Id="rId2667" Type="http://schemas.openxmlformats.org/officeDocument/2006/relationships/hyperlink" Target="https://www.imi.europa.eu/projects-results/project-factsheets/ultra-dd" TargetMode="External"/><Relationship Id="rId639" Type="http://schemas.openxmlformats.org/officeDocument/2006/relationships/hyperlink" Target="https://www.imi.europa.eu/projects-results/project-factsheets/ddmore" TargetMode="External"/><Relationship Id="rId1269" Type="http://schemas.openxmlformats.org/officeDocument/2006/relationships/hyperlink" Target="https://www.imi.europa.eu/projects-results/project-factsheets/eu-aims" TargetMode="External"/><Relationship Id="rId1476" Type="http://schemas.openxmlformats.org/officeDocument/2006/relationships/hyperlink" Target="https://dx.doi.org/10.2147/CLEP.S121991" TargetMode="External"/><Relationship Id="rId846" Type="http://schemas.openxmlformats.org/officeDocument/2006/relationships/hyperlink" Target="https://dx.doi.org/10.1038/s41598-017-14706-0" TargetMode="External"/><Relationship Id="rId1129" Type="http://schemas.openxmlformats.org/officeDocument/2006/relationships/hyperlink" Target="https://dx.doi.org/10.1371/journal.pone.0020284" TargetMode="External"/><Relationship Id="rId1683" Type="http://schemas.openxmlformats.org/officeDocument/2006/relationships/hyperlink" Target="https://dx.doi.org/10.1093/toxsci/kfu080" TargetMode="External"/><Relationship Id="rId1890" Type="http://schemas.openxmlformats.org/officeDocument/2006/relationships/hyperlink" Target="https://dx.doi.org/10.18632/aging.101148" TargetMode="External"/><Relationship Id="rId2527" Type="http://schemas.openxmlformats.org/officeDocument/2006/relationships/hyperlink" Target="https://www.imi.europa.eu/projects-results/project-factsheets/ultra-dd" TargetMode="External"/><Relationship Id="rId2734" Type="http://schemas.openxmlformats.org/officeDocument/2006/relationships/hyperlink" Target="https://dx.doi.org/10.1016/j.onehlt.2016.12.001" TargetMode="External"/><Relationship Id="rId706" Type="http://schemas.openxmlformats.org/officeDocument/2006/relationships/hyperlink" Target="https://dx.doi.org/10.1038/sj.bjc.6690040" TargetMode="External"/><Relationship Id="rId913" Type="http://schemas.openxmlformats.org/officeDocument/2006/relationships/hyperlink" Target="https://www.imi.europa.eu/projects-results/project-factsheets/emif" TargetMode="External"/><Relationship Id="rId1336" Type="http://schemas.openxmlformats.org/officeDocument/2006/relationships/hyperlink" Target="https://dx.doi.org/10.1176/appi.ajp.2014.14030382" TargetMode="External"/><Relationship Id="rId1543" Type="http://schemas.openxmlformats.org/officeDocument/2006/relationships/hyperlink" Target="https://dx.doi.org/10.1074/jbc.M115.704619" TargetMode="External"/><Relationship Id="rId1750" Type="http://schemas.openxmlformats.org/officeDocument/2006/relationships/hyperlink" Target="https://www.imi.europa.eu/projects-results/project-factsheets/newmeds" TargetMode="External"/><Relationship Id="rId42" Type="http://schemas.openxmlformats.org/officeDocument/2006/relationships/hyperlink" Target="https://dx.doi.org/10.1016/j.neuroimage.2017.05.067" TargetMode="External"/><Relationship Id="rId1403" Type="http://schemas.openxmlformats.org/officeDocument/2006/relationships/hyperlink" Target="https://www.imi.europa.eu/projects-results/project-factsheets/eupati" TargetMode="External"/><Relationship Id="rId1610" Type="http://schemas.openxmlformats.org/officeDocument/2006/relationships/hyperlink" Target="https://www.imi.europa.eu/projects-results/project-factsheets/k4dd" TargetMode="External"/><Relationship Id="rId289" Type="http://schemas.openxmlformats.org/officeDocument/2006/relationships/hyperlink" Target="https://www.imi.europa.eu/projects-results/project-factsheets/btcure" TargetMode="External"/><Relationship Id="rId496" Type="http://schemas.openxmlformats.org/officeDocument/2006/relationships/hyperlink" Target="https://dx.doi.org/10.1186/s40900-017-0075-x" TargetMode="External"/><Relationship Id="rId2177" Type="http://schemas.openxmlformats.org/officeDocument/2006/relationships/hyperlink" Target="https://www.imi.europa.eu/projects-results/project-factsheets/roadmap" TargetMode="External"/><Relationship Id="rId2384" Type="http://schemas.openxmlformats.org/officeDocument/2006/relationships/hyperlink" Target="https://dx.doi.org/10.3389/fmicb.2018.00928" TargetMode="External"/><Relationship Id="rId2591" Type="http://schemas.openxmlformats.org/officeDocument/2006/relationships/hyperlink" Target="https://www.imi.europa.eu/projects-results/project-factsheets/ultra-dd" TargetMode="External"/><Relationship Id="rId149" Type="http://schemas.openxmlformats.org/officeDocument/2006/relationships/hyperlink" Target="https://www.imi.europa.eu/projects-results/project-factsheets/beat-dkd" TargetMode="External"/><Relationship Id="rId356" Type="http://schemas.openxmlformats.org/officeDocument/2006/relationships/hyperlink" Target="https://dx.doi.org/10.1002/art.37786" TargetMode="External"/><Relationship Id="rId563" Type="http://schemas.openxmlformats.org/officeDocument/2006/relationships/hyperlink" Target="https://www.imi.europa.eu/projects-results/project-factsheets/combacte-net" TargetMode="External"/><Relationship Id="rId770" Type="http://schemas.openxmlformats.org/officeDocument/2006/relationships/hyperlink" Target="https://www.imi.europa.eu/projects-results/project-factsheets/ebovac1" TargetMode="External"/><Relationship Id="rId1193" Type="http://schemas.openxmlformats.org/officeDocument/2006/relationships/hyperlink" Target="https://www.imi.europa.eu/projects-results/project-factsheets/eu-aims" TargetMode="External"/><Relationship Id="rId2037" Type="http://schemas.openxmlformats.org/officeDocument/2006/relationships/hyperlink" Target="https://dx.doi.org/10.1186/s13063-017-1859-x" TargetMode="External"/><Relationship Id="rId2244" Type="http://schemas.openxmlformats.org/officeDocument/2006/relationships/hyperlink" Target="https://www.imi.europa.eu/projects-results/project-factsheets/stembancc" TargetMode="External"/><Relationship Id="rId2451" Type="http://schemas.openxmlformats.org/officeDocument/2006/relationships/hyperlink" Target="https://www.imi.europa.eu/projects-results/project-factsheets/translocation" TargetMode="External"/><Relationship Id="rId216" Type="http://schemas.openxmlformats.org/officeDocument/2006/relationships/hyperlink" Target="https://dx.doi.org/10.1111/joim.12212" TargetMode="External"/><Relationship Id="rId423" Type="http://schemas.openxmlformats.org/officeDocument/2006/relationships/hyperlink" Target="https://www.imi.europa.eu/projects-results/project-factsheets/cancer-id" TargetMode="External"/><Relationship Id="rId1053" Type="http://schemas.openxmlformats.org/officeDocument/2006/relationships/hyperlink" Target="https://dx.doi.org/10.1016/j.toxrep.2014.12.004" TargetMode="External"/><Relationship Id="rId1260" Type="http://schemas.openxmlformats.org/officeDocument/2006/relationships/hyperlink" Target="https://dx.doi.org/10.1016/j.dcn.2015.08.007" TargetMode="External"/><Relationship Id="rId2104" Type="http://schemas.openxmlformats.org/officeDocument/2006/relationships/hyperlink" Target="https://dx.doi.org/10.1038/srep22198" TargetMode="External"/><Relationship Id="rId630" Type="http://schemas.openxmlformats.org/officeDocument/2006/relationships/hyperlink" Target="https://dx.doi.org/10.1186/2041-1480-4-22" TargetMode="External"/><Relationship Id="rId2311" Type="http://schemas.openxmlformats.org/officeDocument/2006/relationships/hyperlink" Target="https://dx.doi.org/10.1038/ejhg.2014.71" TargetMode="External"/><Relationship Id="rId1120" Type="http://schemas.openxmlformats.org/officeDocument/2006/relationships/hyperlink" Target="https://www.imi.europa.eu/projects-results/project-factsheets/etox" TargetMode="External"/><Relationship Id="rId1937" Type="http://schemas.openxmlformats.org/officeDocument/2006/relationships/hyperlink" Target="https://www.imi.europa.eu/projects-results/project-factsheets/predict-tb" TargetMode="External"/><Relationship Id="rId280" Type="http://schemas.openxmlformats.org/officeDocument/2006/relationships/hyperlink" Target="https://dx.doi.org/10.1186/s12967-014-0285-z" TargetMode="External"/><Relationship Id="rId140" Type="http://schemas.openxmlformats.org/officeDocument/2006/relationships/hyperlink" Target="https://dx.doi.org/10.3389/fgene.2016.00213" TargetMode="External"/><Relationship Id="rId6" Type="http://schemas.openxmlformats.org/officeDocument/2006/relationships/hyperlink" Target="https://dx.doi.org/10.1182/bloodadvances.2017008706" TargetMode="External"/><Relationship Id="rId957" Type="http://schemas.openxmlformats.org/officeDocument/2006/relationships/hyperlink" Target="https://www.imi.europa.eu/projects-results/project-factsheets/emif" TargetMode="External"/><Relationship Id="rId1587" Type="http://schemas.openxmlformats.org/officeDocument/2006/relationships/hyperlink" Target="https://dx.doi.org/10.1038/s41467-017-02258-w" TargetMode="External"/><Relationship Id="rId1794" Type="http://schemas.openxmlformats.org/officeDocument/2006/relationships/hyperlink" Target="https://dx.doi.org/10.1093/database/baw094" TargetMode="External"/><Relationship Id="rId2638" Type="http://schemas.openxmlformats.org/officeDocument/2006/relationships/hyperlink" Target="https://dx.doi.org/10.1021/acs.jmedchem.6b01645" TargetMode="External"/><Relationship Id="rId86" Type="http://schemas.openxmlformats.org/officeDocument/2006/relationships/hyperlink" Target="https://dx.doi.org/10.1093/bioinformatics/btx399" TargetMode="External"/><Relationship Id="rId817" Type="http://schemas.openxmlformats.org/officeDocument/2006/relationships/hyperlink" Target="https://dx.doi.org/10.1530/ec-18-0233" TargetMode="External"/><Relationship Id="rId1447" Type="http://schemas.openxmlformats.org/officeDocument/2006/relationships/hyperlink" Target="https://www.imi.europa.eu/projects-results/project-factsheets/flucop" TargetMode="External"/><Relationship Id="rId1654" Type="http://schemas.openxmlformats.org/officeDocument/2006/relationships/hyperlink" Target="https://www.imi.europa.eu/projects-results/project-factsheets/mip-dili" TargetMode="External"/><Relationship Id="rId1861" Type="http://schemas.openxmlformats.org/officeDocument/2006/relationships/hyperlink" Target="https://www.imi.europa.eu/projects-results/project-factsheets/orbito" TargetMode="External"/><Relationship Id="rId2705" Type="http://schemas.openxmlformats.org/officeDocument/2006/relationships/hyperlink" Target="https://www.imi.europa.eu/projects-results/project-factsheets/web-radr" TargetMode="External"/><Relationship Id="rId1307" Type="http://schemas.openxmlformats.org/officeDocument/2006/relationships/hyperlink" Target="https://www.imi.europa.eu/projects-results/project-factsheets/eu-aims" TargetMode="External"/><Relationship Id="rId1514" Type="http://schemas.openxmlformats.org/officeDocument/2006/relationships/hyperlink" Target="https://www.imi.europa.eu/projects-results/project-factsheets/innodia" TargetMode="External"/><Relationship Id="rId1721" Type="http://schemas.openxmlformats.org/officeDocument/2006/relationships/hyperlink" Target="https://dx.doi.org/10.1038/s41398-018-0295-3" TargetMode="External"/><Relationship Id="rId13" Type="http://schemas.openxmlformats.org/officeDocument/2006/relationships/hyperlink" Target="https://www.imi.europa.eu/projects-results/project-factsheets/abirisk" TargetMode="External"/><Relationship Id="rId2288" Type="http://schemas.openxmlformats.org/officeDocument/2006/relationships/hyperlink" Target="https://www.imi.europa.eu/projects-results/project-factsheets/stembancc" TargetMode="External"/><Relationship Id="rId2495" Type="http://schemas.openxmlformats.org/officeDocument/2006/relationships/hyperlink" Target="https://www.imi.europa.eu/projects-results/project-factsheets/ultra-dd" TargetMode="External"/><Relationship Id="rId467" Type="http://schemas.openxmlformats.org/officeDocument/2006/relationships/hyperlink" Target="https://www.imi.europa.eu/projects-results/project-factsheets/chem21" TargetMode="External"/><Relationship Id="rId1097" Type="http://schemas.openxmlformats.org/officeDocument/2006/relationships/hyperlink" Target="https://dx.doi.org/10.1186/1758-2946-7-S1-S2" TargetMode="External"/><Relationship Id="rId2148" Type="http://schemas.openxmlformats.org/officeDocument/2006/relationships/hyperlink" Target="https://dx.doi.org/10.1007/s10544-016-0097-4" TargetMode="External"/><Relationship Id="rId674" Type="http://schemas.openxmlformats.org/officeDocument/2006/relationships/hyperlink" Target="https://dx.doi.org/10.1038/psp.2014.12" TargetMode="External"/><Relationship Id="rId881" Type="http://schemas.openxmlformats.org/officeDocument/2006/relationships/hyperlink" Target="https://www.imi.europa.eu/projects-results/project-factsheets/emif" TargetMode="External"/><Relationship Id="rId2355" Type="http://schemas.openxmlformats.org/officeDocument/2006/relationships/hyperlink" Target="https://dx.doi.org/10.1155/2015/289734" TargetMode="External"/><Relationship Id="rId2562" Type="http://schemas.openxmlformats.org/officeDocument/2006/relationships/hyperlink" Target="https://dx.doi.org/10.1016/j.celrep.2017.03.019" TargetMode="External"/><Relationship Id="rId327" Type="http://schemas.openxmlformats.org/officeDocument/2006/relationships/hyperlink" Target="https://www.imi.europa.eu/projects-results/project-factsheets/btcure" TargetMode="External"/><Relationship Id="rId534" Type="http://schemas.openxmlformats.org/officeDocument/2006/relationships/hyperlink" Target="https://dx.doi.org/10.1136/bmjopen-2016-014538" TargetMode="External"/><Relationship Id="rId741" Type="http://schemas.openxmlformats.org/officeDocument/2006/relationships/hyperlink" Target="https://dx.doi.org/10.1016/j.stemcr.2018.06.022" TargetMode="External"/><Relationship Id="rId1164" Type="http://schemas.openxmlformats.org/officeDocument/2006/relationships/hyperlink" Target="https://dx.doi.org/10.1038/s41398-018-0229-0" TargetMode="External"/><Relationship Id="rId1371" Type="http://schemas.openxmlformats.org/officeDocument/2006/relationships/hyperlink" Target="https://www.imi.europa.eu/projects-results/project-factsheets/eu-aims" TargetMode="External"/><Relationship Id="rId2008" Type="http://schemas.openxmlformats.org/officeDocument/2006/relationships/hyperlink" Target="https://www.imi.europa.eu/projects-results/project-factsheets/prism" TargetMode="External"/><Relationship Id="rId2215" Type="http://schemas.openxmlformats.org/officeDocument/2006/relationships/hyperlink" Target="https://www.imi.europa.eu/projects-results/project-factsheets/sprintt" TargetMode="External"/><Relationship Id="rId2422" Type="http://schemas.openxmlformats.org/officeDocument/2006/relationships/hyperlink" Target="https://dx.doi.org/10.1016/j.bpj.2015.07.035" TargetMode="External"/><Relationship Id="rId601" Type="http://schemas.openxmlformats.org/officeDocument/2006/relationships/hyperlink" Target="https://www.imi.europa.eu/projects-results/project-factsheets/ddmore" TargetMode="External"/><Relationship Id="rId1024" Type="http://schemas.openxmlformats.org/officeDocument/2006/relationships/hyperlink" Target="https://www.imi.europa.eu/projects-results/project-factsheets/epad" TargetMode="External"/><Relationship Id="rId1231" Type="http://schemas.openxmlformats.org/officeDocument/2006/relationships/hyperlink" Target="https://www.imi.europa.eu/projects-results/project-factsheets/eu-aims" TargetMode="External"/><Relationship Id="rId184" Type="http://schemas.openxmlformats.org/officeDocument/2006/relationships/hyperlink" Target="https://dx.doi.org/10.3390/v10040167" TargetMode="External"/><Relationship Id="rId391" Type="http://schemas.openxmlformats.org/officeDocument/2006/relationships/hyperlink" Target="https://www.imi.europa.eu/projects-results/project-factsheets/cancer-id" TargetMode="External"/><Relationship Id="rId1908" Type="http://schemas.openxmlformats.org/officeDocument/2006/relationships/hyperlink" Target="https://dx.doi.org/10.1038/sdata.2017.170" TargetMode="External"/><Relationship Id="rId2072" Type="http://schemas.openxmlformats.org/officeDocument/2006/relationships/hyperlink" Target="https://www.imi.europa.eu/projects-results/project-factsheets/protect" TargetMode="External"/><Relationship Id="rId251" Type="http://schemas.openxmlformats.org/officeDocument/2006/relationships/hyperlink" Target="https://www.imi.europa.eu/projects-results/project-factsheets/btcure" TargetMode="External"/><Relationship Id="rId111" Type="http://schemas.openxmlformats.org/officeDocument/2006/relationships/hyperlink" Target="https://www.imi.europa.eu/projects-results/project-factsheets/amypad" TargetMode="External"/><Relationship Id="rId1698" Type="http://schemas.openxmlformats.org/officeDocument/2006/relationships/hyperlink" Target="https://www.imi.europa.eu/projects-results/project-factsheets/mip-dili" TargetMode="External"/><Relationship Id="rId928" Type="http://schemas.openxmlformats.org/officeDocument/2006/relationships/hyperlink" Target="https://dx.doi.org/10.1038/srep24570" TargetMode="External"/><Relationship Id="rId1558" Type="http://schemas.openxmlformats.org/officeDocument/2006/relationships/hyperlink" Target="https://www.imi.europa.eu/projects-results/project-factsheets/ipie" TargetMode="External"/><Relationship Id="rId1765" Type="http://schemas.openxmlformats.org/officeDocument/2006/relationships/hyperlink" Target="https://dx.doi.org/10.1016/j.neuroimage.2013.05.036" TargetMode="External"/><Relationship Id="rId2609" Type="http://schemas.openxmlformats.org/officeDocument/2006/relationships/hyperlink" Target="https://www.imi.europa.eu/projects-results/project-factsheets/ultra-dd" TargetMode="External"/><Relationship Id="rId57" Type="http://schemas.openxmlformats.org/officeDocument/2006/relationships/hyperlink" Target="https://www.imi.europa.eu/projects-results/project-factsheets/advance" TargetMode="External"/><Relationship Id="rId1418" Type="http://schemas.openxmlformats.org/officeDocument/2006/relationships/hyperlink" Target="https://dx.doi.org/10.1002/ejp.541" TargetMode="External"/><Relationship Id="rId1972" Type="http://schemas.openxmlformats.org/officeDocument/2006/relationships/hyperlink" Target="https://dx.doi.org/10.1002/psp4.12147" TargetMode="External"/><Relationship Id="rId1625" Type="http://schemas.openxmlformats.org/officeDocument/2006/relationships/hyperlink" Target="https://dx.doi.org/10.3390/ijms151019037" TargetMode="External"/><Relationship Id="rId1832" Type="http://schemas.openxmlformats.org/officeDocument/2006/relationships/hyperlink" Target="https://dx.doi.org/10.1093/bioinformatics/btv301" TargetMode="External"/><Relationship Id="rId2399" Type="http://schemas.openxmlformats.org/officeDocument/2006/relationships/hyperlink" Target="https://www.imi.europa.eu/projects-results/project-factsheets/translocation" TargetMode="External"/><Relationship Id="rId578" Type="http://schemas.openxmlformats.org/officeDocument/2006/relationships/hyperlink" Target="https://dx.doi.org/10.1002/psp4.12290" TargetMode="External"/><Relationship Id="rId785" Type="http://schemas.openxmlformats.org/officeDocument/2006/relationships/hyperlink" Target="https://dx.doi.org/10.1186/s12874-016-0259-3" TargetMode="External"/><Relationship Id="rId992" Type="http://schemas.openxmlformats.org/officeDocument/2006/relationships/hyperlink" Target="https://dx.doi.org/10.1093/brain/awv029" TargetMode="External"/><Relationship Id="rId2259" Type="http://schemas.openxmlformats.org/officeDocument/2006/relationships/hyperlink" Target="https://dx.doi.org/10.1016/j.stemcr.2017.06.005" TargetMode="External"/><Relationship Id="rId2466" Type="http://schemas.openxmlformats.org/officeDocument/2006/relationships/hyperlink" Target="https://dx.doi.org/10.1111/all.13629" TargetMode="External"/><Relationship Id="rId2673" Type="http://schemas.openxmlformats.org/officeDocument/2006/relationships/hyperlink" Target="https://www.imi.europa.eu/projects-results/project-factsheets/ultra-dd" TargetMode="External"/><Relationship Id="rId438" Type="http://schemas.openxmlformats.org/officeDocument/2006/relationships/hyperlink" Target="https://dx.doi.org/10.1158/0008-5472.can-16-0396" TargetMode="External"/><Relationship Id="rId645" Type="http://schemas.openxmlformats.org/officeDocument/2006/relationships/hyperlink" Target="https://www.imi.europa.eu/projects-results/project-factsheets/ddmore" TargetMode="External"/><Relationship Id="rId852" Type="http://schemas.openxmlformats.org/officeDocument/2006/relationships/hyperlink" Target="https://dx.doi.org/10.1186/s12916-018-1103-x" TargetMode="External"/><Relationship Id="rId1068" Type="http://schemas.openxmlformats.org/officeDocument/2006/relationships/hyperlink" Target="https://www.imi.europa.eu/projects-results/project-factsheets/etox" TargetMode="External"/><Relationship Id="rId1275" Type="http://schemas.openxmlformats.org/officeDocument/2006/relationships/hyperlink" Target="https://www.imi.europa.eu/projects-results/project-factsheets/eu-aims" TargetMode="External"/><Relationship Id="rId1482" Type="http://schemas.openxmlformats.org/officeDocument/2006/relationships/hyperlink" Target="https://dx.doi.org/10.1038/s41467-018-06992-7" TargetMode="External"/><Relationship Id="rId2119" Type="http://schemas.openxmlformats.org/officeDocument/2006/relationships/hyperlink" Target="https://www.imi.europa.eu/projects-results/project-factsheets/quic-concept" TargetMode="External"/><Relationship Id="rId2326" Type="http://schemas.openxmlformats.org/officeDocument/2006/relationships/hyperlink" Target="https://www.imi.europa.eu/projects-results/project-factsheets/summit" TargetMode="External"/><Relationship Id="rId2533" Type="http://schemas.openxmlformats.org/officeDocument/2006/relationships/hyperlink" Target="https://www.imi.europa.eu/projects-results/project-factsheets/ultra-dd" TargetMode="External"/><Relationship Id="rId505" Type="http://schemas.openxmlformats.org/officeDocument/2006/relationships/hyperlink" Target="https://www.imi.europa.eu/projects-results/project-factsheets/combacte-care" TargetMode="External"/><Relationship Id="rId712" Type="http://schemas.openxmlformats.org/officeDocument/2006/relationships/hyperlink" Target="https://www.imi.europa.eu/projects-results/project-factsheets/drive-ab" TargetMode="External"/><Relationship Id="rId1135" Type="http://schemas.openxmlformats.org/officeDocument/2006/relationships/hyperlink" Target="https://www.imi.europa.eu/projects-results/project-factsheets/etriks" TargetMode="External"/><Relationship Id="rId1342" Type="http://schemas.openxmlformats.org/officeDocument/2006/relationships/hyperlink" Target="https://dx.doi.org/10.1523/JNEUROSCI.1255-14.2015" TargetMode="External"/><Relationship Id="rId1202" Type="http://schemas.openxmlformats.org/officeDocument/2006/relationships/hyperlink" Target="https://dx.doi.org/10.1093/scan/nsw100" TargetMode="External"/><Relationship Id="rId2600" Type="http://schemas.openxmlformats.org/officeDocument/2006/relationships/hyperlink" Target="https://dx.doi.org/10.3324/haematol.2016.155655" TargetMode="External"/><Relationship Id="rId295" Type="http://schemas.openxmlformats.org/officeDocument/2006/relationships/hyperlink" Target="https://www.imi.europa.eu/projects-results/project-factsheets/btcure" TargetMode="External"/><Relationship Id="rId2183" Type="http://schemas.openxmlformats.org/officeDocument/2006/relationships/hyperlink" Target="https://www.imi.europa.eu/projects-results/project-factsheets/roadmap" TargetMode="External"/><Relationship Id="rId2390" Type="http://schemas.openxmlformats.org/officeDocument/2006/relationships/hyperlink" Target="https://dx.doi.org/10.1128/aac.00097-18" TargetMode="External"/><Relationship Id="rId155" Type="http://schemas.openxmlformats.org/officeDocument/2006/relationships/hyperlink" Target="https://www.imi.europa.eu/projects-results/project-factsheets/beat-dkd" TargetMode="External"/><Relationship Id="rId362" Type="http://schemas.openxmlformats.org/officeDocument/2006/relationships/hyperlink" Target="https://dx.doi.org/10.1172/JCI63917" TargetMode="External"/><Relationship Id="rId2043" Type="http://schemas.openxmlformats.org/officeDocument/2006/relationships/hyperlink" Target="https://dx.doi.org/10.1002/pds.4181" TargetMode="External"/><Relationship Id="rId2250" Type="http://schemas.openxmlformats.org/officeDocument/2006/relationships/hyperlink" Target="https://www.imi.europa.eu/projects-results/project-factsheets/stembancc" TargetMode="External"/><Relationship Id="rId222" Type="http://schemas.openxmlformats.org/officeDocument/2006/relationships/hyperlink" Target="https://dx.doi.org/10.1016/s0140-6736(15)01316-1" TargetMode="External"/><Relationship Id="rId2110" Type="http://schemas.openxmlformats.org/officeDocument/2006/relationships/hyperlink" Target="https://dx.doi.org/10.18632/oncotarget.13910" TargetMode="External"/><Relationship Id="rId1669" Type="http://schemas.openxmlformats.org/officeDocument/2006/relationships/hyperlink" Target="https://dx.doi.org/10.1038/s41598-017-01171-y" TargetMode="External"/><Relationship Id="rId1876" Type="http://schemas.openxmlformats.org/officeDocument/2006/relationships/hyperlink" Target="https://dx.doi.org/10.3389/fimmu.2018.01764" TargetMode="External"/><Relationship Id="rId1529" Type="http://schemas.openxmlformats.org/officeDocument/2006/relationships/hyperlink" Target="https://dx.doi.org/10.1172/jci.insight.97732" TargetMode="External"/><Relationship Id="rId1736" Type="http://schemas.openxmlformats.org/officeDocument/2006/relationships/hyperlink" Target="https://www.imi.europa.eu/projects-results/project-factsheets/newmeds" TargetMode="External"/><Relationship Id="rId1943" Type="http://schemas.openxmlformats.org/officeDocument/2006/relationships/hyperlink" Target="https://www.imi.europa.eu/projects-results/project-factsheets/predict-tb" TargetMode="External"/><Relationship Id="rId28" Type="http://schemas.openxmlformats.org/officeDocument/2006/relationships/hyperlink" Target="https://dx.doi.org/10.1093/brain/awy238" TargetMode="External"/><Relationship Id="rId1803" Type="http://schemas.openxmlformats.org/officeDocument/2006/relationships/hyperlink" Target="https://www.imi.europa.eu/projects-results/project-factsheets/open-phacts" TargetMode="External"/><Relationship Id="rId689" Type="http://schemas.openxmlformats.org/officeDocument/2006/relationships/hyperlink" Target="https://www.imi.europa.eu/projects-results/project-factsheets/direct" TargetMode="External"/><Relationship Id="rId896" Type="http://schemas.openxmlformats.org/officeDocument/2006/relationships/hyperlink" Target="https://dx.doi.org/10.1093/database/bau048" TargetMode="External"/><Relationship Id="rId2577" Type="http://schemas.openxmlformats.org/officeDocument/2006/relationships/hyperlink" Target="https://www.imi.europa.eu/projects-results/project-factsheets/ultra-dd" TargetMode="External"/><Relationship Id="rId549" Type="http://schemas.openxmlformats.org/officeDocument/2006/relationships/hyperlink" Target="https://www.imi.europa.eu/projects-results/project-factsheets/combacte-net" TargetMode="External"/><Relationship Id="rId756" Type="http://schemas.openxmlformats.org/officeDocument/2006/relationships/hyperlink" Target="https://www.imi.europa.eu/projects-results/project-factsheets/ebolamodrad" TargetMode="External"/><Relationship Id="rId1179" Type="http://schemas.openxmlformats.org/officeDocument/2006/relationships/hyperlink" Target="https://www.imi.europa.eu/projects-results/project-factsheets/eu-aims" TargetMode="External"/><Relationship Id="rId1386" Type="http://schemas.openxmlformats.org/officeDocument/2006/relationships/hyperlink" Target="https://dx.doi.org/10.1093/brain/awt216" TargetMode="External"/><Relationship Id="rId1593" Type="http://schemas.openxmlformats.org/officeDocument/2006/relationships/hyperlink" Target="https://dx.doi.org/10.1021/acs.jmedchem.7b00950" TargetMode="External"/><Relationship Id="rId2437" Type="http://schemas.openxmlformats.org/officeDocument/2006/relationships/hyperlink" Target="https://www.imi.europa.eu/projects-results/project-factsheets/translocation" TargetMode="External"/><Relationship Id="rId409" Type="http://schemas.openxmlformats.org/officeDocument/2006/relationships/hyperlink" Target="https://www.imi.europa.eu/projects-results/project-factsheets/cancer-id" TargetMode="External"/><Relationship Id="rId963" Type="http://schemas.openxmlformats.org/officeDocument/2006/relationships/hyperlink" Target="https://www.imi.europa.eu/projects-results/project-factsheets/emif" TargetMode="External"/><Relationship Id="rId1039" Type="http://schemas.openxmlformats.org/officeDocument/2006/relationships/hyperlink" Target="https://dx.doi.org/10.1212/WNL.0000000000002081" TargetMode="External"/><Relationship Id="rId1246" Type="http://schemas.openxmlformats.org/officeDocument/2006/relationships/hyperlink" Target="https://dx.doi.org/10.1038/npp.2017.91" TargetMode="External"/><Relationship Id="rId2644" Type="http://schemas.openxmlformats.org/officeDocument/2006/relationships/hyperlink" Target="https://dx.doi.org/10.1021/acs.jmedchem.5b01890" TargetMode="External"/><Relationship Id="rId92" Type="http://schemas.openxmlformats.org/officeDocument/2006/relationships/hyperlink" Target="https://dx.doi.org/10.3233/JAD-170440" TargetMode="External"/><Relationship Id="rId616" Type="http://schemas.openxmlformats.org/officeDocument/2006/relationships/hyperlink" Target="https://dx.doi.org/10.1111/bcp.12994" TargetMode="External"/><Relationship Id="rId823" Type="http://schemas.openxmlformats.org/officeDocument/2006/relationships/hyperlink" Target="https://dx.doi.org/10.1186/s13195-018-0418-3" TargetMode="External"/><Relationship Id="rId1453" Type="http://schemas.openxmlformats.org/officeDocument/2006/relationships/hyperlink" Target="https://www.imi.europa.eu/projects-results/project-factsheets/flucop" TargetMode="External"/><Relationship Id="rId1660" Type="http://schemas.openxmlformats.org/officeDocument/2006/relationships/hyperlink" Target="https://www.imi.europa.eu/projects-results/project-factsheets/mip-dili" TargetMode="External"/><Relationship Id="rId2504" Type="http://schemas.openxmlformats.org/officeDocument/2006/relationships/hyperlink" Target="https://dx.doi.org/10.1021/acs.jmedchem.8b00782" TargetMode="External"/><Relationship Id="rId2711" Type="http://schemas.openxmlformats.org/officeDocument/2006/relationships/hyperlink" Target="https://www.imi.europa.eu/projects-results/project-factsheets/zapi" TargetMode="External"/><Relationship Id="rId1106" Type="http://schemas.openxmlformats.org/officeDocument/2006/relationships/hyperlink" Target="https://www.imi.europa.eu/projects-results/project-factsheets/etox" TargetMode="External"/><Relationship Id="rId1313" Type="http://schemas.openxmlformats.org/officeDocument/2006/relationships/hyperlink" Target="https://www.imi.europa.eu/projects-results/project-factsheets/eu-aims" TargetMode="External"/><Relationship Id="rId1520" Type="http://schemas.openxmlformats.org/officeDocument/2006/relationships/hyperlink" Target="https://www.imi.europa.eu/projects-results/project-factsheets/innodia" TargetMode="External"/><Relationship Id="rId199" Type="http://schemas.openxmlformats.org/officeDocument/2006/relationships/hyperlink" Target="https://www.imi.europa.eu/projects-results/project-factsheets/biovacsafe" TargetMode="External"/><Relationship Id="rId2087" Type="http://schemas.openxmlformats.org/officeDocument/2006/relationships/hyperlink" Target="https://www.imi.europa.eu/projects-results/project-factsheets/quic-concept" TargetMode="External"/><Relationship Id="rId2294" Type="http://schemas.openxmlformats.org/officeDocument/2006/relationships/hyperlink" Target="https://www.imi.europa.eu/projects-results/project-factsheets/stembancc" TargetMode="External"/><Relationship Id="rId266" Type="http://schemas.openxmlformats.org/officeDocument/2006/relationships/hyperlink" Target="https://dx.doi.org/10.1186/s13075-016-1181-0" TargetMode="External"/><Relationship Id="rId473" Type="http://schemas.openxmlformats.org/officeDocument/2006/relationships/hyperlink" Target="https://www.imi.europa.eu/projects-results/project-factsheets/chem21" TargetMode="External"/><Relationship Id="rId680" Type="http://schemas.openxmlformats.org/officeDocument/2006/relationships/hyperlink" Target="https://dx.doi.org/10.1038/npjgenmed.2016.35" TargetMode="External"/><Relationship Id="rId2154" Type="http://schemas.openxmlformats.org/officeDocument/2006/relationships/hyperlink" Target="https://dx.doi.org/10.1186/s12951-016-0235-4" TargetMode="External"/><Relationship Id="rId2361" Type="http://schemas.openxmlformats.org/officeDocument/2006/relationships/hyperlink" Target="https://dx.doi.org/10.1155/2012/176162" TargetMode="External"/><Relationship Id="rId126" Type="http://schemas.openxmlformats.org/officeDocument/2006/relationships/hyperlink" Target="https://dx.doi.org/10.3389/fphys.2016.00180" TargetMode="External"/><Relationship Id="rId333" Type="http://schemas.openxmlformats.org/officeDocument/2006/relationships/hyperlink" Target="https://www.imi.europa.eu/projects-results/project-factsheets/btcure" TargetMode="External"/><Relationship Id="rId540" Type="http://schemas.openxmlformats.org/officeDocument/2006/relationships/hyperlink" Target="https://dx.doi.org/10.1186/s12874-017-0379-4" TargetMode="External"/><Relationship Id="rId1170" Type="http://schemas.openxmlformats.org/officeDocument/2006/relationships/hyperlink" Target="https://dx.doi.org/10.1016/j.nicl.2018.04.035" TargetMode="External"/><Relationship Id="rId2014" Type="http://schemas.openxmlformats.org/officeDocument/2006/relationships/hyperlink" Target="https://www.imi.europa.eu/projects-results/project-factsheets/pro-active" TargetMode="External"/><Relationship Id="rId2221" Type="http://schemas.openxmlformats.org/officeDocument/2006/relationships/hyperlink" Target="https://www.imi.europa.eu/projects-results/project-factsheets/sprintt" TargetMode="External"/><Relationship Id="rId1030" Type="http://schemas.openxmlformats.org/officeDocument/2006/relationships/hyperlink" Target="https://www.imi.europa.eu/projects-results/project-factsheets/epad" TargetMode="External"/><Relationship Id="rId400" Type="http://schemas.openxmlformats.org/officeDocument/2006/relationships/hyperlink" Target="https://dx.doi.org/10.21037/jtd.2017.08.151" TargetMode="External"/><Relationship Id="rId1987" Type="http://schemas.openxmlformats.org/officeDocument/2006/relationships/hyperlink" Target="https://www.imi.europa.eu/projects-results/project-factsheets/predict-tb" TargetMode="External"/><Relationship Id="rId1847" Type="http://schemas.openxmlformats.org/officeDocument/2006/relationships/hyperlink" Target="https://www.imi.europa.eu/projects-results/project-factsheets/open-phacts" TargetMode="External"/><Relationship Id="rId1707" Type="http://schemas.openxmlformats.org/officeDocument/2006/relationships/hyperlink" Target="https://dx.doi.org/10.1007/s00204-016-1745-4" TargetMode="External"/><Relationship Id="rId190" Type="http://schemas.openxmlformats.org/officeDocument/2006/relationships/hyperlink" Target="https://dx.doi.org/10.1128/mSystems.00051-16" TargetMode="External"/><Relationship Id="rId1914" Type="http://schemas.openxmlformats.org/officeDocument/2006/relationships/hyperlink" Target="https://dx.doi.org/10.1186/s13287-017-0590-6" TargetMode="External"/><Relationship Id="rId2688" Type="http://schemas.openxmlformats.org/officeDocument/2006/relationships/hyperlink" Target="https://dx.doi.org/10.1038/nm.3973" TargetMode="External"/><Relationship Id="rId867" Type="http://schemas.openxmlformats.org/officeDocument/2006/relationships/hyperlink" Target="https://www.imi.europa.eu/projects-results/project-factsheets/emif" TargetMode="External"/><Relationship Id="rId1497" Type="http://schemas.openxmlformats.org/officeDocument/2006/relationships/hyperlink" Target="https://dx.doi.org/10.4161/auto.7.1.13044" TargetMode="External"/><Relationship Id="rId2548" Type="http://schemas.openxmlformats.org/officeDocument/2006/relationships/hyperlink" Target="https://dx.doi.org/10.1021/acs.jmedchem.7b01674" TargetMode="External"/><Relationship Id="rId727" Type="http://schemas.openxmlformats.org/officeDocument/2006/relationships/hyperlink" Target="https://dx.doi.org/10.1093/jac/dky117" TargetMode="External"/><Relationship Id="rId934" Type="http://schemas.openxmlformats.org/officeDocument/2006/relationships/hyperlink" Target="https://dx.doi.org/10.15252/msb.20177703" TargetMode="External"/><Relationship Id="rId1357" Type="http://schemas.openxmlformats.org/officeDocument/2006/relationships/hyperlink" Target="https://www.imi.europa.eu/projects-results/project-factsheets/eu-aims" TargetMode="External"/><Relationship Id="rId1564" Type="http://schemas.openxmlformats.org/officeDocument/2006/relationships/hyperlink" Target="https://www.imi.europa.eu/projects-results/project-factsheets/ipie" TargetMode="External"/><Relationship Id="rId1771" Type="http://schemas.openxmlformats.org/officeDocument/2006/relationships/hyperlink" Target="https://dx.doi.org/10.1007/s00213-015-3938-6" TargetMode="External"/><Relationship Id="rId2408" Type="http://schemas.openxmlformats.org/officeDocument/2006/relationships/hyperlink" Target="https://dx.doi.org/10.1038/s41598-017-08747-8" TargetMode="External"/><Relationship Id="rId2615" Type="http://schemas.openxmlformats.org/officeDocument/2006/relationships/hyperlink" Target="https://www.imi.europa.eu/projects-results/project-factsheets/ultra-dd" TargetMode="External"/><Relationship Id="rId63" Type="http://schemas.openxmlformats.org/officeDocument/2006/relationships/hyperlink" Target="https://www.imi.europa.eu/projects-results/project-factsheets/aetionomy" TargetMode="External"/><Relationship Id="rId1217" Type="http://schemas.openxmlformats.org/officeDocument/2006/relationships/hyperlink" Target="https://www.imi.europa.eu/projects-results/project-factsheets/eu-aims" TargetMode="External"/><Relationship Id="rId1424" Type="http://schemas.openxmlformats.org/officeDocument/2006/relationships/hyperlink" Target="https://dx.doi.org/10.1016/j.pain.2013.09.003" TargetMode="External"/><Relationship Id="rId1631" Type="http://schemas.openxmlformats.org/officeDocument/2006/relationships/hyperlink" Target="https://dx.doi.org/10.1093/nar/gkt1415" TargetMode="External"/><Relationship Id="rId2198" Type="http://schemas.openxmlformats.org/officeDocument/2006/relationships/hyperlink" Target="https://dx.doi.org/10.1007/s00204-018-2152-9" TargetMode="External"/><Relationship Id="rId377" Type="http://schemas.openxmlformats.org/officeDocument/2006/relationships/hyperlink" Target="https://www.imi.europa.eu/projects-results/project-factsheets/btcure" TargetMode="External"/><Relationship Id="rId584" Type="http://schemas.openxmlformats.org/officeDocument/2006/relationships/hyperlink" Target="https://dx.doi.org/10.1208/s12248-016-9924-z" TargetMode="External"/><Relationship Id="rId2058" Type="http://schemas.openxmlformats.org/officeDocument/2006/relationships/hyperlink" Target="https://www.imi.europa.eu/projects-results/project-factsheets/protect" TargetMode="External"/><Relationship Id="rId2265" Type="http://schemas.openxmlformats.org/officeDocument/2006/relationships/hyperlink" Target="https://dx.doi.org/10.1186/s12910-016-0112-6" TargetMode="External"/><Relationship Id="rId237" Type="http://schemas.openxmlformats.org/officeDocument/2006/relationships/hyperlink" Target="https://www.imi.europa.eu/projects-results/project-factsheets/btcure" TargetMode="External"/><Relationship Id="rId791" Type="http://schemas.openxmlformats.org/officeDocument/2006/relationships/hyperlink" Target="https://dx.doi.org/10.1186/1745-6215-15-18" TargetMode="External"/><Relationship Id="rId1074" Type="http://schemas.openxmlformats.org/officeDocument/2006/relationships/hyperlink" Target="https://www.imi.europa.eu/projects-results/project-factsheets/etox" TargetMode="External"/><Relationship Id="rId2472" Type="http://schemas.openxmlformats.org/officeDocument/2006/relationships/hyperlink" Target="https://dx.doi.org/10.1186/s12931-018-0788-x" TargetMode="External"/><Relationship Id="rId444" Type="http://schemas.openxmlformats.org/officeDocument/2006/relationships/hyperlink" Target="https://dx.doi.org/10.1016/j.molonc.2016.01.001" TargetMode="External"/><Relationship Id="rId651" Type="http://schemas.openxmlformats.org/officeDocument/2006/relationships/hyperlink" Target="https://www.imi.europa.eu/projects-results/project-factsheets/ddmore" TargetMode="External"/><Relationship Id="rId1281" Type="http://schemas.openxmlformats.org/officeDocument/2006/relationships/hyperlink" Target="https://www.imi.europa.eu/projects-results/project-factsheets/eu-aims" TargetMode="External"/><Relationship Id="rId2125" Type="http://schemas.openxmlformats.org/officeDocument/2006/relationships/hyperlink" Target="https://www.imi.europa.eu/projects-results/project-factsheets/quic-concept" TargetMode="External"/><Relationship Id="rId2332" Type="http://schemas.openxmlformats.org/officeDocument/2006/relationships/hyperlink" Target="https://www.imi.europa.eu/projects-results/project-factsheets/summit" TargetMode="External"/><Relationship Id="rId304" Type="http://schemas.openxmlformats.org/officeDocument/2006/relationships/hyperlink" Target="https://dx.doi.org/10.1111/cei.12949" TargetMode="External"/><Relationship Id="rId511" Type="http://schemas.openxmlformats.org/officeDocument/2006/relationships/hyperlink" Target="https://www.imi.europa.eu/projects-results/project-factsheets/combacte-magnet" TargetMode="External"/><Relationship Id="rId1141" Type="http://schemas.openxmlformats.org/officeDocument/2006/relationships/hyperlink" Target="https://www.imi.europa.eu/projects-results/project-factsheets/etriks" TargetMode="External"/><Relationship Id="rId1001" Type="http://schemas.openxmlformats.org/officeDocument/2006/relationships/hyperlink" Target="https://www.imi.europa.eu/projects-results/project-factsheets/emif" TargetMode="External"/><Relationship Id="rId1958" Type="http://schemas.openxmlformats.org/officeDocument/2006/relationships/hyperlink" Target="https://dx.doi.org/10.1093/jac/dkx380" TargetMode="External"/><Relationship Id="rId1818" Type="http://schemas.openxmlformats.org/officeDocument/2006/relationships/hyperlink" Target="https://dx.doi.org/10.1038/srep24570" TargetMode="External"/><Relationship Id="rId161" Type="http://schemas.openxmlformats.org/officeDocument/2006/relationships/hyperlink" Target="https://www.imi.europa.eu/projects-results/project-factsheets/beat-dkd" TargetMode="External"/><Relationship Id="rId978" Type="http://schemas.openxmlformats.org/officeDocument/2006/relationships/hyperlink" Target="https://dx.doi.org/10.1186/s13073-016-0323-y" TargetMode="External"/><Relationship Id="rId2659" Type="http://schemas.openxmlformats.org/officeDocument/2006/relationships/hyperlink" Target="https://www.imi.europa.eu/projects-results/project-factsheets/ultra-dd" TargetMode="External"/><Relationship Id="rId838" Type="http://schemas.openxmlformats.org/officeDocument/2006/relationships/hyperlink" Target="https://www.imi.europa.eu/projects-results/project-factsheets/emif" TargetMode="External"/><Relationship Id="rId1468" Type="http://schemas.openxmlformats.org/officeDocument/2006/relationships/hyperlink" Target="https://dx.doi.org/10.2147/CLEP.S124054" TargetMode="External"/><Relationship Id="rId1675" Type="http://schemas.openxmlformats.org/officeDocument/2006/relationships/hyperlink" Target="https://dx.doi.org/10.1155/2016/2475631" TargetMode="External"/><Relationship Id="rId1882" Type="http://schemas.openxmlformats.org/officeDocument/2006/relationships/hyperlink" Target="https://dx.doi.org/10.1007/s00109-017-1533-5" TargetMode="External"/><Relationship Id="rId2519" Type="http://schemas.openxmlformats.org/officeDocument/2006/relationships/hyperlink" Target="https://www.imi.europa.eu/projects-results/project-factsheets/ultra-dd" TargetMode="External"/><Relationship Id="rId2726" Type="http://schemas.openxmlformats.org/officeDocument/2006/relationships/hyperlink" Target="https://dx.doi.org/10.1016/j.chom.2017.01.015" TargetMode="External"/><Relationship Id="rId1328" Type="http://schemas.openxmlformats.org/officeDocument/2006/relationships/hyperlink" Target="https://dx.doi.org/10.1038/tp.2016.273" TargetMode="External"/><Relationship Id="rId1535" Type="http://schemas.openxmlformats.org/officeDocument/2006/relationships/hyperlink" Target="https://dx.doi.org/10.3389/fimmu.2017.01598" TargetMode="External"/><Relationship Id="rId905" Type="http://schemas.openxmlformats.org/officeDocument/2006/relationships/hyperlink" Target="https://www.imi.europa.eu/projects-results/project-factsheets/emif" TargetMode="External"/><Relationship Id="rId1742" Type="http://schemas.openxmlformats.org/officeDocument/2006/relationships/hyperlink" Target="https://www.imi.europa.eu/projects-results/project-factsheets/newmeds" TargetMode="External"/><Relationship Id="rId34" Type="http://schemas.openxmlformats.org/officeDocument/2006/relationships/hyperlink" Target="https://dx.doi.org/10.1016/j.jalz.2018.01.003" TargetMode="External"/><Relationship Id="rId1602" Type="http://schemas.openxmlformats.org/officeDocument/2006/relationships/hyperlink" Target="https://www.imi.europa.eu/projects-results/project-factsheets/k4dd" TargetMode="External"/><Relationship Id="rId488" Type="http://schemas.openxmlformats.org/officeDocument/2006/relationships/hyperlink" Target="https://dx.doi.org/10.1002/cctc.201402797" TargetMode="External"/><Relationship Id="rId695" Type="http://schemas.openxmlformats.org/officeDocument/2006/relationships/hyperlink" Target="https://www.imi.europa.eu/projects-results/project-factsheets/direct" TargetMode="External"/><Relationship Id="rId2169" Type="http://schemas.openxmlformats.org/officeDocument/2006/relationships/hyperlink" Target="https://www.imi.europa.eu/projects-results/project-factsheets/rhapsody" TargetMode="External"/><Relationship Id="rId2376" Type="http://schemas.openxmlformats.org/officeDocument/2006/relationships/hyperlink" Target="https://www.imi.europa.eu/projects-results/project-factsheets/summit" TargetMode="External"/><Relationship Id="rId2583" Type="http://schemas.openxmlformats.org/officeDocument/2006/relationships/hyperlink" Target="https://www.imi.europa.eu/projects-results/project-factsheets/ultra-dd" TargetMode="External"/><Relationship Id="rId348" Type="http://schemas.openxmlformats.org/officeDocument/2006/relationships/hyperlink" Target="https://dx.doi.org/10.1038/ncomms14852" TargetMode="External"/><Relationship Id="rId555" Type="http://schemas.openxmlformats.org/officeDocument/2006/relationships/hyperlink" Target="https://www.imi.europa.eu/projects-results/project-factsheets/combacte-net" TargetMode="External"/><Relationship Id="rId762" Type="http://schemas.openxmlformats.org/officeDocument/2006/relationships/hyperlink" Target="https://www.imi.europa.eu/projects-results/project-factsheets/ebovac1" TargetMode="External"/><Relationship Id="rId1185" Type="http://schemas.openxmlformats.org/officeDocument/2006/relationships/hyperlink" Target="https://www.imi.europa.eu/projects-results/project-factsheets/eu-aims" TargetMode="External"/><Relationship Id="rId1392" Type="http://schemas.openxmlformats.org/officeDocument/2006/relationships/hyperlink" Target="https://dx.doi.org/10.1038/nature11396" TargetMode="External"/><Relationship Id="rId2029" Type="http://schemas.openxmlformats.org/officeDocument/2006/relationships/hyperlink" Target="https://dx.doi.org/10.1186/1479-5868-9-84" TargetMode="External"/><Relationship Id="rId2236" Type="http://schemas.openxmlformats.org/officeDocument/2006/relationships/hyperlink" Target="https://www.imi.europa.eu/projects-results/project-factsheets/stembancc" TargetMode="External"/><Relationship Id="rId2443" Type="http://schemas.openxmlformats.org/officeDocument/2006/relationships/hyperlink" Target="https://www.imi.europa.eu/projects-results/project-factsheets/translocation" TargetMode="External"/><Relationship Id="rId2650" Type="http://schemas.openxmlformats.org/officeDocument/2006/relationships/hyperlink" Target="https://dx.doi.org/10.7554/eLife.10607" TargetMode="External"/><Relationship Id="rId208" Type="http://schemas.openxmlformats.org/officeDocument/2006/relationships/hyperlink" Target="https://dx.doi.org/10.1016/j.coi.2015.06.001" TargetMode="External"/><Relationship Id="rId415" Type="http://schemas.openxmlformats.org/officeDocument/2006/relationships/hyperlink" Target="https://www.imi.europa.eu/projects-results/project-factsheets/cancer-id" TargetMode="External"/><Relationship Id="rId622" Type="http://schemas.openxmlformats.org/officeDocument/2006/relationships/hyperlink" Target="https://dx.doi.org/10.1007/s10928-016-9496-7" TargetMode="External"/><Relationship Id="rId1045" Type="http://schemas.openxmlformats.org/officeDocument/2006/relationships/hyperlink" Target="https://dx.doi.org/10.1093/toxsci/kfx254" TargetMode="External"/><Relationship Id="rId1252" Type="http://schemas.openxmlformats.org/officeDocument/2006/relationships/hyperlink" Target="https://dx.doi.org/10.1007/s00787-016-0935-1" TargetMode="External"/><Relationship Id="rId2303" Type="http://schemas.openxmlformats.org/officeDocument/2006/relationships/hyperlink" Target="https://dx.doi.org/10.1002/stem.2085" TargetMode="External"/><Relationship Id="rId2510" Type="http://schemas.openxmlformats.org/officeDocument/2006/relationships/hyperlink" Target="https://dx.doi.org/10.1016/j.ebiom.2018.05.008" TargetMode="External"/><Relationship Id="rId1112" Type="http://schemas.openxmlformats.org/officeDocument/2006/relationships/hyperlink" Target="https://www.imi.europa.eu/projects-results/project-factsheets/etox" TargetMode="External"/><Relationship Id="rId1929" Type="http://schemas.openxmlformats.org/officeDocument/2006/relationships/hyperlink" Target="https://www.imi.europa.eu/projects-results/project-factsheets/predict-tb" TargetMode="External"/><Relationship Id="rId2093" Type="http://schemas.openxmlformats.org/officeDocument/2006/relationships/hyperlink" Target="https://www.imi.europa.eu/projects-results/project-factsheets/quic-concept" TargetMode="External"/><Relationship Id="rId272" Type="http://schemas.openxmlformats.org/officeDocument/2006/relationships/hyperlink" Target="https://dx.doi.org/10.1136/annrheumdis-2017-211351" TargetMode="External"/><Relationship Id="rId2160" Type="http://schemas.openxmlformats.org/officeDocument/2006/relationships/hyperlink" Target="https://dx.doi.org/10.1016/j.vaccine.2018.09.056" TargetMode="External"/><Relationship Id="rId132" Type="http://schemas.openxmlformats.org/officeDocument/2006/relationships/hyperlink" Target="https://dx.doi.org/10.1007/s13238-017-0377-7" TargetMode="External"/><Relationship Id="rId2020" Type="http://schemas.openxmlformats.org/officeDocument/2006/relationships/hyperlink" Target="https://www.imi.europa.eu/projects-results/project-factsheets/pro-active" TargetMode="External"/><Relationship Id="rId1579" Type="http://schemas.openxmlformats.org/officeDocument/2006/relationships/hyperlink" Target="https://dx.doi.org/10.1111/bph.14184" TargetMode="External"/><Relationship Id="rId949" Type="http://schemas.openxmlformats.org/officeDocument/2006/relationships/hyperlink" Target="https://www.imi.europa.eu/projects-results/project-factsheets/emif" TargetMode="External"/><Relationship Id="rId1786" Type="http://schemas.openxmlformats.org/officeDocument/2006/relationships/hyperlink" Target="https://dx.doi.org/10.1093/database/bax043" TargetMode="External"/><Relationship Id="rId1993" Type="http://schemas.openxmlformats.org/officeDocument/2006/relationships/hyperlink" Target="https://www.imi.europa.eu/projects-results/project-factsheets/predict-tb" TargetMode="External"/><Relationship Id="rId78" Type="http://schemas.openxmlformats.org/officeDocument/2006/relationships/hyperlink" Target="https://dx.doi.org/10.1093/bioinformatics/btx660" TargetMode="External"/><Relationship Id="rId809" Type="http://schemas.openxmlformats.org/officeDocument/2006/relationships/hyperlink" Target="https://dx.doi.org/10.1016/j.bmc.2014.12.021" TargetMode="External"/><Relationship Id="rId1439" Type="http://schemas.openxmlformats.org/officeDocument/2006/relationships/hyperlink" Target="https://www.imi.europa.eu/projects-results/project-factsheets/europain" TargetMode="External"/><Relationship Id="rId1646" Type="http://schemas.openxmlformats.org/officeDocument/2006/relationships/hyperlink" Target="https://www.imi.europa.eu/projects-results/project-factsheets/marcar" TargetMode="External"/><Relationship Id="rId1853" Type="http://schemas.openxmlformats.org/officeDocument/2006/relationships/hyperlink" Target="https://www.imi.europa.eu/projects-results/project-factsheets/open-phacts" TargetMode="External"/><Relationship Id="rId1506" Type="http://schemas.openxmlformats.org/officeDocument/2006/relationships/hyperlink" Target="https://www.imi.europa.eu/projects-results/project-factsheets/innodia" TargetMode="External"/><Relationship Id="rId1713" Type="http://schemas.openxmlformats.org/officeDocument/2006/relationships/hyperlink" Target="https://dx.doi.org/10.1007/s00204-017-2002-1" TargetMode="External"/><Relationship Id="rId1920" Type="http://schemas.openxmlformats.org/officeDocument/2006/relationships/hyperlink" Target="https://dx.doi.org/10.1364/BOE.6.004447" TargetMode="External"/><Relationship Id="rId599" Type="http://schemas.openxmlformats.org/officeDocument/2006/relationships/hyperlink" Target="https://www.imi.europa.eu/projects-results/project-factsheets/ddmore" TargetMode="External"/><Relationship Id="rId2487" Type="http://schemas.openxmlformats.org/officeDocument/2006/relationships/hyperlink" Target="https://www.imi.europa.eu/projects-results/project-factsheets/u-biopred" TargetMode="External"/><Relationship Id="rId2694" Type="http://schemas.openxmlformats.org/officeDocument/2006/relationships/hyperlink" Target="https://dx.doi.org/10.3389/fcimb.2018.00222" TargetMode="External"/><Relationship Id="rId459" Type="http://schemas.openxmlformats.org/officeDocument/2006/relationships/hyperlink" Target="https://www.imi.europa.eu/projects-results/project-factsheets/chem21" TargetMode="External"/><Relationship Id="rId666" Type="http://schemas.openxmlformats.org/officeDocument/2006/relationships/hyperlink" Target="https://dx.doi.org/10.1007/s11095-014-1315-5" TargetMode="External"/><Relationship Id="rId873" Type="http://schemas.openxmlformats.org/officeDocument/2006/relationships/hyperlink" Target="https://www.imi.europa.eu/projects-results/project-factsheets/emif" TargetMode="External"/><Relationship Id="rId1089" Type="http://schemas.openxmlformats.org/officeDocument/2006/relationships/hyperlink" Target="https://dx.doi.org/10.3390/ijms141224514" TargetMode="External"/><Relationship Id="rId1296" Type="http://schemas.openxmlformats.org/officeDocument/2006/relationships/hyperlink" Target="https://dx.doi.org/10.3389/fnmol.2017.00026" TargetMode="External"/><Relationship Id="rId2347" Type="http://schemas.openxmlformats.org/officeDocument/2006/relationships/hyperlink" Target="https://dx.doi.org/10.1186/s12933-016-0340-6" TargetMode="External"/><Relationship Id="rId2554" Type="http://schemas.openxmlformats.org/officeDocument/2006/relationships/hyperlink" Target="https://dx.doi.org/10.1002/anie.201706788" TargetMode="External"/><Relationship Id="rId319" Type="http://schemas.openxmlformats.org/officeDocument/2006/relationships/hyperlink" Target="https://www.imi.europa.eu/projects-results/project-factsheets/btcure" TargetMode="External"/><Relationship Id="rId526" Type="http://schemas.openxmlformats.org/officeDocument/2006/relationships/hyperlink" Target="https://dx.doi.org/10.1186/s40900-017-0075-x" TargetMode="External"/><Relationship Id="rId1156" Type="http://schemas.openxmlformats.org/officeDocument/2006/relationships/hyperlink" Target="https://dx.doi.org/10.1186/s13073-016-0323-y" TargetMode="External"/><Relationship Id="rId1363" Type="http://schemas.openxmlformats.org/officeDocument/2006/relationships/hyperlink" Target="https://www.imi.europa.eu/projects-results/project-factsheets/eu-aims" TargetMode="External"/><Relationship Id="rId2207" Type="http://schemas.openxmlformats.org/officeDocument/2006/relationships/hyperlink" Target="https://www.imi.europa.eu/projects-results/project-factsheets/sprintt" TargetMode="External"/><Relationship Id="rId733" Type="http://schemas.openxmlformats.org/officeDocument/2006/relationships/hyperlink" Target="https://dx.doi.org/10.1136/bmjopen-2016-013634" TargetMode="External"/><Relationship Id="rId940" Type="http://schemas.openxmlformats.org/officeDocument/2006/relationships/hyperlink" Target="https://dx.doi.org/10.3233/JAD-150253" TargetMode="External"/><Relationship Id="rId1016" Type="http://schemas.openxmlformats.org/officeDocument/2006/relationships/hyperlink" Target="https://www.imi.europa.eu/projects-results/project-factsheets/enable" TargetMode="External"/><Relationship Id="rId1570" Type="http://schemas.openxmlformats.org/officeDocument/2006/relationships/hyperlink" Target="https://www.imi.europa.eu/projects-results/project-factsheets/k4dd" TargetMode="External"/><Relationship Id="rId2414" Type="http://schemas.openxmlformats.org/officeDocument/2006/relationships/hyperlink" Target="https://dx.doi.org/10.1038/srep11927" TargetMode="External"/><Relationship Id="rId2621" Type="http://schemas.openxmlformats.org/officeDocument/2006/relationships/hyperlink" Target="https://www.imi.europa.eu/projects-results/project-factsheets/ultra-dd" TargetMode="External"/><Relationship Id="rId800" Type="http://schemas.openxmlformats.org/officeDocument/2006/relationships/hyperlink" Target="https://www.imi.europa.eu/projects-results/project-factsheets/elf" TargetMode="External"/><Relationship Id="rId1223" Type="http://schemas.openxmlformats.org/officeDocument/2006/relationships/hyperlink" Target="https://www.imi.europa.eu/projects-results/project-factsheets/eu-aims" TargetMode="External"/><Relationship Id="rId1430" Type="http://schemas.openxmlformats.org/officeDocument/2006/relationships/hyperlink" Target="https://dx.doi.org/10.1016/j.pain.2013.05.008" TargetMode="External"/><Relationship Id="rId176" Type="http://schemas.openxmlformats.org/officeDocument/2006/relationships/hyperlink" Target="https://dx.doi.org/10.1136/bmjopen-2017-018331" TargetMode="External"/><Relationship Id="rId383" Type="http://schemas.openxmlformats.org/officeDocument/2006/relationships/hyperlink" Target="https://www.imi.europa.eu/projects-results/project-factsheets/cancer-id" TargetMode="External"/><Relationship Id="rId590" Type="http://schemas.openxmlformats.org/officeDocument/2006/relationships/hyperlink" Target="https://dx.doi.org/10.1093/nar/gkx1023" TargetMode="External"/><Relationship Id="rId2064" Type="http://schemas.openxmlformats.org/officeDocument/2006/relationships/hyperlink" Target="https://www.imi.europa.eu/projects-results/project-factsheets/protect" TargetMode="External"/><Relationship Id="rId2271" Type="http://schemas.openxmlformats.org/officeDocument/2006/relationships/hyperlink" Target="https://dx.doi.org/10.3390/bioengineering5020036" TargetMode="External"/><Relationship Id="rId243" Type="http://schemas.openxmlformats.org/officeDocument/2006/relationships/hyperlink" Target="https://www.imi.europa.eu/projects-results/project-factsheets/btcure" TargetMode="External"/><Relationship Id="rId450" Type="http://schemas.openxmlformats.org/officeDocument/2006/relationships/hyperlink" Target="https://dx.doi.org/10.1016/j.molonc.2015.12.002" TargetMode="External"/><Relationship Id="rId1080" Type="http://schemas.openxmlformats.org/officeDocument/2006/relationships/hyperlink" Target="https://www.imi.europa.eu/projects-results/project-factsheets/etox" TargetMode="External"/><Relationship Id="rId2131" Type="http://schemas.openxmlformats.org/officeDocument/2006/relationships/hyperlink" Target="https://www.imi.europa.eu/projects-results/project-factsheets/quic-concept" TargetMode="External"/><Relationship Id="rId103" Type="http://schemas.openxmlformats.org/officeDocument/2006/relationships/hyperlink" Target="https://www.imi.europa.eu/projects-results/project-factsheets/aetionomy" TargetMode="External"/><Relationship Id="rId310" Type="http://schemas.openxmlformats.org/officeDocument/2006/relationships/hyperlink" Target="https://dx.doi.org/10.1186/s12859-016-1040-7" TargetMode="External"/><Relationship Id="rId1897" Type="http://schemas.openxmlformats.org/officeDocument/2006/relationships/hyperlink" Target="https://www.imi.europa.eu/projects-results/project-factsheets/precisesads" TargetMode="External"/><Relationship Id="rId1757" Type="http://schemas.openxmlformats.org/officeDocument/2006/relationships/hyperlink" Target="https://dx.doi.org/10.1007/s00213-015-3951-9" TargetMode="External"/><Relationship Id="rId1964" Type="http://schemas.openxmlformats.org/officeDocument/2006/relationships/hyperlink" Target="https://dx.doi.org/10.1128/AAC.02548-1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P1401"/>
  <sheetViews>
    <sheetView topLeftCell="I1" workbookViewId="0">
      <pane ySplit="1" topLeftCell="A919" activePane="bottomLeft" state="frozen"/>
      <selection activeCell="C1" sqref="C1"/>
      <selection pane="bottomLeft" activeCell="Z967" sqref="Z967"/>
    </sheetView>
  </sheetViews>
  <sheetFormatPr baseColWidth="10" defaultColWidth="9.140625" defaultRowHeight="15" x14ac:dyDescent="0.25"/>
  <cols>
    <col min="1" max="1" width="25.140625" customWidth="1"/>
    <col min="2" max="2" width="19.42578125" bestFit="1" customWidth="1"/>
    <col min="3" max="3" width="96.28515625" customWidth="1"/>
    <col min="4" max="4" width="16" customWidth="1"/>
    <col min="5" max="5" width="9.28515625" bestFit="1" customWidth="1"/>
    <col min="6" max="6" width="12.42578125" bestFit="1" customWidth="1"/>
    <col min="7" max="7" width="11.140625" bestFit="1" customWidth="1"/>
    <col min="8" max="8" width="20.5703125" bestFit="1" customWidth="1"/>
    <col min="9" max="9" width="12.7109375" bestFit="1" customWidth="1"/>
    <col min="10" max="10" width="8.42578125" bestFit="1" customWidth="1"/>
    <col min="11" max="11" width="7.140625" bestFit="1" customWidth="1"/>
    <col min="12" max="12" width="5.28515625" bestFit="1" customWidth="1"/>
    <col min="13" max="13" width="8.28515625" bestFit="1" customWidth="1"/>
    <col min="17" max="17" width="11.5703125" customWidth="1"/>
    <col min="46" max="46" width="56.7109375" customWidth="1"/>
  </cols>
  <sheetData>
    <row r="1" spans="1:68" x14ac:dyDescent="0.25">
      <c r="A1" t="s">
        <v>0</v>
      </c>
      <c r="B1" t="s">
        <v>1</v>
      </c>
      <c r="C1" t="s">
        <v>2</v>
      </c>
      <c r="D1" t="s">
        <v>15222</v>
      </c>
      <c r="E1" t="str">
        <f>Tabelle2!$A2</f>
        <v>Cancer</v>
      </c>
      <c r="F1" t="str">
        <f>Tabelle2!$A3</f>
        <v>Alzheimer</v>
      </c>
      <c r="G1" t="str">
        <f>Tabelle2!$A4</f>
        <v>Diabetes</v>
      </c>
      <c r="H1" t="str">
        <f>Tabelle2!$A5</f>
        <v>neurodegenerative</v>
      </c>
      <c r="I1" t="str">
        <f>Tabelle2!$A6</f>
        <v>Resistance</v>
      </c>
      <c r="J1" t="str">
        <f>Tabelle2!$A7</f>
        <v>Immuno</v>
      </c>
      <c r="K1" t="str">
        <f>Tabelle2!$A8</f>
        <v>Ageing</v>
      </c>
      <c r="L1" t="str">
        <f>Tabelle2!$A9</f>
        <v>AMD</v>
      </c>
      <c r="M1" t="str">
        <f>Tabelle2!$A10</f>
        <v>Arthritis</v>
      </c>
      <c r="N1" t="s">
        <v>3</v>
      </c>
      <c r="O1" t="s">
        <v>4</v>
      </c>
      <c r="P1" t="s">
        <v>5</v>
      </c>
      <c r="Q1" t="s">
        <v>6</v>
      </c>
      <c r="R1" t="s">
        <v>7</v>
      </c>
      <c r="S1" t="s">
        <v>8</v>
      </c>
      <c r="T1" t="s">
        <v>9</v>
      </c>
      <c r="U1" t="s">
        <v>10</v>
      </c>
      <c r="V1" t="s">
        <v>11</v>
      </c>
      <c r="W1" t="s">
        <v>12</v>
      </c>
      <c r="X1" t="s">
        <v>13</v>
      </c>
      <c r="Y1" t="s">
        <v>14</v>
      </c>
      <c r="Z1" t="s">
        <v>15</v>
      </c>
      <c r="AA1" t="s">
        <v>15235</v>
      </c>
      <c r="AB1" t="s">
        <v>16</v>
      </c>
      <c r="AC1" t="s">
        <v>17</v>
      </c>
      <c r="AD1" t="s">
        <v>18</v>
      </c>
      <c r="AE1" t="s">
        <v>19</v>
      </c>
      <c r="AF1" t="s">
        <v>20</v>
      </c>
      <c r="AG1" t="s">
        <v>21</v>
      </c>
      <c r="AH1" t="s">
        <v>22</v>
      </c>
      <c r="AI1" t="s">
        <v>23</v>
      </c>
      <c r="AJ1" t="s">
        <v>24</v>
      </c>
      <c r="AK1" t="s">
        <v>25</v>
      </c>
      <c r="AL1" t="s">
        <v>26</v>
      </c>
      <c r="AM1" t="s">
        <v>27</v>
      </c>
      <c r="AN1" t="s">
        <v>28</v>
      </c>
      <c r="AO1" t="s">
        <v>29</v>
      </c>
      <c r="AP1" t="s">
        <v>30</v>
      </c>
      <c r="AQ1" t="s">
        <v>31</v>
      </c>
      <c r="AR1" t="s">
        <v>32</v>
      </c>
      <c r="AS1" t="s">
        <v>33</v>
      </c>
      <c r="AT1" t="s">
        <v>34</v>
      </c>
      <c r="AU1" t="s">
        <v>35</v>
      </c>
      <c r="AV1" t="s">
        <v>36</v>
      </c>
      <c r="AW1" t="s">
        <v>37</v>
      </c>
      <c r="AX1" t="s">
        <v>38</v>
      </c>
      <c r="AY1" t="s">
        <v>39</v>
      </c>
      <c r="AZ1" t="s">
        <v>40</v>
      </c>
      <c r="BA1" t="s">
        <v>41</v>
      </c>
      <c r="BB1" t="s">
        <v>42</v>
      </c>
      <c r="BC1" t="s">
        <v>43</v>
      </c>
      <c r="BD1" t="s">
        <v>44</v>
      </c>
      <c r="BE1" t="s">
        <v>45</v>
      </c>
      <c r="BF1" t="s">
        <v>46</v>
      </c>
      <c r="BG1" t="s">
        <v>47</v>
      </c>
      <c r="BH1" t="s">
        <v>48</v>
      </c>
      <c r="BI1" t="s">
        <v>49</v>
      </c>
      <c r="BJ1" t="s">
        <v>50</v>
      </c>
      <c r="BK1" t="s">
        <v>51</v>
      </c>
      <c r="BL1" t="s">
        <v>52</v>
      </c>
      <c r="BM1" t="s">
        <v>53</v>
      </c>
      <c r="BN1" t="s">
        <v>54</v>
      </c>
      <c r="BO1" t="s">
        <v>55</v>
      </c>
      <c r="BP1" t="s">
        <v>56</v>
      </c>
    </row>
    <row r="2" spans="1:68" hidden="1" x14ac:dyDescent="0.25">
      <c r="A2" s="1" t="s">
        <v>57</v>
      </c>
      <c r="B2" t="s">
        <v>58</v>
      </c>
      <c r="C2" t="s">
        <v>59</v>
      </c>
      <c r="D2" s="5">
        <f>SUM(E2:M2)*2</f>
        <v>2</v>
      </c>
      <c r="E2" s="5">
        <f>IFERROR(SEARCH(Tabelle2!$A$2,Literatur!$C2),0)</f>
        <v>0</v>
      </c>
      <c r="F2" s="5">
        <f>IFERROR(SEARCH(Tabelle2!$A$3,Literatur!$C2),0)</f>
        <v>0</v>
      </c>
      <c r="G2" s="5">
        <f>IFERROR(SEARCH(Tabelle2!$A$4,Literatur!$C2),0)</f>
        <v>0</v>
      </c>
      <c r="H2" s="5">
        <f>IFERROR(SEARCH(Tabelle2!$A$5,Literatur!$C2),0)</f>
        <v>0</v>
      </c>
      <c r="I2" s="5">
        <f>IFERROR(SEARCH(Tabelle2!$A$6,Literatur!$C2),0)</f>
        <v>0</v>
      </c>
      <c r="J2" s="5">
        <v>1</v>
      </c>
      <c r="K2" s="5">
        <f>IFERROR(SEARCH(Tabelle2!$A$8,Literatur!$C2),0)</f>
        <v>0</v>
      </c>
      <c r="L2" s="5">
        <f>IFERROR(SEARCH(Tabelle2!$A$9,Literatur!$C2),0)</f>
        <v>0</v>
      </c>
      <c r="M2" s="5">
        <f>IFERROR(SEARCH(Tabelle2!$A$10,Literatur!$C2),0)</f>
        <v>0</v>
      </c>
      <c r="N2" t="s">
        <v>60</v>
      </c>
      <c r="O2" t="s">
        <v>61</v>
      </c>
      <c r="P2" t="s">
        <v>62</v>
      </c>
      <c r="Q2" t="s">
        <v>63</v>
      </c>
      <c r="R2">
        <v>3</v>
      </c>
      <c r="S2">
        <v>115303</v>
      </c>
      <c r="T2" t="s">
        <v>64</v>
      </c>
      <c r="U2" t="s">
        <v>65</v>
      </c>
      <c r="V2" t="s">
        <v>66</v>
      </c>
      <c r="X2" t="s">
        <v>67</v>
      </c>
      <c r="Y2" t="s">
        <v>68</v>
      </c>
      <c r="Z2" t="s">
        <v>69</v>
      </c>
      <c r="AA2">
        <f>IF(_xlfn.FLOOR.MATH(SUMPRODUCT(LEN(Z2)-LEN(SUBSTITUTE(Z2,",","")))/2-1)&lt;0,0,_xlfn.FLOOR.MATH(SUMPRODUCT(LEN(Z2)-LEN(SUBSTITUTE(Z2,",","")))/2))</f>
        <v>10</v>
      </c>
      <c r="AB2">
        <v>12</v>
      </c>
      <c r="AC2" t="s">
        <v>70</v>
      </c>
      <c r="AD2" t="s">
        <v>71</v>
      </c>
      <c r="AE2">
        <v>29875313</v>
      </c>
      <c r="AF2" t="s">
        <v>72</v>
      </c>
      <c r="AG2" t="s">
        <v>73</v>
      </c>
      <c r="AH2" t="s">
        <v>74</v>
      </c>
      <c r="AI2" t="s">
        <v>75</v>
      </c>
      <c r="AJ2" t="s">
        <v>76</v>
      </c>
      <c r="AK2" t="s">
        <v>77</v>
      </c>
      <c r="AL2">
        <v>2694092</v>
      </c>
      <c r="AM2">
        <v>2018</v>
      </c>
      <c r="AN2" t="s">
        <v>78</v>
      </c>
      <c r="AO2" t="s">
        <v>79</v>
      </c>
      <c r="AP2" t="s">
        <v>79</v>
      </c>
      <c r="AQ2" t="s">
        <v>80</v>
      </c>
      <c r="AR2" t="s">
        <v>81</v>
      </c>
      <c r="AS2" t="s">
        <v>81</v>
      </c>
      <c r="AT2" t="s">
        <v>82</v>
      </c>
      <c r="AU2" t="s">
        <v>83</v>
      </c>
      <c r="AV2" t="s">
        <v>84</v>
      </c>
      <c r="AW2" t="s">
        <v>85</v>
      </c>
      <c r="AX2" t="s">
        <v>86</v>
      </c>
      <c r="AY2" t="s">
        <v>85</v>
      </c>
      <c r="AZ2" t="s">
        <v>86</v>
      </c>
      <c r="BA2" t="s">
        <v>85</v>
      </c>
      <c r="BB2" t="s">
        <v>86</v>
      </c>
      <c r="BC2">
        <v>0</v>
      </c>
      <c r="BD2" t="s">
        <v>86</v>
      </c>
      <c r="BE2" t="s">
        <v>86</v>
      </c>
      <c r="BF2" t="s">
        <v>85</v>
      </c>
      <c r="BG2" t="s">
        <v>86</v>
      </c>
      <c r="BH2" t="s">
        <v>85</v>
      </c>
      <c r="BI2" t="s">
        <v>85</v>
      </c>
      <c r="BJ2" t="s">
        <v>85</v>
      </c>
      <c r="BK2" t="s">
        <v>85</v>
      </c>
      <c r="BL2" t="s">
        <v>87</v>
      </c>
      <c r="BM2" t="s">
        <v>88</v>
      </c>
      <c r="BN2" t="s">
        <v>89</v>
      </c>
      <c r="BO2" t="s">
        <v>89</v>
      </c>
      <c r="BP2" s="1" t="s">
        <v>90</v>
      </c>
    </row>
    <row r="3" spans="1:68" hidden="1" x14ac:dyDescent="0.25">
      <c r="A3" s="1" t="s">
        <v>57</v>
      </c>
      <c r="B3" t="s">
        <v>58</v>
      </c>
      <c r="C3" t="s">
        <v>59</v>
      </c>
      <c r="D3" s="5">
        <f t="shared" ref="D3:D13" si="0">SUM(E3:M3)*2</f>
        <v>2</v>
      </c>
      <c r="E3" s="5">
        <f>IFERROR(SEARCH(Tabelle2!$A$2,Literatur!$C3),0)</f>
        <v>0</v>
      </c>
      <c r="F3" s="5">
        <f>IFERROR(SEARCH(Tabelle2!$A$3,Literatur!$C3),0)</f>
        <v>0</v>
      </c>
      <c r="G3" s="5">
        <f>IFERROR(SEARCH(Tabelle2!$A$4,Literatur!$C3),0)</f>
        <v>0</v>
      </c>
      <c r="H3" s="5">
        <f>IFERROR(SEARCH(Tabelle2!$A$5,Literatur!$C3),0)</f>
        <v>0</v>
      </c>
      <c r="I3" s="5">
        <f>IFERROR(SEARCH(Tabelle2!$A$6,Literatur!$C3),0)</f>
        <v>0</v>
      </c>
      <c r="J3" s="5">
        <v>1</v>
      </c>
      <c r="K3" s="5">
        <f>IFERROR(SEARCH(Tabelle2!$A$8,Literatur!$C3),0)</f>
        <v>0</v>
      </c>
      <c r="L3" s="5">
        <f>IFERROR(SEARCH(Tabelle2!$A$9,Literatur!$C3),0)</f>
        <v>0</v>
      </c>
      <c r="M3" s="5">
        <f>IFERROR(SEARCH(Tabelle2!$A$10,Literatur!$C3),0)</f>
        <v>0</v>
      </c>
      <c r="N3" t="s">
        <v>60</v>
      </c>
      <c r="O3" t="s">
        <v>61</v>
      </c>
      <c r="P3" t="s">
        <v>62</v>
      </c>
      <c r="Q3" t="s">
        <v>63</v>
      </c>
      <c r="R3">
        <v>3</v>
      </c>
      <c r="S3">
        <v>115303</v>
      </c>
      <c r="T3" t="s">
        <v>64</v>
      </c>
      <c r="U3" t="s">
        <v>65</v>
      </c>
      <c r="V3" t="s">
        <v>66</v>
      </c>
      <c r="X3" t="s">
        <v>67</v>
      </c>
      <c r="Y3" t="s">
        <v>68</v>
      </c>
      <c r="Z3" t="s">
        <v>69</v>
      </c>
      <c r="AA3">
        <f t="shared" ref="AA3:AA66" si="1">IF(_xlfn.FLOOR.MATH(SUMPRODUCT(LEN(Z3)-LEN(SUBSTITUTE(Z3,",","")))/2-1)&lt;0,0,_xlfn.FLOOR.MATH(SUMPRODUCT(LEN(Z3)-LEN(SUBSTITUTE(Z3,",","")))/2))</f>
        <v>10</v>
      </c>
      <c r="AB3">
        <v>12</v>
      </c>
      <c r="AC3" t="s">
        <v>91</v>
      </c>
      <c r="AD3" t="s">
        <v>71</v>
      </c>
      <c r="AE3">
        <v>28729851</v>
      </c>
      <c r="AF3" t="s">
        <v>92</v>
      </c>
      <c r="AG3" t="s">
        <v>93</v>
      </c>
      <c r="AH3" t="s">
        <v>94</v>
      </c>
      <c r="AI3" t="s">
        <v>95</v>
      </c>
      <c r="AJ3" t="s">
        <v>96</v>
      </c>
      <c r="AK3" t="s">
        <v>97</v>
      </c>
      <c r="AL3">
        <v>2550588</v>
      </c>
      <c r="AM3">
        <v>2017</v>
      </c>
      <c r="AN3" t="s">
        <v>98</v>
      </c>
      <c r="AO3" t="s">
        <v>99</v>
      </c>
      <c r="AP3" t="s">
        <v>99</v>
      </c>
      <c r="AQ3" t="s">
        <v>100</v>
      </c>
      <c r="AR3" t="s">
        <v>101</v>
      </c>
      <c r="AS3" t="s">
        <v>101</v>
      </c>
      <c r="AT3" t="s">
        <v>102</v>
      </c>
      <c r="AU3" t="s">
        <v>103</v>
      </c>
      <c r="AV3" t="s">
        <v>84</v>
      </c>
      <c r="AW3" t="s">
        <v>86</v>
      </c>
      <c r="AX3" t="s">
        <v>86</v>
      </c>
      <c r="AY3" t="s">
        <v>85</v>
      </c>
      <c r="AZ3" t="s">
        <v>86</v>
      </c>
      <c r="BA3" t="s">
        <v>85</v>
      </c>
      <c r="BB3" t="s">
        <v>85</v>
      </c>
      <c r="BC3">
        <v>0</v>
      </c>
      <c r="BD3" t="s">
        <v>86</v>
      </c>
      <c r="BE3" t="s">
        <v>86</v>
      </c>
      <c r="BF3" t="s">
        <v>85</v>
      </c>
      <c r="BG3" t="s">
        <v>86</v>
      </c>
      <c r="BH3" t="s">
        <v>85</v>
      </c>
      <c r="BI3" t="s">
        <v>85</v>
      </c>
      <c r="BJ3" t="s">
        <v>85</v>
      </c>
      <c r="BK3" t="s">
        <v>85</v>
      </c>
      <c r="BL3" t="s">
        <v>104</v>
      </c>
      <c r="BM3" t="s">
        <v>105</v>
      </c>
      <c r="BN3" t="s">
        <v>106</v>
      </c>
      <c r="BO3" t="s">
        <v>106</v>
      </c>
      <c r="BP3" s="1" t="s">
        <v>107</v>
      </c>
    </row>
    <row r="4" spans="1:68" hidden="1" x14ac:dyDescent="0.25">
      <c r="A4" s="1" t="s">
        <v>57</v>
      </c>
      <c r="B4" t="s">
        <v>58</v>
      </c>
      <c r="C4" t="s">
        <v>59</v>
      </c>
      <c r="D4" s="5">
        <f t="shared" si="0"/>
        <v>2</v>
      </c>
      <c r="E4" s="5">
        <f>IFERROR(SEARCH(Tabelle2!$A$2,Literatur!$C4),0)</f>
        <v>0</v>
      </c>
      <c r="F4" s="5">
        <f>IFERROR(SEARCH(Tabelle2!$A$3,Literatur!$C4),0)</f>
        <v>0</v>
      </c>
      <c r="G4" s="5">
        <f>IFERROR(SEARCH(Tabelle2!$A$4,Literatur!$C4),0)</f>
        <v>0</v>
      </c>
      <c r="H4" s="5">
        <f>IFERROR(SEARCH(Tabelle2!$A$5,Literatur!$C4),0)</f>
        <v>0</v>
      </c>
      <c r="I4" s="5">
        <f>IFERROR(SEARCH(Tabelle2!$A$6,Literatur!$C4),0)</f>
        <v>0</v>
      </c>
      <c r="J4" s="5">
        <v>1</v>
      </c>
      <c r="K4" s="5">
        <f>IFERROR(SEARCH(Tabelle2!$A$8,Literatur!$C4),0)</f>
        <v>0</v>
      </c>
      <c r="L4" s="5">
        <f>IFERROR(SEARCH(Tabelle2!$A$9,Literatur!$C4),0)</f>
        <v>0</v>
      </c>
      <c r="M4" s="5">
        <f>IFERROR(SEARCH(Tabelle2!$A$10,Literatur!$C4),0)</f>
        <v>0</v>
      </c>
      <c r="N4" t="s">
        <v>60</v>
      </c>
      <c r="O4" t="s">
        <v>61</v>
      </c>
      <c r="P4" t="s">
        <v>62</v>
      </c>
      <c r="Q4" t="s">
        <v>63</v>
      </c>
      <c r="R4">
        <v>3</v>
      </c>
      <c r="S4">
        <v>115303</v>
      </c>
      <c r="T4" t="s">
        <v>64</v>
      </c>
      <c r="U4" t="s">
        <v>65</v>
      </c>
      <c r="V4" t="s">
        <v>66</v>
      </c>
      <c r="X4" t="s">
        <v>67</v>
      </c>
      <c r="Y4" t="s">
        <v>68</v>
      </c>
      <c r="Z4" t="s">
        <v>69</v>
      </c>
      <c r="AA4">
        <f t="shared" si="1"/>
        <v>10</v>
      </c>
      <c r="AB4">
        <v>12</v>
      </c>
      <c r="AC4" t="s">
        <v>108</v>
      </c>
      <c r="AD4" t="s">
        <v>71</v>
      </c>
      <c r="AE4">
        <v>29296830</v>
      </c>
      <c r="AF4" t="s">
        <v>109</v>
      </c>
      <c r="AG4" t="s">
        <v>110</v>
      </c>
      <c r="AH4" t="s">
        <v>111</v>
      </c>
      <c r="AI4" t="s">
        <v>112</v>
      </c>
      <c r="AJ4" t="s">
        <v>113</v>
      </c>
      <c r="AK4" t="s">
        <v>113</v>
      </c>
      <c r="AL4">
        <v>2634280</v>
      </c>
      <c r="AM4">
        <v>2017</v>
      </c>
      <c r="AN4" t="s">
        <v>114</v>
      </c>
      <c r="AO4" t="s">
        <v>115</v>
      </c>
      <c r="AP4" t="s">
        <v>115</v>
      </c>
      <c r="AQ4" t="s">
        <v>116</v>
      </c>
      <c r="AR4" t="s">
        <v>117</v>
      </c>
      <c r="AS4" t="s">
        <v>118</v>
      </c>
      <c r="AT4" t="s">
        <v>119</v>
      </c>
      <c r="AU4" t="s">
        <v>120</v>
      </c>
      <c r="AV4" t="s">
        <v>84</v>
      </c>
      <c r="AW4" t="s">
        <v>85</v>
      </c>
      <c r="AX4" t="s">
        <v>86</v>
      </c>
      <c r="AY4" t="s">
        <v>85</v>
      </c>
      <c r="AZ4" t="s">
        <v>86</v>
      </c>
      <c r="BA4" t="s">
        <v>85</v>
      </c>
      <c r="BB4" t="s">
        <v>86</v>
      </c>
      <c r="BC4">
        <v>1</v>
      </c>
      <c r="BD4" t="s">
        <v>85</v>
      </c>
      <c r="BE4" t="s">
        <v>86</v>
      </c>
      <c r="BF4" t="s">
        <v>85</v>
      </c>
      <c r="BG4" t="s">
        <v>86</v>
      </c>
      <c r="BH4" t="s">
        <v>85</v>
      </c>
      <c r="BI4" t="s">
        <v>85</v>
      </c>
      <c r="BJ4" t="s">
        <v>85</v>
      </c>
      <c r="BK4" t="s">
        <v>85</v>
      </c>
      <c r="BL4" t="s">
        <v>121</v>
      </c>
      <c r="BM4" t="s">
        <v>122</v>
      </c>
      <c r="BN4" t="s">
        <v>123</v>
      </c>
      <c r="BO4" t="s">
        <v>123</v>
      </c>
      <c r="BP4" s="1" t="s">
        <v>124</v>
      </c>
    </row>
    <row r="5" spans="1:68" hidden="1" x14ac:dyDescent="0.25">
      <c r="A5" s="1" t="s">
        <v>57</v>
      </c>
      <c r="B5" t="s">
        <v>58</v>
      </c>
      <c r="C5" t="s">
        <v>59</v>
      </c>
      <c r="D5" s="5">
        <f t="shared" si="0"/>
        <v>2</v>
      </c>
      <c r="E5" s="5">
        <f>IFERROR(SEARCH(Tabelle2!$A$2,Literatur!$C5),0)</f>
        <v>0</v>
      </c>
      <c r="F5" s="5">
        <f>IFERROR(SEARCH(Tabelle2!$A$3,Literatur!$C5),0)</f>
        <v>0</v>
      </c>
      <c r="G5" s="5">
        <f>IFERROR(SEARCH(Tabelle2!$A$4,Literatur!$C5),0)</f>
        <v>0</v>
      </c>
      <c r="H5" s="5">
        <f>IFERROR(SEARCH(Tabelle2!$A$5,Literatur!$C5),0)</f>
        <v>0</v>
      </c>
      <c r="I5" s="5">
        <f>IFERROR(SEARCH(Tabelle2!$A$6,Literatur!$C5),0)</f>
        <v>0</v>
      </c>
      <c r="J5" s="5">
        <v>1</v>
      </c>
      <c r="K5" s="5">
        <f>IFERROR(SEARCH(Tabelle2!$A$8,Literatur!$C5),0)</f>
        <v>0</v>
      </c>
      <c r="L5" s="5">
        <f>IFERROR(SEARCH(Tabelle2!$A$9,Literatur!$C5),0)</f>
        <v>0</v>
      </c>
      <c r="M5" s="5">
        <f>IFERROR(SEARCH(Tabelle2!$A$10,Literatur!$C5),0)</f>
        <v>0</v>
      </c>
      <c r="N5" t="s">
        <v>60</v>
      </c>
      <c r="O5" t="s">
        <v>61</v>
      </c>
      <c r="P5" t="s">
        <v>62</v>
      </c>
      <c r="Q5" t="s">
        <v>63</v>
      </c>
      <c r="R5">
        <v>3</v>
      </c>
      <c r="S5">
        <v>115303</v>
      </c>
      <c r="T5" t="s">
        <v>64</v>
      </c>
      <c r="U5" t="s">
        <v>65</v>
      </c>
      <c r="V5" t="s">
        <v>66</v>
      </c>
      <c r="X5" t="s">
        <v>67</v>
      </c>
      <c r="Y5" t="s">
        <v>68</v>
      </c>
      <c r="Z5" t="s">
        <v>69</v>
      </c>
      <c r="AA5">
        <f t="shared" si="1"/>
        <v>10</v>
      </c>
      <c r="AB5">
        <v>12</v>
      </c>
      <c r="AC5" t="s">
        <v>125</v>
      </c>
      <c r="AD5" t="s">
        <v>71</v>
      </c>
      <c r="AE5">
        <v>27266372</v>
      </c>
      <c r="AF5" t="s">
        <v>126</v>
      </c>
      <c r="AG5" t="s">
        <v>127</v>
      </c>
      <c r="AH5" t="s">
        <v>128</v>
      </c>
      <c r="AI5" t="s">
        <v>129</v>
      </c>
      <c r="AJ5" t="s">
        <v>130</v>
      </c>
      <c r="AK5" t="s">
        <v>131</v>
      </c>
      <c r="AL5">
        <v>2477705</v>
      </c>
      <c r="AM5">
        <v>2016</v>
      </c>
      <c r="AN5" t="s">
        <v>132</v>
      </c>
      <c r="AO5" t="s">
        <v>133</v>
      </c>
      <c r="AP5" t="s">
        <v>133</v>
      </c>
      <c r="AQ5" t="s">
        <v>134</v>
      </c>
      <c r="AR5" t="s">
        <v>135</v>
      </c>
      <c r="AS5" t="s">
        <v>135</v>
      </c>
      <c r="AT5" t="s">
        <v>136</v>
      </c>
      <c r="AU5" t="s">
        <v>137</v>
      </c>
      <c r="AV5" t="s">
        <v>84</v>
      </c>
      <c r="AW5" t="s">
        <v>86</v>
      </c>
      <c r="AX5" t="s">
        <v>86</v>
      </c>
      <c r="AY5" t="s">
        <v>85</v>
      </c>
      <c r="AZ5" t="s">
        <v>86</v>
      </c>
      <c r="BA5" t="s">
        <v>85</v>
      </c>
      <c r="BB5" t="s">
        <v>85</v>
      </c>
      <c r="BC5">
        <v>1</v>
      </c>
      <c r="BD5" t="s">
        <v>86</v>
      </c>
      <c r="BE5" t="s">
        <v>86</v>
      </c>
      <c r="BF5" t="s">
        <v>85</v>
      </c>
      <c r="BG5" t="s">
        <v>86</v>
      </c>
      <c r="BH5" t="s">
        <v>85</v>
      </c>
      <c r="BI5" t="s">
        <v>85</v>
      </c>
      <c r="BJ5" t="s">
        <v>85</v>
      </c>
      <c r="BK5" t="s">
        <v>85</v>
      </c>
      <c r="BL5" t="s">
        <v>138</v>
      </c>
      <c r="BM5" t="s">
        <v>139</v>
      </c>
      <c r="BN5" t="s">
        <v>140</v>
      </c>
      <c r="BO5" t="s">
        <v>140</v>
      </c>
      <c r="BP5" s="1" t="s">
        <v>141</v>
      </c>
    </row>
    <row r="6" spans="1:68" hidden="1" x14ac:dyDescent="0.25">
      <c r="A6" s="1" t="s">
        <v>57</v>
      </c>
      <c r="B6" t="s">
        <v>58</v>
      </c>
      <c r="C6" t="s">
        <v>59</v>
      </c>
      <c r="D6" s="5">
        <f t="shared" si="0"/>
        <v>2</v>
      </c>
      <c r="E6" s="5">
        <f>IFERROR(SEARCH(Tabelle2!$A$2,Literatur!$C6),0)</f>
        <v>0</v>
      </c>
      <c r="F6" s="5">
        <f>IFERROR(SEARCH(Tabelle2!$A$3,Literatur!$C6),0)</f>
        <v>0</v>
      </c>
      <c r="G6" s="5">
        <f>IFERROR(SEARCH(Tabelle2!$A$4,Literatur!$C6),0)</f>
        <v>0</v>
      </c>
      <c r="H6" s="5">
        <f>IFERROR(SEARCH(Tabelle2!$A$5,Literatur!$C6),0)</f>
        <v>0</v>
      </c>
      <c r="I6" s="5">
        <f>IFERROR(SEARCH(Tabelle2!$A$6,Literatur!$C6),0)</f>
        <v>0</v>
      </c>
      <c r="J6" s="5">
        <v>1</v>
      </c>
      <c r="K6" s="5">
        <f>IFERROR(SEARCH(Tabelle2!$A$8,Literatur!$C6),0)</f>
        <v>0</v>
      </c>
      <c r="L6" s="5">
        <f>IFERROR(SEARCH(Tabelle2!$A$9,Literatur!$C6),0)</f>
        <v>0</v>
      </c>
      <c r="M6" s="5">
        <f>IFERROR(SEARCH(Tabelle2!$A$10,Literatur!$C6),0)</f>
        <v>0</v>
      </c>
      <c r="N6" t="s">
        <v>60</v>
      </c>
      <c r="O6" t="s">
        <v>61</v>
      </c>
      <c r="P6" t="s">
        <v>62</v>
      </c>
      <c r="Q6" t="s">
        <v>63</v>
      </c>
      <c r="R6">
        <v>3</v>
      </c>
      <c r="S6">
        <v>115303</v>
      </c>
      <c r="T6" t="s">
        <v>64</v>
      </c>
      <c r="U6" t="s">
        <v>65</v>
      </c>
      <c r="V6" t="s">
        <v>66</v>
      </c>
      <c r="X6" t="s">
        <v>67</v>
      </c>
      <c r="Y6" t="s">
        <v>68</v>
      </c>
      <c r="Z6" t="s">
        <v>69</v>
      </c>
      <c r="AA6">
        <f t="shared" si="1"/>
        <v>10</v>
      </c>
      <c r="AB6">
        <v>12</v>
      </c>
      <c r="AC6" t="s">
        <v>142</v>
      </c>
      <c r="AD6" t="s">
        <v>71</v>
      </c>
      <c r="AE6">
        <v>28170401</v>
      </c>
      <c r="AF6" t="s">
        <v>143</v>
      </c>
      <c r="AG6" t="s">
        <v>144</v>
      </c>
      <c r="AH6" t="s">
        <v>145</v>
      </c>
      <c r="AI6" t="s">
        <v>146</v>
      </c>
      <c r="AJ6" t="s">
        <v>77</v>
      </c>
      <c r="AK6" t="s">
        <v>147</v>
      </c>
      <c r="AL6">
        <v>2520051</v>
      </c>
      <c r="AM6">
        <v>2017</v>
      </c>
      <c r="AN6" t="s">
        <v>148</v>
      </c>
      <c r="AO6" t="s">
        <v>149</v>
      </c>
      <c r="AP6" t="s">
        <v>150</v>
      </c>
      <c r="AQ6" t="s">
        <v>151</v>
      </c>
      <c r="AR6" t="s">
        <v>152</v>
      </c>
      <c r="AS6" t="s">
        <v>152</v>
      </c>
      <c r="AT6" t="s">
        <v>153</v>
      </c>
      <c r="AU6" t="s">
        <v>154</v>
      </c>
      <c r="AV6" t="s">
        <v>84</v>
      </c>
      <c r="AW6" t="s">
        <v>86</v>
      </c>
      <c r="AX6" t="s">
        <v>86</v>
      </c>
      <c r="AY6" t="s">
        <v>85</v>
      </c>
      <c r="AZ6" t="s">
        <v>86</v>
      </c>
      <c r="BA6" t="s">
        <v>85</v>
      </c>
      <c r="BB6" t="s">
        <v>86</v>
      </c>
      <c r="BC6">
        <v>3</v>
      </c>
      <c r="BD6" t="s">
        <v>86</v>
      </c>
      <c r="BE6" t="s">
        <v>86</v>
      </c>
      <c r="BF6" t="s">
        <v>85</v>
      </c>
      <c r="BG6" t="s">
        <v>86</v>
      </c>
      <c r="BH6" t="s">
        <v>85</v>
      </c>
      <c r="BI6" t="s">
        <v>85</v>
      </c>
      <c r="BJ6" t="s">
        <v>85</v>
      </c>
      <c r="BK6" t="s">
        <v>85</v>
      </c>
      <c r="BL6" t="s">
        <v>155</v>
      </c>
      <c r="BM6" t="s">
        <v>156</v>
      </c>
      <c r="BN6" t="s">
        <v>155</v>
      </c>
      <c r="BO6" t="s">
        <v>155</v>
      </c>
      <c r="BP6" s="1" t="s">
        <v>157</v>
      </c>
    </row>
    <row r="7" spans="1:68" hidden="1" x14ac:dyDescent="0.25">
      <c r="A7" s="1" t="s">
        <v>57</v>
      </c>
      <c r="B7" t="s">
        <v>58</v>
      </c>
      <c r="C7" t="s">
        <v>59</v>
      </c>
      <c r="D7" s="5">
        <f t="shared" si="0"/>
        <v>2</v>
      </c>
      <c r="E7" s="5">
        <f>IFERROR(SEARCH(Tabelle2!$A$2,Literatur!$C7),0)</f>
        <v>0</v>
      </c>
      <c r="F7" s="5">
        <f>IFERROR(SEARCH(Tabelle2!$A$3,Literatur!$C7),0)</f>
        <v>0</v>
      </c>
      <c r="G7" s="5">
        <f>IFERROR(SEARCH(Tabelle2!$A$4,Literatur!$C7),0)</f>
        <v>0</v>
      </c>
      <c r="H7" s="5">
        <f>IFERROR(SEARCH(Tabelle2!$A$5,Literatur!$C7),0)</f>
        <v>0</v>
      </c>
      <c r="I7" s="5">
        <f>IFERROR(SEARCH(Tabelle2!$A$6,Literatur!$C7),0)</f>
        <v>0</v>
      </c>
      <c r="J7" s="5">
        <v>1</v>
      </c>
      <c r="K7" s="5">
        <f>IFERROR(SEARCH(Tabelle2!$A$8,Literatur!$C7),0)</f>
        <v>0</v>
      </c>
      <c r="L7" s="5">
        <f>IFERROR(SEARCH(Tabelle2!$A$9,Literatur!$C7),0)</f>
        <v>0</v>
      </c>
      <c r="M7" s="5">
        <f>IFERROR(SEARCH(Tabelle2!$A$10,Literatur!$C7),0)</f>
        <v>0</v>
      </c>
      <c r="N7" t="s">
        <v>60</v>
      </c>
      <c r="O7" t="s">
        <v>61</v>
      </c>
      <c r="P7" t="s">
        <v>62</v>
      </c>
      <c r="Q7" t="s">
        <v>63</v>
      </c>
      <c r="R7">
        <v>3</v>
      </c>
      <c r="S7">
        <v>115303</v>
      </c>
      <c r="T7" t="s">
        <v>64</v>
      </c>
      <c r="U7" t="s">
        <v>65</v>
      </c>
      <c r="V7" t="s">
        <v>66</v>
      </c>
      <c r="X7" t="s">
        <v>67</v>
      </c>
      <c r="Y7" t="s">
        <v>68</v>
      </c>
      <c r="Z7" t="s">
        <v>69</v>
      </c>
      <c r="AA7">
        <f t="shared" si="1"/>
        <v>10</v>
      </c>
      <c r="AB7">
        <v>12</v>
      </c>
      <c r="AC7" t="s">
        <v>158</v>
      </c>
      <c r="AD7" t="s">
        <v>71</v>
      </c>
      <c r="AE7">
        <v>28529511</v>
      </c>
      <c r="AF7" t="s">
        <v>159</v>
      </c>
      <c r="AG7" t="s">
        <v>160</v>
      </c>
      <c r="AH7" t="s">
        <v>161</v>
      </c>
      <c r="AI7" t="s">
        <v>162</v>
      </c>
      <c r="AJ7" t="s">
        <v>76</v>
      </c>
      <c r="AK7" t="s">
        <v>97</v>
      </c>
      <c r="AL7">
        <v>2550594</v>
      </c>
      <c r="AM7">
        <v>2017</v>
      </c>
      <c r="AN7" t="s">
        <v>163</v>
      </c>
      <c r="AO7" t="s">
        <v>164</v>
      </c>
      <c r="AP7" t="s">
        <v>164</v>
      </c>
      <c r="AQ7" t="s">
        <v>165</v>
      </c>
      <c r="AR7" t="s">
        <v>166</v>
      </c>
      <c r="AS7" t="s">
        <v>166</v>
      </c>
      <c r="AT7" t="s">
        <v>167</v>
      </c>
      <c r="AU7" t="s">
        <v>168</v>
      </c>
      <c r="AV7" t="s">
        <v>84</v>
      </c>
      <c r="AW7" t="s">
        <v>86</v>
      </c>
      <c r="AX7" t="s">
        <v>86</v>
      </c>
      <c r="AY7" t="s">
        <v>85</v>
      </c>
      <c r="AZ7" t="s">
        <v>86</v>
      </c>
      <c r="BA7" t="s">
        <v>85</v>
      </c>
      <c r="BB7" t="s">
        <v>86</v>
      </c>
      <c r="BC7">
        <v>4</v>
      </c>
      <c r="BD7" t="s">
        <v>86</v>
      </c>
      <c r="BE7" t="s">
        <v>86</v>
      </c>
      <c r="BF7" t="s">
        <v>85</v>
      </c>
      <c r="BG7" t="s">
        <v>86</v>
      </c>
      <c r="BH7" t="s">
        <v>85</v>
      </c>
      <c r="BI7" t="s">
        <v>85</v>
      </c>
      <c r="BJ7" t="s">
        <v>85</v>
      </c>
      <c r="BK7" t="s">
        <v>85</v>
      </c>
      <c r="BL7" t="s">
        <v>169</v>
      </c>
      <c r="BM7" t="s">
        <v>170</v>
      </c>
      <c r="BN7" t="s">
        <v>171</v>
      </c>
      <c r="BO7" t="s">
        <v>171</v>
      </c>
      <c r="BP7" s="1" t="s">
        <v>172</v>
      </c>
    </row>
    <row r="8" spans="1:68" hidden="1" x14ac:dyDescent="0.25">
      <c r="A8" s="1" t="s">
        <v>57</v>
      </c>
      <c r="B8" t="s">
        <v>58</v>
      </c>
      <c r="C8" t="s">
        <v>59</v>
      </c>
      <c r="D8" s="5">
        <f t="shared" si="0"/>
        <v>2</v>
      </c>
      <c r="E8" s="5">
        <f>IFERROR(SEARCH(Tabelle2!$A$2,Literatur!$C8),0)</f>
        <v>0</v>
      </c>
      <c r="F8" s="5">
        <f>IFERROR(SEARCH(Tabelle2!$A$3,Literatur!$C8),0)</f>
        <v>0</v>
      </c>
      <c r="G8" s="5">
        <f>IFERROR(SEARCH(Tabelle2!$A$4,Literatur!$C8),0)</f>
        <v>0</v>
      </c>
      <c r="H8" s="5">
        <f>IFERROR(SEARCH(Tabelle2!$A$5,Literatur!$C8),0)</f>
        <v>0</v>
      </c>
      <c r="I8" s="5">
        <f>IFERROR(SEARCH(Tabelle2!$A$6,Literatur!$C8),0)</f>
        <v>0</v>
      </c>
      <c r="J8" s="5">
        <v>1</v>
      </c>
      <c r="K8" s="5">
        <f>IFERROR(SEARCH(Tabelle2!$A$8,Literatur!$C8),0)</f>
        <v>0</v>
      </c>
      <c r="L8" s="5">
        <f>IFERROR(SEARCH(Tabelle2!$A$9,Literatur!$C8),0)</f>
        <v>0</v>
      </c>
      <c r="M8" s="5">
        <f>IFERROR(SEARCH(Tabelle2!$A$10,Literatur!$C8),0)</f>
        <v>0</v>
      </c>
      <c r="N8" t="s">
        <v>60</v>
      </c>
      <c r="O8" t="s">
        <v>61</v>
      </c>
      <c r="P8" t="s">
        <v>62</v>
      </c>
      <c r="Q8" t="s">
        <v>63</v>
      </c>
      <c r="R8">
        <v>3</v>
      </c>
      <c r="S8">
        <v>115303</v>
      </c>
      <c r="T8" t="s">
        <v>64</v>
      </c>
      <c r="U8" t="s">
        <v>65</v>
      </c>
      <c r="V8" t="s">
        <v>66</v>
      </c>
      <c r="X8" t="s">
        <v>67</v>
      </c>
      <c r="Y8" t="s">
        <v>68</v>
      </c>
      <c r="Z8" t="s">
        <v>69</v>
      </c>
      <c r="AA8">
        <f t="shared" si="1"/>
        <v>10</v>
      </c>
      <c r="AB8">
        <v>12</v>
      </c>
      <c r="AC8" t="s">
        <v>173</v>
      </c>
      <c r="AD8" t="s">
        <v>71</v>
      </c>
      <c r="AE8">
        <v>27569750</v>
      </c>
      <c r="AF8" t="s">
        <v>174</v>
      </c>
      <c r="AG8" t="s">
        <v>175</v>
      </c>
      <c r="AH8" t="s">
        <v>176</v>
      </c>
      <c r="AI8" t="s">
        <v>177</v>
      </c>
      <c r="AJ8" t="s">
        <v>178</v>
      </c>
      <c r="AK8" t="s">
        <v>179</v>
      </c>
      <c r="AL8">
        <v>2492126</v>
      </c>
      <c r="AM8">
        <v>2016</v>
      </c>
      <c r="AN8" t="s">
        <v>180</v>
      </c>
      <c r="AO8" t="s">
        <v>181</v>
      </c>
      <c r="AP8" t="s">
        <v>182</v>
      </c>
      <c r="AQ8" t="s">
        <v>183</v>
      </c>
      <c r="AR8" t="s">
        <v>184</v>
      </c>
      <c r="AS8" t="s">
        <v>185</v>
      </c>
      <c r="AT8" t="s">
        <v>186</v>
      </c>
      <c r="AU8" t="s">
        <v>187</v>
      </c>
      <c r="AV8" t="s">
        <v>84</v>
      </c>
      <c r="AW8" t="s">
        <v>86</v>
      </c>
      <c r="AX8" t="s">
        <v>86</v>
      </c>
      <c r="AY8" t="s">
        <v>85</v>
      </c>
      <c r="AZ8" t="s">
        <v>86</v>
      </c>
      <c r="BA8" t="s">
        <v>85</v>
      </c>
      <c r="BB8" t="s">
        <v>85</v>
      </c>
      <c r="BC8">
        <v>7</v>
      </c>
      <c r="BD8" t="s">
        <v>86</v>
      </c>
      <c r="BE8" t="s">
        <v>86</v>
      </c>
      <c r="BF8" t="s">
        <v>85</v>
      </c>
      <c r="BG8" t="s">
        <v>86</v>
      </c>
      <c r="BH8" t="s">
        <v>85</v>
      </c>
      <c r="BI8" t="s">
        <v>85</v>
      </c>
      <c r="BJ8" t="s">
        <v>85</v>
      </c>
      <c r="BK8" t="s">
        <v>85</v>
      </c>
      <c r="BL8" t="s">
        <v>188</v>
      </c>
      <c r="BM8" t="s">
        <v>189</v>
      </c>
      <c r="BN8" t="s">
        <v>190</v>
      </c>
      <c r="BO8" t="s">
        <v>190</v>
      </c>
      <c r="BP8" s="1" t="s">
        <v>191</v>
      </c>
    </row>
    <row r="9" spans="1:68" hidden="1" x14ac:dyDescent="0.25">
      <c r="A9" s="1" t="s">
        <v>57</v>
      </c>
      <c r="B9" t="s">
        <v>58</v>
      </c>
      <c r="C9" t="s">
        <v>59</v>
      </c>
      <c r="D9" s="5">
        <f t="shared" si="0"/>
        <v>2</v>
      </c>
      <c r="E9" s="5">
        <f>IFERROR(SEARCH(Tabelle2!$A$2,Literatur!$C9),0)</f>
        <v>0</v>
      </c>
      <c r="F9" s="5">
        <f>IFERROR(SEARCH(Tabelle2!$A$3,Literatur!$C9),0)</f>
        <v>0</v>
      </c>
      <c r="G9" s="5">
        <f>IFERROR(SEARCH(Tabelle2!$A$4,Literatur!$C9),0)</f>
        <v>0</v>
      </c>
      <c r="H9" s="5">
        <f>IFERROR(SEARCH(Tabelle2!$A$5,Literatur!$C9),0)</f>
        <v>0</v>
      </c>
      <c r="I9" s="5">
        <f>IFERROR(SEARCH(Tabelle2!$A$6,Literatur!$C9),0)</f>
        <v>0</v>
      </c>
      <c r="J9" s="5">
        <v>1</v>
      </c>
      <c r="K9" s="5">
        <f>IFERROR(SEARCH(Tabelle2!$A$8,Literatur!$C9),0)</f>
        <v>0</v>
      </c>
      <c r="L9" s="5">
        <f>IFERROR(SEARCH(Tabelle2!$A$9,Literatur!$C9),0)</f>
        <v>0</v>
      </c>
      <c r="M9" s="5">
        <f>IFERROR(SEARCH(Tabelle2!$A$10,Literatur!$C9),0)</f>
        <v>0</v>
      </c>
      <c r="N9" t="s">
        <v>60</v>
      </c>
      <c r="O9" t="s">
        <v>61</v>
      </c>
      <c r="P9" t="s">
        <v>62</v>
      </c>
      <c r="Q9" t="s">
        <v>63</v>
      </c>
      <c r="R9">
        <v>3</v>
      </c>
      <c r="S9">
        <v>115303</v>
      </c>
      <c r="T9" t="s">
        <v>64</v>
      </c>
      <c r="U9" t="s">
        <v>65</v>
      </c>
      <c r="V9" t="s">
        <v>66</v>
      </c>
      <c r="X9" t="s">
        <v>67</v>
      </c>
      <c r="Y9" t="s">
        <v>68</v>
      </c>
      <c r="Z9" t="s">
        <v>69</v>
      </c>
      <c r="AA9">
        <f t="shared" si="1"/>
        <v>10</v>
      </c>
      <c r="AB9">
        <v>12</v>
      </c>
      <c r="AC9" t="s">
        <v>192</v>
      </c>
      <c r="AD9" t="s">
        <v>71</v>
      </c>
      <c r="AE9">
        <v>27806057</v>
      </c>
      <c r="AF9" t="s">
        <v>193</v>
      </c>
      <c r="AG9" t="s">
        <v>194</v>
      </c>
      <c r="AH9" t="s">
        <v>195</v>
      </c>
      <c r="AI9" t="s">
        <v>196</v>
      </c>
      <c r="AJ9" t="s">
        <v>113</v>
      </c>
      <c r="AK9" t="s">
        <v>76</v>
      </c>
      <c r="AL9">
        <v>2483849</v>
      </c>
      <c r="AM9">
        <v>2016</v>
      </c>
      <c r="AN9" t="s">
        <v>148</v>
      </c>
      <c r="AO9" t="s">
        <v>149</v>
      </c>
      <c r="AP9" t="s">
        <v>150</v>
      </c>
      <c r="AQ9" t="s">
        <v>151</v>
      </c>
      <c r="AR9" t="s">
        <v>152</v>
      </c>
      <c r="AS9" t="s">
        <v>152</v>
      </c>
      <c r="AT9" t="s">
        <v>197</v>
      </c>
      <c r="AU9" t="s">
        <v>198</v>
      </c>
      <c r="AV9" t="s">
        <v>84</v>
      </c>
      <c r="AW9" t="s">
        <v>86</v>
      </c>
      <c r="AX9" t="s">
        <v>86</v>
      </c>
      <c r="AY9" t="s">
        <v>85</v>
      </c>
      <c r="AZ9" t="s">
        <v>86</v>
      </c>
      <c r="BA9" t="s">
        <v>85</v>
      </c>
      <c r="BB9" t="s">
        <v>86</v>
      </c>
      <c r="BC9">
        <v>8</v>
      </c>
      <c r="BD9" t="s">
        <v>85</v>
      </c>
      <c r="BE9" t="s">
        <v>86</v>
      </c>
      <c r="BF9" t="s">
        <v>85</v>
      </c>
      <c r="BG9" t="s">
        <v>86</v>
      </c>
      <c r="BH9" t="s">
        <v>85</v>
      </c>
      <c r="BI9" t="s">
        <v>85</v>
      </c>
      <c r="BJ9" t="s">
        <v>85</v>
      </c>
      <c r="BK9" t="s">
        <v>85</v>
      </c>
      <c r="BL9" t="s">
        <v>199</v>
      </c>
      <c r="BM9" t="s">
        <v>200</v>
      </c>
      <c r="BN9" t="s">
        <v>199</v>
      </c>
      <c r="BO9" t="s">
        <v>199</v>
      </c>
      <c r="BP9" s="1" t="s">
        <v>201</v>
      </c>
    </row>
    <row r="10" spans="1:68" hidden="1" x14ac:dyDescent="0.25">
      <c r="A10" s="1" t="s">
        <v>57</v>
      </c>
      <c r="B10" t="s">
        <v>58</v>
      </c>
      <c r="C10" t="s">
        <v>59</v>
      </c>
      <c r="D10" s="5">
        <f t="shared" si="0"/>
        <v>2</v>
      </c>
      <c r="E10" s="5">
        <f>IFERROR(SEARCH(Tabelle2!$A$2,Literatur!$C10),0)</f>
        <v>0</v>
      </c>
      <c r="F10" s="5">
        <f>IFERROR(SEARCH(Tabelle2!$A$3,Literatur!$C10),0)</f>
        <v>0</v>
      </c>
      <c r="G10" s="5">
        <f>IFERROR(SEARCH(Tabelle2!$A$4,Literatur!$C10),0)</f>
        <v>0</v>
      </c>
      <c r="H10" s="5">
        <f>IFERROR(SEARCH(Tabelle2!$A$5,Literatur!$C10),0)</f>
        <v>0</v>
      </c>
      <c r="I10" s="5">
        <f>IFERROR(SEARCH(Tabelle2!$A$6,Literatur!$C10),0)</f>
        <v>0</v>
      </c>
      <c r="J10" s="5">
        <v>1</v>
      </c>
      <c r="K10" s="5">
        <f>IFERROR(SEARCH(Tabelle2!$A$8,Literatur!$C10),0)</f>
        <v>0</v>
      </c>
      <c r="L10" s="5">
        <f>IFERROR(SEARCH(Tabelle2!$A$9,Literatur!$C10),0)</f>
        <v>0</v>
      </c>
      <c r="M10" s="5">
        <f>IFERROR(SEARCH(Tabelle2!$A$10,Literatur!$C10),0)</f>
        <v>0</v>
      </c>
      <c r="N10" t="s">
        <v>60</v>
      </c>
      <c r="O10" t="s">
        <v>61</v>
      </c>
      <c r="P10" t="s">
        <v>62</v>
      </c>
      <c r="Q10" t="s">
        <v>63</v>
      </c>
      <c r="R10">
        <v>3</v>
      </c>
      <c r="S10">
        <v>115303</v>
      </c>
      <c r="T10" t="s">
        <v>64</v>
      </c>
      <c r="U10" t="s">
        <v>65</v>
      </c>
      <c r="V10" t="s">
        <v>66</v>
      </c>
      <c r="X10" t="s">
        <v>67</v>
      </c>
      <c r="Y10" t="s">
        <v>68</v>
      </c>
      <c r="Z10" t="s">
        <v>69</v>
      </c>
      <c r="AA10">
        <f t="shared" si="1"/>
        <v>10</v>
      </c>
      <c r="AB10">
        <v>12</v>
      </c>
      <c r="AC10" t="s">
        <v>202</v>
      </c>
      <c r="AD10" t="s">
        <v>71</v>
      </c>
      <c r="AE10">
        <v>26794605</v>
      </c>
      <c r="AF10" t="s">
        <v>203</v>
      </c>
      <c r="AG10" t="s">
        <v>204</v>
      </c>
      <c r="AH10" t="s">
        <v>205</v>
      </c>
      <c r="AI10" t="s">
        <v>206</v>
      </c>
      <c r="AJ10" t="s">
        <v>77</v>
      </c>
      <c r="AK10" t="s">
        <v>207</v>
      </c>
      <c r="AL10">
        <v>2460720</v>
      </c>
      <c r="AM10">
        <v>2016</v>
      </c>
      <c r="AN10" t="s">
        <v>208</v>
      </c>
      <c r="AO10" t="s">
        <v>209</v>
      </c>
      <c r="AP10" t="s">
        <v>210</v>
      </c>
      <c r="AQ10" t="s">
        <v>211</v>
      </c>
      <c r="AR10" t="s">
        <v>212</v>
      </c>
      <c r="AS10" t="s">
        <v>213</v>
      </c>
      <c r="AT10" t="s">
        <v>214</v>
      </c>
      <c r="AU10" t="s">
        <v>215</v>
      </c>
      <c r="AV10" t="s">
        <v>84</v>
      </c>
      <c r="AW10" t="s">
        <v>86</v>
      </c>
      <c r="AX10" t="s">
        <v>86</v>
      </c>
      <c r="AY10" t="s">
        <v>85</v>
      </c>
      <c r="AZ10" t="s">
        <v>86</v>
      </c>
      <c r="BA10" t="s">
        <v>85</v>
      </c>
      <c r="BB10" t="s">
        <v>85</v>
      </c>
      <c r="BC10">
        <v>8</v>
      </c>
      <c r="BD10" t="s">
        <v>86</v>
      </c>
      <c r="BE10" t="s">
        <v>86</v>
      </c>
      <c r="BF10" t="s">
        <v>85</v>
      </c>
      <c r="BG10" t="s">
        <v>86</v>
      </c>
      <c r="BH10" t="s">
        <v>85</v>
      </c>
      <c r="BI10" t="s">
        <v>85</v>
      </c>
      <c r="BJ10" t="s">
        <v>85</v>
      </c>
      <c r="BK10" t="s">
        <v>85</v>
      </c>
      <c r="BL10" t="s">
        <v>216</v>
      </c>
      <c r="BM10" t="s">
        <v>217</v>
      </c>
      <c r="BN10" t="s">
        <v>218</v>
      </c>
      <c r="BO10" t="s">
        <v>218</v>
      </c>
      <c r="BP10" s="1" t="s">
        <v>219</v>
      </c>
    </row>
    <row r="11" spans="1:68" hidden="1" x14ac:dyDescent="0.25">
      <c r="A11" s="1" t="s">
        <v>57</v>
      </c>
      <c r="B11" t="s">
        <v>58</v>
      </c>
      <c r="C11" t="s">
        <v>59</v>
      </c>
      <c r="D11" s="5">
        <f t="shared" si="0"/>
        <v>2</v>
      </c>
      <c r="E11" s="5">
        <f>IFERROR(SEARCH(Tabelle2!$A$2,Literatur!$C11),0)</f>
        <v>0</v>
      </c>
      <c r="F11" s="5">
        <f>IFERROR(SEARCH(Tabelle2!$A$3,Literatur!$C11),0)</f>
        <v>0</v>
      </c>
      <c r="G11" s="5">
        <f>IFERROR(SEARCH(Tabelle2!$A$4,Literatur!$C11),0)</f>
        <v>0</v>
      </c>
      <c r="H11" s="5">
        <f>IFERROR(SEARCH(Tabelle2!$A$5,Literatur!$C11),0)</f>
        <v>0</v>
      </c>
      <c r="I11" s="5">
        <f>IFERROR(SEARCH(Tabelle2!$A$6,Literatur!$C11),0)</f>
        <v>0</v>
      </c>
      <c r="J11" s="5">
        <v>1</v>
      </c>
      <c r="K11" s="5">
        <f>IFERROR(SEARCH(Tabelle2!$A$8,Literatur!$C11),0)</f>
        <v>0</v>
      </c>
      <c r="L11" s="5">
        <f>IFERROR(SEARCH(Tabelle2!$A$9,Literatur!$C11),0)</f>
        <v>0</v>
      </c>
      <c r="M11" s="5">
        <f>IFERROR(SEARCH(Tabelle2!$A$10,Literatur!$C11),0)</f>
        <v>0</v>
      </c>
      <c r="N11" t="s">
        <v>60</v>
      </c>
      <c r="O11" t="s">
        <v>61</v>
      </c>
      <c r="P11" t="s">
        <v>62</v>
      </c>
      <c r="Q11" t="s">
        <v>63</v>
      </c>
      <c r="R11">
        <v>3</v>
      </c>
      <c r="S11">
        <v>115303</v>
      </c>
      <c r="T11" t="s">
        <v>64</v>
      </c>
      <c r="U11" t="s">
        <v>65</v>
      </c>
      <c r="V11" t="s">
        <v>66</v>
      </c>
      <c r="X11" t="s">
        <v>67</v>
      </c>
      <c r="Y11" t="s">
        <v>68</v>
      </c>
      <c r="Z11" t="s">
        <v>69</v>
      </c>
      <c r="AA11">
        <f t="shared" si="1"/>
        <v>10</v>
      </c>
      <c r="AB11">
        <v>12</v>
      </c>
      <c r="AC11" t="s">
        <v>220</v>
      </c>
      <c r="AD11" t="s">
        <v>71</v>
      </c>
      <c r="AE11">
        <v>23716558</v>
      </c>
      <c r="AF11" t="s">
        <v>221</v>
      </c>
      <c r="AG11" t="s">
        <v>222</v>
      </c>
      <c r="AH11" t="s">
        <v>223</v>
      </c>
      <c r="AI11" t="s">
        <v>224</v>
      </c>
      <c r="AK11" t="s">
        <v>225</v>
      </c>
      <c r="AL11">
        <v>2080780</v>
      </c>
      <c r="AM11">
        <v>2013</v>
      </c>
      <c r="AN11" t="s">
        <v>226</v>
      </c>
      <c r="AO11" t="s">
        <v>226</v>
      </c>
      <c r="AP11" t="s">
        <v>226</v>
      </c>
      <c r="AQ11" t="s">
        <v>227</v>
      </c>
      <c r="AR11" t="s">
        <v>228</v>
      </c>
      <c r="AS11" t="s">
        <v>229</v>
      </c>
      <c r="AT11" t="s">
        <v>230</v>
      </c>
      <c r="AU11" t="s">
        <v>231</v>
      </c>
      <c r="AV11" t="s">
        <v>84</v>
      </c>
      <c r="AW11" t="s">
        <v>85</v>
      </c>
      <c r="AX11" t="s">
        <v>86</v>
      </c>
      <c r="AY11" t="s">
        <v>86</v>
      </c>
      <c r="AZ11" t="s">
        <v>86</v>
      </c>
      <c r="BA11" t="s">
        <v>85</v>
      </c>
      <c r="BB11" t="s">
        <v>85</v>
      </c>
      <c r="BC11">
        <v>10</v>
      </c>
      <c r="BD11" t="s">
        <v>86</v>
      </c>
      <c r="BE11" t="s">
        <v>86</v>
      </c>
      <c r="BF11" t="s">
        <v>86</v>
      </c>
      <c r="BG11" t="s">
        <v>86</v>
      </c>
      <c r="BH11" t="s">
        <v>85</v>
      </c>
      <c r="BI11" t="s">
        <v>85</v>
      </c>
      <c r="BJ11" t="s">
        <v>85</v>
      </c>
      <c r="BK11" t="s">
        <v>86</v>
      </c>
      <c r="BL11" t="s">
        <v>232</v>
      </c>
      <c r="BM11" t="s">
        <v>233</v>
      </c>
      <c r="BN11" t="s">
        <v>234</v>
      </c>
      <c r="BO11" t="s">
        <v>234</v>
      </c>
      <c r="BP11" s="1" t="s">
        <v>235</v>
      </c>
    </row>
    <row r="12" spans="1:68" hidden="1" x14ac:dyDescent="0.25">
      <c r="A12" s="1" t="s">
        <v>57</v>
      </c>
      <c r="B12" t="s">
        <v>58</v>
      </c>
      <c r="C12" t="s">
        <v>59</v>
      </c>
      <c r="D12" s="5">
        <f t="shared" si="0"/>
        <v>2</v>
      </c>
      <c r="E12" s="5">
        <f>IFERROR(SEARCH(Tabelle2!$A$2,Literatur!$C12),0)</f>
        <v>0</v>
      </c>
      <c r="F12" s="5">
        <f>IFERROR(SEARCH(Tabelle2!$A$3,Literatur!$C12),0)</f>
        <v>0</v>
      </c>
      <c r="G12" s="5">
        <f>IFERROR(SEARCH(Tabelle2!$A$4,Literatur!$C12),0)</f>
        <v>0</v>
      </c>
      <c r="H12" s="5">
        <f>IFERROR(SEARCH(Tabelle2!$A$5,Literatur!$C12),0)</f>
        <v>0</v>
      </c>
      <c r="I12" s="5">
        <f>IFERROR(SEARCH(Tabelle2!$A$6,Literatur!$C12),0)</f>
        <v>0</v>
      </c>
      <c r="J12" s="5">
        <v>1</v>
      </c>
      <c r="K12" s="5">
        <f>IFERROR(SEARCH(Tabelle2!$A$8,Literatur!$C12),0)</f>
        <v>0</v>
      </c>
      <c r="L12" s="5">
        <f>IFERROR(SEARCH(Tabelle2!$A$9,Literatur!$C12),0)</f>
        <v>0</v>
      </c>
      <c r="M12" s="5">
        <f>IFERROR(SEARCH(Tabelle2!$A$10,Literatur!$C12),0)</f>
        <v>0</v>
      </c>
      <c r="N12" t="s">
        <v>60</v>
      </c>
      <c r="O12" t="s">
        <v>61</v>
      </c>
      <c r="P12" t="s">
        <v>62</v>
      </c>
      <c r="Q12" t="s">
        <v>63</v>
      </c>
      <c r="R12">
        <v>3</v>
      </c>
      <c r="S12">
        <v>115303</v>
      </c>
      <c r="T12" t="s">
        <v>64</v>
      </c>
      <c r="U12" t="s">
        <v>65</v>
      </c>
      <c r="V12" t="s">
        <v>66</v>
      </c>
      <c r="X12" t="s">
        <v>67</v>
      </c>
      <c r="Y12" t="s">
        <v>68</v>
      </c>
      <c r="Z12" t="s">
        <v>69</v>
      </c>
      <c r="AA12">
        <f t="shared" si="1"/>
        <v>10</v>
      </c>
      <c r="AB12">
        <v>12</v>
      </c>
      <c r="AC12" t="s">
        <v>236</v>
      </c>
      <c r="AD12" t="s">
        <v>71</v>
      </c>
      <c r="AE12">
        <v>23277789</v>
      </c>
      <c r="AF12" t="s">
        <v>237</v>
      </c>
      <c r="AG12" t="s">
        <v>238</v>
      </c>
      <c r="AH12" t="s">
        <v>239</v>
      </c>
      <c r="AI12" t="s">
        <v>240</v>
      </c>
      <c r="AK12" t="s">
        <v>241</v>
      </c>
      <c r="AL12">
        <v>1996005</v>
      </c>
      <c r="AM12">
        <v>2013</v>
      </c>
      <c r="AN12" t="s">
        <v>242</v>
      </c>
      <c r="AO12" t="s">
        <v>243</v>
      </c>
      <c r="AP12" t="s">
        <v>243</v>
      </c>
      <c r="AQ12" t="s">
        <v>244</v>
      </c>
      <c r="AR12" t="s">
        <v>245</v>
      </c>
      <c r="AS12" t="s">
        <v>246</v>
      </c>
      <c r="AT12" t="s">
        <v>247</v>
      </c>
      <c r="AU12" t="s">
        <v>248</v>
      </c>
      <c r="AV12" t="s">
        <v>84</v>
      </c>
      <c r="AW12" t="s">
        <v>86</v>
      </c>
      <c r="AX12" t="s">
        <v>86</v>
      </c>
      <c r="AY12" t="s">
        <v>86</v>
      </c>
      <c r="AZ12" t="s">
        <v>86</v>
      </c>
      <c r="BA12" t="s">
        <v>85</v>
      </c>
      <c r="BB12" t="s">
        <v>85</v>
      </c>
      <c r="BC12">
        <v>17</v>
      </c>
      <c r="BD12" t="s">
        <v>86</v>
      </c>
      <c r="BE12" t="s">
        <v>86</v>
      </c>
      <c r="BF12" t="s">
        <v>85</v>
      </c>
      <c r="BG12" t="s">
        <v>86</v>
      </c>
      <c r="BH12" t="s">
        <v>85</v>
      </c>
      <c r="BI12" t="s">
        <v>85</v>
      </c>
      <c r="BJ12" t="s">
        <v>85</v>
      </c>
      <c r="BK12" t="s">
        <v>85</v>
      </c>
      <c r="BL12" t="s">
        <v>249</v>
      </c>
      <c r="BM12" t="s">
        <v>250</v>
      </c>
      <c r="BN12" t="s">
        <v>251</v>
      </c>
      <c r="BO12" t="s">
        <v>249</v>
      </c>
      <c r="BP12" s="1" t="s">
        <v>252</v>
      </c>
    </row>
    <row r="13" spans="1:68" hidden="1" x14ac:dyDescent="0.25">
      <c r="A13" s="1" t="s">
        <v>57</v>
      </c>
      <c r="B13" t="s">
        <v>58</v>
      </c>
      <c r="C13" t="s">
        <v>59</v>
      </c>
      <c r="D13" s="5">
        <f t="shared" si="0"/>
        <v>2</v>
      </c>
      <c r="E13" s="5">
        <f>IFERROR(SEARCH(Tabelle2!$A$2,Literatur!$C13),0)</f>
        <v>0</v>
      </c>
      <c r="F13" s="5">
        <f>IFERROR(SEARCH(Tabelle2!$A$3,Literatur!$C13),0)</f>
        <v>0</v>
      </c>
      <c r="G13" s="5">
        <f>IFERROR(SEARCH(Tabelle2!$A$4,Literatur!$C13),0)</f>
        <v>0</v>
      </c>
      <c r="H13" s="5">
        <f>IFERROR(SEARCH(Tabelle2!$A$5,Literatur!$C13),0)</f>
        <v>0</v>
      </c>
      <c r="I13" s="5">
        <f>IFERROR(SEARCH(Tabelle2!$A$6,Literatur!$C13),0)</f>
        <v>0</v>
      </c>
      <c r="J13" s="5">
        <v>1</v>
      </c>
      <c r="K13" s="5">
        <f>IFERROR(SEARCH(Tabelle2!$A$8,Literatur!$C13),0)</f>
        <v>0</v>
      </c>
      <c r="L13" s="5">
        <f>IFERROR(SEARCH(Tabelle2!$A$9,Literatur!$C13),0)</f>
        <v>0</v>
      </c>
      <c r="M13" s="5">
        <f>IFERROR(SEARCH(Tabelle2!$A$10,Literatur!$C13),0)</f>
        <v>0</v>
      </c>
      <c r="N13" t="s">
        <v>60</v>
      </c>
      <c r="O13" t="s">
        <v>61</v>
      </c>
      <c r="P13" t="s">
        <v>62</v>
      </c>
      <c r="Q13" t="s">
        <v>63</v>
      </c>
      <c r="R13">
        <v>3</v>
      </c>
      <c r="S13">
        <v>115303</v>
      </c>
      <c r="T13" t="s">
        <v>64</v>
      </c>
      <c r="U13" t="s">
        <v>65</v>
      </c>
      <c r="V13" t="s">
        <v>66</v>
      </c>
      <c r="X13" t="s">
        <v>67</v>
      </c>
      <c r="Y13" t="s">
        <v>68</v>
      </c>
      <c r="Z13" t="s">
        <v>69</v>
      </c>
      <c r="AA13">
        <f t="shared" si="1"/>
        <v>10</v>
      </c>
      <c r="AB13">
        <v>12</v>
      </c>
      <c r="AC13" t="s">
        <v>253</v>
      </c>
      <c r="AD13" t="s">
        <v>71</v>
      </c>
      <c r="AE13">
        <v>25959571</v>
      </c>
      <c r="AF13" t="s">
        <v>254</v>
      </c>
      <c r="AG13" t="s">
        <v>255</v>
      </c>
      <c r="AH13" t="s">
        <v>256</v>
      </c>
      <c r="AI13" t="s">
        <v>257</v>
      </c>
      <c r="AK13" t="s">
        <v>258</v>
      </c>
      <c r="AL13">
        <v>2314229</v>
      </c>
      <c r="AM13">
        <v>2015</v>
      </c>
      <c r="AN13" t="s">
        <v>180</v>
      </c>
      <c r="AO13" t="s">
        <v>181</v>
      </c>
      <c r="AP13" t="s">
        <v>182</v>
      </c>
      <c r="AQ13" t="s">
        <v>183</v>
      </c>
      <c r="AR13" t="s">
        <v>184</v>
      </c>
      <c r="AS13" t="s">
        <v>185</v>
      </c>
      <c r="AT13" t="s">
        <v>259</v>
      </c>
      <c r="AU13" t="s">
        <v>260</v>
      </c>
      <c r="AV13" t="s">
        <v>84</v>
      </c>
      <c r="AW13" t="s">
        <v>86</v>
      </c>
      <c r="AX13" t="s">
        <v>86</v>
      </c>
      <c r="AY13" t="s">
        <v>85</v>
      </c>
      <c r="AZ13" t="s">
        <v>86</v>
      </c>
      <c r="BA13" t="s">
        <v>85</v>
      </c>
      <c r="BB13" t="s">
        <v>85</v>
      </c>
      <c r="BC13">
        <v>19</v>
      </c>
      <c r="BD13" t="s">
        <v>86</v>
      </c>
      <c r="BE13" t="s">
        <v>86</v>
      </c>
      <c r="BF13" t="s">
        <v>85</v>
      </c>
      <c r="BG13" t="s">
        <v>86</v>
      </c>
      <c r="BH13" t="s">
        <v>85</v>
      </c>
      <c r="BI13" t="s">
        <v>85</v>
      </c>
      <c r="BJ13" t="s">
        <v>85</v>
      </c>
      <c r="BK13" t="s">
        <v>85</v>
      </c>
      <c r="BL13" t="s">
        <v>261</v>
      </c>
      <c r="BM13" t="s">
        <v>262</v>
      </c>
      <c r="BO13" t="s">
        <v>251</v>
      </c>
      <c r="BP13" s="1" t="s">
        <v>263</v>
      </c>
    </row>
    <row r="14" spans="1:68" hidden="1" x14ac:dyDescent="0.25">
      <c r="A14" t="s">
        <v>264</v>
      </c>
      <c r="B14" t="s">
        <v>265</v>
      </c>
      <c r="C14" t="s">
        <v>266</v>
      </c>
      <c r="D14" s="5">
        <f t="shared" ref="D14:D66" si="2">SUM(E14:M14)</f>
        <v>0</v>
      </c>
      <c r="E14" s="5">
        <f>IFERROR(SEARCH(Tabelle2!$A$2,Literatur!$C14),0)</f>
        <v>0</v>
      </c>
      <c r="F14" s="5">
        <f>IFERROR(SEARCH(Tabelle2!$A$3,Literatur!$C14),0)</f>
        <v>0</v>
      </c>
      <c r="G14" s="5">
        <f>IFERROR(SEARCH(Tabelle2!$A$4,Literatur!$C14),0)</f>
        <v>0</v>
      </c>
      <c r="H14" s="5">
        <f>IFERROR(SEARCH(Tabelle2!$A$5,Literatur!$C14),0)</f>
        <v>0</v>
      </c>
      <c r="I14" s="5">
        <f>IFERROR(SEARCH(Tabelle2!$A$6,Literatur!$C14),0)</f>
        <v>0</v>
      </c>
      <c r="J14" s="5">
        <f>IFERROR(SEARCH(Tabelle2!$A$7,Literatur!$C14),0)</f>
        <v>0</v>
      </c>
      <c r="K14" s="5">
        <f>IFERROR(SEARCH(Tabelle2!$A$8,Literatur!$C14),0)</f>
        <v>0</v>
      </c>
      <c r="L14" s="5">
        <f>IFERROR(SEARCH(Tabelle2!$A$9,Literatur!$C14),0)</f>
        <v>0</v>
      </c>
      <c r="M14" s="5">
        <f>IFERROR(SEARCH(Tabelle2!$A$10,Literatur!$C14),0)</f>
        <v>0</v>
      </c>
      <c r="N14" t="s">
        <v>60</v>
      </c>
      <c r="O14" t="s">
        <v>267</v>
      </c>
      <c r="P14" t="s">
        <v>268</v>
      </c>
      <c r="Q14" t="s">
        <v>269</v>
      </c>
      <c r="R14">
        <v>4</v>
      </c>
      <c r="S14">
        <v>115890</v>
      </c>
      <c r="T14" t="s">
        <v>270</v>
      </c>
      <c r="U14" t="s">
        <v>271</v>
      </c>
      <c r="V14" t="s">
        <v>272</v>
      </c>
      <c r="X14" t="s">
        <v>273</v>
      </c>
      <c r="Y14" t="s">
        <v>274</v>
      </c>
      <c r="Z14" t="s">
        <v>275</v>
      </c>
      <c r="AA14">
        <f t="shared" si="1"/>
        <v>24</v>
      </c>
      <c r="AB14">
        <v>2</v>
      </c>
      <c r="AC14" t="s">
        <v>276</v>
      </c>
      <c r="AD14" t="s">
        <v>71</v>
      </c>
      <c r="AE14">
        <v>29901216</v>
      </c>
      <c r="AF14" t="s">
        <v>277</v>
      </c>
      <c r="AG14" t="s">
        <v>278</v>
      </c>
      <c r="AH14" t="s">
        <v>279</v>
      </c>
      <c r="AI14" t="s">
        <v>280</v>
      </c>
      <c r="AK14" t="s">
        <v>281</v>
      </c>
      <c r="AL14">
        <v>2694857</v>
      </c>
      <c r="AM14">
        <v>2018</v>
      </c>
      <c r="AN14" t="s">
        <v>282</v>
      </c>
      <c r="AO14" t="s">
        <v>283</v>
      </c>
      <c r="AP14" t="s">
        <v>284</v>
      </c>
      <c r="AQ14" t="s">
        <v>285</v>
      </c>
      <c r="AR14" t="s">
        <v>286</v>
      </c>
      <c r="AS14" t="s">
        <v>287</v>
      </c>
      <c r="AT14" t="s">
        <v>288</v>
      </c>
      <c r="AU14" t="s">
        <v>289</v>
      </c>
      <c r="AV14" t="s">
        <v>84</v>
      </c>
      <c r="AW14" t="s">
        <v>85</v>
      </c>
      <c r="AX14" t="s">
        <v>85</v>
      </c>
      <c r="AY14" t="s">
        <v>85</v>
      </c>
      <c r="AZ14" t="s">
        <v>85</v>
      </c>
      <c r="BA14" t="s">
        <v>85</v>
      </c>
      <c r="BB14" t="s">
        <v>85</v>
      </c>
      <c r="BC14">
        <v>0</v>
      </c>
      <c r="BD14" t="s">
        <v>85</v>
      </c>
      <c r="BE14" t="s">
        <v>85</v>
      </c>
      <c r="BF14" t="s">
        <v>85</v>
      </c>
      <c r="BG14" t="s">
        <v>86</v>
      </c>
      <c r="BH14" t="s">
        <v>85</v>
      </c>
      <c r="BI14" t="s">
        <v>85</v>
      </c>
      <c r="BJ14" t="s">
        <v>85</v>
      </c>
      <c r="BK14" t="s">
        <v>85</v>
      </c>
      <c r="BL14" t="s">
        <v>290</v>
      </c>
      <c r="BM14" t="s">
        <v>291</v>
      </c>
      <c r="BN14" t="s">
        <v>292</v>
      </c>
      <c r="BO14" t="s">
        <v>292</v>
      </c>
      <c r="BP14" t="s">
        <v>293</v>
      </c>
    </row>
    <row r="15" spans="1:68" hidden="1" x14ac:dyDescent="0.25">
      <c r="A15" t="s">
        <v>264</v>
      </c>
      <c r="B15" t="s">
        <v>265</v>
      </c>
      <c r="C15" t="s">
        <v>266</v>
      </c>
      <c r="D15" s="5">
        <f t="shared" si="2"/>
        <v>0</v>
      </c>
      <c r="E15" s="5">
        <f>IFERROR(SEARCH(Tabelle2!$A$2,Literatur!$C15),0)</f>
        <v>0</v>
      </c>
      <c r="F15" s="5">
        <f>IFERROR(SEARCH(Tabelle2!$A$3,Literatur!$C15),0)</f>
        <v>0</v>
      </c>
      <c r="G15" s="5">
        <f>IFERROR(SEARCH(Tabelle2!$A$4,Literatur!$C15),0)</f>
        <v>0</v>
      </c>
      <c r="H15" s="5">
        <f>IFERROR(SEARCH(Tabelle2!$A$5,Literatur!$C15),0)</f>
        <v>0</v>
      </c>
      <c r="I15" s="5">
        <f>IFERROR(SEARCH(Tabelle2!$A$6,Literatur!$C15),0)</f>
        <v>0</v>
      </c>
      <c r="J15" s="5">
        <f>IFERROR(SEARCH(Tabelle2!$A$7,Literatur!$C15),0)</f>
        <v>0</v>
      </c>
      <c r="K15" s="5">
        <f>IFERROR(SEARCH(Tabelle2!$A$8,Literatur!$C15),0)</f>
        <v>0</v>
      </c>
      <c r="L15" s="5">
        <f>IFERROR(SEARCH(Tabelle2!$A$9,Literatur!$C15),0)</f>
        <v>0</v>
      </c>
      <c r="M15" s="5">
        <f>IFERROR(SEARCH(Tabelle2!$A$10,Literatur!$C15),0)</f>
        <v>0</v>
      </c>
      <c r="N15" t="s">
        <v>60</v>
      </c>
      <c r="O15" t="s">
        <v>267</v>
      </c>
      <c r="P15" t="s">
        <v>268</v>
      </c>
      <c r="Q15" t="s">
        <v>269</v>
      </c>
      <c r="R15">
        <v>4</v>
      </c>
      <c r="S15">
        <v>115890</v>
      </c>
      <c r="T15" t="s">
        <v>270</v>
      </c>
      <c r="U15" t="s">
        <v>271</v>
      </c>
      <c r="V15" t="s">
        <v>272</v>
      </c>
      <c r="X15" t="s">
        <v>273</v>
      </c>
      <c r="Y15" t="s">
        <v>274</v>
      </c>
      <c r="Z15" t="s">
        <v>275</v>
      </c>
      <c r="AA15">
        <f t="shared" si="1"/>
        <v>24</v>
      </c>
      <c r="AB15">
        <v>2</v>
      </c>
      <c r="AC15" t="s">
        <v>294</v>
      </c>
      <c r="AD15" t="s">
        <v>71</v>
      </c>
      <c r="AE15">
        <v>29636692</v>
      </c>
      <c r="AG15" t="s">
        <v>295</v>
      </c>
      <c r="AH15" t="s">
        <v>296</v>
      </c>
      <c r="AI15" t="s">
        <v>297</v>
      </c>
      <c r="AL15">
        <v>2645047</v>
      </c>
      <c r="AM15">
        <v>2018</v>
      </c>
      <c r="AN15" t="s">
        <v>298</v>
      </c>
      <c r="AO15" t="s">
        <v>299</v>
      </c>
      <c r="AP15" t="s">
        <v>299</v>
      </c>
      <c r="AQ15" t="s">
        <v>300</v>
      </c>
      <c r="AR15" t="s">
        <v>301</v>
      </c>
      <c r="AS15" t="s">
        <v>301</v>
      </c>
      <c r="AT15" t="s">
        <v>302</v>
      </c>
      <c r="AU15" t="s">
        <v>303</v>
      </c>
      <c r="AV15" t="s">
        <v>84</v>
      </c>
      <c r="AW15" t="s">
        <v>86</v>
      </c>
      <c r="AX15" t="s">
        <v>86</v>
      </c>
      <c r="AY15" t="s">
        <v>85</v>
      </c>
      <c r="AZ15" t="s">
        <v>86</v>
      </c>
      <c r="BA15" t="s">
        <v>85</v>
      </c>
      <c r="BC15">
        <v>0</v>
      </c>
      <c r="BD15" t="s">
        <v>86</v>
      </c>
      <c r="BE15" t="s">
        <v>86</v>
      </c>
      <c r="BF15" t="s">
        <v>85</v>
      </c>
      <c r="BG15" t="s">
        <v>86</v>
      </c>
      <c r="BH15" t="s">
        <v>85</v>
      </c>
      <c r="BI15" t="s">
        <v>85</v>
      </c>
      <c r="BJ15" t="s">
        <v>85</v>
      </c>
      <c r="BK15" t="s">
        <v>85</v>
      </c>
      <c r="BL15" t="s">
        <v>304</v>
      </c>
      <c r="BM15" t="s">
        <v>304</v>
      </c>
      <c r="BN15" t="s">
        <v>305</v>
      </c>
      <c r="BO15" t="s">
        <v>305</v>
      </c>
      <c r="BP15" t="s">
        <v>306</v>
      </c>
    </row>
    <row r="16" spans="1:68" hidden="1" x14ac:dyDescent="0.25">
      <c r="A16" s="1" t="s">
        <v>307</v>
      </c>
      <c r="B16" t="s">
        <v>308</v>
      </c>
      <c r="C16" t="s">
        <v>309</v>
      </c>
      <c r="D16" s="5">
        <f>SUM(E16:M16)*4</f>
        <v>4</v>
      </c>
      <c r="E16" s="5">
        <f>IFERROR(SEARCH(Tabelle2!$A$2,Literatur!$C16),0)</f>
        <v>0</v>
      </c>
      <c r="F16" s="5">
        <f>IFERROR(SEARCH(Tabelle2!$A$3,Literatur!$C16),0)</f>
        <v>1</v>
      </c>
      <c r="G16" s="5">
        <f>IFERROR(SEARCH(Tabelle2!$A$4,Literatur!$C16),0)</f>
        <v>0</v>
      </c>
      <c r="H16" s="5">
        <f>IFERROR(SEARCH(Tabelle2!$A$5,Literatur!$C16),0)</f>
        <v>0</v>
      </c>
      <c r="I16" s="5">
        <f>IFERROR(SEARCH(Tabelle2!$A$6,Literatur!$C16),0)</f>
        <v>0</v>
      </c>
      <c r="J16" s="5">
        <f>IFERROR(SEARCH(Tabelle2!$A$7,Literatur!$C16),0)</f>
        <v>0</v>
      </c>
      <c r="K16" s="5">
        <f>IFERROR(SEARCH(Tabelle2!$A$8,Literatur!$C16),0)</f>
        <v>0</v>
      </c>
      <c r="L16" s="5">
        <f>IFERROR(SEARCH(Tabelle2!$A$9,Literatur!$C16),0)</f>
        <v>0</v>
      </c>
      <c r="M16" s="5">
        <f>IFERROR(SEARCH(Tabelle2!$A$10,Literatur!$C16),0)</f>
        <v>0</v>
      </c>
      <c r="N16" t="s">
        <v>60</v>
      </c>
      <c r="O16" t="s">
        <v>267</v>
      </c>
      <c r="P16" t="s">
        <v>310</v>
      </c>
      <c r="Q16" t="s">
        <v>311</v>
      </c>
      <c r="R16">
        <v>5</v>
      </c>
      <c r="S16">
        <v>115975</v>
      </c>
      <c r="T16" t="s">
        <v>64</v>
      </c>
      <c r="U16" t="s">
        <v>312</v>
      </c>
      <c r="V16" t="s">
        <v>313</v>
      </c>
      <c r="X16" t="s">
        <v>314</v>
      </c>
      <c r="Y16" t="s">
        <v>315</v>
      </c>
      <c r="AA16">
        <f t="shared" si="1"/>
        <v>0</v>
      </c>
      <c r="AB16">
        <v>13</v>
      </c>
      <c r="AC16" t="s">
        <v>316</v>
      </c>
      <c r="AD16" t="s">
        <v>71</v>
      </c>
      <c r="AE16">
        <v>30425636</v>
      </c>
      <c r="AF16" t="s">
        <v>317</v>
      </c>
      <c r="AG16" t="s">
        <v>318</v>
      </c>
      <c r="AH16" t="s">
        <v>319</v>
      </c>
      <c r="AI16" t="s">
        <v>320</v>
      </c>
      <c r="AJ16" t="s">
        <v>178</v>
      </c>
      <c r="AK16" t="s">
        <v>178</v>
      </c>
      <c r="AL16">
        <v>2647769</v>
      </c>
      <c r="AM16">
        <v>2018</v>
      </c>
      <c r="AN16" t="s">
        <v>321</v>
      </c>
      <c r="AO16" t="s">
        <v>322</v>
      </c>
      <c r="AP16" t="s">
        <v>322</v>
      </c>
      <c r="AQ16" t="s">
        <v>323</v>
      </c>
      <c r="AR16" t="s">
        <v>324</v>
      </c>
      <c r="AS16" t="s">
        <v>324</v>
      </c>
      <c r="AT16" t="s">
        <v>325</v>
      </c>
      <c r="AU16" t="s">
        <v>326</v>
      </c>
      <c r="AV16" t="s">
        <v>84</v>
      </c>
      <c r="AW16" t="s">
        <v>86</v>
      </c>
      <c r="AX16" t="s">
        <v>86</v>
      </c>
      <c r="AY16" t="s">
        <v>85</v>
      </c>
      <c r="AZ16" t="s">
        <v>86</v>
      </c>
      <c r="BA16" t="s">
        <v>85</v>
      </c>
      <c r="BB16" t="s">
        <v>86</v>
      </c>
      <c r="BC16">
        <v>0</v>
      </c>
      <c r="BD16" t="s">
        <v>86</v>
      </c>
      <c r="BE16" t="s">
        <v>86</v>
      </c>
      <c r="BF16" t="s">
        <v>85</v>
      </c>
      <c r="BG16" t="s">
        <v>86</v>
      </c>
      <c r="BH16" t="s">
        <v>85</v>
      </c>
      <c r="BI16" t="s">
        <v>85</v>
      </c>
      <c r="BJ16" t="s">
        <v>85</v>
      </c>
      <c r="BK16" t="s">
        <v>86</v>
      </c>
      <c r="BL16" t="s">
        <v>327</v>
      </c>
      <c r="BM16" t="s">
        <v>328</v>
      </c>
      <c r="BN16" t="s">
        <v>329</v>
      </c>
      <c r="BO16" t="s">
        <v>329</v>
      </c>
      <c r="BP16" s="1" t="s">
        <v>330</v>
      </c>
    </row>
    <row r="17" spans="1:68" hidden="1" x14ac:dyDescent="0.25">
      <c r="A17" s="1" t="s">
        <v>307</v>
      </c>
      <c r="B17" t="s">
        <v>308</v>
      </c>
      <c r="C17" t="s">
        <v>309</v>
      </c>
      <c r="D17" s="5">
        <f t="shared" ref="D17:D28" si="3">SUM(E17:M17)*4</f>
        <v>4</v>
      </c>
      <c r="E17" s="5">
        <f>IFERROR(SEARCH(Tabelle2!$A$2,Literatur!$C17),0)</f>
        <v>0</v>
      </c>
      <c r="F17" s="5">
        <f>IFERROR(SEARCH(Tabelle2!$A$3,Literatur!$C17),0)</f>
        <v>1</v>
      </c>
      <c r="G17" s="5">
        <f>IFERROR(SEARCH(Tabelle2!$A$4,Literatur!$C17),0)</f>
        <v>0</v>
      </c>
      <c r="H17" s="5">
        <f>IFERROR(SEARCH(Tabelle2!$A$5,Literatur!$C17),0)</f>
        <v>0</v>
      </c>
      <c r="I17" s="5">
        <f>IFERROR(SEARCH(Tabelle2!$A$6,Literatur!$C17),0)</f>
        <v>0</v>
      </c>
      <c r="J17" s="5">
        <f>IFERROR(SEARCH(Tabelle2!$A$7,Literatur!$C17),0)</f>
        <v>0</v>
      </c>
      <c r="K17" s="5">
        <f>IFERROR(SEARCH(Tabelle2!$A$8,Literatur!$C17),0)</f>
        <v>0</v>
      </c>
      <c r="L17" s="5">
        <f>IFERROR(SEARCH(Tabelle2!$A$9,Literatur!$C17),0)</f>
        <v>0</v>
      </c>
      <c r="M17" s="5">
        <f>IFERROR(SEARCH(Tabelle2!$A$10,Literatur!$C17),0)</f>
        <v>0</v>
      </c>
      <c r="N17" t="s">
        <v>60</v>
      </c>
      <c r="O17" t="s">
        <v>267</v>
      </c>
      <c r="P17" t="s">
        <v>310</v>
      </c>
      <c r="Q17" t="s">
        <v>311</v>
      </c>
      <c r="R17">
        <v>5</v>
      </c>
      <c r="S17">
        <v>115975</v>
      </c>
      <c r="T17" t="s">
        <v>64</v>
      </c>
      <c r="U17" t="s">
        <v>312</v>
      </c>
      <c r="V17" t="s">
        <v>313</v>
      </c>
      <c r="X17" t="s">
        <v>314</v>
      </c>
      <c r="Y17" t="s">
        <v>315</v>
      </c>
      <c r="AA17">
        <f t="shared" si="1"/>
        <v>0</v>
      </c>
      <c r="AB17">
        <v>13</v>
      </c>
      <c r="AC17" t="s">
        <v>331</v>
      </c>
      <c r="AD17" t="s">
        <v>71</v>
      </c>
      <c r="AE17">
        <v>30252044</v>
      </c>
      <c r="AF17" t="s">
        <v>332</v>
      </c>
      <c r="AG17" t="s">
        <v>333</v>
      </c>
      <c r="AH17" t="s">
        <v>334</v>
      </c>
      <c r="AI17" t="s">
        <v>335</v>
      </c>
      <c r="AJ17" t="s">
        <v>113</v>
      </c>
      <c r="AK17" t="s">
        <v>336</v>
      </c>
      <c r="AL17">
        <v>2731227</v>
      </c>
      <c r="AM17">
        <v>2018</v>
      </c>
      <c r="AN17" t="s">
        <v>337</v>
      </c>
      <c r="AO17" t="s">
        <v>338</v>
      </c>
      <c r="AP17" t="s">
        <v>338</v>
      </c>
      <c r="AQ17" t="s">
        <v>339</v>
      </c>
      <c r="AR17" t="s">
        <v>340</v>
      </c>
      <c r="AS17" t="s">
        <v>341</v>
      </c>
      <c r="AT17" t="s">
        <v>342</v>
      </c>
      <c r="AU17" t="s">
        <v>343</v>
      </c>
      <c r="AV17" t="s">
        <v>84</v>
      </c>
      <c r="AW17" t="s">
        <v>86</v>
      </c>
      <c r="AX17" t="s">
        <v>86</v>
      </c>
      <c r="AY17" t="s">
        <v>85</v>
      </c>
      <c r="AZ17" t="s">
        <v>86</v>
      </c>
      <c r="BA17" t="s">
        <v>85</v>
      </c>
      <c r="BB17" t="s">
        <v>86</v>
      </c>
      <c r="BC17">
        <v>0</v>
      </c>
      <c r="BD17" t="s">
        <v>86</v>
      </c>
      <c r="BE17" t="s">
        <v>86</v>
      </c>
      <c r="BF17" t="s">
        <v>85</v>
      </c>
      <c r="BG17" t="s">
        <v>86</v>
      </c>
      <c r="BH17" t="s">
        <v>85</v>
      </c>
      <c r="BI17" t="s">
        <v>85</v>
      </c>
      <c r="BJ17" t="s">
        <v>85</v>
      </c>
      <c r="BK17" t="s">
        <v>86</v>
      </c>
      <c r="BL17" t="s">
        <v>344</v>
      </c>
      <c r="BM17" t="s">
        <v>345</v>
      </c>
      <c r="BN17" t="s">
        <v>346</v>
      </c>
      <c r="BO17" t="s">
        <v>347</v>
      </c>
      <c r="BP17" s="1" t="s">
        <v>348</v>
      </c>
    </row>
    <row r="18" spans="1:68" hidden="1" x14ac:dyDescent="0.25">
      <c r="A18" s="1" t="s">
        <v>307</v>
      </c>
      <c r="B18" t="s">
        <v>308</v>
      </c>
      <c r="C18" t="s">
        <v>309</v>
      </c>
      <c r="D18" s="5">
        <f t="shared" si="3"/>
        <v>4</v>
      </c>
      <c r="E18" s="5">
        <f>IFERROR(SEARCH(Tabelle2!$A$2,Literatur!$C18),0)</f>
        <v>0</v>
      </c>
      <c r="F18" s="5">
        <f>IFERROR(SEARCH(Tabelle2!$A$3,Literatur!$C18),0)</f>
        <v>1</v>
      </c>
      <c r="G18" s="5">
        <f>IFERROR(SEARCH(Tabelle2!$A$4,Literatur!$C18),0)</f>
        <v>0</v>
      </c>
      <c r="H18" s="5">
        <f>IFERROR(SEARCH(Tabelle2!$A$5,Literatur!$C18),0)</f>
        <v>0</v>
      </c>
      <c r="I18" s="5">
        <f>IFERROR(SEARCH(Tabelle2!$A$6,Literatur!$C18),0)</f>
        <v>0</v>
      </c>
      <c r="J18" s="5">
        <f>IFERROR(SEARCH(Tabelle2!$A$7,Literatur!$C18),0)</f>
        <v>0</v>
      </c>
      <c r="K18" s="5">
        <f>IFERROR(SEARCH(Tabelle2!$A$8,Literatur!$C18),0)</f>
        <v>0</v>
      </c>
      <c r="L18" s="5">
        <f>IFERROR(SEARCH(Tabelle2!$A$9,Literatur!$C18),0)</f>
        <v>0</v>
      </c>
      <c r="M18" s="5">
        <f>IFERROR(SEARCH(Tabelle2!$A$10,Literatur!$C18),0)</f>
        <v>0</v>
      </c>
      <c r="N18" t="s">
        <v>60</v>
      </c>
      <c r="O18" t="s">
        <v>267</v>
      </c>
      <c r="P18" t="s">
        <v>310</v>
      </c>
      <c r="Q18" t="s">
        <v>311</v>
      </c>
      <c r="R18">
        <v>5</v>
      </c>
      <c r="S18">
        <v>115975</v>
      </c>
      <c r="T18" t="s">
        <v>64</v>
      </c>
      <c r="U18" t="s">
        <v>312</v>
      </c>
      <c r="V18" t="s">
        <v>313</v>
      </c>
      <c r="X18" t="s">
        <v>314</v>
      </c>
      <c r="Y18" t="s">
        <v>315</v>
      </c>
      <c r="AA18">
        <f t="shared" si="1"/>
        <v>0</v>
      </c>
      <c r="AB18">
        <v>13</v>
      </c>
      <c r="AC18" t="s">
        <v>349</v>
      </c>
      <c r="AD18" t="s">
        <v>71</v>
      </c>
      <c r="AE18">
        <v>30165870</v>
      </c>
      <c r="AF18" t="s">
        <v>350</v>
      </c>
      <c r="AG18" t="s">
        <v>351</v>
      </c>
      <c r="AH18" t="s">
        <v>352</v>
      </c>
      <c r="AI18" t="s">
        <v>353</v>
      </c>
      <c r="AJ18" t="s">
        <v>354</v>
      </c>
      <c r="AK18" t="s">
        <v>355</v>
      </c>
      <c r="AL18">
        <v>2711252</v>
      </c>
      <c r="AM18">
        <v>2018</v>
      </c>
      <c r="AN18" t="s">
        <v>356</v>
      </c>
      <c r="AO18" t="s">
        <v>357</v>
      </c>
      <c r="AP18" t="s">
        <v>357</v>
      </c>
      <c r="AQ18" t="s">
        <v>358</v>
      </c>
      <c r="AR18" t="s">
        <v>359</v>
      </c>
      <c r="AS18" t="s">
        <v>359</v>
      </c>
      <c r="AT18" t="s">
        <v>360</v>
      </c>
      <c r="AU18" t="s">
        <v>361</v>
      </c>
      <c r="AV18" t="s">
        <v>84</v>
      </c>
      <c r="AW18" t="s">
        <v>86</v>
      </c>
      <c r="AX18" t="s">
        <v>86</v>
      </c>
      <c r="AY18" t="s">
        <v>85</v>
      </c>
      <c r="AZ18" t="s">
        <v>86</v>
      </c>
      <c r="BA18" t="s">
        <v>85</v>
      </c>
      <c r="BB18" t="s">
        <v>86</v>
      </c>
      <c r="BC18">
        <v>0</v>
      </c>
      <c r="BD18" t="s">
        <v>86</v>
      </c>
      <c r="BE18" t="s">
        <v>86</v>
      </c>
      <c r="BF18" t="s">
        <v>85</v>
      </c>
      <c r="BG18" t="s">
        <v>86</v>
      </c>
      <c r="BH18" t="s">
        <v>85</v>
      </c>
      <c r="BI18" t="s">
        <v>85</v>
      </c>
      <c r="BJ18" t="s">
        <v>85</v>
      </c>
      <c r="BK18" t="s">
        <v>86</v>
      </c>
      <c r="BL18" t="s">
        <v>362</v>
      </c>
      <c r="BM18" t="s">
        <v>363</v>
      </c>
      <c r="BN18" t="s">
        <v>364</v>
      </c>
      <c r="BO18" t="s">
        <v>346</v>
      </c>
      <c r="BP18" s="1" t="s">
        <v>365</v>
      </c>
    </row>
    <row r="19" spans="1:68" hidden="1" x14ac:dyDescent="0.25">
      <c r="A19" s="1" t="s">
        <v>307</v>
      </c>
      <c r="B19" t="s">
        <v>308</v>
      </c>
      <c r="C19" t="s">
        <v>309</v>
      </c>
      <c r="D19" s="5">
        <f t="shared" si="3"/>
        <v>4</v>
      </c>
      <c r="E19" s="5">
        <f>IFERROR(SEARCH(Tabelle2!$A$2,Literatur!$C19),0)</f>
        <v>0</v>
      </c>
      <c r="F19" s="5">
        <f>IFERROR(SEARCH(Tabelle2!$A$3,Literatur!$C19),0)</f>
        <v>1</v>
      </c>
      <c r="G19" s="5">
        <f>IFERROR(SEARCH(Tabelle2!$A$4,Literatur!$C19),0)</f>
        <v>0</v>
      </c>
      <c r="H19" s="5">
        <f>IFERROR(SEARCH(Tabelle2!$A$5,Literatur!$C19),0)</f>
        <v>0</v>
      </c>
      <c r="I19" s="5">
        <f>IFERROR(SEARCH(Tabelle2!$A$6,Literatur!$C19),0)</f>
        <v>0</v>
      </c>
      <c r="J19" s="5">
        <f>IFERROR(SEARCH(Tabelle2!$A$7,Literatur!$C19),0)</f>
        <v>0</v>
      </c>
      <c r="K19" s="5">
        <f>IFERROR(SEARCH(Tabelle2!$A$8,Literatur!$C19),0)</f>
        <v>0</v>
      </c>
      <c r="L19" s="5">
        <f>IFERROR(SEARCH(Tabelle2!$A$9,Literatur!$C19),0)</f>
        <v>0</v>
      </c>
      <c r="M19" s="5">
        <f>IFERROR(SEARCH(Tabelle2!$A$10,Literatur!$C19),0)</f>
        <v>0</v>
      </c>
      <c r="N19" t="s">
        <v>60</v>
      </c>
      <c r="O19" t="s">
        <v>267</v>
      </c>
      <c r="P19" t="s">
        <v>310</v>
      </c>
      <c r="Q19" t="s">
        <v>311</v>
      </c>
      <c r="R19">
        <v>5</v>
      </c>
      <c r="S19">
        <v>115975</v>
      </c>
      <c r="T19" t="s">
        <v>64</v>
      </c>
      <c r="U19" t="s">
        <v>312</v>
      </c>
      <c r="V19" t="s">
        <v>313</v>
      </c>
      <c r="X19" t="s">
        <v>314</v>
      </c>
      <c r="Y19" t="s">
        <v>315</v>
      </c>
      <c r="AA19">
        <f t="shared" si="1"/>
        <v>0</v>
      </c>
      <c r="AB19">
        <v>13</v>
      </c>
      <c r="AC19" t="s">
        <v>366</v>
      </c>
      <c r="AD19" t="s">
        <v>71</v>
      </c>
      <c r="AE19">
        <v>29872490</v>
      </c>
      <c r="AF19" t="s">
        <v>367</v>
      </c>
      <c r="AG19" t="s">
        <v>368</v>
      </c>
      <c r="AH19" t="s">
        <v>369</v>
      </c>
      <c r="AI19" t="s">
        <v>370</v>
      </c>
      <c r="AJ19" t="s">
        <v>241</v>
      </c>
      <c r="AK19" t="s">
        <v>281</v>
      </c>
      <c r="AL19">
        <v>2693517</v>
      </c>
      <c r="AM19">
        <v>2018</v>
      </c>
      <c r="AN19" t="s">
        <v>371</v>
      </c>
      <c r="AO19" t="s">
        <v>371</v>
      </c>
      <c r="AP19" t="s">
        <v>371</v>
      </c>
      <c r="AQ19" t="s">
        <v>372</v>
      </c>
      <c r="AR19" t="s">
        <v>373</v>
      </c>
      <c r="AS19" t="s">
        <v>373</v>
      </c>
      <c r="AT19" t="s">
        <v>374</v>
      </c>
      <c r="AU19" t="s">
        <v>375</v>
      </c>
      <c r="AV19" t="s">
        <v>84</v>
      </c>
      <c r="AW19" t="s">
        <v>86</v>
      </c>
      <c r="AX19" t="s">
        <v>86</v>
      </c>
      <c r="AY19" t="s">
        <v>85</v>
      </c>
      <c r="AZ19" t="s">
        <v>86</v>
      </c>
      <c r="BA19" t="s">
        <v>85</v>
      </c>
      <c r="BB19" t="s">
        <v>86</v>
      </c>
      <c r="BC19">
        <v>0</v>
      </c>
      <c r="BD19" t="s">
        <v>86</v>
      </c>
      <c r="BE19" t="s">
        <v>86</v>
      </c>
      <c r="BF19" t="s">
        <v>85</v>
      </c>
      <c r="BG19" t="s">
        <v>86</v>
      </c>
      <c r="BH19" t="s">
        <v>85</v>
      </c>
      <c r="BI19" t="s">
        <v>85</v>
      </c>
      <c r="BJ19" t="s">
        <v>85</v>
      </c>
      <c r="BK19" t="s">
        <v>85</v>
      </c>
      <c r="BL19" t="s">
        <v>89</v>
      </c>
      <c r="BM19" t="s">
        <v>376</v>
      </c>
      <c r="BN19" t="s">
        <v>377</v>
      </c>
      <c r="BO19" t="s">
        <v>364</v>
      </c>
      <c r="BP19" s="1" t="s">
        <v>378</v>
      </c>
    </row>
    <row r="20" spans="1:68" hidden="1" x14ac:dyDescent="0.25">
      <c r="A20" s="1" t="s">
        <v>307</v>
      </c>
      <c r="B20" t="s">
        <v>308</v>
      </c>
      <c r="C20" t="s">
        <v>309</v>
      </c>
      <c r="D20" s="5">
        <f t="shared" si="3"/>
        <v>4</v>
      </c>
      <c r="E20" s="5">
        <f>IFERROR(SEARCH(Tabelle2!$A$2,Literatur!$C20),0)</f>
        <v>0</v>
      </c>
      <c r="F20" s="5">
        <f>IFERROR(SEARCH(Tabelle2!$A$3,Literatur!$C20),0)</f>
        <v>1</v>
      </c>
      <c r="G20" s="5">
        <f>IFERROR(SEARCH(Tabelle2!$A$4,Literatur!$C20),0)</f>
        <v>0</v>
      </c>
      <c r="H20" s="5">
        <f>IFERROR(SEARCH(Tabelle2!$A$5,Literatur!$C20),0)</f>
        <v>0</v>
      </c>
      <c r="I20" s="5">
        <f>IFERROR(SEARCH(Tabelle2!$A$6,Literatur!$C20),0)</f>
        <v>0</v>
      </c>
      <c r="J20" s="5">
        <f>IFERROR(SEARCH(Tabelle2!$A$7,Literatur!$C20),0)</f>
        <v>0</v>
      </c>
      <c r="K20" s="5">
        <f>IFERROR(SEARCH(Tabelle2!$A$8,Literatur!$C20),0)</f>
        <v>0</v>
      </c>
      <c r="L20" s="5">
        <f>IFERROR(SEARCH(Tabelle2!$A$9,Literatur!$C20),0)</f>
        <v>0</v>
      </c>
      <c r="M20" s="5">
        <f>IFERROR(SEARCH(Tabelle2!$A$10,Literatur!$C20),0)</f>
        <v>0</v>
      </c>
      <c r="N20" t="s">
        <v>60</v>
      </c>
      <c r="O20" t="s">
        <v>267</v>
      </c>
      <c r="P20" t="s">
        <v>310</v>
      </c>
      <c r="Q20" t="s">
        <v>311</v>
      </c>
      <c r="R20">
        <v>5</v>
      </c>
      <c r="S20">
        <v>115975</v>
      </c>
      <c r="T20" t="s">
        <v>64</v>
      </c>
      <c r="U20" t="s">
        <v>312</v>
      </c>
      <c r="V20" t="s">
        <v>313</v>
      </c>
      <c r="X20" t="s">
        <v>314</v>
      </c>
      <c r="Y20" t="s">
        <v>315</v>
      </c>
      <c r="AA20">
        <f t="shared" si="1"/>
        <v>0</v>
      </c>
      <c r="AB20">
        <v>13</v>
      </c>
      <c r="AC20" t="s">
        <v>379</v>
      </c>
      <c r="AD20" t="s">
        <v>71</v>
      </c>
      <c r="AE20">
        <v>29519576</v>
      </c>
      <c r="AF20" t="s">
        <v>380</v>
      </c>
      <c r="AG20" t="s">
        <v>381</v>
      </c>
      <c r="AH20" t="s">
        <v>382</v>
      </c>
      <c r="AI20" t="s">
        <v>383</v>
      </c>
      <c r="AJ20" t="s">
        <v>384</v>
      </c>
      <c r="AK20" t="s">
        <v>385</v>
      </c>
      <c r="AL20">
        <v>2695433</v>
      </c>
      <c r="AM20">
        <v>2018</v>
      </c>
      <c r="AN20" t="s">
        <v>386</v>
      </c>
      <c r="AO20" t="s">
        <v>387</v>
      </c>
      <c r="AP20" t="s">
        <v>387</v>
      </c>
      <c r="AQ20" t="s">
        <v>388</v>
      </c>
      <c r="AR20" t="s">
        <v>389</v>
      </c>
      <c r="AS20" t="s">
        <v>390</v>
      </c>
      <c r="AT20" t="s">
        <v>391</v>
      </c>
      <c r="AU20" t="s">
        <v>392</v>
      </c>
      <c r="AV20" t="s">
        <v>84</v>
      </c>
      <c r="AW20" t="s">
        <v>86</v>
      </c>
      <c r="AX20" t="s">
        <v>86</v>
      </c>
      <c r="AY20" t="s">
        <v>85</v>
      </c>
      <c r="AZ20" t="s">
        <v>86</v>
      </c>
      <c r="BA20" t="s">
        <v>85</v>
      </c>
      <c r="BB20" t="s">
        <v>86</v>
      </c>
      <c r="BC20">
        <v>1</v>
      </c>
      <c r="BD20" t="s">
        <v>86</v>
      </c>
      <c r="BE20" t="s">
        <v>86</v>
      </c>
      <c r="BF20" t="s">
        <v>85</v>
      </c>
      <c r="BG20" t="s">
        <v>86</v>
      </c>
      <c r="BH20" t="s">
        <v>86</v>
      </c>
      <c r="BI20" t="s">
        <v>85</v>
      </c>
      <c r="BJ20" t="s">
        <v>86</v>
      </c>
      <c r="BK20" t="s">
        <v>85</v>
      </c>
      <c r="BL20" t="s">
        <v>393</v>
      </c>
      <c r="BM20" t="s">
        <v>394</v>
      </c>
      <c r="BN20" t="s">
        <v>395</v>
      </c>
      <c r="BO20" t="s">
        <v>377</v>
      </c>
      <c r="BP20" s="1" t="s">
        <v>396</v>
      </c>
    </row>
    <row r="21" spans="1:68" hidden="1" x14ac:dyDescent="0.25">
      <c r="A21" s="1" t="s">
        <v>307</v>
      </c>
      <c r="B21" t="s">
        <v>308</v>
      </c>
      <c r="C21" t="s">
        <v>309</v>
      </c>
      <c r="D21" s="5">
        <f t="shared" si="3"/>
        <v>4</v>
      </c>
      <c r="E21" s="5">
        <f>IFERROR(SEARCH(Tabelle2!$A$2,Literatur!$C21),0)</f>
        <v>0</v>
      </c>
      <c r="F21" s="5">
        <f>IFERROR(SEARCH(Tabelle2!$A$3,Literatur!$C21),0)</f>
        <v>1</v>
      </c>
      <c r="G21" s="5">
        <f>IFERROR(SEARCH(Tabelle2!$A$4,Literatur!$C21),0)</f>
        <v>0</v>
      </c>
      <c r="H21" s="5">
        <f>IFERROR(SEARCH(Tabelle2!$A$5,Literatur!$C21),0)</f>
        <v>0</v>
      </c>
      <c r="I21" s="5">
        <f>IFERROR(SEARCH(Tabelle2!$A$6,Literatur!$C21),0)</f>
        <v>0</v>
      </c>
      <c r="J21" s="5">
        <f>IFERROR(SEARCH(Tabelle2!$A$7,Literatur!$C21),0)</f>
        <v>0</v>
      </c>
      <c r="K21" s="5">
        <f>IFERROR(SEARCH(Tabelle2!$A$8,Literatur!$C21),0)</f>
        <v>0</v>
      </c>
      <c r="L21" s="5">
        <f>IFERROR(SEARCH(Tabelle2!$A$9,Literatur!$C21),0)</f>
        <v>0</v>
      </c>
      <c r="M21" s="5">
        <f>IFERROR(SEARCH(Tabelle2!$A$10,Literatur!$C21),0)</f>
        <v>0</v>
      </c>
      <c r="N21" t="s">
        <v>60</v>
      </c>
      <c r="O21" t="s">
        <v>267</v>
      </c>
      <c r="P21" t="s">
        <v>310</v>
      </c>
      <c r="Q21" t="s">
        <v>311</v>
      </c>
      <c r="R21">
        <v>5</v>
      </c>
      <c r="S21">
        <v>115975</v>
      </c>
      <c r="T21" t="s">
        <v>64</v>
      </c>
      <c r="U21" t="s">
        <v>312</v>
      </c>
      <c r="V21" t="s">
        <v>313</v>
      </c>
      <c r="X21" t="s">
        <v>314</v>
      </c>
      <c r="Y21" t="s">
        <v>315</v>
      </c>
      <c r="AA21">
        <f t="shared" si="1"/>
        <v>0</v>
      </c>
      <c r="AB21">
        <v>13</v>
      </c>
      <c r="AC21" t="s">
        <v>397</v>
      </c>
      <c r="AD21" t="s">
        <v>71</v>
      </c>
      <c r="AE21">
        <v>28593578</v>
      </c>
      <c r="AF21" t="s">
        <v>398</v>
      </c>
      <c r="AG21" t="s">
        <v>399</v>
      </c>
      <c r="AH21" t="s">
        <v>400</v>
      </c>
      <c r="AI21" t="s">
        <v>401</v>
      </c>
      <c r="AJ21" t="s">
        <v>113</v>
      </c>
      <c r="AK21" t="s">
        <v>402</v>
      </c>
      <c r="AL21">
        <v>2568323</v>
      </c>
      <c r="AM21">
        <v>2017</v>
      </c>
      <c r="AN21" t="s">
        <v>403</v>
      </c>
      <c r="AO21" t="s">
        <v>404</v>
      </c>
      <c r="AP21" t="s">
        <v>405</v>
      </c>
      <c r="AQ21" t="s">
        <v>406</v>
      </c>
      <c r="AR21" t="s">
        <v>407</v>
      </c>
      <c r="AS21" t="s">
        <v>408</v>
      </c>
      <c r="AT21" t="s">
        <v>409</v>
      </c>
      <c r="AU21" t="s">
        <v>410</v>
      </c>
      <c r="AV21" t="s">
        <v>84</v>
      </c>
      <c r="AW21" t="s">
        <v>86</v>
      </c>
      <c r="AX21" t="s">
        <v>86</v>
      </c>
      <c r="AY21" t="s">
        <v>85</v>
      </c>
      <c r="AZ21" t="s">
        <v>86</v>
      </c>
      <c r="BA21" t="s">
        <v>85</v>
      </c>
      <c r="BB21" t="s">
        <v>85</v>
      </c>
      <c r="BC21">
        <v>3</v>
      </c>
      <c r="BD21" t="s">
        <v>86</v>
      </c>
      <c r="BE21" t="s">
        <v>86</v>
      </c>
      <c r="BF21" t="s">
        <v>85</v>
      </c>
      <c r="BG21" t="s">
        <v>86</v>
      </c>
      <c r="BH21" t="s">
        <v>85</v>
      </c>
      <c r="BI21" t="s">
        <v>85</v>
      </c>
      <c r="BJ21" t="s">
        <v>85</v>
      </c>
      <c r="BK21" t="s">
        <v>85</v>
      </c>
      <c r="BL21" t="s">
        <v>411</v>
      </c>
      <c r="BM21" t="s">
        <v>412</v>
      </c>
      <c r="BN21" t="s">
        <v>413</v>
      </c>
      <c r="BO21" t="s">
        <v>395</v>
      </c>
      <c r="BP21" s="1" t="s">
        <v>414</v>
      </c>
    </row>
    <row r="22" spans="1:68" hidden="1" x14ac:dyDescent="0.25">
      <c r="A22" s="1" t="s">
        <v>307</v>
      </c>
      <c r="B22" t="s">
        <v>308</v>
      </c>
      <c r="C22" t="s">
        <v>309</v>
      </c>
      <c r="D22" s="5">
        <f t="shared" si="3"/>
        <v>4</v>
      </c>
      <c r="E22" s="5">
        <f>IFERROR(SEARCH(Tabelle2!$A$2,Literatur!$C22),0)</f>
        <v>0</v>
      </c>
      <c r="F22" s="5">
        <f>IFERROR(SEARCH(Tabelle2!$A$3,Literatur!$C22),0)</f>
        <v>1</v>
      </c>
      <c r="G22" s="5">
        <f>IFERROR(SEARCH(Tabelle2!$A$4,Literatur!$C22),0)</f>
        <v>0</v>
      </c>
      <c r="H22" s="5">
        <f>IFERROR(SEARCH(Tabelle2!$A$5,Literatur!$C22),0)</f>
        <v>0</v>
      </c>
      <c r="I22" s="5">
        <f>IFERROR(SEARCH(Tabelle2!$A$6,Literatur!$C22),0)</f>
        <v>0</v>
      </c>
      <c r="J22" s="5">
        <f>IFERROR(SEARCH(Tabelle2!$A$7,Literatur!$C22),0)</f>
        <v>0</v>
      </c>
      <c r="K22" s="5">
        <f>IFERROR(SEARCH(Tabelle2!$A$8,Literatur!$C22),0)</f>
        <v>0</v>
      </c>
      <c r="L22" s="5">
        <f>IFERROR(SEARCH(Tabelle2!$A$9,Literatur!$C22),0)</f>
        <v>0</v>
      </c>
      <c r="M22" s="5">
        <f>IFERROR(SEARCH(Tabelle2!$A$10,Literatur!$C22),0)</f>
        <v>0</v>
      </c>
      <c r="N22" t="s">
        <v>60</v>
      </c>
      <c r="O22" t="s">
        <v>267</v>
      </c>
      <c r="P22" t="s">
        <v>310</v>
      </c>
      <c r="Q22" t="s">
        <v>311</v>
      </c>
      <c r="R22">
        <v>5</v>
      </c>
      <c r="S22">
        <v>115975</v>
      </c>
      <c r="T22" t="s">
        <v>64</v>
      </c>
      <c r="U22" t="s">
        <v>312</v>
      </c>
      <c r="V22" t="s">
        <v>313</v>
      </c>
      <c r="X22" t="s">
        <v>314</v>
      </c>
      <c r="Y22" t="s">
        <v>315</v>
      </c>
      <c r="AA22">
        <f t="shared" si="1"/>
        <v>0</v>
      </c>
      <c r="AB22">
        <v>13</v>
      </c>
      <c r="AC22" t="s">
        <v>415</v>
      </c>
      <c r="AD22" t="s">
        <v>71</v>
      </c>
      <c r="AE22">
        <v>28573150</v>
      </c>
      <c r="AF22" t="s">
        <v>416</v>
      </c>
      <c r="AG22" t="s">
        <v>417</v>
      </c>
      <c r="AH22" t="s">
        <v>418</v>
      </c>
      <c r="AI22" t="s">
        <v>419</v>
      </c>
      <c r="AJ22" t="s">
        <v>113</v>
      </c>
      <c r="AK22" t="s">
        <v>420</v>
      </c>
      <c r="AL22">
        <v>2525223</v>
      </c>
      <c r="AM22">
        <v>2017</v>
      </c>
      <c r="AN22" t="s">
        <v>421</v>
      </c>
      <c r="AO22" t="s">
        <v>422</v>
      </c>
      <c r="AP22" t="s">
        <v>422</v>
      </c>
      <c r="AQ22" t="s">
        <v>423</v>
      </c>
      <c r="AR22" t="s">
        <v>424</v>
      </c>
      <c r="AS22" t="s">
        <v>424</v>
      </c>
      <c r="AT22" t="s">
        <v>425</v>
      </c>
      <c r="AU22" t="s">
        <v>426</v>
      </c>
      <c r="AV22" t="s">
        <v>84</v>
      </c>
      <c r="AW22" t="s">
        <v>86</v>
      </c>
      <c r="AX22" t="s">
        <v>86</v>
      </c>
      <c r="AY22" t="s">
        <v>85</v>
      </c>
      <c r="AZ22" t="s">
        <v>86</v>
      </c>
      <c r="BA22" t="s">
        <v>85</v>
      </c>
      <c r="BB22" t="s">
        <v>85</v>
      </c>
      <c r="BC22">
        <v>3</v>
      </c>
      <c r="BD22" t="s">
        <v>86</v>
      </c>
      <c r="BE22" t="s">
        <v>86</v>
      </c>
      <c r="BF22" t="s">
        <v>85</v>
      </c>
      <c r="BG22" t="s">
        <v>86</v>
      </c>
      <c r="BH22" t="s">
        <v>85</v>
      </c>
      <c r="BI22" t="s">
        <v>85</v>
      </c>
      <c r="BJ22" t="s">
        <v>85</v>
      </c>
      <c r="BK22" t="s">
        <v>85</v>
      </c>
      <c r="BL22" t="s">
        <v>427</v>
      </c>
      <c r="BM22" t="s">
        <v>428</v>
      </c>
      <c r="BN22" t="s">
        <v>429</v>
      </c>
      <c r="BO22" t="s">
        <v>413</v>
      </c>
      <c r="BP22" s="1" t="s">
        <v>430</v>
      </c>
    </row>
    <row r="23" spans="1:68" hidden="1" x14ac:dyDescent="0.25">
      <c r="A23" s="1" t="s">
        <v>307</v>
      </c>
      <c r="B23" t="s">
        <v>308</v>
      </c>
      <c r="C23" t="s">
        <v>309</v>
      </c>
      <c r="D23" s="5">
        <f t="shared" si="3"/>
        <v>4</v>
      </c>
      <c r="E23" s="5">
        <f>IFERROR(SEARCH(Tabelle2!$A$2,Literatur!$C23),0)</f>
        <v>0</v>
      </c>
      <c r="F23" s="5">
        <f>IFERROR(SEARCH(Tabelle2!$A$3,Literatur!$C23),0)</f>
        <v>1</v>
      </c>
      <c r="G23" s="5">
        <f>IFERROR(SEARCH(Tabelle2!$A$4,Literatur!$C23),0)</f>
        <v>0</v>
      </c>
      <c r="H23" s="5">
        <f>IFERROR(SEARCH(Tabelle2!$A$5,Literatur!$C23),0)</f>
        <v>0</v>
      </c>
      <c r="I23" s="5">
        <f>IFERROR(SEARCH(Tabelle2!$A$6,Literatur!$C23),0)</f>
        <v>0</v>
      </c>
      <c r="J23" s="5">
        <f>IFERROR(SEARCH(Tabelle2!$A$7,Literatur!$C23),0)</f>
        <v>0</v>
      </c>
      <c r="K23" s="5">
        <f>IFERROR(SEARCH(Tabelle2!$A$8,Literatur!$C23),0)</f>
        <v>0</v>
      </c>
      <c r="L23" s="5">
        <f>IFERROR(SEARCH(Tabelle2!$A$9,Literatur!$C23),0)</f>
        <v>0</v>
      </c>
      <c r="M23" s="5">
        <f>IFERROR(SEARCH(Tabelle2!$A$10,Literatur!$C23),0)</f>
        <v>0</v>
      </c>
      <c r="N23" t="s">
        <v>60</v>
      </c>
      <c r="O23" t="s">
        <v>267</v>
      </c>
      <c r="P23" t="s">
        <v>310</v>
      </c>
      <c r="Q23" t="s">
        <v>311</v>
      </c>
      <c r="R23">
        <v>5</v>
      </c>
      <c r="S23">
        <v>115975</v>
      </c>
      <c r="T23" t="s">
        <v>64</v>
      </c>
      <c r="U23" t="s">
        <v>312</v>
      </c>
      <c r="V23" t="s">
        <v>313</v>
      </c>
      <c r="X23" t="s">
        <v>314</v>
      </c>
      <c r="Y23" t="s">
        <v>315</v>
      </c>
      <c r="AA23">
        <f t="shared" si="1"/>
        <v>0</v>
      </c>
      <c r="AB23">
        <v>13</v>
      </c>
      <c r="AC23" t="s">
        <v>431</v>
      </c>
      <c r="AD23" t="s">
        <v>71</v>
      </c>
      <c r="AE23">
        <v>24946781</v>
      </c>
      <c r="AF23" t="s">
        <v>432</v>
      </c>
      <c r="AG23" t="s">
        <v>433</v>
      </c>
      <c r="AH23" t="s">
        <v>434</v>
      </c>
      <c r="AI23" t="s">
        <v>435</v>
      </c>
      <c r="AJ23" t="s">
        <v>436</v>
      </c>
      <c r="AK23" t="s">
        <v>355</v>
      </c>
      <c r="AL23">
        <v>2473920</v>
      </c>
      <c r="AM23">
        <v>2014</v>
      </c>
      <c r="AN23" t="s">
        <v>132</v>
      </c>
      <c r="AO23" t="s">
        <v>133</v>
      </c>
      <c r="AP23" t="s">
        <v>133</v>
      </c>
      <c r="AQ23" t="s">
        <v>134</v>
      </c>
      <c r="AR23" t="s">
        <v>135</v>
      </c>
      <c r="AS23" t="s">
        <v>135</v>
      </c>
      <c r="AT23" t="s">
        <v>437</v>
      </c>
      <c r="AU23" t="s">
        <v>438</v>
      </c>
      <c r="AV23" t="s">
        <v>84</v>
      </c>
      <c r="AW23" t="s">
        <v>86</v>
      </c>
      <c r="AX23" t="s">
        <v>86</v>
      </c>
      <c r="AY23" t="s">
        <v>85</v>
      </c>
      <c r="AZ23" t="s">
        <v>86</v>
      </c>
      <c r="BA23" t="s">
        <v>85</v>
      </c>
      <c r="BB23" t="s">
        <v>86</v>
      </c>
      <c r="BC23">
        <v>2</v>
      </c>
      <c r="BD23" t="s">
        <v>86</v>
      </c>
      <c r="BE23" t="s">
        <v>86</v>
      </c>
      <c r="BF23" t="s">
        <v>85</v>
      </c>
      <c r="BG23" t="s">
        <v>86</v>
      </c>
      <c r="BH23" t="s">
        <v>85</v>
      </c>
      <c r="BI23" t="s">
        <v>85</v>
      </c>
      <c r="BJ23" t="s">
        <v>85</v>
      </c>
      <c r="BK23" t="s">
        <v>85</v>
      </c>
      <c r="BL23" t="s">
        <v>439</v>
      </c>
      <c r="BM23" t="s">
        <v>440</v>
      </c>
      <c r="BN23" t="s">
        <v>395</v>
      </c>
      <c r="BO23" t="s">
        <v>429</v>
      </c>
      <c r="BP23" s="1" t="s">
        <v>441</v>
      </c>
    </row>
    <row r="24" spans="1:68" hidden="1" x14ac:dyDescent="0.25">
      <c r="A24" s="1" t="s">
        <v>307</v>
      </c>
      <c r="B24" t="s">
        <v>308</v>
      </c>
      <c r="C24" t="s">
        <v>309</v>
      </c>
      <c r="D24" s="5">
        <f t="shared" si="3"/>
        <v>4</v>
      </c>
      <c r="E24" s="5">
        <f>IFERROR(SEARCH(Tabelle2!$A$2,Literatur!$C24),0)</f>
        <v>0</v>
      </c>
      <c r="F24" s="5">
        <f>IFERROR(SEARCH(Tabelle2!$A$3,Literatur!$C24),0)</f>
        <v>1</v>
      </c>
      <c r="G24" s="5">
        <f>IFERROR(SEARCH(Tabelle2!$A$4,Literatur!$C24),0)</f>
        <v>0</v>
      </c>
      <c r="H24" s="5">
        <f>IFERROR(SEARCH(Tabelle2!$A$5,Literatur!$C24),0)</f>
        <v>0</v>
      </c>
      <c r="I24" s="5">
        <f>IFERROR(SEARCH(Tabelle2!$A$6,Literatur!$C24),0)</f>
        <v>0</v>
      </c>
      <c r="J24" s="5">
        <f>IFERROR(SEARCH(Tabelle2!$A$7,Literatur!$C24),0)</f>
        <v>0</v>
      </c>
      <c r="K24" s="5">
        <f>IFERROR(SEARCH(Tabelle2!$A$8,Literatur!$C24),0)</f>
        <v>0</v>
      </c>
      <c r="L24" s="5">
        <f>IFERROR(SEARCH(Tabelle2!$A$9,Literatur!$C24),0)</f>
        <v>0</v>
      </c>
      <c r="M24" s="5">
        <f>IFERROR(SEARCH(Tabelle2!$A$10,Literatur!$C24),0)</f>
        <v>0</v>
      </c>
      <c r="N24" t="s">
        <v>60</v>
      </c>
      <c r="O24" t="s">
        <v>267</v>
      </c>
      <c r="P24" t="s">
        <v>310</v>
      </c>
      <c r="Q24" t="s">
        <v>311</v>
      </c>
      <c r="R24">
        <v>5</v>
      </c>
      <c r="S24">
        <v>115975</v>
      </c>
      <c r="T24" t="s">
        <v>64</v>
      </c>
      <c r="U24" t="s">
        <v>312</v>
      </c>
      <c r="V24" t="s">
        <v>313</v>
      </c>
      <c r="X24" t="s">
        <v>314</v>
      </c>
      <c r="Y24" t="s">
        <v>315</v>
      </c>
      <c r="AA24">
        <f t="shared" si="1"/>
        <v>0</v>
      </c>
      <c r="AB24">
        <v>13</v>
      </c>
      <c r="AC24" t="s">
        <v>442</v>
      </c>
      <c r="AD24" t="s">
        <v>71</v>
      </c>
      <c r="AE24">
        <v>28602945</v>
      </c>
      <c r="AF24" t="s">
        <v>443</v>
      </c>
      <c r="AG24" t="s">
        <v>444</v>
      </c>
      <c r="AH24" t="s">
        <v>445</v>
      </c>
      <c r="AI24" t="s">
        <v>446</v>
      </c>
      <c r="AJ24" t="s">
        <v>76</v>
      </c>
      <c r="AK24" t="s">
        <v>447</v>
      </c>
      <c r="AL24">
        <v>2598116</v>
      </c>
      <c r="AM24">
        <v>2017</v>
      </c>
      <c r="AN24" t="s">
        <v>448</v>
      </c>
      <c r="AO24" t="s">
        <v>449</v>
      </c>
      <c r="AP24" t="s">
        <v>449</v>
      </c>
      <c r="AQ24" t="s">
        <v>450</v>
      </c>
      <c r="AR24" t="s">
        <v>451</v>
      </c>
      <c r="AS24" t="s">
        <v>452</v>
      </c>
      <c r="AT24" t="s">
        <v>453</v>
      </c>
      <c r="AU24" t="s">
        <v>454</v>
      </c>
      <c r="AV24" t="s">
        <v>84</v>
      </c>
      <c r="AW24" t="s">
        <v>85</v>
      </c>
      <c r="AX24" t="s">
        <v>86</v>
      </c>
      <c r="AY24" t="s">
        <v>85</v>
      </c>
      <c r="AZ24" t="s">
        <v>86</v>
      </c>
      <c r="BA24" t="s">
        <v>85</v>
      </c>
      <c r="BB24" t="s">
        <v>86</v>
      </c>
      <c r="BC24">
        <v>5</v>
      </c>
      <c r="BD24" t="s">
        <v>86</v>
      </c>
      <c r="BE24" t="s">
        <v>86</v>
      </c>
      <c r="BF24" t="s">
        <v>85</v>
      </c>
      <c r="BG24" t="s">
        <v>86</v>
      </c>
      <c r="BH24" t="s">
        <v>86</v>
      </c>
      <c r="BI24" t="s">
        <v>85</v>
      </c>
      <c r="BJ24" t="s">
        <v>86</v>
      </c>
      <c r="BK24" t="s">
        <v>85</v>
      </c>
      <c r="BL24" t="s">
        <v>455</v>
      </c>
      <c r="BM24" t="s">
        <v>456</v>
      </c>
      <c r="BN24" t="s">
        <v>457</v>
      </c>
      <c r="BO24" t="s">
        <v>395</v>
      </c>
      <c r="BP24" s="1" t="s">
        <v>458</v>
      </c>
    </row>
    <row r="25" spans="1:68" hidden="1" x14ac:dyDescent="0.25">
      <c r="A25" s="1" t="s">
        <v>307</v>
      </c>
      <c r="B25" t="s">
        <v>308</v>
      </c>
      <c r="C25" t="s">
        <v>309</v>
      </c>
      <c r="D25" s="5">
        <f t="shared" si="3"/>
        <v>4</v>
      </c>
      <c r="E25" s="5">
        <f>IFERROR(SEARCH(Tabelle2!$A$2,Literatur!$C25),0)</f>
        <v>0</v>
      </c>
      <c r="F25" s="5">
        <f>IFERROR(SEARCH(Tabelle2!$A$3,Literatur!$C25),0)</f>
        <v>1</v>
      </c>
      <c r="G25" s="5">
        <f>IFERROR(SEARCH(Tabelle2!$A$4,Literatur!$C25),0)</f>
        <v>0</v>
      </c>
      <c r="H25" s="5">
        <f>IFERROR(SEARCH(Tabelle2!$A$5,Literatur!$C25),0)</f>
        <v>0</v>
      </c>
      <c r="I25" s="5">
        <f>IFERROR(SEARCH(Tabelle2!$A$6,Literatur!$C25),0)</f>
        <v>0</v>
      </c>
      <c r="J25" s="5">
        <f>IFERROR(SEARCH(Tabelle2!$A$7,Literatur!$C25),0)</f>
        <v>0</v>
      </c>
      <c r="K25" s="5">
        <f>IFERROR(SEARCH(Tabelle2!$A$8,Literatur!$C25),0)</f>
        <v>0</v>
      </c>
      <c r="L25" s="5">
        <f>IFERROR(SEARCH(Tabelle2!$A$9,Literatur!$C25),0)</f>
        <v>0</v>
      </c>
      <c r="M25" s="5">
        <f>IFERROR(SEARCH(Tabelle2!$A$10,Literatur!$C25),0)</f>
        <v>0</v>
      </c>
      <c r="N25" t="s">
        <v>60</v>
      </c>
      <c r="O25" t="s">
        <v>267</v>
      </c>
      <c r="P25" t="s">
        <v>310</v>
      </c>
      <c r="Q25" t="s">
        <v>311</v>
      </c>
      <c r="R25">
        <v>5</v>
      </c>
      <c r="S25">
        <v>115975</v>
      </c>
      <c r="T25" t="s">
        <v>64</v>
      </c>
      <c r="U25" t="s">
        <v>312</v>
      </c>
      <c r="V25" t="s">
        <v>313</v>
      </c>
      <c r="X25" t="s">
        <v>314</v>
      </c>
      <c r="Y25" t="s">
        <v>315</v>
      </c>
      <c r="AA25">
        <f t="shared" si="1"/>
        <v>0</v>
      </c>
      <c r="AB25">
        <v>13</v>
      </c>
      <c r="AC25" t="s">
        <v>459</v>
      </c>
      <c r="AD25" t="s">
        <v>71</v>
      </c>
      <c r="AE25">
        <v>29273771</v>
      </c>
      <c r="AF25" t="s">
        <v>460</v>
      </c>
      <c r="AG25" t="s">
        <v>461</v>
      </c>
      <c r="AH25" t="s">
        <v>462</v>
      </c>
      <c r="AI25" t="s">
        <v>463</v>
      </c>
      <c r="AJ25" t="s">
        <v>77</v>
      </c>
      <c r="AK25" t="s">
        <v>384</v>
      </c>
      <c r="AL25">
        <v>2518599</v>
      </c>
      <c r="AM25">
        <v>2017</v>
      </c>
      <c r="AN25" t="s">
        <v>464</v>
      </c>
      <c r="AO25" t="s">
        <v>465</v>
      </c>
      <c r="AP25" t="s">
        <v>465</v>
      </c>
      <c r="AQ25" t="s">
        <v>466</v>
      </c>
      <c r="AR25" t="s">
        <v>467</v>
      </c>
      <c r="AS25" t="s">
        <v>467</v>
      </c>
      <c r="AT25" t="s">
        <v>468</v>
      </c>
      <c r="AU25" t="s">
        <v>469</v>
      </c>
      <c r="AV25" t="s">
        <v>84</v>
      </c>
      <c r="AW25" t="s">
        <v>86</v>
      </c>
      <c r="AX25" t="s">
        <v>86</v>
      </c>
      <c r="AY25" t="s">
        <v>85</v>
      </c>
      <c r="AZ25" t="s">
        <v>86</v>
      </c>
      <c r="BA25" t="s">
        <v>85</v>
      </c>
      <c r="BB25" t="s">
        <v>86</v>
      </c>
      <c r="BC25">
        <v>6</v>
      </c>
      <c r="BD25" t="s">
        <v>86</v>
      </c>
      <c r="BE25" t="s">
        <v>86</v>
      </c>
      <c r="BF25" t="s">
        <v>85</v>
      </c>
      <c r="BG25" t="s">
        <v>86</v>
      </c>
      <c r="BH25" t="s">
        <v>85</v>
      </c>
      <c r="BI25" t="s">
        <v>85</v>
      </c>
      <c r="BJ25" t="s">
        <v>85</v>
      </c>
      <c r="BK25" t="s">
        <v>85</v>
      </c>
      <c r="BL25" t="s">
        <v>470</v>
      </c>
      <c r="BM25" t="s">
        <v>121</v>
      </c>
      <c r="BN25" t="s">
        <v>471</v>
      </c>
      <c r="BO25" t="s">
        <v>457</v>
      </c>
      <c r="BP25" s="1" t="s">
        <v>472</v>
      </c>
    </row>
    <row r="26" spans="1:68" hidden="1" x14ac:dyDescent="0.25">
      <c r="A26" s="1" t="s">
        <v>307</v>
      </c>
      <c r="B26" t="s">
        <v>308</v>
      </c>
      <c r="C26" t="s">
        <v>309</v>
      </c>
      <c r="D26" s="5">
        <f t="shared" si="3"/>
        <v>4</v>
      </c>
      <c r="E26" s="5">
        <f>IFERROR(SEARCH(Tabelle2!$A$2,Literatur!$C26),0)</f>
        <v>0</v>
      </c>
      <c r="F26" s="5">
        <f>IFERROR(SEARCH(Tabelle2!$A$3,Literatur!$C26),0)</f>
        <v>1</v>
      </c>
      <c r="G26" s="5">
        <f>IFERROR(SEARCH(Tabelle2!$A$4,Literatur!$C26),0)</f>
        <v>0</v>
      </c>
      <c r="H26" s="5">
        <f>IFERROR(SEARCH(Tabelle2!$A$5,Literatur!$C26),0)</f>
        <v>0</v>
      </c>
      <c r="I26" s="5">
        <f>IFERROR(SEARCH(Tabelle2!$A$6,Literatur!$C26),0)</f>
        <v>0</v>
      </c>
      <c r="J26" s="5">
        <f>IFERROR(SEARCH(Tabelle2!$A$7,Literatur!$C26),0)</f>
        <v>0</v>
      </c>
      <c r="K26" s="5">
        <f>IFERROR(SEARCH(Tabelle2!$A$8,Literatur!$C26),0)</f>
        <v>0</v>
      </c>
      <c r="L26" s="5">
        <f>IFERROR(SEARCH(Tabelle2!$A$9,Literatur!$C26),0)</f>
        <v>0</v>
      </c>
      <c r="M26" s="5">
        <f>IFERROR(SEARCH(Tabelle2!$A$10,Literatur!$C26),0)</f>
        <v>0</v>
      </c>
      <c r="N26" t="s">
        <v>60</v>
      </c>
      <c r="O26" t="s">
        <v>267</v>
      </c>
      <c r="P26" t="s">
        <v>310</v>
      </c>
      <c r="Q26" t="s">
        <v>311</v>
      </c>
      <c r="R26">
        <v>5</v>
      </c>
      <c r="S26">
        <v>115975</v>
      </c>
      <c r="T26" t="s">
        <v>64</v>
      </c>
      <c r="U26" t="s">
        <v>312</v>
      </c>
      <c r="V26" t="s">
        <v>313</v>
      </c>
      <c r="X26" t="s">
        <v>314</v>
      </c>
      <c r="Y26" t="s">
        <v>315</v>
      </c>
      <c r="AA26">
        <f t="shared" si="1"/>
        <v>0</v>
      </c>
      <c r="AB26">
        <v>13</v>
      </c>
      <c r="AC26" t="s">
        <v>473</v>
      </c>
      <c r="AD26" t="s">
        <v>71</v>
      </c>
      <c r="AE26">
        <v>20689721</v>
      </c>
      <c r="AF26" t="s">
        <v>474</v>
      </c>
      <c r="AG26" t="s">
        <v>475</v>
      </c>
      <c r="AH26" t="s">
        <v>476</v>
      </c>
      <c r="AI26" t="s">
        <v>477</v>
      </c>
      <c r="AK26" t="s">
        <v>478</v>
      </c>
      <c r="AL26">
        <v>1749668</v>
      </c>
      <c r="AM26">
        <v>2010</v>
      </c>
      <c r="AN26" t="s">
        <v>479</v>
      </c>
      <c r="AO26" t="s">
        <v>480</v>
      </c>
      <c r="AP26" t="s">
        <v>480</v>
      </c>
      <c r="AQ26" t="s">
        <v>481</v>
      </c>
      <c r="AR26" t="s">
        <v>482</v>
      </c>
      <c r="AS26" t="s">
        <v>483</v>
      </c>
      <c r="AT26" t="s">
        <v>484</v>
      </c>
      <c r="AU26" t="s">
        <v>485</v>
      </c>
      <c r="AV26" t="s">
        <v>84</v>
      </c>
      <c r="AW26" t="s">
        <v>85</v>
      </c>
      <c r="AX26" t="s">
        <v>86</v>
      </c>
      <c r="AY26" t="s">
        <v>85</v>
      </c>
      <c r="AZ26" t="s">
        <v>86</v>
      </c>
      <c r="BA26" t="s">
        <v>85</v>
      </c>
      <c r="BB26" t="s">
        <v>85</v>
      </c>
      <c r="BC26">
        <v>9</v>
      </c>
      <c r="BD26" t="s">
        <v>86</v>
      </c>
      <c r="BE26" t="s">
        <v>86</v>
      </c>
      <c r="BF26" t="s">
        <v>85</v>
      </c>
      <c r="BG26" t="s">
        <v>85</v>
      </c>
      <c r="BH26" t="s">
        <v>86</v>
      </c>
      <c r="BI26" t="s">
        <v>85</v>
      </c>
      <c r="BJ26" t="s">
        <v>86</v>
      </c>
      <c r="BK26" t="s">
        <v>85</v>
      </c>
      <c r="BL26" t="s">
        <v>486</v>
      </c>
      <c r="BM26" t="s">
        <v>440</v>
      </c>
      <c r="BO26" t="s">
        <v>487</v>
      </c>
      <c r="BP26" s="1" t="s">
        <v>488</v>
      </c>
    </row>
    <row r="27" spans="1:68" hidden="1" x14ac:dyDescent="0.25">
      <c r="A27" s="1" t="s">
        <v>307</v>
      </c>
      <c r="B27" t="s">
        <v>308</v>
      </c>
      <c r="C27" t="s">
        <v>309</v>
      </c>
      <c r="D27" s="5">
        <f t="shared" si="3"/>
        <v>4</v>
      </c>
      <c r="E27" s="5">
        <f>IFERROR(SEARCH(Tabelle2!$A$2,Literatur!$C27),0)</f>
        <v>0</v>
      </c>
      <c r="F27" s="5">
        <f>IFERROR(SEARCH(Tabelle2!$A$3,Literatur!$C27),0)</f>
        <v>1</v>
      </c>
      <c r="G27" s="5">
        <f>IFERROR(SEARCH(Tabelle2!$A$4,Literatur!$C27),0)</f>
        <v>0</v>
      </c>
      <c r="H27" s="5">
        <f>IFERROR(SEARCH(Tabelle2!$A$5,Literatur!$C27),0)</f>
        <v>0</v>
      </c>
      <c r="I27" s="5">
        <f>IFERROR(SEARCH(Tabelle2!$A$6,Literatur!$C27),0)</f>
        <v>0</v>
      </c>
      <c r="J27" s="5">
        <f>IFERROR(SEARCH(Tabelle2!$A$7,Literatur!$C27),0)</f>
        <v>0</v>
      </c>
      <c r="K27" s="5">
        <f>IFERROR(SEARCH(Tabelle2!$A$8,Literatur!$C27),0)</f>
        <v>0</v>
      </c>
      <c r="L27" s="5">
        <f>IFERROR(SEARCH(Tabelle2!$A$9,Literatur!$C27),0)</f>
        <v>0</v>
      </c>
      <c r="M27" s="5">
        <f>IFERROR(SEARCH(Tabelle2!$A$10,Literatur!$C27),0)</f>
        <v>0</v>
      </c>
      <c r="N27" t="s">
        <v>60</v>
      </c>
      <c r="O27" t="s">
        <v>267</v>
      </c>
      <c r="P27" t="s">
        <v>310</v>
      </c>
      <c r="Q27" t="s">
        <v>311</v>
      </c>
      <c r="R27">
        <v>5</v>
      </c>
      <c r="S27">
        <v>115975</v>
      </c>
      <c r="T27" t="s">
        <v>64</v>
      </c>
      <c r="U27" t="s">
        <v>312</v>
      </c>
      <c r="V27" t="s">
        <v>313</v>
      </c>
      <c r="X27" t="s">
        <v>314</v>
      </c>
      <c r="Y27" t="s">
        <v>315</v>
      </c>
      <c r="AA27">
        <f t="shared" si="1"/>
        <v>0</v>
      </c>
      <c r="AB27">
        <v>13</v>
      </c>
      <c r="AC27" t="s">
        <v>489</v>
      </c>
      <c r="AD27" t="s">
        <v>71</v>
      </c>
      <c r="AE27">
        <v>2553666</v>
      </c>
      <c r="AF27" t="s">
        <v>490</v>
      </c>
      <c r="AG27" t="s">
        <v>491</v>
      </c>
      <c r="AH27" t="s">
        <v>492</v>
      </c>
      <c r="AI27" t="s">
        <v>493</v>
      </c>
      <c r="AK27" t="s">
        <v>494</v>
      </c>
      <c r="AL27">
        <v>699160</v>
      </c>
      <c r="AM27">
        <v>1989</v>
      </c>
      <c r="AN27" t="s">
        <v>495</v>
      </c>
      <c r="AO27" t="s">
        <v>496</v>
      </c>
      <c r="AP27" t="s">
        <v>497</v>
      </c>
      <c r="AQ27" t="s">
        <v>498</v>
      </c>
      <c r="AR27" t="s">
        <v>499</v>
      </c>
      <c r="AS27" t="s">
        <v>500</v>
      </c>
      <c r="AT27" t="s">
        <v>501</v>
      </c>
      <c r="AU27" t="s">
        <v>502</v>
      </c>
      <c r="AV27" t="s">
        <v>84</v>
      </c>
      <c r="AW27" t="s">
        <v>85</v>
      </c>
      <c r="AX27" t="s">
        <v>86</v>
      </c>
      <c r="AY27" t="s">
        <v>86</v>
      </c>
      <c r="AZ27" t="s">
        <v>86</v>
      </c>
      <c r="BA27" t="s">
        <v>85</v>
      </c>
      <c r="BB27" t="s">
        <v>85</v>
      </c>
      <c r="BC27">
        <v>32</v>
      </c>
      <c r="BD27" t="s">
        <v>86</v>
      </c>
      <c r="BE27" t="s">
        <v>86</v>
      </c>
      <c r="BF27" t="s">
        <v>85</v>
      </c>
      <c r="BG27" t="s">
        <v>85</v>
      </c>
      <c r="BH27" t="s">
        <v>85</v>
      </c>
      <c r="BI27" t="s">
        <v>85</v>
      </c>
      <c r="BJ27" t="s">
        <v>85</v>
      </c>
      <c r="BK27" t="s">
        <v>85</v>
      </c>
      <c r="BL27" t="s">
        <v>503</v>
      </c>
      <c r="BM27" t="s">
        <v>504</v>
      </c>
      <c r="BO27" t="s">
        <v>505</v>
      </c>
      <c r="BP27" s="1" t="s">
        <v>506</v>
      </c>
    </row>
    <row r="28" spans="1:68" hidden="1" x14ac:dyDescent="0.25">
      <c r="A28" s="1" t="s">
        <v>307</v>
      </c>
      <c r="B28" t="s">
        <v>308</v>
      </c>
      <c r="C28" t="s">
        <v>309</v>
      </c>
      <c r="D28" s="5">
        <f t="shared" si="3"/>
        <v>4</v>
      </c>
      <c r="E28" s="5">
        <f>IFERROR(SEARCH(Tabelle2!$A$2,Literatur!$C28),0)</f>
        <v>0</v>
      </c>
      <c r="F28" s="5">
        <f>IFERROR(SEARCH(Tabelle2!$A$3,Literatur!$C28),0)</f>
        <v>1</v>
      </c>
      <c r="G28" s="5">
        <f>IFERROR(SEARCH(Tabelle2!$A$4,Literatur!$C28),0)</f>
        <v>0</v>
      </c>
      <c r="H28" s="5">
        <f>IFERROR(SEARCH(Tabelle2!$A$5,Literatur!$C28),0)</f>
        <v>0</v>
      </c>
      <c r="I28" s="5">
        <f>IFERROR(SEARCH(Tabelle2!$A$6,Literatur!$C28),0)</f>
        <v>0</v>
      </c>
      <c r="J28" s="5">
        <f>IFERROR(SEARCH(Tabelle2!$A$7,Literatur!$C28),0)</f>
        <v>0</v>
      </c>
      <c r="K28" s="5">
        <f>IFERROR(SEARCH(Tabelle2!$A$8,Literatur!$C28),0)</f>
        <v>0</v>
      </c>
      <c r="L28" s="5">
        <f>IFERROR(SEARCH(Tabelle2!$A$9,Literatur!$C28),0)</f>
        <v>0</v>
      </c>
      <c r="M28" s="5">
        <f>IFERROR(SEARCH(Tabelle2!$A$10,Literatur!$C28),0)</f>
        <v>0</v>
      </c>
      <c r="N28" t="s">
        <v>60</v>
      </c>
      <c r="O28" t="s">
        <v>267</v>
      </c>
      <c r="P28" t="s">
        <v>310</v>
      </c>
      <c r="Q28" t="s">
        <v>311</v>
      </c>
      <c r="R28">
        <v>5</v>
      </c>
      <c r="S28">
        <v>115975</v>
      </c>
      <c r="T28" t="s">
        <v>64</v>
      </c>
      <c r="U28" t="s">
        <v>312</v>
      </c>
      <c r="V28" t="s">
        <v>313</v>
      </c>
      <c r="X28" t="s">
        <v>314</v>
      </c>
      <c r="Y28" t="s">
        <v>315</v>
      </c>
      <c r="AA28">
        <f t="shared" si="1"/>
        <v>0</v>
      </c>
      <c r="AB28">
        <v>13</v>
      </c>
      <c r="AC28" t="s">
        <v>507</v>
      </c>
      <c r="AD28" t="s">
        <v>71</v>
      </c>
      <c r="AE28">
        <v>23472104</v>
      </c>
      <c r="AF28" t="s">
        <v>508</v>
      </c>
      <c r="AG28" t="s">
        <v>509</v>
      </c>
      <c r="AH28" t="s">
        <v>510</v>
      </c>
      <c r="AI28" t="s">
        <v>511</v>
      </c>
      <c r="AK28" t="s">
        <v>97</v>
      </c>
      <c r="AL28">
        <v>2017374</v>
      </c>
      <c r="AM28">
        <v>2013</v>
      </c>
      <c r="AN28" t="s">
        <v>148</v>
      </c>
      <c r="AO28" t="s">
        <v>149</v>
      </c>
      <c r="AP28" t="s">
        <v>150</v>
      </c>
      <c r="AQ28" t="s">
        <v>151</v>
      </c>
      <c r="AR28" t="s">
        <v>152</v>
      </c>
      <c r="AS28" t="s">
        <v>152</v>
      </c>
      <c r="AT28" t="s">
        <v>512</v>
      </c>
      <c r="AV28" t="s">
        <v>84</v>
      </c>
      <c r="AW28" t="s">
        <v>86</v>
      </c>
      <c r="AX28" t="s">
        <v>86</v>
      </c>
      <c r="AY28" t="s">
        <v>86</v>
      </c>
      <c r="AZ28" t="s">
        <v>86</v>
      </c>
      <c r="BA28" t="s">
        <v>85</v>
      </c>
      <c r="BB28" t="s">
        <v>86</v>
      </c>
      <c r="BC28">
        <v>47</v>
      </c>
      <c r="BD28" t="s">
        <v>86</v>
      </c>
      <c r="BE28" t="s">
        <v>86</v>
      </c>
      <c r="BF28" t="s">
        <v>85</v>
      </c>
      <c r="BG28" t="s">
        <v>86</v>
      </c>
      <c r="BH28" t="s">
        <v>85</v>
      </c>
      <c r="BI28" t="s">
        <v>85</v>
      </c>
      <c r="BJ28" t="s">
        <v>85</v>
      </c>
      <c r="BK28" t="s">
        <v>85</v>
      </c>
      <c r="BL28" t="s">
        <v>513</v>
      </c>
      <c r="BM28" t="s">
        <v>514</v>
      </c>
      <c r="BO28" t="s">
        <v>471</v>
      </c>
      <c r="BP28" s="1" t="s">
        <v>515</v>
      </c>
    </row>
    <row r="29" spans="1:68" hidden="1" x14ac:dyDescent="0.25">
      <c r="A29" s="1" t="s">
        <v>516</v>
      </c>
      <c r="B29" t="s">
        <v>517</v>
      </c>
      <c r="C29" t="s">
        <v>518</v>
      </c>
      <c r="D29" s="5">
        <f t="shared" si="2"/>
        <v>0</v>
      </c>
      <c r="E29" s="5">
        <f>IFERROR(SEARCH(Tabelle2!$A$2,Literatur!$C29),0)</f>
        <v>0</v>
      </c>
      <c r="F29" s="5">
        <f>IFERROR(SEARCH(Tabelle2!$A$3,Literatur!$C29),0)</f>
        <v>0</v>
      </c>
      <c r="G29" s="5">
        <f>IFERROR(SEARCH(Tabelle2!$A$4,Literatur!$C29),0)</f>
        <v>0</v>
      </c>
      <c r="H29" s="5">
        <f>IFERROR(SEARCH(Tabelle2!$A$5,Literatur!$C29),0)</f>
        <v>0</v>
      </c>
      <c r="I29" s="5">
        <f>IFERROR(SEARCH(Tabelle2!$A$6,Literatur!$C29),0)</f>
        <v>0</v>
      </c>
      <c r="J29" s="5">
        <f>IFERROR(SEARCH(Tabelle2!$A$7,Literatur!$C29),0)</f>
        <v>0</v>
      </c>
      <c r="K29" s="5">
        <f>IFERROR(SEARCH(Tabelle2!$A$8,Literatur!$C29),0)</f>
        <v>0</v>
      </c>
      <c r="L29" s="5">
        <f>IFERROR(SEARCH(Tabelle2!$A$9,Literatur!$C29),0)</f>
        <v>0</v>
      </c>
      <c r="M29" s="5">
        <f>IFERROR(SEARCH(Tabelle2!$A$10,Literatur!$C29),0)</f>
        <v>0</v>
      </c>
      <c r="N29" t="s">
        <v>60</v>
      </c>
      <c r="O29" t="s">
        <v>61</v>
      </c>
      <c r="P29" t="s">
        <v>519</v>
      </c>
      <c r="Q29" t="s">
        <v>520</v>
      </c>
      <c r="R29">
        <v>7</v>
      </c>
      <c r="S29">
        <v>115557</v>
      </c>
      <c r="T29" t="s">
        <v>64</v>
      </c>
      <c r="U29" t="s">
        <v>521</v>
      </c>
      <c r="V29" t="s">
        <v>522</v>
      </c>
      <c r="X29" t="s">
        <v>523</v>
      </c>
      <c r="Y29" t="s">
        <v>524</v>
      </c>
      <c r="Z29" t="s">
        <v>525</v>
      </c>
      <c r="AA29">
        <f t="shared" si="1"/>
        <v>8</v>
      </c>
      <c r="AB29">
        <v>4</v>
      </c>
      <c r="AC29" t="s">
        <v>526</v>
      </c>
      <c r="AD29" t="s">
        <v>71</v>
      </c>
      <c r="AE29">
        <v>29582392</v>
      </c>
      <c r="AF29" t="s">
        <v>527</v>
      </c>
      <c r="AG29" t="s">
        <v>528</v>
      </c>
      <c r="AH29" t="s">
        <v>529</v>
      </c>
      <c r="AI29" t="s">
        <v>530</v>
      </c>
      <c r="AJ29" t="s">
        <v>97</v>
      </c>
      <c r="AK29" t="s">
        <v>531</v>
      </c>
      <c r="AL29">
        <v>2707571</v>
      </c>
      <c r="AM29">
        <v>2018</v>
      </c>
      <c r="AN29" t="s">
        <v>532</v>
      </c>
      <c r="AO29" t="s">
        <v>533</v>
      </c>
      <c r="AP29" t="s">
        <v>533</v>
      </c>
      <c r="AQ29" t="s">
        <v>534</v>
      </c>
      <c r="AR29" t="s">
        <v>535</v>
      </c>
      <c r="AS29" t="s">
        <v>536</v>
      </c>
      <c r="AT29" t="s">
        <v>537</v>
      </c>
      <c r="AU29" t="s">
        <v>538</v>
      </c>
      <c r="AV29" t="s">
        <v>84</v>
      </c>
      <c r="AW29" t="s">
        <v>86</v>
      </c>
      <c r="AX29" t="s">
        <v>86</v>
      </c>
      <c r="AY29" t="s">
        <v>85</v>
      </c>
      <c r="AZ29" t="s">
        <v>86</v>
      </c>
      <c r="BA29" t="s">
        <v>85</v>
      </c>
      <c r="BB29" t="s">
        <v>86</v>
      </c>
      <c r="BC29">
        <v>0</v>
      </c>
      <c r="BD29" t="s">
        <v>86</v>
      </c>
      <c r="BE29" t="s">
        <v>86</v>
      </c>
      <c r="BF29" t="s">
        <v>85</v>
      </c>
      <c r="BG29" t="s">
        <v>86</v>
      </c>
      <c r="BH29" t="s">
        <v>85</v>
      </c>
      <c r="BI29" t="s">
        <v>85</v>
      </c>
      <c r="BJ29" t="s">
        <v>85</v>
      </c>
      <c r="BK29" t="s">
        <v>85</v>
      </c>
      <c r="BL29" t="s">
        <v>539</v>
      </c>
      <c r="BM29" t="s">
        <v>540</v>
      </c>
      <c r="BN29" t="s">
        <v>541</v>
      </c>
      <c r="BO29" t="s">
        <v>542</v>
      </c>
      <c r="BP29" s="1" t="s">
        <v>543</v>
      </c>
    </row>
    <row r="30" spans="1:68" hidden="1" x14ac:dyDescent="0.25">
      <c r="A30" s="1" t="s">
        <v>516</v>
      </c>
      <c r="B30" t="s">
        <v>517</v>
      </c>
      <c r="C30" t="s">
        <v>518</v>
      </c>
      <c r="D30" s="5">
        <f t="shared" si="2"/>
        <v>0</v>
      </c>
      <c r="E30" s="5">
        <f>IFERROR(SEARCH(Tabelle2!$A$2,Literatur!$C30),0)</f>
        <v>0</v>
      </c>
      <c r="F30" s="5">
        <f>IFERROR(SEARCH(Tabelle2!$A$3,Literatur!$C30),0)</f>
        <v>0</v>
      </c>
      <c r="G30" s="5">
        <f>IFERROR(SEARCH(Tabelle2!$A$4,Literatur!$C30),0)</f>
        <v>0</v>
      </c>
      <c r="H30" s="5">
        <f>IFERROR(SEARCH(Tabelle2!$A$5,Literatur!$C30),0)</f>
        <v>0</v>
      </c>
      <c r="I30" s="5">
        <f>IFERROR(SEARCH(Tabelle2!$A$6,Literatur!$C30),0)</f>
        <v>0</v>
      </c>
      <c r="J30" s="5">
        <f>IFERROR(SEARCH(Tabelle2!$A$7,Literatur!$C30),0)</f>
        <v>0</v>
      </c>
      <c r="K30" s="5">
        <f>IFERROR(SEARCH(Tabelle2!$A$8,Literatur!$C30),0)</f>
        <v>0</v>
      </c>
      <c r="L30" s="5">
        <f>IFERROR(SEARCH(Tabelle2!$A$9,Literatur!$C30),0)</f>
        <v>0</v>
      </c>
      <c r="M30" s="5">
        <f>IFERROR(SEARCH(Tabelle2!$A$10,Literatur!$C30),0)</f>
        <v>0</v>
      </c>
      <c r="N30" t="s">
        <v>60</v>
      </c>
      <c r="O30" t="s">
        <v>61</v>
      </c>
      <c r="P30" t="s">
        <v>519</v>
      </c>
      <c r="Q30" t="s">
        <v>520</v>
      </c>
      <c r="R30">
        <v>7</v>
      </c>
      <c r="S30">
        <v>115557</v>
      </c>
      <c r="T30" t="s">
        <v>64</v>
      </c>
      <c r="U30" t="s">
        <v>521</v>
      </c>
      <c r="V30" t="s">
        <v>522</v>
      </c>
      <c r="X30" t="s">
        <v>523</v>
      </c>
      <c r="Y30" t="s">
        <v>524</v>
      </c>
      <c r="Z30" t="s">
        <v>525</v>
      </c>
      <c r="AA30">
        <f t="shared" si="1"/>
        <v>8</v>
      </c>
      <c r="AB30">
        <v>4</v>
      </c>
      <c r="AC30" t="s">
        <v>544</v>
      </c>
      <c r="AD30" t="s">
        <v>71</v>
      </c>
      <c r="AE30">
        <v>29575242</v>
      </c>
      <c r="AF30" t="s">
        <v>545</v>
      </c>
      <c r="AG30" t="s">
        <v>546</v>
      </c>
      <c r="AH30" t="s">
        <v>547</v>
      </c>
      <c r="AI30" t="s">
        <v>548</v>
      </c>
      <c r="AJ30" t="s">
        <v>384</v>
      </c>
      <c r="AK30" t="s">
        <v>549</v>
      </c>
      <c r="AL30">
        <v>2702464</v>
      </c>
      <c r="AM30">
        <v>2018</v>
      </c>
      <c r="AN30" t="s">
        <v>550</v>
      </c>
      <c r="AO30" t="s">
        <v>551</v>
      </c>
      <c r="AP30" t="s">
        <v>551</v>
      </c>
      <c r="AQ30" t="s">
        <v>552</v>
      </c>
      <c r="AR30" t="s">
        <v>553</v>
      </c>
      <c r="AS30" t="s">
        <v>554</v>
      </c>
      <c r="AT30" t="s">
        <v>555</v>
      </c>
      <c r="AU30" t="s">
        <v>556</v>
      </c>
      <c r="AV30" t="s">
        <v>84</v>
      </c>
      <c r="AW30" t="s">
        <v>86</v>
      </c>
      <c r="AX30" t="s">
        <v>86</v>
      </c>
      <c r="AY30" t="s">
        <v>85</v>
      </c>
      <c r="AZ30" t="s">
        <v>86</v>
      </c>
      <c r="BA30" t="s">
        <v>85</v>
      </c>
      <c r="BB30" t="s">
        <v>86</v>
      </c>
      <c r="BC30">
        <v>1</v>
      </c>
      <c r="BD30" t="s">
        <v>86</v>
      </c>
      <c r="BE30" t="s">
        <v>86</v>
      </c>
      <c r="BF30" t="s">
        <v>85</v>
      </c>
      <c r="BG30" t="s">
        <v>86</v>
      </c>
      <c r="BH30" t="s">
        <v>85</v>
      </c>
      <c r="BI30" t="s">
        <v>85</v>
      </c>
      <c r="BJ30" t="s">
        <v>85</v>
      </c>
      <c r="BK30" t="s">
        <v>85</v>
      </c>
      <c r="BL30" t="s">
        <v>557</v>
      </c>
      <c r="BM30" t="s">
        <v>558</v>
      </c>
      <c r="BN30" t="s">
        <v>559</v>
      </c>
      <c r="BO30" t="s">
        <v>541</v>
      </c>
      <c r="BP30" s="1" t="s">
        <v>560</v>
      </c>
    </row>
    <row r="31" spans="1:68" hidden="1" x14ac:dyDescent="0.25">
      <c r="A31" s="1" t="s">
        <v>516</v>
      </c>
      <c r="B31" t="s">
        <v>517</v>
      </c>
      <c r="C31" t="s">
        <v>518</v>
      </c>
      <c r="D31" s="5">
        <f t="shared" si="2"/>
        <v>0</v>
      </c>
      <c r="E31" s="5">
        <f>IFERROR(SEARCH(Tabelle2!$A$2,Literatur!$C31),0)</f>
        <v>0</v>
      </c>
      <c r="F31" s="5">
        <f>IFERROR(SEARCH(Tabelle2!$A$3,Literatur!$C31),0)</f>
        <v>0</v>
      </c>
      <c r="G31" s="5">
        <f>IFERROR(SEARCH(Tabelle2!$A$4,Literatur!$C31),0)</f>
        <v>0</v>
      </c>
      <c r="H31" s="5">
        <f>IFERROR(SEARCH(Tabelle2!$A$5,Literatur!$C31),0)</f>
        <v>0</v>
      </c>
      <c r="I31" s="5">
        <f>IFERROR(SEARCH(Tabelle2!$A$6,Literatur!$C31),0)</f>
        <v>0</v>
      </c>
      <c r="J31" s="5">
        <f>IFERROR(SEARCH(Tabelle2!$A$7,Literatur!$C31),0)</f>
        <v>0</v>
      </c>
      <c r="K31" s="5">
        <f>IFERROR(SEARCH(Tabelle2!$A$8,Literatur!$C31),0)</f>
        <v>0</v>
      </c>
      <c r="L31" s="5">
        <f>IFERROR(SEARCH(Tabelle2!$A$9,Literatur!$C31),0)</f>
        <v>0</v>
      </c>
      <c r="M31" s="5">
        <f>IFERROR(SEARCH(Tabelle2!$A$10,Literatur!$C31),0)</f>
        <v>0</v>
      </c>
      <c r="N31" t="s">
        <v>60</v>
      </c>
      <c r="O31" t="s">
        <v>61</v>
      </c>
      <c r="P31" t="s">
        <v>519</v>
      </c>
      <c r="Q31" t="s">
        <v>520</v>
      </c>
      <c r="R31">
        <v>7</v>
      </c>
      <c r="S31">
        <v>115557</v>
      </c>
      <c r="T31" t="s">
        <v>64</v>
      </c>
      <c r="U31" t="s">
        <v>521</v>
      </c>
      <c r="V31" t="s">
        <v>522</v>
      </c>
      <c r="X31" t="s">
        <v>523</v>
      </c>
      <c r="Y31" t="s">
        <v>524</v>
      </c>
      <c r="Z31" t="s">
        <v>525</v>
      </c>
      <c r="AA31">
        <f t="shared" si="1"/>
        <v>8</v>
      </c>
      <c r="AB31">
        <v>4</v>
      </c>
      <c r="AC31" t="s">
        <v>561</v>
      </c>
      <c r="AD31" t="s">
        <v>71</v>
      </c>
      <c r="AE31">
        <v>28657162</v>
      </c>
      <c r="AF31" t="s">
        <v>562</v>
      </c>
      <c r="AG31" t="s">
        <v>563</v>
      </c>
      <c r="AH31" t="s">
        <v>564</v>
      </c>
      <c r="AI31" t="s">
        <v>565</v>
      </c>
      <c r="AJ31" t="s">
        <v>97</v>
      </c>
      <c r="AK31" t="s">
        <v>566</v>
      </c>
      <c r="AL31">
        <v>2585551</v>
      </c>
      <c r="AM31">
        <v>2017</v>
      </c>
      <c r="AN31" t="s">
        <v>550</v>
      </c>
      <c r="AO31" t="s">
        <v>551</v>
      </c>
      <c r="AP31" t="s">
        <v>551</v>
      </c>
      <c r="AQ31" t="s">
        <v>552</v>
      </c>
      <c r="AR31" t="s">
        <v>553</v>
      </c>
      <c r="AS31" t="s">
        <v>554</v>
      </c>
      <c r="AT31" t="s">
        <v>567</v>
      </c>
      <c r="AU31" t="s">
        <v>568</v>
      </c>
      <c r="AV31" t="s">
        <v>84</v>
      </c>
      <c r="AW31" t="s">
        <v>86</v>
      </c>
      <c r="AX31" t="s">
        <v>86</v>
      </c>
      <c r="AY31" t="s">
        <v>85</v>
      </c>
      <c r="AZ31" t="s">
        <v>86</v>
      </c>
      <c r="BA31" t="s">
        <v>85</v>
      </c>
      <c r="BB31" t="s">
        <v>85</v>
      </c>
      <c r="BC31">
        <v>1</v>
      </c>
      <c r="BD31" t="s">
        <v>86</v>
      </c>
      <c r="BE31" t="s">
        <v>86</v>
      </c>
      <c r="BF31" t="s">
        <v>85</v>
      </c>
      <c r="BG31" t="s">
        <v>85</v>
      </c>
      <c r="BH31" t="s">
        <v>85</v>
      </c>
      <c r="BI31" t="s">
        <v>85</v>
      </c>
      <c r="BJ31" t="s">
        <v>85</v>
      </c>
      <c r="BK31" t="s">
        <v>85</v>
      </c>
      <c r="BL31" t="s">
        <v>569</v>
      </c>
      <c r="BM31" t="s">
        <v>570</v>
      </c>
      <c r="BN31" t="s">
        <v>571</v>
      </c>
      <c r="BO31" t="s">
        <v>559</v>
      </c>
      <c r="BP31" s="1" t="s">
        <v>572</v>
      </c>
    </row>
    <row r="32" spans="1:68" hidden="1" x14ac:dyDescent="0.25">
      <c r="A32" s="1" t="s">
        <v>516</v>
      </c>
      <c r="B32" t="s">
        <v>517</v>
      </c>
      <c r="C32" t="s">
        <v>518</v>
      </c>
      <c r="D32" s="5">
        <f t="shared" si="2"/>
        <v>0</v>
      </c>
      <c r="E32" s="5">
        <f>IFERROR(SEARCH(Tabelle2!$A$2,Literatur!$C32),0)</f>
        <v>0</v>
      </c>
      <c r="F32" s="5">
        <f>IFERROR(SEARCH(Tabelle2!$A$3,Literatur!$C32),0)</f>
        <v>0</v>
      </c>
      <c r="G32" s="5">
        <f>IFERROR(SEARCH(Tabelle2!$A$4,Literatur!$C32),0)</f>
        <v>0</v>
      </c>
      <c r="H32" s="5">
        <f>IFERROR(SEARCH(Tabelle2!$A$5,Literatur!$C32),0)</f>
        <v>0</v>
      </c>
      <c r="I32" s="5">
        <f>IFERROR(SEARCH(Tabelle2!$A$6,Literatur!$C32),0)</f>
        <v>0</v>
      </c>
      <c r="J32" s="5">
        <f>IFERROR(SEARCH(Tabelle2!$A$7,Literatur!$C32),0)</f>
        <v>0</v>
      </c>
      <c r="K32" s="5">
        <f>IFERROR(SEARCH(Tabelle2!$A$8,Literatur!$C32),0)</f>
        <v>0</v>
      </c>
      <c r="L32" s="5">
        <f>IFERROR(SEARCH(Tabelle2!$A$9,Literatur!$C32),0)</f>
        <v>0</v>
      </c>
      <c r="M32" s="5">
        <f>IFERROR(SEARCH(Tabelle2!$A$10,Literatur!$C32),0)</f>
        <v>0</v>
      </c>
      <c r="N32" t="s">
        <v>60</v>
      </c>
      <c r="O32" t="s">
        <v>61</v>
      </c>
      <c r="P32" t="s">
        <v>519</v>
      </c>
      <c r="Q32" t="s">
        <v>520</v>
      </c>
      <c r="R32">
        <v>7</v>
      </c>
      <c r="S32">
        <v>115557</v>
      </c>
      <c r="T32" t="s">
        <v>64</v>
      </c>
      <c r="U32" t="s">
        <v>521</v>
      </c>
      <c r="V32" t="s">
        <v>522</v>
      </c>
      <c r="X32" t="s">
        <v>523</v>
      </c>
      <c r="Y32" t="s">
        <v>524</v>
      </c>
      <c r="Z32" t="s">
        <v>525</v>
      </c>
      <c r="AA32">
        <f t="shared" si="1"/>
        <v>8</v>
      </c>
      <c r="AB32">
        <v>4</v>
      </c>
      <c r="AC32" t="s">
        <v>573</v>
      </c>
      <c r="AD32" t="s">
        <v>71</v>
      </c>
      <c r="AE32">
        <v>28464900</v>
      </c>
      <c r="AF32" t="s">
        <v>574</v>
      </c>
      <c r="AG32" t="s">
        <v>575</v>
      </c>
      <c r="AH32" t="s">
        <v>576</v>
      </c>
      <c r="AI32" t="s">
        <v>577</v>
      </c>
      <c r="AJ32" t="s">
        <v>113</v>
      </c>
      <c r="AK32" t="s">
        <v>355</v>
      </c>
      <c r="AL32">
        <v>2551540</v>
      </c>
      <c r="AM32">
        <v>2017</v>
      </c>
      <c r="AN32" t="s">
        <v>578</v>
      </c>
      <c r="AO32" t="s">
        <v>579</v>
      </c>
      <c r="AP32" t="s">
        <v>579</v>
      </c>
      <c r="AQ32" t="s">
        <v>580</v>
      </c>
      <c r="AR32" t="s">
        <v>581</v>
      </c>
      <c r="AS32" t="s">
        <v>581</v>
      </c>
      <c r="AT32" t="s">
        <v>582</v>
      </c>
      <c r="AU32" t="s">
        <v>583</v>
      </c>
      <c r="AV32" t="s">
        <v>84</v>
      </c>
      <c r="AW32" t="s">
        <v>86</v>
      </c>
      <c r="AX32" t="s">
        <v>86</v>
      </c>
      <c r="AY32" t="s">
        <v>85</v>
      </c>
      <c r="AZ32" t="s">
        <v>86</v>
      </c>
      <c r="BA32" t="s">
        <v>85</v>
      </c>
      <c r="BB32" t="s">
        <v>85</v>
      </c>
      <c r="BC32">
        <v>1</v>
      </c>
      <c r="BD32" t="s">
        <v>86</v>
      </c>
      <c r="BE32" t="s">
        <v>85</v>
      </c>
      <c r="BF32" t="s">
        <v>85</v>
      </c>
      <c r="BG32" t="s">
        <v>86</v>
      </c>
      <c r="BH32" t="s">
        <v>85</v>
      </c>
      <c r="BI32" t="s">
        <v>85</v>
      </c>
      <c r="BJ32" t="s">
        <v>85</v>
      </c>
      <c r="BK32" t="s">
        <v>85</v>
      </c>
      <c r="BL32" t="s">
        <v>584</v>
      </c>
      <c r="BM32" t="s">
        <v>585</v>
      </c>
      <c r="BO32" t="s">
        <v>571</v>
      </c>
      <c r="BP32" s="1" t="s">
        <v>586</v>
      </c>
    </row>
    <row r="33" spans="1:68" hidden="1" x14ac:dyDescent="0.25">
      <c r="A33" s="1" t="s">
        <v>587</v>
      </c>
      <c r="B33" t="s">
        <v>588</v>
      </c>
      <c r="C33" t="s">
        <v>589</v>
      </c>
      <c r="D33" s="5">
        <f>SUM(E33:M33)*3</f>
        <v>3</v>
      </c>
      <c r="E33" s="5">
        <f>IFERROR(SEARCH(Tabelle2!$A$2,Literatur!$C33),0)</f>
        <v>0</v>
      </c>
      <c r="F33" s="5">
        <f>IFERROR(SEARCH(Tabelle2!$A$3,Literatur!$C33),0)</f>
        <v>0</v>
      </c>
      <c r="G33" s="5">
        <f>IFERROR(SEARCH(Tabelle2!$A$4,Literatur!$C33),0)</f>
        <v>0</v>
      </c>
      <c r="H33" s="5">
        <v>1</v>
      </c>
      <c r="I33" s="5">
        <f>IFERROR(SEARCH(Tabelle2!$A$6,Literatur!$C33),0)</f>
        <v>0</v>
      </c>
      <c r="J33" s="5">
        <f>IFERROR(SEARCH(Tabelle2!$A$7,Literatur!$C33),0)</f>
        <v>0</v>
      </c>
      <c r="K33" s="5">
        <f>IFERROR(SEARCH(Tabelle2!$A$8,Literatur!$C33),0)</f>
        <v>0</v>
      </c>
      <c r="L33" s="5">
        <f>IFERROR(SEARCH(Tabelle2!$A$9,Literatur!$C33),0)</f>
        <v>0</v>
      </c>
      <c r="M33" s="5">
        <f>IFERROR(SEARCH(Tabelle2!$A$10,Literatur!$C33),0)</f>
        <v>0</v>
      </c>
      <c r="N33" t="s">
        <v>60</v>
      </c>
      <c r="O33" t="s">
        <v>61</v>
      </c>
      <c r="P33" t="s">
        <v>590</v>
      </c>
      <c r="Q33" t="s">
        <v>591</v>
      </c>
      <c r="R33">
        <v>8</v>
      </c>
      <c r="S33">
        <v>115568</v>
      </c>
      <c r="T33" t="s">
        <v>64</v>
      </c>
      <c r="U33" t="s">
        <v>592</v>
      </c>
      <c r="V33" t="s">
        <v>593</v>
      </c>
      <c r="X33" t="s">
        <v>594</v>
      </c>
      <c r="Y33" t="s">
        <v>595</v>
      </c>
      <c r="Z33" t="s">
        <v>596</v>
      </c>
      <c r="AA33">
        <f t="shared" si="1"/>
        <v>4</v>
      </c>
      <c r="AB33">
        <v>25</v>
      </c>
      <c r="AC33" t="s">
        <v>597</v>
      </c>
      <c r="AD33" t="s">
        <v>71</v>
      </c>
      <c r="AE33">
        <v>30042519</v>
      </c>
      <c r="AF33" t="s">
        <v>598</v>
      </c>
      <c r="AG33" t="s">
        <v>599</v>
      </c>
      <c r="AH33" t="s">
        <v>600</v>
      </c>
      <c r="AI33" t="s">
        <v>601</v>
      </c>
      <c r="AJ33" t="s">
        <v>113</v>
      </c>
      <c r="AK33" t="s">
        <v>97</v>
      </c>
      <c r="AL33">
        <v>2702001</v>
      </c>
      <c r="AM33">
        <v>2018</v>
      </c>
      <c r="AN33" t="s">
        <v>464</v>
      </c>
      <c r="AO33" t="s">
        <v>465</v>
      </c>
      <c r="AP33" t="s">
        <v>465</v>
      </c>
      <c r="AQ33" t="s">
        <v>466</v>
      </c>
      <c r="AR33" t="s">
        <v>467</v>
      </c>
      <c r="AS33" t="s">
        <v>467</v>
      </c>
      <c r="AT33" t="s">
        <v>602</v>
      </c>
      <c r="AU33" t="s">
        <v>603</v>
      </c>
      <c r="AV33" t="s">
        <v>84</v>
      </c>
      <c r="AW33" t="s">
        <v>86</v>
      </c>
      <c r="AX33" t="s">
        <v>86</v>
      </c>
      <c r="AY33" t="s">
        <v>85</v>
      </c>
      <c r="AZ33" t="s">
        <v>86</v>
      </c>
      <c r="BA33" t="s">
        <v>85</v>
      </c>
      <c r="BB33" t="s">
        <v>86</v>
      </c>
      <c r="BC33">
        <v>0</v>
      </c>
      <c r="BD33" t="s">
        <v>86</v>
      </c>
      <c r="BE33" t="s">
        <v>86</v>
      </c>
      <c r="BF33" t="s">
        <v>85</v>
      </c>
      <c r="BG33" t="s">
        <v>86</v>
      </c>
      <c r="BH33" t="s">
        <v>85</v>
      </c>
      <c r="BI33" t="s">
        <v>85</v>
      </c>
      <c r="BJ33" t="s">
        <v>85</v>
      </c>
      <c r="BK33" t="s">
        <v>85</v>
      </c>
      <c r="BL33" t="s">
        <v>604</v>
      </c>
      <c r="BM33" t="s">
        <v>558</v>
      </c>
      <c r="BN33" t="s">
        <v>605</v>
      </c>
      <c r="BO33" t="s">
        <v>605</v>
      </c>
      <c r="BP33" s="1" t="s">
        <v>606</v>
      </c>
    </row>
    <row r="34" spans="1:68" hidden="1" x14ac:dyDescent="0.25">
      <c r="A34" s="1" t="s">
        <v>587</v>
      </c>
      <c r="B34" t="s">
        <v>588</v>
      </c>
      <c r="C34" t="s">
        <v>589</v>
      </c>
      <c r="D34" s="5">
        <f t="shared" ref="D34:D57" si="4">SUM(E34:M34)*4</f>
        <v>4</v>
      </c>
      <c r="E34" s="5">
        <f>IFERROR(SEARCH(Tabelle2!$A$2,Literatur!$C34),0)</f>
        <v>0</v>
      </c>
      <c r="F34" s="5">
        <f>IFERROR(SEARCH(Tabelle2!$A$3,Literatur!$C34),0)</f>
        <v>0</v>
      </c>
      <c r="G34" s="5">
        <f>IFERROR(SEARCH(Tabelle2!$A$4,Literatur!$C34),0)</f>
        <v>0</v>
      </c>
      <c r="H34" s="5">
        <v>1</v>
      </c>
      <c r="I34" s="5">
        <f>IFERROR(SEARCH(Tabelle2!$A$6,Literatur!$C34),0)</f>
        <v>0</v>
      </c>
      <c r="J34" s="5">
        <f>IFERROR(SEARCH(Tabelle2!$A$7,Literatur!$C34),0)</f>
        <v>0</v>
      </c>
      <c r="K34" s="5">
        <f>IFERROR(SEARCH(Tabelle2!$A$8,Literatur!$C34),0)</f>
        <v>0</v>
      </c>
      <c r="L34" s="5">
        <f>IFERROR(SEARCH(Tabelle2!$A$9,Literatur!$C34),0)</f>
        <v>0</v>
      </c>
      <c r="M34" s="5">
        <f>IFERROR(SEARCH(Tabelle2!$A$10,Literatur!$C34),0)</f>
        <v>0</v>
      </c>
      <c r="N34" t="s">
        <v>60</v>
      </c>
      <c r="O34" t="s">
        <v>61</v>
      </c>
      <c r="P34" t="s">
        <v>590</v>
      </c>
      <c r="Q34" t="s">
        <v>591</v>
      </c>
      <c r="R34">
        <v>8</v>
      </c>
      <c r="S34">
        <v>115568</v>
      </c>
      <c r="T34" t="s">
        <v>64</v>
      </c>
      <c r="U34" t="s">
        <v>592</v>
      </c>
      <c r="V34" t="s">
        <v>593</v>
      </c>
      <c r="X34" t="s">
        <v>594</v>
      </c>
      <c r="Y34" t="s">
        <v>595</v>
      </c>
      <c r="Z34" t="s">
        <v>596</v>
      </c>
      <c r="AA34">
        <f t="shared" si="1"/>
        <v>4</v>
      </c>
      <c r="AB34">
        <v>25</v>
      </c>
      <c r="AC34" t="s">
        <v>607</v>
      </c>
      <c r="AD34" t="s">
        <v>71</v>
      </c>
      <c r="AE34">
        <v>29873705</v>
      </c>
      <c r="AF34" t="s">
        <v>608</v>
      </c>
      <c r="AG34" t="s">
        <v>609</v>
      </c>
      <c r="AH34" t="s">
        <v>610</v>
      </c>
      <c r="AI34" t="s">
        <v>611</v>
      </c>
      <c r="AJ34" t="s">
        <v>420</v>
      </c>
      <c r="AK34" t="s">
        <v>612</v>
      </c>
      <c r="AL34">
        <v>2637256</v>
      </c>
      <c r="AM34">
        <v>2018</v>
      </c>
      <c r="AN34" t="s">
        <v>613</v>
      </c>
      <c r="AO34" t="s">
        <v>614</v>
      </c>
      <c r="AP34" t="s">
        <v>614</v>
      </c>
      <c r="AQ34" t="s">
        <v>615</v>
      </c>
      <c r="AR34" t="s">
        <v>616</v>
      </c>
      <c r="AS34" t="s">
        <v>616</v>
      </c>
      <c r="AT34" t="s">
        <v>617</v>
      </c>
      <c r="AU34" t="s">
        <v>618</v>
      </c>
      <c r="AV34" t="s">
        <v>84</v>
      </c>
      <c r="AW34" t="s">
        <v>86</v>
      </c>
      <c r="AX34" t="s">
        <v>86</v>
      </c>
      <c r="AY34" t="s">
        <v>85</v>
      </c>
      <c r="AZ34" t="s">
        <v>86</v>
      </c>
      <c r="BA34" t="s">
        <v>85</v>
      </c>
      <c r="BB34" t="s">
        <v>86</v>
      </c>
      <c r="BC34">
        <v>0</v>
      </c>
      <c r="BD34" t="s">
        <v>86</v>
      </c>
      <c r="BE34" t="s">
        <v>86</v>
      </c>
      <c r="BF34" t="s">
        <v>85</v>
      </c>
      <c r="BG34" t="s">
        <v>86</v>
      </c>
      <c r="BH34" t="s">
        <v>85</v>
      </c>
      <c r="BI34" t="s">
        <v>85</v>
      </c>
      <c r="BJ34" t="s">
        <v>85</v>
      </c>
      <c r="BK34" t="s">
        <v>85</v>
      </c>
      <c r="BL34" t="s">
        <v>89</v>
      </c>
      <c r="BM34" t="s">
        <v>619</v>
      </c>
      <c r="BN34" t="s">
        <v>620</v>
      </c>
      <c r="BO34" t="s">
        <v>621</v>
      </c>
      <c r="BP34" s="1" t="s">
        <v>622</v>
      </c>
    </row>
    <row r="35" spans="1:68" hidden="1" x14ac:dyDescent="0.25">
      <c r="A35" s="1" t="s">
        <v>587</v>
      </c>
      <c r="B35" t="s">
        <v>588</v>
      </c>
      <c r="C35" t="s">
        <v>589</v>
      </c>
      <c r="D35" s="5">
        <f t="shared" si="4"/>
        <v>4</v>
      </c>
      <c r="E35" s="5">
        <f>IFERROR(SEARCH(Tabelle2!$A$2,Literatur!$C35),0)</f>
        <v>0</v>
      </c>
      <c r="F35" s="5">
        <f>IFERROR(SEARCH(Tabelle2!$A$3,Literatur!$C35),0)</f>
        <v>0</v>
      </c>
      <c r="G35" s="5">
        <f>IFERROR(SEARCH(Tabelle2!$A$4,Literatur!$C35),0)</f>
        <v>0</v>
      </c>
      <c r="H35" s="5">
        <v>1</v>
      </c>
      <c r="I35" s="5">
        <f>IFERROR(SEARCH(Tabelle2!$A$6,Literatur!$C35),0)</f>
        <v>0</v>
      </c>
      <c r="J35" s="5">
        <f>IFERROR(SEARCH(Tabelle2!$A$7,Literatur!$C35),0)</f>
        <v>0</v>
      </c>
      <c r="K35" s="5">
        <f>IFERROR(SEARCH(Tabelle2!$A$8,Literatur!$C35),0)</f>
        <v>0</v>
      </c>
      <c r="L35" s="5">
        <f>IFERROR(SEARCH(Tabelle2!$A$9,Literatur!$C35),0)</f>
        <v>0</v>
      </c>
      <c r="M35" s="5">
        <f>IFERROR(SEARCH(Tabelle2!$A$10,Literatur!$C35),0)</f>
        <v>0</v>
      </c>
      <c r="N35" t="s">
        <v>60</v>
      </c>
      <c r="O35" t="s">
        <v>61</v>
      </c>
      <c r="P35" t="s">
        <v>590</v>
      </c>
      <c r="Q35" t="s">
        <v>591</v>
      </c>
      <c r="R35">
        <v>8</v>
      </c>
      <c r="S35">
        <v>115568</v>
      </c>
      <c r="T35" t="s">
        <v>64</v>
      </c>
      <c r="U35" t="s">
        <v>592</v>
      </c>
      <c r="V35" t="s">
        <v>593</v>
      </c>
      <c r="X35" t="s">
        <v>594</v>
      </c>
      <c r="Y35" t="s">
        <v>595</v>
      </c>
      <c r="Z35" t="s">
        <v>596</v>
      </c>
      <c r="AA35">
        <f t="shared" si="1"/>
        <v>4</v>
      </c>
      <c r="AB35">
        <v>25</v>
      </c>
      <c r="AC35" t="s">
        <v>623</v>
      </c>
      <c r="AD35" t="s">
        <v>71</v>
      </c>
      <c r="AE35">
        <v>28789995</v>
      </c>
      <c r="AF35" t="s">
        <v>624</v>
      </c>
      <c r="AG35" t="s">
        <v>625</v>
      </c>
      <c r="AH35" t="s">
        <v>626</v>
      </c>
      <c r="AI35" t="s">
        <v>627</v>
      </c>
      <c r="AJ35" t="s">
        <v>113</v>
      </c>
      <c r="AK35" t="s">
        <v>628</v>
      </c>
      <c r="AL35">
        <v>2600652</v>
      </c>
      <c r="AM35">
        <v>2017</v>
      </c>
      <c r="AN35" t="s">
        <v>629</v>
      </c>
      <c r="AO35" t="s">
        <v>630</v>
      </c>
      <c r="AP35" t="s">
        <v>631</v>
      </c>
      <c r="AQ35" t="s">
        <v>632</v>
      </c>
      <c r="AR35" t="s">
        <v>633</v>
      </c>
      <c r="AS35" t="s">
        <v>634</v>
      </c>
      <c r="AT35" t="s">
        <v>635</v>
      </c>
      <c r="AU35" t="s">
        <v>636</v>
      </c>
      <c r="AV35" t="s">
        <v>84</v>
      </c>
      <c r="AW35" t="s">
        <v>86</v>
      </c>
      <c r="AX35" t="s">
        <v>86</v>
      </c>
      <c r="AY35" t="s">
        <v>85</v>
      </c>
      <c r="AZ35" t="s">
        <v>85</v>
      </c>
      <c r="BA35" t="s">
        <v>85</v>
      </c>
      <c r="BB35" t="s">
        <v>85</v>
      </c>
      <c r="BC35">
        <v>0</v>
      </c>
      <c r="BD35" t="s">
        <v>86</v>
      </c>
      <c r="BE35" t="s">
        <v>86</v>
      </c>
      <c r="BF35" t="s">
        <v>85</v>
      </c>
      <c r="BG35" t="s">
        <v>86</v>
      </c>
      <c r="BH35" t="s">
        <v>85</v>
      </c>
      <c r="BI35" t="s">
        <v>85</v>
      </c>
      <c r="BJ35" t="s">
        <v>85</v>
      </c>
      <c r="BK35" t="s">
        <v>86</v>
      </c>
      <c r="BL35" t="s">
        <v>637</v>
      </c>
      <c r="BM35" t="s">
        <v>619</v>
      </c>
      <c r="BN35" t="s">
        <v>638</v>
      </c>
      <c r="BO35" t="s">
        <v>620</v>
      </c>
      <c r="BP35" s="1" t="s">
        <v>639</v>
      </c>
    </row>
    <row r="36" spans="1:68" hidden="1" x14ac:dyDescent="0.25">
      <c r="A36" s="1" t="s">
        <v>587</v>
      </c>
      <c r="B36" t="s">
        <v>588</v>
      </c>
      <c r="C36" t="s">
        <v>589</v>
      </c>
      <c r="D36" s="5">
        <f t="shared" si="4"/>
        <v>4</v>
      </c>
      <c r="E36" s="5">
        <f>IFERROR(SEARCH(Tabelle2!$A$2,Literatur!$C36),0)</f>
        <v>0</v>
      </c>
      <c r="F36" s="5">
        <f>IFERROR(SEARCH(Tabelle2!$A$3,Literatur!$C36),0)</f>
        <v>0</v>
      </c>
      <c r="G36" s="5">
        <f>IFERROR(SEARCH(Tabelle2!$A$4,Literatur!$C36),0)</f>
        <v>0</v>
      </c>
      <c r="H36" s="5">
        <v>1</v>
      </c>
      <c r="I36" s="5">
        <f>IFERROR(SEARCH(Tabelle2!$A$6,Literatur!$C36),0)</f>
        <v>0</v>
      </c>
      <c r="J36" s="5">
        <f>IFERROR(SEARCH(Tabelle2!$A$7,Literatur!$C36),0)</f>
        <v>0</v>
      </c>
      <c r="K36" s="5">
        <f>IFERROR(SEARCH(Tabelle2!$A$8,Literatur!$C36),0)</f>
        <v>0</v>
      </c>
      <c r="L36" s="5">
        <f>IFERROR(SEARCH(Tabelle2!$A$9,Literatur!$C36),0)</f>
        <v>0</v>
      </c>
      <c r="M36" s="5">
        <f>IFERROR(SEARCH(Tabelle2!$A$10,Literatur!$C36),0)</f>
        <v>0</v>
      </c>
      <c r="N36" t="s">
        <v>60</v>
      </c>
      <c r="O36" t="s">
        <v>61</v>
      </c>
      <c r="P36" t="s">
        <v>590</v>
      </c>
      <c r="Q36" t="s">
        <v>591</v>
      </c>
      <c r="R36">
        <v>8</v>
      </c>
      <c r="S36">
        <v>115568</v>
      </c>
      <c r="T36" t="s">
        <v>64</v>
      </c>
      <c r="U36" t="s">
        <v>592</v>
      </c>
      <c r="V36" t="s">
        <v>593</v>
      </c>
      <c r="X36" t="s">
        <v>594</v>
      </c>
      <c r="Y36" t="s">
        <v>595</v>
      </c>
      <c r="Z36" t="s">
        <v>596</v>
      </c>
      <c r="AA36">
        <f t="shared" si="1"/>
        <v>4</v>
      </c>
      <c r="AB36">
        <v>25</v>
      </c>
      <c r="AC36" t="s">
        <v>640</v>
      </c>
      <c r="AD36" t="s">
        <v>71</v>
      </c>
      <c r="AE36">
        <v>28731430</v>
      </c>
      <c r="AF36" t="s">
        <v>641</v>
      </c>
      <c r="AG36" t="s">
        <v>642</v>
      </c>
      <c r="AH36" t="s">
        <v>643</v>
      </c>
      <c r="AI36" t="s">
        <v>644</v>
      </c>
      <c r="AJ36" t="s">
        <v>130</v>
      </c>
      <c r="AK36" t="s">
        <v>645</v>
      </c>
      <c r="AL36">
        <v>2588663</v>
      </c>
      <c r="AM36">
        <v>2017</v>
      </c>
      <c r="AN36" t="s">
        <v>646</v>
      </c>
      <c r="AO36" t="s">
        <v>647</v>
      </c>
      <c r="AP36" t="s">
        <v>648</v>
      </c>
      <c r="AQ36" t="s">
        <v>649</v>
      </c>
      <c r="AR36" t="s">
        <v>650</v>
      </c>
      <c r="AS36" t="s">
        <v>651</v>
      </c>
      <c r="AT36" t="s">
        <v>652</v>
      </c>
      <c r="AU36" t="s">
        <v>653</v>
      </c>
      <c r="AV36" t="s">
        <v>84</v>
      </c>
      <c r="AW36" t="s">
        <v>86</v>
      </c>
      <c r="AX36" t="s">
        <v>86</v>
      </c>
      <c r="AY36" t="s">
        <v>85</v>
      </c>
      <c r="AZ36" t="s">
        <v>86</v>
      </c>
      <c r="BA36" t="s">
        <v>85</v>
      </c>
      <c r="BB36" t="s">
        <v>86</v>
      </c>
      <c r="BC36">
        <v>0</v>
      </c>
      <c r="BD36" t="s">
        <v>86</v>
      </c>
      <c r="BE36" t="s">
        <v>86</v>
      </c>
      <c r="BF36" t="s">
        <v>85</v>
      </c>
      <c r="BG36" t="s">
        <v>86</v>
      </c>
      <c r="BH36" t="s">
        <v>85</v>
      </c>
      <c r="BI36" t="s">
        <v>85</v>
      </c>
      <c r="BJ36" t="s">
        <v>85</v>
      </c>
      <c r="BK36" t="s">
        <v>86</v>
      </c>
      <c r="BL36" t="s">
        <v>654</v>
      </c>
      <c r="BM36" t="s">
        <v>304</v>
      </c>
      <c r="BN36" t="s">
        <v>655</v>
      </c>
      <c r="BO36" t="s">
        <v>656</v>
      </c>
      <c r="BP36" s="1" t="s">
        <v>657</v>
      </c>
    </row>
    <row r="37" spans="1:68" hidden="1" x14ac:dyDescent="0.25">
      <c r="A37" s="1" t="s">
        <v>587</v>
      </c>
      <c r="B37" t="s">
        <v>588</v>
      </c>
      <c r="C37" t="s">
        <v>589</v>
      </c>
      <c r="D37" s="5">
        <f t="shared" si="4"/>
        <v>4</v>
      </c>
      <c r="E37" s="5">
        <f>IFERROR(SEARCH(Tabelle2!$A$2,Literatur!$C37),0)</f>
        <v>0</v>
      </c>
      <c r="F37" s="5">
        <f>IFERROR(SEARCH(Tabelle2!$A$3,Literatur!$C37),0)</f>
        <v>0</v>
      </c>
      <c r="G37" s="5">
        <f>IFERROR(SEARCH(Tabelle2!$A$4,Literatur!$C37),0)</f>
        <v>0</v>
      </c>
      <c r="H37" s="5">
        <v>1</v>
      </c>
      <c r="I37" s="5">
        <f>IFERROR(SEARCH(Tabelle2!$A$6,Literatur!$C37),0)</f>
        <v>0</v>
      </c>
      <c r="J37" s="5">
        <f>IFERROR(SEARCH(Tabelle2!$A$7,Literatur!$C37),0)</f>
        <v>0</v>
      </c>
      <c r="K37" s="5">
        <f>IFERROR(SEARCH(Tabelle2!$A$8,Literatur!$C37),0)</f>
        <v>0</v>
      </c>
      <c r="L37" s="5">
        <f>IFERROR(SEARCH(Tabelle2!$A$9,Literatur!$C37),0)</f>
        <v>0</v>
      </c>
      <c r="M37" s="5">
        <f>IFERROR(SEARCH(Tabelle2!$A$10,Literatur!$C37),0)</f>
        <v>0</v>
      </c>
      <c r="N37" t="s">
        <v>60</v>
      </c>
      <c r="O37" t="s">
        <v>61</v>
      </c>
      <c r="P37" t="s">
        <v>590</v>
      </c>
      <c r="Q37" t="s">
        <v>591</v>
      </c>
      <c r="R37">
        <v>8</v>
      </c>
      <c r="S37">
        <v>115568</v>
      </c>
      <c r="T37" t="s">
        <v>64</v>
      </c>
      <c r="U37" t="s">
        <v>592</v>
      </c>
      <c r="V37" t="s">
        <v>593</v>
      </c>
      <c r="X37" t="s">
        <v>594</v>
      </c>
      <c r="Y37" t="s">
        <v>595</v>
      </c>
      <c r="Z37" t="s">
        <v>596</v>
      </c>
      <c r="AA37">
        <f t="shared" si="1"/>
        <v>4</v>
      </c>
      <c r="AB37">
        <v>25</v>
      </c>
      <c r="AC37" t="s">
        <v>658</v>
      </c>
      <c r="AD37" t="s">
        <v>71</v>
      </c>
      <c r="AE37">
        <v>28365743</v>
      </c>
      <c r="AF37" t="s">
        <v>659</v>
      </c>
      <c r="AG37" t="s">
        <v>660</v>
      </c>
      <c r="AH37" t="s">
        <v>661</v>
      </c>
      <c r="AI37" t="s">
        <v>662</v>
      </c>
      <c r="AJ37" t="s">
        <v>77</v>
      </c>
      <c r="AK37" t="s">
        <v>663</v>
      </c>
      <c r="AL37">
        <v>2542244</v>
      </c>
      <c r="AM37">
        <v>2017</v>
      </c>
      <c r="AN37" t="s">
        <v>613</v>
      </c>
      <c r="AO37" t="s">
        <v>614</v>
      </c>
      <c r="AP37" t="s">
        <v>614</v>
      </c>
      <c r="AQ37" t="s">
        <v>615</v>
      </c>
      <c r="AR37" t="s">
        <v>616</v>
      </c>
      <c r="AS37" t="s">
        <v>616</v>
      </c>
      <c r="AT37" t="s">
        <v>664</v>
      </c>
      <c r="AU37" t="s">
        <v>665</v>
      </c>
      <c r="AV37" t="s">
        <v>84</v>
      </c>
      <c r="AW37" t="s">
        <v>86</v>
      </c>
      <c r="AX37" t="s">
        <v>86</v>
      </c>
      <c r="AY37" t="s">
        <v>85</v>
      </c>
      <c r="AZ37" t="s">
        <v>86</v>
      </c>
      <c r="BA37" t="s">
        <v>85</v>
      </c>
      <c r="BB37" t="s">
        <v>86</v>
      </c>
      <c r="BC37">
        <v>0</v>
      </c>
      <c r="BD37" t="s">
        <v>86</v>
      </c>
      <c r="BE37" t="s">
        <v>86</v>
      </c>
      <c r="BF37" t="s">
        <v>85</v>
      </c>
      <c r="BG37" t="s">
        <v>86</v>
      </c>
      <c r="BH37" t="s">
        <v>85</v>
      </c>
      <c r="BI37" t="s">
        <v>85</v>
      </c>
      <c r="BJ37" t="s">
        <v>85</v>
      </c>
      <c r="BK37" t="s">
        <v>85</v>
      </c>
      <c r="BL37" t="s">
        <v>666</v>
      </c>
      <c r="BM37" t="s">
        <v>667</v>
      </c>
      <c r="BN37" t="s">
        <v>668</v>
      </c>
      <c r="BO37" t="s">
        <v>656</v>
      </c>
      <c r="BP37" s="1" t="s">
        <v>669</v>
      </c>
    </row>
    <row r="38" spans="1:68" hidden="1" x14ac:dyDescent="0.25">
      <c r="A38" s="1" t="s">
        <v>587</v>
      </c>
      <c r="B38" t="s">
        <v>588</v>
      </c>
      <c r="C38" t="s">
        <v>589</v>
      </c>
      <c r="D38" s="5">
        <f t="shared" si="4"/>
        <v>4</v>
      </c>
      <c r="E38" s="5">
        <f>IFERROR(SEARCH(Tabelle2!$A$2,Literatur!$C38),0)</f>
        <v>0</v>
      </c>
      <c r="F38" s="5">
        <f>IFERROR(SEARCH(Tabelle2!$A$3,Literatur!$C38),0)</f>
        <v>0</v>
      </c>
      <c r="G38" s="5">
        <f>IFERROR(SEARCH(Tabelle2!$A$4,Literatur!$C38),0)</f>
        <v>0</v>
      </c>
      <c r="H38" s="5">
        <v>1</v>
      </c>
      <c r="I38" s="5">
        <f>IFERROR(SEARCH(Tabelle2!$A$6,Literatur!$C38),0)</f>
        <v>0</v>
      </c>
      <c r="J38" s="5">
        <f>IFERROR(SEARCH(Tabelle2!$A$7,Literatur!$C38),0)</f>
        <v>0</v>
      </c>
      <c r="K38" s="5">
        <f>IFERROR(SEARCH(Tabelle2!$A$8,Literatur!$C38),0)</f>
        <v>0</v>
      </c>
      <c r="L38" s="5">
        <f>IFERROR(SEARCH(Tabelle2!$A$9,Literatur!$C38),0)</f>
        <v>0</v>
      </c>
      <c r="M38" s="5">
        <f>IFERROR(SEARCH(Tabelle2!$A$10,Literatur!$C38),0)</f>
        <v>0</v>
      </c>
      <c r="N38" t="s">
        <v>60</v>
      </c>
      <c r="O38" t="s">
        <v>61</v>
      </c>
      <c r="P38" t="s">
        <v>590</v>
      </c>
      <c r="Q38" t="s">
        <v>591</v>
      </c>
      <c r="R38">
        <v>8</v>
      </c>
      <c r="S38">
        <v>115568</v>
      </c>
      <c r="T38" t="s">
        <v>64</v>
      </c>
      <c r="U38" t="s">
        <v>592</v>
      </c>
      <c r="V38" t="s">
        <v>593</v>
      </c>
      <c r="X38" t="s">
        <v>594</v>
      </c>
      <c r="Y38" t="s">
        <v>595</v>
      </c>
      <c r="Z38" t="s">
        <v>596</v>
      </c>
      <c r="AA38">
        <f t="shared" si="1"/>
        <v>4</v>
      </c>
      <c r="AB38">
        <v>25</v>
      </c>
      <c r="AC38" t="s">
        <v>670</v>
      </c>
      <c r="AD38" t="s">
        <v>71</v>
      </c>
      <c r="AE38">
        <v>27051514</v>
      </c>
      <c r="AF38" t="s">
        <v>671</v>
      </c>
      <c r="AG38" t="s">
        <v>672</v>
      </c>
      <c r="AH38" t="s">
        <v>673</v>
      </c>
      <c r="AI38" t="s">
        <v>674</v>
      </c>
      <c r="AJ38" t="s">
        <v>113</v>
      </c>
      <c r="AK38" t="s">
        <v>241</v>
      </c>
      <c r="AL38">
        <v>2395161</v>
      </c>
      <c r="AM38">
        <v>2016</v>
      </c>
      <c r="AN38" t="s">
        <v>675</v>
      </c>
      <c r="AO38" t="s">
        <v>676</v>
      </c>
      <c r="AP38" t="s">
        <v>676</v>
      </c>
      <c r="AQ38" t="s">
        <v>677</v>
      </c>
      <c r="AR38" t="s">
        <v>678</v>
      </c>
      <c r="AS38" t="s">
        <v>679</v>
      </c>
      <c r="AT38" t="s">
        <v>680</v>
      </c>
      <c r="AU38" t="s">
        <v>681</v>
      </c>
      <c r="AV38" t="s">
        <v>84</v>
      </c>
      <c r="AW38" t="s">
        <v>85</v>
      </c>
      <c r="AX38" t="s">
        <v>86</v>
      </c>
      <c r="AY38" t="s">
        <v>85</v>
      </c>
      <c r="AZ38" t="s">
        <v>86</v>
      </c>
      <c r="BA38" t="s">
        <v>85</v>
      </c>
      <c r="BB38" t="s">
        <v>85</v>
      </c>
      <c r="BC38">
        <v>0</v>
      </c>
      <c r="BD38" t="s">
        <v>85</v>
      </c>
      <c r="BE38" t="s">
        <v>86</v>
      </c>
      <c r="BF38" t="s">
        <v>85</v>
      </c>
      <c r="BG38" t="s">
        <v>85</v>
      </c>
      <c r="BH38" t="s">
        <v>85</v>
      </c>
      <c r="BI38" t="s">
        <v>85</v>
      </c>
      <c r="BJ38" t="s">
        <v>85</v>
      </c>
      <c r="BK38" t="s">
        <v>85</v>
      </c>
      <c r="BL38" t="s">
        <v>682</v>
      </c>
      <c r="BM38" t="s">
        <v>683</v>
      </c>
      <c r="BN38" t="s">
        <v>684</v>
      </c>
      <c r="BO38" t="s">
        <v>685</v>
      </c>
      <c r="BP38" s="1" t="s">
        <v>686</v>
      </c>
    </row>
    <row r="39" spans="1:68" hidden="1" x14ac:dyDescent="0.25">
      <c r="A39" s="1" t="s">
        <v>587</v>
      </c>
      <c r="B39" t="s">
        <v>588</v>
      </c>
      <c r="C39" t="s">
        <v>589</v>
      </c>
      <c r="D39" s="5">
        <f t="shared" si="4"/>
        <v>4</v>
      </c>
      <c r="E39" s="5">
        <f>IFERROR(SEARCH(Tabelle2!$A$2,Literatur!$C39),0)</f>
        <v>0</v>
      </c>
      <c r="F39" s="5">
        <f>IFERROR(SEARCH(Tabelle2!$A$3,Literatur!$C39),0)</f>
        <v>0</v>
      </c>
      <c r="G39" s="5">
        <f>IFERROR(SEARCH(Tabelle2!$A$4,Literatur!$C39),0)</f>
        <v>0</v>
      </c>
      <c r="H39" s="5">
        <v>1</v>
      </c>
      <c r="I39" s="5">
        <f>IFERROR(SEARCH(Tabelle2!$A$6,Literatur!$C39),0)</f>
        <v>0</v>
      </c>
      <c r="J39" s="5">
        <f>IFERROR(SEARCH(Tabelle2!$A$7,Literatur!$C39),0)</f>
        <v>0</v>
      </c>
      <c r="K39" s="5">
        <f>IFERROR(SEARCH(Tabelle2!$A$8,Literatur!$C39),0)</f>
        <v>0</v>
      </c>
      <c r="L39" s="5">
        <f>IFERROR(SEARCH(Tabelle2!$A$9,Literatur!$C39),0)</f>
        <v>0</v>
      </c>
      <c r="M39" s="5">
        <f>IFERROR(SEARCH(Tabelle2!$A$10,Literatur!$C39),0)</f>
        <v>0</v>
      </c>
      <c r="N39" t="s">
        <v>60</v>
      </c>
      <c r="O39" t="s">
        <v>61</v>
      </c>
      <c r="P39" t="s">
        <v>590</v>
      </c>
      <c r="Q39" t="s">
        <v>591</v>
      </c>
      <c r="R39">
        <v>8</v>
      </c>
      <c r="S39">
        <v>115568</v>
      </c>
      <c r="T39" t="s">
        <v>64</v>
      </c>
      <c r="U39" t="s">
        <v>592</v>
      </c>
      <c r="V39" t="s">
        <v>593</v>
      </c>
      <c r="X39" t="s">
        <v>594</v>
      </c>
      <c r="Y39" t="s">
        <v>595</v>
      </c>
      <c r="Z39" t="s">
        <v>596</v>
      </c>
      <c r="AA39">
        <f t="shared" si="1"/>
        <v>4</v>
      </c>
      <c r="AB39">
        <v>25</v>
      </c>
      <c r="AC39" t="s">
        <v>687</v>
      </c>
      <c r="AD39" t="s">
        <v>71</v>
      </c>
      <c r="AE39">
        <v>29665074</v>
      </c>
      <c r="AF39" t="s">
        <v>688</v>
      </c>
      <c r="AG39" t="s">
        <v>689</v>
      </c>
      <c r="AH39" t="s">
        <v>690</v>
      </c>
      <c r="AI39" t="s">
        <v>691</v>
      </c>
      <c r="AJ39" t="s">
        <v>420</v>
      </c>
      <c r="AK39" t="s">
        <v>692</v>
      </c>
      <c r="AL39">
        <v>2669808</v>
      </c>
      <c r="AM39">
        <v>2018</v>
      </c>
      <c r="AN39" t="s">
        <v>693</v>
      </c>
      <c r="AO39" t="s">
        <v>693</v>
      </c>
      <c r="AP39" t="s">
        <v>693</v>
      </c>
      <c r="AQ39" t="s">
        <v>694</v>
      </c>
      <c r="AR39" t="s">
        <v>695</v>
      </c>
      <c r="AS39" t="s">
        <v>696</v>
      </c>
      <c r="AT39" t="s">
        <v>697</v>
      </c>
      <c r="AU39" t="s">
        <v>698</v>
      </c>
      <c r="AV39" t="s">
        <v>84</v>
      </c>
      <c r="AW39" t="s">
        <v>86</v>
      </c>
      <c r="AX39" t="s">
        <v>86</v>
      </c>
      <c r="AY39" t="s">
        <v>85</v>
      </c>
      <c r="AZ39" t="s">
        <v>86</v>
      </c>
      <c r="BA39" t="s">
        <v>85</v>
      </c>
      <c r="BB39" t="s">
        <v>86</v>
      </c>
      <c r="BC39">
        <v>1</v>
      </c>
      <c r="BD39" t="s">
        <v>86</v>
      </c>
      <c r="BE39" t="s">
        <v>86</v>
      </c>
      <c r="BF39" t="s">
        <v>85</v>
      </c>
      <c r="BG39" t="s">
        <v>86</v>
      </c>
      <c r="BH39" t="s">
        <v>85</v>
      </c>
      <c r="BI39" t="s">
        <v>85</v>
      </c>
      <c r="BJ39" t="s">
        <v>85</v>
      </c>
      <c r="BK39" t="s">
        <v>85</v>
      </c>
      <c r="BL39" t="s">
        <v>699</v>
      </c>
      <c r="BM39" t="s">
        <v>700</v>
      </c>
      <c r="BN39" t="s">
        <v>701</v>
      </c>
      <c r="BO39" t="s">
        <v>638</v>
      </c>
      <c r="BP39" s="1" t="s">
        <v>702</v>
      </c>
    </row>
    <row r="40" spans="1:68" hidden="1" x14ac:dyDescent="0.25">
      <c r="A40" s="1" t="s">
        <v>587</v>
      </c>
      <c r="B40" t="s">
        <v>588</v>
      </c>
      <c r="C40" t="s">
        <v>589</v>
      </c>
      <c r="D40" s="5">
        <f t="shared" si="4"/>
        <v>4</v>
      </c>
      <c r="E40" s="5">
        <f>IFERROR(SEARCH(Tabelle2!$A$2,Literatur!$C40),0)</f>
        <v>0</v>
      </c>
      <c r="F40" s="5">
        <f>IFERROR(SEARCH(Tabelle2!$A$3,Literatur!$C40),0)</f>
        <v>0</v>
      </c>
      <c r="G40" s="5">
        <f>IFERROR(SEARCH(Tabelle2!$A$4,Literatur!$C40),0)</f>
        <v>0</v>
      </c>
      <c r="H40" s="5">
        <v>1</v>
      </c>
      <c r="I40" s="5">
        <f>IFERROR(SEARCH(Tabelle2!$A$6,Literatur!$C40),0)</f>
        <v>0</v>
      </c>
      <c r="J40" s="5">
        <f>IFERROR(SEARCH(Tabelle2!$A$7,Literatur!$C40),0)</f>
        <v>0</v>
      </c>
      <c r="K40" s="5">
        <f>IFERROR(SEARCH(Tabelle2!$A$8,Literatur!$C40),0)</f>
        <v>0</v>
      </c>
      <c r="L40" s="5">
        <f>IFERROR(SEARCH(Tabelle2!$A$9,Literatur!$C40),0)</f>
        <v>0</v>
      </c>
      <c r="M40" s="5">
        <f>IFERROR(SEARCH(Tabelle2!$A$10,Literatur!$C40),0)</f>
        <v>0</v>
      </c>
      <c r="N40" t="s">
        <v>60</v>
      </c>
      <c r="O40" t="s">
        <v>61</v>
      </c>
      <c r="P40" t="s">
        <v>590</v>
      </c>
      <c r="Q40" t="s">
        <v>591</v>
      </c>
      <c r="R40">
        <v>8</v>
      </c>
      <c r="S40">
        <v>115568</v>
      </c>
      <c r="T40" t="s">
        <v>64</v>
      </c>
      <c r="U40" t="s">
        <v>592</v>
      </c>
      <c r="V40" t="s">
        <v>593</v>
      </c>
      <c r="X40" t="s">
        <v>594</v>
      </c>
      <c r="Y40" t="s">
        <v>595</v>
      </c>
      <c r="Z40" t="s">
        <v>596</v>
      </c>
      <c r="AA40">
        <f t="shared" si="1"/>
        <v>4</v>
      </c>
      <c r="AB40">
        <v>25</v>
      </c>
      <c r="AC40" t="s">
        <v>703</v>
      </c>
      <c r="AD40" t="s">
        <v>71</v>
      </c>
      <c r="AE40">
        <v>29562531</v>
      </c>
      <c r="AF40" t="s">
        <v>704</v>
      </c>
      <c r="AG40" t="s">
        <v>705</v>
      </c>
      <c r="AH40" t="s">
        <v>706</v>
      </c>
      <c r="AI40" t="s">
        <v>707</v>
      </c>
      <c r="AJ40" t="s">
        <v>420</v>
      </c>
      <c r="AK40" t="s">
        <v>178</v>
      </c>
      <c r="AL40">
        <v>2663708</v>
      </c>
      <c r="AM40">
        <v>2018</v>
      </c>
      <c r="AN40" t="s">
        <v>646</v>
      </c>
      <c r="AO40" t="s">
        <v>647</v>
      </c>
      <c r="AP40" t="s">
        <v>648</v>
      </c>
      <c r="AQ40" t="s">
        <v>649</v>
      </c>
      <c r="AR40" t="s">
        <v>650</v>
      </c>
      <c r="AS40" t="s">
        <v>651</v>
      </c>
      <c r="AT40" t="s">
        <v>708</v>
      </c>
      <c r="AU40" t="s">
        <v>709</v>
      </c>
      <c r="AV40" t="s">
        <v>84</v>
      </c>
      <c r="AW40" t="s">
        <v>86</v>
      </c>
      <c r="AX40" t="s">
        <v>86</v>
      </c>
      <c r="AY40" t="s">
        <v>85</v>
      </c>
      <c r="AZ40" t="s">
        <v>86</v>
      </c>
      <c r="BA40" t="s">
        <v>85</v>
      </c>
      <c r="BB40" t="s">
        <v>85</v>
      </c>
      <c r="BC40">
        <v>1</v>
      </c>
      <c r="BD40" t="s">
        <v>86</v>
      </c>
      <c r="BE40" t="s">
        <v>86</v>
      </c>
      <c r="BF40" t="s">
        <v>85</v>
      </c>
      <c r="BG40" t="s">
        <v>86</v>
      </c>
      <c r="BH40" t="s">
        <v>85</v>
      </c>
      <c r="BI40" t="s">
        <v>85</v>
      </c>
      <c r="BJ40" t="s">
        <v>85</v>
      </c>
      <c r="BK40" t="s">
        <v>86</v>
      </c>
      <c r="BL40" t="s">
        <v>710</v>
      </c>
      <c r="BM40" t="s">
        <v>711</v>
      </c>
      <c r="BN40" t="s">
        <v>712</v>
      </c>
      <c r="BO40" t="s">
        <v>621</v>
      </c>
      <c r="BP40" s="1" t="s">
        <v>713</v>
      </c>
    </row>
    <row r="41" spans="1:68" hidden="1" x14ac:dyDescent="0.25">
      <c r="A41" s="1" t="s">
        <v>587</v>
      </c>
      <c r="B41" t="s">
        <v>588</v>
      </c>
      <c r="C41" t="s">
        <v>589</v>
      </c>
      <c r="D41" s="5">
        <f t="shared" si="4"/>
        <v>4</v>
      </c>
      <c r="E41" s="5">
        <f>IFERROR(SEARCH(Tabelle2!$A$2,Literatur!$C41),0)</f>
        <v>0</v>
      </c>
      <c r="F41" s="5">
        <f>IFERROR(SEARCH(Tabelle2!$A$3,Literatur!$C41),0)</f>
        <v>0</v>
      </c>
      <c r="G41" s="5">
        <f>IFERROR(SEARCH(Tabelle2!$A$4,Literatur!$C41),0)</f>
        <v>0</v>
      </c>
      <c r="H41" s="5">
        <v>1</v>
      </c>
      <c r="I41" s="5">
        <f>IFERROR(SEARCH(Tabelle2!$A$6,Literatur!$C41),0)</f>
        <v>0</v>
      </c>
      <c r="J41" s="5">
        <f>IFERROR(SEARCH(Tabelle2!$A$7,Literatur!$C41),0)</f>
        <v>0</v>
      </c>
      <c r="K41" s="5">
        <f>IFERROR(SEARCH(Tabelle2!$A$8,Literatur!$C41),0)</f>
        <v>0</v>
      </c>
      <c r="L41" s="5">
        <f>IFERROR(SEARCH(Tabelle2!$A$9,Literatur!$C41),0)</f>
        <v>0</v>
      </c>
      <c r="M41" s="5">
        <f>IFERROR(SEARCH(Tabelle2!$A$10,Literatur!$C41),0)</f>
        <v>0</v>
      </c>
      <c r="N41" t="s">
        <v>60</v>
      </c>
      <c r="O41" t="s">
        <v>61</v>
      </c>
      <c r="P41" t="s">
        <v>590</v>
      </c>
      <c r="Q41" t="s">
        <v>591</v>
      </c>
      <c r="R41">
        <v>8</v>
      </c>
      <c r="S41">
        <v>115568</v>
      </c>
      <c r="T41" t="s">
        <v>64</v>
      </c>
      <c r="U41" t="s">
        <v>592</v>
      </c>
      <c r="V41" t="s">
        <v>593</v>
      </c>
      <c r="X41" t="s">
        <v>594</v>
      </c>
      <c r="Y41" t="s">
        <v>595</v>
      </c>
      <c r="Z41" t="s">
        <v>596</v>
      </c>
      <c r="AA41">
        <f t="shared" si="1"/>
        <v>4</v>
      </c>
      <c r="AB41">
        <v>25</v>
      </c>
      <c r="AC41" t="s">
        <v>714</v>
      </c>
      <c r="AD41" t="s">
        <v>71</v>
      </c>
      <c r="AE41">
        <v>29482610</v>
      </c>
      <c r="AF41" t="s">
        <v>715</v>
      </c>
      <c r="AG41" t="s">
        <v>716</v>
      </c>
      <c r="AH41" t="s">
        <v>717</v>
      </c>
      <c r="AI41" t="s">
        <v>718</v>
      </c>
      <c r="AJ41" t="s">
        <v>77</v>
      </c>
      <c r="AK41" t="s">
        <v>719</v>
      </c>
      <c r="AL41">
        <v>2646419</v>
      </c>
      <c r="AM41">
        <v>2018</v>
      </c>
      <c r="AN41" t="s">
        <v>720</v>
      </c>
      <c r="AO41" t="s">
        <v>721</v>
      </c>
      <c r="AP41" t="s">
        <v>721</v>
      </c>
      <c r="AQ41" t="s">
        <v>722</v>
      </c>
      <c r="AR41" t="s">
        <v>723</v>
      </c>
      <c r="AS41" t="s">
        <v>723</v>
      </c>
      <c r="AT41" t="s">
        <v>724</v>
      </c>
      <c r="AU41" t="s">
        <v>636</v>
      </c>
      <c r="AV41" t="s">
        <v>84</v>
      </c>
      <c r="AW41" t="s">
        <v>86</v>
      </c>
      <c r="AX41" t="s">
        <v>86</v>
      </c>
      <c r="AY41" t="s">
        <v>85</v>
      </c>
      <c r="AZ41" t="s">
        <v>86</v>
      </c>
      <c r="BA41" t="s">
        <v>85</v>
      </c>
      <c r="BB41" t="s">
        <v>86</v>
      </c>
      <c r="BC41">
        <v>1</v>
      </c>
      <c r="BD41" t="s">
        <v>86</v>
      </c>
      <c r="BE41" t="s">
        <v>86</v>
      </c>
      <c r="BF41" t="s">
        <v>85</v>
      </c>
      <c r="BG41" t="s">
        <v>86</v>
      </c>
      <c r="BH41" t="s">
        <v>85</v>
      </c>
      <c r="BI41" t="s">
        <v>85</v>
      </c>
      <c r="BJ41" t="s">
        <v>85</v>
      </c>
      <c r="BK41" t="s">
        <v>85</v>
      </c>
      <c r="BL41" t="s">
        <v>725</v>
      </c>
      <c r="BM41" t="s">
        <v>726</v>
      </c>
      <c r="BN41" t="s">
        <v>727</v>
      </c>
      <c r="BO41" t="s">
        <v>655</v>
      </c>
      <c r="BP41" s="1" t="s">
        <v>728</v>
      </c>
    </row>
    <row r="42" spans="1:68" hidden="1" x14ac:dyDescent="0.25">
      <c r="A42" s="1" t="s">
        <v>587</v>
      </c>
      <c r="B42" t="s">
        <v>588</v>
      </c>
      <c r="C42" t="s">
        <v>589</v>
      </c>
      <c r="D42" s="5">
        <f t="shared" si="4"/>
        <v>4</v>
      </c>
      <c r="E42" s="5">
        <f>IFERROR(SEARCH(Tabelle2!$A$2,Literatur!$C42),0)</f>
        <v>0</v>
      </c>
      <c r="F42" s="5">
        <f>IFERROR(SEARCH(Tabelle2!$A$3,Literatur!$C42),0)</f>
        <v>0</v>
      </c>
      <c r="G42" s="5">
        <f>IFERROR(SEARCH(Tabelle2!$A$4,Literatur!$C42),0)</f>
        <v>0</v>
      </c>
      <c r="H42" s="5">
        <v>1</v>
      </c>
      <c r="I42" s="5">
        <f>IFERROR(SEARCH(Tabelle2!$A$6,Literatur!$C42),0)</f>
        <v>0</v>
      </c>
      <c r="J42" s="5">
        <f>IFERROR(SEARCH(Tabelle2!$A$7,Literatur!$C42),0)</f>
        <v>0</v>
      </c>
      <c r="K42" s="5">
        <f>IFERROR(SEARCH(Tabelle2!$A$8,Literatur!$C42),0)</f>
        <v>0</v>
      </c>
      <c r="L42" s="5">
        <f>IFERROR(SEARCH(Tabelle2!$A$9,Literatur!$C42),0)</f>
        <v>0</v>
      </c>
      <c r="M42" s="5">
        <f>IFERROR(SEARCH(Tabelle2!$A$10,Literatur!$C42),0)</f>
        <v>0</v>
      </c>
      <c r="N42" t="s">
        <v>60</v>
      </c>
      <c r="O42" t="s">
        <v>61</v>
      </c>
      <c r="P42" t="s">
        <v>590</v>
      </c>
      <c r="Q42" t="s">
        <v>591</v>
      </c>
      <c r="R42">
        <v>8</v>
      </c>
      <c r="S42">
        <v>115568</v>
      </c>
      <c r="T42" t="s">
        <v>64</v>
      </c>
      <c r="U42" t="s">
        <v>592</v>
      </c>
      <c r="V42" t="s">
        <v>593</v>
      </c>
      <c r="X42" t="s">
        <v>594</v>
      </c>
      <c r="Y42" t="s">
        <v>595</v>
      </c>
      <c r="Z42" t="s">
        <v>596</v>
      </c>
      <c r="AA42">
        <f t="shared" si="1"/>
        <v>4</v>
      </c>
      <c r="AB42">
        <v>25</v>
      </c>
      <c r="AC42" t="s">
        <v>729</v>
      </c>
      <c r="AD42" t="s">
        <v>71</v>
      </c>
      <c r="AE42">
        <v>29048466</v>
      </c>
      <c r="AF42" t="s">
        <v>730</v>
      </c>
      <c r="AG42" t="s">
        <v>731</v>
      </c>
      <c r="AH42" t="s">
        <v>732</v>
      </c>
      <c r="AI42" t="s">
        <v>733</v>
      </c>
      <c r="AJ42" t="s">
        <v>734</v>
      </c>
      <c r="AK42" t="s">
        <v>645</v>
      </c>
      <c r="AL42">
        <v>2652037</v>
      </c>
      <c r="AM42">
        <v>2018</v>
      </c>
      <c r="AN42" t="s">
        <v>735</v>
      </c>
      <c r="AO42" t="s">
        <v>736</v>
      </c>
      <c r="AP42" t="s">
        <v>736</v>
      </c>
      <c r="AQ42" t="s">
        <v>737</v>
      </c>
      <c r="AR42" t="s">
        <v>738</v>
      </c>
      <c r="AS42" t="s">
        <v>739</v>
      </c>
      <c r="AT42" t="s">
        <v>740</v>
      </c>
      <c r="AU42" t="s">
        <v>741</v>
      </c>
      <c r="AV42" t="s">
        <v>84</v>
      </c>
      <c r="AW42" t="s">
        <v>86</v>
      </c>
      <c r="AX42" t="s">
        <v>86</v>
      </c>
      <c r="AY42" t="s">
        <v>85</v>
      </c>
      <c r="AZ42" t="s">
        <v>86</v>
      </c>
      <c r="BA42" t="s">
        <v>85</v>
      </c>
      <c r="BB42" t="s">
        <v>86</v>
      </c>
      <c r="BC42">
        <v>1</v>
      </c>
      <c r="BD42" t="s">
        <v>86</v>
      </c>
      <c r="BE42" t="s">
        <v>86</v>
      </c>
      <c r="BF42" t="s">
        <v>85</v>
      </c>
      <c r="BG42" t="s">
        <v>86</v>
      </c>
      <c r="BH42" t="s">
        <v>85</v>
      </c>
      <c r="BI42" t="s">
        <v>85</v>
      </c>
      <c r="BJ42" t="s">
        <v>85</v>
      </c>
      <c r="BK42" t="s">
        <v>86</v>
      </c>
      <c r="BL42" t="s">
        <v>742</v>
      </c>
      <c r="BM42" t="s">
        <v>362</v>
      </c>
      <c r="BN42" t="s">
        <v>743</v>
      </c>
      <c r="BO42" t="s">
        <v>744</v>
      </c>
      <c r="BP42" s="1" t="s">
        <v>745</v>
      </c>
    </row>
    <row r="43" spans="1:68" hidden="1" x14ac:dyDescent="0.25">
      <c r="A43" s="1" t="s">
        <v>587</v>
      </c>
      <c r="B43" t="s">
        <v>588</v>
      </c>
      <c r="C43" t="s">
        <v>589</v>
      </c>
      <c r="D43" s="5">
        <f t="shared" si="4"/>
        <v>4</v>
      </c>
      <c r="E43" s="5">
        <f>IFERROR(SEARCH(Tabelle2!$A$2,Literatur!$C43),0)</f>
        <v>0</v>
      </c>
      <c r="F43" s="5">
        <f>IFERROR(SEARCH(Tabelle2!$A$3,Literatur!$C43),0)</f>
        <v>0</v>
      </c>
      <c r="G43" s="5">
        <f>IFERROR(SEARCH(Tabelle2!$A$4,Literatur!$C43),0)</f>
        <v>0</v>
      </c>
      <c r="H43" s="5">
        <v>1</v>
      </c>
      <c r="I43" s="5">
        <f>IFERROR(SEARCH(Tabelle2!$A$6,Literatur!$C43),0)</f>
        <v>0</v>
      </c>
      <c r="J43" s="5">
        <f>IFERROR(SEARCH(Tabelle2!$A$7,Literatur!$C43),0)</f>
        <v>0</v>
      </c>
      <c r="K43" s="5">
        <f>IFERROR(SEARCH(Tabelle2!$A$8,Literatur!$C43),0)</f>
        <v>0</v>
      </c>
      <c r="L43" s="5">
        <f>IFERROR(SEARCH(Tabelle2!$A$9,Literatur!$C43),0)</f>
        <v>0</v>
      </c>
      <c r="M43" s="5">
        <f>IFERROR(SEARCH(Tabelle2!$A$10,Literatur!$C43),0)</f>
        <v>0</v>
      </c>
      <c r="N43" t="s">
        <v>60</v>
      </c>
      <c r="O43" t="s">
        <v>61</v>
      </c>
      <c r="P43" t="s">
        <v>590</v>
      </c>
      <c r="Q43" t="s">
        <v>591</v>
      </c>
      <c r="R43">
        <v>8</v>
      </c>
      <c r="S43">
        <v>115568</v>
      </c>
      <c r="T43" t="s">
        <v>64</v>
      </c>
      <c r="U43" t="s">
        <v>592</v>
      </c>
      <c r="V43" t="s">
        <v>593</v>
      </c>
      <c r="X43" t="s">
        <v>594</v>
      </c>
      <c r="Y43" t="s">
        <v>595</v>
      </c>
      <c r="Z43" t="s">
        <v>596</v>
      </c>
      <c r="AA43">
        <f t="shared" si="1"/>
        <v>4</v>
      </c>
      <c r="AB43">
        <v>25</v>
      </c>
      <c r="AC43" t="s">
        <v>746</v>
      </c>
      <c r="AD43" t="s">
        <v>71</v>
      </c>
      <c r="AE43">
        <v>28800327</v>
      </c>
      <c r="AF43" t="s">
        <v>747</v>
      </c>
      <c r="AG43" t="s">
        <v>748</v>
      </c>
      <c r="AH43" t="s">
        <v>749</v>
      </c>
      <c r="AI43" t="s">
        <v>750</v>
      </c>
      <c r="AJ43" t="s">
        <v>130</v>
      </c>
      <c r="AK43" t="s">
        <v>645</v>
      </c>
      <c r="AL43">
        <v>2588663</v>
      </c>
      <c r="AM43">
        <v>2017</v>
      </c>
      <c r="AN43" t="s">
        <v>646</v>
      </c>
      <c r="AO43" t="s">
        <v>647</v>
      </c>
      <c r="AP43" t="s">
        <v>648</v>
      </c>
      <c r="AQ43" t="s">
        <v>649</v>
      </c>
      <c r="AR43" t="s">
        <v>650</v>
      </c>
      <c r="AS43" t="s">
        <v>651</v>
      </c>
      <c r="AT43" t="s">
        <v>751</v>
      </c>
      <c r="AU43" t="s">
        <v>752</v>
      </c>
      <c r="AV43" t="s">
        <v>84</v>
      </c>
      <c r="AW43" t="s">
        <v>86</v>
      </c>
      <c r="AX43" t="s">
        <v>86</v>
      </c>
      <c r="AY43" t="s">
        <v>85</v>
      </c>
      <c r="AZ43" t="s">
        <v>86</v>
      </c>
      <c r="BA43" t="s">
        <v>85</v>
      </c>
      <c r="BB43" t="s">
        <v>86</v>
      </c>
      <c r="BC43">
        <v>1</v>
      </c>
      <c r="BD43" t="s">
        <v>86</v>
      </c>
      <c r="BE43" t="s">
        <v>86</v>
      </c>
      <c r="BF43" t="s">
        <v>85</v>
      </c>
      <c r="BG43" t="s">
        <v>86</v>
      </c>
      <c r="BH43" t="s">
        <v>85</v>
      </c>
      <c r="BI43" t="s">
        <v>85</v>
      </c>
      <c r="BJ43" t="s">
        <v>85</v>
      </c>
      <c r="BK43" t="s">
        <v>85</v>
      </c>
      <c r="BL43" t="s">
        <v>753</v>
      </c>
      <c r="BM43" t="s">
        <v>304</v>
      </c>
      <c r="BN43" t="s">
        <v>754</v>
      </c>
      <c r="BO43" t="s">
        <v>656</v>
      </c>
      <c r="BP43" s="1" t="s">
        <v>755</v>
      </c>
    </row>
    <row r="44" spans="1:68" hidden="1" x14ac:dyDescent="0.25">
      <c r="A44" s="1" t="s">
        <v>587</v>
      </c>
      <c r="B44" t="s">
        <v>588</v>
      </c>
      <c r="C44" t="s">
        <v>589</v>
      </c>
      <c r="D44" s="5">
        <f t="shared" si="4"/>
        <v>4</v>
      </c>
      <c r="E44" s="5">
        <f>IFERROR(SEARCH(Tabelle2!$A$2,Literatur!$C44),0)</f>
        <v>0</v>
      </c>
      <c r="F44" s="5">
        <f>IFERROR(SEARCH(Tabelle2!$A$3,Literatur!$C44),0)</f>
        <v>0</v>
      </c>
      <c r="G44" s="5">
        <f>IFERROR(SEARCH(Tabelle2!$A$4,Literatur!$C44),0)</f>
        <v>0</v>
      </c>
      <c r="H44" s="5">
        <v>1</v>
      </c>
      <c r="I44" s="5">
        <f>IFERROR(SEARCH(Tabelle2!$A$6,Literatur!$C44),0)</f>
        <v>0</v>
      </c>
      <c r="J44" s="5">
        <f>IFERROR(SEARCH(Tabelle2!$A$7,Literatur!$C44),0)</f>
        <v>0</v>
      </c>
      <c r="K44" s="5">
        <f>IFERROR(SEARCH(Tabelle2!$A$8,Literatur!$C44),0)</f>
        <v>0</v>
      </c>
      <c r="L44" s="5">
        <f>IFERROR(SEARCH(Tabelle2!$A$9,Literatur!$C44),0)</f>
        <v>0</v>
      </c>
      <c r="M44" s="5">
        <f>IFERROR(SEARCH(Tabelle2!$A$10,Literatur!$C44),0)</f>
        <v>0</v>
      </c>
      <c r="N44" t="s">
        <v>60</v>
      </c>
      <c r="O44" t="s">
        <v>61</v>
      </c>
      <c r="P44" t="s">
        <v>590</v>
      </c>
      <c r="Q44" t="s">
        <v>591</v>
      </c>
      <c r="R44">
        <v>8</v>
      </c>
      <c r="S44">
        <v>115568</v>
      </c>
      <c r="T44" t="s">
        <v>64</v>
      </c>
      <c r="U44" t="s">
        <v>592</v>
      </c>
      <c r="V44" t="s">
        <v>593</v>
      </c>
      <c r="X44" t="s">
        <v>594</v>
      </c>
      <c r="Y44" t="s">
        <v>595</v>
      </c>
      <c r="Z44" t="s">
        <v>596</v>
      </c>
      <c r="AA44">
        <f t="shared" si="1"/>
        <v>4</v>
      </c>
      <c r="AB44">
        <v>25</v>
      </c>
      <c r="AC44" t="s">
        <v>756</v>
      </c>
      <c r="AD44" t="s">
        <v>71</v>
      </c>
      <c r="AE44">
        <v>28731442</v>
      </c>
      <c r="AF44" t="s">
        <v>757</v>
      </c>
      <c r="AG44" t="s">
        <v>758</v>
      </c>
      <c r="AH44" t="s">
        <v>759</v>
      </c>
      <c r="AI44" t="s">
        <v>760</v>
      </c>
      <c r="AJ44" t="s">
        <v>281</v>
      </c>
      <c r="AK44" t="s">
        <v>241</v>
      </c>
      <c r="AL44">
        <v>2584107</v>
      </c>
      <c r="AM44">
        <v>2017</v>
      </c>
      <c r="AN44" t="s">
        <v>646</v>
      </c>
      <c r="AO44" t="s">
        <v>647</v>
      </c>
      <c r="AP44" t="s">
        <v>648</v>
      </c>
      <c r="AQ44" t="s">
        <v>649</v>
      </c>
      <c r="AR44" t="s">
        <v>650</v>
      </c>
      <c r="AS44" t="s">
        <v>651</v>
      </c>
      <c r="AT44" t="s">
        <v>761</v>
      </c>
      <c r="AU44" t="s">
        <v>762</v>
      </c>
      <c r="AV44" t="s">
        <v>84</v>
      </c>
      <c r="AW44" t="s">
        <v>86</v>
      </c>
      <c r="AX44" t="s">
        <v>86</v>
      </c>
      <c r="AY44" t="s">
        <v>85</v>
      </c>
      <c r="AZ44" t="s">
        <v>86</v>
      </c>
      <c r="BA44" t="s">
        <v>85</v>
      </c>
      <c r="BB44" t="s">
        <v>86</v>
      </c>
      <c r="BC44">
        <v>1</v>
      </c>
      <c r="BD44" t="s">
        <v>86</v>
      </c>
      <c r="BE44" t="s">
        <v>86</v>
      </c>
      <c r="BF44" t="s">
        <v>85</v>
      </c>
      <c r="BG44" t="s">
        <v>86</v>
      </c>
      <c r="BH44" t="s">
        <v>85</v>
      </c>
      <c r="BI44" t="s">
        <v>85</v>
      </c>
      <c r="BJ44" t="s">
        <v>85</v>
      </c>
      <c r="BK44" t="s">
        <v>86</v>
      </c>
      <c r="BL44" t="s">
        <v>654</v>
      </c>
      <c r="BM44" t="s">
        <v>763</v>
      </c>
      <c r="BN44" t="s">
        <v>189</v>
      </c>
      <c r="BO44" t="s">
        <v>656</v>
      </c>
      <c r="BP44" s="1" t="s">
        <v>764</v>
      </c>
    </row>
    <row r="45" spans="1:68" hidden="1" x14ac:dyDescent="0.25">
      <c r="A45" s="1" t="s">
        <v>587</v>
      </c>
      <c r="B45" t="s">
        <v>588</v>
      </c>
      <c r="C45" t="s">
        <v>589</v>
      </c>
      <c r="D45" s="5">
        <f t="shared" si="4"/>
        <v>4</v>
      </c>
      <c r="E45" s="5">
        <f>IFERROR(SEARCH(Tabelle2!$A$2,Literatur!$C45),0)</f>
        <v>0</v>
      </c>
      <c r="F45" s="5">
        <f>IFERROR(SEARCH(Tabelle2!$A$3,Literatur!$C45),0)</f>
        <v>0</v>
      </c>
      <c r="G45" s="5">
        <f>IFERROR(SEARCH(Tabelle2!$A$4,Literatur!$C45),0)</f>
        <v>0</v>
      </c>
      <c r="H45" s="5">
        <v>1</v>
      </c>
      <c r="I45" s="5">
        <f>IFERROR(SEARCH(Tabelle2!$A$6,Literatur!$C45),0)</f>
        <v>0</v>
      </c>
      <c r="J45" s="5">
        <f>IFERROR(SEARCH(Tabelle2!$A$7,Literatur!$C45),0)</f>
        <v>0</v>
      </c>
      <c r="K45" s="5">
        <f>IFERROR(SEARCH(Tabelle2!$A$8,Literatur!$C45),0)</f>
        <v>0</v>
      </c>
      <c r="L45" s="5">
        <f>IFERROR(SEARCH(Tabelle2!$A$9,Literatur!$C45),0)</f>
        <v>0</v>
      </c>
      <c r="M45" s="5">
        <f>IFERROR(SEARCH(Tabelle2!$A$10,Literatur!$C45),0)</f>
        <v>0</v>
      </c>
      <c r="N45" t="s">
        <v>60</v>
      </c>
      <c r="O45" t="s">
        <v>61</v>
      </c>
      <c r="P45" t="s">
        <v>590</v>
      </c>
      <c r="Q45" t="s">
        <v>591</v>
      </c>
      <c r="R45">
        <v>8</v>
      </c>
      <c r="S45">
        <v>115568</v>
      </c>
      <c r="T45" t="s">
        <v>64</v>
      </c>
      <c r="U45" t="s">
        <v>592</v>
      </c>
      <c r="V45" t="s">
        <v>593</v>
      </c>
      <c r="X45" t="s">
        <v>594</v>
      </c>
      <c r="Y45" t="s">
        <v>595</v>
      </c>
      <c r="Z45" t="s">
        <v>596</v>
      </c>
      <c r="AA45">
        <f t="shared" si="1"/>
        <v>4</v>
      </c>
      <c r="AB45">
        <v>25</v>
      </c>
      <c r="AC45" t="s">
        <v>765</v>
      </c>
      <c r="AD45" t="s">
        <v>71</v>
      </c>
      <c r="AE45">
        <v>28149943</v>
      </c>
      <c r="AF45" t="s">
        <v>766</v>
      </c>
      <c r="AG45" t="s">
        <v>767</v>
      </c>
      <c r="AH45" t="s">
        <v>768</v>
      </c>
      <c r="AI45" t="s">
        <v>769</v>
      </c>
      <c r="AJ45" t="s">
        <v>130</v>
      </c>
      <c r="AK45" t="s">
        <v>770</v>
      </c>
      <c r="AL45">
        <v>2511545</v>
      </c>
      <c r="AM45">
        <v>2017</v>
      </c>
      <c r="AN45" t="s">
        <v>771</v>
      </c>
      <c r="AO45" t="s">
        <v>772</v>
      </c>
      <c r="AP45" t="s">
        <v>772</v>
      </c>
      <c r="AQ45" t="s">
        <v>773</v>
      </c>
      <c r="AR45" t="s">
        <v>774</v>
      </c>
      <c r="AS45" t="s">
        <v>774</v>
      </c>
      <c r="AT45" t="s">
        <v>775</v>
      </c>
      <c r="AU45" t="s">
        <v>776</v>
      </c>
      <c r="AV45" t="s">
        <v>84</v>
      </c>
      <c r="AW45" t="s">
        <v>86</v>
      </c>
      <c r="AX45" t="s">
        <v>86</v>
      </c>
      <c r="AY45" t="s">
        <v>85</v>
      </c>
      <c r="AZ45" t="s">
        <v>86</v>
      </c>
      <c r="BA45" t="s">
        <v>85</v>
      </c>
      <c r="BB45" t="s">
        <v>85</v>
      </c>
      <c r="BC45">
        <v>1</v>
      </c>
      <c r="BD45" t="s">
        <v>86</v>
      </c>
      <c r="BE45" t="s">
        <v>86</v>
      </c>
      <c r="BF45" t="s">
        <v>85</v>
      </c>
      <c r="BG45" t="s">
        <v>86</v>
      </c>
      <c r="BH45" t="s">
        <v>85</v>
      </c>
      <c r="BI45" t="s">
        <v>85</v>
      </c>
      <c r="BJ45" t="s">
        <v>85</v>
      </c>
      <c r="BK45" t="s">
        <v>85</v>
      </c>
      <c r="BL45" t="s">
        <v>777</v>
      </c>
      <c r="BM45" t="s">
        <v>170</v>
      </c>
      <c r="BN45" t="s">
        <v>778</v>
      </c>
      <c r="BO45" t="s">
        <v>668</v>
      </c>
      <c r="BP45" s="1" t="s">
        <v>779</v>
      </c>
    </row>
    <row r="46" spans="1:68" hidden="1" x14ac:dyDescent="0.25">
      <c r="A46" s="1" t="s">
        <v>587</v>
      </c>
      <c r="B46" t="s">
        <v>588</v>
      </c>
      <c r="C46" t="s">
        <v>589</v>
      </c>
      <c r="D46" s="5">
        <f t="shared" si="4"/>
        <v>4</v>
      </c>
      <c r="E46" s="5">
        <f>IFERROR(SEARCH(Tabelle2!$A$2,Literatur!$C46),0)</f>
        <v>0</v>
      </c>
      <c r="F46" s="5">
        <f>IFERROR(SEARCH(Tabelle2!$A$3,Literatur!$C46),0)</f>
        <v>0</v>
      </c>
      <c r="G46" s="5">
        <f>IFERROR(SEARCH(Tabelle2!$A$4,Literatur!$C46),0)</f>
        <v>0</v>
      </c>
      <c r="H46" s="5">
        <v>1</v>
      </c>
      <c r="I46" s="5">
        <f>IFERROR(SEARCH(Tabelle2!$A$6,Literatur!$C46),0)</f>
        <v>0</v>
      </c>
      <c r="J46" s="5">
        <f>IFERROR(SEARCH(Tabelle2!$A$7,Literatur!$C46),0)</f>
        <v>0</v>
      </c>
      <c r="K46" s="5">
        <f>IFERROR(SEARCH(Tabelle2!$A$8,Literatur!$C46),0)</f>
        <v>0</v>
      </c>
      <c r="L46" s="5">
        <f>IFERROR(SEARCH(Tabelle2!$A$9,Literatur!$C46),0)</f>
        <v>0</v>
      </c>
      <c r="M46" s="5">
        <f>IFERROR(SEARCH(Tabelle2!$A$10,Literatur!$C46),0)</f>
        <v>0</v>
      </c>
      <c r="N46" t="s">
        <v>60</v>
      </c>
      <c r="O46" t="s">
        <v>61</v>
      </c>
      <c r="P46" t="s">
        <v>590</v>
      </c>
      <c r="Q46" t="s">
        <v>591</v>
      </c>
      <c r="R46">
        <v>8</v>
      </c>
      <c r="S46">
        <v>115568</v>
      </c>
      <c r="T46" t="s">
        <v>64</v>
      </c>
      <c r="U46" t="s">
        <v>592</v>
      </c>
      <c r="V46" t="s">
        <v>593</v>
      </c>
      <c r="X46" t="s">
        <v>594</v>
      </c>
      <c r="Y46" t="s">
        <v>595</v>
      </c>
      <c r="Z46" t="s">
        <v>596</v>
      </c>
      <c r="AA46">
        <f t="shared" si="1"/>
        <v>4</v>
      </c>
      <c r="AB46">
        <v>25</v>
      </c>
      <c r="AC46" t="s">
        <v>780</v>
      </c>
      <c r="AD46" t="s">
        <v>71</v>
      </c>
      <c r="AE46">
        <v>28651363</v>
      </c>
      <c r="AF46" t="s">
        <v>781</v>
      </c>
      <c r="AG46" t="s">
        <v>782</v>
      </c>
      <c r="AH46" t="s">
        <v>783</v>
      </c>
      <c r="AI46" t="s">
        <v>784</v>
      </c>
      <c r="AJ46" t="s">
        <v>77</v>
      </c>
      <c r="AK46" t="s">
        <v>785</v>
      </c>
      <c r="AL46">
        <v>2619063</v>
      </c>
      <c r="AM46">
        <v>2017</v>
      </c>
      <c r="AN46" t="s">
        <v>735</v>
      </c>
      <c r="AO46" t="s">
        <v>736</v>
      </c>
      <c r="AP46" t="s">
        <v>736</v>
      </c>
      <c r="AQ46" t="s">
        <v>737</v>
      </c>
      <c r="AR46" t="s">
        <v>738</v>
      </c>
      <c r="AS46" t="s">
        <v>739</v>
      </c>
      <c r="AT46" t="s">
        <v>786</v>
      </c>
      <c r="AU46" t="s">
        <v>787</v>
      </c>
      <c r="AV46" t="s">
        <v>84</v>
      </c>
      <c r="AW46" t="s">
        <v>86</v>
      </c>
      <c r="AX46" t="s">
        <v>86</v>
      </c>
      <c r="AY46" t="s">
        <v>85</v>
      </c>
      <c r="AZ46" t="s">
        <v>86</v>
      </c>
      <c r="BA46" t="s">
        <v>85</v>
      </c>
      <c r="BB46" t="s">
        <v>86</v>
      </c>
      <c r="BC46">
        <v>2</v>
      </c>
      <c r="BD46" t="s">
        <v>86</v>
      </c>
      <c r="BE46" t="s">
        <v>86</v>
      </c>
      <c r="BF46" t="s">
        <v>85</v>
      </c>
      <c r="BG46" t="s">
        <v>86</v>
      </c>
      <c r="BH46" t="s">
        <v>85</v>
      </c>
      <c r="BI46" t="s">
        <v>85</v>
      </c>
      <c r="BJ46" t="s">
        <v>85</v>
      </c>
      <c r="BK46" t="s">
        <v>85</v>
      </c>
      <c r="BL46" t="s">
        <v>559</v>
      </c>
      <c r="BM46" t="s">
        <v>394</v>
      </c>
      <c r="BN46" t="s">
        <v>788</v>
      </c>
      <c r="BO46" t="s">
        <v>789</v>
      </c>
      <c r="BP46" s="1" t="s">
        <v>790</v>
      </c>
    </row>
    <row r="47" spans="1:68" hidden="1" x14ac:dyDescent="0.25">
      <c r="A47" s="1" t="s">
        <v>587</v>
      </c>
      <c r="B47" t="s">
        <v>588</v>
      </c>
      <c r="C47" t="s">
        <v>589</v>
      </c>
      <c r="D47" s="5">
        <f t="shared" si="4"/>
        <v>4</v>
      </c>
      <c r="E47" s="5">
        <f>IFERROR(SEARCH(Tabelle2!$A$2,Literatur!$C47),0)</f>
        <v>0</v>
      </c>
      <c r="F47" s="5">
        <f>IFERROR(SEARCH(Tabelle2!$A$3,Literatur!$C47),0)</f>
        <v>0</v>
      </c>
      <c r="G47" s="5">
        <f>IFERROR(SEARCH(Tabelle2!$A$4,Literatur!$C47),0)</f>
        <v>0</v>
      </c>
      <c r="H47" s="5">
        <v>1</v>
      </c>
      <c r="I47" s="5">
        <f>IFERROR(SEARCH(Tabelle2!$A$6,Literatur!$C47),0)</f>
        <v>0</v>
      </c>
      <c r="J47" s="5">
        <f>IFERROR(SEARCH(Tabelle2!$A$7,Literatur!$C47),0)</f>
        <v>0</v>
      </c>
      <c r="K47" s="5">
        <f>IFERROR(SEARCH(Tabelle2!$A$8,Literatur!$C47),0)</f>
        <v>0</v>
      </c>
      <c r="L47" s="5">
        <f>IFERROR(SEARCH(Tabelle2!$A$9,Literatur!$C47),0)</f>
        <v>0</v>
      </c>
      <c r="M47" s="5">
        <f>IFERROR(SEARCH(Tabelle2!$A$10,Literatur!$C47),0)</f>
        <v>0</v>
      </c>
      <c r="N47" t="s">
        <v>60</v>
      </c>
      <c r="O47" t="s">
        <v>61</v>
      </c>
      <c r="P47" t="s">
        <v>590</v>
      </c>
      <c r="Q47" t="s">
        <v>591</v>
      </c>
      <c r="R47">
        <v>8</v>
      </c>
      <c r="S47">
        <v>115568</v>
      </c>
      <c r="T47" t="s">
        <v>64</v>
      </c>
      <c r="U47" t="s">
        <v>592</v>
      </c>
      <c r="V47" t="s">
        <v>593</v>
      </c>
      <c r="X47" t="s">
        <v>594</v>
      </c>
      <c r="Y47" t="s">
        <v>595</v>
      </c>
      <c r="Z47" t="s">
        <v>596</v>
      </c>
      <c r="AA47">
        <f t="shared" si="1"/>
        <v>4</v>
      </c>
      <c r="AB47">
        <v>25</v>
      </c>
      <c r="AC47" t="s">
        <v>791</v>
      </c>
      <c r="AD47" t="s">
        <v>71</v>
      </c>
      <c r="AE47">
        <v>28035920</v>
      </c>
      <c r="AF47" t="s">
        <v>792</v>
      </c>
      <c r="AG47" t="s">
        <v>793</v>
      </c>
      <c r="AH47" t="s">
        <v>794</v>
      </c>
      <c r="AI47" t="s">
        <v>795</v>
      </c>
      <c r="AJ47" t="s">
        <v>113</v>
      </c>
      <c r="AK47" t="s">
        <v>796</v>
      </c>
      <c r="AL47">
        <v>2518772</v>
      </c>
      <c r="AM47">
        <v>2017</v>
      </c>
      <c r="AN47" t="s">
        <v>646</v>
      </c>
      <c r="AO47" t="s">
        <v>647</v>
      </c>
      <c r="AP47" t="s">
        <v>648</v>
      </c>
      <c r="AQ47" t="s">
        <v>649</v>
      </c>
      <c r="AR47" t="s">
        <v>650</v>
      </c>
      <c r="AS47" t="s">
        <v>651</v>
      </c>
      <c r="AT47" t="s">
        <v>797</v>
      </c>
      <c r="AU47" t="s">
        <v>798</v>
      </c>
      <c r="AV47" t="s">
        <v>84</v>
      </c>
      <c r="AW47" t="s">
        <v>86</v>
      </c>
      <c r="AX47" t="s">
        <v>86</v>
      </c>
      <c r="AY47" t="s">
        <v>85</v>
      </c>
      <c r="AZ47" t="s">
        <v>86</v>
      </c>
      <c r="BA47" t="s">
        <v>85</v>
      </c>
      <c r="BB47" t="s">
        <v>86</v>
      </c>
      <c r="BC47">
        <v>2</v>
      </c>
      <c r="BD47" t="s">
        <v>86</v>
      </c>
      <c r="BE47" t="s">
        <v>86</v>
      </c>
      <c r="BF47" t="s">
        <v>85</v>
      </c>
      <c r="BG47" t="s">
        <v>86</v>
      </c>
      <c r="BH47" t="s">
        <v>85</v>
      </c>
      <c r="BI47" t="s">
        <v>85</v>
      </c>
      <c r="BJ47" t="s">
        <v>85</v>
      </c>
      <c r="BK47" t="s">
        <v>86</v>
      </c>
      <c r="BL47" t="s">
        <v>799</v>
      </c>
      <c r="BM47" t="s">
        <v>800</v>
      </c>
      <c r="BO47" t="s">
        <v>656</v>
      </c>
      <c r="BP47" s="1" t="s">
        <v>801</v>
      </c>
    </row>
    <row r="48" spans="1:68" hidden="1" x14ac:dyDescent="0.25">
      <c r="A48" s="1" t="s">
        <v>587</v>
      </c>
      <c r="B48" t="s">
        <v>588</v>
      </c>
      <c r="C48" t="s">
        <v>589</v>
      </c>
      <c r="D48" s="5">
        <f t="shared" si="4"/>
        <v>4</v>
      </c>
      <c r="E48" s="5">
        <f>IFERROR(SEARCH(Tabelle2!$A$2,Literatur!$C48),0)</f>
        <v>0</v>
      </c>
      <c r="F48" s="5">
        <f>IFERROR(SEARCH(Tabelle2!$A$3,Literatur!$C48),0)</f>
        <v>0</v>
      </c>
      <c r="G48" s="5">
        <f>IFERROR(SEARCH(Tabelle2!$A$4,Literatur!$C48),0)</f>
        <v>0</v>
      </c>
      <c r="H48" s="5">
        <v>1</v>
      </c>
      <c r="I48" s="5">
        <f>IFERROR(SEARCH(Tabelle2!$A$6,Literatur!$C48),0)</f>
        <v>0</v>
      </c>
      <c r="J48" s="5">
        <f>IFERROR(SEARCH(Tabelle2!$A$7,Literatur!$C48),0)</f>
        <v>0</v>
      </c>
      <c r="K48" s="5">
        <f>IFERROR(SEARCH(Tabelle2!$A$8,Literatur!$C48),0)</f>
        <v>0</v>
      </c>
      <c r="L48" s="5">
        <f>IFERROR(SEARCH(Tabelle2!$A$9,Literatur!$C48),0)</f>
        <v>0</v>
      </c>
      <c r="M48" s="5">
        <f>IFERROR(SEARCH(Tabelle2!$A$10,Literatur!$C48),0)</f>
        <v>0</v>
      </c>
      <c r="N48" t="s">
        <v>60</v>
      </c>
      <c r="O48" t="s">
        <v>61</v>
      </c>
      <c r="P48" t="s">
        <v>590</v>
      </c>
      <c r="Q48" t="s">
        <v>591</v>
      </c>
      <c r="R48">
        <v>8</v>
      </c>
      <c r="S48">
        <v>115568</v>
      </c>
      <c r="T48" t="s">
        <v>64</v>
      </c>
      <c r="U48" t="s">
        <v>592</v>
      </c>
      <c r="V48" t="s">
        <v>593</v>
      </c>
      <c r="X48" t="s">
        <v>594</v>
      </c>
      <c r="Y48" t="s">
        <v>595</v>
      </c>
      <c r="Z48" t="s">
        <v>596</v>
      </c>
      <c r="AA48">
        <f t="shared" si="1"/>
        <v>4</v>
      </c>
      <c r="AB48">
        <v>25</v>
      </c>
      <c r="AC48" t="s">
        <v>802</v>
      </c>
      <c r="AD48" t="s">
        <v>71</v>
      </c>
      <c r="AE48">
        <v>27738874</v>
      </c>
      <c r="AF48" t="s">
        <v>803</v>
      </c>
      <c r="AG48" t="s">
        <v>804</v>
      </c>
      <c r="AH48" t="s">
        <v>805</v>
      </c>
      <c r="AI48" t="s">
        <v>806</v>
      </c>
      <c r="AJ48" t="s">
        <v>147</v>
      </c>
      <c r="AK48" t="s">
        <v>807</v>
      </c>
      <c r="AL48">
        <v>2602247</v>
      </c>
      <c r="AM48">
        <v>2017</v>
      </c>
      <c r="AN48" t="s">
        <v>808</v>
      </c>
      <c r="AO48" t="s">
        <v>809</v>
      </c>
      <c r="AP48" t="s">
        <v>810</v>
      </c>
      <c r="AQ48" t="s">
        <v>811</v>
      </c>
      <c r="AR48" t="s">
        <v>812</v>
      </c>
      <c r="AS48" t="s">
        <v>813</v>
      </c>
      <c r="AT48" t="s">
        <v>814</v>
      </c>
      <c r="AU48" t="s">
        <v>815</v>
      </c>
      <c r="AV48" t="s">
        <v>84</v>
      </c>
      <c r="AW48" t="s">
        <v>85</v>
      </c>
      <c r="AX48" t="s">
        <v>85</v>
      </c>
      <c r="AY48" t="s">
        <v>85</v>
      </c>
      <c r="AZ48" t="s">
        <v>85</v>
      </c>
      <c r="BA48" t="s">
        <v>85</v>
      </c>
      <c r="BB48" t="s">
        <v>86</v>
      </c>
      <c r="BC48">
        <v>2</v>
      </c>
      <c r="BD48" t="s">
        <v>86</v>
      </c>
      <c r="BE48" t="s">
        <v>85</v>
      </c>
      <c r="BF48" t="s">
        <v>85</v>
      </c>
      <c r="BG48" t="s">
        <v>86</v>
      </c>
      <c r="BH48" t="s">
        <v>85</v>
      </c>
      <c r="BI48" t="s">
        <v>85</v>
      </c>
      <c r="BJ48" t="s">
        <v>85</v>
      </c>
      <c r="BK48" t="s">
        <v>85</v>
      </c>
      <c r="BL48" t="s">
        <v>816</v>
      </c>
      <c r="BM48" t="s">
        <v>817</v>
      </c>
      <c r="BO48" t="s">
        <v>684</v>
      </c>
      <c r="BP48" s="1" t="s">
        <v>818</v>
      </c>
    </row>
    <row r="49" spans="1:68" hidden="1" x14ac:dyDescent="0.25">
      <c r="A49" s="1" t="s">
        <v>587</v>
      </c>
      <c r="B49" t="s">
        <v>588</v>
      </c>
      <c r="C49" t="s">
        <v>589</v>
      </c>
      <c r="D49" s="5">
        <f t="shared" si="4"/>
        <v>4</v>
      </c>
      <c r="E49" s="5">
        <f>IFERROR(SEARCH(Tabelle2!$A$2,Literatur!$C49),0)</f>
        <v>0</v>
      </c>
      <c r="F49" s="5">
        <f>IFERROR(SEARCH(Tabelle2!$A$3,Literatur!$C49),0)</f>
        <v>0</v>
      </c>
      <c r="G49" s="5">
        <f>IFERROR(SEARCH(Tabelle2!$A$4,Literatur!$C49),0)</f>
        <v>0</v>
      </c>
      <c r="H49" s="5">
        <v>1</v>
      </c>
      <c r="I49" s="5">
        <f>IFERROR(SEARCH(Tabelle2!$A$6,Literatur!$C49),0)</f>
        <v>0</v>
      </c>
      <c r="J49" s="5">
        <f>IFERROR(SEARCH(Tabelle2!$A$7,Literatur!$C49),0)</f>
        <v>0</v>
      </c>
      <c r="K49" s="5">
        <f>IFERROR(SEARCH(Tabelle2!$A$8,Literatur!$C49),0)</f>
        <v>0</v>
      </c>
      <c r="L49" s="5">
        <f>IFERROR(SEARCH(Tabelle2!$A$9,Literatur!$C49),0)</f>
        <v>0</v>
      </c>
      <c r="M49" s="5">
        <f>IFERROR(SEARCH(Tabelle2!$A$10,Literatur!$C49),0)</f>
        <v>0</v>
      </c>
      <c r="N49" t="s">
        <v>60</v>
      </c>
      <c r="O49" t="s">
        <v>61</v>
      </c>
      <c r="P49" t="s">
        <v>590</v>
      </c>
      <c r="Q49" t="s">
        <v>591</v>
      </c>
      <c r="R49">
        <v>8</v>
      </c>
      <c r="S49">
        <v>115568</v>
      </c>
      <c r="T49" t="s">
        <v>64</v>
      </c>
      <c r="U49" t="s">
        <v>592</v>
      </c>
      <c r="V49" t="s">
        <v>593</v>
      </c>
      <c r="X49" t="s">
        <v>594</v>
      </c>
      <c r="Y49" t="s">
        <v>595</v>
      </c>
      <c r="Z49" t="s">
        <v>596</v>
      </c>
      <c r="AA49">
        <f t="shared" si="1"/>
        <v>4</v>
      </c>
      <c r="AB49">
        <v>25</v>
      </c>
      <c r="AC49" t="s">
        <v>819</v>
      </c>
      <c r="AD49" t="s">
        <v>71</v>
      </c>
      <c r="AE49">
        <v>28922161</v>
      </c>
      <c r="AF49" t="s">
        <v>820</v>
      </c>
      <c r="AG49" t="s">
        <v>821</v>
      </c>
      <c r="AH49" t="s">
        <v>822</v>
      </c>
      <c r="AI49" t="s">
        <v>823</v>
      </c>
      <c r="AJ49" t="s">
        <v>113</v>
      </c>
      <c r="AK49" t="s">
        <v>824</v>
      </c>
      <c r="AL49">
        <v>2600911</v>
      </c>
      <c r="AM49">
        <v>2017</v>
      </c>
      <c r="AN49" t="s">
        <v>646</v>
      </c>
      <c r="AO49" t="s">
        <v>647</v>
      </c>
      <c r="AP49" t="s">
        <v>648</v>
      </c>
      <c r="AQ49" t="s">
        <v>649</v>
      </c>
      <c r="AR49" t="s">
        <v>650</v>
      </c>
      <c r="AS49" t="s">
        <v>651</v>
      </c>
      <c r="AT49" t="s">
        <v>825</v>
      </c>
      <c r="AU49" t="s">
        <v>653</v>
      </c>
      <c r="AV49" t="s">
        <v>84</v>
      </c>
      <c r="AW49" t="s">
        <v>86</v>
      </c>
      <c r="AX49" t="s">
        <v>86</v>
      </c>
      <c r="AY49" t="s">
        <v>85</v>
      </c>
      <c r="AZ49" t="s">
        <v>86</v>
      </c>
      <c r="BA49" t="s">
        <v>85</v>
      </c>
      <c r="BB49" t="s">
        <v>85</v>
      </c>
      <c r="BC49">
        <v>3</v>
      </c>
      <c r="BD49" t="s">
        <v>86</v>
      </c>
      <c r="BE49" t="s">
        <v>86</v>
      </c>
      <c r="BF49" t="s">
        <v>85</v>
      </c>
      <c r="BG49" t="s">
        <v>86</v>
      </c>
      <c r="BH49" t="s">
        <v>85</v>
      </c>
      <c r="BI49" t="s">
        <v>85</v>
      </c>
      <c r="BJ49" t="s">
        <v>85</v>
      </c>
      <c r="BK49" t="s">
        <v>86</v>
      </c>
      <c r="BL49" t="s">
        <v>826</v>
      </c>
      <c r="BM49" t="s">
        <v>827</v>
      </c>
      <c r="BO49" t="s">
        <v>656</v>
      </c>
      <c r="BP49" s="1" t="s">
        <v>828</v>
      </c>
    </row>
    <row r="50" spans="1:68" hidden="1" x14ac:dyDescent="0.25">
      <c r="A50" s="1" t="s">
        <v>587</v>
      </c>
      <c r="B50" t="s">
        <v>588</v>
      </c>
      <c r="C50" t="s">
        <v>589</v>
      </c>
      <c r="D50" s="5">
        <f t="shared" si="4"/>
        <v>4</v>
      </c>
      <c r="E50" s="5">
        <f>IFERROR(SEARCH(Tabelle2!$A$2,Literatur!$C50),0)</f>
        <v>0</v>
      </c>
      <c r="F50" s="5">
        <f>IFERROR(SEARCH(Tabelle2!$A$3,Literatur!$C50),0)</f>
        <v>0</v>
      </c>
      <c r="G50" s="5">
        <f>IFERROR(SEARCH(Tabelle2!$A$4,Literatur!$C50),0)</f>
        <v>0</v>
      </c>
      <c r="H50" s="5">
        <v>1</v>
      </c>
      <c r="I50" s="5">
        <f>IFERROR(SEARCH(Tabelle2!$A$6,Literatur!$C50),0)</f>
        <v>0</v>
      </c>
      <c r="J50" s="5">
        <f>IFERROR(SEARCH(Tabelle2!$A$7,Literatur!$C50),0)</f>
        <v>0</v>
      </c>
      <c r="K50" s="5">
        <f>IFERROR(SEARCH(Tabelle2!$A$8,Literatur!$C50),0)</f>
        <v>0</v>
      </c>
      <c r="L50" s="5">
        <f>IFERROR(SEARCH(Tabelle2!$A$9,Literatur!$C50),0)</f>
        <v>0</v>
      </c>
      <c r="M50" s="5">
        <f>IFERROR(SEARCH(Tabelle2!$A$10,Literatur!$C50),0)</f>
        <v>0</v>
      </c>
      <c r="N50" t="s">
        <v>60</v>
      </c>
      <c r="O50" t="s">
        <v>61</v>
      </c>
      <c r="P50" t="s">
        <v>590</v>
      </c>
      <c r="Q50" t="s">
        <v>591</v>
      </c>
      <c r="R50">
        <v>8</v>
      </c>
      <c r="S50">
        <v>115568</v>
      </c>
      <c r="T50" t="s">
        <v>64</v>
      </c>
      <c r="U50" t="s">
        <v>592</v>
      </c>
      <c r="V50" t="s">
        <v>593</v>
      </c>
      <c r="X50" t="s">
        <v>594</v>
      </c>
      <c r="Y50" t="s">
        <v>595</v>
      </c>
      <c r="Z50" t="s">
        <v>596</v>
      </c>
      <c r="AA50">
        <f t="shared" si="1"/>
        <v>4</v>
      </c>
      <c r="AB50">
        <v>25</v>
      </c>
      <c r="AC50" t="s">
        <v>829</v>
      </c>
      <c r="AD50" t="s">
        <v>71</v>
      </c>
      <c r="AE50">
        <v>26636108</v>
      </c>
      <c r="AF50" t="s">
        <v>830</v>
      </c>
      <c r="AG50" t="s">
        <v>831</v>
      </c>
      <c r="AH50" t="s">
        <v>832</v>
      </c>
      <c r="AI50" t="s">
        <v>833</v>
      </c>
      <c r="AJ50" t="s">
        <v>355</v>
      </c>
      <c r="AK50" t="s">
        <v>131</v>
      </c>
      <c r="AL50">
        <v>2263143</v>
      </c>
      <c r="AM50">
        <v>2015</v>
      </c>
      <c r="AN50" t="s">
        <v>834</v>
      </c>
      <c r="AO50" t="s">
        <v>835</v>
      </c>
      <c r="AP50" t="s">
        <v>835</v>
      </c>
      <c r="AQ50" t="s">
        <v>836</v>
      </c>
      <c r="AR50" t="s">
        <v>837</v>
      </c>
      <c r="AS50" t="s">
        <v>838</v>
      </c>
      <c r="AT50" t="s">
        <v>839</v>
      </c>
      <c r="AU50" t="s">
        <v>840</v>
      </c>
      <c r="AV50" t="s">
        <v>84</v>
      </c>
      <c r="AW50" t="s">
        <v>86</v>
      </c>
      <c r="AX50" t="s">
        <v>86</v>
      </c>
      <c r="AY50" t="s">
        <v>85</v>
      </c>
      <c r="AZ50" t="s">
        <v>86</v>
      </c>
      <c r="BA50" t="s">
        <v>85</v>
      </c>
      <c r="BB50" t="s">
        <v>86</v>
      </c>
      <c r="BC50">
        <v>3</v>
      </c>
      <c r="BD50" t="s">
        <v>86</v>
      </c>
      <c r="BE50" t="s">
        <v>86</v>
      </c>
      <c r="BF50" t="s">
        <v>85</v>
      </c>
      <c r="BG50" t="s">
        <v>86</v>
      </c>
      <c r="BH50" t="s">
        <v>85</v>
      </c>
      <c r="BI50" t="s">
        <v>85</v>
      </c>
      <c r="BJ50" t="s">
        <v>85</v>
      </c>
      <c r="BK50" t="s">
        <v>86</v>
      </c>
      <c r="BL50" t="s">
        <v>841</v>
      </c>
      <c r="BM50" t="s">
        <v>754</v>
      </c>
      <c r="BO50" t="s">
        <v>701</v>
      </c>
      <c r="BP50" s="1" t="s">
        <v>842</v>
      </c>
    </row>
    <row r="51" spans="1:68" hidden="1" x14ac:dyDescent="0.25">
      <c r="A51" s="1" t="s">
        <v>587</v>
      </c>
      <c r="B51" t="s">
        <v>588</v>
      </c>
      <c r="C51" t="s">
        <v>589</v>
      </c>
      <c r="D51" s="5">
        <f t="shared" si="4"/>
        <v>4</v>
      </c>
      <c r="E51" s="5">
        <f>IFERROR(SEARCH(Tabelle2!$A$2,Literatur!$C51),0)</f>
        <v>0</v>
      </c>
      <c r="F51" s="5">
        <f>IFERROR(SEARCH(Tabelle2!$A$3,Literatur!$C51),0)</f>
        <v>0</v>
      </c>
      <c r="G51" s="5">
        <f>IFERROR(SEARCH(Tabelle2!$A$4,Literatur!$C51),0)</f>
        <v>0</v>
      </c>
      <c r="H51" s="5">
        <v>1</v>
      </c>
      <c r="I51" s="5">
        <f>IFERROR(SEARCH(Tabelle2!$A$6,Literatur!$C51),0)</f>
        <v>0</v>
      </c>
      <c r="J51" s="5">
        <f>IFERROR(SEARCH(Tabelle2!$A$7,Literatur!$C51),0)</f>
        <v>0</v>
      </c>
      <c r="K51" s="5">
        <f>IFERROR(SEARCH(Tabelle2!$A$8,Literatur!$C51),0)</f>
        <v>0</v>
      </c>
      <c r="L51" s="5">
        <f>IFERROR(SEARCH(Tabelle2!$A$9,Literatur!$C51),0)</f>
        <v>0</v>
      </c>
      <c r="M51" s="5">
        <f>IFERROR(SEARCH(Tabelle2!$A$10,Literatur!$C51),0)</f>
        <v>0</v>
      </c>
      <c r="N51" t="s">
        <v>60</v>
      </c>
      <c r="O51" t="s">
        <v>61</v>
      </c>
      <c r="P51" t="s">
        <v>590</v>
      </c>
      <c r="Q51" t="s">
        <v>591</v>
      </c>
      <c r="R51">
        <v>8</v>
      </c>
      <c r="S51">
        <v>115568</v>
      </c>
      <c r="T51" t="s">
        <v>64</v>
      </c>
      <c r="U51" t="s">
        <v>592</v>
      </c>
      <c r="V51" t="s">
        <v>593</v>
      </c>
      <c r="X51" t="s">
        <v>594</v>
      </c>
      <c r="Y51" t="s">
        <v>595</v>
      </c>
      <c r="Z51" t="s">
        <v>596</v>
      </c>
      <c r="AA51">
        <f t="shared" si="1"/>
        <v>4</v>
      </c>
      <c r="AB51">
        <v>25</v>
      </c>
      <c r="AC51" t="s">
        <v>843</v>
      </c>
      <c r="AD51" t="s">
        <v>71</v>
      </c>
      <c r="AE51">
        <v>26249223</v>
      </c>
      <c r="AF51" t="s">
        <v>844</v>
      </c>
      <c r="AG51" t="s">
        <v>845</v>
      </c>
      <c r="AH51" t="s">
        <v>846</v>
      </c>
      <c r="AI51" t="s">
        <v>847</v>
      </c>
      <c r="AJ51" t="s">
        <v>113</v>
      </c>
      <c r="AK51" t="s">
        <v>241</v>
      </c>
      <c r="AL51">
        <v>2410022</v>
      </c>
      <c r="AM51">
        <v>2016</v>
      </c>
      <c r="AN51" t="s">
        <v>848</v>
      </c>
      <c r="AO51" t="s">
        <v>849</v>
      </c>
      <c r="AP51" t="s">
        <v>850</v>
      </c>
      <c r="AQ51" t="s">
        <v>851</v>
      </c>
      <c r="AR51" t="s">
        <v>852</v>
      </c>
      <c r="AS51" t="s">
        <v>853</v>
      </c>
      <c r="AT51" t="s">
        <v>854</v>
      </c>
      <c r="AU51" t="s">
        <v>855</v>
      </c>
      <c r="AV51" t="s">
        <v>84</v>
      </c>
      <c r="AW51" t="s">
        <v>86</v>
      </c>
      <c r="AX51" t="s">
        <v>86</v>
      </c>
      <c r="AY51" t="s">
        <v>85</v>
      </c>
      <c r="AZ51" t="s">
        <v>86</v>
      </c>
      <c r="BA51" t="s">
        <v>85</v>
      </c>
      <c r="BB51" t="s">
        <v>85</v>
      </c>
      <c r="BC51">
        <v>3</v>
      </c>
      <c r="BD51" t="s">
        <v>86</v>
      </c>
      <c r="BE51" t="s">
        <v>86</v>
      </c>
      <c r="BF51" t="s">
        <v>85</v>
      </c>
      <c r="BG51" t="s">
        <v>86</v>
      </c>
      <c r="BH51" t="s">
        <v>85</v>
      </c>
      <c r="BI51" t="s">
        <v>85</v>
      </c>
      <c r="BJ51" t="s">
        <v>85</v>
      </c>
      <c r="BK51" t="s">
        <v>86</v>
      </c>
      <c r="BL51" t="s">
        <v>856</v>
      </c>
      <c r="BM51" t="s">
        <v>857</v>
      </c>
      <c r="BO51" t="s">
        <v>712</v>
      </c>
      <c r="BP51" s="1" t="s">
        <v>858</v>
      </c>
    </row>
    <row r="52" spans="1:68" hidden="1" x14ac:dyDescent="0.25">
      <c r="A52" s="1" t="s">
        <v>587</v>
      </c>
      <c r="B52" t="s">
        <v>588</v>
      </c>
      <c r="C52" t="s">
        <v>589</v>
      </c>
      <c r="D52" s="5">
        <f t="shared" si="4"/>
        <v>4</v>
      </c>
      <c r="E52" s="5">
        <f>IFERROR(SEARCH(Tabelle2!$A$2,Literatur!$C52),0)</f>
        <v>0</v>
      </c>
      <c r="F52" s="5">
        <f>IFERROR(SEARCH(Tabelle2!$A$3,Literatur!$C52),0)</f>
        <v>0</v>
      </c>
      <c r="G52" s="5">
        <f>IFERROR(SEARCH(Tabelle2!$A$4,Literatur!$C52),0)</f>
        <v>0</v>
      </c>
      <c r="H52" s="5">
        <v>1</v>
      </c>
      <c r="I52" s="5">
        <f>IFERROR(SEARCH(Tabelle2!$A$6,Literatur!$C52),0)</f>
        <v>0</v>
      </c>
      <c r="J52" s="5">
        <f>IFERROR(SEARCH(Tabelle2!$A$7,Literatur!$C52),0)</f>
        <v>0</v>
      </c>
      <c r="K52" s="5">
        <f>IFERROR(SEARCH(Tabelle2!$A$8,Literatur!$C52),0)</f>
        <v>0</v>
      </c>
      <c r="L52" s="5">
        <f>IFERROR(SEARCH(Tabelle2!$A$9,Literatur!$C52),0)</f>
        <v>0</v>
      </c>
      <c r="M52" s="5">
        <f>IFERROR(SEARCH(Tabelle2!$A$10,Literatur!$C52),0)</f>
        <v>0</v>
      </c>
      <c r="N52" t="s">
        <v>60</v>
      </c>
      <c r="O52" t="s">
        <v>61</v>
      </c>
      <c r="P52" t="s">
        <v>590</v>
      </c>
      <c r="Q52" t="s">
        <v>591</v>
      </c>
      <c r="R52">
        <v>8</v>
      </c>
      <c r="S52">
        <v>115568</v>
      </c>
      <c r="T52" t="s">
        <v>64</v>
      </c>
      <c r="U52" t="s">
        <v>592</v>
      </c>
      <c r="V52" t="s">
        <v>593</v>
      </c>
      <c r="X52" t="s">
        <v>594</v>
      </c>
      <c r="Y52" t="s">
        <v>595</v>
      </c>
      <c r="Z52" t="s">
        <v>596</v>
      </c>
      <c r="AA52">
        <f t="shared" si="1"/>
        <v>4</v>
      </c>
      <c r="AB52">
        <v>25</v>
      </c>
      <c r="AC52" t="s">
        <v>859</v>
      </c>
      <c r="AD52" t="s">
        <v>71</v>
      </c>
      <c r="AE52">
        <v>25759670</v>
      </c>
      <c r="AF52" t="s">
        <v>860</v>
      </c>
      <c r="AG52" t="s">
        <v>861</v>
      </c>
      <c r="AH52" t="s">
        <v>862</v>
      </c>
      <c r="AI52" t="s">
        <v>863</v>
      </c>
      <c r="AK52" t="s">
        <v>281</v>
      </c>
      <c r="AL52">
        <v>2258598</v>
      </c>
      <c r="AM52">
        <v>2015</v>
      </c>
      <c r="AN52" t="s">
        <v>864</v>
      </c>
      <c r="AO52" t="s">
        <v>865</v>
      </c>
      <c r="AP52" t="s">
        <v>865</v>
      </c>
      <c r="AQ52" t="s">
        <v>866</v>
      </c>
      <c r="AR52" t="s">
        <v>867</v>
      </c>
      <c r="AS52" t="s">
        <v>867</v>
      </c>
      <c r="AT52" t="s">
        <v>868</v>
      </c>
      <c r="AU52" t="s">
        <v>869</v>
      </c>
      <c r="AV52" t="s">
        <v>84</v>
      </c>
      <c r="AW52" t="s">
        <v>86</v>
      </c>
      <c r="AX52" t="s">
        <v>86</v>
      </c>
      <c r="AY52" t="s">
        <v>85</v>
      </c>
      <c r="AZ52" t="s">
        <v>86</v>
      </c>
      <c r="BA52" t="s">
        <v>85</v>
      </c>
      <c r="BB52" t="s">
        <v>85</v>
      </c>
      <c r="BC52">
        <v>3</v>
      </c>
      <c r="BD52" t="s">
        <v>86</v>
      </c>
      <c r="BE52" t="s">
        <v>86</v>
      </c>
      <c r="BF52" t="s">
        <v>85</v>
      </c>
      <c r="BG52" t="s">
        <v>86</v>
      </c>
      <c r="BH52" t="s">
        <v>85</v>
      </c>
      <c r="BI52" t="s">
        <v>85</v>
      </c>
      <c r="BJ52" t="s">
        <v>85</v>
      </c>
      <c r="BK52" t="s">
        <v>85</v>
      </c>
      <c r="BL52" t="s">
        <v>870</v>
      </c>
      <c r="BM52" t="s">
        <v>262</v>
      </c>
      <c r="BO52" t="s">
        <v>727</v>
      </c>
      <c r="BP52" s="1" t="s">
        <v>871</v>
      </c>
    </row>
    <row r="53" spans="1:68" hidden="1" x14ac:dyDescent="0.25">
      <c r="A53" s="1" t="s">
        <v>587</v>
      </c>
      <c r="B53" t="s">
        <v>588</v>
      </c>
      <c r="C53" t="s">
        <v>589</v>
      </c>
      <c r="D53" s="5">
        <f t="shared" si="4"/>
        <v>4</v>
      </c>
      <c r="E53" s="5">
        <f>IFERROR(SEARCH(Tabelle2!$A$2,Literatur!$C53),0)</f>
        <v>0</v>
      </c>
      <c r="F53" s="5">
        <f>IFERROR(SEARCH(Tabelle2!$A$3,Literatur!$C53),0)</f>
        <v>0</v>
      </c>
      <c r="G53" s="5">
        <f>IFERROR(SEARCH(Tabelle2!$A$4,Literatur!$C53),0)</f>
        <v>0</v>
      </c>
      <c r="H53" s="5">
        <v>1</v>
      </c>
      <c r="I53" s="5">
        <f>IFERROR(SEARCH(Tabelle2!$A$6,Literatur!$C53),0)</f>
        <v>0</v>
      </c>
      <c r="J53" s="5">
        <f>IFERROR(SEARCH(Tabelle2!$A$7,Literatur!$C53),0)</f>
        <v>0</v>
      </c>
      <c r="K53" s="5">
        <f>IFERROR(SEARCH(Tabelle2!$A$8,Literatur!$C53),0)</f>
        <v>0</v>
      </c>
      <c r="L53" s="5">
        <f>IFERROR(SEARCH(Tabelle2!$A$9,Literatur!$C53),0)</f>
        <v>0</v>
      </c>
      <c r="M53" s="5">
        <f>IFERROR(SEARCH(Tabelle2!$A$10,Literatur!$C53),0)</f>
        <v>0</v>
      </c>
      <c r="N53" t="s">
        <v>60</v>
      </c>
      <c r="O53" t="s">
        <v>61</v>
      </c>
      <c r="P53" t="s">
        <v>590</v>
      </c>
      <c r="Q53" t="s">
        <v>591</v>
      </c>
      <c r="R53">
        <v>8</v>
      </c>
      <c r="S53">
        <v>115568</v>
      </c>
      <c r="T53" t="s">
        <v>64</v>
      </c>
      <c r="U53" t="s">
        <v>592</v>
      </c>
      <c r="V53" t="s">
        <v>593</v>
      </c>
      <c r="X53" t="s">
        <v>594</v>
      </c>
      <c r="Y53" t="s">
        <v>595</v>
      </c>
      <c r="Z53" t="s">
        <v>596</v>
      </c>
      <c r="AA53">
        <f t="shared" si="1"/>
        <v>4</v>
      </c>
      <c r="AB53">
        <v>25</v>
      </c>
      <c r="AC53" t="s">
        <v>872</v>
      </c>
      <c r="AD53" t="s">
        <v>71</v>
      </c>
      <c r="AE53">
        <v>28899416</v>
      </c>
      <c r="AF53" t="s">
        <v>873</v>
      </c>
      <c r="AG53" t="s">
        <v>874</v>
      </c>
      <c r="AH53" t="s">
        <v>875</v>
      </c>
      <c r="AI53" t="s">
        <v>876</v>
      </c>
      <c r="AK53" t="s">
        <v>877</v>
      </c>
      <c r="AL53">
        <v>2596531</v>
      </c>
      <c r="AM53">
        <v>2017</v>
      </c>
      <c r="AN53" t="s">
        <v>720</v>
      </c>
      <c r="AO53" t="s">
        <v>721</v>
      </c>
      <c r="AP53" t="s">
        <v>721</v>
      </c>
      <c r="AQ53" t="s">
        <v>722</v>
      </c>
      <c r="AR53" t="s">
        <v>723</v>
      </c>
      <c r="AS53" t="s">
        <v>723</v>
      </c>
      <c r="AT53" t="s">
        <v>878</v>
      </c>
      <c r="AU53" t="s">
        <v>879</v>
      </c>
      <c r="AV53" t="s">
        <v>84</v>
      </c>
      <c r="AW53" t="s">
        <v>86</v>
      </c>
      <c r="AX53" t="s">
        <v>86</v>
      </c>
      <c r="AY53" t="s">
        <v>85</v>
      </c>
      <c r="AZ53" t="s">
        <v>86</v>
      </c>
      <c r="BA53" t="s">
        <v>85</v>
      </c>
      <c r="BB53" t="s">
        <v>85</v>
      </c>
      <c r="BC53">
        <v>5</v>
      </c>
      <c r="BD53" t="s">
        <v>86</v>
      </c>
      <c r="BE53" t="s">
        <v>86</v>
      </c>
      <c r="BF53" t="s">
        <v>85</v>
      </c>
      <c r="BG53" t="s">
        <v>86</v>
      </c>
      <c r="BH53" t="s">
        <v>85</v>
      </c>
      <c r="BI53" t="s">
        <v>85</v>
      </c>
      <c r="BJ53" t="s">
        <v>85</v>
      </c>
      <c r="BK53" t="s">
        <v>86</v>
      </c>
      <c r="BL53" t="s">
        <v>880</v>
      </c>
      <c r="BM53" t="s">
        <v>881</v>
      </c>
      <c r="BO53" t="s">
        <v>743</v>
      </c>
      <c r="BP53" s="1" t="s">
        <v>882</v>
      </c>
    </row>
    <row r="54" spans="1:68" hidden="1" x14ac:dyDescent="0.25">
      <c r="A54" s="1" t="s">
        <v>587</v>
      </c>
      <c r="B54" t="s">
        <v>588</v>
      </c>
      <c r="C54" t="s">
        <v>589</v>
      </c>
      <c r="D54" s="5">
        <f t="shared" si="4"/>
        <v>4</v>
      </c>
      <c r="E54" s="5">
        <f>IFERROR(SEARCH(Tabelle2!$A$2,Literatur!$C54),0)</f>
        <v>0</v>
      </c>
      <c r="F54" s="5">
        <f>IFERROR(SEARCH(Tabelle2!$A$3,Literatur!$C54),0)</f>
        <v>0</v>
      </c>
      <c r="G54" s="5">
        <f>IFERROR(SEARCH(Tabelle2!$A$4,Literatur!$C54),0)</f>
        <v>0</v>
      </c>
      <c r="H54" s="5">
        <v>1</v>
      </c>
      <c r="I54" s="5">
        <f>IFERROR(SEARCH(Tabelle2!$A$6,Literatur!$C54),0)</f>
        <v>0</v>
      </c>
      <c r="J54" s="5">
        <f>IFERROR(SEARCH(Tabelle2!$A$7,Literatur!$C54),0)</f>
        <v>0</v>
      </c>
      <c r="K54" s="5">
        <f>IFERROR(SEARCH(Tabelle2!$A$8,Literatur!$C54),0)</f>
        <v>0</v>
      </c>
      <c r="L54" s="5">
        <f>IFERROR(SEARCH(Tabelle2!$A$9,Literatur!$C54),0)</f>
        <v>0</v>
      </c>
      <c r="M54" s="5">
        <f>IFERROR(SEARCH(Tabelle2!$A$10,Literatur!$C54),0)</f>
        <v>0</v>
      </c>
      <c r="N54" t="s">
        <v>60</v>
      </c>
      <c r="O54" t="s">
        <v>61</v>
      </c>
      <c r="P54" t="s">
        <v>590</v>
      </c>
      <c r="Q54" t="s">
        <v>591</v>
      </c>
      <c r="R54">
        <v>8</v>
      </c>
      <c r="S54">
        <v>115568</v>
      </c>
      <c r="T54" t="s">
        <v>64</v>
      </c>
      <c r="U54" t="s">
        <v>592</v>
      </c>
      <c r="V54" t="s">
        <v>593</v>
      </c>
      <c r="X54" t="s">
        <v>594</v>
      </c>
      <c r="Y54" t="s">
        <v>595</v>
      </c>
      <c r="Z54" t="s">
        <v>596</v>
      </c>
      <c r="AA54">
        <f t="shared" si="1"/>
        <v>4</v>
      </c>
      <c r="AB54">
        <v>25</v>
      </c>
      <c r="AC54" t="s">
        <v>883</v>
      </c>
      <c r="AD54" t="s">
        <v>71</v>
      </c>
      <c r="AE54">
        <v>26690135</v>
      </c>
      <c r="AF54" t="s">
        <v>884</v>
      </c>
      <c r="AG54" t="s">
        <v>885</v>
      </c>
      <c r="AH54" t="s">
        <v>886</v>
      </c>
      <c r="AI54" t="s">
        <v>887</v>
      </c>
      <c r="AK54" t="s">
        <v>281</v>
      </c>
      <c r="AL54">
        <v>2345758</v>
      </c>
      <c r="AM54">
        <v>2015</v>
      </c>
      <c r="AN54" t="s">
        <v>888</v>
      </c>
      <c r="AO54" t="s">
        <v>889</v>
      </c>
      <c r="AP54" t="s">
        <v>889</v>
      </c>
      <c r="AQ54" t="s">
        <v>890</v>
      </c>
      <c r="AR54" t="s">
        <v>891</v>
      </c>
      <c r="AS54" t="s">
        <v>891</v>
      </c>
      <c r="AT54" t="s">
        <v>892</v>
      </c>
      <c r="AU54" t="s">
        <v>893</v>
      </c>
      <c r="AV54" t="s">
        <v>84</v>
      </c>
      <c r="AW54" t="s">
        <v>86</v>
      </c>
      <c r="AX54" t="s">
        <v>86</v>
      </c>
      <c r="AY54" t="s">
        <v>85</v>
      </c>
      <c r="AZ54" t="s">
        <v>86</v>
      </c>
      <c r="BA54" t="s">
        <v>85</v>
      </c>
      <c r="BB54" t="s">
        <v>86</v>
      </c>
      <c r="BC54">
        <v>13</v>
      </c>
      <c r="BD54" t="s">
        <v>86</v>
      </c>
      <c r="BE54" t="s">
        <v>86</v>
      </c>
      <c r="BF54" t="s">
        <v>85</v>
      </c>
      <c r="BG54" t="s">
        <v>86</v>
      </c>
      <c r="BH54" t="s">
        <v>85</v>
      </c>
      <c r="BI54" t="s">
        <v>85</v>
      </c>
      <c r="BJ54" t="s">
        <v>85</v>
      </c>
      <c r="BK54" t="s">
        <v>86</v>
      </c>
      <c r="BL54" t="s">
        <v>894</v>
      </c>
      <c r="BM54" t="s">
        <v>895</v>
      </c>
      <c r="BO54" t="s">
        <v>754</v>
      </c>
      <c r="BP54" s="1" t="s">
        <v>896</v>
      </c>
    </row>
    <row r="55" spans="1:68" hidden="1" x14ac:dyDescent="0.25">
      <c r="A55" s="1" t="s">
        <v>587</v>
      </c>
      <c r="B55" t="s">
        <v>588</v>
      </c>
      <c r="C55" t="s">
        <v>589</v>
      </c>
      <c r="D55" s="5">
        <f t="shared" si="4"/>
        <v>4</v>
      </c>
      <c r="E55" s="5">
        <f>IFERROR(SEARCH(Tabelle2!$A$2,Literatur!$C55),0)</f>
        <v>0</v>
      </c>
      <c r="F55" s="5">
        <f>IFERROR(SEARCH(Tabelle2!$A$3,Literatur!$C55),0)</f>
        <v>0</v>
      </c>
      <c r="G55" s="5">
        <f>IFERROR(SEARCH(Tabelle2!$A$4,Literatur!$C55),0)</f>
        <v>0</v>
      </c>
      <c r="H55" s="5">
        <v>1</v>
      </c>
      <c r="I55" s="5">
        <f>IFERROR(SEARCH(Tabelle2!$A$6,Literatur!$C55),0)</f>
        <v>0</v>
      </c>
      <c r="J55" s="5">
        <f>IFERROR(SEARCH(Tabelle2!$A$7,Literatur!$C55),0)</f>
        <v>0</v>
      </c>
      <c r="K55" s="5">
        <f>IFERROR(SEARCH(Tabelle2!$A$8,Literatur!$C55),0)</f>
        <v>0</v>
      </c>
      <c r="L55" s="5">
        <f>IFERROR(SEARCH(Tabelle2!$A$9,Literatur!$C55),0)</f>
        <v>0</v>
      </c>
      <c r="M55" s="5">
        <f>IFERROR(SEARCH(Tabelle2!$A$10,Literatur!$C55),0)</f>
        <v>0</v>
      </c>
      <c r="N55" t="s">
        <v>60</v>
      </c>
      <c r="O55" t="s">
        <v>61</v>
      </c>
      <c r="P55" t="s">
        <v>590</v>
      </c>
      <c r="Q55" t="s">
        <v>591</v>
      </c>
      <c r="R55">
        <v>8</v>
      </c>
      <c r="S55">
        <v>115568</v>
      </c>
      <c r="T55" t="s">
        <v>64</v>
      </c>
      <c r="U55" t="s">
        <v>592</v>
      </c>
      <c r="V55" t="s">
        <v>593</v>
      </c>
      <c r="X55" t="s">
        <v>594</v>
      </c>
      <c r="Y55" t="s">
        <v>595</v>
      </c>
      <c r="Z55" t="s">
        <v>596</v>
      </c>
      <c r="AA55">
        <f t="shared" si="1"/>
        <v>4</v>
      </c>
      <c r="AB55">
        <v>25</v>
      </c>
      <c r="AC55" t="s">
        <v>897</v>
      </c>
      <c r="AD55" t="s">
        <v>71</v>
      </c>
      <c r="AE55">
        <v>28449715</v>
      </c>
      <c r="AF55" t="s">
        <v>898</v>
      </c>
      <c r="AG55" t="s">
        <v>899</v>
      </c>
      <c r="AH55" t="s">
        <v>900</v>
      </c>
      <c r="AI55" t="s">
        <v>901</v>
      </c>
      <c r="AK55" t="s">
        <v>902</v>
      </c>
      <c r="AL55">
        <v>2544761</v>
      </c>
      <c r="AM55">
        <v>2017</v>
      </c>
      <c r="AN55" t="s">
        <v>903</v>
      </c>
      <c r="AO55" t="s">
        <v>904</v>
      </c>
      <c r="AP55" t="s">
        <v>904</v>
      </c>
      <c r="AQ55" t="s">
        <v>905</v>
      </c>
      <c r="AR55" t="s">
        <v>906</v>
      </c>
      <c r="AS55" t="s">
        <v>906</v>
      </c>
      <c r="AT55" t="s">
        <v>907</v>
      </c>
      <c r="AU55" t="s">
        <v>908</v>
      </c>
      <c r="AV55" t="s">
        <v>84</v>
      </c>
      <c r="AW55" t="s">
        <v>86</v>
      </c>
      <c r="AX55" t="s">
        <v>86</v>
      </c>
      <c r="AY55" t="s">
        <v>85</v>
      </c>
      <c r="AZ55" t="s">
        <v>86</v>
      </c>
      <c r="BA55" t="s">
        <v>85</v>
      </c>
      <c r="BB55" t="s">
        <v>86</v>
      </c>
      <c r="BC55">
        <v>24</v>
      </c>
      <c r="BD55" t="s">
        <v>86</v>
      </c>
      <c r="BE55" t="s">
        <v>85</v>
      </c>
      <c r="BF55" t="s">
        <v>85</v>
      </c>
      <c r="BG55" t="s">
        <v>86</v>
      </c>
      <c r="BH55" t="s">
        <v>85</v>
      </c>
      <c r="BI55" t="s">
        <v>85</v>
      </c>
      <c r="BJ55" t="s">
        <v>85</v>
      </c>
      <c r="BK55" t="s">
        <v>85</v>
      </c>
      <c r="BL55" t="s">
        <v>909</v>
      </c>
      <c r="BM55" t="s">
        <v>910</v>
      </c>
      <c r="BO55" t="s">
        <v>189</v>
      </c>
      <c r="BP55" s="1" t="s">
        <v>911</v>
      </c>
    </row>
    <row r="56" spans="1:68" hidden="1" x14ac:dyDescent="0.25">
      <c r="A56" s="1" t="s">
        <v>587</v>
      </c>
      <c r="B56" t="s">
        <v>588</v>
      </c>
      <c r="C56" t="s">
        <v>589</v>
      </c>
      <c r="D56" s="5">
        <f t="shared" si="4"/>
        <v>4</v>
      </c>
      <c r="E56" s="5">
        <f>IFERROR(SEARCH(Tabelle2!$A$2,Literatur!$C56),0)</f>
        <v>0</v>
      </c>
      <c r="F56" s="5">
        <f>IFERROR(SEARCH(Tabelle2!$A$3,Literatur!$C56),0)</f>
        <v>0</v>
      </c>
      <c r="G56" s="5">
        <f>IFERROR(SEARCH(Tabelle2!$A$4,Literatur!$C56),0)</f>
        <v>0</v>
      </c>
      <c r="H56" s="5">
        <v>1</v>
      </c>
      <c r="I56" s="5">
        <f>IFERROR(SEARCH(Tabelle2!$A$6,Literatur!$C56),0)</f>
        <v>0</v>
      </c>
      <c r="J56" s="5">
        <f>IFERROR(SEARCH(Tabelle2!$A$7,Literatur!$C56),0)</f>
        <v>0</v>
      </c>
      <c r="K56" s="5">
        <f>IFERROR(SEARCH(Tabelle2!$A$8,Literatur!$C56),0)</f>
        <v>0</v>
      </c>
      <c r="L56" s="5">
        <f>IFERROR(SEARCH(Tabelle2!$A$9,Literatur!$C56),0)</f>
        <v>0</v>
      </c>
      <c r="M56" s="5">
        <f>IFERROR(SEARCH(Tabelle2!$A$10,Literatur!$C56),0)</f>
        <v>0</v>
      </c>
      <c r="N56" t="s">
        <v>60</v>
      </c>
      <c r="O56" t="s">
        <v>61</v>
      </c>
      <c r="P56" t="s">
        <v>590</v>
      </c>
      <c r="Q56" t="s">
        <v>591</v>
      </c>
      <c r="R56">
        <v>8</v>
      </c>
      <c r="S56">
        <v>115568</v>
      </c>
      <c r="T56" t="s">
        <v>64</v>
      </c>
      <c r="U56" t="s">
        <v>592</v>
      </c>
      <c r="V56" t="s">
        <v>593</v>
      </c>
      <c r="X56" t="s">
        <v>594</v>
      </c>
      <c r="Y56" t="s">
        <v>595</v>
      </c>
      <c r="Z56" t="s">
        <v>596</v>
      </c>
      <c r="AA56">
        <f t="shared" si="1"/>
        <v>4</v>
      </c>
      <c r="AB56">
        <v>25</v>
      </c>
      <c r="AC56" t="s">
        <v>912</v>
      </c>
      <c r="AD56" t="s">
        <v>71</v>
      </c>
      <c r="AE56">
        <v>27629089</v>
      </c>
      <c r="AF56" t="s">
        <v>913</v>
      </c>
      <c r="AG56" t="s">
        <v>914</v>
      </c>
      <c r="AH56" t="s">
        <v>915</v>
      </c>
      <c r="AI56" t="s">
        <v>916</v>
      </c>
      <c r="AK56" t="s">
        <v>97</v>
      </c>
      <c r="AL56">
        <v>2478800</v>
      </c>
      <c r="AM56">
        <v>2016</v>
      </c>
      <c r="AN56" t="s">
        <v>917</v>
      </c>
      <c r="AO56" t="s">
        <v>917</v>
      </c>
      <c r="AP56" t="s">
        <v>917</v>
      </c>
      <c r="AQ56" t="s">
        <v>918</v>
      </c>
      <c r="AR56" t="s">
        <v>919</v>
      </c>
      <c r="AS56" t="s">
        <v>920</v>
      </c>
      <c r="AT56" t="s">
        <v>921</v>
      </c>
      <c r="AU56" t="s">
        <v>922</v>
      </c>
      <c r="AV56" t="s">
        <v>84</v>
      </c>
      <c r="AW56" t="s">
        <v>86</v>
      </c>
      <c r="AX56" t="s">
        <v>86</v>
      </c>
      <c r="AY56" t="s">
        <v>85</v>
      </c>
      <c r="AZ56" t="s">
        <v>86</v>
      </c>
      <c r="BA56" t="s">
        <v>85</v>
      </c>
      <c r="BB56" t="s">
        <v>85</v>
      </c>
      <c r="BC56">
        <v>27</v>
      </c>
      <c r="BD56" t="s">
        <v>86</v>
      </c>
      <c r="BE56" t="s">
        <v>86</v>
      </c>
      <c r="BF56" t="s">
        <v>85</v>
      </c>
      <c r="BG56" t="s">
        <v>86</v>
      </c>
      <c r="BH56" t="s">
        <v>85</v>
      </c>
      <c r="BI56" t="s">
        <v>85</v>
      </c>
      <c r="BJ56" t="s">
        <v>85</v>
      </c>
      <c r="BK56" t="s">
        <v>86</v>
      </c>
      <c r="BL56" t="s">
        <v>923</v>
      </c>
      <c r="BM56" t="s">
        <v>262</v>
      </c>
      <c r="BO56" t="s">
        <v>778</v>
      </c>
      <c r="BP56" s="1" t="s">
        <v>924</v>
      </c>
    </row>
    <row r="57" spans="1:68" hidden="1" x14ac:dyDescent="0.25">
      <c r="A57" s="1" t="s">
        <v>587</v>
      </c>
      <c r="B57" t="s">
        <v>588</v>
      </c>
      <c r="C57" t="s">
        <v>589</v>
      </c>
      <c r="D57" s="5">
        <f t="shared" si="4"/>
        <v>4</v>
      </c>
      <c r="E57" s="5">
        <f>IFERROR(SEARCH(Tabelle2!$A$2,Literatur!$C57),0)</f>
        <v>0</v>
      </c>
      <c r="F57" s="5">
        <f>IFERROR(SEARCH(Tabelle2!$A$3,Literatur!$C57),0)</f>
        <v>0</v>
      </c>
      <c r="G57" s="5">
        <f>IFERROR(SEARCH(Tabelle2!$A$4,Literatur!$C57),0)</f>
        <v>0</v>
      </c>
      <c r="H57" s="5">
        <v>1</v>
      </c>
      <c r="I57" s="5">
        <f>IFERROR(SEARCH(Tabelle2!$A$6,Literatur!$C57),0)</f>
        <v>0</v>
      </c>
      <c r="J57" s="5">
        <f>IFERROR(SEARCH(Tabelle2!$A$7,Literatur!$C57),0)</f>
        <v>0</v>
      </c>
      <c r="K57" s="5">
        <f>IFERROR(SEARCH(Tabelle2!$A$8,Literatur!$C57),0)</f>
        <v>0</v>
      </c>
      <c r="L57" s="5">
        <f>IFERROR(SEARCH(Tabelle2!$A$9,Literatur!$C57),0)</f>
        <v>0</v>
      </c>
      <c r="M57" s="5">
        <f>IFERROR(SEARCH(Tabelle2!$A$10,Literatur!$C57),0)</f>
        <v>0</v>
      </c>
      <c r="N57" t="s">
        <v>60</v>
      </c>
      <c r="O57" t="s">
        <v>61</v>
      </c>
      <c r="P57" t="s">
        <v>590</v>
      </c>
      <c r="Q57" t="s">
        <v>591</v>
      </c>
      <c r="R57">
        <v>8</v>
      </c>
      <c r="S57">
        <v>115568</v>
      </c>
      <c r="T57" t="s">
        <v>64</v>
      </c>
      <c r="U57" t="s">
        <v>592</v>
      </c>
      <c r="V57" t="s">
        <v>593</v>
      </c>
      <c r="X57" t="s">
        <v>594</v>
      </c>
      <c r="Y57" t="s">
        <v>595</v>
      </c>
      <c r="Z57" t="s">
        <v>596</v>
      </c>
      <c r="AA57">
        <f t="shared" si="1"/>
        <v>4</v>
      </c>
      <c r="AB57">
        <v>25</v>
      </c>
      <c r="AC57" t="s">
        <v>925</v>
      </c>
      <c r="AD57" t="s">
        <v>71</v>
      </c>
      <c r="AE57">
        <v>27338147</v>
      </c>
      <c r="AG57" t="s">
        <v>926</v>
      </c>
      <c r="AH57" t="s">
        <v>927</v>
      </c>
      <c r="AI57" t="s">
        <v>928</v>
      </c>
      <c r="AL57">
        <v>2477723</v>
      </c>
      <c r="AM57">
        <v>2016</v>
      </c>
      <c r="AN57" t="s">
        <v>903</v>
      </c>
      <c r="AO57" t="s">
        <v>904</v>
      </c>
      <c r="AP57" t="s">
        <v>904</v>
      </c>
      <c r="AQ57" t="s">
        <v>905</v>
      </c>
      <c r="AR57" t="s">
        <v>906</v>
      </c>
      <c r="AS57" t="s">
        <v>906</v>
      </c>
      <c r="AV57" t="s">
        <v>84</v>
      </c>
      <c r="AW57" t="s">
        <v>86</v>
      </c>
      <c r="AX57" t="s">
        <v>86</v>
      </c>
      <c r="AY57" t="s">
        <v>85</v>
      </c>
      <c r="AZ57" t="s">
        <v>86</v>
      </c>
      <c r="BA57" t="s">
        <v>85</v>
      </c>
      <c r="BC57">
        <v>32</v>
      </c>
      <c r="BD57" t="s">
        <v>86</v>
      </c>
      <c r="BE57" t="s">
        <v>86</v>
      </c>
      <c r="BF57" t="s">
        <v>85</v>
      </c>
      <c r="BG57" t="s">
        <v>86</v>
      </c>
      <c r="BH57" t="s">
        <v>85</v>
      </c>
      <c r="BI57" t="s">
        <v>85</v>
      </c>
      <c r="BJ57" t="s">
        <v>85</v>
      </c>
      <c r="BK57" t="s">
        <v>85</v>
      </c>
      <c r="BL57" t="s">
        <v>929</v>
      </c>
      <c r="BM57" t="s">
        <v>930</v>
      </c>
      <c r="BO57" t="s">
        <v>788</v>
      </c>
      <c r="BP57" s="1" t="s">
        <v>931</v>
      </c>
    </row>
    <row r="58" spans="1:68" hidden="1" x14ac:dyDescent="0.25">
      <c r="A58" s="1" t="s">
        <v>932</v>
      </c>
      <c r="B58" t="s">
        <v>933</v>
      </c>
      <c r="C58" t="s">
        <v>934</v>
      </c>
      <c r="D58" s="5">
        <f t="shared" si="2"/>
        <v>0</v>
      </c>
      <c r="E58" s="5">
        <f>IFERROR(SEARCH(Tabelle2!$A$2,Literatur!$C58),0)</f>
        <v>0</v>
      </c>
      <c r="F58" s="5">
        <f>IFERROR(SEARCH(Tabelle2!$A$3,Literatur!$C58),0)</f>
        <v>0</v>
      </c>
      <c r="G58" s="5">
        <f>IFERROR(SEARCH(Tabelle2!$A$4,Literatur!$C58),0)</f>
        <v>0</v>
      </c>
      <c r="H58" s="5">
        <f>IFERROR(SEARCH(Tabelle2!$A$5,Literatur!$C58),0)</f>
        <v>0</v>
      </c>
      <c r="I58" s="5">
        <f>IFERROR(SEARCH(Tabelle2!$A$6,Literatur!$C58),0)</f>
        <v>0</v>
      </c>
      <c r="J58" s="5">
        <f>IFERROR(SEARCH(Tabelle2!$A$7,Literatur!$C58),0)</f>
        <v>0</v>
      </c>
      <c r="K58" s="5">
        <f>IFERROR(SEARCH(Tabelle2!$A$8,Literatur!$C58),0)</f>
        <v>0</v>
      </c>
      <c r="L58" s="5">
        <f>IFERROR(SEARCH(Tabelle2!$A$9,Literatur!$C58),0)</f>
        <v>0</v>
      </c>
      <c r="M58" s="5">
        <f>IFERROR(SEARCH(Tabelle2!$A$10,Literatur!$C58),0)</f>
        <v>0</v>
      </c>
      <c r="N58" t="s">
        <v>60</v>
      </c>
      <c r="O58" t="s">
        <v>267</v>
      </c>
      <c r="P58" t="s">
        <v>935</v>
      </c>
      <c r="Q58" t="s">
        <v>936</v>
      </c>
      <c r="R58">
        <v>10</v>
      </c>
      <c r="S58">
        <v>777394</v>
      </c>
      <c r="T58" t="s">
        <v>64</v>
      </c>
      <c r="U58" t="s">
        <v>937</v>
      </c>
      <c r="V58" t="s">
        <v>938</v>
      </c>
      <c r="W58" t="s">
        <v>939</v>
      </c>
      <c r="X58" t="s">
        <v>940</v>
      </c>
      <c r="Y58" t="s">
        <v>941</v>
      </c>
      <c r="AA58">
        <f t="shared" si="1"/>
        <v>0</v>
      </c>
      <c r="AB58">
        <v>1</v>
      </c>
      <c r="AC58" t="s">
        <v>942</v>
      </c>
      <c r="AD58" t="s">
        <v>71</v>
      </c>
      <c r="AE58">
        <v>29682271</v>
      </c>
      <c r="AF58" t="s">
        <v>943</v>
      </c>
      <c r="AG58" t="s">
        <v>944</v>
      </c>
      <c r="AH58" t="s">
        <v>945</v>
      </c>
      <c r="AI58" t="s">
        <v>946</v>
      </c>
      <c r="AK58" t="s">
        <v>281</v>
      </c>
      <c r="AL58">
        <v>2639743</v>
      </c>
      <c r="AM58">
        <v>2018</v>
      </c>
      <c r="AN58" t="s">
        <v>947</v>
      </c>
      <c r="AO58" t="s">
        <v>948</v>
      </c>
      <c r="AP58" t="s">
        <v>948</v>
      </c>
      <c r="AQ58" t="s">
        <v>949</v>
      </c>
      <c r="AR58" t="s">
        <v>950</v>
      </c>
      <c r="AS58" t="s">
        <v>950</v>
      </c>
      <c r="AT58" t="s">
        <v>951</v>
      </c>
      <c r="AU58" t="s">
        <v>952</v>
      </c>
      <c r="AV58" t="s">
        <v>84</v>
      </c>
      <c r="AW58" t="s">
        <v>86</v>
      </c>
      <c r="AX58" t="s">
        <v>86</v>
      </c>
      <c r="AY58" t="s">
        <v>85</v>
      </c>
      <c r="AZ58" t="s">
        <v>86</v>
      </c>
      <c r="BA58" t="s">
        <v>85</v>
      </c>
      <c r="BB58" t="s">
        <v>86</v>
      </c>
      <c r="BC58">
        <v>0</v>
      </c>
      <c r="BD58" t="s">
        <v>86</v>
      </c>
      <c r="BE58" t="s">
        <v>86</v>
      </c>
      <c r="BF58" t="s">
        <v>85</v>
      </c>
      <c r="BG58" t="s">
        <v>86</v>
      </c>
      <c r="BH58" t="s">
        <v>85</v>
      </c>
      <c r="BI58" t="s">
        <v>85</v>
      </c>
      <c r="BJ58" t="s">
        <v>85</v>
      </c>
      <c r="BK58" t="s">
        <v>85</v>
      </c>
      <c r="BL58" t="s">
        <v>953</v>
      </c>
      <c r="BM58" t="s">
        <v>954</v>
      </c>
      <c r="BN58" t="s">
        <v>955</v>
      </c>
      <c r="BO58" t="s">
        <v>955</v>
      </c>
      <c r="BP58" s="1" t="s">
        <v>956</v>
      </c>
    </row>
    <row r="59" spans="1:68" hidden="1" x14ac:dyDescent="0.25">
      <c r="A59" s="1" t="s">
        <v>957</v>
      </c>
      <c r="B59" t="s">
        <v>958</v>
      </c>
      <c r="C59" t="s">
        <v>959</v>
      </c>
      <c r="D59" s="5">
        <f t="shared" ref="D59:D61" si="5">SUM(E59:M59)*4</f>
        <v>4</v>
      </c>
      <c r="E59" s="5">
        <f>IFERROR(SEARCH(Tabelle2!$A$2,Literatur!$C59),0)</f>
        <v>0</v>
      </c>
      <c r="F59" s="5">
        <v>1</v>
      </c>
      <c r="G59" s="5">
        <f>IFERROR(SEARCH(Tabelle2!$A$4,Literatur!$C59),0)</f>
        <v>0</v>
      </c>
      <c r="H59" s="5">
        <f>IFERROR(SEARCH(Tabelle2!$A$5,Literatur!$C59),0)</f>
        <v>0</v>
      </c>
      <c r="I59" s="5">
        <f>IFERROR(SEARCH(Tabelle2!$A$6,Literatur!$C59),0)</f>
        <v>0</v>
      </c>
      <c r="J59" s="5">
        <f>IFERROR(SEARCH(Tabelle2!$A$7,Literatur!$C59),0)</f>
        <v>0</v>
      </c>
      <c r="K59" s="5">
        <f>IFERROR(SEARCH(Tabelle2!$A$8,Literatur!$C59),0)</f>
        <v>0</v>
      </c>
      <c r="L59" s="5">
        <f>IFERROR(SEARCH(Tabelle2!$A$9,Literatur!$C59),0)</f>
        <v>0</v>
      </c>
      <c r="M59" s="5">
        <f>IFERROR(SEARCH(Tabelle2!$A$10,Literatur!$C59),0)</f>
        <v>0</v>
      </c>
      <c r="N59" t="s">
        <v>60</v>
      </c>
      <c r="O59" t="s">
        <v>267</v>
      </c>
      <c r="P59" t="s">
        <v>310</v>
      </c>
      <c r="Q59" t="s">
        <v>960</v>
      </c>
      <c r="R59">
        <v>5</v>
      </c>
      <c r="S59">
        <v>115952</v>
      </c>
      <c r="T59" t="s">
        <v>64</v>
      </c>
      <c r="U59" t="s">
        <v>961</v>
      </c>
      <c r="V59" t="s">
        <v>962</v>
      </c>
      <c r="X59" t="s">
        <v>963</v>
      </c>
      <c r="Y59" t="s">
        <v>964</v>
      </c>
      <c r="AA59">
        <f t="shared" si="1"/>
        <v>0</v>
      </c>
      <c r="AB59">
        <v>3</v>
      </c>
      <c r="AC59" t="s">
        <v>965</v>
      </c>
      <c r="AD59" t="s">
        <v>71</v>
      </c>
      <c r="AE59">
        <v>30376881</v>
      </c>
      <c r="AF59" t="s">
        <v>966</v>
      </c>
      <c r="AG59" t="s">
        <v>967</v>
      </c>
      <c r="AH59" t="s">
        <v>968</v>
      </c>
      <c r="AI59" t="s">
        <v>969</v>
      </c>
      <c r="AJ59" t="s">
        <v>113</v>
      </c>
      <c r="AK59" t="s">
        <v>178</v>
      </c>
      <c r="AL59">
        <v>2734586</v>
      </c>
      <c r="AM59">
        <v>2018</v>
      </c>
      <c r="AN59" t="s">
        <v>720</v>
      </c>
      <c r="AO59" t="s">
        <v>721</v>
      </c>
      <c r="AP59" t="s">
        <v>721</v>
      </c>
      <c r="AQ59" t="s">
        <v>722</v>
      </c>
      <c r="AR59" t="s">
        <v>723</v>
      </c>
      <c r="AS59" t="s">
        <v>723</v>
      </c>
      <c r="AT59" t="s">
        <v>970</v>
      </c>
      <c r="AU59" t="s">
        <v>971</v>
      </c>
      <c r="AV59" t="s">
        <v>84</v>
      </c>
      <c r="AW59" t="s">
        <v>86</v>
      </c>
      <c r="AX59" t="s">
        <v>86</v>
      </c>
      <c r="AY59" t="s">
        <v>85</v>
      </c>
      <c r="AZ59" t="s">
        <v>86</v>
      </c>
      <c r="BA59" t="s">
        <v>85</v>
      </c>
      <c r="BB59" t="s">
        <v>86</v>
      </c>
      <c r="BC59">
        <v>0</v>
      </c>
      <c r="BD59" t="s">
        <v>86</v>
      </c>
      <c r="BE59" t="s">
        <v>86</v>
      </c>
      <c r="BF59" t="s">
        <v>85</v>
      </c>
      <c r="BG59" t="s">
        <v>86</v>
      </c>
      <c r="BH59" t="s">
        <v>85</v>
      </c>
      <c r="BI59" t="s">
        <v>85</v>
      </c>
      <c r="BJ59" t="s">
        <v>85</v>
      </c>
      <c r="BK59" t="s">
        <v>85</v>
      </c>
      <c r="BL59" t="s">
        <v>972</v>
      </c>
      <c r="BM59" t="s">
        <v>973</v>
      </c>
      <c r="BN59" t="s">
        <v>329</v>
      </c>
      <c r="BO59" t="s">
        <v>329</v>
      </c>
      <c r="BP59" s="1" t="s">
        <v>974</v>
      </c>
    </row>
    <row r="60" spans="1:68" hidden="1" x14ac:dyDescent="0.25">
      <c r="A60" s="1" t="s">
        <v>957</v>
      </c>
      <c r="B60" t="s">
        <v>958</v>
      </c>
      <c r="C60" t="s">
        <v>959</v>
      </c>
      <c r="D60" s="5">
        <f t="shared" si="5"/>
        <v>4</v>
      </c>
      <c r="E60" s="5">
        <f>IFERROR(SEARCH(Tabelle2!$A$2,Literatur!$C60),0)</f>
        <v>0</v>
      </c>
      <c r="F60" s="5">
        <v>1</v>
      </c>
      <c r="G60" s="5">
        <f>IFERROR(SEARCH(Tabelle2!$A$4,Literatur!$C60),0)</f>
        <v>0</v>
      </c>
      <c r="H60" s="5">
        <f>IFERROR(SEARCH(Tabelle2!$A$5,Literatur!$C60),0)</f>
        <v>0</v>
      </c>
      <c r="I60" s="5">
        <f>IFERROR(SEARCH(Tabelle2!$A$6,Literatur!$C60),0)</f>
        <v>0</v>
      </c>
      <c r="J60" s="5">
        <f>IFERROR(SEARCH(Tabelle2!$A$7,Literatur!$C60),0)</f>
        <v>0</v>
      </c>
      <c r="K60" s="5">
        <f>IFERROR(SEARCH(Tabelle2!$A$8,Literatur!$C60),0)</f>
        <v>0</v>
      </c>
      <c r="L60" s="5">
        <f>IFERROR(SEARCH(Tabelle2!$A$9,Literatur!$C60),0)</f>
        <v>0</v>
      </c>
      <c r="M60" s="5">
        <f>IFERROR(SEARCH(Tabelle2!$A$10,Literatur!$C60),0)</f>
        <v>0</v>
      </c>
      <c r="N60" t="s">
        <v>60</v>
      </c>
      <c r="O60" t="s">
        <v>267</v>
      </c>
      <c r="P60" t="s">
        <v>310</v>
      </c>
      <c r="Q60" t="s">
        <v>960</v>
      </c>
      <c r="R60">
        <v>5</v>
      </c>
      <c r="S60">
        <v>115952</v>
      </c>
      <c r="T60" t="s">
        <v>64</v>
      </c>
      <c r="U60" t="s">
        <v>961</v>
      </c>
      <c r="V60" t="s">
        <v>962</v>
      </c>
      <c r="X60" t="s">
        <v>963</v>
      </c>
      <c r="Y60" t="s">
        <v>964</v>
      </c>
      <c r="AA60">
        <f t="shared" si="1"/>
        <v>0</v>
      </c>
      <c r="AB60">
        <v>3</v>
      </c>
      <c r="AC60" t="s">
        <v>703</v>
      </c>
      <c r="AD60" t="s">
        <v>71</v>
      </c>
      <c r="AE60">
        <v>29562531</v>
      </c>
      <c r="AF60" t="s">
        <v>704</v>
      </c>
      <c r="AG60" t="s">
        <v>705</v>
      </c>
      <c r="AH60" t="s">
        <v>706</v>
      </c>
      <c r="AI60" t="s">
        <v>707</v>
      </c>
      <c r="AJ60" t="s">
        <v>77</v>
      </c>
      <c r="AK60" t="s">
        <v>692</v>
      </c>
      <c r="AL60">
        <v>2663708</v>
      </c>
      <c r="AM60">
        <v>2018</v>
      </c>
      <c r="AN60" t="s">
        <v>646</v>
      </c>
      <c r="AO60" t="s">
        <v>647</v>
      </c>
      <c r="AP60" t="s">
        <v>648</v>
      </c>
      <c r="AQ60" t="s">
        <v>649</v>
      </c>
      <c r="AR60" t="s">
        <v>650</v>
      </c>
      <c r="AS60" t="s">
        <v>651</v>
      </c>
      <c r="AT60" t="s">
        <v>697</v>
      </c>
      <c r="AU60" t="s">
        <v>709</v>
      </c>
      <c r="AV60" t="s">
        <v>84</v>
      </c>
      <c r="AW60" t="s">
        <v>86</v>
      </c>
      <c r="AX60" t="s">
        <v>86</v>
      </c>
      <c r="AY60" t="s">
        <v>85</v>
      </c>
      <c r="AZ60" t="s">
        <v>86</v>
      </c>
      <c r="BA60" t="s">
        <v>85</v>
      </c>
      <c r="BB60" t="s">
        <v>85</v>
      </c>
      <c r="BC60">
        <v>1</v>
      </c>
      <c r="BD60" t="s">
        <v>86</v>
      </c>
      <c r="BE60" t="s">
        <v>86</v>
      </c>
      <c r="BF60" t="s">
        <v>85</v>
      </c>
      <c r="BG60" t="s">
        <v>86</v>
      </c>
      <c r="BH60" t="s">
        <v>85</v>
      </c>
      <c r="BI60" t="s">
        <v>85</v>
      </c>
      <c r="BJ60" t="s">
        <v>85</v>
      </c>
      <c r="BK60" t="s">
        <v>86</v>
      </c>
      <c r="BL60" t="s">
        <v>710</v>
      </c>
      <c r="BM60" t="s">
        <v>711</v>
      </c>
      <c r="BN60" t="s">
        <v>743</v>
      </c>
      <c r="BO60" t="s">
        <v>621</v>
      </c>
      <c r="BP60" s="1" t="s">
        <v>713</v>
      </c>
    </row>
    <row r="61" spans="1:68" hidden="1" x14ac:dyDescent="0.25">
      <c r="A61" s="1" t="s">
        <v>957</v>
      </c>
      <c r="B61" t="s">
        <v>958</v>
      </c>
      <c r="C61" t="s">
        <v>959</v>
      </c>
      <c r="D61" s="5">
        <f t="shared" si="5"/>
        <v>4</v>
      </c>
      <c r="E61" s="5">
        <f>IFERROR(SEARCH(Tabelle2!$A$2,Literatur!$C61),0)</f>
        <v>0</v>
      </c>
      <c r="F61" s="5">
        <v>1</v>
      </c>
      <c r="G61" s="5">
        <f>IFERROR(SEARCH(Tabelle2!$A$4,Literatur!$C61),0)</f>
        <v>0</v>
      </c>
      <c r="H61" s="5">
        <f>IFERROR(SEARCH(Tabelle2!$A$5,Literatur!$C61),0)</f>
        <v>0</v>
      </c>
      <c r="I61" s="5">
        <f>IFERROR(SEARCH(Tabelle2!$A$6,Literatur!$C61),0)</f>
        <v>0</v>
      </c>
      <c r="J61" s="5">
        <f>IFERROR(SEARCH(Tabelle2!$A$7,Literatur!$C61),0)</f>
        <v>0</v>
      </c>
      <c r="K61" s="5">
        <f>IFERROR(SEARCH(Tabelle2!$A$8,Literatur!$C61),0)</f>
        <v>0</v>
      </c>
      <c r="L61" s="5">
        <f>IFERROR(SEARCH(Tabelle2!$A$9,Literatur!$C61),0)</f>
        <v>0</v>
      </c>
      <c r="M61" s="5">
        <f>IFERROR(SEARCH(Tabelle2!$A$10,Literatur!$C61),0)</f>
        <v>0</v>
      </c>
      <c r="N61" t="s">
        <v>60</v>
      </c>
      <c r="O61" t="s">
        <v>267</v>
      </c>
      <c r="P61" t="s">
        <v>310</v>
      </c>
      <c r="Q61" t="s">
        <v>960</v>
      </c>
      <c r="R61">
        <v>5</v>
      </c>
      <c r="S61">
        <v>115952</v>
      </c>
      <c r="T61" t="s">
        <v>64</v>
      </c>
      <c r="U61" t="s">
        <v>961</v>
      </c>
      <c r="V61" t="s">
        <v>962</v>
      </c>
      <c r="X61" t="s">
        <v>963</v>
      </c>
      <c r="Y61" t="s">
        <v>964</v>
      </c>
      <c r="AA61">
        <f t="shared" si="1"/>
        <v>0</v>
      </c>
      <c r="AB61">
        <v>3</v>
      </c>
      <c r="AC61" t="s">
        <v>872</v>
      </c>
      <c r="AD61" t="s">
        <v>71</v>
      </c>
      <c r="AE61">
        <v>28899416</v>
      </c>
      <c r="AF61" t="s">
        <v>860</v>
      </c>
      <c r="AG61" t="s">
        <v>874</v>
      </c>
      <c r="AH61" t="s">
        <v>875</v>
      </c>
      <c r="AI61" t="s">
        <v>876</v>
      </c>
      <c r="AJ61" t="s">
        <v>113</v>
      </c>
      <c r="AK61" t="s">
        <v>281</v>
      </c>
      <c r="AL61">
        <v>2596531</v>
      </c>
      <c r="AM61">
        <v>2017</v>
      </c>
      <c r="AN61" t="s">
        <v>720</v>
      </c>
      <c r="AO61" t="s">
        <v>721</v>
      </c>
      <c r="AP61" t="s">
        <v>721</v>
      </c>
      <c r="AQ61" t="s">
        <v>722</v>
      </c>
      <c r="AR61" t="s">
        <v>723</v>
      </c>
      <c r="AS61" t="s">
        <v>723</v>
      </c>
      <c r="AT61" t="s">
        <v>868</v>
      </c>
      <c r="AU61" t="s">
        <v>869</v>
      </c>
      <c r="AV61" t="s">
        <v>84</v>
      </c>
      <c r="AW61" t="s">
        <v>86</v>
      </c>
      <c r="AX61" t="s">
        <v>86</v>
      </c>
      <c r="AY61" t="s">
        <v>85</v>
      </c>
      <c r="AZ61" t="s">
        <v>86</v>
      </c>
      <c r="BA61" t="s">
        <v>85</v>
      </c>
      <c r="BB61" t="s">
        <v>85</v>
      </c>
      <c r="BC61">
        <v>5</v>
      </c>
      <c r="BD61" t="s">
        <v>86</v>
      </c>
      <c r="BE61" t="s">
        <v>86</v>
      </c>
      <c r="BF61" t="s">
        <v>85</v>
      </c>
      <c r="BG61" t="s">
        <v>86</v>
      </c>
      <c r="BH61" t="s">
        <v>85</v>
      </c>
      <c r="BI61" t="s">
        <v>85</v>
      </c>
      <c r="BJ61" t="s">
        <v>85</v>
      </c>
      <c r="BK61" t="s">
        <v>86</v>
      </c>
      <c r="BL61" t="s">
        <v>880</v>
      </c>
      <c r="BM61" t="s">
        <v>881</v>
      </c>
      <c r="BO61" t="s">
        <v>743</v>
      </c>
      <c r="BP61" s="1" t="s">
        <v>882</v>
      </c>
    </row>
    <row r="62" spans="1:68" hidden="1" x14ac:dyDescent="0.25">
      <c r="A62" s="1" t="s">
        <v>975</v>
      </c>
      <c r="B62" t="s">
        <v>976</v>
      </c>
      <c r="C62" t="s">
        <v>977</v>
      </c>
      <c r="D62" s="5">
        <f t="shared" si="2"/>
        <v>1</v>
      </c>
      <c r="E62" s="5">
        <f>IFERROR(SEARCH(Tabelle2!$A$2,Literatur!$C62),0)</f>
        <v>0</v>
      </c>
      <c r="F62" s="5">
        <f>IFERROR(SEARCH(Tabelle2!$A$3,Literatur!$C62),0)</f>
        <v>0</v>
      </c>
      <c r="G62" s="5">
        <f>IFERROR(SEARCH(Tabelle2!$A$4,Literatur!$C62),0)</f>
        <v>0</v>
      </c>
      <c r="H62" s="5">
        <f>IFERROR(SEARCH(Tabelle2!$A$5,Literatur!$C62),0)</f>
        <v>0</v>
      </c>
      <c r="I62" s="5">
        <f>IFERROR(SEARCH(Tabelle2!$A$6,Literatur!$C62),0)</f>
        <v>0</v>
      </c>
      <c r="J62" s="5">
        <f>IFERROR(SEARCH(Tabelle2!$A$7,Literatur!$C62),0)</f>
        <v>0</v>
      </c>
      <c r="K62" s="5">
        <f>IFERROR(SEARCH(Tabelle2!$A$8,Literatur!$C62),0)</f>
        <v>0</v>
      </c>
      <c r="L62" s="5">
        <f>IFERROR(SEARCH(Tabelle2!$A$9,Literatur!$C62),0)</f>
        <v>0</v>
      </c>
      <c r="M62" s="5">
        <v>1</v>
      </c>
      <c r="N62" t="s">
        <v>60</v>
      </c>
      <c r="O62" t="s">
        <v>61</v>
      </c>
      <c r="P62" t="s">
        <v>978</v>
      </c>
      <c r="Q62" t="s">
        <v>979</v>
      </c>
      <c r="R62">
        <v>11</v>
      </c>
      <c r="S62">
        <v>115770</v>
      </c>
      <c r="T62" t="s">
        <v>64</v>
      </c>
      <c r="U62" t="s">
        <v>980</v>
      </c>
      <c r="V62" t="s">
        <v>981</v>
      </c>
      <c r="X62" t="s">
        <v>982</v>
      </c>
      <c r="Y62" t="s">
        <v>983</v>
      </c>
      <c r="Z62" t="s">
        <v>984</v>
      </c>
      <c r="AA62">
        <f t="shared" si="1"/>
        <v>3</v>
      </c>
      <c r="AB62">
        <v>16</v>
      </c>
      <c r="AC62" t="s">
        <v>985</v>
      </c>
      <c r="AD62" t="s">
        <v>71</v>
      </c>
      <c r="AE62">
        <v>29668814</v>
      </c>
      <c r="AF62" t="s">
        <v>986</v>
      </c>
      <c r="AG62" t="s">
        <v>987</v>
      </c>
      <c r="AH62" t="s">
        <v>988</v>
      </c>
      <c r="AI62" t="s">
        <v>989</v>
      </c>
      <c r="AJ62" t="s">
        <v>384</v>
      </c>
      <c r="AK62" t="s">
        <v>990</v>
      </c>
      <c r="AL62">
        <v>2643320</v>
      </c>
      <c r="AM62">
        <v>2018</v>
      </c>
      <c r="AN62" t="s">
        <v>991</v>
      </c>
      <c r="AO62" t="s">
        <v>992</v>
      </c>
      <c r="AP62" t="s">
        <v>992</v>
      </c>
      <c r="AQ62" t="s">
        <v>993</v>
      </c>
      <c r="AR62" t="s">
        <v>994</v>
      </c>
      <c r="AS62" t="s">
        <v>995</v>
      </c>
      <c r="AT62" t="s">
        <v>996</v>
      </c>
      <c r="AU62" t="s">
        <v>997</v>
      </c>
      <c r="AV62" t="s">
        <v>998</v>
      </c>
      <c r="AW62" t="s">
        <v>86</v>
      </c>
      <c r="AX62" t="s">
        <v>86</v>
      </c>
      <c r="AY62" t="s">
        <v>85</v>
      </c>
      <c r="AZ62" t="s">
        <v>86</v>
      </c>
      <c r="BA62" t="s">
        <v>85</v>
      </c>
      <c r="BB62" t="s">
        <v>85</v>
      </c>
      <c r="BC62">
        <v>0</v>
      </c>
      <c r="BD62" t="s">
        <v>86</v>
      </c>
      <c r="BE62" t="s">
        <v>86</v>
      </c>
      <c r="BF62" t="s">
        <v>85</v>
      </c>
      <c r="BG62" t="s">
        <v>86</v>
      </c>
      <c r="BH62" t="s">
        <v>85</v>
      </c>
      <c r="BI62" t="s">
        <v>85</v>
      </c>
      <c r="BJ62" t="s">
        <v>85</v>
      </c>
      <c r="BK62" t="s">
        <v>85</v>
      </c>
      <c r="BL62" t="s">
        <v>999</v>
      </c>
      <c r="BM62" t="s">
        <v>1000</v>
      </c>
      <c r="BN62" t="s">
        <v>304</v>
      </c>
      <c r="BO62" t="s">
        <v>304</v>
      </c>
      <c r="BP62" s="1" t="s">
        <v>1001</v>
      </c>
    </row>
    <row r="63" spans="1:68" hidden="1" x14ac:dyDescent="0.25">
      <c r="A63" s="1" t="s">
        <v>975</v>
      </c>
      <c r="B63" t="s">
        <v>976</v>
      </c>
      <c r="C63" t="s">
        <v>977</v>
      </c>
      <c r="D63" s="5">
        <f t="shared" si="2"/>
        <v>1</v>
      </c>
      <c r="E63" s="5">
        <f>IFERROR(SEARCH(Tabelle2!$A$2,Literatur!$C63),0)</f>
        <v>0</v>
      </c>
      <c r="F63" s="5">
        <f>IFERROR(SEARCH(Tabelle2!$A$3,Literatur!$C63),0)</f>
        <v>0</v>
      </c>
      <c r="G63" s="5">
        <f>IFERROR(SEARCH(Tabelle2!$A$4,Literatur!$C63),0)</f>
        <v>0</v>
      </c>
      <c r="H63" s="5">
        <f>IFERROR(SEARCH(Tabelle2!$A$5,Literatur!$C63),0)</f>
        <v>0</v>
      </c>
      <c r="I63" s="5">
        <f>IFERROR(SEARCH(Tabelle2!$A$6,Literatur!$C63),0)</f>
        <v>0</v>
      </c>
      <c r="J63" s="5">
        <f>IFERROR(SEARCH(Tabelle2!$A$7,Literatur!$C63),0)</f>
        <v>0</v>
      </c>
      <c r="K63" s="5">
        <f>IFERROR(SEARCH(Tabelle2!$A$8,Literatur!$C63),0)</f>
        <v>0</v>
      </c>
      <c r="L63" s="5">
        <f>IFERROR(SEARCH(Tabelle2!$A$9,Literatur!$C63),0)</f>
        <v>0</v>
      </c>
      <c r="M63" s="5">
        <v>1</v>
      </c>
      <c r="N63" t="s">
        <v>60</v>
      </c>
      <c r="O63" t="s">
        <v>61</v>
      </c>
      <c r="P63" t="s">
        <v>978</v>
      </c>
      <c r="Q63" t="s">
        <v>979</v>
      </c>
      <c r="R63">
        <v>11</v>
      </c>
      <c r="S63">
        <v>115770</v>
      </c>
      <c r="T63" t="s">
        <v>64</v>
      </c>
      <c r="U63" t="s">
        <v>980</v>
      </c>
      <c r="V63" t="s">
        <v>981</v>
      </c>
      <c r="X63" t="s">
        <v>982</v>
      </c>
      <c r="Y63" t="s">
        <v>983</v>
      </c>
      <c r="Z63" t="s">
        <v>984</v>
      </c>
      <c r="AA63">
        <f t="shared" si="1"/>
        <v>3</v>
      </c>
      <c r="AB63">
        <v>16</v>
      </c>
      <c r="AC63" t="s">
        <v>1002</v>
      </c>
      <c r="AD63" t="s">
        <v>71</v>
      </c>
      <c r="AE63">
        <v>28732036</v>
      </c>
      <c r="AF63" t="s">
        <v>1003</v>
      </c>
      <c r="AG63" t="s">
        <v>1004</v>
      </c>
      <c r="AH63" t="s">
        <v>1005</v>
      </c>
      <c r="AI63" t="s">
        <v>1006</v>
      </c>
      <c r="AJ63" t="s">
        <v>96</v>
      </c>
      <c r="AK63" t="s">
        <v>147</v>
      </c>
      <c r="AL63">
        <v>2572928</v>
      </c>
      <c r="AM63">
        <v>2017</v>
      </c>
      <c r="AN63" t="s">
        <v>148</v>
      </c>
      <c r="AO63" t="s">
        <v>149</v>
      </c>
      <c r="AP63" t="s">
        <v>150</v>
      </c>
      <c r="AQ63" t="s">
        <v>151</v>
      </c>
      <c r="AR63" t="s">
        <v>152</v>
      </c>
      <c r="AS63" t="s">
        <v>152</v>
      </c>
      <c r="AT63" t="s">
        <v>1007</v>
      </c>
      <c r="AU63" t="s">
        <v>1008</v>
      </c>
      <c r="AV63" t="s">
        <v>84</v>
      </c>
      <c r="AW63" t="s">
        <v>86</v>
      </c>
      <c r="AX63" t="s">
        <v>86</v>
      </c>
      <c r="AY63" t="s">
        <v>85</v>
      </c>
      <c r="AZ63" t="s">
        <v>86</v>
      </c>
      <c r="BA63" t="s">
        <v>85</v>
      </c>
      <c r="BB63" t="s">
        <v>86</v>
      </c>
      <c r="BC63">
        <v>0</v>
      </c>
      <c r="BD63" t="s">
        <v>86</v>
      </c>
      <c r="BE63" t="s">
        <v>86</v>
      </c>
      <c r="BF63" t="s">
        <v>85</v>
      </c>
      <c r="BG63" t="s">
        <v>86</v>
      </c>
      <c r="BH63" t="s">
        <v>85</v>
      </c>
      <c r="BI63" t="s">
        <v>85</v>
      </c>
      <c r="BJ63" t="s">
        <v>85</v>
      </c>
      <c r="BK63" t="s">
        <v>85</v>
      </c>
      <c r="BL63" t="s">
        <v>104</v>
      </c>
      <c r="BM63" t="s">
        <v>1009</v>
      </c>
      <c r="BN63" t="s">
        <v>104</v>
      </c>
      <c r="BO63" t="s">
        <v>104</v>
      </c>
      <c r="BP63" s="1" t="s">
        <v>1010</v>
      </c>
    </row>
    <row r="64" spans="1:68" hidden="1" x14ac:dyDescent="0.25">
      <c r="A64" s="1" t="s">
        <v>975</v>
      </c>
      <c r="B64" t="s">
        <v>976</v>
      </c>
      <c r="C64" t="s">
        <v>977</v>
      </c>
      <c r="D64" s="5">
        <f t="shared" si="2"/>
        <v>1</v>
      </c>
      <c r="E64" s="5">
        <f>IFERROR(SEARCH(Tabelle2!$A$2,Literatur!$C64),0)</f>
        <v>0</v>
      </c>
      <c r="F64" s="5">
        <f>IFERROR(SEARCH(Tabelle2!$A$3,Literatur!$C64),0)</f>
        <v>0</v>
      </c>
      <c r="G64" s="5">
        <f>IFERROR(SEARCH(Tabelle2!$A$4,Literatur!$C64),0)</f>
        <v>0</v>
      </c>
      <c r="H64" s="5">
        <f>IFERROR(SEARCH(Tabelle2!$A$5,Literatur!$C64),0)</f>
        <v>0</v>
      </c>
      <c r="I64" s="5">
        <f>IFERROR(SEARCH(Tabelle2!$A$6,Literatur!$C64),0)</f>
        <v>0</v>
      </c>
      <c r="J64" s="5">
        <f>IFERROR(SEARCH(Tabelle2!$A$7,Literatur!$C64),0)</f>
        <v>0</v>
      </c>
      <c r="K64" s="5">
        <f>IFERROR(SEARCH(Tabelle2!$A$8,Literatur!$C64),0)</f>
        <v>0</v>
      </c>
      <c r="L64" s="5">
        <f>IFERROR(SEARCH(Tabelle2!$A$9,Literatur!$C64),0)</f>
        <v>0</v>
      </c>
      <c r="M64" s="5">
        <v>1</v>
      </c>
      <c r="N64" t="s">
        <v>60</v>
      </c>
      <c r="O64" t="s">
        <v>61</v>
      </c>
      <c r="P64" t="s">
        <v>978</v>
      </c>
      <c r="Q64" t="s">
        <v>979</v>
      </c>
      <c r="R64">
        <v>11</v>
      </c>
      <c r="S64">
        <v>115770</v>
      </c>
      <c r="T64" t="s">
        <v>64</v>
      </c>
      <c r="U64" t="s">
        <v>980</v>
      </c>
      <c r="V64" t="s">
        <v>981</v>
      </c>
      <c r="X64" t="s">
        <v>982</v>
      </c>
      <c r="Y64" t="s">
        <v>983</v>
      </c>
      <c r="Z64" t="s">
        <v>984</v>
      </c>
      <c r="AA64">
        <f t="shared" si="1"/>
        <v>3</v>
      </c>
      <c r="AB64">
        <v>16</v>
      </c>
      <c r="AC64" t="s">
        <v>1011</v>
      </c>
      <c r="AD64" t="s">
        <v>71</v>
      </c>
      <c r="AE64">
        <v>29027794</v>
      </c>
      <c r="AF64" t="s">
        <v>1012</v>
      </c>
      <c r="AG64" t="s">
        <v>1013</v>
      </c>
      <c r="AH64" t="s">
        <v>1014</v>
      </c>
      <c r="AI64" t="s">
        <v>1015</v>
      </c>
      <c r="AJ64" t="s">
        <v>1016</v>
      </c>
      <c r="AK64" t="s">
        <v>785</v>
      </c>
      <c r="AL64">
        <v>2616701</v>
      </c>
      <c r="AM64">
        <v>2017</v>
      </c>
      <c r="AN64" t="s">
        <v>1017</v>
      </c>
      <c r="AO64" t="s">
        <v>1018</v>
      </c>
      <c r="AP64" t="s">
        <v>1018</v>
      </c>
      <c r="AQ64" t="s">
        <v>1019</v>
      </c>
      <c r="AR64" t="s">
        <v>1020</v>
      </c>
      <c r="AS64" t="s">
        <v>1021</v>
      </c>
      <c r="AT64" t="s">
        <v>1022</v>
      </c>
      <c r="AU64" t="s">
        <v>1023</v>
      </c>
      <c r="AV64" t="s">
        <v>84</v>
      </c>
      <c r="AW64" t="s">
        <v>86</v>
      </c>
      <c r="AX64" t="s">
        <v>86</v>
      </c>
      <c r="AY64" t="s">
        <v>85</v>
      </c>
      <c r="AZ64" t="s">
        <v>86</v>
      </c>
      <c r="BA64" t="s">
        <v>85</v>
      </c>
      <c r="BB64" t="s">
        <v>86</v>
      </c>
      <c r="BC64">
        <v>1</v>
      </c>
      <c r="BD64" t="s">
        <v>86</v>
      </c>
      <c r="BE64" t="s">
        <v>86</v>
      </c>
      <c r="BF64" t="s">
        <v>85</v>
      </c>
      <c r="BG64" t="s">
        <v>86</v>
      </c>
      <c r="BH64" t="s">
        <v>85</v>
      </c>
      <c r="BI64" t="s">
        <v>85</v>
      </c>
      <c r="BJ64" t="s">
        <v>85</v>
      </c>
      <c r="BK64" t="s">
        <v>85</v>
      </c>
      <c r="BL64" t="s">
        <v>1024</v>
      </c>
      <c r="BM64" t="s">
        <v>1025</v>
      </c>
      <c r="BN64" t="s">
        <v>1026</v>
      </c>
      <c r="BO64" t="s">
        <v>789</v>
      </c>
      <c r="BP64" s="1" t="s">
        <v>1027</v>
      </c>
    </row>
    <row r="65" spans="1:68" hidden="1" x14ac:dyDescent="0.25">
      <c r="A65" s="1" t="s">
        <v>975</v>
      </c>
      <c r="B65" t="s">
        <v>976</v>
      </c>
      <c r="C65" t="s">
        <v>977</v>
      </c>
      <c r="D65" s="5">
        <f t="shared" si="2"/>
        <v>1</v>
      </c>
      <c r="E65" s="5">
        <f>IFERROR(SEARCH(Tabelle2!$A$2,Literatur!$C65),0)</f>
        <v>0</v>
      </c>
      <c r="F65" s="5">
        <f>IFERROR(SEARCH(Tabelle2!$A$3,Literatur!$C65),0)</f>
        <v>0</v>
      </c>
      <c r="G65" s="5">
        <f>IFERROR(SEARCH(Tabelle2!$A$4,Literatur!$C65),0)</f>
        <v>0</v>
      </c>
      <c r="H65" s="5">
        <f>IFERROR(SEARCH(Tabelle2!$A$5,Literatur!$C65),0)</f>
        <v>0</v>
      </c>
      <c r="I65" s="5">
        <f>IFERROR(SEARCH(Tabelle2!$A$6,Literatur!$C65),0)</f>
        <v>0</v>
      </c>
      <c r="J65" s="5">
        <f>IFERROR(SEARCH(Tabelle2!$A$7,Literatur!$C65),0)</f>
        <v>0</v>
      </c>
      <c r="K65" s="5">
        <f>IFERROR(SEARCH(Tabelle2!$A$8,Literatur!$C65),0)</f>
        <v>0</v>
      </c>
      <c r="L65" s="5">
        <f>IFERROR(SEARCH(Tabelle2!$A$9,Literatur!$C65),0)</f>
        <v>0</v>
      </c>
      <c r="M65" s="5">
        <v>1</v>
      </c>
      <c r="N65" t="s">
        <v>60</v>
      </c>
      <c r="O65" t="s">
        <v>61</v>
      </c>
      <c r="P65" t="s">
        <v>978</v>
      </c>
      <c r="Q65" t="s">
        <v>979</v>
      </c>
      <c r="R65">
        <v>11</v>
      </c>
      <c r="S65">
        <v>115770</v>
      </c>
      <c r="T65" t="s">
        <v>64</v>
      </c>
      <c r="U65" t="s">
        <v>980</v>
      </c>
      <c r="V65" t="s">
        <v>981</v>
      </c>
      <c r="X65" t="s">
        <v>982</v>
      </c>
      <c r="Y65" t="s">
        <v>983</v>
      </c>
      <c r="Z65" t="s">
        <v>984</v>
      </c>
      <c r="AA65">
        <f t="shared" si="1"/>
        <v>3</v>
      </c>
      <c r="AB65">
        <v>16</v>
      </c>
      <c r="AC65" t="s">
        <v>1028</v>
      </c>
      <c r="AD65" t="s">
        <v>71</v>
      </c>
      <c r="AE65">
        <v>27614393</v>
      </c>
      <c r="AF65" t="s">
        <v>1029</v>
      </c>
      <c r="AG65" t="s">
        <v>1030</v>
      </c>
      <c r="AH65" t="s">
        <v>1031</v>
      </c>
      <c r="AI65" t="s">
        <v>1032</v>
      </c>
      <c r="AJ65" t="s">
        <v>1033</v>
      </c>
      <c r="AK65" t="s">
        <v>76</v>
      </c>
      <c r="AL65">
        <v>2456997</v>
      </c>
      <c r="AM65">
        <v>2016</v>
      </c>
      <c r="AN65" t="s">
        <v>1034</v>
      </c>
      <c r="AO65" t="s">
        <v>1034</v>
      </c>
      <c r="AP65" t="s">
        <v>1034</v>
      </c>
      <c r="AQ65" t="s">
        <v>1035</v>
      </c>
      <c r="AR65" t="s">
        <v>1036</v>
      </c>
      <c r="AS65" t="s">
        <v>1036</v>
      </c>
      <c r="AT65" t="s">
        <v>1037</v>
      </c>
      <c r="AU65" t="s">
        <v>1038</v>
      </c>
      <c r="AV65" t="s">
        <v>84</v>
      </c>
      <c r="AW65" t="s">
        <v>86</v>
      </c>
      <c r="AX65" t="s">
        <v>86</v>
      </c>
      <c r="AY65" t="s">
        <v>85</v>
      </c>
      <c r="AZ65" t="s">
        <v>86</v>
      </c>
      <c r="BA65" t="s">
        <v>85</v>
      </c>
      <c r="BB65" t="s">
        <v>85</v>
      </c>
      <c r="BC65">
        <v>1</v>
      </c>
      <c r="BD65" t="s">
        <v>86</v>
      </c>
      <c r="BE65" t="s">
        <v>86</v>
      </c>
      <c r="BF65" t="s">
        <v>85</v>
      </c>
      <c r="BG65" t="s">
        <v>85</v>
      </c>
      <c r="BH65" t="s">
        <v>85</v>
      </c>
      <c r="BI65" t="s">
        <v>85</v>
      </c>
      <c r="BJ65" t="s">
        <v>85</v>
      </c>
      <c r="BK65" t="s">
        <v>85</v>
      </c>
      <c r="BL65" t="s">
        <v>1039</v>
      </c>
      <c r="BM65" t="s">
        <v>1040</v>
      </c>
      <c r="BN65" t="s">
        <v>1041</v>
      </c>
      <c r="BO65" t="s">
        <v>1026</v>
      </c>
      <c r="BP65" s="1" t="s">
        <v>1042</v>
      </c>
    </row>
    <row r="66" spans="1:68" hidden="1" x14ac:dyDescent="0.25">
      <c r="A66" s="1" t="s">
        <v>975</v>
      </c>
      <c r="B66" t="s">
        <v>976</v>
      </c>
      <c r="C66" t="s">
        <v>977</v>
      </c>
      <c r="D66" s="5">
        <f t="shared" si="2"/>
        <v>1</v>
      </c>
      <c r="E66" s="5">
        <f>IFERROR(SEARCH(Tabelle2!$A$2,Literatur!$C66),0)</f>
        <v>0</v>
      </c>
      <c r="F66" s="5">
        <f>IFERROR(SEARCH(Tabelle2!$A$3,Literatur!$C66),0)</f>
        <v>0</v>
      </c>
      <c r="G66" s="5">
        <f>IFERROR(SEARCH(Tabelle2!$A$4,Literatur!$C66),0)</f>
        <v>0</v>
      </c>
      <c r="H66" s="5">
        <f>IFERROR(SEARCH(Tabelle2!$A$5,Literatur!$C66),0)</f>
        <v>0</v>
      </c>
      <c r="I66" s="5">
        <f>IFERROR(SEARCH(Tabelle2!$A$6,Literatur!$C66),0)</f>
        <v>0</v>
      </c>
      <c r="J66" s="5">
        <f>IFERROR(SEARCH(Tabelle2!$A$7,Literatur!$C66),0)</f>
        <v>0</v>
      </c>
      <c r="K66" s="5">
        <f>IFERROR(SEARCH(Tabelle2!$A$8,Literatur!$C66),0)</f>
        <v>0</v>
      </c>
      <c r="L66" s="5">
        <f>IFERROR(SEARCH(Tabelle2!$A$9,Literatur!$C66),0)</f>
        <v>0</v>
      </c>
      <c r="M66" s="5">
        <v>1</v>
      </c>
      <c r="N66" t="s">
        <v>60</v>
      </c>
      <c r="O66" t="s">
        <v>61</v>
      </c>
      <c r="P66" t="s">
        <v>978</v>
      </c>
      <c r="Q66" t="s">
        <v>979</v>
      </c>
      <c r="R66">
        <v>11</v>
      </c>
      <c r="S66">
        <v>115770</v>
      </c>
      <c r="T66" t="s">
        <v>64</v>
      </c>
      <c r="U66" t="s">
        <v>980</v>
      </c>
      <c r="V66" t="s">
        <v>981</v>
      </c>
      <c r="X66" t="s">
        <v>982</v>
      </c>
      <c r="Y66" t="s">
        <v>983</v>
      </c>
      <c r="Z66" t="s">
        <v>984</v>
      </c>
      <c r="AA66">
        <f t="shared" si="1"/>
        <v>3</v>
      </c>
      <c r="AB66">
        <v>16</v>
      </c>
      <c r="AC66" t="s">
        <v>1043</v>
      </c>
      <c r="AD66" t="s">
        <v>71</v>
      </c>
      <c r="AE66">
        <v>27252654</v>
      </c>
      <c r="AF66" t="s">
        <v>1044</v>
      </c>
      <c r="AG66" t="s">
        <v>1045</v>
      </c>
      <c r="AH66" t="s">
        <v>1046</v>
      </c>
      <c r="AI66" t="s">
        <v>1047</v>
      </c>
      <c r="AJ66" t="s">
        <v>97</v>
      </c>
      <c r="AK66" t="s">
        <v>384</v>
      </c>
      <c r="AL66">
        <v>2378597</v>
      </c>
      <c r="AM66">
        <v>2016</v>
      </c>
      <c r="AN66" t="s">
        <v>864</v>
      </c>
      <c r="AO66" t="s">
        <v>865</v>
      </c>
      <c r="AP66" t="s">
        <v>865</v>
      </c>
      <c r="AQ66" t="s">
        <v>866</v>
      </c>
      <c r="AR66" t="s">
        <v>867</v>
      </c>
      <c r="AS66" t="s">
        <v>867</v>
      </c>
      <c r="AT66" t="s">
        <v>1048</v>
      </c>
      <c r="AU66" t="s">
        <v>1049</v>
      </c>
      <c r="AV66" t="s">
        <v>84</v>
      </c>
      <c r="AW66" t="s">
        <v>86</v>
      </c>
      <c r="AX66" t="s">
        <v>86</v>
      </c>
      <c r="AY66" t="s">
        <v>85</v>
      </c>
      <c r="AZ66" t="s">
        <v>86</v>
      </c>
      <c r="BA66" t="s">
        <v>85</v>
      </c>
      <c r="BB66" t="s">
        <v>85</v>
      </c>
      <c r="BC66">
        <v>1</v>
      </c>
      <c r="BD66" t="s">
        <v>86</v>
      </c>
      <c r="BE66" t="s">
        <v>86</v>
      </c>
      <c r="BF66" t="s">
        <v>85</v>
      </c>
      <c r="BG66" t="s">
        <v>86</v>
      </c>
      <c r="BH66" t="s">
        <v>85</v>
      </c>
      <c r="BI66" t="s">
        <v>85</v>
      </c>
      <c r="BJ66" t="s">
        <v>85</v>
      </c>
      <c r="BK66" t="s">
        <v>85</v>
      </c>
      <c r="BL66" t="s">
        <v>1050</v>
      </c>
      <c r="BM66" t="s">
        <v>1051</v>
      </c>
      <c r="BN66" t="s">
        <v>1052</v>
      </c>
      <c r="BO66" t="s">
        <v>1041</v>
      </c>
      <c r="BP66" s="1" t="s">
        <v>1053</v>
      </c>
    </row>
    <row r="67" spans="1:68" hidden="1" x14ac:dyDescent="0.25">
      <c r="A67" s="1" t="s">
        <v>975</v>
      </c>
      <c r="B67" t="s">
        <v>976</v>
      </c>
      <c r="C67" t="s">
        <v>977</v>
      </c>
      <c r="D67" s="5">
        <f t="shared" ref="D67:D130" si="6">SUM(E67:M67)</f>
        <v>1</v>
      </c>
      <c r="E67" s="5">
        <f>IFERROR(SEARCH(Tabelle2!$A$2,Literatur!$C67),0)</f>
        <v>0</v>
      </c>
      <c r="F67" s="5">
        <f>IFERROR(SEARCH(Tabelle2!$A$3,Literatur!$C67),0)</f>
        <v>0</v>
      </c>
      <c r="G67" s="5">
        <f>IFERROR(SEARCH(Tabelle2!$A$4,Literatur!$C67),0)</f>
        <v>0</v>
      </c>
      <c r="H67" s="5">
        <f>IFERROR(SEARCH(Tabelle2!$A$5,Literatur!$C67),0)</f>
        <v>0</v>
      </c>
      <c r="I67" s="5">
        <f>IFERROR(SEARCH(Tabelle2!$A$6,Literatur!$C67),0)</f>
        <v>0</v>
      </c>
      <c r="J67" s="5">
        <f>IFERROR(SEARCH(Tabelle2!$A$7,Literatur!$C67),0)</f>
        <v>0</v>
      </c>
      <c r="K67" s="5">
        <f>IFERROR(SEARCH(Tabelle2!$A$8,Literatur!$C67),0)</f>
        <v>0</v>
      </c>
      <c r="L67" s="5">
        <f>IFERROR(SEARCH(Tabelle2!$A$9,Literatur!$C67),0)</f>
        <v>0</v>
      </c>
      <c r="M67" s="5">
        <v>1</v>
      </c>
      <c r="N67" t="s">
        <v>60</v>
      </c>
      <c r="O67" t="s">
        <v>61</v>
      </c>
      <c r="P67" t="s">
        <v>978</v>
      </c>
      <c r="Q67" t="s">
        <v>979</v>
      </c>
      <c r="R67">
        <v>11</v>
      </c>
      <c r="S67">
        <v>115770</v>
      </c>
      <c r="T67" t="s">
        <v>64</v>
      </c>
      <c r="U67" t="s">
        <v>980</v>
      </c>
      <c r="V67" t="s">
        <v>981</v>
      </c>
      <c r="X67" t="s">
        <v>982</v>
      </c>
      <c r="Y67" t="s">
        <v>983</v>
      </c>
      <c r="Z67" t="s">
        <v>984</v>
      </c>
      <c r="AA67">
        <f t="shared" ref="AA67:AA130" si="7">IF(_xlfn.FLOOR.MATH(SUMPRODUCT(LEN(Z67)-LEN(SUBSTITUTE(Z67,",","")))/2-1)&lt;0,0,_xlfn.FLOOR.MATH(SUMPRODUCT(LEN(Z67)-LEN(SUBSTITUTE(Z67,",","")))/2))</f>
        <v>3</v>
      </c>
      <c r="AB67">
        <v>16</v>
      </c>
      <c r="AC67" t="s">
        <v>1054</v>
      </c>
      <c r="AD67" t="s">
        <v>71</v>
      </c>
      <c r="AE67">
        <v>29684218</v>
      </c>
      <c r="AF67" t="s">
        <v>1055</v>
      </c>
      <c r="AG67" t="s">
        <v>1056</v>
      </c>
      <c r="AH67" t="s">
        <v>1057</v>
      </c>
      <c r="AI67" t="s">
        <v>1058</v>
      </c>
      <c r="AJ67" t="s">
        <v>77</v>
      </c>
      <c r="AK67" t="s">
        <v>1059</v>
      </c>
      <c r="AL67">
        <v>2675373</v>
      </c>
      <c r="AM67">
        <v>2018</v>
      </c>
      <c r="AN67" t="s">
        <v>1060</v>
      </c>
      <c r="AO67" t="s">
        <v>1061</v>
      </c>
      <c r="AP67" t="s">
        <v>1061</v>
      </c>
      <c r="AQ67" t="s">
        <v>1062</v>
      </c>
      <c r="AR67" t="s">
        <v>1063</v>
      </c>
      <c r="AS67" t="s">
        <v>1064</v>
      </c>
      <c r="AT67" t="s">
        <v>1065</v>
      </c>
      <c r="AU67" t="s">
        <v>1066</v>
      </c>
      <c r="AV67" t="s">
        <v>84</v>
      </c>
      <c r="AW67" t="s">
        <v>86</v>
      </c>
      <c r="AX67" t="s">
        <v>86</v>
      </c>
      <c r="AY67" t="s">
        <v>85</v>
      </c>
      <c r="AZ67" t="s">
        <v>86</v>
      </c>
      <c r="BA67" t="s">
        <v>85</v>
      </c>
      <c r="BB67" t="s">
        <v>86</v>
      </c>
      <c r="BC67">
        <v>2</v>
      </c>
      <c r="BD67" t="s">
        <v>86</v>
      </c>
      <c r="BE67" t="s">
        <v>86</v>
      </c>
      <c r="BF67" t="s">
        <v>85</v>
      </c>
      <c r="BG67" t="s">
        <v>86</v>
      </c>
      <c r="BH67" t="s">
        <v>85</v>
      </c>
      <c r="BI67" t="s">
        <v>85</v>
      </c>
      <c r="BJ67" t="s">
        <v>85</v>
      </c>
      <c r="BK67" t="s">
        <v>85</v>
      </c>
      <c r="BL67" t="s">
        <v>953</v>
      </c>
      <c r="BM67" t="s">
        <v>1067</v>
      </c>
      <c r="BN67" t="s">
        <v>1068</v>
      </c>
      <c r="BO67" t="s">
        <v>1069</v>
      </c>
      <c r="BP67" s="1" t="s">
        <v>1070</v>
      </c>
    </row>
    <row r="68" spans="1:68" hidden="1" x14ac:dyDescent="0.25">
      <c r="A68" s="1" t="s">
        <v>975</v>
      </c>
      <c r="B68" t="s">
        <v>976</v>
      </c>
      <c r="C68" t="s">
        <v>977</v>
      </c>
      <c r="D68" s="5">
        <f t="shared" si="6"/>
        <v>1</v>
      </c>
      <c r="E68" s="5">
        <f>IFERROR(SEARCH(Tabelle2!$A$2,Literatur!$C68),0)</f>
        <v>0</v>
      </c>
      <c r="F68" s="5">
        <f>IFERROR(SEARCH(Tabelle2!$A$3,Literatur!$C68),0)</f>
        <v>0</v>
      </c>
      <c r="G68" s="5">
        <f>IFERROR(SEARCH(Tabelle2!$A$4,Literatur!$C68),0)</f>
        <v>0</v>
      </c>
      <c r="H68" s="5">
        <f>IFERROR(SEARCH(Tabelle2!$A$5,Literatur!$C68),0)</f>
        <v>0</v>
      </c>
      <c r="I68" s="5">
        <f>IFERROR(SEARCH(Tabelle2!$A$6,Literatur!$C68),0)</f>
        <v>0</v>
      </c>
      <c r="J68" s="5">
        <f>IFERROR(SEARCH(Tabelle2!$A$7,Literatur!$C68),0)</f>
        <v>0</v>
      </c>
      <c r="K68" s="5">
        <f>IFERROR(SEARCH(Tabelle2!$A$8,Literatur!$C68),0)</f>
        <v>0</v>
      </c>
      <c r="L68" s="5">
        <f>IFERROR(SEARCH(Tabelle2!$A$9,Literatur!$C68),0)</f>
        <v>0</v>
      </c>
      <c r="M68" s="5">
        <v>1</v>
      </c>
      <c r="N68" t="s">
        <v>60</v>
      </c>
      <c r="O68" t="s">
        <v>61</v>
      </c>
      <c r="P68" t="s">
        <v>978</v>
      </c>
      <c r="Q68" t="s">
        <v>979</v>
      </c>
      <c r="R68">
        <v>11</v>
      </c>
      <c r="S68">
        <v>115770</v>
      </c>
      <c r="T68" t="s">
        <v>64</v>
      </c>
      <c r="U68" t="s">
        <v>980</v>
      </c>
      <c r="V68" t="s">
        <v>981</v>
      </c>
      <c r="X68" t="s">
        <v>982</v>
      </c>
      <c r="Y68" t="s">
        <v>983</v>
      </c>
      <c r="Z68" t="s">
        <v>984</v>
      </c>
      <c r="AA68">
        <f t="shared" si="7"/>
        <v>3</v>
      </c>
      <c r="AB68">
        <v>16</v>
      </c>
      <c r="AC68" t="s">
        <v>1071</v>
      </c>
      <c r="AD68" t="s">
        <v>71</v>
      </c>
      <c r="AE68">
        <v>26000714</v>
      </c>
      <c r="AF68" t="s">
        <v>1072</v>
      </c>
      <c r="AG68" t="s">
        <v>1073</v>
      </c>
      <c r="AH68" t="s">
        <v>1074</v>
      </c>
      <c r="AI68" t="s">
        <v>1075</v>
      </c>
      <c r="AJ68" t="s">
        <v>97</v>
      </c>
      <c r="AK68" t="s">
        <v>178</v>
      </c>
      <c r="AL68">
        <v>2278532</v>
      </c>
      <c r="AM68">
        <v>2015</v>
      </c>
      <c r="AN68" t="s">
        <v>148</v>
      </c>
      <c r="AO68" t="s">
        <v>149</v>
      </c>
      <c r="AP68" t="s">
        <v>150</v>
      </c>
      <c r="AQ68" t="s">
        <v>151</v>
      </c>
      <c r="AR68" t="s">
        <v>152</v>
      </c>
      <c r="AS68" t="s">
        <v>152</v>
      </c>
      <c r="AT68" t="s">
        <v>1076</v>
      </c>
      <c r="AU68" t="s">
        <v>1077</v>
      </c>
      <c r="AV68" t="s">
        <v>84</v>
      </c>
      <c r="AW68" t="s">
        <v>86</v>
      </c>
      <c r="AX68" t="s">
        <v>86</v>
      </c>
      <c r="AY68" t="s">
        <v>85</v>
      </c>
      <c r="AZ68" t="s">
        <v>86</v>
      </c>
      <c r="BA68" t="s">
        <v>85</v>
      </c>
      <c r="BB68" t="s">
        <v>85</v>
      </c>
      <c r="BC68">
        <v>2</v>
      </c>
      <c r="BD68" t="s">
        <v>86</v>
      </c>
      <c r="BE68" t="s">
        <v>86</v>
      </c>
      <c r="BF68" t="s">
        <v>85</v>
      </c>
      <c r="BG68" t="s">
        <v>86</v>
      </c>
      <c r="BH68" t="s">
        <v>85</v>
      </c>
      <c r="BI68" t="s">
        <v>85</v>
      </c>
      <c r="BJ68" t="s">
        <v>85</v>
      </c>
      <c r="BK68" t="s">
        <v>85</v>
      </c>
      <c r="BL68" t="s">
        <v>1078</v>
      </c>
      <c r="BM68" t="s">
        <v>1079</v>
      </c>
      <c r="BN68" t="s">
        <v>1080</v>
      </c>
      <c r="BO68" t="s">
        <v>1052</v>
      </c>
      <c r="BP68" s="1" t="s">
        <v>1081</v>
      </c>
    </row>
    <row r="69" spans="1:68" hidden="1" x14ac:dyDescent="0.25">
      <c r="A69" s="1" t="s">
        <v>975</v>
      </c>
      <c r="B69" t="s">
        <v>976</v>
      </c>
      <c r="C69" t="s">
        <v>977</v>
      </c>
      <c r="D69" s="5">
        <f t="shared" si="6"/>
        <v>1</v>
      </c>
      <c r="E69" s="5">
        <f>IFERROR(SEARCH(Tabelle2!$A$2,Literatur!$C69),0)</f>
        <v>0</v>
      </c>
      <c r="F69" s="5">
        <f>IFERROR(SEARCH(Tabelle2!$A$3,Literatur!$C69),0)</f>
        <v>0</v>
      </c>
      <c r="G69" s="5">
        <f>IFERROR(SEARCH(Tabelle2!$A$4,Literatur!$C69),0)</f>
        <v>0</v>
      </c>
      <c r="H69" s="5">
        <f>IFERROR(SEARCH(Tabelle2!$A$5,Literatur!$C69),0)</f>
        <v>0</v>
      </c>
      <c r="I69" s="5">
        <f>IFERROR(SEARCH(Tabelle2!$A$6,Literatur!$C69),0)</f>
        <v>0</v>
      </c>
      <c r="J69" s="5">
        <f>IFERROR(SEARCH(Tabelle2!$A$7,Literatur!$C69),0)</f>
        <v>0</v>
      </c>
      <c r="K69" s="5">
        <f>IFERROR(SEARCH(Tabelle2!$A$8,Literatur!$C69),0)</f>
        <v>0</v>
      </c>
      <c r="L69" s="5">
        <f>IFERROR(SEARCH(Tabelle2!$A$9,Literatur!$C69),0)</f>
        <v>0</v>
      </c>
      <c r="M69" s="5">
        <v>1</v>
      </c>
      <c r="N69" t="s">
        <v>60</v>
      </c>
      <c r="O69" t="s">
        <v>61</v>
      </c>
      <c r="P69" t="s">
        <v>978</v>
      </c>
      <c r="Q69" t="s">
        <v>979</v>
      </c>
      <c r="R69">
        <v>11</v>
      </c>
      <c r="S69">
        <v>115770</v>
      </c>
      <c r="T69" t="s">
        <v>64</v>
      </c>
      <c r="U69" t="s">
        <v>980</v>
      </c>
      <c r="V69" t="s">
        <v>981</v>
      </c>
      <c r="X69" t="s">
        <v>982</v>
      </c>
      <c r="Y69" t="s">
        <v>983</v>
      </c>
      <c r="Z69" t="s">
        <v>984</v>
      </c>
      <c r="AA69">
        <f t="shared" si="7"/>
        <v>3</v>
      </c>
      <c r="AB69">
        <v>16</v>
      </c>
      <c r="AC69" t="s">
        <v>1082</v>
      </c>
      <c r="AD69" t="s">
        <v>71</v>
      </c>
      <c r="AE69">
        <v>28213717</v>
      </c>
      <c r="AF69" t="s">
        <v>1083</v>
      </c>
      <c r="AG69" t="s">
        <v>1084</v>
      </c>
      <c r="AH69" t="s">
        <v>1085</v>
      </c>
      <c r="AI69" t="s">
        <v>1086</v>
      </c>
      <c r="AJ69" t="s">
        <v>1033</v>
      </c>
      <c r="AK69" t="s">
        <v>97</v>
      </c>
      <c r="AL69">
        <v>2585165</v>
      </c>
      <c r="AM69">
        <v>2017</v>
      </c>
      <c r="AN69" t="s">
        <v>1087</v>
      </c>
      <c r="AO69" t="s">
        <v>1088</v>
      </c>
      <c r="AP69" t="s">
        <v>1088</v>
      </c>
      <c r="AQ69" t="s">
        <v>1089</v>
      </c>
      <c r="AR69" t="s">
        <v>1090</v>
      </c>
      <c r="AS69" t="s">
        <v>1091</v>
      </c>
      <c r="AT69" t="s">
        <v>1092</v>
      </c>
      <c r="AU69" t="s">
        <v>1093</v>
      </c>
      <c r="AV69" t="s">
        <v>84</v>
      </c>
      <c r="AW69" t="s">
        <v>86</v>
      </c>
      <c r="AX69" t="s">
        <v>86</v>
      </c>
      <c r="AY69" t="s">
        <v>85</v>
      </c>
      <c r="AZ69" t="s">
        <v>86</v>
      </c>
      <c r="BA69" t="s">
        <v>85</v>
      </c>
      <c r="BB69" t="s">
        <v>85</v>
      </c>
      <c r="BC69">
        <v>4</v>
      </c>
      <c r="BD69" t="s">
        <v>86</v>
      </c>
      <c r="BE69" t="s">
        <v>85</v>
      </c>
      <c r="BF69" t="s">
        <v>85</v>
      </c>
      <c r="BG69" t="s">
        <v>86</v>
      </c>
      <c r="BH69" t="s">
        <v>85</v>
      </c>
      <c r="BI69" t="s">
        <v>85</v>
      </c>
      <c r="BJ69" t="s">
        <v>85</v>
      </c>
      <c r="BK69" t="s">
        <v>85</v>
      </c>
      <c r="BL69" t="s">
        <v>1094</v>
      </c>
      <c r="BM69" t="s">
        <v>1095</v>
      </c>
      <c r="BN69" t="s">
        <v>1096</v>
      </c>
      <c r="BO69" t="s">
        <v>1068</v>
      </c>
      <c r="BP69" s="1" t="s">
        <v>1097</v>
      </c>
    </row>
    <row r="70" spans="1:68" hidden="1" x14ac:dyDescent="0.25">
      <c r="A70" s="1" t="s">
        <v>975</v>
      </c>
      <c r="B70" t="s">
        <v>976</v>
      </c>
      <c r="C70" t="s">
        <v>977</v>
      </c>
      <c r="D70" s="5">
        <f t="shared" si="6"/>
        <v>1</v>
      </c>
      <c r="E70" s="5">
        <f>IFERROR(SEARCH(Tabelle2!$A$2,Literatur!$C70),0)</f>
        <v>0</v>
      </c>
      <c r="F70" s="5">
        <f>IFERROR(SEARCH(Tabelle2!$A$3,Literatur!$C70),0)</f>
        <v>0</v>
      </c>
      <c r="G70" s="5">
        <f>IFERROR(SEARCH(Tabelle2!$A$4,Literatur!$C70),0)</f>
        <v>0</v>
      </c>
      <c r="H70" s="5">
        <f>IFERROR(SEARCH(Tabelle2!$A$5,Literatur!$C70),0)</f>
        <v>0</v>
      </c>
      <c r="I70" s="5">
        <f>IFERROR(SEARCH(Tabelle2!$A$6,Literatur!$C70),0)</f>
        <v>0</v>
      </c>
      <c r="J70" s="5">
        <f>IFERROR(SEARCH(Tabelle2!$A$7,Literatur!$C70),0)</f>
        <v>0</v>
      </c>
      <c r="K70" s="5">
        <f>IFERROR(SEARCH(Tabelle2!$A$8,Literatur!$C70),0)</f>
        <v>0</v>
      </c>
      <c r="L70" s="5">
        <f>IFERROR(SEARCH(Tabelle2!$A$9,Literatur!$C70),0)</f>
        <v>0</v>
      </c>
      <c r="M70" s="5">
        <v>1</v>
      </c>
      <c r="N70" t="s">
        <v>60</v>
      </c>
      <c r="O70" t="s">
        <v>61</v>
      </c>
      <c r="P70" t="s">
        <v>978</v>
      </c>
      <c r="Q70" t="s">
        <v>979</v>
      </c>
      <c r="R70">
        <v>11</v>
      </c>
      <c r="S70">
        <v>115770</v>
      </c>
      <c r="T70" t="s">
        <v>64</v>
      </c>
      <c r="U70" t="s">
        <v>980</v>
      </c>
      <c r="V70" t="s">
        <v>981</v>
      </c>
      <c r="X70" t="s">
        <v>982</v>
      </c>
      <c r="Y70" t="s">
        <v>983</v>
      </c>
      <c r="Z70" t="s">
        <v>984</v>
      </c>
      <c r="AA70">
        <f t="shared" si="7"/>
        <v>3</v>
      </c>
      <c r="AB70">
        <v>16</v>
      </c>
      <c r="AC70" t="s">
        <v>1098</v>
      </c>
      <c r="AD70" t="s">
        <v>71</v>
      </c>
      <c r="AE70">
        <v>27322444</v>
      </c>
      <c r="AF70" t="s">
        <v>1099</v>
      </c>
      <c r="AG70" t="s">
        <v>1100</v>
      </c>
      <c r="AH70" t="s">
        <v>1101</v>
      </c>
      <c r="AI70" t="s">
        <v>1102</v>
      </c>
      <c r="AJ70" t="s">
        <v>113</v>
      </c>
      <c r="AK70" t="s">
        <v>384</v>
      </c>
      <c r="AL70">
        <v>2421402</v>
      </c>
      <c r="AM70">
        <v>2016</v>
      </c>
      <c r="AN70" t="s">
        <v>1034</v>
      </c>
      <c r="AO70" t="s">
        <v>1034</v>
      </c>
      <c r="AP70" t="s">
        <v>1034</v>
      </c>
      <c r="AQ70" t="s">
        <v>1035</v>
      </c>
      <c r="AR70" t="s">
        <v>1036</v>
      </c>
      <c r="AS70" t="s">
        <v>1036</v>
      </c>
      <c r="AT70" t="s">
        <v>1103</v>
      </c>
      <c r="AU70" t="s">
        <v>1104</v>
      </c>
      <c r="AV70" t="s">
        <v>84</v>
      </c>
      <c r="AW70" t="s">
        <v>86</v>
      </c>
      <c r="AX70" t="s">
        <v>86</v>
      </c>
      <c r="AY70" t="s">
        <v>85</v>
      </c>
      <c r="AZ70" t="s">
        <v>86</v>
      </c>
      <c r="BA70" t="s">
        <v>85</v>
      </c>
      <c r="BB70" t="s">
        <v>85</v>
      </c>
      <c r="BC70">
        <v>4</v>
      </c>
      <c r="BD70" t="s">
        <v>86</v>
      </c>
      <c r="BE70" t="s">
        <v>86</v>
      </c>
      <c r="BF70" t="s">
        <v>85</v>
      </c>
      <c r="BG70" t="s">
        <v>86</v>
      </c>
      <c r="BH70" t="s">
        <v>85</v>
      </c>
      <c r="BI70" t="s">
        <v>85</v>
      </c>
      <c r="BJ70" t="s">
        <v>85</v>
      </c>
      <c r="BK70" t="s">
        <v>85</v>
      </c>
      <c r="BL70" t="s">
        <v>1105</v>
      </c>
      <c r="BM70" t="s">
        <v>1106</v>
      </c>
      <c r="BN70" t="s">
        <v>1107</v>
      </c>
      <c r="BO70" t="s">
        <v>1080</v>
      </c>
      <c r="BP70" s="1" t="s">
        <v>1108</v>
      </c>
    </row>
    <row r="71" spans="1:68" hidden="1" x14ac:dyDescent="0.25">
      <c r="A71" s="1" t="s">
        <v>975</v>
      </c>
      <c r="B71" t="s">
        <v>976</v>
      </c>
      <c r="C71" t="s">
        <v>977</v>
      </c>
      <c r="D71" s="5">
        <f t="shared" si="6"/>
        <v>1</v>
      </c>
      <c r="E71" s="5">
        <f>IFERROR(SEARCH(Tabelle2!$A$2,Literatur!$C71),0)</f>
        <v>0</v>
      </c>
      <c r="F71" s="5">
        <f>IFERROR(SEARCH(Tabelle2!$A$3,Literatur!$C71),0)</f>
        <v>0</v>
      </c>
      <c r="G71" s="5">
        <f>IFERROR(SEARCH(Tabelle2!$A$4,Literatur!$C71),0)</f>
        <v>0</v>
      </c>
      <c r="H71" s="5">
        <f>IFERROR(SEARCH(Tabelle2!$A$5,Literatur!$C71),0)</f>
        <v>0</v>
      </c>
      <c r="I71" s="5">
        <f>IFERROR(SEARCH(Tabelle2!$A$6,Literatur!$C71),0)</f>
        <v>0</v>
      </c>
      <c r="J71" s="5">
        <f>IFERROR(SEARCH(Tabelle2!$A$7,Literatur!$C71),0)</f>
        <v>0</v>
      </c>
      <c r="K71" s="5">
        <f>IFERROR(SEARCH(Tabelle2!$A$8,Literatur!$C71),0)</f>
        <v>0</v>
      </c>
      <c r="L71" s="5">
        <f>IFERROR(SEARCH(Tabelle2!$A$9,Literatur!$C71),0)</f>
        <v>0</v>
      </c>
      <c r="M71" s="5">
        <v>1</v>
      </c>
      <c r="N71" t="s">
        <v>60</v>
      </c>
      <c r="O71" t="s">
        <v>61</v>
      </c>
      <c r="P71" t="s">
        <v>978</v>
      </c>
      <c r="Q71" t="s">
        <v>979</v>
      </c>
      <c r="R71">
        <v>11</v>
      </c>
      <c r="S71">
        <v>115770</v>
      </c>
      <c r="T71" t="s">
        <v>64</v>
      </c>
      <c r="U71" t="s">
        <v>980</v>
      </c>
      <c r="V71" t="s">
        <v>981</v>
      </c>
      <c r="X71" t="s">
        <v>982</v>
      </c>
      <c r="Y71" t="s">
        <v>983</v>
      </c>
      <c r="Z71" t="s">
        <v>984</v>
      </c>
      <c r="AA71">
        <f t="shared" si="7"/>
        <v>3</v>
      </c>
      <c r="AB71">
        <v>16</v>
      </c>
      <c r="AC71" t="s">
        <v>1109</v>
      </c>
      <c r="AD71" t="s">
        <v>71</v>
      </c>
      <c r="AE71">
        <v>24625687</v>
      </c>
      <c r="AF71" t="s">
        <v>1110</v>
      </c>
      <c r="AG71" t="s">
        <v>1111</v>
      </c>
      <c r="AH71" t="s">
        <v>1112</v>
      </c>
      <c r="AI71" t="s">
        <v>1113</v>
      </c>
      <c r="AK71" t="s">
        <v>281</v>
      </c>
      <c r="AL71">
        <v>2135647</v>
      </c>
      <c r="AM71">
        <v>2014</v>
      </c>
      <c r="AN71" t="s">
        <v>148</v>
      </c>
      <c r="AO71" t="s">
        <v>149</v>
      </c>
      <c r="AP71" t="s">
        <v>150</v>
      </c>
      <c r="AQ71" t="s">
        <v>151</v>
      </c>
      <c r="AR71" t="s">
        <v>152</v>
      </c>
      <c r="AS71" t="s">
        <v>152</v>
      </c>
      <c r="AT71" t="s">
        <v>1114</v>
      </c>
      <c r="AU71" t="s">
        <v>1115</v>
      </c>
      <c r="AV71" t="s">
        <v>84</v>
      </c>
      <c r="AW71" t="s">
        <v>86</v>
      </c>
      <c r="AX71" t="s">
        <v>86</v>
      </c>
      <c r="AY71" t="s">
        <v>86</v>
      </c>
      <c r="AZ71" t="s">
        <v>86</v>
      </c>
      <c r="BA71" t="s">
        <v>85</v>
      </c>
      <c r="BB71" t="s">
        <v>86</v>
      </c>
      <c r="BC71">
        <v>6</v>
      </c>
      <c r="BD71" t="s">
        <v>86</v>
      </c>
      <c r="BE71" t="s">
        <v>86</v>
      </c>
      <c r="BF71" t="s">
        <v>85</v>
      </c>
      <c r="BG71" t="s">
        <v>86</v>
      </c>
      <c r="BH71" t="s">
        <v>85</v>
      </c>
      <c r="BI71" t="s">
        <v>85</v>
      </c>
      <c r="BJ71" t="s">
        <v>85</v>
      </c>
      <c r="BK71" t="s">
        <v>86</v>
      </c>
      <c r="BL71" t="s">
        <v>1116</v>
      </c>
      <c r="BM71" t="s">
        <v>1117</v>
      </c>
      <c r="BN71" t="s">
        <v>1118</v>
      </c>
      <c r="BO71" t="s">
        <v>1096</v>
      </c>
      <c r="BP71" s="1" t="s">
        <v>1119</v>
      </c>
    </row>
    <row r="72" spans="1:68" hidden="1" x14ac:dyDescent="0.25">
      <c r="A72" s="1" t="s">
        <v>975</v>
      </c>
      <c r="B72" t="s">
        <v>976</v>
      </c>
      <c r="C72" t="s">
        <v>977</v>
      </c>
      <c r="D72" s="5">
        <f t="shared" si="6"/>
        <v>1</v>
      </c>
      <c r="E72" s="5">
        <f>IFERROR(SEARCH(Tabelle2!$A$2,Literatur!$C72),0)</f>
        <v>0</v>
      </c>
      <c r="F72" s="5">
        <f>IFERROR(SEARCH(Tabelle2!$A$3,Literatur!$C72),0)</f>
        <v>0</v>
      </c>
      <c r="G72" s="5">
        <f>IFERROR(SEARCH(Tabelle2!$A$4,Literatur!$C72),0)</f>
        <v>0</v>
      </c>
      <c r="H72" s="5">
        <f>IFERROR(SEARCH(Tabelle2!$A$5,Literatur!$C72),0)</f>
        <v>0</v>
      </c>
      <c r="I72" s="5">
        <f>IFERROR(SEARCH(Tabelle2!$A$6,Literatur!$C72),0)</f>
        <v>0</v>
      </c>
      <c r="J72" s="5">
        <f>IFERROR(SEARCH(Tabelle2!$A$7,Literatur!$C72),0)</f>
        <v>0</v>
      </c>
      <c r="K72" s="5">
        <f>IFERROR(SEARCH(Tabelle2!$A$8,Literatur!$C72),0)</f>
        <v>0</v>
      </c>
      <c r="L72" s="5">
        <f>IFERROR(SEARCH(Tabelle2!$A$9,Literatur!$C72),0)</f>
        <v>0</v>
      </c>
      <c r="M72" s="5">
        <v>1</v>
      </c>
      <c r="N72" t="s">
        <v>60</v>
      </c>
      <c r="O72" t="s">
        <v>61</v>
      </c>
      <c r="P72" t="s">
        <v>978</v>
      </c>
      <c r="Q72" t="s">
        <v>979</v>
      </c>
      <c r="R72">
        <v>11</v>
      </c>
      <c r="S72">
        <v>115770</v>
      </c>
      <c r="T72" t="s">
        <v>64</v>
      </c>
      <c r="U72" t="s">
        <v>980</v>
      </c>
      <c r="V72" t="s">
        <v>981</v>
      </c>
      <c r="X72" t="s">
        <v>982</v>
      </c>
      <c r="Y72" t="s">
        <v>983</v>
      </c>
      <c r="Z72" t="s">
        <v>984</v>
      </c>
      <c r="AA72">
        <f t="shared" si="7"/>
        <v>3</v>
      </c>
      <c r="AB72">
        <v>16</v>
      </c>
      <c r="AC72" t="s">
        <v>1120</v>
      </c>
      <c r="AD72" t="s">
        <v>71</v>
      </c>
      <c r="AE72">
        <v>26954784</v>
      </c>
      <c r="AF72" t="s">
        <v>1121</v>
      </c>
      <c r="AG72" t="s">
        <v>1122</v>
      </c>
      <c r="AH72" t="s">
        <v>1123</v>
      </c>
      <c r="AI72" t="s">
        <v>1124</v>
      </c>
      <c r="AK72" t="s">
        <v>1125</v>
      </c>
      <c r="AL72">
        <v>2428939</v>
      </c>
      <c r="AM72">
        <v>2015</v>
      </c>
      <c r="AN72" t="s">
        <v>1126</v>
      </c>
      <c r="AO72" t="s">
        <v>1127</v>
      </c>
      <c r="AP72" t="s">
        <v>1127</v>
      </c>
      <c r="AQ72" t="s">
        <v>1128</v>
      </c>
      <c r="AR72" t="s">
        <v>1129</v>
      </c>
      <c r="AS72" t="s">
        <v>1130</v>
      </c>
      <c r="AT72" t="s">
        <v>1131</v>
      </c>
      <c r="AU72" t="s">
        <v>1132</v>
      </c>
      <c r="AV72" t="s">
        <v>84</v>
      </c>
      <c r="AW72" t="s">
        <v>86</v>
      </c>
      <c r="AX72" t="s">
        <v>86</v>
      </c>
      <c r="AY72" t="s">
        <v>85</v>
      </c>
      <c r="AZ72" t="s">
        <v>86</v>
      </c>
      <c r="BA72" t="s">
        <v>85</v>
      </c>
      <c r="BB72" t="s">
        <v>85</v>
      </c>
      <c r="BC72">
        <v>11</v>
      </c>
      <c r="BD72" t="s">
        <v>86</v>
      </c>
      <c r="BE72" t="s">
        <v>86</v>
      </c>
      <c r="BF72" t="s">
        <v>85</v>
      </c>
      <c r="BG72" t="s">
        <v>86</v>
      </c>
      <c r="BH72" t="s">
        <v>85</v>
      </c>
      <c r="BI72" t="s">
        <v>85</v>
      </c>
      <c r="BJ72" t="s">
        <v>85</v>
      </c>
      <c r="BK72" t="s">
        <v>85</v>
      </c>
      <c r="BL72" t="s">
        <v>1133</v>
      </c>
      <c r="BM72" t="s">
        <v>217</v>
      </c>
      <c r="BN72" t="s">
        <v>1134</v>
      </c>
      <c r="BO72" t="s">
        <v>1135</v>
      </c>
      <c r="BP72" s="1" t="s">
        <v>1136</v>
      </c>
    </row>
    <row r="73" spans="1:68" hidden="1" x14ac:dyDescent="0.25">
      <c r="A73" s="1" t="s">
        <v>975</v>
      </c>
      <c r="B73" t="s">
        <v>976</v>
      </c>
      <c r="C73" t="s">
        <v>977</v>
      </c>
      <c r="D73" s="5">
        <f t="shared" si="6"/>
        <v>1</v>
      </c>
      <c r="E73" s="5">
        <f>IFERROR(SEARCH(Tabelle2!$A$2,Literatur!$C73),0)</f>
        <v>0</v>
      </c>
      <c r="F73" s="5">
        <f>IFERROR(SEARCH(Tabelle2!$A$3,Literatur!$C73),0)</f>
        <v>0</v>
      </c>
      <c r="G73" s="5">
        <f>IFERROR(SEARCH(Tabelle2!$A$4,Literatur!$C73),0)</f>
        <v>0</v>
      </c>
      <c r="H73" s="5">
        <f>IFERROR(SEARCH(Tabelle2!$A$5,Literatur!$C73),0)</f>
        <v>0</v>
      </c>
      <c r="I73" s="5">
        <f>IFERROR(SEARCH(Tabelle2!$A$6,Literatur!$C73),0)</f>
        <v>0</v>
      </c>
      <c r="J73" s="5">
        <f>IFERROR(SEARCH(Tabelle2!$A$7,Literatur!$C73),0)</f>
        <v>0</v>
      </c>
      <c r="K73" s="5">
        <f>IFERROR(SEARCH(Tabelle2!$A$8,Literatur!$C73),0)</f>
        <v>0</v>
      </c>
      <c r="L73" s="5">
        <f>IFERROR(SEARCH(Tabelle2!$A$9,Literatur!$C73),0)</f>
        <v>0</v>
      </c>
      <c r="M73" s="5">
        <v>1</v>
      </c>
      <c r="N73" t="s">
        <v>60</v>
      </c>
      <c r="O73" t="s">
        <v>61</v>
      </c>
      <c r="P73" t="s">
        <v>978</v>
      </c>
      <c r="Q73" t="s">
        <v>979</v>
      </c>
      <c r="R73">
        <v>11</v>
      </c>
      <c r="S73">
        <v>115770</v>
      </c>
      <c r="T73" t="s">
        <v>64</v>
      </c>
      <c r="U73" t="s">
        <v>980</v>
      </c>
      <c r="V73" t="s">
        <v>981</v>
      </c>
      <c r="X73" t="s">
        <v>982</v>
      </c>
      <c r="Y73" t="s">
        <v>983</v>
      </c>
      <c r="Z73" t="s">
        <v>984</v>
      </c>
      <c r="AA73">
        <f t="shared" si="7"/>
        <v>3</v>
      </c>
      <c r="AB73">
        <v>16</v>
      </c>
      <c r="AC73" t="s">
        <v>1137</v>
      </c>
      <c r="AD73" t="s">
        <v>71</v>
      </c>
      <c r="AE73">
        <v>28066501</v>
      </c>
      <c r="AF73" t="s">
        <v>1138</v>
      </c>
      <c r="AG73" t="s">
        <v>1139</v>
      </c>
      <c r="AH73" t="s">
        <v>1140</v>
      </c>
      <c r="AI73" t="s">
        <v>1141</v>
      </c>
      <c r="AK73" t="s">
        <v>384</v>
      </c>
      <c r="AL73">
        <v>2378214</v>
      </c>
      <c r="AM73">
        <v>2016</v>
      </c>
      <c r="AN73" t="s">
        <v>1142</v>
      </c>
      <c r="AO73" t="s">
        <v>1143</v>
      </c>
      <c r="AP73" t="s">
        <v>1143</v>
      </c>
      <c r="AQ73" t="s">
        <v>1144</v>
      </c>
      <c r="AR73" t="s">
        <v>1145</v>
      </c>
      <c r="AS73" t="s">
        <v>1145</v>
      </c>
      <c r="AT73" t="s">
        <v>1146</v>
      </c>
      <c r="AU73" t="s">
        <v>1147</v>
      </c>
      <c r="AV73" t="s">
        <v>84</v>
      </c>
      <c r="AW73" t="s">
        <v>86</v>
      </c>
      <c r="AX73" t="s">
        <v>86</v>
      </c>
      <c r="AY73" t="s">
        <v>85</v>
      </c>
      <c r="AZ73" t="s">
        <v>86</v>
      </c>
      <c r="BA73" t="s">
        <v>85</v>
      </c>
      <c r="BB73" t="s">
        <v>85</v>
      </c>
      <c r="BC73">
        <v>15</v>
      </c>
      <c r="BD73" t="s">
        <v>86</v>
      </c>
      <c r="BE73" t="s">
        <v>86</v>
      </c>
      <c r="BF73" t="s">
        <v>85</v>
      </c>
      <c r="BG73" t="s">
        <v>86</v>
      </c>
      <c r="BH73" t="s">
        <v>85</v>
      </c>
      <c r="BI73" t="s">
        <v>85</v>
      </c>
      <c r="BJ73" t="s">
        <v>85</v>
      </c>
      <c r="BK73" t="s">
        <v>86</v>
      </c>
      <c r="BL73" t="s">
        <v>1148</v>
      </c>
      <c r="BM73" t="s">
        <v>1149</v>
      </c>
      <c r="BN73" t="s">
        <v>1150</v>
      </c>
      <c r="BO73" t="s">
        <v>1107</v>
      </c>
      <c r="BP73" s="1" t="s">
        <v>1151</v>
      </c>
    </row>
    <row r="74" spans="1:68" hidden="1" x14ac:dyDescent="0.25">
      <c r="A74" s="1" t="s">
        <v>975</v>
      </c>
      <c r="B74" t="s">
        <v>976</v>
      </c>
      <c r="C74" t="s">
        <v>977</v>
      </c>
      <c r="D74" s="5">
        <f t="shared" si="6"/>
        <v>1</v>
      </c>
      <c r="E74" s="5">
        <f>IFERROR(SEARCH(Tabelle2!$A$2,Literatur!$C74),0)</f>
        <v>0</v>
      </c>
      <c r="F74" s="5">
        <f>IFERROR(SEARCH(Tabelle2!$A$3,Literatur!$C74),0)</f>
        <v>0</v>
      </c>
      <c r="G74" s="5">
        <f>IFERROR(SEARCH(Tabelle2!$A$4,Literatur!$C74),0)</f>
        <v>0</v>
      </c>
      <c r="H74" s="5">
        <f>IFERROR(SEARCH(Tabelle2!$A$5,Literatur!$C74),0)</f>
        <v>0</v>
      </c>
      <c r="I74" s="5">
        <f>IFERROR(SEARCH(Tabelle2!$A$6,Literatur!$C74),0)</f>
        <v>0</v>
      </c>
      <c r="J74" s="5">
        <f>IFERROR(SEARCH(Tabelle2!$A$7,Literatur!$C74),0)</f>
        <v>0</v>
      </c>
      <c r="K74" s="5">
        <f>IFERROR(SEARCH(Tabelle2!$A$8,Literatur!$C74),0)</f>
        <v>0</v>
      </c>
      <c r="L74" s="5">
        <f>IFERROR(SEARCH(Tabelle2!$A$9,Literatur!$C74),0)</f>
        <v>0</v>
      </c>
      <c r="M74" s="5">
        <v>1</v>
      </c>
      <c r="N74" t="s">
        <v>60</v>
      </c>
      <c r="O74" t="s">
        <v>61</v>
      </c>
      <c r="P74" t="s">
        <v>978</v>
      </c>
      <c r="Q74" t="s">
        <v>979</v>
      </c>
      <c r="R74">
        <v>11</v>
      </c>
      <c r="S74">
        <v>115770</v>
      </c>
      <c r="T74" t="s">
        <v>64</v>
      </c>
      <c r="U74" t="s">
        <v>980</v>
      </c>
      <c r="V74" t="s">
        <v>981</v>
      </c>
      <c r="X74" t="s">
        <v>982</v>
      </c>
      <c r="Y74" t="s">
        <v>983</v>
      </c>
      <c r="Z74" t="s">
        <v>984</v>
      </c>
      <c r="AA74">
        <f t="shared" si="7"/>
        <v>3</v>
      </c>
      <c r="AB74">
        <v>16</v>
      </c>
      <c r="AC74" t="s">
        <v>1152</v>
      </c>
      <c r="AD74" t="s">
        <v>71</v>
      </c>
      <c r="AE74">
        <v>27824139</v>
      </c>
      <c r="AF74" t="s">
        <v>1153</v>
      </c>
      <c r="AG74" t="s">
        <v>1154</v>
      </c>
      <c r="AH74" t="s">
        <v>1155</v>
      </c>
      <c r="AI74" t="s">
        <v>1156</v>
      </c>
      <c r="AK74" t="s">
        <v>241</v>
      </c>
      <c r="AL74">
        <v>2484513</v>
      </c>
      <c r="AM74">
        <v>2016</v>
      </c>
      <c r="AN74" t="s">
        <v>464</v>
      </c>
      <c r="AO74" t="s">
        <v>465</v>
      </c>
      <c r="AP74" t="s">
        <v>465</v>
      </c>
      <c r="AQ74" t="s">
        <v>466</v>
      </c>
      <c r="AR74" t="s">
        <v>467</v>
      </c>
      <c r="AS74" t="s">
        <v>467</v>
      </c>
      <c r="AT74" t="s">
        <v>1157</v>
      </c>
      <c r="AU74" t="s">
        <v>1158</v>
      </c>
      <c r="AV74" t="s">
        <v>84</v>
      </c>
      <c r="AW74" t="s">
        <v>86</v>
      </c>
      <c r="AX74" t="s">
        <v>86</v>
      </c>
      <c r="AY74" t="s">
        <v>85</v>
      </c>
      <c r="AZ74" t="s">
        <v>86</v>
      </c>
      <c r="BA74" t="s">
        <v>85</v>
      </c>
      <c r="BB74" t="s">
        <v>86</v>
      </c>
      <c r="BC74">
        <v>15</v>
      </c>
      <c r="BD74" t="s">
        <v>86</v>
      </c>
      <c r="BE74" t="s">
        <v>86</v>
      </c>
      <c r="BF74" t="s">
        <v>85</v>
      </c>
      <c r="BG74" t="s">
        <v>86</v>
      </c>
      <c r="BH74" t="s">
        <v>85</v>
      </c>
      <c r="BI74" t="s">
        <v>85</v>
      </c>
      <c r="BJ74" t="s">
        <v>85</v>
      </c>
      <c r="BK74" t="s">
        <v>86</v>
      </c>
      <c r="BL74" t="s">
        <v>1159</v>
      </c>
      <c r="BM74" t="s">
        <v>1160</v>
      </c>
      <c r="BO74" t="s">
        <v>1118</v>
      </c>
      <c r="BP74" s="1" t="s">
        <v>1161</v>
      </c>
    </row>
    <row r="75" spans="1:68" hidden="1" x14ac:dyDescent="0.25">
      <c r="A75" s="1" t="s">
        <v>975</v>
      </c>
      <c r="B75" t="s">
        <v>976</v>
      </c>
      <c r="C75" t="s">
        <v>977</v>
      </c>
      <c r="D75" s="5">
        <f t="shared" si="6"/>
        <v>1</v>
      </c>
      <c r="E75" s="5">
        <f>IFERROR(SEARCH(Tabelle2!$A$2,Literatur!$C75),0)</f>
        <v>0</v>
      </c>
      <c r="F75" s="5">
        <f>IFERROR(SEARCH(Tabelle2!$A$3,Literatur!$C75),0)</f>
        <v>0</v>
      </c>
      <c r="G75" s="5">
        <f>IFERROR(SEARCH(Tabelle2!$A$4,Literatur!$C75),0)</f>
        <v>0</v>
      </c>
      <c r="H75" s="5">
        <f>IFERROR(SEARCH(Tabelle2!$A$5,Literatur!$C75),0)</f>
        <v>0</v>
      </c>
      <c r="I75" s="5">
        <f>IFERROR(SEARCH(Tabelle2!$A$6,Literatur!$C75),0)</f>
        <v>0</v>
      </c>
      <c r="J75" s="5">
        <f>IFERROR(SEARCH(Tabelle2!$A$7,Literatur!$C75),0)</f>
        <v>0</v>
      </c>
      <c r="K75" s="5">
        <f>IFERROR(SEARCH(Tabelle2!$A$8,Literatur!$C75),0)</f>
        <v>0</v>
      </c>
      <c r="L75" s="5">
        <f>IFERROR(SEARCH(Tabelle2!$A$9,Literatur!$C75),0)</f>
        <v>0</v>
      </c>
      <c r="M75" s="5">
        <v>1</v>
      </c>
      <c r="N75" t="s">
        <v>60</v>
      </c>
      <c r="O75" t="s">
        <v>61</v>
      </c>
      <c r="P75" t="s">
        <v>978</v>
      </c>
      <c r="Q75" t="s">
        <v>979</v>
      </c>
      <c r="R75">
        <v>11</v>
      </c>
      <c r="S75">
        <v>115770</v>
      </c>
      <c r="T75" t="s">
        <v>64</v>
      </c>
      <c r="U75" t="s">
        <v>980</v>
      </c>
      <c r="V75" t="s">
        <v>981</v>
      </c>
      <c r="X75" t="s">
        <v>982</v>
      </c>
      <c r="Y75" t="s">
        <v>983</v>
      </c>
      <c r="Z75" t="s">
        <v>984</v>
      </c>
      <c r="AA75">
        <f t="shared" si="7"/>
        <v>3</v>
      </c>
      <c r="AB75">
        <v>16</v>
      </c>
      <c r="AC75" t="s">
        <v>1162</v>
      </c>
      <c r="AD75" t="s">
        <v>71</v>
      </c>
      <c r="AE75">
        <v>21330445</v>
      </c>
      <c r="AF75" t="s">
        <v>1163</v>
      </c>
      <c r="AG75" t="s">
        <v>1164</v>
      </c>
      <c r="AH75" t="s">
        <v>1165</v>
      </c>
      <c r="AI75" t="s">
        <v>1166</v>
      </c>
      <c r="AK75" t="s">
        <v>1167</v>
      </c>
      <c r="AL75">
        <v>1827106</v>
      </c>
      <c r="AM75">
        <v>2011</v>
      </c>
      <c r="AN75" t="s">
        <v>1168</v>
      </c>
      <c r="AO75" t="s">
        <v>1169</v>
      </c>
      <c r="AP75" t="s">
        <v>1170</v>
      </c>
      <c r="AQ75" t="s">
        <v>1171</v>
      </c>
      <c r="AR75" t="s">
        <v>1172</v>
      </c>
      <c r="AS75" t="s">
        <v>1173</v>
      </c>
      <c r="AT75" t="s">
        <v>1174</v>
      </c>
      <c r="AU75" t="s">
        <v>1175</v>
      </c>
      <c r="AV75" t="s">
        <v>84</v>
      </c>
      <c r="AW75" t="s">
        <v>85</v>
      </c>
      <c r="AX75" t="s">
        <v>86</v>
      </c>
      <c r="AY75" t="s">
        <v>86</v>
      </c>
      <c r="AZ75" t="s">
        <v>85</v>
      </c>
      <c r="BA75" t="s">
        <v>85</v>
      </c>
      <c r="BB75" t="s">
        <v>86</v>
      </c>
      <c r="BC75">
        <v>25</v>
      </c>
      <c r="BD75" t="s">
        <v>86</v>
      </c>
      <c r="BE75" t="s">
        <v>86</v>
      </c>
      <c r="BF75" t="s">
        <v>86</v>
      </c>
      <c r="BG75" t="s">
        <v>86</v>
      </c>
      <c r="BH75" t="s">
        <v>85</v>
      </c>
      <c r="BI75" t="s">
        <v>85</v>
      </c>
      <c r="BJ75" t="s">
        <v>85</v>
      </c>
      <c r="BK75" t="s">
        <v>86</v>
      </c>
      <c r="BL75" t="s">
        <v>1176</v>
      </c>
      <c r="BM75" t="s">
        <v>1177</v>
      </c>
      <c r="BO75" t="s">
        <v>1134</v>
      </c>
      <c r="BP75" s="1" t="s">
        <v>1178</v>
      </c>
    </row>
    <row r="76" spans="1:68" hidden="1" x14ac:dyDescent="0.25">
      <c r="A76" s="1" t="s">
        <v>975</v>
      </c>
      <c r="B76" t="s">
        <v>976</v>
      </c>
      <c r="C76" t="s">
        <v>977</v>
      </c>
      <c r="D76" s="5">
        <f t="shared" si="6"/>
        <v>1</v>
      </c>
      <c r="E76" s="5">
        <f>IFERROR(SEARCH(Tabelle2!$A$2,Literatur!$C76),0)</f>
        <v>0</v>
      </c>
      <c r="F76" s="5">
        <f>IFERROR(SEARCH(Tabelle2!$A$3,Literatur!$C76),0)</f>
        <v>0</v>
      </c>
      <c r="G76" s="5">
        <f>IFERROR(SEARCH(Tabelle2!$A$4,Literatur!$C76),0)</f>
        <v>0</v>
      </c>
      <c r="H76" s="5">
        <f>IFERROR(SEARCH(Tabelle2!$A$5,Literatur!$C76),0)</f>
        <v>0</v>
      </c>
      <c r="I76" s="5">
        <f>IFERROR(SEARCH(Tabelle2!$A$6,Literatur!$C76),0)</f>
        <v>0</v>
      </c>
      <c r="J76" s="5">
        <f>IFERROR(SEARCH(Tabelle2!$A$7,Literatur!$C76),0)</f>
        <v>0</v>
      </c>
      <c r="K76" s="5">
        <f>IFERROR(SEARCH(Tabelle2!$A$8,Literatur!$C76),0)</f>
        <v>0</v>
      </c>
      <c r="L76" s="5">
        <f>IFERROR(SEARCH(Tabelle2!$A$9,Literatur!$C76),0)</f>
        <v>0</v>
      </c>
      <c r="M76" s="5">
        <v>1</v>
      </c>
      <c r="N76" t="s">
        <v>60</v>
      </c>
      <c r="O76" t="s">
        <v>61</v>
      </c>
      <c r="P76" t="s">
        <v>978</v>
      </c>
      <c r="Q76" t="s">
        <v>979</v>
      </c>
      <c r="R76">
        <v>11</v>
      </c>
      <c r="S76">
        <v>115770</v>
      </c>
      <c r="T76" t="s">
        <v>64</v>
      </c>
      <c r="U76" t="s">
        <v>980</v>
      </c>
      <c r="V76" t="s">
        <v>981</v>
      </c>
      <c r="X76" t="s">
        <v>982</v>
      </c>
      <c r="Y76" t="s">
        <v>983</v>
      </c>
      <c r="Z76" t="s">
        <v>984</v>
      </c>
      <c r="AA76">
        <f t="shared" si="7"/>
        <v>3</v>
      </c>
      <c r="AB76">
        <v>16</v>
      </c>
      <c r="AC76" t="s">
        <v>1179</v>
      </c>
      <c r="AD76" t="s">
        <v>71</v>
      </c>
      <c r="AE76">
        <v>19707865</v>
      </c>
      <c r="AF76" t="s">
        <v>1180</v>
      </c>
      <c r="AG76" t="s">
        <v>1181</v>
      </c>
      <c r="AH76" t="s">
        <v>1182</v>
      </c>
      <c r="AI76" t="s">
        <v>1183</v>
      </c>
      <c r="AK76" t="s">
        <v>1184</v>
      </c>
      <c r="AL76">
        <v>1692126</v>
      </c>
      <c r="AM76">
        <v>2010</v>
      </c>
      <c r="AN76" t="s">
        <v>1185</v>
      </c>
      <c r="AO76" t="s">
        <v>1186</v>
      </c>
      <c r="AP76" t="s">
        <v>1186</v>
      </c>
      <c r="AQ76" t="s">
        <v>1187</v>
      </c>
      <c r="AR76" t="s">
        <v>1188</v>
      </c>
      <c r="AS76" t="s">
        <v>1189</v>
      </c>
      <c r="AU76" t="s">
        <v>1190</v>
      </c>
      <c r="AV76" t="s">
        <v>84</v>
      </c>
      <c r="AW76" t="s">
        <v>86</v>
      </c>
      <c r="AX76" t="s">
        <v>86</v>
      </c>
      <c r="AY76" t="s">
        <v>86</v>
      </c>
      <c r="AZ76" t="s">
        <v>86</v>
      </c>
      <c r="BA76" t="s">
        <v>85</v>
      </c>
      <c r="BB76" t="s">
        <v>85</v>
      </c>
      <c r="BC76">
        <v>36</v>
      </c>
      <c r="BD76" t="s">
        <v>86</v>
      </c>
      <c r="BE76" t="s">
        <v>86</v>
      </c>
      <c r="BF76" t="s">
        <v>85</v>
      </c>
      <c r="BG76" t="s">
        <v>86</v>
      </c>
      <c r="BH76" t="s">
        <v>85</v>
      </c>
      <c r="BI76" t="s">
        <v>85</v>
      </c>
      <c r="BJ76" t="s">
        <v>85</v>
      </c>
      <c r="BK76" t="s">
        <v>85</v>
      </c>
      <c r="BL76" t="s">
        <v>1191</v>
      </c>
      <c r="BM76" t="s">
        <v>1192</v>
      </c>
      <c r="BO76" t="s">
        <v>1193</v>
      </c>
      <c r="BP76" s="1" t="s">
        <v>1194</v>
      </c>
    </row>
    <row r="77" spans="1:68" hidden="1" x14ac:dyDescent="0.25">
      <c r="A77" s="1" t="s">
        <v>975</v>
      </c>
      <c r="B77" t="s">
        <v>976</v>
      </c>
      <c r="C77" t="s">
        <v>977</v>
      </c>
      <c r="D77" s="5">
        <f t="shared" si="6"/>
        <v>1</v>
      </c>
      <c r="E77" s="5">
        <f>IFERROR(SEARCH(Tabelle2!$A$2,Literatur!$C77),0)</f>
        <v>0</v>
      </c>
      <c r="F77" s="5">
        <f>IFERROR(SEARCH(Tabelle2!$A$3,Literatur!$C77),0)</f>
        <v>0</v>
      </c>
      <c r="G77" s="5">
        <f>IFERROR(SEARCH(Tabelle2!$A$4,Literatur!$C77),0)</f>
        <v>0</v>
      </c>
      <c r="H77" s="5">
        <f>IFERROR(SEARCH(Tabelle2!$A$5,Literatur!$C77),0)</f>
        <v>0</v>
      </c>
      <c r="I77" s="5">
        <f>IFERROR(SEARCH(Tabelle2!$A$6,Literatur!$C77),0)</f>
        <v>0</v>
      </c>
      <c r="J77" s="5">
        <f>IFERROR(SEARCH(Tabelle2!$A$7,Literatur!$C77),0)</f>
        <v>0</v>
      </c>
      <c r="K77" s="5">
        <f>IFERROR(SEARCH(Tabelle2!$A$8,Literatur!$C77),0)</f>
        <v>0</v>
      </c>
      <c r="L77" s="5">
        <f>IFERROR(SEARCH(Tabelle2!$A$9,Literatur!$C77),0)</f>
        <v>0</v>
      </c>
      <c r="M77" s="5">
        <v>1</v>
      </c>
      <c r="N77" t="s">
        <v>60</v>
      </c>
      <c r="O77" t="s">
        <v>61</v>
      </c>
      <c r="P77" t="s">
        <v>978</v>
      </c>
      <c r="Q77" t="s">
        <v>979</v>
      </c>
      <c r="R77">
        <v>11</v>
      </c>
      <c r="S77">
        <v>115770</v>
      </c>
      <c r="T77" t="s">
        <v>64</v>
      </c>
      <c r="U77" t="s">
        <v>980</v>
      </c>
      <c r="V77" t="s">
        <v>981</v>
      </c>
      <c r="X77" t="s">
        <v>982</v>
      </c>
      <c r="Y77" t="s">
        <v>983</v>
      </c>
      <c r="Z77" t="s">
        <v>984</v>
      </c>
      <c r="AA77">
        <f t="shared" si="7"/>
        <v>3</v>
      </c>
      <c r="AB77">
        <v>16</v>
      </c>
      <c r="AC77" t="s">
        <v>1195</v>
      </c>
      <c r="AD77" t="s">
        <v>71</v>
      </c>
      <c r="AE77">
        <v>17996036</v>
      </c>
      <c r="AF77" t="s">
        <v>1196</v>
      </c>
      <c r="AG77" t="s">
        <v>1197</v>
      </c>
      <c r="AH77" t="s">
        <v>1198</v>
      </c>
      <c r="AI77" t="s">
        <v>1199</v>
      </c>
      <c r="AK77" t="s">
        <v>384</v>
      </c>
      <c r="AL77">
        <v>2465822</v>
      </c>
      <c r="AM77">
        <v>2007</v>
      </c>
      <c r="AN77" t="s">
        <v>1200</v>
      </c>
      <c r="AO77" t="s">
        <v>1201</v>
      </c>
      <c r="AP77" t="s">
        <v>1202</v>
      </c>
      <c r="AQ77" t="s">
        <v>1203</v>
      </c>
      <c r="AR77" t="s">
        <v>1204</v>
      </c>
      <c r="AS77" t="s">
        <v>1204</v>
      </c>
      <c r="AU77" t="s">
        <v>1205</v>
      </c>
      <c r="AV77" t="s">
        <v>84</v>
      </c>
      <c r="AW77" t="s">
        <v>86</v>
      </c>
      <c r="AX77" t="s">
        <v>86</v>
      </c>
      <c r="AY77" t="s">
        <v>85</v>
      </c>
      <c r="AZ77" t="s">
        <v>86</v>
      </c>
      <c r="BA77" t="s">
        <v>85</v>
      </c>
      <c r="BB77" t="s">
        <v>86</v>
      </c>
      <c r="BC77">
        <v>5283</v>
      </c>
      <c r="BD77" t="s">
        <v>86</v>
      </c>
      <c r="BE77" t="s">
        <v>86</v>
      </c>
      <c r="BF77" t="s">
        <v>85</v>
      </c>
      <c r="BG77" t="s">
        <v>86</v>
      </c>
      <c r="BH77" t="s">
        <v>85</v>
      </c>
      <c r="BI77" t="s">
        <v>85</v>
      </c>
      <c r="BJ77" t="s">
        <v>85</v>
      </c>
      <c r="BK77" t="s">
        <v>85</v>
      </c>
      <c r="BL77" t="s">
        <v>1206</v>
      </c>
      <c r="BM77" t="s">
        <v>504</v>
      </c>
      <c r="BO77" t="s">
        <v>1150</v>
      </c>
      <c r="BP77" s="1" t="s">
        <v>1207</v>
      </c>
    </row>
    <row r="78" spans="1:68" hidden="1" x14ac:dyDescent="0.25">
      <c r="A78" s="1" t="s">
        <v>1208</v>
      </c>
      <c r="B78" t="s">
        <v>1209</v>
      </c>
      <c r="C78" t="s">
        <v>1210</v>
      </c>
      <c r="D78" s="5">
        <f t="shared" si="6"/>
        <v>0</v>
      </c>
      <c r="E78" s="5">
        <f>IFERROR(SEARCH(Tabelle2!$A$2,Literatur!$C78),0)</f>
        <v>0</v>
      </c>
      <c r="F78" s="5">
        <f>IFERROR(SEARCH(Tabelle2!$A$3,Literatur!$C78),0)</f>
        <v>0</v>
      </c>
      <c r="G78" s="5">
        <f>IFERROR(SEARCH(Tabelle2!$A$4,Literatur!$C78),0)</f>
        <v>0</v>
      </c>
      <c r="H78" s="5">
        <f>IFERROR(SEARCH(Tabelle2!$A$5,Literatur!$C78),0)</f>
        <v>0</v>
      </c>
      <c r="I78" s="5">
        <f>IFERROR(SEARCH(Tabelle2!$A$6,Literatur!$C78),0)</f>
        <v>0</v>
      </c>
      <c r="J78" s="5">
        <f>IFERROR(SEARCH(Tabelle2!$A$7,Literatur!$C78),0)</f>
        <v>0</v>
      </c>
      <c r="K78" s="5">
        <f>IFERROR(SEARCH(Tabelle2!$A$8,Literatur!$C78),0)</f>
        <v>0</v>
      </c>
      <c r="L78" s="5">
        <f>IFERROR(SEARCH(Tabelle2!$A$9,Literatur!$C78),0)</f>
        <v>0</v>
      </c>
      <c r="M78" s="5">
        <f>IFERROR(SEARCH(Tabelle2!$A$10,Literatur!$C78),0)</f>
        <v>0</v>
      </c>
      <c r="N78" t="s">
        <v>60</v>
      </c>
      <c r="O78" t="s">
        <v>267</v>
      </c>
      <c r="P78" t="s">
        <v>1211</v>
      </c>
      <c r="Q78" t="s">
        <v>1212</v>
      </c>
      <c r="R78">
        <v>5</v>
      </c>
      <c r="S78">
        <v>115974</v>
      </c>
      <c r="T78" t="s">
        <v>64</v>
      </c>
      <c r="U78" t="s">
        <v>1213</v>
      </c>
      <c r="V78" t="s">
        <v>1214</v>
      </c>
      <c r="W78" t="s">
        <v>1215</v>
      </c>
      <c r="X78" t="s">
        <v>1216</v>
      </c>
      <c r="Y78" t="s">
        <v>1217</v>
      </c>
      <c r="Z78" t="s">
        <v>1218</v>
      </c>
      <c r="AA78">
        <f t="shared" si="7"/>
        <v>7</v>
      </c>
      <c r="AB78">
        <v>12</v>
      </c>
      <c r="AC78" t="s">
        <v>1219</v>
      </c>
      <c r="AD78" t="s">
        <v>71</v>
      </c>
      <c r="AE78">
        <v>30137584</v>
      </c>
      <c r="AF78" t="s">
        <v>1220</v>
      </c>
      <c r="AG78" t="s">
        <v>1221</v>
      </c>
      <c r="AH78" t="s">
        <v>1222</v>
      </c>
      <c r="AI78" t="s">
        <v>1223</v>
      </c>
      <c r="AJ78" t="s">
        <v>1224</v>
      </c>
      <c r="AK78" t="s">
        <v>770</v>
      </c>
      <c r="AL78">
        <v>2718997</v>
      </c>
      <c r="AM78">
        <v>2018</v>
      </c>
      <c r="AN78" t="s">
        <v>1225</v>
      </c>
      <c r="AO78" t="s">
        <v>1226</v>
      </c>
      <c r="AP78" t="s">
        <v>1227</v>
      </c>
      <c r="AQ78" t="s">
        <v>1228</v>
      </c>
      <c r="AR78" t="s">
        <v>1229</v>
      </c>
      <c r="AS78" t="s">
        <v>1230</v>
      </c>
      <c r="AT78" t="s">
        <v>1231</v>
      </c>
      <c r="AU78" t="s">
        <v>1232</v>
      </c>
      <c r="AV78" t="s">
        <v>84</v>
      </c>
      <c r="AW78" t="s">
        <v>86</v>
      </c>
      <c r="AX78" t="s">
        <v>86</v>
      </c>
      <c r="AY78" t="s">
        <v>85</v>
      </c>
      <c r="AZ78" t="s">
        <v>86</v>
      </c>
      <c r="BA78" t="s">
        <v>85</v>
      </c>
      <c r="BB78" t="s">
        <v>85</v>
      </c>
      <c r="BC78">
        <v>0</v>
      </c>
      <c r="BD78" t="s">
        <v>86</v>
      </c>
      <c r="BE78" t="s">
        <v>86</v>
      </c>
      <c r="BF78" t="s">
        <v>85</v>
      </c>
      <c r="BG78" t="s">
        <v>86</v>
      </c>
      <c r="BH78" t="s">
        <v>85</v>
      </c>
      <c r="BI78" t="s">
        <v>85</v>
      </c>
      <c r="BJ78" t="s">
        <v>85</v>
      </c>
      <c r="BK78" t="s">
        <v>85</v>
      </c>
      <c r="BL78" t="s">
        <v>1233</v>
      </c>
      <c r="BM78" t="s">
        <v>1234</v>
      </c>
      <c r="BN78" t="s">
        <v>1235</v>
      </c>
      <c r="BO78" t="s">
        <v>362</v>
      </c>
      <c r="BP78" s="1" t="s">
        <v>1236</v>
      </c>
    </row>
    <row r="79" spans="1:68" hidden="1" x14ac:dyDescent="0.25">
      <c r="A79" s="1" t="s">
        <v>1208</v>
      </c>
      <c r="B79" t="s">
        <v>1209</v>
      </c>
      <c r="C79" t="s">
        <v>1210</v>
      </c>
      <c r="D79" s="5">
        <f t="shared" si="6"/>
        <v>0</v>
      </c>
      <c r="E79" s="5">
        <f>IFERROR(SEARCH(Tabelle2!$A$2,Literatur!$C79),0)</f>
        <v>0</v>
      </c>
      <c r="F79" s="5">
        <f>IFERROR(SEARCH(Tabelle2!$A$3,Literatur!$C79),0)</f>
        <v>0</v>
      </c>
      <c r="G79" s="5">
        <f>IFERROR(SEARCH(Tabelle2!$A$4,Literatur!$C79),0)</f>
        <v>0</v>
      </c>
      <c r="H79" s="5">
        <f>IFERROR(SEARCH(Tabelle2!$A$5,Literatur!$C79),0)</f>
        <v>0</v>
      </c>
      <c r="I79" s="5">
        <f>IFERROR(SEARCH(Tabelle2!$A$6,Literatur!$C79),0)</f>
        <v>0</v>
      </c>
      <c r="J79" s="5">
        <f>IFERROR(SEARCH(Tabelle2!$A$7,Literatur!$C79),0)</f>
        <v>0</v>
      </c>
      <c r="K79" s="5">
        <f>IFERROR(SEARCH(Tabelle2!$A$8,Literatur!$C79),0)</f>
        <v>0</v>
      </c>
      <c r="L79" s="5">
        <f>IFERROR(SEARCH(Tabelle2!$A$9,Literatur!$C79),0)</f>
        <v>0</v>
      </c>
      <c r="M79" s="5">
        <f>IFERROR(SEARCH(Tabelle2!$A$10,Literatur!$C79),0)</f>
        <v>0</v>
      </c>
      <c r="N79" t="s">
        <v>60</v>
      </c>
      <c r="O79" t="s">
        <v>267</v>
      </c>
      <c r="P79" t="s">
        <v>1211</v>
      </c>
      <c r="Q79" t="s">
        <v>1212</v>
      </c>
      <c r="R79">
        <v>5</v>
      </c>
      <c r="S79">
        <v>115974</v>
      </c>
      <c r="T79" t="s">
        <v>64</v>
      </c>
      <c r="U79" t="s">
        <v>1213</v>
      </c>
      <c r="V79" t="s">
        <v>1214</v>
      </c>
      <c r="W79" t="s">
        <v>1215</v>
      </c>
      <c r="X79" t="s">
        <v>1216</v>
      </c>
      <c r="Y79" t="s">
        <v>1217</v>
      </c>
      <c r="Z79" t="s">
        <v>1218</v>
      </c>
      <c r="AA79">
        <f t="shared" si="7"/>
        <v>7</v>
      </c>
      <c r="AB79">
        <v>12</v>
      </c>
      <c r="AC79" t="s">
        <v>1237</v>
      </c>
      <c r="AD79" t="s">
        <v>71</v>
      </c>
      <c r="AE79">
        <v>30294955</v>
      </c>
      <c r="AF79" t="s">
        <v>1238</v>
      </c>
      <c r="AG79" t="s">
        <v>1239</v>
      </c>
      <c r="AH79" t="s">
        <v>1240</v>
      </c>
      <c r="AI79" t="s">
        <v>1241</v>
      </c>
      <c r="AJ79" t="s">
        <v>97</v>
      </c>
      <c r="AK79" t="s">
        <v>1242</v>
      </c>
      <c r="AL79">
        <v>2736357</v>
      </c>
      <c r="AM79">
        <v>2018</v>
      </c>
      <c r="AN79" t="s">
        <v>1243</v>
      </c>
      <c r="AO79" t="s">
        <v>1244</v>
      </c>
      <c r="AP79" t="s">
        <v>1244</v>
      </c>
      <c r="AQ79" t="s">
        <v>1245</v>
      </c>
      <c r="AR79" t="s">
        <v>1246</v>
      </c>
      <c r="AS79" t="s">
        <v>1247</v>
      </c>
      <c r="AT79" t="s">
        <v>1248</v>
      </c>
      <c r="AU79" t="s">
        <v>1249</v>
      </c>
      <c r="AV79" t="s">
        <v>84</v>
      </c>
      <c r="AW79" t="s">
        <v>86</v>
      </c>
      <c r="AX79" t="s">
        <v>86</v>
      </c>
      <c r="AY79" t="s">
        <v>85</v>
      </c>
      <c r="AZ79" t="s">
        <v>86</v>
      </c>
      <c r="BA79" t="s">
        <v>85</v>
      </c>
      <c r="BB79" t="s">
        <v>85</v>
      </c>
      <c r="BC79">
        <v>1</v>
      </c>
      <c r="BD79" t="s">
        <v>86</v>
      </c>
      <c r="BE79" t="s">
        <v>86</v>
      </c>
      <c r="BF79" t="s">
        <v>85</v>
      </c>
      <c r="BG79" t="s">
        <v>86</v>
      </c>
      <c r="BH79" t="s">
        <v>85</v>
      </c>
      <c r="BI79" t="s">
        <v>85</v>
      </c>
      <c r="BJ79" t="s">
        <v>85</v>
      </c>
      <c r="BK79" t="s">
        <v>85</v>
      </c>
      <c r="BL79" t="s">
        <v>619</v>
      </c>
      <c r="BM79" t="s">
        <v>1250</v>
      </c>
      <c r="BN79" t="s">
        <v>1251</v>
      </c>
      <c r="BO79" t="s">
        <v>347</v>
      </c>
      <c r="BP79" s="1" t="s">
        <v>1252</v>
      </c>
    </row>
    <row r="80" spans="1:68" hidden="1" x14ac:dyDescent="0.25">
      <c r="A80" s="1" t="s">
        <v>1208</v>
      </c>
      <c r="B80" t="s">
        <v>1209</v>
      </c>
      <c r="C80" t="s">
        <v>1210</v>
      </c>
      <c r="D80" s="5">
        <f t="shared" si="6"/>
        <v>0</v>
      </c>
      <c r="E80" s="5">
        <f>IFERROR(SEARCH(Tabelle2!$A$2,Literatur!$C80),0)</f>
        <v>0</v>
      </c>
      <c r="F80" s="5">
        <f>IFERROR(SEARCH(Tabelle2!$A$3,Literatur!$C80),0)</f>
        <v>0</v>
      </c>
      <c r="G80" s="5">
        <f>IFERROR(SEARCH(Tabelle2!$A$4,Literatur!$C80),0)</f>
        <v>0</v>
      </c>
      <c r="H80" s="5">
        <f>IFERROR(SEARCH(Tabelle2!$A$5,Literatur!$C80),0)</f>
        <v>0</v>
      </c>
      <c r="I80" s="5">
        <f>IFERROR(SEARCH(Tabelle2!$A$6,Literatur!$C80),0)</f>
        <v>0</v>
      </c>
      <c r="J80" s="5">
        <f>IFERROR(SEARCH(Tabelle2!$A$7,Literatur!$C80),0)</f>
        <v>0</v>
      </c>
      <c r="K80" s="5">
        <f>IFERROR(SEARCH(Tabelle2!$A$8,Literatur!$C80),0)</f>
        <v>0</v>
      </c>
      <c r="L80" s="5">
        <f>IFERROR(SEARCH(Tabelle2!$A$9,Literatur!$C80),0)</f>
        <v>0</v>
      </c>
      <c r="M80" s="5">
        <f>IFERROR(SEARCH(Tabelle2!$A$10,Literatur!$C80),0)</f>
        <v>0</v>
      </c>
      <c r="N80" t="s">
        <v>60</v>
      </c>
      <c r="O80" t="s">
        <v>267</v>
      </c>
      <c r="P80" t="s">
        <v>1211</v>
      </c>
      <c r="Q80" t="s">
        <v>1212</v>
      </c>
      <c r="R80">
        <v>5</v>
      </c>
      <c r="S80">
        <v>115974</v>
      </c>
      <c r="T80" t="s">
        <v>64</v>
      </c>
      <c r="U80" t="s">
        <v>1213</v>
      </c>
      <c r="V80" t="s">
        <v>1214</v>
      </c>
      <c r="W80" t="s">
        <v>1215</v>
      </c>
      <c r="X80" t="s">
        <v>1216</v>
      </c>
      <c r="Y80" t="s">
        <v>1217</v>
      </c>
      <c r="Z80" t="s">
        <v>1218</v>
      </c>
      <c r="AA80">
        <f t="shared" si="7"/>
        <v>7</v>
      </c>
      <c r="AB80">
        <v>12</v>
      </c>
      <c r="AC80" t="s">
        <v>1253</v>
      </c>
      <c r="AD80" t="s">
        <v>71</v>
      </c>
      <c r="AE80">
        <v>30294954</v>
      </c>
      <c r="AF80" t="s">
        <v>1254</v>
      </c>
      <c r="AG80" t="s">
        <v>1255</v>
      </c>
      <c r="AH80" t="s">
        <v>1256</v>
      </c>
      <c r="AI80" t="s">
        <v>1257</v>
      </c>
      <c r="AJ80" t="s">
        <v>113</v>
      </c>
      <c r="AK80" t="s">
        <v>1242</v>
      </c>
      <c r="AL80">
        <v>2736357</v>
      </c>
      <c r="AM80">
        <v>2018</v>
      </c>
      <c r="AN80" t="s">
        <v>1243</v>
      </c>
      <c r="AO80" t="s">
        <v>1244</v>
      </c>
      <c r="AP80" t="s">
        <v>1244</v>
      </c>
      <c r="AQ80" t="s">
        <v>1245</v>
      </c>
      <c r="AR80" t="s">
        <v>1246</v>
      </c>
      <c r="AS80" t="s">
        <v>1247</v>
      </c>
      <c r="AT80" t="s">
        <v>1258</v>
      </c>
      <c r="AU80" t="s">
        <v>1259</v>
      </c>
      <c r="AV80" t="s">
        <v>84</v>
      </c>
      <c r="AW80" t="s">
        <v>86</v>
      </c>
      <c r="AX80" t="s">
        <v>86</v>
      </c>
      <c r="AY80" t="s">
        <v>85</v>
      </c>
      <c r="AZ80" t="s">
        <v>86</v>
      </c>
      <c r="BA80" t="s">
        <v>85</v>
      </c>
      <c r="BB80" t="s">
        <v>85</v>
      </c>
      <c r="BC80">
        <v>1</v>
      </c>
      <c r="BD80" t="s">
        <v>86</v>
      </c>
      <c r="BE80" t="s">
        <v>86</v>
      </c>
      <c r="BF80" t="s">
        <v>85</v>
      </c>
      <c r="BG80" t="s">
        <v>86</v>
      </c>
      <c r="BH80" t="s">
        <v>85</v>
      </c>
      <c r="BI80" t="s">
        <v>85</v>
      </c>
      <c r="BJ80" t="s">
        <v>85</v>
      </c>
      <c r="BK80" t="s">
        <v>86</v>
      </c>
      <c r="BL80" t="s">
        <v>619</v>
      </c>
      <c r="BM80" t="s">
        <v>1250</v>
      </c>
      <c r="BN80" t="s">
        <v>1260</v>
      </c>
      <c r="BO80" t="s">
        <v>347</v>
      </c>
      <c r="BP80" s="1" t="s">
        <v>1261</v>
      </c>
    </row>
    <row r="81" spans="1:68" hidden="1" x14ac:dyDescent="0.25">
      <c r="A81" s="1" t="s">
        <v>1208</v>
      </c>
      <c r="B81" t="s">
        <v>1209</v>
      </c>
      <c r="C81" t="s">
        <v>1210</v>
      </c>
      <c r="D81" s="5">
        <f t="shared" si="6"/>
        <v>0</v>
      </c>
      <c r="E81" s="5">
        <f>IFERROR(SEARCH(Tabelle2!$A$2,Literatur!$C81),0)</f>
        <v>0</v>
      </c>
      <c r="F81" s="5">
        <f>IFERROR(SEARCH(Tabelle2!$A$3,Literatur!$C81),0)</f>
        <v>0</v>
      </c>
      <c r="G81" s="5">
        <f>IFERROR(SEARCH(Tabelle2!$A$4,Literatur!$C81),0)</f>
        <v>0</v>
      </c>
      <c r="H81" s="5">
        <f>IFERROR(SEARCH(Tabelle2!$A$5,Literatur!$C81),0)</f>
        <v>0</v>
      </c>
      <c r="I81" s="5">
        <f>IFERROR(SEARCH(Tabelle2!$A$6,Literatur!$C81),0)</f>
        <v>0</v>
      </c>
      <c r="J81" s="5">
        <f>IFERROR(SEARCH(Tabelle2!$A$7,Literatur!$C81),0)</f>
        <v>0</v>
      </c>
      <c r="K81" s="5">
        <f>IFERROR(SEARCH(Tabelle2!$A$8,Literatur!$C81),0)</f>
        <v>0</v>
      </c>
      <c r="L81" s="5">
        <f>IFERROR(SEARCH(Tabelle2!$A$9,Literatur!$C81),0)</f>
        <v>0</v>
      </c>
      <c r="M81" s="5">
        <f>IFERROR(SEARCH(Tabelle2!$A$10,Literatur!$C81),0)</f>
        <v>0</v>
      </c>
      <c r="N81" t="s">
        <v>60</v>
      </c>
      <c r="O81" t="s">
        <v>267</v>
      </c>
      <c r="P81" t="s">
        <v>1211</v>
      </c>
      <c r="Q81" t="s">
        <v>1212</v>
      </c>
      <c r="R81">
        <v>5</v>
      </c>
      <c r="S81">
        <v>115974</v>
      </c>
      <c r="T81" t="s">
        <v>64</v>
      </c>
      <c r="U81" t="s">
        <v>1213</v>
      </c>
      <c r="V81" t="s">
        <v>1214</v>
      </c>
      <c r="W81" t="s">
        <v>1215</v>
      </c>
      <c r="X81" t="s">
        <v>1216</v>
      </c>
      <c r="Y81" t="s">
        <v>1217</v>
      </c>
      <c r="Z81" t="s">
        <v>1218</v>
      </c>
      <c r="AA81">
        <f t="shared" si="7"/>
        <v>7</v>
      </c>
      <c r="AB81">
        <v>12</v>
      </c>
      <c r="AC81" t="s">
        <v>1262</v>
      </c>
      <c r="AD81" t="s">
        <v>71</v>
      </c>
      <c r="AE81">
        <v>30294953</v>
      </c>
      <c r="AF81" t="s">
        <v>1263</v>
      </c>
      <c r="AG81" t="s">
        <v>1264</v>
      </c>
      <c r="AH81" t="s">
        <v>1265</v>
      </c>
      <c r="AI81" t="s">
        <v>1266</v>
      </c>
      <c r="AJ81" t="s">
        <v>113</v>
      </c>
      <c r="AK81" t="s">
        <v>1242</v>
      </c>
      <c r="AL81">
        <v>2736357</v>
      </c>
      <c r="AM81">
        <v>2018</v>
      </c>
      <c r="AN81" t="s">
        <v>1243</v>
      </c>
      <c r="AO81" t="s">
        <v>1244</v>
      </c>
      <c r="AP81" t="s">
        <v>1244</v>
      </c>
      <c r="AQ81" t="s">
        <v>1245</v>
      </c>
      <c r="AR81" t="s">
        <v>1246</v>
      </c>
      <c r="AS81" t="s">
        <v>1247</v>
      </c>
      <c r="AT81" t="s">
        <v>1267</v>
      </c>
      <c r="AU81" t="s">
        <v>1268</v>
      </c>
      <c r="AV81" t="s">
        <v>84</v>
      </c>
      <c r="AW81" t="s">
        <v>86</v>
      </c>
      <c r="AX81" t="s">
        <v>86</v>
      </c>
      <c r="AY81" t="s">
        <v>85</v>
      </c>
      <c r="AZ81" t="s">
        <v>86</v>
      </c>
      <c r="BA81" t="s">
        <v>85</v>
      </c>
      <c r="BB81" t="s">
        <v>85</v>
      </c>
      <c r="BC81">
        <v>1</v>
      </c>
      <c r="BD81" t="s">
        <v>86</v>
      </c>
      <c r="BE81" t="s">
        <v>86</v>
      </c>
      <c r="BF81" t="s">
        <v>85</v>
      </c>
      <c r="BG81" t="s">
        <v>86</v>
      </c>
      <c r="BH81" t="s">
        <v>85</v>
      </c>
      <c r="BI81" t="s">
        <v>85</v>
      </c>
      <c r="BJ81" t="s">
        <v>85</v>
      </c>
      <c r="BK81" t="s">
        <v>85</v>
      </c>
      <c r="BL81" t="s">
        <v>619</v>
      </c>
      <c r="BM81" t="s">
        <v>1250</v>
      </c>
      <c r="BN81" t="s">
        <v>1269</v>
      </c>
      <c r="BO81" t="s">
        <v>347</v>
      </c>
      <c r="BP81" s="1" t="s">
        <v>1270</v>
      </c>
    </row>
    <row r="82" spans="1:68" hidden="1" x14ac:dyDescent="0.25">
      <c r="A82" s="1" t="s">
        <v>1208</v>
      </c>
      <c r="B82" t="s">
        <v>1209</v>
      </c>
      <c r="C82" t="s">
        <v>1210</v>
      </c>
      <c r="D82" s="5">
        <f t="shared" si="6"/>
        <v>0</v>
      </c>
      <c r="E82" s="5">
        <f>IFERROR(SEARCH(Tabelle2!$A$2,Literatur!$C82),0)</f>
        <v>0</v>
      </c>
      <c r="F82" s="5">
        <f>IFERROR(SEARCH(Tabelle2!$A$3,Literatur!$C82),0)</f>
        <v>0</v>
      </c>
      <c r="G82" s="5">
        <f>IFERROR(SEARCH(Tabelle2!$A$4,Literatur!$C82),0)</f>
        <v>0</v>
      </c>
      <c r="H82" s="5">
        <f>IFERROR(SEARCH(Tabelle2!$A$5,Literatur!$C82),0)</f>
        <v>0</v>
      </c>
      <c r="I82" s="5">
        <f>IFERROR(SEARCH(Tabelle2!$A$6,Literatur!$C82),0)</f>
        <v>0</v>
      </c>
      <c r="J82" s="5">
        <f>IFERROR(SEARCH(Tabelle2!$A$7,Literatur!$C82),0)</f>
        <v>0</v>
      </c>
      <c r="K82" s="5">
        <f>IFERROR(SEARCH(Tabelle2!$A$8,Literatur!$C82),0)</f>
        <v>0</v>
      </c>
      <c r="L82" s="5">
        <f>IFERROR(SEARCH(Tabelle2!$A$9,Literatur!$C82),0)</f>
        <v>0</v>
      </c>
      <c r="M82" s="5">
        <f>IFERROR(SEARCH(Tabelle2!$A$10,Literatur!$C82),0)</f>
        <v>0</v>
      </c>
      <c r="N82" t="s">
        <v>60</v>
      </c>
      <c r="O82" t="s">
        <v>267</v>
      </c>
      <c r="P82" t="s">
        <v>1211</v>
      </c>
      <c r="Q82" t="s">
        <v>1212</v>
      </c>
      <c r="R82">
        <v>5</v>
      </c>
      <c r="S82">
        <v>115974</v>
      </c>
      <c r="T82" t="s">
        <v>64</v>
      </c>
      <c r="U82" t="s">
        <v>1213</v>
      </c>
      <c r="V82" t="s">
        <v>1214</v>
      </c>
      <c r="W82" t="s">
        <v>1215</v>
      </c>
      <c r="X82" t="s">
        <v>1216</v>
      </c>
      <c r="Y82" t="s">
        <v>1217</v>
      </c>
      <c r="Z82" t="s">
        <v>1218</v>
      </c>
      <c r="AA82">
        <f t="shared" si="7"/>
        <v>7</v>
      </c>
      <c r="AB82">
        <v>12</v>
      </c>
      <c r="AC82" t="s">
        <v>1271</v>
      </c>
      <c r="AD82" t="s">
        <v>71</v>
      </c>
      <c r="AE82">
        <v>30294952</v>
      </c>
      <c r="AF82" t="s">
        <v>1272</v>
      </c>
      <c r="AG82" t="s">
        <v>1273</v>
      </c>
      <c r="AH82" t="s">
        <v>1274</v>
      </c>
      <c r="AI82" t="s">
        <v>1275</v>
      </c>
      <c r="AJ82" t="s">
        <v>113</v>
      </c>
      <c r="AK82" t="s">
        <v>1242</v>
      </c>
      <c r="AL82">
        <v>2736357</v>
      </c>
      <c r="AM82">
        <v>2018</v>
      </c>
      <c r="AN82" t="s">
        <v>1243</v>
      </c>
      <c r="AO82" t="s">
        <v>1244</v>
      </c>
      <c r="AP82" t="s">
        <v>1244</v>
      </c>
      <c r="AQ82" t="s">
        <v>1245</v>
      </c>
      <c r="AR82" t="s">
        <v>1246</v>
      </c>
      <c r="AS82" t="s">
        <v>1247</v>
      </c>
      <c r="AT82" t="s">
        <v>1276</v>
      </c>
      <c r="AU82" t="s">
        <v>1277</v>
      </c>
      <c r="AV82" t="s">
        <v>84</v>
      </c>
      <c r="AW82" t="s">
        <v>86</v>
      </c>
      <c r="AX82" t="s">
        <v>86</v>
      </c>
      <c r="AY82" t="s">
        <v>85</v>
      </c>
      <c r="AZ82" t="s">
        <v>86</v>
      </c>
      <c r="BA82" t="s">
        <v>85</v>
      </c>
      <c r="BB82" t="s">
        <v>85</v>
      </c>
      <c r="BC82">
        <v>1</v>
      </c>
      <c r="BD82" t="s">
        <v>86</v>
      </c>
      <c r="BE82" t="s">
        <v>86</v>
      </c>
      <c r="BF82" t="s">
        <v>85</v>
      </c>
      <c r="BG82" t="s">
        <v>86</v>
      </c>
      <c r="BH82" t="s">
        <v>85</v>
      </c>
      <c r="BI82" t="s">
        <v>85</v>
      </c>
      <c r="BJ82" t="s">
        <v>85</v>
      </c>
      <c r="BK82" t="s">
        <v>85</v>
      </c>
      <c r="BL82" t="s">
        <v>619</v>
      </c>
      <c r="BM82" t="s">
        <v>1250</v>
      </c>
      <c r="BN82" t="s">
        <v>1278</v>
      </c>
      <c r="BO82" t="s">
        <v>347</v>
      </c>
      <c r="BP82" s="1" t="s">
        <v>1279</v>
      </c>
    </row>
    <row r="83" spans="1:68" hidden="1" x14ac:dyDescent="0.25">
      <c r="A83" s="1" t="s">
        <v>1208</v>
      </c>
      <c r="B83" t="s">
        <v>1209</v>
      </c>
      <c r="C83" t="s">
        <v>1210</v>
      </c>
      <c r="D83" s="5">
        <f t="shared" si="6"/>
        <v>0</v>
      </c>
      <c r="E83" s="5">
        <f>IFERROR(SEARCH(Tabelle2!$A$2,Literatur!$C83),0)</f>
        <v>0</v>
      </c>
      <c r="F83" s="5">
        <f>IFERROR(SEARCH(Tabelle2!$A$3,Literatur!$C83),0)</f>
        <v>0</v>
      </c>
      <c r="G83" s="5">
        <f>IFERROR(SEARCH(Tabelle2!$A$4,Literatur!$C83),0)</f>
        <v>0</v>
      </c>
      <c r="H83" s="5">
        <f>IFERROR(SEARCH(Tabelle2!$A$5,Literatur!$C83),0)</f>
        <v>0</v>
      </c>
      <c r="I83" s="5">
        <f>IFERROR(SEARCH(Tabelle2!$A$6,Literatur!$C83),0)</f>
        <v>0</v>
      </c>
      <c r="J83" s="5">
        <f>IFERROR(SEARCH(Tabelle2!$A$7,Literatur!$C83),0)</f>
        <v>0</v>
      </c>
      <c r="K83" s="5">
        <f>IFERROR(SEARCH(Tabelle2!$A$8,Literatur!$C83),0)</f>
        <v>0</v>
      </c>
      <c r="L83" s="5">
        <f>IFERROR(SEARCH(Tabelle2!$A$9,Literatur!$C83),0)</f>
        <v>0</v>
      </c>
      <c r="M83" s="5">
        <f>IFERROR(SEARCH(Tabelle2!$A$10,Literatur!$C83),0)</f>
        <v>0</v>
      </c>
      <c r="N83" t="s">
        <v>60</v>
      </c>
      <c r="O83" t="s">
        <v>267</v>
      </c>
      <c r="P83" t="s">
        <v>1211</v>
      </c>
      <c r="Q83" t="s">
        <v>1212</v>
      </c>
      <c r="R83">
        <v>5</v>
      </c>
      <c r="S83">
        <v>115974</v>
      </c>
      <c r="T83" t="s">
        <v>64</v>
      </c>
      <c r="U83" t="s">
        <v>1213</v>
      </c>
      <c r="V83" t="s">
        <v>1214</v>
      </c>
      <c r="W83" t="s">
        <v>1215</v>
      </c>
      <c r="X83" t="s">
        <v>1216</v>
      </c>
      <c r="Y83" t="s">
        <v>1217</v>
      </c>
      <c r="Z83" t="s">
        <v>1218</v>
      </c>
      <c r="AA83">
        <f t="shared" si="7"/>
        <v>7</v>
      </c>
      <c r="AB83">
        <v>12</v>
      </c>
      <c r="AC83" t="s">
        <v>1280</v>
      </c>
      <c r="AD83" t="s">
        <v>71</v>
      </c>
      <c r="AE83">
        <v>29791858</v>
      </c>
      <c r="AF83" t="s">
        <v>1281</v>
      </c>
      <c r="AG83" t="s">
        <v>1282</v>
      </c>
      <c r="AH83" t="s">
        <v>1283</v>
      </c>
      <c r="AI83" t="s">
        <v>1284</v>
      </c>
      <c r="AJ83" t="s">
        <v>113</v>
      </c>
      <c r="AK83" t="s">
        <v>1285</v>
      </c>
      <c r="AL83">
        <v>2686602</v>
      </c>
      <c r="AM83">
        <v>2018</v>
      </c>
      <c r="AN83" t="s">
        <v>1286</v>
      </c>
      <c r="AO83" t="s">
        <v>1287</v>
      </c>
      <c r="AP83" t="s">
        <v>1287</v>
      </c>
      <c r="AQ83" t="s">
        <v>1288</v>
      </c>
      <c r="AR83" t="s">
        <v>1289</v>
      </c>
      <c r="AS83" t="s">
        <v>1289</v>
      </c>
      <c r="AT83" t="s">
        <v>1290</v>
      </c>
      <c r="AU83" t="s">
        <v>1291</v>
      </c>
      <c r="AV83" t="s">
        <v>84</v>
      </c>
      <c r="AW83" t="s">
        <v>86</v>
      </c>
      <c r="AX83" t="s">
        <v>86</v>
      </c>
      <c r="AY83" t="s">
        <v>85</v>
      </c>
      <c r="AZ83" t="s">
        <v>85</v>
      </c>
      <c r="BA83" t="s">
        <v>85</v>
      </c>
      <c r="BB83" t="s">
        <v>86</v>
      </c>
      <c r="BC83">
        <v>1</v>
      </c>
      <c r="BD83" t="s">
        <v>86</v>
      </c>
      <c r="BE83" t="s">
        <v>86</v>
      </c>
      <c r="BF83" t="s">
        <v>86</v>
      </c>
      <c r="BG83" t="s">
        <v>86</v>
      </c>
      <c r="BH83" t="s">
        <v>85</v>
      </c>
      <c r="BI83" t="s">
        <v>85</v>
      </c>
      <c r="BJ83" t="s">
        <v>85</v>
      </c>
      <c r="BK83" t="s">
        <v>86</v>
      </c>
      <c r="BL83" t="s">
        <v>1292</v>
      </c>
      <c r="BM83" t="s">
        <v>89</v>
      </c>
      <c r="BN83" t="s">
        <v>1293</v>
      </c>
      <c r="BO83" t="s">
        <v>1069</v>
      </c>
      <c r="BP83" s="1" t="s">
        <v>1294</v>
      </c>
    </row>
    <row r="84" spans="1:68" hidden="1" x14ac:dyDescent="0.25">
      <c r="A84" s="1" t="s">
        <v>1208</v>
      </c>
      <c r="B84" t="s">
        <v>1209</v>
      </c>
      <c r="C84" t="s">
        <v>1210</v>
      </c>
      <c r="D84" s="5">
        <f t="shared" si="6"/>
        <v>0</v>
      </c>
      <c r="E84" s="5">
        <f>IFERROR(SEARCH(Tabelle2!$A$2,Literatur!$C84),0)</f>
        <v>0</v>
      </c>
      <c r="F84" s="5">
        <f>IFERROR(SEARCH(Tabelle2!$A$3,Literatur!$C84),0)</f>
        <v>0</v>
      </c>
      <c r="G84" s="5">
        <f>IFERROR(SEARCH(Tabelle2!$A$4,Literatur!$C84),0)</f>
        <v>0</v>
      </c>
      <c r="H84" s="5">
        <f>IFERROR(SEARCH(Tabelle2!$A$5,Literatur!$C84),0)</f>
        <v>0</v>
      </c>
      <c r="I84" s="5">
        <f>IFERROR(SEARCH(Tabelle2!$A$6,Literatur!$C84),0)</f>
        <v>0</v>
      </c>
      <c r="J84" s="5">
        <f>IFERROR(SEARCH(Tabelle2!$A$7,Literatur!$C84),0)</f>
        <v>0</v>
      </c>
      <c r="K84" s="5">
        <f>IFERROR(SEARCH(Tabelle2!$A$8,Literatur!$C84),0)</f>
        <v>0</v>
      </c>
      <c r="L84" s="5">
        <f>IFERROR(SEARCH(Tabelle2!$A$9,Literatur!$C84),0)</f>
        <v>0</v>
      </c>
      <c r="M84" s="5">
        <f>IFERROR(SEARCH(Tabelle2!$A$10,Literatur!$C84),0)</f>
        <v>0</v>
      </c>
      <c r="N84" t="s">
        <v>60</v>
      </c>
      <c r="O84" t="s">
        <v>267</v>
      </c>
      <c r="P84" t="s">
        <v>1211</v>
      </c>
      <c r="Q84" t="s">
        <v>1212</v>
      </c>
      <c r="R84">
        <v>5</v>
      </c>
      <c r="S84">
        <v>115974</v>
      </c>
      <c r="T84" t="s">
        <v>64</v>
      </c>
      <c r="U84" t="s">
        <v>1213</v>
      </c>
      <c r="V84" t="s">
        <v>1214</v>
      </c>
      <c r="W84" t="s">
        <v>1215</v>
      </c>
      <c r="X84" t="s">
        <v>1216</v>
      </c>
      <c r="Y84" t="s">
        <v>1217</v>
      </c>
      <c r="Z84" t="s">
        <v>1218</v>
      </c>
      <c r="AA84">
        <f t="shared" si="7"/>
        <v>7</v>
      </c>
      <c r="AB84">
        <v>12</v>
      </c>
      <c r="AC84" t="s">
        <v>1295</v>
      </c>
      <c r="AD84" t="s">
        <v>71</v>
      </c>
      <c r="AE84">
        <v>29203863</v>
      </c>
      <c r="AF84" t="s">
        <v>1296</v>
      </c>
      <c r="AG84" t="s">
        <v>1297</v>
      </c>
      <c r="AH84" t="s">
        <v>1298</v>
      </c>
      <c r="AI84" t="s">
        <v>1299</v>
      </c>
      <c r="AJ84" t="s">
        <v>1285</v>
      </c>
      <c r="AK84" t="s">
        <v>97</v>
      </c>
      <c r="AL84">
        <v>2527030</v>
      </c>
      <c r="AM84">
        <v>2017</v>
      </c>
      <c r="AN84" t="s">
        <v>1300</v>
      </c>
      <c r="AO84" t="s">
        <v>1301</v>
      </c>
      <c r="AP84" t="s">
        <v>1301</v>
      </c>
      <c r="AQ84" t="s">
        <v>1302</v>
      </c>
      <c r="AR84" t="s">
        <v>1303</v>
      </c>
      <c r="AS84" t="s">
        <v>1303</v>
      </c>
      <c r="AT84" t="s">
        <v>1304</v>
      </c>
      <c r="AU84" t="s">
        <v>1305</v>
      </c>
      <c r="AV84" t="s">
        <v>84</v>
      </c>
      <c r="AW84" t="s">
        <v>86</v>
      </c>
      <c r="AX84" t="s">
        <v>86</v>
      </c>
      <c r="AY84" t="s">
        <v>85</v>
      </c>
      <c r="AZ84" t="s">
        <v>86</v>
      </c>
      <c r="BA84" t="s">
        <v>85</v>
      </c>
      <c r="BB84" t="s">
        <v>86</v>
      </c>
      <c r="BC84">
        <v>1</v>
      </c>
      <c r="BD84" t="s">
        <v>86</v>
      </c>
      <c r="BE84" t="s">
        <v>86</v>
      </c>
      <c r="BF84" t="s">
        <v>85</v>
      </c>
      <c r="BG84" t="s">
        <v>86</v>
      </c>
      <c r="BH84" t="s">
        <v>85</v>
      </c>
      <c r="BI84" t="s">
        <v>85</v>
      </c>
      <c r="BJ84" t="s">
        <v>85</v>
      </c>
      <c r="BK84" t="s">
        <v>86</v>
      </c>
      <c r="BL84" t="s">
        <v>1306</v>
      </c>
      <c r="BM84" t="s">
        <v>1307</v>
      </c>
      <c r="BO84" t="s">
        <v>1235</v>
      </c>
      <c r="BP84" s="1" t="s">
        <v>1308</v>
      </c>
    </row>
    <row r="85" spans="1:68" hidden="1" x14ac:dyDescent="0.25">
      <c r="A85" s="1" t="s">
        <v>1208</v>
      </c>
      <c r="B85" t="s">
        <v>1209</v>
      </c>
      <c r="C85" t="s">
        <v>1210</v>
      </c>
      <c r="D85" s="5">
        <f t="shared" si="6"/>
        <v>0</v>
      </c>
      <c r="E85" s="5">
        <f>IFERROR(SEARCH(Tabelle2!$A$2,Literatur!$C85),0)</f>
        <v>0</v>
      </c>
      <c r="F85" s="5">
        <f>IFERROR(SEARCH(Tabelle2!$A$3,Literatur!$C85),0)</f>
        <v>0</v>
      </c>
      <c r="G85" s="5">
        <f>IFERROR(SEARCH(Tabelle2!$A$4,Literatur!$C85),0)</f>
        <v>0</v>
      </c>
      <c r="H85" s="5">
        <f>IFERROR(SEARCH(Tabelle2!$A$5,Literatur!$C85),0)</f>
        <v>0</v>
      </c>
      <c r="I85" s="5">
        <f>IFERROR(SEARCH(Tabelle2!$A$6,Literatur!$C85),0)</f>
        <v>0</v>
      </c>
      <c r="J85" s="5">
        <f>IFERROR(SEARCH(Tabelle2!$A$7,Literatur!$C85),0)</f>
        <v>0</v>
      </c>
      <c r="K85" s="5">
        <f>IFERROR(SEARCH(Tabelle2!$A$8,Literatur!$C85),0)</f>
        <v>0</v>
      </c>
      <c r="L85" s="5">
        <f>IFERROR(SEARCH(Tabelle2!$A$9,Literatur!$C85),0)</f>
        <v>0</v>
      </c>
      <c r="M85" s="5">
        <f>IFERROR(SEARCH(Tabelle2!$A$10,Literatur!$C85),0)</f>
        <v>0</v>
      </c>
      <c r="N85" t="s">
        <v>60</v>
      </c>
      <c r="O85" t="s">
        <v>267</v>
      </c>
      <c r="P85" t="s">
        <v>1211</v>
      </c>
      <c r="Q85" t="s">
        <v>1212</v>
      </c>
      <c r="R85">
        <v>5</v>
      </c>
      <c r="S85">
        <v>115974</v>
      </c>
      <c r="T85" t="s">
        <v>64</v>
      </c>
      <c r="U85" t="s">
        <v>1213</v>
      </c>
      <c r="V85" t="s">
        <v>1214</v>
      </c>
      <c r="W85" t="s">
        <v>1215</v>
      </c>
      <c r="X85" t="s">
        <v>1216</v>
      </c>
      <c r="Y85" t="s">
        <v>1217</v>
      </c>
      <c r="Z85" t="s">
        <v>1218</v>
      </c>
      <c r="AA85">
        <f t="shared" si="7"/>
        <v>7</v>
      </c>
      <c r="AB85">
        <v>12</v>
      </c>
      <c r="AC85" t="s">
        <v>1309</v>
      </c>
      <c r="AD85" t="s">
        <v>71</v>
      </c>
      <c r="AE85">
        <v>29162887</v>
      </c>
      <c r="AF85" t="s">
        <v>1310</v>
      </c>
      <c r="AG85" t="s">
        <v>1311</v>
      </c>
      <c r="AH85" t="s">
        <v>1312</v>
      </c>
      <c r="AI85" t="s">
        <v>1313</v>
      </c>
      <c r="AJ85" t="s">
        <v>384</v>
      </c>
      <c r="AK85" t="s">
        <v>384</v>
      </c>
      <c r="AL85">
        <v>2613327</v>
      </c>
      <c r="AM85">
        <v>2017</v>
      </c>
      <c r="AN85" t="s">
        <v>464</v>
      </c>
      <c r="AO85" t="s">
        <v>465</v>
      </c>
      <c r="AP85" t="s">
        <v>465</v>
      </c>
      <c r="AQ85" t="s">
        <v>466</v>
      </c>
      <c r="AR85" t="s">
        <v>467</v>
      </c>
      <c r="AS85" t="s">
        <v>467</v>
      </c>
      <c r="AT85" t="s">
        <v>1314</v>
      </c>
      <c r="AU85" t="s">
        <v>1315</v>
      </c>
      <c r="AV85" t="s">
        <v>84</v>
      </c>
      <c r="AW85" t="s">
        <v>86</v>
      </c>
      <c r="AX85" t="s">
        <v>86</v>
      </c>
      <c r="AY85" t="s">
        <v>85</v>
      </c>
      <c r="AZ85" t="s">
        <v>86</v>
      </c>
      <c r="BA85" t="s">
        <v>85</v>
      </c>
      <c r="BB85" t="s">
        <v>86</v>
      </c>
      <c r="BC85">
        <v>2</v>
      </c>
      <c r="BD85" t="s">
        <v>86</v>
      </c>
      <c r="BE85" t="s">
        <v>86</v>
      </c>
      <c r="BF85" t="s">
        <v>85</v>
      </c>
      <c r="BG85" t="s">
        <v>86</v>
      </c>
      <c r="BH85" t="s">
        <v>85</v>
      </c>
      <c r="BI85" t="s">
        <v>85</v>
      </c>
      <c r="BJ85" t="s">
        <v>85</v>
      </c>
      <c r="BK85" t="s">
        <v>86</v>
      </c>
      <c r="BL85" t="s">
        <v>1316</v>
      </c>
      <c r="BM85" t="s">
        <v>1317</v>
      </c>
      <c r="BO85" t="s">
        <v>1251</v>
      </c>
      <c r="BP85" s="1" t="s">
        <v>1318</v>
      </c>
    </row>
    <row r="86" spans="1:68" hidden="1" x14ac:dyDescent="0.25">
      <c r="A86" s="1" t="s">
        <v>1208</v>
      </c>
      <c r="B86" t="s">
        <v>1209</v>
      </c>
      <c r="C86" t="s">
        <v>1210</v>
      </c>
      <c r="D86" s="5">
        <f t="shared" si="6"/>
        <v>0</v>
      </c>
      <c r="E86" s="5">
        <f>IFERROR(SEARCH(Tabelle2!$A$2,Literatur!$C86),0)</f>
        <v>0</v>
      </c>
      <c r="F86" s="5">
        <f>IFERROR(SEARCH(Tabelle2!$A$3,Literatur!$C86),0)</f>
        <v>0</v>
      </c>
      <c r="G86" s="5">
        <f>IFERROR(SEARCH(Tabelle2!$A$4,Literatur!$C86),0)</f>
        <v>0</v>
      </c>
      <c r="H86" s="5">
        <f>IFERROR(SEARCH(Tabelle2!$A$5,Literatur!$C86),0)</f>
        <v>0</v>
      </c>
      <c r="I86" s="5">
        <f>IFERROR(SEARCH(Tabelle2!$A$6,Literatur!$C86),0)</f>
        <v>0</v>
      </c>
      <c r="J86" s="5">
        <f>IFERROR(SEARCH(Tabelle2!$A$7,Literatur!$C86),0)</f>
        <v>0</v>
      </c>
      <c r="K86" s="5">
        <f>IFERROR(SEARCH(Tabelle2!$A$8,Literatur!$C86),0)</f>
        <v>0</v>
      </c>
      <c r="L86" s="5">
        <f>IFERROR(SEARCH(Tabelle2!$A$9,Literatur!$C86),0)</f>
        <v>0</v>
      </c>
      <c r="M86" s="5">
        <f>IFERROR(SEARCH(Tabelle2!$A$10,Literatur!$C86),0)</f>
        <v>0</v>
      </c>
      <c r="N86" t="s">
        <v>60</v>
      </c>
      <c r="O86" t="s">
        <v>267</v>
      </c>
      <c r="P86" t="s">
        <v>1211</v>
      </c>
      <c r="Q86" t="s">
        <v>1212</v>
      </c>
      <c r="R86">
        <v>5</v>
      </c>
      <c r="S86">
        <v>115974</v>
      </c>
      <c r="T86" t="s">
        <v>64</v>
      </c>
      <c r="U86" t="s">
        <v>1213</v>
      </c>
      <c r="V86" t="s">
        <v>1214</v>
      </c>
      <c r="W86" t="s">
        <v>1215</v>
      </c>
      <c r="X86" t="s">
        <v>1216</v>
      </c>
      <c r="Y86" t="s">
        <v>1217</v>
      </c>
      <c r="Z86" t="s">
        <v>1218</v>
      </c>
      <c r="AA86">
        <f t="shared" si="7"/>
        <v>7</v>
      </c>
      <c r="AB86">
        <v>12</v>
      </c>
      <c r="AC86" t="s">
        <v>1319</v>
      </c>
      <c r="AD86" t="s">
        <v>71</v>
      </c>
      <c r="AE86">
        <v>28429073</v>
      </c>
      <c r="AF86" t="s">
        <v>1320</v>
      </c>
      <c r="AG86" t="s">
        <v>1321</v>
      </c>
      <c r="AH86" t="s">
        <v>1322</v>
      </c>
      <c r="AI86" t="s">
        <v>1323</v>
      </c>
      <c r="AK86" t="s">
        <v>1324</v>
      </c>
      <c r="AL86">
        <v>2569936</v>
      </c>
      <c r="AM86">
        <v>2017</v>
      </c>
      <c r="AN86" t="s">
        <v>1325</v>
      </c>
      <c r="AO86" t="s">
        <v>1326</v>
      </c>
      <c r="AP86" t="s">
        <v>1327</v>
      </c>
      <c r="AQ86" t="s">
        <v>1328</v>
      </c>
      <c r="AR86" t="s">
        <v>1329</v>
      </c>
      <c r="AS86" t="s">
        <v>1330</v>
      </c>
      <c r="AT86" t="s">
        <v>1331</v>
      </c>
      <c r="AU86" t="s">
        <v>1332</v>
      </c>
      <c r="AV86" t="s">
        <v>84</v>
      </c>
      <c r="AW86" t="s">
        <v>86</v>
      </c>
      <c r="AX86" t="s">
        <v>86</v>
      </c>
      <c r="AY86" t="s">
        <v>85</v>
      </c>
      <c r="AZ86" t="s">
        <v>86</v>
      </c>
      <c r="BA86" t="s">
        <v>85</v>
      </c>
      <c r="BB86" t="s">
        <v>85</v>
      </c>
      <c r="BC86">
        <v>2</v>
      </c>
      <c r="BD86" t="s">
        <v>86</v>
      </c>
      <c r="BE86" t="s">
        <v>86</v>
      </c>
      <c r="BF86" t="s">
        <v>85</v>
      </c>
      <c r="BG86" t="s">
        <v>86</v>
      </c>
      <c r="BH86" t="s">
        <v>85</v>
      </c>
      <c r="BI86" t="s">
        <v>85</v>
      </c>
      <c r="BJ86" t="s">
        <v>85</v>
      </c>
      <c r="BK86" t="s">
        <v>85</v>
      </c>
      <c r="BL86" t="s">
        <v>1333</v>
      </c>
      <c r="BM86" t="s">
        <v>857</v>
      </c>
      <c r="BO86" t="s">
        <v>1260</v>
      </c>
      <c r="BP86" s="1" t="s">
        <v>1334</v>
      </c>
    </row>
    <row r="87" spans="1:68" hidden="1" x14ac:dyDescent="0.25">
      <c r="A87" s="1" t="s">
        <v>1208</v>
      </c>
      <c r="B87" t="s">
        <v>1209</v>
      </c>
      <c r="C87" t="s">
        <v>1210</v>
      </c>
      <c r="D87" s="5">
        <f t="shared" si="6"/>
        <v>0</v>
      </c>
      <c r="E87" s="5">
        <f>IFERROR(SEARCH(Tabelle2!$A$2,Literatur!$C87),0)</f>
        <v>0</v>
      </c>
      <c r="F87" s="5">
        <f>IFERROR(SEARCH(Tabelle2!$A$3,Literatur!$C87),0)</f>
        <v>0</v>
      </c>
      <c r="G87" s="5">
        <f>IFERROR(SEARCH(Tabelle2!$A$4,Literatur!$C87),0)</f>
        <v>0</v>
      </c>
      <c r="H87" s="5">
        <f>IFERROR(SEARCH(Tabelle2!$A$5,Literatur!$C87),0)</f>
        <v>0</v>
      </c>
      <c r="I87" s="5">
        <f>IFERROR(SEARCH(Tabelle2!$A$6,Literatur!$C87),0)</f>
        <v>0</v>
      </c>
      <c r="J87" s="5">
        <f>IFERROR(SEARCH(Tabelle2!$A$7,Literatur!$C87),0)</f>
        <v>0</v>
      </c>
      <c r="K87" s="5">
        <f>IFERROR(SEARCH(Tabelle2!$A$8,Literatur!$C87),0)</f>
        <v>0</v>
      </c>
      <c r="L87" s="5">
        <f>IFERROR(SEARCH(Tabelle2!$A$9,Literatur!$C87),0)</f>
        <v>0</v>
      </c>
      <c r="M87" s="5">
        <f>IFERROR(SEARCH(Tabelle2!$A$10,Literatur!$C87),0)</f>
        <v>0</v>
      </c>
      <c r="N87" t="s">
        <v>60</v>
      </c>
      <c r="O87" t="s">
        <v>267</v>
      </c>
      <c r="P87" t="s">
        <v>1211</v>
      </c>
      <c r="Q87" t="s">
        <v>1212</v>
      </c>
      <c r="R87">
        <v>5</v>
      </c>
      <c r="S87">
        <v>115974</v>
      </c>
      <c r="T87" t="s">
        <v>64</v>
      </c>
      <c r="U87" t="s">
        <v>1213</v>
      </c>
      <c r="V87" t="s">
        <v>1214</v>
      </c>
      <c r="W87" t="s">
        <v>1215</v>
      </c>
      <c r="X87" t="s">
        <v>1216</v>
      </c>
      <c r="Y87" t="s">
        <v>1217</v>
      </c>
      <c r="Z87" t="s">
        <v>1218</v>
      </c>
      <c r="AA87">
        <f t="shared" si="7"/>
        <v>7</v>
      </c>
      <c r="AB87">
        <v>12</v>
      </c>
      <c r="AC87" t="s">
        <v>1335</v>
      </c>
      <c r="AD87" t="s">
        <v>71</v>
      </c>
      <c r="AE87">
        <v>28326167</v>
      </c>
      <c r="AF87" t="s">
        <v>1336</v>
      </c>
      <c r="AG87" t="s">
        <v>1337</v>
      </c>
      <c r="AH87" t="s">
        <v>1338</v>
      </c>
      <c r="AI87" t="s">
        <v>1339</v>
      </c>
      <c r="AK87" t="s">
        <v>241</v>
      </c>
      <c r="AL87">
        <v>2534113</v>
      </c>
      <c r="AM87">
        <v>2017</v>
      </c>
      <c r="AN87" t="s">
        <v>1340</v>
      </c>
      <c r="AO87" t="s">
        <v>1341</v>
      </c>
      <c r="AP87" t="s">
        <v>1341</v>
      </c>
      <c r="AQ87" t="s">
        <v>1342</v>
      </c>
      <c r="AR87" t="s">
        <v>1343</v>
      </c>
      <c r="AS87" t="s">
        <v>1343</v>
      </c>
      <c r="AT87" t="s">
        <v>1344</v>
      </c>
      <c r="AU87" t="s">
        <v>1345</v>
      </c>
      <c r="AV87" t="s">
        <v>84</v>
      </c>
      <c r="AW87" t="s">
        <v>86</v>
      </c>
      <c r="AX87" t="s">
        <v>86</v>
      </c>
      <c r="AY87" t="s">
        <v>85</v>
      </c>
      <c r="AZ87" t="s">
        <v>86</v>
      </c>
      <c r="BA87" t="s">
        <v>85</v>
      </c>
      <c r="BB87" t="s">
        <v>86</v>
      </c>
      <c r="BC87">
        <v>2</v>
      </c>
      <c r="BD87" t="s">
        <v>86</v>
      </c>
      <c r="BE87" t="s">
        <v>86</v>
      </c>
      <c r="BF87" t="s">
        <v>85</v>
      </c>
      <c r="BG87" t="s">
        <v>86</v>
      </c>
      <c r="BH87" t="s">
        <v>85</v>
      </c>
      <c r="BI87" t="s">
        <v>85</v>
      </c>
      <c r="BJ87" t="s">
        <v>85</v>
      </c>
      <c r="BK87" t="s">
        <v>86</v>
      </c>
      <c r="BL87" t="s">
        <v>1346</v>
      </c>
      <c r="BM87" t="s">
        <v>170</v>
      </c>
      <c r="BO87" t="s">
        <v>1269</v>
      </c>
      <c r="BP87" s="1" t="s">
        <v>1347</v>
      </c>
    </row>
    <row r="88" spans="1:68" hidden="1" x14ac:dyDescent="0.25">
      <c r="A88" s="1" t="s">
        <v>1208</v>
      </c>
      <c r="B88" t="s">
        <v>1209</v>
      </c>
      <c r="C88" t="s">
        <v>1210</v>
      </c>
      <c r="D88" s="5">
        <f t="shared" si="6"/>
        <v>0</v>
      </c>
      <c r="E88" s="5">
        <f>IFERROR(SEARCH(Tabelle2!$A$2,Literatur!$C88),0)</f>
        <v>0</v>
      </c>
      <c r="F88" s="5">
        <f>IFERROR(SEARCH(Tabelle2!$A$3,Literatur!$C88),0)</f>
        <v>0</v>
      </c>
      <c r="G88" s="5">
        <f>IFERROR(SEARCH(Tabelle2!$A$4,Literatur!$C88),0)</f>
        <v>0</v>
      </c>
      <c r="H88" s="5">
        <f>IFERROR(SEARCH(Tabelle2!$A$5,Literatur!$C88),0)</f>
        <v>0</v>
      </c>
      <c r="I88" s="5">
        <f>IFERROR(SEARCH(Tabelle2!$A$6,Literatur!$C88),0)</f>
        <v>0</v>
      </c>
      <c r="J88" s="5">
        <f>IFERROR(SEARCH(Tabelle2!$A$7,Literatur!$C88),0)</f>
        <v>0</v>
      </c>
      <c r="K88" s="5">
        <f>IFERROR(SEARCH(Tabelle2!$A$8,Literatur!$C88),0)</f>
        <v>0</v>
      </c>
      <c r="L88" s="5">
        <f>IFERROR(SEARCH(Tabelle2!$A$9,Literatur!$C88),0)</f>
        <v>0</v>
      </c>
      <c r="M88" s="5">
        <f>IFERROR(SEARCH(Tabelle2!$A$10,Literatur!$C88),0)</f>
        <v>0</v>
      </c>
      <c r="N88" t="s">
        <v>60</v>
      </c>
      <c r="O88" t="s">
        <v>267</v>
      </c>
      <c r="P88" t="s">
        <v>1211</v>
      </c>
      <c r="Q88" t="s">
        <v>1212</v>
      </c>
      <c r="R88">
        <v>5</v>
      </c>
      <c r="S88">
        <v>115974</v>
      </c>
      <c r="T88" t="s">
        <v>64</v>
      </c>
      <c r="U88" t="s">
        <v>1213</v>
      </c>
      <c r="V88" t="s">
        <v>1214</v>
      </c>
      <c r="W88" t="s">
        <v>1215</v>
      </c>
      <c r="X88" t="s">
        <v>1216</v>
      </c>
      <c r="Y88" t="s">
        <v>1217</v>
      </c>
      <c r="Z88" t="s">
        <v>1218</v>
      </c>
      <c r="AA88">
        <f t="shared" si="7"/>
        <v>7</v>
      </c>
      <c r="AB88">
        <v>12</v>
      </c>
      <c r="AC88" t="s">
        <v>1348</v>
      </c>
      <c r="AD88" t="s">
        <v>71</v>
      </c>
      <c r="AE88">
        <v>28536193</v>
      </c>
      <c r="AF88" t="s">
        <v>1349</v>
      </c>
      <c r="AG88" t="s">
        <v>1350</v>
      </c>
      <c r="AH88" t="s">
        <v>1351</v>
      </c>
      <c r="AI88" t="s">
        <v>1352</v>
      </c>
      <c r="AK88" t="s">
        <v>1353</v>
      </c>
      <c r="AL88">
        <v>2565119</v>
      </c>
      <c r="AM88">
        <v>2017</v>
      </c>
      <c r="AN88" t="s">
        <v>1354</v>
      </c>
      <c r="AO88" t="s">
        <v>1355</v>
      </c>
      <c r="AP88" t="s">
        <v>1356</v>
      </c>
      <c r="AQ88" t="s">
        <v>1357</v>
      </c>
      <c r="AR88" t="s">
        <v>1358</v>
      </c>
      <c r="AS88" t="s">
        <v>1359</v>
      </c>
      <c r="AT88" t="s">
        <v>1360</v>
      </c>
      <c r="AU88" t="s">
        <v>1361</v>
      </c>
      <c r="AV88" t="s">
        <v>84</v>
      </c>
      <c r="AW88" t="s">
        <v>85</v>
      </c>
      <c r="AX88" t="s">
        <v>86</v>
      </c>
      <c r="AY88" t="s">
        <v>85</v>
      </c>
      <c r="AZ88" t="s">
        <v>86</v>
      </c>
      <c r="BA88" t="s">
        <v>85</v>
      </c>
      <c r="BB88" t="s">
        <v>86</v>
      </c>
      <c r="BC88">
        <v>3</v>
      </c>
      <c r="BD88" t="s">
        <v>86</v>
      </c>
      <c r="BE88" t="s">
        <v>86</v>
      </c>
      <c r="BF88" t="s">
        <v>85</v>
      </c>
      <c r="BG88" t="s">
        <v>86</v>
      </c>
      <c r="BH88" t="s">
        <v>85</v>
      </c>
      <c r="BI88" t="s">
        <v>85</v>
      </c>
      <c r="BJ88" t="s">
        <v>85</v>
      </c>
      <c r="BK88" t="s">
        <v>85</v>
      </c>
      <c r="BL88" t="s">
        <v>1362</v>
      </c>
      <c r="BM88" t="s">
        <v>1363</v>
      </c>
      <c r="BO88" t="s">
        <v>1278</v>
      </c>
      <c r="BP88" s="1" t="s">
        <v>1364</v>
      </c>
    </row>
    <row r="89" spans="1:68" hidden="1" x14ac:dyDescent="0.25">
      <c r="A89" s="1" t="s">
        <v>1208</v>
      </c>
      <c r="B89" t="s">
        <v>1209</v>
      </c>
      <c r="C89" t="s">
        <v>1210</v>
      </c>
      <c r="D89" s="5">
        <f t="shared" si="6"/>
        <v>0</v>
      </c>
      <c r="E89" s="5">
        <f>IFERROR(SEARCH(Tabelle2!$A$2,Literatur!$C89),0)</f>
        <v>0</v>
      </c>
      <c r="F89" s="5">
        <f>IFERROR(SEARCH(Tabelle2!$A$3,Literatur!$C89),0)</f>
        <v>0</v>
      </c>
      <c r="G89" s="5">
        <f>IFERROR(SEARCH(Tabelle2!$A$4,Literatur!$C89),0)</f>
        <v>0</v>
      </c>
      <c r="H89" s="5">
        <f>IFERROR(SEARCH(Tabelle2!$A$5,Literatur!$C89),0)</f>
        <v>0</v>
      </c>
      <c r="I89" s="5">
        <f>IFERROR(SEARCH(Tabelle2!$A$6,Literatur!$C89),0)</f>
        <v>0</v>
      </c>
      <c r="J89" s="5">
        <f>IFERROR(SEARCH(Tabelle2!$A$7,Literatur!$C89),0)</f>
        <v>0</v>
      </c>
      <c r="K89" s="5">
        <f>IFERROR(SEARCH(Tabelle2!$A$8,Literatur!$C89),0)</f>
        <v>0</v>
      </c>
      <c r="L89" s="5">
        <f>IFERROR(SEARCH(Tabelle2!$A$9,Literatur!$C89),0)</f>
        <v>0</v>
      </c>
      <c r="M89" s="5">
        <f>IFERROR(SEARCH(Tabelle2!$A$10,Literatur!$C89),0)</f>
        <v>0</v>
      </c>
      <c r="N89" t="s">
        <v>60</v>
      </c>
      <c r="O89" t="s">
        <v>267</v>
      </c>
      <c r="P89" t="s">
        <v>1211</v>
      </c>
      <c r="Q89" t="s">
        <v>1212</v>
      </c>
      <c r="R89">
        <v>5</v>
      </c>
      <c r="S89">
        <v>115974</v>
      </c>
      <c r="T89" t="s">
        <v>64</v>
      </c>
      <c r="U89" t="s">
        <v>1213</v>
      </c>
      <c r="V89" t="s">
        <v>1214</v>
      </c>
      <c r="W89" t="s">
        <v>1215</v>
      </c>
      <c r="X89" t="s">
        <v>1216</v>
      </c>
      <c r="Y89" t="s">
        <v>1217</v>
      </c>
      <c r="Z89" t="s">
        <v>1218</v>
      </c>
      <c r="AA89">
        <f t="shared" si="7"/>
        <v>7</v>
      </c>
      <c r="AB89">
        <v>12</v>
      </c>
      <c r="AC89" t="s">
        <v>1365</v>
      </c>
      <c r="AD89" t="s">
        <v>71</v>
      </c>
      <c r="AE89">
        <v>28270414</v>
      </c>
      <c r="AF89" t="s">
        <v>1366</v>
      </c>
      <c r="AG89" t="s">
        <v>1367</v>
      </c>
      <c r="AH89" t="s">
        <v>1368</v>
      </c>
      <c r="AI89" t="s">
        <v>1369</v>
      </c>
      <c r="AK89" t="s">
        <v>1370</v>
      </c>
      <c r="AL89">
        <v>2572042</v>
      </c>
      <c r="AM89">
        <v>2017</v>
      </c>
      <c r="AN89" t="s">
        <v>1371</v>
      </c>
      <c r="AO89" t="s">
        <v>1372</v>
      </c>
      <c r="AP89" t="s">
        <v>1373</v>
      </c>
      <c r="AQ89" t="s">
        <v>1374</v>
      </c>
      <c r="AR89" t="s">
        <v>1375</v>
      </c>
      <c r="AS89" t="s">
        <v>1376</v>
      </c>
      <c r="AT89" t="s">
        <v>1377</v>
      </c>
      <c r="AU89" t="s">
        <v>1378</v>
      </c>
      <c r="AV89" t="s">
        <v>84</v>
      </c>
      <c r="AW89" t="s">
        <v>85</v>
      </c>
      <c r="AX89" t="s">
        <v>86</v>
      </c>
      <c r="AY89" t="s">
        <v>85</v>
      </c>
      <c r="AZ89" t="s">
        <v>85</v>
      </c>
      <c r="BA89" t="s">
        <v>85</v>
      </c>
      <c r="BB89" t="s">
        <v>86</v>
      </c>
      <c r="BC89">
        <v>9</v>
      </c>
      <c r="BD89" t="s">
        <v>86</v>
      </c>
      <c r="BE89" t="s">
        <v>86</v>
      </c>
      <c r="BF89" t="s">
        <v>85</v>
      </c>
      <c r="BG89" t="s">
        <v>86</v>
      </c>
      <c r="BH89" t="s">
        <v>85</v>
      </c>
      <c r="BI89" t="s">
        <v>85</v>
      </c>
      <c r="BJ89" t="s">
        <v>85</v>
      </c>
      <c r="BK89" t="s">
        <v>85</v>
      </c>
      <c r="BL89" t="s">
        <v>1379</v>
      </c>
      <c r="BM89" t="s">
        <v>1380</v>
      </c>
      <c r="BO89" t="s">
        <v>1293</v>
      </c>
      <c r="BP89" s="1" t="s">
        <v>1381</v>
      </c>
    </row>
    <row r="90" spans="1:68" hidden="1" x14ac:dyDescent="0.25">
      <c r="A90" s="1" t="s">
        <v>1382</v>
      </c>
      <c r="B90" t="s">
        <v>1383</v>
      </c>
      <c r="C90" t="s">
        <v>1384</v>
      </c>
      <c r="D90" s="5">
        <f t="shared" si="6"/>
        <v>0</v>
      </c>
      <c r="E90" s="5">
        <f>IFERROR(SEARCH(Tabelle2!$A$2,Literatur!$C90),0)</f>
        <v>0</v>
      </c>
      <c r="F90" s="5">
        <f>IFERROR(SEARCH(Tabelle2!$A$3,Literatur!$C90),0)</f>
        <v>0</v>
      </c>
      <c r="G90" s="5">
        <f>IFERROR(SEARCH(Tabelle2!$A$4,Literatur!$C90),0)</f>
        <v>0</v>
      </c>
      <c r="H90" s="5">
        <f>IFERROR(SEARCH(Tabelle2!$A$5,Literatur!$C90),0)</f>
        <v>0</v>
      </c>
      <c r="I90" s="5">
        <f>IFERROR(SEARCH(Tabelle2!$A$6,Literatur!$C90),0)</f>
        <v>0</v>
      </c>
      <c r="J90" s="5">
        <f>IFERROR(SEARCH(Tabelle2!$A$7,Literatur!$C90),0)</f>
        <v>0</v>
      </c>
      <c r="K90" s="5">
        <f>IFERROR(SEARCH(Tabelle2!$A$8,Literatur!$C90),0)</f>
        <v>0</v>
      </c>
      <c r="L90" s="5">
        <f>IFERROR(SEARCH(Tabelle2!$A$9,Literatur!$C90),0)</f>
        <v>0</v>
      </c>
      <c r="M90" s="5">
        <f>IFERROR(SEARCH(Tabelle2!$A$10,Literatur!$C90),0)</f>
        <v>0</v>
      </c>
      <c r="N90" t="s">
        <v>60</v>
      </c>
      <c r="O90" t="s">
        <v>267</v>
      </c>
      <c r="P90" t="s">
        <v>1385</v>
      </c>
      <c r="Q90" t="s">
        <v>1386</v>
      </c>
      <c r="R90">
        <v>7</v>
      </c>
      <c r="S90">
        <v>116074</v>
      </c>
      <c r="T90" t="s">
        <v>64</v>
      </c>
      <c r="U90" t="s">
        <v>1387</v>
      </c>
      <c r="V90" t="s">
        <v>1388</v>
      </c>
      <c r="X90" t="s">
        <v>1389</v>
      </c>
      <c r="Y90" t="s">
        <v>1390</v>
      </c>
      <c r="AA90">
        <f t="shared" si="7"/>
        <v>0</v>
      </c>
      <c r="AB90">
        <v>3</v>
      </c>
      <c r="AC90" t="s">
        <v>1391</v>
      </c>
      <c r="AD90" t="s">
        <v>71</v>
      </c>
      <c r="AE90">
        <v>29670885</v>
      </c>
      <c r="AF90" t="s">
        <v>1392</v>
      </c>
      <c r="AG90" t="s">
        <v>1393</v>
      </c>
      <c r="AH90" t="s">
        <v>1394</v>
      </c>
      <c r="AI90" t="s">
        <v>1395</v>
      </c>
      <c r="AJ90" t="s">
        <v>77</v>
      </c>
      <c r="AK90" t="s">
        <v>1033</v>
      </c>
      <c r="AL90">
        <v>2647855</v>
      </c>
      <c r="AM90">
        <v>2018</v>
      </c>
      <c r="AN90" t="s">
        <v>1396</v>
      </c>
      <c r="AO90" t="s">
        <v>1397</v>
      </c>
      <c r="AP90" t="s">
        <v>1397</v>
      </c>
      <c r="AQ90" t="s">
        <v>1398</v>
      </c>
      <c r="AR90" t="s">
        <v>1399</v>
      </c>
      <c r="AS90" t="s">
        <v>1399</v>
      </c>
      <c r="AT90" t="s">
        <v>1400</v>
      </c>
      <c r="AU90" t="s">
        <v>1401</v>
      </c>
      <c r="AV90" t="s">
        <v>84</v>
      </c>
      <c r="AW90" t="s">
        <v>86</v>
      </c>
      <c r="AX90" t="s">
        <v>86</v>
      </c>
      <c r="AY90" t="s">
        <v>85</v>
      </c>
      <c r="AZ90" t="s">
        <v>86</v>
      </c>
      <c r="BA90" t="s">
        <v>85</v>
      </c>
      <c r="BB90" t="s">
        <v>86</v>
      </c>
      <c r="BC90">
        <v>0</v>
      </c>
      <c r="BD90" t="s">
        <v>86</v>
      </c>
      <c r="BE90" t="s">
        <v>86</v>
      </c>
      <c r="BF90" t="s">
        <v>85</v>
      </c>
      <c r="BG90" t="s">
        <v>86</v>
      </c>
      <c r="BH90" t="s">
        <v>85</v>
      </c>
      <c r="BI90" t="s">
        <v>85</v>
      </c>
      <c r="BJ90" t="s">
        <v>85</v>
      </c>
      <c r="BK90" t="s">
        <v>85</v>
      </c>
      <c r="BL90" t="s">
        <v>1402</v>
      </c>
      <c r="BM90" t="s">
        <v>1403</v>
      </c>
      <c r="BN90" t="s">
        <v>1404</v>
      </c>
      <c r="BO90" t="s">
        <v>1404</v>
      </c>
      <c r="BP90" s="1" t="s">
        <v>1405</v>
      </c>
    </row>
    <row r="91" spans="1:68" hidden="1" x14ac:dyDescent="0.25">
      <c r="A91" s="1" t="s">
        <v>1382</v>
      </c>
      <c r="B91" t="s">
        <v>1383</v>
      </c>
      <c r="C91" t="s">
        <v>1384</v>
      </c>
      <c r="D91" s="5">
        <f t="shared" si="6"/>
        <v>0</v>
      </c>
      <c r="E91" s="5">
        <f>IFERROR(SEARCH(Tabelle2!$A$2,Literatur!$C91),0)</f>
        <v>0</v>
      </c>
      <c r="F91" s="5">
        <f>IFERROR(SEARCH(Tabelle2!$A$3,Literatur!$C91),0)</f>
        <v>0</v>
      </c>
      <c r="G91" s="5">
        <f>IFERROR(SEARCH(Tabelle2!$A$4,Literatur!$C91),0)</f>
        <v>0</v>
      </c>
      <c r="H91" s="5">
        <f>IFERROR(SEARCH(Tabelle2!$A$5,Literatur!$C91),0)</f>
        <v>0</v>
      </c>
      <c r="I91" s="5">
        <f>IFERROR(SEARCH(Tabelle2!$A$6,Literatur!$C91),0)</f>
        <v>0</v>
      </c>
      <c r="J91" s="5">
        <f>IFERROR(SEARCH(Tabelle2!$A$7,Literatur!$C91),0)</f>
        <v>0</v>
      </c>
      <c r="K91" s="5">
        <f>IFERROR(SEARCH(Tabelle2!$A$8,Literatur!$C91),0)</f>
        <v>0</v>
      </c>
      <c r="L91" s="5">
        <f>IFERROR(SEARCH(Tabelle2!$A$9,Literatur!$C91),0)</f>
        <v>0</v>
      </c>
      <c r="M91" s="5">
        <f>IFERROR(SEARCH(Tabelle2!$A$10,Literatur!$C91),0)</f>
        <v>0</v>
      </c>
      <c r="N91" t="s">
        <v>60</v>
      </c>
      <c r="O91" t="s">
        <v>267</v>
      </c>
      <c r="P91" t="s">
        <v>1385</v>
      </c>
      <c r="Q91" t="s">
        <v>1386</v>
      </c>
      <c r="R91">
        <v>7</v>
      </c>
      <c r="S91">
        <v>116074</v>
      </c>
      <c r="T91" t="s">
        <v>64</v>
      </c>
      <c r="U91" t="s">
        <v>1387</v>
      </c>
      <c r="V91" t="s">
        <v>1388</v>
      </c>
      <c r="X91" t="s">
        <v>1389</v>
      </c>
      <c r="Y91" t="s">
        <v>1390</v>
      </c>
      <c r="AA91">
        <f t="shared" si="7"/>
        <v>0</v>
      </c>
      <c r="AB91">
        <v>3</v>
      </c>
      <c r="AC91" t="s">
        <v>1406</v>
      </c>
      <c r="AD91" t="s">
        <v>71</v>
      </c>
      <c r="AE91">
        <v>29502083</v>
      </c>
      <c r="AF91" t="s">
        <v>1407</v>
      </c>
      <c r="AG91" t="s">
        <v>1408</v>
      </c>
      <c r="AH91" t="s">
        <v>1409</v>
      </c>
      <c r="AI91" t="s">
        <v>1410</v>
      </c>
      <c r="AJ91" t="s">
        <v>877</v>
      </c>
      <c r="AK91" t="s">
        <v>97</v>
      </c>
      <c r="AL91">
        <v>2656487</v>
      </c>
      <c r="AM91">
        <v>2018</v>
      </c>
      <c r="AN91" t="s">
        <v>1411</v>
      </c>
      <c r="AO91" t="s">
        <v>1412</v>
      </c>
      <c r="AP91" t="s">
        <v>1412</v>
      </c>
      <c r="AQ91" t="s">
        <v>1413</v>
      </c>
      <c r="AR91" t="s">
        <v>1414</v>
      </c>
      <c r="AS91" t="s">
        <v>1414</v>
      </c>
      <c r="AT91" t="s">
        <v>1415</v>
      </c>
      <c r="AU91" t="s">
        <v>1416</v>
      </c>
      <c r="AV91" t="s">
        <v>84</v>
      </c>
      <c r="AW91" t="s">
        <v>86</v>
      </c>
      <c r="AX91" t="s">
        <v>86</v>
      </c>
      <c r="AY91" t="s">
        <v>85</v>
      </c>
      <c r="AZ91" t="s">
        <v>86</v>
      </c>
      <c r="BA91" t="s">
        <v>85</v>
      </c>
      <c r="BB91" t="s">
        <v>86</v>
      </c>
      <c r="BC91">
        <v>1</v>
      </c>
      <c r="BD91" t="s">
        <v>86</v>
      </c>
      <c r="BE91" t="s">
        <v>86</v>
      </c>
      <c r="BF91" t="s">
        <v>85</v>
      </c>
      <c r="BG91" t="s">
        <v>86</v>
      </c>
      <c r="BH91" t="s">
        <v>85</v>
      </c>
      <c r="BI91" t="s">
        <v>85</v>
      </c>
      <c r="BJ91" t="s">
        <v>85</v>
      </c>
      <c r="BK91" t="s">
        <v>86</v>
      </c>
      <c r="BL91" t="s">
        <v>1417</v>
      </c>
      <c r="BM91" t="s">
        <v>1418</v>
      </c>
      <c r="BN91" t="s">
        <v>1419</v>
      </c>
      <c r="BO91" t="s">
        <v>1419</v>
      </c>
      <c r="BP91" s="1" t="s">
        <v>1420</v>
      </c>
    </row>
    <row r="92" spans="1:68" hidden="1" x14ac:dyDescent="0.25">
      <c r="A92" s="1" t="s">
        <v>1382</v>
      </c>
      <c r="B92" t="s">
        <v>1383</v>
      </c>
      <c r="C92" t="s">
        <v>1384</v>
      </c>
      <c r="D92" s="5">
        <f t="shared" si="6"/>
        <v>0</v>
      </c>
      <c r="E92" s="5">
        <f>IFERROR(SEARCH(Tabelle2!$A$2,Literatur!$C92),0)</f>
        <v>0</v>
      </c>
      <c r="F92" s="5">
        <f>IFERROR(SEARCH(Tabelle2!$A$3,Literatur!$C92),0)</f>
        <v>0</v>
      </c>
      <c r="G92" s="5">
        <f>IFERROR(SEARCH(Tabelle2!$A$4,Literatur!$C92),0)</f>
        <v>0</v>
      </c>
      <c r="H92" s="5">
        <f>IFERROR(SEARCH(Tabelle2!$A$5,Literatur!$C92),0)</f>
        <v>0</v>
      </c>
      <c r="I92" s="5">
        <f>IFERROR(SEARCH(Tabelle2!$A$6,Literatur!$C92),0)</f>
        <v>0</v>
      </c>
      <c r="J92" s="5">
        <f>IFERROR(SEARCH(Tabelle2!$A$7,Literatur!$C92),0)</f>
        <v>0</v>
      </c>
      <c r="K92" s="5">
        <f>IFERROR(SEARCH(Tabelle2!$A$8,Literatur!$C92),0)</f>
        <v>0</v>
      </c>
      <c r="L92" s="5">
        <f>IFERROR(SEARCH(Tabelle2!$A$9,Literatur!$C92),0)</f>
        <v>0</v>
      </c>
      <c r="M92" s="5">
        <f>IFERROR(SEARCH(Tabelle2!$A$10,Literatur!$C92),0)</f>
        <v>0</v>
      </c>
      <c r="N92" t="s">
        <v>60</v>
      </c>
      <c r="O92" t="s">
        <v>267</v>
      </c>
      <c r="P92" t="s">
        <v>1385</v>
      </c>
      <c r="Q92" t="s">
        <v>1386</v>
      </c>
      <c r="R92">
        <v>7</v>
      </c>
      <c r="S92">
        <v>116074</v>
      </c>
      <c r="T92" t="s">
        <v>64</v>
      </c>
      <c r="U92" t="s">
        <v>1387</v>
      </c>
      <c r="V92" t="s">
        <v>1388</v>
      </c>
      <c r="X92" t="s">
        <v>1389</v>
      </c>
      <c r="Y92" t="s">
        <v>1390</v>
      </c>
      <c r="AA92">
        <f t="shared" si="7"/>
        <v>0</v>
      </c>
      <c r="AB92">
        <v>3</v>
      </c>
      <c r="AC92" t="s">
        <v>1421</v>
      </c>
      <c r="AD92" t="s">
        <v>71</v>
      </c>
      <c r="AE92">
        <v>29370377</v>
      </c>
      <c r="AF92" t="s">
        <v>1422</v>
      </c>
      <c r="AG92" t="s">
        <v>1423</v>
      </c>
      <c r="AH92" t="s">
        <v>1424</v>
      </c>
      <c r="AI92" t="s">
        <v>1425</v>
      </c>
      <c r="AK92" t="s">
        <v>1426</v>
      </c>
      <c r="AL92">
        <v>2675414</v>
      </c>
      <c r="AM92">
        <v>2018</v>
      </c>
      <c r="AN92" t="s">
        <v>1427</v>
      </c>
      <c r="AO92" t="s">
        <v>1428</v>
      </c>
      <c r="AP92" t="s">
        <v>1429</v>
      </c>
      <c r="AQ92" t="s">
        <v>1430</v>
      </c>
      <c r="AR92" t="s">
        <v>1431</v>
      </c>
      <c r="AS92" t="s">
        <v>1432</v>
      </c>
      <c r="AT92" t="s">
        <v>1433</v>
      </c>
      <c r="AU92" t="s">
        <v>1434</v>
      </c>
      <c r="AV92" t="s">
        <v>84</v>
      </c>
      <c r="AW92" t="s">
        <v>86</v>
      </c>
      <c r="AX92" t="s">
        <v>86</v>
      </c>
      <c r="AY92" t="s">
        <v>85</v>
      </c>
      <c r="AZ92" t="s">
        <v>86</v>
      </c>
      <c r="BA92" t="s">
        <v>85</v>
      </c>
      <c r="BB92" t="s">
        <v>85</v>
      </c>
      <c r="BC92">
        <v>4</v>
      </c>
      <c r="BD92" t="s">
        <v>86</v>
      </c>
      <c r="BE92" t="s">
        <v>86</v>
      </c>
      <c r="BF92" t="s">
        <v>85</v>
      </c>
      <c r="BG92" t="s">
        <v>86</v>
      </c>
      <c r="BH92" t="s">
        <v>85</v>
      </c>
      <c r="BI92" t="s">
        <v>85</v>
      </c>
      <c r="BJ92" t="s">
        <v>85</v>
      </c>
      <c r="BK92" t="s">
        <v>85</v>
      </c>
      <c r="BL92" t="s">
        <v>1435</v>
      </c>
      <c r="BM92" t="s">
        <v>1436</v>
      </c>
      <c r="BO92" t="s">
        <v>1437</v>
      </c>
      <c r="BP92" s="1" t="s">
        <v>1438</v>
      </c>
    </row>
    <row r="93" spans="1:68" hidden="1" x14ac:dyDescent="0.25">
      <c r="A93" s="1" t="s">
        <v>1439</v>
      </c>
      <c r="B93" t="s">
        <v>1440</v>
      </c>
      <c r="C93" t="s">
        <v>1441</v>
      </c>
      <c r="D93" s="5">
        <f t="shared" ref="D93:D114" si="8">SUM(E93:M93)*2</f>
        <v>2</v>
      </c>
      <c r="E93" s="5">
        <f>IFERROR(SEARCH(Tabelle2!$A$2,Literatur!$C93),0)</f>
        <v>0</v>
      </c>
      <c r="F93" s="5">
        <f>IFERROR(SEARCH(Tabelle2!$A$3,Literatur!$C93),0)</f>
        <v>0</v>
      </c>
      <c r="G93" s="5">
        <f>IFERROR(SEARCH(Tabelle2!$A$4,Literatur!$C93),0)</f>
        <v>0</v>
      </c>
      <c r="H93" s="5">
        <f>IFERROR(SEARCH(Tabelle2!$A$5,Literatur!$C93),0)</f>
        <v>0</v>
      </c>
      <c r="I93" s="5">
        <f>IFERROR(SEARCH(Tabelle2!$A$6,Literatur!$C93),0)</f>
        <v>0</v>
      </c>
      <c r="J93" s="5">
        <v>1</v>
      </c>
      <c r="K93" s="5">
        <f>IFERROR(SEARCH(Tabelle2!$A$8,Literatur!$C93),0)</f>
        <v>0</v>
      </c>
      <c r="L93" s="5">
        <f>IFERROR(SEARCH(Tabelle2!$A$9,Literatur!$C93),0)</f>
        <v>0</v>
      </c>
      <c r="M93" s="5">
        <f>IFERROR(SEARCH(Tabelle2!$A$10,Literatur!$C93),0)</f>
        <v>0</v>
      </c>
      <c r="N93" t="s">
        <v>60</v>
      </c>
      <c r="O93" t="s">
        <v>61</v>
      </c>
      <c r="P93" t="s">
        <v>62</v>
      </c>
      <c r="Q93" t="s">
        <v>1442</v>
      </c>
      <c r="R93">
        <v>3</v>
      </c>
      <c r="S93">
        <v>115308</v>
      </c>
      <c r="T93" t="s">
        <v>64</v>
      </c>
      <c r="U93" t="s">
        <v>1443</v>
      </c>
      <c r="V93" t="s">
        <v>1444</v>
      </c>
      <c r="X93" t="s">
        <v>1445</v>
      </c>
      <c r="Y93" t="s">
        <v>1446</v>
      </c>
      <c r="Z93" t="s">
        <v>1447</v>
      </c>
      <c r="AA93">
        <f t="shared" si="7"/>
        <v>3</v>
      </c>
      <c r="AB93">
        <v>22</v>
      </c>
      <c r="AC93" t="s">
        <v>1448</v>
      </c>
      <c r="AD93" t="s">
        <v>71</v>
      </c>
      <c r="AE93">
        <v>30450126</v>
      </c>
      <c r="AF93" t="s">
        <v>1449</v>
      </c>
      <c r="AG93" t="s">
        <v>1450</v>
      </c>
      <c r="AH93" t="s">
        <v>1451</v>
      </c>
      <c r="AI93" t="s">
        <v>1452</v>
      </c>
      <c r="AJ93" t="s">
        <v>420</v>
      </c>
      <c r="AK93" t="s">
        <v>76</v>
      </c>
      <c r="AL93">
        <v>2639734</v>
      </c>
      <c r="AM93">
        <v>2018</v>
      </c>
      <c r="AN93" t="s">
        <v>1453</v>
      </c>
      <c r="AO93" t="s">
        <v>1454</v>
      </c>
      <c r="AP93" t="s">
        <v>1454</v>
      </c>
      <c r="AQ93" t="s">
        <v>1455</v>
      </c>
      <c r="AR93" t="s">
        <v>1456</v>
      </c>
      <c r="AS93" t="s">
        <v>1456</v>
      </c>
      <c r="AT93" t="s">
        <v>1457</v>
      </c>
      <c r="AU93" t="s">
        <v>1458</v>
      </c>
      <c r="AV93" t="s">
        <v>84</v>
      </c>
      <c r="AW93" t="s">
        <v>86</v>
      </c>
      <c r="AX93" t="s">
        <v>86</v>
      </c>
      <c r="AY93" t="s">
        <v>85</v>
      </c>
      <c r="AZ93" t="s">
        <v>86</v>
      </c>
      <c r="BA93" t="s">
        <v>85</v>
      </c>
      <c r="BB93" t="s">
        <v>86</v>
      </c>
      <c r="BC93">
        <v>0</v>
      </c>
      <c r="BD93" t="s">
        <v>86</v>
      </c>
      <c r="BE93" t="s">
        <v>86</v>
      </c>
      <c r="BF93" t="s">
        <v>85</v>
      </c>
      <c r="BG93" t="s">
        <v>85</v>
      </c>
      <c r="BH93" t="s">
        <v>85</v>
      </c>
      <c r="BI93" t="s">
        <v>85</v>
      </c>
      <c r="BJ93" t="s">
        <v>85</v>
      </c>
      <c r="BK93" t="s">
        <v>86</v>
      </c>
      <c r="BL93" t="s">
        <v>1459</v>
      </c>
      <c r="BM93" t="s">
        <v>1460</v>
      </c>
      <c r="BN93" t="s">
        <v>1461</v>
      </c>
      <c r="BO93" t="s">
        <v>1461</v>
      </c>
      <c r="BP93" s="1" t="s">
        <v>1462</v>
      </c>
    </row>
    <row r="94" spans="1:68" hidden="1" x14ac:dyDescent="0.25">
      <c r="A94" s="1" t="s">
        <v>1439</v>
      </c>
      <c r="B94" t="s">
        <v>1440</v>
      </c>
      <c r="C94" t="s">
        <v>1441</v>
      </c>
      <c r="D94" s="5">
        <f t="shared" si="8"/>
        <v>2</v>
      </c>
      <c r="E94" s="5">
        <f>IFERROR(SEARCH(Tabelle2!$A$2,Literatur!$C94),0)</f>
        <v>0</v>
      </c>
      <c r="F94" s="5">
        <f>IFERROR(SEARCH(Tabelle2!$A$3,Literatur!$C94),0)</f>
        <v>0</v>
      </c>
      <c r="G94" s="5">
        <f>IFERROR(SEARCH(Tabelle2!$A$4,Literatur!$C94),0)</f>
        <v>0</v>
      </c>
      <c r="H94" s="5">
        <f>IFERROR(SEARCH(Tabelle2!$A$5,Literatur!$C94),0)</f>
        <v>0</v>
      </c>
      <c r="I94" s="5">
        <f>IFERROR(SEARCH(Tabelle2!$A$6,Literatur!$C94),0)</f>
        <v>0</v>
      </c>
      <c r="J94" s="5">
        <v>1</v>
      </c>
      <c r="K94" s="5">
        <f>IFERROR(SEARCH(Tabelle2!$A$8,Literatur!$C94),0)</f>
        <v>0</v>
      </c>
      <c r="L94" s="5">
        <f>IFERROR(SEARCH(Tabelle2!$A$9,Literatur!$C94),0)</f>
        <v>0</v>
      </c>
      <c r="M94" s="5">
        <f>IFERROR(SEARCH(Tabelle2!$A$10,Literatur!$C94),0)</f>
        <v>0</v>
      </c>
      <c r="N94" t="s">
        <v>60</v>
      </c>
      <c r="O94" t="s">
        <v>61</v>
      </c>
      <c r="P94" t="s">
        <v>62</v>
      </c>
      <c r="Q94" t="s">
        <v>1442</v>
      </c>
      <c r="R94">
        <v>3</v>
      </c>
      <c r="S94">
        <v>115308</v>
      </c>
      <c r="T94" t="s">
        <v>64</v>
      </c>
      <c r="U94" t="s">
        <v>1443</v>
      </c>
      <c r="V94" t="s">
        <v>1444</v>
      </c>
      <c r="X94" t="s">
        <v>1445</v>
      </c>
      <c r="Y94" t="s">
        <v>1446</v>
      </c>
      <c r="Z94" t="s">
        <v>1447</v>
      </c>
      <c r="AA94">
        <f t="shared" si="7"/>
        <v>3</v>
      </c>
      <c r="AB94">
        <v>22</v>
      </c>
      <c r="AC94" t="s">
        <v>1463</v>
      </c>
      <c r="AD94" t="s">
        <v>71</v>
      </c>
      <c r="AE94">
        <v>29998089</v>
      </c>
      <c r="AF94" t="s">
        <v>1464</v>
      </c>
      <c r="AG94" t="s">
        <v>1465</v>
      </c>
      <c r="AH94" t="s">
        <v>1466</v>
      </c>
      <c r="AI94" t="s">
        <v>1467</v>
      </c>
      <c r="AJ94" t="s">
        <v>77</v>
      </c>
      <c r="AK94" t="s">
        <v>97</v>
      </c>
      <c r="AL94">
        <v>2647848</v>
      </c>
      <c r="AM94">
        <v>2018</v>
      </c>
      <c r="AN94" t="s">
        <v>1468</v>
      </c>
      <c r="AO94" t="s">
        <v>1469</v>
      </c>
      <c r="AP94" t="s">
        <v>1469</v>
      </c>
      <c r="AQ94" t="s">
        <v>1470</v>
      </c>
      <c r="AR94" t="s">
        <v>1471</v>
      </c>
      <c r="AS94" t="s">
        <v>1471</v>
      </c>
      <c r="AT94" t="s">
        <v>1472</v>
      </c>
      <c r="AU94" t="s">
        <v>1473</v>
      </c>
      <c r="AV94" t="s">
        <v>84</v>
      </c>
      <c r="AW94" t="s">
        <v>86</v>
      </c>
      <c r="AX94" t="s">
        <v>86</v>
      </c>
      <c r="AY94" t="s">
        <v>85</v>
      </c>
      <c r="AZ94" t="s">
        <v>86</v>
      </c>
      <c r="BA94" t="s">
        <v>85</v>
      </c>
      <c r="BB94" t="s">
        <v>85</v>
      </c>
      <c r="BC94">
        <v>0</v>
      </c>
      <c r="BD94" t="s">
        <v>86</v>
      </c>
      <c r="BE94" t="s">
        <v>86</v>
      </c>
      <c r="BF94" t="s">
        <v>85</v>
      </c>
      <c r="BG94" t="s">
        <v>86</v>
      </c>
      <c r="BH94" t="s">
        <v>85</v>
      </c>
      <c r="BI94" t="s">
        <v>85</v>
      </c>
      <c r="BJ94" t="s">
        <v>85</v>
      </c>
      <c r="BK94" t="s">
        <v>85</v>
      </c>
      <c r="BL94" t="s">
        <v>1474</v>
      </c>
      <c r="BM94" t="s">
        <v>1475</v>
      </c>
      <c r="BN94" t="s">
        <v>1476</v>
      </c>
      <c r="BO94" t="s">
        <v>1476</v>
      </c>
      <c r="BP94" s="1" t="s">
        <v>1477</v>
      </c>
    </row>
    <row r="95" spans="1:68" hidden="1" x14ac:dyDescent="0.25">
      <c r="A95" s="1" t="s">
        <v>1439</v>
      </c>
      <c r="B95" t="s">
        <v>1440</v>
      </c>
      <c r="C95" t="s">
        <v>1441</v>
      </c>
      <c r="D95" s="5">
        <f t="shared" si="8"/>
        <v>2</v>
      </c>
      <c r="E95" s="5">
        <f>IFERROR(SEARCH(Tabelle2!$A$2,Literatur!$C95),0)</f>
        <v>0</v>
      </c>
      <c r="F95" s="5">
        <f>IFERROR(SEARCH(Tabelle2!$A$3,Literatur!$C95),0)</f>
        <v>0</v>
      </c>
      <c r="G95" s="5">
        <f>IFERROR(SEARCH(Tabelle2!$A$4,Literatur!$C95),0)</f>
        <v>0</v>
      </c>
      <c r="H95" s="5">
        <f>IFERROR(SEARCH(Tabelle2!$A$5,Literatur!$C95),0)</f>
        <v>0</v>
      </c>
      <c r="I95" s="5">
        <f>IFERROR(SEARCH(Tabelle2!$A$6,Literatur!$C95),0)</f>
        <v>0</v>
      </c>
      <c r="J95" s="5">
        <v>1</v>
      </c>
      <c r="K95" s="5">
        <f>IFERROR(SEARCH(Tabelle2!$A$8,Literatur!$C95),0)</f>
        <v>0</v>
      </c>
      <c r="L95" s="5">
        <f>IFERROR(SEARCH(Tabelle2!$A$9,Literatur!$C95),0)</f>
        <v>0</v>
      </c>
      <c r="M95" s="5">
        <f>IFERROR(SEARCH(Tabelle2!$A$10,Literatur!$C95),0)</f>
        <v>0</v>
      </c>
      <c r="N95" t="s">
        <v>60</v>
      </c>
      <c r="O95" t="s">
        <v>61</v>
      </c>
      <c r="P95" t="s">
        <v>62</v>
      </c>
      <c r="Q95" t="s">
        <v>1442</v>
      </c>
      <c r="R95">
        <v>3</v>
      </c>
      <c r="S95">
        <v>115308</v>
      </c>
      <c r="T95" t="s">
        <v>64</v>
      </c>
      <c r="U95" t="s">
        <v>1443</v>
      </c>
      <c r="V95" t="s">
        <v>1444</v>
      </c>
      <c r="X95" t="s">
        <v>1445</v>
      </c>
      <c r="Y95" t="s">
        <v>1446</v>
      </c>
      <c r="Z95" t="s">
        <v>1447</v>
      </c>
      <c r="AA95">
        <f t="shared" si="7"/>
        <v>3</v>
      </c>
      <c r="AB95">
        <v>22</v>
      </c>
      <c r="AC95" t="s">
        <v>1478</v>
      </c>
      <c r="AD95" t="s">
        <v>71</v>
      </c>
      <c r="AE95">
        <v>29614779</v>
      </c>
      <c r="AF95" t="s">
        <v>1479</v>
      </c>
      <c r="AG95" t="s">
        <v>1480</v>
      </c>
      <c r="AH95" t="s">
        <v>1481</v>
      </c>
      <c r="AI95" t="s">
        <v>1482</v>
      </c>
      <c r="AJ95" t="s">
        <v>130</v>
      </c>
      <c r="AK95" t="s">
        <v>178</v>
      </c>
      <c r="AL95">
        <v>2668122</v>
      </c>
      <c r="AM95">
        <v>2018</v>
      </c>
      <c r="AN95" t="s">
        <v>1483</v>
      </c>
      <c r="AO95" t="s">
        <v>1483</v>
      </c>
      <c r="AP95" t="s">
        <v>1483</v>
      </c>
      <c r="AQ95" t="s">
        <v>1484</v>
      </c>
      <c r="AR95" t="s">
        <v>1485</v>
      </c>
      <c r="AS95" t="s">
        <v>1485</v>
      </c>
      <c r="AT95" t="s">
        <v>1486</v>
      </c>
      <c r="AU95" t="s">
        <v>1487</v>
      </c>
      <c r="AV95" t="s">
        <v>84</v>
      </c>
      <c r="AW95" t="s">
        <v>86</v>
      </c>
      <c r="AX95" t="s">
        <v>86</v>
      </c>
      <c r="AY95" t="s">
        <v>85</v>
      </c>
      <c r="AZ95" t="s">
        <v>86</v>
      </c>
      <c r="BA95" t="s">
        <v>85</v>
      </c>
      <c r="BB95" t="s">
        <v>85</v>
      </c>
      <c r="BC95">
        <v>0</v>
      </c>
      <c r="BD95" t="s">
        <v>86</v>
      </c>
      <c r="BE95" t="s">
        <v>86</v>
      </c>
      <c r="BF95" t="s">
        <v>85</v>
      </c>
      <c r="BG95" t="s">
        <v>86</v>
      </c>
      <c r="BH95" t="s">
        <v>85</v>
      </c>
      <c r="BI95" t="s">
        <v>85</v>
      </c>
      <c r="BJ95" t="s">
        <v>85</v>
      </c>
      <c r="BK95" t="s">
        <v>86</v>
      </c>
      <c r="BL95" t="s">
        <v>1488</v>
      </c>
      <c r="BM95" t="s">
        <v>1489</v>
      </c>
      <c r="BN95" t="s">
        <v>1437</v>
      </c>
      <c r="BO95" t="s">
        <v>1437</v>
      </c>
      <c r="BP95" s="1" t="s">
        <v>1490</v>
      </c>
    </row>
    <row r="96" spans="1:68" hidden="1" x14ac:dyDescent="0.25">
      <c r="A96" s="1" t="s">
        <v>1439</v>
      </c>
      <c r="B96" t="s">
        <v>1440</v>
      </c>
      <c r="C96" t="s">
        <v>1441</v>
      </c>
      <c r="D96" s="5">
        <f t="shared" si="8"/>
        <v>2</v>
      </c>
      <c r="E96" s="5">
        <f>IFERROR(SEARCH(Tabelle2!$A$2,Literatur!$C96),0)</f>
        <v>0</v>
      </c>
      <c r="F96" s="5">
        <f>IFERROR(SEARCH(Tabelle2!$A$3,Literatur!$C96),0)</f>
        <v>0</v>
      </c>
      <c r="G96" s="5">
        <f>IFERROR(SEARCH(Tabelle2!$A$4,Literatur!$C96),0)</f>
        <v>0</v>
      </c>
      <c r="H96" s="5">
        <f>IFERROR(SEARCH(Tabelle2!$A$5,Literatur!$C96),0)</f>
        <v>0</v>
      </c>
      <c r="I96" s="5">
        <f>IFERROR(SEARCH(Tabelle2!$A$6,Literatur!$C96),0)</f>
        <v>0</v>
      </c>
      <c r="J96" s="5">
        <v>1</v>
      </c>
      <c r="K96" s="5">
        <f>IFERROR(SEARCH(Tabelle2!$A$8,Literatur!$C96),0)</f>
        <v>0</v>
      </c>
      <c r="L96" s="5">
        <f>IFERROR(SEARCH(Tabelle2!$A$9,Literatur!$C96),0)</f>
        <v>0</v>
      </c>
      <c r="M96" s="5">
        <f>IFERROR(SEARCH(Tabelle2!$A$10,Literatur!$C96),0)</f>
        <v>0</v>
      </c>
      <c r="N96" t="s">
        <v>60</v>
      </c>
      <c r="O96" t="s">
        <v>61</v>
      </c>
      <c r="P96" t="s">
        <v>62</v>
      </c>
      <c r="Q96" t="s">
        <v>1442</v>
      </c>
      <c r="R96">
        <v>3</v>
      </c>
      <c r="S96">
        <v>115308</v>
      </c>
      <c r="T96" t="s">
        <v>64</v>
      </c>
      <c r="U96" t="s">
        <v>1443</v>
      </c>
      <c r="V96" t="s">
        <v>1444</v>
      </c>
      <c r="X96" t="s">
        <v>1445</v>
      </c>
      <c r="Y96" t="s">
        <v>1446</v>
      </c>
      <c r="Z96" t="s">
        <v>1447</v>
      </c>
      <c r="AA96">
        <f t="shared" si="7"/>
        <v>3</v>
      </c>
      <c r="AB96">
        <v>22</v>
      </c>
      <c r="AC96" t="s">
        <v>1491</v>
      </c>
      <c r="AD96" t="s">
        <v>71</v>
      </c>
      <c r="AE96">
        <v>29358939</v>
      </c>
      <c r="AF96" t="s">
        <v>1492</v>
      </c>
      <c r="AG96" t="s">
        <v>1493</v>
      </c>
      <c r="AH96" t="s">
        <v>1494</v>
      </c>
      <c r="AI96" t="s">
        <v>1495</v>
      </c>
      <c r="AJ96" t="s">
        <v>113</v>
      </c>
      <c r="AK96" t="s">
        <v>97</v>
      </c>
      <c r="AL96">
        <v>2550594</v>
      </c>
      <c r="AM96">
        <v>2017</v>
      </c>
      <c r="AN96" t="s">
        <v>163</v>
      </c>
      <c r="AO96" t="s">
        <v>164</v>
      </c>
      <c r="AP96" t="s">
        <v>164</v>
      </c>
      <c r="AQ96" t="s">
        <v>165</v>
      </c>
      <c r="AR96" t="s">
        <v>166</v>
      </c>
      <c r="AS96" t="s">
        <v>166</v>
      </c>
      <c r="AT96" t="s">
        <v>1496</v>
      </c>
      <c r="AU96" t="s">
        <v>1497</v>
      </c>
      <c r="AV96" t="s">
        <v>84</v>
      </c>
      <c r="AW96" t="s">
        <v>86</v>
      </c>
      <c r="AX96" t="s">
        <v>86</v>
      </c>
      <c r="AY96" t="s">
        <v>85</v>
      </c>
      <c r="AZ96" t="s">
        <v>86</v>
      </c>
      <c r="BA96" t="s">
        <v>85</v>
      </c>
      <c r="BB96" t="s">
        <v>85</v>
      </c>
      <c r="BC96">
        <v>0</v>
      </c>
      <c r="BD96" t="s">
        <v>86</v>
      </c>
      <c r="BE96" t="s">
        <v>86</v>
      </c>
      <c r="BF96" t="s">
        <v>85</v>
      </c>
      <c r="BG96" t="s">
        <v>86</v>
      </c>
      <c r="BH96" t="s">
        <v>85</v>
      </c>
      <c r="BI96" t="s">
        <v>85</v>
      </c>
      <c r="BJ96" t="s">
        <v>85</v>
      </c>
      <c r="BK96" t="s">
        <v>85</v>
      </c>
      <c r="BL96" t="s">
        <v>1498</v>
      </c>
      <c r="BM96" t="s">
        <v>1499</v>
      </c>
      <c r="BN96" t="s">
        <v>1500</v>
      </c>
      <c r="BO96" t="s">
        <v>656</v>
      </c>
      <c r="BP96" s="1" t="s">
        <v>1501</v>
      </c>
    </row>
    <row r="97" spans="1:68" hidden="1" x14ac:dyDescent="0.25">
      <c r="A97" s="1" t="s">
        <v>1439</v>
      </c>
      <c r="B97" t="s">
        <v>1440</v>
      </c>
      <c r="C97" t="s">
        <v>1441</v>
      </c>
      <c r="D97" s="5">
        <f t="shared" si="8"/>
        <v>2</v>
      </c>
      <c r="E97" s="5">
        <f>IFERROR(SEARCH(Tabelle2!$A$2,Literatur!$C97),0)</f>
        <v>0</v>
      </c>
      <c r="F97" s="5">
        <f>IFERROR(SEARCH(Tabelle2!$A$3,Literatur!$C97),0)</f>
        <v>0</v>
      </c>
      <c r="G97" s="5">
        <f>IFERROR(SEARCH(Tabelle2!$A$4,Literatur!$C97),0)</f>
        <v>0</v>
      </c>
      <c r="H97" s="5">
        <f>IFERROR(SEARCH(Tabelle2!$A$5,Literatur!$C97),0)</f>
        <v>0</v>
      </c>
      <c r="I97" s="5">
        <f>IFERROR(SEARCH(Tabelle2!$A$6,Literatur!$C97),0)</f>
        <v>0</v>
      </c>
      <c r="J97" s="5">
        <v>1</v>
      </c>
      <c r="K97" s="5">
        <f>IFERROR(SEARCH(Tabelle2!$A$8,Literatur!$C97),0)</f>
        <v>0</v>
      </c>
      <c r="L97" s="5">
        <f>IFERROR(SEARCH(Tabelle2!$A$9,Literatur!$C97),0)</f>
        <v>0</v>
      </c>
      <c r="M97" s="5">
        <f>IFERROR(SEARCH(Tabelle2!$A$10,Literatur!$C97),0)</f>
        <v>0</v>
      </c>
      <c r="N97" t="s">
        <v>60</v>
      </c>
      <c r="O97" t="s">
        <v>61</v>
      </c>
      <c r="P97" t="s">
        <v>62</v>
      </c>
      <c r="Q97" t="s">
        <v>1442</v>
      </c>
      <c r="R97">
        <v>3</v>
      </c>
      <c r="S97">
        <v>115308</v>
      </c>
      <c r="T97" t="s">
        <v>64</v>
      </c>
      <c r="U97" t="s">
        <v>1443</v>
      </c>
      <c r="V97" t="s">
        <v>1444</v>
      </c>
      <c r="X97" t="s">
        <v>1445</v>
      </c>
      <c r="Y97" t="s">
        <v>1446</v>
      </c>
      <c r="Z97" t="s">
        <v>1447</v>
      </c>
      <c r="AA97">
        <f t="shared" si="7"/>
        <v>3</v>
      </c>
      <c r="AB97">
        <v>22</v>
      </c>
      <c r="AC97" t="s">
        <v>1502</v>
      </c>
      <c r="AD97" t="s">
        <v>71</v>
      </c>
      <c r="AE97">
        <v>29535712</v>
      </c>
      <c r="AF97" t="s">
        <v>1503</v>
      </c>
      <c r="AG97" t="s">
        <v>1504</v>
      </c>
      <c r="AH97" t="s">
        <v>1505</v>
      </c>
      <c r="AI97" t="s">
        <v>1506</v>
      </c>
      <c r="AJ97" t="s">
        <v>131</v>
      </c>
      <c r="AK97" t="s">
        <v>281</v>
      </c>
      <c r="AL97">
        <v>2647771</v>
      </c>
      <c r="AM97">
        <v>2018</v>
      </c>
      <c r="AN97" t="s">
        <v>163</v>
      </c>
      <c r="AO97" t="s">
        <v>164</v>
      </c>
      <c r="AP97" t="s">
        <v>164</v>
      </c>
      <c r="AQ97" t="s">
        <v>165</v>
      </c>
      <c r="AR97" t="s">
        <v>166</v>
      </c>
      <c r="AS97" t="s">
        <v>166</v>
      </c>
      <c r="AT97" t="s">
        <v>1507</v>
      </c>
      <c r="AU97" t="s">
        <v>1508</v>
      </c>
      <c r="AV97" t="s">
        <v>84</v>
      </c>
      <c r="AW97" t="s">
        <v>86</v>
      </c>
      <c r="AX97" t="s">
        <v>86</v>
      </c>
      <c r="AY97" t="s">
        <v>85</v>
      </c>
      <c r="AZ97" t="s">
        <v>86</v>
      </c>
      <c r="BA97" t="s">
        <v>85</v>
      </c>
      <c r="BB97" t="s">
        <v>86</v>
      </c>
      <c r="BC97">
        <v>1</v>
      </c>
      <c r="BD97" t="s">
        <v>86</v>
      </c>
      <c r="BE97" t="s">
        <v>86</v>
      </c>
      <c r="BF97" t="s">
        <v>85</v>
      </c>
      <c r="BG97" t="s">
        <v>86</v>
      </c>
      <c r="BH97" t="s">
        <v>85</v>
      </c>
      <c r="BI97" t="s">
        <v>85</v>
      </c>
      <c r="BJ97" t="s">
        <v>85</v>
      </c>
      <c r="BK97" t="s">
        <v>86</v>
      </c>
      <c r="BL97" t="s">
        <v>857</v>
      </c>
      <c r="BM97" t="s">
        <v>1509</v>
      </c>
      <c r="BN97" t="s">
        <v>655</v>
      </c>
      <c r="BO97" t="s">
        <v>655</v>
      </c>
      <c r="BP97" s="1" t="s">
        <v>1510</v>
      </c>
    </row>
    <row r="98" spans="1:68" hidden="1" x14ac:dyDescent="0.25">
      <c r="A98" s="1" t="s">
        <v>1439</v>
      </c>
      <c r="B98" t="s">
        <v>1440</v>
      </c>
      <c r="C98" t="s">
        <v>1441</v>
      </c>
      <c r="D98" s="5">
        <f t="shared" si="8"/>
        <v>2</v>
      </c>
      <c r="E98" s="5">
        <f>IFERROR(SEARCH(Tabelle2!$A$2,Literatur!$C98),0)</f>
        <v>0</v>
      </c>
      <c r="F98" s="5">
        <f>IFERROR(SEARCH(Tabelle2!$A$3,Literatur!$C98),0)</f>
        <v>0</v>
      </c>
      <c r="G98" s="5">
        <f>IFERROR(SEARCH(Tabelle2!$A$4,Literatur!$C98),0)</f>
        <v>0</v>
      </c>
      <c r="H98" s="5">
        <f>IFERROR(SEARCH(Tabelle2!$A$5,Literatur!$C98),0)</f>
        <v>0</v>
      </c>
      <c r="I98" s="5">
        <f>IFERROR(SEARCH(Tabelle2!$A$6,Literatur!$C98),0)</f>
        <v>0</v>
      </c>
      <c r="J98" s="5">
        <v>1</v>
      </c>
      <c r="K98" s="5">
        <f>IFERROR(SEARCH(Tabelle2!$A$8,Literatur!$C98),0)</f>
        <v>0</v>
      </c>
      <c r="L98" s="5">
        <f>IFERROR(SEARCH(Tabelle2!$A$9,Literatur!$C98),0)</f>
        <v>0</v>
      </c>
      <c r="M98" s="5">
        <f>IFERROR(SEARCH(Tabelle2!$A$10,Literatur!$C98),0)</f>
        <v>0</v>
      </c>
      <c r="N98" t="s">
        <v>60</v>
      </c>
      <c r="O98" t="s">
        <v>61</v>
      </c>
      <c r="P98" t="s">
        <v>62</v>
      </c>
      <c r="Q98" t="s">
        <v>1442</v>
      </c>
      <c r="R98">
        <v>3</v>
      </c>
      <c r="S98">
        <v>115308</v>
      </c>
      <c r="T98" t="s">
        <v>64</v>
      </c>
      <c r="U98" t="s">
        <v>1443</v>
      </c>
      <c r="V98" t="s">
        <v>1444</v>
      </c>
      <c r="X98" t="s">
        <v>1445</v>
      </c>
      <c r="Y98" t="s">
        <v>1446</v>
      </c>
      <c r="Z98" t="s">
        <v>1447</v>
      </c>
      <c r="AA98">
        <f t="shared" si="7"/>
        <v>3</v>
      </c>
      <c r="AB98">
        <v>22</v>
      </c>
      <c r="AC98" t="s">
        <v>1511</v>
      </c>
      <c r="AD98" t="s">
        <v>71</v>
      </c>
      <c r="AE98">
        <v>27822537</v>
      </c>
      <c r="AF98" t="s">
        <v>1512</v>
      </c>
      <c r="AG98" t="s">
        <v>1513</v>
      </c>
      <c r="AH98" t="s">
        <v>1514</v>
      </c>
      <c r="AI98" t="s">
        <v>1515</v>
      </c>
      <c r="AJ98" t="s">
        <v>1033</v>
      </c>
      <c r="AK98" t="s">
        <v>113</v>
      </c>
      <c r="AL98">
        <v>2487452</v>
      </c>
      <c r="AM98">
        <v>2016</v>
      </c>
      <c r="AN98" t="s">
        <v>1516</v>
      </c>
      <c r="AO98" t="s">
        <v>1516</v>
      </c>
      <c r="AP98" t="s">
        <v>1516</v>
      </c>
      <c r="AQ98" t="s">
        <v>1517</v>
      </c>
      <c r="AR98" t="s">
        <v>1518</v>
      </c>
      <c r="AS98" t="s">
        <v>1518</v>
      </c>
      <c r="AT98" t="s">
        <v>1519</v>
      </c>
      <c r="AU98" t="s">
        <v>1520</v>
      </c>
      <c r="AV98" t="s">
        <v>84</v>
      </c>
      <c r="AW98" t="s">
        <v>86</v>
      </c>
      <c r="AX98" t="s">
        <v>86</v>
      </c>
      <c r="AY98" t="s">
        <v>85</v>
      </c>
      <c r="AZ98" t="s">
        <v>86</v>
      </c>
      <c r="BA98" t="s">
        <v>85</v>
      </c>
      <c r="BB98" t="s">
        <v>85</v>
      </c>
      <c r="BC98">
        <v>1</v>
      </c>
      <c r="BD98" t="s">
        <v>86</v>
      </c>
      <c r="BE98" t="s">
        <v>86</v>
      </c>
      <c r="BF98" t="s">
        <v>85</v>
      </c>
      <c r="BG98" t="s">
        <v>86</v>
      </c>
      <c r="BH98" t="s">
        <v>85</v>
      </c>
      <c r="BI98" t="s">
        <v>85</v>
      </c>
      <c r="BJ98" t="s">
        <v>85</v>
      </c>
      <c r="BK98" t="s">
        <v>85</v>
      </c>
      <c r="BL98" t="s">
        <v>1118</v>
      </c>
      <c r="BM98" t="s">
        <v>170</v>
      </c>
      <c r="BN98" t="s">
        <v>1521</v>
      </c>
      <c r="BO98" t="s">
        <v>1522</v>
      </c>
      <c r="BP98" s="1" t="s">
        <v>1523</v>
      </c>
    </row>
    <row r="99" spans="1:68" hidden="1" x14ac:dyDescent="0.25">
      <c r="A99" s="1" t="s">
        <v>1439</v>
      </c>
      <c r="B99" t="s">
        <v>1440</v>
      </c>
      <c r="C99" t="s">
        <v>1441</v>
      </c>
      <c r="D99" s="5">
        <f t="shared" si="8"/>
        <v>2</v>
      </c>
      <c r="E99" s="5">
        <f>IFERROR(SEARCH(Tabelle2!$A$2,Literatur!$C99),0)</f>
        <v>0</v>
      </c>
      <c r="F99" s="5">
        <f>IFERROR(SEARCH(Tabelle2!$A$3,Literatur!$C99),0)</f>
        <v>0</v>
      </c>
      <c r="G99" s="5">
        <f>IFERROR(SEARCH(Tabelle2!$A$4,Literatur!$C99),0)</f>
        <v>0</v>
      </c>
      <c r="H99" s="5">
        <f>IFERROR(SEARCH(Tabelle2!$A$5,Literatur!$C99),0)</f>
        <v>0</v>
      </c>
      <c r="I99" s="5">
        <f>IFERROR(SEARCH(Tabelle2!$A$6,Literatur!$C99),0)</f>
        <v>0</v>
      </c>
      <c r="J99" s="5">
        <v>1</v>
      </c>
      <c r="K99" s="5">
        <f>IFERROR(SEARCH(Tabelle2!$A$8,Literatur!$C99),0)</f>
        <v>0</v>
      </c>
      <c r="L99" s="5">
        <f>IFERROR(SEARCH(Tabelle2!$A$9,Literatur!$C99),0)</f>
        <v>0</v>
      </c>
      <c r="M99" s="5">
        <f>IFERROR(SEARCH(Tabelle2!$A$10,Literatur!$C99),0)</f>
        <v>0</v>
      </c>
      <c r="N99" t="s">
        <v>60</v>
      </c>
      <c r="O99" t="s">
        <v>61</v>
      </c>
      <c r="P99" t="s">
        <v>62</v>
      </c>
      <c r="Q99" t="s">
        <v>1442</v>
      </c>
      <c r="R99">
        <v>3</v>
      </c>
      <c r="S99">
        <v>115308</v>
      </c>
      <c r="T99" t="s">
        <v>64</v>
      </c>
      <c r="U99" t="s">
        <v>1443</v>
      </c>
      <c r="V99" t="s">
        <v>1444</v>
      </c>
      <c r="X99" t="s">
        <v>1445</v>
      </c>
      <c r="Y99" t="s">
        <v>1446</v>
      </c>
      <c r="Z99" t="s">
        <v>1447</v>
      </c>
      <c r="AA99">
        <f t="shared" si="7"/>
        <v>3</v>
      </c>
      <c r="AB99">
        <v>22</v>
      </c>
      <c r="AC99" t="s">
        <v>1524</v>
      </c>
      <c r="AD99" t="s">
        <v>71</v>
      </c>
      <c r="AE99">
        <v>29445377</v>
      </c>
      <c r="AF99" t="s">
        <v>1525</v>
      </c>
      <c r="AG99" t="s">
        <v>1526</v>
      </c>
      <c r="AH99" t="s">
        <v>1527</v>
      </c>
      <c r="AI99" t="s">
        <v>1528</v>
      </c>
      <c r="AJ99" t="s">
        <v>113</v>
      </c>
      <c r="AK99" t="s">
        <v>281</v>
      </c>
      <c r="AL99">
        <v>2647771</v>
      </c>
      <c r="AM99">
        <v>2018</v>
      </c>
      <c r="AN99" t="s">
        <v>163</v>
      </c>
      <c r="AO99" t="s">
        <v>164</v>
      </c>
      <c r="AP99" t="s">
        <v>164</v>
      </c>
      <c r="AQ99" t="s">
        <v>165</v>
      </c>
      <c r="AR99" t="s">
        <v>166</v>
      </c>
      <c r="AS99" t="s">
        <v>166</v>
      </c>
      <c r="AT99" t="s">
        <v>1529</v>
      </c>
      <c r="AU99" t="s">
        <v>1530</v>
      </c>
      <c r="AV99" t="s">
        <v>84</v>
      </c>
      <c r="AW99" t="s">
        <v>86</v>
      </c>
      <c r="AX99" t="s">
        <v>86</v>
      </c>
      <c r="AY99" t="s">
        <v>85</v>
      </c>
      <c r="AZ99" t="s">
        <v>86</v>
      </c>
      <c r="BA99" t="s">
        <v>85</v>
      </c>
      <c r="BB99" t="s">
        <v>86</v>
      </c>
      <c r="BC99">
        <v>2</v>
      </c>
      <c r="BD99" t="s">
        <v>86</v>
      </c>
      <c r="BE99" t="s">
        <v>86</v>
      </c>
      <c r="BF99" t="s">
        <v>85</v>
      </c>
      <c r="BG99" t="s">
        <v>86</v>
      </c>
      <c r="BH99" t="s">
        <v>85</v>
      </c>
      <c r="BI99" t="s">
        <v>85</v>
      </c>
      <c r="BJ99" t="s">
        <v>85</v>
      </c>
      <c r="BK99" t="s">
        <v>85</v>
      </c>
      <c r="BL99" t="s">
        <v>1025</v>
      </c>
      <c r="BM99" t="s">
        <v>1459</v>
      </c>
      <c r="BN99" t="s">
        <v>1531</v>
      </c>
      <c r="BO99" t="s">
        <v>1531</v>
      </c>
      <c r="BP99" s="1" t="s">
        <v>1532</v>
      </c>
    </row>
    <row r="100" spans="1:68" hidden="1" x14ac:dyDescent="0.25">
      <c r="A100" s="1" t="s">
        <v>1439</v>
      </c>
      <c r="B100" t="s">
        <v>1440</v>
      </c>
      <c r="C100" t="s">
        <v>1441</v>
      </c>
      <c r="D100" s="5">
        <f t="shared" si="8"/>
        <v>2</v>
      </c>
      <c r="E100" s="5">
        <f>IFERROR(SEARCH(Tabelle2!$A$2,Literatur!$C100),0)</f>
        <v>0</v>
      </c>
      <c r="F100" s="5">
        <f>IFERROR(SEARCH(Tabelle2!$A$3,Literatur!$C100),0)</f>
        <v>0</v>
      </c>
      <c r="G100" s="5">
        <f>IFERROR(SEARCH(Tabelle2!$A$4,Literatur!$C100),0)</f>
        <v>0</v>
      </c>
      <c r="H100" s="5">
        <f>IFERROR(SEARCH(Tabelle2!$A$5,Literatur!$C100),0)</f>
        <v>0</v>
      </c>
      <c r="I100" s="5">
        <f>IFERROR(SEARCH(Tabelle2!$A$6,Literatur!$C100),0)</f>
        <v>0</v>
      </c>
      <c r="J100" s="5">
        <v>1</v>
      </c>
      <c r="K100" s="5">
        <f>IFERROR(SEARCH(Tabelle2!$A$8,Literatur!$C100),0)</f>
        <v>0</v>
      </c>
      <c r="L100" s="5">
        <f>IFERROR(SEARCH(Tabelle2!$A$9,Literatur!$C100),0)</f>
        <v>0</v>
      </c>
      <c r="M100" s="5">
        <f>IFERROR(SEARCH(Tabelle2!$A$10,Literatur!$C100),0)</f>
        <v>0</v>
      </c>
      <c r="N100" t="s">
        <v>60</v>
      </c>
      <c r="O100" t="s">
        <v>61</v>
      </c>
      <c r="P100" t="s">
        <v>62</v>
      </c>
      <c r="Q100" t="s">
        <v>1442</v>
      </c>
      <c r="R100">
        <v>3</v>
      </c>
      <c r="S100">
        <v>115308</v>
      </c>
      <c r="T100" t="s">
        <v>64</v>
      </c>
      <c r="U100" t="s">
        <v>1443</v>
      </c>
      <c r="V100" t="s">
        <v>1444</v>
      </c>
      <c r="X100" t="s">
        <v>1445</v>
      </c>
      <c r="Y100" t="s">
        <v>1446</v>
      </c>
      <c r="Z100" t="s">
        <v>1447</v>
      </c>
      <c r="AA100">
        <f t="shared" si="7"/>
        <v>3</v>
      </c>
      <c r="AB100">
        <v>22</v>
      </c>
      <c r="AC100" t="s">
        <v>1533</v>
      </c>
      <c r="AD100" t="s">
        <v>71</v>
      </c>
      <c r="AE100">
        <v>26648922</v>
      </c>
      <c r="AF100" t="s">
        <v>1534</v>
      </c>
      <c r="AG100" t="s">
        <v>1535</v>
      </c>
      <c r="AH100" t="s">
        <v>1536</v>
      </c>
      <c r="AI100" t="s">
        <v>1537</v>
      </c>
      <c r="AJ100" t="s">
        <v>1033</v>
      </c>
      <c r="AK100" t="s">
        <v>241</v>
      </c>
      <c r="AL100">
        <v>2255301</v>
      </c>
      <c r="AM100">
        <v>2015</v>
      </c>
      <c r="AN100" t="s">
        <v>1538</v>
      </c>
      <c r="AO100" t="s">
        <v>1539</v>
      </c>
      <c r="AP100" t="s">
        <v>1539</v>
      </c>
      <c r="AQ100" t="s">
        <v>1540</v>
      </c>
      <c r="AR100" t="s">
        <v>1541</v>
      </c>
      <c r="AS100" t="s">
        <v>1541</v>
      </c>
      <c r="AT100" t="s">
        <v>1542</v>
      </c>
      <c r="AU100" t="s">
        <v>1543</v>
      </c>
      <c r="AV100" t="s">
        <v>84</v>
      </c>
      <c r="AW100" t="s">
        <v>86</v>
      </c>
      <c r="AX100" t="s">
        <v>86</v>
      </c>
      <c r="AY100" t="s">
        <v>85</v>
      </c>
      <c r="AZ100" t="s">
        <v>86</v>
      </c>
      <c r="BA100" t="s">
        <v>85</v>
      </c>
      <c r="BB100" t="s">
        <v>85</v>
      </c>
      <c r="BC100">
        <v>3</v>
      </c>
      <c r="BD100" t="s">
        <v>86</v>
      </c>
      <c r="BE100" t="s">
        <v>86</v>
      </c>
      <c r="BF100" t="s">
        <v>85</v>
      </c>
      <c r="BG100" t="s">
        <v>86</v>
      </c>
      <c r="BH100" t="s">
        <v>85</v>
      </c>
      <c r="BI100" t="s">
        <v>85</v>
      </c>
      <c r="BJ100" t="s">
        <v>85</v>
      </c>
      <c r="BK100" t="s">
        <v>85</v>
      </c>
      <c r="BL100" t="s">
        <v>1544</v>
      </c>
      <c r="BM100" t="s">
        <v>1545</v>
      </c>
      <c r="BN100" t="s">
        <v>1546</v>
      </c>
      <c r="BO100" t="s">
        <v>1546</v>
      </c>
      <c r="BP100" s="1" t="s">
        <v>1547</v>
      </c>
    </row>
    <row r="101" spans="1:68" hidden="1" x14ac:dyDescent="0.25">
      <c r="A101" s="1" t="s">
        <v>1439</v>
      </c>
      <c r="B101" t="s">
        <v>1440</v>
      </c>
      <c r="C101" t="s">
        <v>1441</v>
      </c>
      <c r="D101" s="5">
        <f t="shared" si="8"/>
        <v>2</v>
      </c>
      <c r="E101" s="5">
        <f>IFERROR(SEARCH(Tabelle2!$A$2,Literatur!$C101),0)</f>
        <v>0</v>
      </c>
      <c r="F101" s="5">
        <f>IFERROR(SEARCH(Tabelle2!$A$3,Literatur!$C101),0)</f>
        <v>0</v>
      </c>
      <c r="G101" s="5">
        <f>IFERROR(SEARCH(Tabelle2!$A$4,Literatur!$C101),0)</f>
        <v>0</v>
      </c>
      <c r="H101" s="5">
        <f>IFERROR(SEARCH(Tabelle2!$A$5,Literatur!$C101),0)</f>
        <v>0</v>
      </c>
      <c r="I101" s="5">
        <f>IFERROR(SEARCH(Tabelle2!$A$6,Literatur!$C101),0)</f>
        <v>0</v>
      </c>
      <c r="J101" s="5">
        <v>1</v>
      </c>
      <c r="K101" s="5">
        <f>IFERROR(SEARCH(Tabelle2!$A$8,Literatur!$C101),0)</f>
        <v>0</v>
      </c>
      <c r="L101" s="5">
        <f>IFERROR(SEARCH(Tabelle2!$A$9,Literatur!$C101),0)</f>
        <v>0</v>
      </c>
      <c r="M101" s="5">
        <f>IFERROR(SEARCH(Tabelle2!$A$10,Literatur!$C101),0)</f>
        <v>0</v>
      </c>
      <c r="N101" t="s">
        <v>60</v>
      </c>
      <c r="O101" t="s">
        <v>61</v>
      </c>
      <c r="P101" t="s">
        <v>62</v>
      </c>
      <c r="Q101" t="s">
        <v>1442</v>
      </c>
      <c r="R101">
        <v>3</v>
      </c>
      <c r="S101">
        <v>115308</v>
      </c>
      <c r="T101" t="s">
        <v>64</v>
      </c>
      <c r="U101" t="s">
        <v>1443</v>
      </c>
      <c r="V101" t="s">
        <v>1444</v>
      </c>
      <c r="X101" t="s">
        <v>1445</v>
      </c>
      <c r="Y101" t="s">
        <v>1446</v>
      </c>
      <c r="Z101" t="s">
        <v>1447</v>
      </c>
      <c r="AA101">
        <f t="shared" si="7"/>
        <v>3</v>
      </c>
      <c r="AB101">
        <v>22</v>
      </c>
      <c r="AC101" t="s">
        <v>1548</v>
      </c>
      <c r="AD101" t="s">
        <v>71</v>
      </c>
      <c r="AE101">
        <v>28826648</v>
      </c>
      <c r="AF101" t="s">
        <v>1549</v>
      </c>
      <c r="AG101" t="s">
        <v>1550</v>
      </c>
      <c r="AH101" t="s">
        <v>1551</v>
      </c>
      <c r="AI101" t="s">
        <v>1552</v>
      </c>
      <c r="AJ101" t="s">
        <v>241</v>
      </c>
      <c r="AK101" t="s">
        <v>1553</v>
      </c>
      <c r="AL101">
        <v>2616074</v>
      </c>
      <c r="AM101">
        <v>2017</v>
      </c>
      <c r="AN101" t="s">
        <v>1554</v>
      </c>
      <c r="AO101" t="s">
        <v>1554</v>
      </c>
      <c r="AP101" t="s">
        <v>1554</v>
      </c>
      <c r="AQ101" t="s">
        <v>1555</v>
      </c>
      <c r="AR101" t="s">
        <v>1556</v>
      </c>
      <c r="AS101" t="s">
        <v>1557</v>
      </c>
      <c r="AT101" t="s">
        <v>1558</v>
      </c>
      <c r="AU101" t="s">
        <v>1559</v>
      </c>
      <c r="AV101" t="s">
        <v>84</v>
      </c>
      <c r="AW101" t="s">
        <v>85</v>
      </c>
      <c r="AX101" t="s">
        <v>86</v>
      </c>
      <c r="AY101" t="s">
        <v>85</v>
      </c>
      <c r="AZ101" t="s">
        <v>86</v>
      </c>
      <c r="BA101" t="s">
        <v>85</v>
      </c>
      <c r="BB101" t="s">
        <v>86</v>
      </c>
      <c r="BC101">
        <v>4</v>
      </c>
      <c r="BD101" t="s">
        <v>86</v>
      </c>
      <c r="BE101" t="s">
        <v>86</v>
      </c>
      <c r="BF101" t="s">
        <v>85</v>
      </c>
      <c r="BG101" t="s">
        <v>86</v>
      </c>
      <c r="BH101" t="s">
        <v>86</v>
      </c>
      <c r="BI101" t="s">
        <v>85</v>
      </c>
      <c r="BJ101" t="s">
        <v>86</v>
      </c>
      <c r="BK101" t="s">
        <v>85</v>
      </c>
      <c r="BL101" t="s">
        <v>1560</v>
      </c>
      <c r="BM101" t="s">
        <v>1307</v>
      </c>
      <c r="BN101" t="s">
        <v>1561</v>
      </c>
      <c r="BO101" t="s">
        <v>1561</v>
      </c>
      <c r="BP101" s="1" t="s">
        <v>1562</v>
      </c>
    </row>
    <row r="102" spans="1:68" hidden="1" x14ac:dyDescent="0.25">
      <c r="A102" s="1" t="s">
        <v>1439</v>
      </c>
      <c r="B102" t="s">
        <v>1440</v>
      </c>
      <c r="C102" t="s">
        <v>1441</v>
      </c>
      <c r="D102" s="5">
        <f t="shared" si="8"/>
        <v>2</v>
      </c>
      <c r="E102" s="5">
        <f>IFERROR(SEARCH(Tabelle2!$A$2,Literatur!$C102),0)</f>
        <v>0</v>
      </c>
      <c r="F102" s="5">
        <f>IFERROR(SEARCH(Tabelle2!$A$3,Literatur!$C102),0)</f>
        <v>0</v>
      </c>
      <c r="G102" s="5">
        <f>IFERROR(SEARCH(Tabelle2!$A$4,Literatur!$C102),0)</f>
        <v>0</v>
      </c>
      <c r="H102" s="5">
        <f>IFERROR(SEARCH(Tabelle2!$A$5,Literatur!$C102),0)</f>
        <v>0</v>
      </c>
      <c r="I102" s="5">
        <f>IFERROR(SEARCH(Tabelle2!$A$6,Literatur!$C102),0)</f>
        <v>0</v>
      </c>
      <c r="J102" s="5">
        <v>1</v>
      </c>
      <c r="K102" s="5">
        <f>IFERROR(SEARCH(Tabelle2!$A$8,Literatur!$C102),0)</f>
        <v>0</v>
      </c>
      <c r="L102" s="5">
        <f>IFERROR(SEARCH(Tabelle2!$A$9,Literatur!$C102),0)</f>
        <v>0</v>
      </c>
      <c r="M102" s="5">
        <f>IFERROR(SEARCH(Tabelle2!$A$10,Literatur!$C102),0)</f>
        <v>0</v>
      </c>
      <c r="N102" t="s">
        <v>60</v>
      </c>
      <c r="O102" t="s">
        <v>61</v>
      </c>
      <c r="P102" t="s">
        <v>62</v>
      </c>
      <c r="Q102" t="s">
        <v>1442</v>
      </c>
      <c r="R102">
        <v>3</v>
      </c>
      <c r="S102">
        <v>115308</v>
      </c>
      <c r="T102" t="s">
        <v>64</v>
      </c>
      <c r="U102" t="s">
        <v>1443</v>
      </c>
      <c r="V102" t="s">
        <v>1444</v>
      </c>
      <c r="X102" t="s">
        <v>1445</v>
      </c>
      <c r="Y102" t="s">
        <v>1446</v>
      </c>
      <c r="Z102" t="s">
        <v>1447</v>
      </c>
      <c r="AA102">
        <f t="shared" si="7"/>
        <v>3</v>
      </c>
      <c r="AB102">
        <v>22</v>
      </c>
      <c r="AC102" t="s">
        <v>1563</v>
      </c>
      <c r="AD102" t="s">
        <v>71</v>
      </c>
      <c r="AE102">
        <v>26678162</v>
      </c>
      <c r="AF102" t="s">
        <v>1564</v>
      </c>
      <c r="AG102" t="s">
        <v>1565</v>
      </c>
      <c r="AH102" t="s">
        <v>1566</v>
      </c>
      <c r="AI102" t="s">
        <v>1567</v>
      </c>
      <c r="AJ102" t="s">
        <v>719</v>
      </c>
      <c r="AK102" t="s">
        <v>1568</v>
      </c>
      <c r="AL102">
        <v>2375017</v>
      </c>
      <c r="AM102">
        <v>2016</v>
      </c>
      <c r="AN102" t="s">
        <v>1569</v>
      </c>
      <c r="AO102" t="s">
        <v>1570</v>
      </c>
      <c r="AP102" t="s">
        <v>1571</v>
      </c>
      <c r="AQ102" t="s">
        <v>1572</v>
      </c>
      <c r="AR102" t="s">
        <v>1573</v>
      </c>
      <c r="AS102" t="s">
        <v>1574</v>
      </c>
      <c r="AT102" t="s">
        <v>1575</v>
      </c>
      <c r="AU102" t="s">
        <v>1576</v>
      </c>
      <c r="AV102" t="s">
        <v>84</v>
      </c>
      <c r="AW102" t="s">
        <v>85</v>
      </c>
      <c r="AX102" t="s">
        <v>86</v>
      </c>
      <c r="AY102" t="s">
        <v>85</v>
      </c>
      <c r="AZ102" t="s">
        <v>86</v>
      </c>
      <c r="BA102" t="s">
        <v>85</v>
      </c>
      <c r="BB102" t="s">
        <v>85</v>
      </c>
      <c r="BC102">
        <v>5</v>
      </c>
      <c r="BD102" t="s">
        <v>86</v>
      </c>
      <c r="BE102" t="s">
        <v>86</v>
      </c>
      <c r="BF102" t="s">
        <v>85</v>
      </c>
      <c r="BG102" t="s">
        <v>86</v>
      </c>
      <c r="BH102" t="s">
        <v>86</v>
      </c>
      <c r="BI102" t="s">
        <v>85</v>
      </c>
      <c r="BJ102" t="s">
        <v>86</v>
      </c>
      <c r="BK102" t="s">
        <v>85</v>
      </c>
      <c r="BL102" t="s">
        <v>1577</v>
      </c>
      <c r="BM102" t="s">
        <v>1578</v>
      </c>
      <c r="BN102" t="s">
        <v>1579</v>
      </c>
      <c r="BO102" t="s">
        <v>1579</v>
      </c>
      <c r="BP102" s="1" t="s">
        <v>1580</v>
      </c>
    </row>
    <row r="103" spans="1:68" hidden="1" x14ac:dyDescent="0.25">
      <c r="A103" s="1" t="s">
        <v>1439</v>
      </c>
      <c r="B103" t="s">
        <v>1440</v>
      </c>
      <c r="C103" t="s">
        <v>1441</v>
      </c>
      <c r="D103" s="5">
        <f t="shared" si="8"/>
        <v>2</v>
      </c>
      <c r="E103" s="5">
        <f>IFERROR(SEARCH(Tabelle2!$A$2,Literatur!$C103),0)</f>
        <v>0</v>
      </c>
      <c r="F103" s="5">
        <f>IFERROR(SEARCH(Tabelle2!$A$3,Literatur!$C103),0)</f>
        <v>0</v>
      </c>
      <c r="G103" s="5">
        <f>IFERROR(SEARCH(Tabelle2!$A$4,Literatur!$C103),0)</f>
        <v>0</v>
      </c>
      <c r="H103" s="5">
        <f>IFERROR(SEARCH(Tabelle2!$A$5,Literatur!$C103),0)</f>
        <v>0</v>
      </c>
      <c r="I103" s="5">
        <f>IFERROR(SEARCH(Tabelle2!$A$6,Literatur!$C103),0)</f>
        <v>0</v>
      </c>
      <c r="J103" s="5">
        <v>1</v>
      </c>
      <c r="K103" s="5">
        <f>IFERROR(SEARCH(Tabelle2!$A$8,Literatur!$C103),0)</f>
        <v>0</v>
      </c>
      <c r="L103" s="5">
        <f>IFERROR(SEARCH(Tabelle2!$A$9,Literatur!$C103),0)</f>
        <v>0</v>
      </c>
      <c r="M103" s="5">
        <f>IFERROR(SEARCH(Tabelle2!$A$10,Literatur!$C103),0)</f>
        <v>0</v>
      </c>
      <c r="N103" t="s">
        <v>60</v>
      </c>
      <c r="O103" t="s">
        <v>61</v>
      </c>
      <c r="P103" t="s">
        <v>62</v>
      </c>
      <c r="Q103" t="s">
        <v>1442</v>
      </c>
      <c r="R103">
        <v>3</v>
      </c>
      <c r="S103">
        <v>115308</v>
      </c>
      <c r="T103" t="s">
        <v>64</v>
      </c>
      <c r="U103" t="s">
        <v>1443</v>
      </c>
      <c r="V103" t="s">
        <v>1444</v>
      </c>
      <c r="X103" t="s">
        <v>1445</v>
      </c>
      <c r="Y103" t="s">
        <v>1446</v>
      </c>
      <c r="Z103" t="s">
        <v>1447</v>
      </c>
      <c r="AA103">
        <f t="shared" si="7"/>
        <v>3</v>
      </c>
      <c r="AB103">
        <v>22</v>
      </c>
      <c r="AC103" t="s">
        <v>1581</v>
      </c>
      <c r="AD103" t="s">
        <v>71</v>
      </c>
      <c r="AE103">
        <v>26777728</v>
      </c>
      <c r="AF103" t="s">
        <v>1582</v>
      </c>
      <c r="AG103" t="s">
        <v>1583</v>
      </c>
      <c r="AH103" t="s">
        <v>1584</v>
      </c>
      <c r="AI103" t="s">
        <v>1585</v>
      </c>
      <c r="AJ103" t="s">
        <v>1586</v>
      </c>
      <c r="AK103" t="s">
        <v>354</v>
      </c>
      <c r="AL103">
        <v>2368664</v>
      </c>
      <c r="AM103">
        <v>2016</v>
      </c>
      <c r="AN103" t="s">
        <v>1587</v>
      </c>
      <c r="AO103" t="s">
        <v>1588</v>
      </c>
      <c r="AP103" t="s">
        <v>1589</v>
      </c>
      <c r="AQ103" t="s">
        <v>1590</v>
      </c>
      <c r="AR103" t="s">
        <v>1591</v>
      </c>
      <c r="AS103" t="s">
        <v>1592</v>
      </c>
      <c r="AT103" t="s">
        <v>1593</v>
      </c>
      <c r="AU103" t="s">
        <v>1594</v>
      </c>
      <c r="AV103" t="s">
        <v>84</v>
      </c>
      <c r="AW103" t="s">
        <v>85</v>
      </c>
      <c r="AX103" t="s">
        <v>86</v>
      </c>
      <c r="AY103" t="s">
        <v>85</v>
      </c>
      <c r="AZ103" t="s">
        <v>86</v>
      </c>
      <c r="BA103" t="s">
        <v>85</v>
      </c>
      <c r="BB103" t="s">
        <v>85</v>
      </c>
      <c r="BC103">
        <v>9</v>
      </c>
      <c r="BD103" t="s">
        <v>86</v>
      </c>
      <c r="BE103" t="s">
        <v>86</v>
      </c>
      <c r="BF103" t="s">
        <v>85</v>
      </c>
      <c r="BG103" t="s">
        <v>86</v>
      </c>
      <c r="BH103" t="s">
        <v>86</v>
      </c>
      <c r="BI103" t="s">
        <v>85</v>
      </c>
      <c r="BJ103" t="s">
        <v>86</v>
      </c>
      <c r="BK103" t="s">
        <v>85</v>
      </c>
      <c r="BL103" t="s">
        <v>1595</v>
      </c>
      <c r="BM103" t="s">
        <v>726</v>
      </c>
      <c r="BN103" t="s">
        <v>1596</v>
      </c>
      <c r="BO103" t="s">
        <v>1596</v>
      </c>
      <c r="BP103" s="1" t="s">
        <v>1597</v>
      </c>
    </row>
    <row r="104" spans="1:68" hidden="1" x14ac:dyDescent="0.25">
      <c r="A104" s="1" t="s">
        <v>1439</v>
      </c>
      <c r="B104" t="s">
        <v>1440</v>
      </c>
      <c r="C104" t="s">
        <v>1441</v>
      </c>
      <c r="D104" s="5">
        <f t="shared" si="8"/>
        <v>2</v>
      </c>
      <c r="E104" s="5">
        <f>IFERROR(SEARCH(Tabelle2!$A$2,Literatur!$C104),0)</f>
        <v>0</v>
      </c>
      <c r="F104" s="5">
        <f>IFERROR(SEARCH(Tabelle2!$A$3,Literatur!$C104),0)</f>
        <v>0</v>
      </c>
      <c r="G104" s="5">
        <f>IFERROR(SEARCH(Tabelle2!$A$4,Literatur!$C104),0)</f>
        <v>0</v>
      </c>
      <c r="H104" s="5">
        <f>IFERROR(SEARCH(Tabelle2!$A$5,Literatur!$C104),0)</f>
        <v>0</v>
      </c>
      <c r="I104" s="5">
        <f>IFERROR(SEARCH(Tabelle2!$A$6,Literatur!$C104),0)</f>
        <v>0</v>
      </c>
      <c r="J104" s="5">
        <v>1</v>
      </c>
      <c r="K104" s="5">
        <f>IFERROR(SEARCH(Tabelle2!$A$8,Literatur!$C104),0)</f>
        <v>0</v>
      </c>
      <c r="L104" s="5">
        <f>IFERROR(SEARCH(Tabelle2!$A$9,Literatur!$C104),0)</f>
        <v>0</v>
      </c>
      <c r="M104" s="5">
        <f>IFERROR(SEARCH(Tabelle2!$A$10,Literatur!$C104),0)</f>
        <v>0</v>
      </c>
      <c r="N104" t="s">
        <v>60</v>
      </c>
      <c r="O104" t="s">
        <v>61</v>
      </c>
      <c r="P104" t="s">
        <v>62</v>
      </c>
      <c r="Q104" t="s">
        <v>1442</v>
      </c>
      <c r="R104">
        <v>3</v>
      </c>
      <c r="S104">
        <v>115308</v>
      </c>
      <c r="T104" t="s">
        <v>64</v>
      </c>
      <c r="U104" t="s">
        <v>1443</v>
      </c>
      <c r="V104" t="s">
        <v>1444</v>
      </c>
      <c r="X104" t="s">
        <v>1445</v>
      </c>
      <c r="Y104" t="s">
        <v>1446</v>
      </c>
      <c r="Z104" t="s">
        <v>1447</v>
      </c>
      <c r="AA104">
        <f t="shared" si="7"/>
        <v>3</v>
      </c>
      <c r="AB104">
        <v>22</v>
      </c>
      <c r="AC104" t="s">
        <v>1598</v>
      </c>
      <c r="AD104" t="s">
        <v>71</v>
      </c>
      <c r="AE104">
        <v>26380327</v>
      </c>
      <c r="AF104" t="s">
        <v>1599</v>
      </c>
      <c r="AG104" t="s">
        <v>1600</v>
      </c>
      <c r="AH104" t="s">
        <v>1601</v>
      </c>
      <c r="AI104" t="s">
        <v>1602</v>
      </c>
      <c r="AK104" t="s">
        <v>824</v>
      </c>
      <c r="AL104">
        <v>2263143</v>
      </c>
      <c r="AM104">
        <v>2015</v>
      </c>
      <c r="AN104" t="s">
        <v>834</v>
      </c>
      <c r="AO104" t="s">
        <v>835</v>
      </c>
      <c r="AP104" t="s">
        <v>835</v>
      </c>
      <c r="AQ104" t="s">
        <v>836</v>
      </c>
      <c r="AR104" t="s">
        <v>837</v>
      </c>
      <c r="AS104" t="s">
        <v>838</v>
      </c>
      <c r="AT104" t="s">
        <v>1603</v>
      </c>
      <c r="AU104" t="s">
        <v>1604</v>
      </c>
      <c r="AV104" t="s">
        <v>84</v>
      </c>
      <c r="AW104" t="s">
        <v>86</v>
      </c>
      <c r="AX104" t="s">
        <v>86</v>
      </c>
      <c r="AY104" t="s">
        <v>85</v>
      </c>
      <c r="AZ104" t="s">
        <v>86</v>
      </c>
      <c r="BA104" t="s">
        <v>85</v>
      </c>
      <c r="BB104" t="s">
        <v>85</v>
      </c>
      <c r="BC104">
        <v>10</v>
      </c>
      <c r="BD104" t="s">
        <v>86</v>
      </c>
      <c r="BE104" t="s">
        <v>86</v>
      </c>
      <c r="BF104" t="s">
        <v>85</v>
      </c>
      <c r="BG104" t="s">
        <v>86</v>
      </c>
      <c r="BH104" t="s">
        <v>85</v>
      </c>
      <c r="BI104" t="s">
        <v>85</v>
      </c>
      <c r="BJ104" t="s">
        <v>85</v>
      </c>
      <c r="BK104" t="s">
        <v>85</v>
      </c>
      <c r="BL104" t="s">
        <v>1605</v>
      </c>
      <c r="BM104" t="s">
        <v>1606</v>
      </c>
      <c r="BN104" t="s">
        <v>1607</v>
      </c>
      <c r="BO104" t="s">
        <v>1607</v>
      </c>
      <c r="BP104" s="1" t="s">
        <v>1608</v>
      </c>
    </row>
    <row r="105" spans="1:68" hidden="1" x14ac:dyDescent="0.25">
      <c r="A105" s="1" t="s">
        <v>1439</v>
      </c>
      <c r="B105" t="s">
        <v>1440</v>
      </c>
      <c r="C105" t="s">
        <v>1441</v>
      </c>
      <c r="D105" s="5">
        <f t="shared" si="8"/>
        <v>2</v>
      </c>
      <c r="E105" s="5">
        <f>IFERROR(SEARCH(Tabelle2!$A$2,Literatur!$C105),0)</f>
        <v>0</v>
      </c>
      <c r="F105" s="5">
        <f>IFERROR(SEARCH(Tabelle2!$A$3,Literatur!$C105),0)</f>
        <v>0</v>
      </c>
      <c r="G105" s="5">
        <f>IFERROR(SEARCH(Tabelle2!$A$4,Literatur!$C105),0)</f>
        <v>0</v>
      </c>
      <c r="H105" s="5">
        <f>IFERROR(SEARCH(Tabelle2!$A$5,Literatur!$C105),0)</f>
        <v>0</v>
      </c>
      <c r="I105" s="5">
        <f>IFERROR(SEARCH(Tabelle2!$A$6,Literatur!$C105),0)</f>
        <v>0</v>
      </c>
      <c r="J105" s="5">
        <v>1</v>
      </c>
      <c r="K105" s="5">
        <f>IFERROR(SEARCH(Tabelle2!$A$8,Literatur!$C105),0)</f>
        <v>0</v>
      </c>
      <c r="L105" s="5">
        <f>IFERROR(SEARCH(Tabelle2!$A$9,Literatur!$C105),0)</f>
        <v>0</v>
      </c>
      <c r="M105" s="5">
        <f>IFERROR(SEARCH(Tabelle2!$A$10,Literatur!$C105),0)</f>
        <v>0</v>
      </c>
      <c r="N105" t="s">
        <v>60</v>
      </c>
      <c r="O105" t="s">
        <v>61</v>
      </c>
      <c r="P105" t="s">
        <v>62</v>
      </c>
      <c r="Q105" t="s">
        <v>1442</v>
      </c>
      <c r="R105">
        <v>3</v>
      </c>
      <c r="S105">
        <v>115308</v>
      </c>
      <c r="T105" t="s">
        <v>64</v>
      </c>
      <c r="U105" t="s">
        <v>1443</v>
      </c>
      <c r="V105" t="s">
        <v>1444</v>
      </c>
      <c r="X105" t="s">
        <v>1445</v>
      </c>
      <c r="Y105" t="s">
        <v>1446</v>
      </c>
      <c r="Z105" t="s">
        <v>1447</v>
      </c>
      <c r="AA105">
        <f t="shared" si="7"/>
        <v>3</v>
      </c>
      <c r="AB105">
        <v>22</v>
      </c>
      <c r="AC105" t="s">
        <v>1609</v>
      </c>
      <c r="AD105" t="s">
        <v>71</v>
      </c>
      <c r="AE105">
        <v>24550920</v>
      </c>
      <c r="AF105" t="s">
        <v>1610</v>
      </c>
      <c r="AG105" t="s">
        <v>1611</v>
      </c>
      <c r="AH105" t="s">
        <v>1612</v>
      </c>
      <c r="AI105" t="s">
        <v>1613</v>
      </c>
      <c r="AK105" t="s">
        <v>1033</v>
      </c>
      <c r="AL105">
        <v>2120343</v>
      </c>
      <c r="AM105">
        <v>2014</v>
      </c>
      <c r="AN105" t="s">
        <v>163</v>
      </c>
      <c r="AO105" t="s">
        <v>164</v>
      </c>
      <c r="AP105" t="s">
        <v>164</v>
      </c>
      <c r="AQ105" t="s">
        <v>165</v>
      </c>
      <c r="AR105" t="s">
        <v>166</v>
      </c>
      <c r="AS105" t="s">
        <v>166</v>
      </c>
      <c r="AT105" t="s">
        <v>1614</v>
      </c>
      <c r="AU105" t="s">
        <v>1615</v>
      </c>
      <c r="AV105" t="s">
        <v>84</v>
      </c>
      <c r="AW105" t="s">
        <v>86</v>
      </c>
      <c r="AX105" t="s">
        <v>86</v>
      </c>
      <c r="AY105" t="s">
        <v>86</v>
      </c>
      <c r="AZ105" t="s">
        <v>86</v>
      </c>
      <c r="BA105" t="s">
        <v>85</v>
      </c>
      <c r="BB105" t="s">
        <v>85</v>
      </c>
      <c r="BC105">
        <v>14</v>
      </c>
      <c r="BD105" t="s">
        <v>86</v>
      </c>
      <c r="BE105" t="s">
        <v>86</v>
      </c>
      <c r="BF105" t="s">
        <v>85</v>
      </c>
      <c r="BG105" t="s">
        <v>86</v>
      </c>
      <c r="BH105" t="s">
        <v>85</v>
      </c>
      <c r="BI105" t="s">
        <v>85</v>
      </c>
      <c r="BJ105" t="s">
        <v>85</v>
      </c>
      <c r="BK105" t="s">
        <v>85</v>
      </c>
      <c r="BL105" t="s">
        <v>1616</v>
      </c>
      <c r="BM105" t="s">
        <v>1617</v>
      </c>
      <c r="BN105" t="s">
        <v>1618</v>
      </c>
      <c r="BO105" t="s">
        <v>1618</v>
      </c>
      <c r="BP105" s="1" t="s">
        <v>1619</v>
      </c>
    </row>
    <row r="106" spans="1:68" hidden="1" x14ac:dyDescent="0.25">
      <c r="A106" s="1" t="s">
        <v>1439</v>
      </c>
      <c r="B106" t="s">
        <v>1440</v>
      </c>
      <c r="C106" t="s">
        <v>1441</v>
      </c>
      <c r="D106" s="5">
        <f t="shared" si="8"/>
        <v>2</v>
      </c>
      <c r="E106" s="5">
        <f>IFERROR(SEARCH(Tabelle2!$A$2,Literatur!$C106),0)</f>
        <v>0</v>
      </c>
      <c r="F106" s="5">
        <f>IFERROR(SEARCH(Tabelle2!$A$3,Literatur!$C106),0)</f>
        <v>0</v>
      </c>
      <c r="G106" s="5">
        <f>IFERROR(SEARCH(Tabelle2!$A$4,Literatur!$C106),0)</f>
        <v>0</v>
      </c>
      <c r="H106" s="5">
        <f>IFERROR(SEARCH(Tabelle2!$A$5,Literatur!$C106),0)</f>
        <v>0</v>
      </c>
      <c r="I106" s="5">
        <f>IFERROR(SEARCH(Tabelle2!$A$6,Literatur!$C106),0)</f>
        <v>0</v>
      </c>
      <c r="J106" s="5">
        <v>1</v>
      </c>
      <c r="K106" s="5">
        <f>IFERROR(SEARCH(Tabelle2!$A$8,Literatur!$C106),0)</f>
        <v>0</v>
      </c>
      <c r="L106" s="5">
        <f>IFERROR(SEARCH(Tabelle2!$A$9,Literatur!$C106),0)</f>
        <v>0</v>
      </c>
      <c r="M106" s="5">
        <f>IFERROR(SEARCH(Tabelle2!$A$10,Literatur!$C106),0)</f>
        <v>0</v>
      </c>
      <c r="N106" t="s">
        <v>60</v>
      </c>
      <c r="O106" t="s">
        <v>61</v>
      </c>
      <c r="P106" t="s">
        <v>62</v>
      </c>
      <c r="Q106" t="s">
        <v>1442</v>
      </c>
      <c r="R106">
        <v>3</v>
      </c>
      <c r="S106">
        <v>115308</v>
      </c>
      <c r="T106" t="s">
        <v>64</v>
      </c>
      <c r="U106" t="s">
        <v>1443</v>
      </c>
      <c r="V106" t="s">
        <v>1444</v>
      </c>
      <c r="X106" t="s">
        <v>1445</v>
      </c>
      <c r="Y106" t="s">
        <v>1446</v>
      </c>
      <c r="Z106" t="s">
        <v>1447</v>
      </c>
      <c r="AA106">
        <f t="shared" si="7"/>
        <v>3</v>
      </c>
      <c r="AB106">
        <v>22</v>
      </c>
      <c r="AC106" t="s">
        <v>1620</v>
      </c>
      <c r="AD106" t="s">
        <v>71</v>
      </c>
      <c r="AE106">
        <v>25342061</v>
      </c>
      <c r="AF106" t="s">
        <v>1621</v>
      </c>
      <c r="AG106" t="s">
        <v>1622</v>
      </c>
      <c r="AH106" t="s">
        <v>1623</v>
      </c>
      <c r="AI106" t="s">
        <v>1624</v>
      </c>
      <c r="AK106" t="s">
        <v>1033</v>
      </c>
      <c r="AL106">
        <v>2496200</v>
      </c>
      <c r="AM106">
        <v>2014</v>
      </c>
      <c r="AN106" t="s">
        <v>1625</v>
      </c>
      <c r="AO106" t="s">
        <v>1626</v>
      </c>
      <c r="AP106" t="s">
        <v>1626</v>
      </c>
      <c r="AQ106" t="s">
        <v>1627</v>
      </c>
      <c r="AR106" t="s">
        <v>1628</v>
      </c>
      <c r="AS106" t="s">
        <v>1628</v>
      </c>
      <c r="AT106" t="s">
        <v>1629</v>
      </c>
      <c r="AU106" t="s">
        <v>1630</v>
      </c>
      <c r="AV106" t="s">
        <v>84</v>
      </c>
      <c r="AW106" t="s">
        <v>85</v>
      </c>
      <c r="AX106" t="s">
        <v>86</v>
      </c>
      <c r="AY106" t="s">
        <v>85</v>
      </c>
      <c r="AZ106" t="s">
        <v>86</v>
      </c>
      <c r="BA106" t="s">
        <v>85</v>
      </c>
      <c r="BB106" t="s">
        <v>85</v>
      </c>
      <c r="BC106">
        <v>15</v>
      </c>
      <c r="BD106" t="s">
        <v>85</v>
      </c>
      <c r="BE106" t="s">
        <v>86</v>
      </c>
      <c r="BF106" t="s">
        <v>85</v>
      </c>
      <c r="BG106" t="s">
        <v>85</v>
      </c>
      <c r="BH106" t="s">
        <v>85</v>
      </c>
      <c r="BI106" t="s">
        <v>85</v>
      </c>
      <c r="BJ106" t="s">
        <v>85</v>
      </c>
      <c r="BK106" t="s">
        <v>85</v>
      </c>
      <c r="BL106" t="s">
        <v>1631</v>
      </c>
      <c r="BM106" t="s">
        <v>656</v>
      </c>
      <c r="BN106" t="s">
        <v>1632</v>
      </c>
      <c r="BO106" t="s">
        <v>1632</v>
      </c>
      <c r="BP106" s="1" t="s">
        <v>1633</v>
      </c>
    </row>
    <row r="107" spans="1:68" hidden="1" x14ac:dyDescent="0.25">
      <c r="A107" s="1" t="s">
        <v>1439</v>
      </c>
      <c r="B107" t="s">
        <v>1440</v>
      </c>
      <c r="C107" t="s">
        <v>1441</v>
      </c>
      <c r="D107" s="5">
        <f t="shared" si="8"/>
        <v>2</v>
      </c>
      <c r="E107" s="5">
        <f>IFERROR(SEARCH(Tabelle2!$A$2,Literatur!$C107),0)</f>
        <v>0</v>
      </c>
      <c r="F107" s="5">
        <f>IFERROR(SEARCH(Tabelle2!$A$3,Literatur!$C107),0)</f>
        <v>0</v>
      </c>
      <c r="G107" s="5">
        <f>IFERROR(SEARCH(Tabelle2!$A$4,Literatur!$C107),0)</f>
        <v>0</v>
      </c>
      <c r="H107" s="5">
        <f>IFERROR(SEARCH(Tabelle2!$A$5,Literatur!$C107),0)</f>
        <v>0</v>
      </c>
      <c r="I107" s="5">
        <f>IFERROR(SEARCH(Tabelle2!$A$6,Literatur!$C107),0)</f>
        <v>0</v>
      </c>
      <c r="J107" s="5">
        <v>1</v>
      </c>
      <c r="K107" s="5">
        <f>IFERROR(SEARCH(Tabelle2!$A$8,Literatur!$C107),0)</f>
        <v>0</v>
      </c>
      <c r="L107" s="5">
        <f>IFERROR(SEARCH(Tabelle2!$A$9,Literatur!$C107),0)</f>
        <v>0</v>
      </c>
      <c r="M107" s="5">
        <f>IFERROR(SEARCH(Tabelle2!$A$10,Literatur!$C107),0)</f>
        <v>0</v>
      </c>
      <c r="N107" t="s">
        <v>60</v>
      </c>
      <c r="O107" t="s">
        <v>61</v>
      </c>
      <c r="P107" t="s">
        <v>62</v>
      </c>
      <c r="Q107" t="s">
        <v>1442</v>
      </c>
      <c r="R107">
        <v>3</v>
      </c>
      <c r="S107">
        <v>115308</v>
      </c>
      <c r="T107" t="s">
        <v>64</v>
      </c>
      <c r="U107" t="s">
        <v>1443</v>
      </c>
      <c r="V107" t="s">
        <v>1444</v>
      </c>
      <c r="X107" t="s">
        <v>1445</v>
      </c>
      <c r="Y107" t="s">
        <v>1446</v>
      </c>
      <c r="Z107" t="s">
        <v>1447</v>
      </c>
      <c r="AA107">
        <f t="shared" si="7"/>
        <v>3</v>
      </c>
      <c r="AB107">
        <v>22</v>
      </c>
      <c r="AC107" t="s">
        <v>1634</v>
      </c>
      <c r="AD107" t="s">
        <v>71</v>
      </c>
      <c r="AE107">
        <v>26113434</v>
      </c>
      <c r="AF107" t="s">
        <v>1635</v>
      </c>
      <c r="AG107" t="s">
        <v>1636</v>
      </c>
      <c r="AH107" t="s">
        <v>1637</v>
      </c>
      <c r="AI107" t="s">
        <v>1638</v>
      </c>
      <c r="AK107" t="s">
        <v>1639</v>
      </c>
      <c r="AL107">
        <v>2310641</v>
      </c>
      <c r="AM107">
        <v>2015</v>
      </c>
      <c r="AN107" t="s">
        <v>1640</v>
      </c>
      <c r="AO107" t="s">
        <v>1641</v>
      </c>
      <c r="AP107" t="s">
        <v>1642</v>
      </c>
      <c r="AQ107" t="s">
        <v>1643</v>
      </c>
      <c r="AR107" t="s">
        <v>1644</v>
      </c>
      <c r="AS107" t="s">
        <v>1645</v>
      </c>
      <c r="AT107" t="s">
        <v>1646</v>
      </c>
      <c r="AU107" t="s">
        <v>1647</v>
      </c>
      <c r="AV107" t="s">
        <v>84</v>
      </c>
      <c r="AW107" t="s">
        <v>85</v>
      </c>
      <c r="AX107" t="s">
        <v>86</v>
      </c>
      <c r="AY107" t="s">
        <v>85</v>
      </c>
      <c r="AZ107" t="s">
        <v>86</v>
      </c>
      <c r="BA107" t="s">
        <v>85</v>
      </c>
      <c r="BB107" t="s">
        <v>85</v>
      </c>
      <c r="BC107">
        <v>16</v>
      </c>
      <c r="BD107" t="s">
        <v>86</v>
      </c>
      <c r="BE107" t="s">
        <v>86</v>
      </c>
      <c r="BF107" t="s">
        <v>85</v>
      </c>
      <c r="BG107" t="s">
        <v>86</v>
      </c>
      <c r="BH107" t="s">
        <v>86</v>
      </c>
      <c r="BI107" t="s">
        <v>85</v>
      </c>
      <c r="BJ107" t="s">
        <v>86</v>
      </c>
      <c r="BK107" t="s">
        <v>85</v>
      </c>
      <c r="BL107" t="s">
        <v>1648</v>
      </c>
      <c r="BM107" t="s">
        <v>440</v>
      </c>
      <c r="BN107" t="s">
        <v>1649</v>
      </c>
      <c r="BO107" t="s">
        <v>1649</v>
      </c>
      <c r="BP107" s="1" t="s">
        <v>1650</v>
      </c>
    </row>
    <row r="108" spans="1:68" hidden="1" x14ac:dyDescent="0.25">
      <c r="A108" s="1" t="s">
        <v>1439</v>
      </c>
      <c r="B108" t="s">
        <v>1440</v>
      </c>
      <c r="C108" t="s">
        <v>1441</v>
      </c>
      <c r="D108" s="5">
        <f t="shared" si="8"/>
        <v>2</v>
      </c>
      <c r="E108" s="5">
        <f>IFERROR(SEARCH(Tabelle2!$A$2,Literatur!$C108),0)</f>
        <v>0</v>
      </c>
      <c r="F108" s="5">
        <f>IFERROR(SEARCH(Tabelle2!$A$3,Literatur!$C108),0)</f>
        <v>0</v>
      </c>
      <c r="G108" s="5">
        <f>IFERROR(SEARCH(Tabelle2!$A$4,Literatur!$C108),0)</f>
        <v>0</v>
      </c>
      <c r="H108" s="5">
        <f>IFERROR(SEARCH(Tabelle2!$A$5,Literatur!$C108),0)</f>
        <v>0</v>
      </c>
      <c r="I108" s="5">
        <f>IFERROR(SEARCH(Tabelle2!$A$6,Literatur!$C108),0)</f>
        <v>0</v>
      </c>
      <c r="J108" s="5">
        <v>1</v>
      </c>
      <c r="K108" s="5">
        <f>IFERROR(SEARCH(Tabelle2!$A$8,Literatur!$C108),0)</f>
        <v>0</v>
      </c>
      <c r="L108" s="5">
        <f>IFERROR(SEARCH(Tabelle2!$A$9,Literatur!$C108),0)</f>
        <v>0</v>
      </c>
      <c r="M108" s="5">
        <f>IFERROR(SEARCH(Tabelle2!$A$10,Literatur!$C108),0)</f>
        <v>0</v>
      </c>
      <c r="N108" t="s">
        <v>60</v>
      </c>
      <c r="O108" t="s">
        <v>61</v>
      </c>
      <c r="P108" t="s">
        <v>62</v>
      </c>
      <c r="Q108" t="s">
        <v>1442</v>
      </c>
      <c r="R108">
        <v>3</v>
      </c>
      <c r="S108">
        <v>115308</v>
      </c>
      <c r="T108" t="s">
        <v>64</v>
      </c>
      <c r="U108" t="s">
        <v>1443</v>
      </c>
      <c r="V108" t="s">
        <v>1444</v>
      </c>
      <c r="X108" t="s">
        <v>1445</v>
      </c>
      <c r="Y108" t="s">
        <v>1446</v>
      </c>
      <c r="Z108" t="s">
        <v>1447</v>
      </c>
      <c r="AA108">
        <f t="shared" si="7"/>
        <v>3</v>
      </c>
      <c r="AB108">
        <v>22</v>
      </c>
      <c r="AC108" t="s">
        <v>1651</v>
      </c>
      <c r="AD108" t="s">
        <v>71</v>
      </c>
      <c r="AE108">
        <v>26085154</v>
      </c>
      <c r="AF108" t="s">
        <v>1652</v>
      </c>
      <c r="AG108" t="s">
        <v>1653</v>
      </c>
      <c r="AH108" t="s">
        <v>1654</v>
      </c>
      <c r="AI108" t="s">
        <v>1655</v>
      </c>
      <c r="AK108" t="s">
        <v>1656</v>
      </c>
      <c r="AL108">
        <v>2310233</v>
      </c>
      <c r="AM108">
        <v>2015</v>
      </c>
      <c r="AN108" t="s">
        <v>1657</v>
      </c>
      <c r="AO108" t="s">
        <v>1658</v>
      </c>
      <c r="AP108" t="s">
        <v>1659</v>
      </c>
      <c r="AQ108" t="s">
        <v>1660</v>
      </c>
      <c r="AR108" t="s">
        <v>1661</v>
      </c>
      <c r="AS108" t="s">
        <v>1662</v>
      </c>
      <c r="AT108" t="s">
        <v>1663</v>
      </c>
      <c r="AU108" t="s">
        <v>1664</v>
      </c>
      <c r="AV108" t="s">
        <v>84</v>
      </c>
      <c r="AW108" t="s">
        <v>85</v>
      </c>
      <c r="AX108" t="s">
        <v>86</v>
      </c>
      <c r="AY108" t="s">
        <v>85</v>
      </c>
      <c r="AZ108" t="s">
        <v>86</v>
      </c>
      <c r="BA108" t="s">
        <v>85</v>
      </c>
      <c r="BB108" t="s">
        <v>85</v>
      </c>
      <c r="BC108">
        <v>18</v>
      </c>
      <c r="BD108" t="s">
        <v>86</v>
      </c>
      <c r="BE108" t="s">
        <v>86</v>
      </c>
      <c r="BF108" t="s">
        <v>85</v>
      </c>
      <c r="BG108" t="s">
        <v>86</v>
      </c>
      <c r="BH108" t="s">
        <v>85</v>
      </c>
      <c r="BI108" t="s">
        <v>85</v>
      </c>
      <c r="BJ108" t="s">
        <v>85</v>
      </c>
      <c r="BK108" t="s">
        <v>85</v>
      </c>
      <c r="BL108" t="s">
        <v>1665</v>
      </c>
      <c r="BM108" t="s">
        <v>1666</v>
      </c>
      <c r="BN108" t="s">
        <v>1667</v>
      </c>
      <c r="BO108" t="s">
        <v>1667</v>
      </c>
      <c r="BP108" s="1" t="s">
        <v>1668</v>
      </c>
    </row>
    <row r="109" spans="1:68" hidden="1" x14ac:dyDescent="0.25">
      <c r="A109" s="1" t="s">
        <v>1439</v>
      </c>
      <c r="B109" t="s">
        <v>1440</v>
      </c>
      <c r="C109" t="s">
        <v>1441</v>
      </c>
      <c r="D109" s="5">
        <f t="shared" si="8"/>
        <v>2</v>
      </c>
      <c r="E109" s="5">
        <f>IFERROR(SEARCH(Tabelle2!$A$2,Literatur!$C109),0)</f>
        <v>0</v>
      </c>
      <c r="F109" s="5">
        <f>IFERROR(SEARCH(Tabelle2!$A$3,Literatur!$C109),0)</f>
        <v>0</v>
      </c>
      <c r="G109" s="5">
        <f>IFERROR(SEARCH(Tabelle2!$A$4,Literatur!$C109),0)</f>
        <v>0</v>
      </c>
      <c r="H109" s="5">
        <f>IFERROR(SEARCH(Tabelle2!$A$5,Literatur!$C109),0)</f>
        <v>0</v>
      </c>
      <c r="I109" s="5">
        <f>IFERROR(SEARCH(Tabelle2!$A$6,Literatur!$C109),0)</f>
        <v>0</v>
      </c>
      <c r="J109" s="5">
        <v>1</v>
      </c>
      <c r="K109" s="5">
        <f>IFERROR(SEARCH(Tabelle2!$A$8,Literatur!$C109),0)</f>
        <v>0</v>
      </c>
      <c r="L109" s="5">
        <f>IFERROR(SEARCH(Tabelle2!$A$9,Literatur!$C109),0)</f>
        <v>0</v>
      </c>
      <c r="M109" s="5">
        <f>IFERROR(SEARCH(Tabelle2!$A$10,Literatur!$C109),0)</f>
        <v>0</v>
      </c>
      <c r="N109" t="s">
        <v>60</v>
      </c>
      <c r="O109" t="s">
        <v>61</v>
      </c>
      <c r="P109" t="s">
        <v>62</v>
      </c>
      <c r="Q109" t="s">
        <v>1442</v>
      </c>
      <c r="R109">
        <v>3</v>
      </c>
      <c r="S109">
        <v>115308</v>
      </c>
      <c r="T109" t="s">
        <v>64</v>
      </c>
      <c r="U109" t="s">
        <v>1443</v>
      </c>
      <c r="V109" t="s">
        <v>1444</v>
      </c>
      <c r="X109" t="s">
        <v>1445</v>
      </c>
      <c r="Y109" t="s">
        <v>1446</v>
      </c>
      <c r="Z109" t="s">
        <v>1447</v>
      </c>
      <c r="AA109">
        <f t="shared" si="7"/>
        <v>3</v>
      </c>
      <c r="AB109">
        <v>22</v>
      </c>
      <c r="AC109" t="s">
        <v>1669</v>
      </c>
      <c r="AD109" t="s">
        <v>71</v>
      </c>
      <c r="AE109">
        <v>26374119</v>
      </c>
      <c r="AF109" t="s">
        <v>1670</v>
      </c>
      <c r="AG109" t="s">
        <v>1671</v>
      </c>
      <c r="AH109" t="s">
        <v>1672</v>
      </c>
      <c r="AI109" t="s">
        <v>1673</v>
      </c>
      <c r="AK109" t="s">
        <v>241</v>
      </c>
      <c r="AL109">
        <v>2326183</v>
      </c>
      <c r="AM109">
        <v>2015</v>
      </c>
      <c r="AN109" t="s">
        <v>1674</v>
      </c>
      <c r="AO109" t="s">
        <v>1675</v>
      </c>
      <c r="AP109" t="s">
        <v>1675</v>
      </c>
      <c r="AQ109" t="s">
        <v>1676</v>
      </c>
      <c r="AR109" t="s">
        <v>1677</v>
      </c>
      <c r="AS109" t="s">
        <v>1677</v>
      </c>
      <c r="AT109" t="s">
        <v>1678</v>
      </c>
      <c r="AU109" t="s">
        <v>1679</v>
      </c>
      <c r="AV109" t="s">
        <v>84</v>
      </c>
      <c r="AW109" t="s">
        <v>86</v>
      </c>
      <c r="AX109" t="s">
        <v>86</v>
      </c>
      <c r="AY109" t="s">
        <v>85</v>
      </c>
      <c r="AZ109" t="s">
        <v>86</v>
      </c>
      <c r="BA109" t="s">
        <v>85</v>
      </c>
      <c r="BB109" t="s">
        <v>86</v>
      </c>
      <c r="BC109">
        <v>20</v>
      </c>
      <c r="BD109" t="s">
        <v>86</v>
      </c>
      <c r="BE109" t="s">
        <v>86</v>
      </c>
      <c r="BF109" t="s">
        <v>86</v>
      </c>
      <c r="BG109" t="s">
        <v>86</v>
      </c>
      <c r="BH109" t="s">
        <v>85</v>
      </c>
      <c r="BI109" t="s">
        <v>85</v>
      </c>
      <c r="BJ109" t="s">
        <v>85</v>
      </c>
      <c r="BK109" t="s">
        <v>86</v>
      </c>
      <c r="BL109" t="s">
        <v>1680</v>
      </c>
      <c r="BM109" t="s">
        <v>1681</v>
      </c>
      <c r="BN109" t="s">
        <v>1682</v>
      </c>
      <c r="BO109" t="s">
        <v>1682</v>
      </c>
      <c r="BP109" s="1" t="s">
        <v>1683</v>
      </c>
    </row>
    <row r="110" spans="1:68" hidden="1" x14ac:dyDescent="0.25">
      <c r="A110" s="1" t="s">
        <v>1439</v>
      </c>
      <c r="B110" t="s">
        <v>1440</v>
      </c>
      <c r="C110" t="s">
        <v>1441</v>
      </c>
      <c r="D110" s="5">
        <f t="shared" si="8"/>
        <v>2</v>
      </c>
      <c r="E110" s="5">
        <f>IFERROR(SEARCH(Tabelle2!$A$2,Literatur!$C110),0)</f>
        <v>0</v>
      </c>
      <c r="F110" s="5">
        <f>IFERROR(SEARCH(Tabelle2!$A$3,Literatur!$C110),0)</f>
        <v>0</v>
      </c>
      <c r="G110" s="5">
        <f>IFERROR(SEARCH(Tabelle2!$A$4,Literatur!$C110),0)</f>
        <v>0</v>
      </c>
      <c r="H110" s="5">
        <f>IFERROR(SEARCH(Tabelle2!$A$5,Literatur!$C110),0)</f>
        <v>0</v>
      </c>
      <c r="I110" s="5">
        <f>IFERROR(SEARCH(Tabelle2!$A$6,Literatur!$C110),0)</f>
        <v>0</v>
      </c>
      <c r="J110" s="5">
        <v>1</v>
      </c>
      <c r="K110" s="5">
        <f>IFERROR(SEARCH(Tabelle2!$A$8,Literatur!$C110),0)</f>
        <v>0</v>
      </c>
      <c r="L110" s="5">
        <f>IFERROR(SEARCH(Tabelle2!$A$9,Literatur!$C110),0)</f>
        <v>0</v>
      </c>
      <c r="M110" s="5">
        <f>IFERROR(SEARCH(Tabelle2!$A$10,Literatur!$C110),0)</f>
        <v>0</v>
      </c>
      <c r="N110" t="s">
        <v>60</v>
      </c>
      <c r="O110" t="s">
        <v>61</v>
      </c>
      <c r="P110" t="s">
        <v>62</v>
      </c>
      <c r="Q110" t="s">
        <v>1442</v>
      </c>
      <c r="R110">
        <v>3</v>
      </c>
      <c r="S110">
        <v>115308</v>
      </c>
      <c r="T110" t="s">
        <v>64</v>
      </c>
      <c r="U110" t="s">
        <v>1443</v>
      </c>
      <c r="V110" t="s">
        <v>1444</v>
      </c>
      <c r="X110" t="s">
        <v>1445</v>
      </c>
      <c r="Y110" t="s">
        <v>1446</v>
      </c>
      <c r="Z110" t="s">
        <v>1447</v>
      </c>
      <c r="AA110">
        <f t="shared" si="7"/>
        <v>3</v>
      </c>
      <c r="AB110">
        <v>22</v>
      </c>
      <c r="AC110" t="s">
        <v>1684</v>
      </c>
      <c r="AD110" t="s">
        <v>71</v>
      </c>
      <c r="AE110">
        <v>25703554</v>
      </c>
      <c r="AF110" t="s">
        <v>1685</v>
      </c>
      <c r="AG110" t="s">
        <v>1686</v>
      </c>
      <c r="AH110" t="s">
        <v>1687</v>
      </c>
      <c r="AI110" t="s">
        <v>1688</v>
      </c>
      <c r="AK110" t="s">
        <v>1689</v>
      </c>
      <c r="AL110">
        <v>2256396</v>
      </c>
      <c r="AM110">
        <v>2015</v>
      </c>
      <c r="AN110" t="s">
        <v>1690</v>
      </c>
      <c r="AO110" t="s">
        <v>1691</v>
      </c>
      <c r="AP110" t="s">
        <v>1692</v>
      </c>
      <c r="AQ110" t="s">
        <v>1693</v>
      </c>
      <c r="AR110" t="s">
        <v>1694</v>
      </c>
      <c r="AS110" t="s">
        <v>1695</v>
      </c>
      <c r="AT110" t="s">
        <v>1696</v>
      </c>
      <c r="AU110" t="s">
        <v>1697</v>
      </c>
      <c r="AV110" t="s">
        <v>84</v>
      </c>
      <c r="AW110" t="s">
        <v>86</v>
      </c>
      <c r="AX110" t="s">
        <v>86</v>
      </c>
      <c r="AY110" t="s">
        <v>85</v>
      </c>
      <c r="AZ110" t="s">
        <v>86</v>
      </c>
      <c r="BA110" t="s">
        <v>85</v>
      </c>
      <c r="BB110" t="s">
        <v>85</v>
      </c>
      <c r="BC110">
        <v>31</v>
      </c>
      <c r="BD110" t="s">
        <v>86</v>
      </c>
      <c r="BE110" t="s">
        <v>86</v>
      </c>
      <c r="BF110" t="s">
        <v>85</v>
      </c>
      <c r="BG110" t="s">
        <v>86</v>
      </c>
      <c r="BH110" t="s">
        <v>85</v>
      </c>
      <c r="BI110" t="s">
        <v>85</v>
      </c>
      <c r="BJ110" t="s">
        <v>85</v>
      </c>
      <c r="BK110" t="s">
        <v>85</v>
      </c>
      <c r="BL110" t="s">
        <v>727</v>
      </c>
      <c r="BM110" t="s">
        <v>1698</v>
      </c>
      <c r="BN110" t="s">
        <v>1699</v>
      </c>
      <c r="BO110" t="s">
        <v>1700</v>
      </c>
      <c r="BP110" s="1" t="s">
        <v>1701</v>
      </c>
    </row>
    <row r="111" spans="1:68" hidden="1" x14ac:dyDescent="0.25">
      <c r="A111" s="1" t="s">
        <v>1439</v>
      </c>
      <c r="B111" t="s">
        <v>1440</v>
      </c>
      <c r="C111" t="s">
        <v>1441</v>
      </c>
      <c r="D111" s="5">
        <f t="shared" si="8"/>
        <v>2</v>
      </c>
      <c r="E111" s="5">
        <f>IFERROR(SEARCH(Tabelle2!$A$2,Literatur!$C111),0)</f>
        <v>0</v>
      </c>
      <c r="F111" s="5">
        <f>IFERROR(SEARCH(Tabelle2!$A$3,Literatur!$C111),0)</f>
        <v>0</v>
      </c>
      <c r="G111" s="5">
        <f>IFERROR(SEARCH(Tabelle2!$A$4,Literatur!$C111),0)</f>
        <v>0</v>
      </c>
      <c r="H111" s="5">
        <f>IFERROR(SEARCH(Tabelle2!$A$5,Literatur!$C111),0)</f>
        <v>0</v>
      </c>
      <c r="I111" s="5">
        <f>IFERROR(SEARCH(Tabelle2!$A$6,Literatur!$C111),0)</f>
        <v>0</v>
      </c>
      <c r="J111" s="5">
        <v>1</v>
      </c>
      <c r="K111" s="5">
        <f>IFERROR(SEARCH(Tabelle2!$A$8,Literatur!$C111),0)</f>
        <v>0</v>
      </c>
      <c r="L111" s="5">
        <f>IFERROR(SEARCH(Tabelle2!$A$9,Literatur!$C111),0)</f>
        <v>0</v>
      </c>
      <c r="M111" s="5">
        <f>IFERROR(SEARCH(Tabelle2!$A$10,Literatur!$C111),0)</f>
        <v>0</v>
      </c>
      <c r="N111" t="s">
        <v>60</v>
      </c>
      <c r="O111" t="s">
        <v>61</v>
      </c>
      <c r="P111" t="s">
        <v>62</v>
      </c>
      <c r="Q111" t="s">
        <v>1442</v>
      </c>
      <c r="R111">
        <v>3</v>
      </c>
      <c r="S111">
        <v>115308</v>
      </c>
      <c r="T111" t="s">
        <v>64</v>
      </c>
      <c r="U111" t="s">
        <v>1443</v>
      </c>
      <c r="V111" t="s">
        <v>1444</v>
      </c>
      <c r="X111" t="s">
        <v>1445</v>
      </c>
      <c r="Y111" t="s">
        <v>1446</v>
      </c>
      <c r="Z111" t="s">
        <v>1447</v>
      </c>
      <c r="AA111">
        <f t="shared" si="7"/>
        <v>3</v>
      </c>
      <c r="AB111">
        <v>22</v>
      </c>
      <c r="AC111" t="s">
        <v>1702</v>
      </c>
      <c r="AD111" t="s">
        <v>71</v>
      </c>
      <c r="AE111">
        <v>24635488</v>
      </c>
      <c r="AF111" t="s">
        <v>1703</v>
      </c>
      <c r="AG111" t="s">
        <v>1704</v>
      </c>
      <c r="AH111" t="s">
        <v>1705</v>
      </c>
      <c r="AI111" t="s">
        <v>1706</v>
      </c>
      <c r="AK111" t="s">
        <v>1707</v>
      </c>
      <c r="AL111">
        <v>2151744</v>
      </c>
      <c r="AM111">
        <v>2014</v>
      </c>
      <c r="AN111" t="s">
        <v>1708</v>
      </c>
      <c r="AO111" t="s">
        <v>1709</v>
      </c>
      <c r="AP111" t="s">
        <v>1710</v>
      </c>
      <c r="AQ111" t="s">
        <v>1711</v>
      </c>
      <c r="AR111" t="s">
        <v>1712</v>
      </c>
      <c r="AS111" t="s">
        <v>1713</v>
      </c>
      <c r="AT111" t="s">
        <v>1714</v>
      </c>
      <c r="AU111" t="s">
        <v>1679</v>
      </c>
      <c r="AV111" t="s">
        <v>84</v>
      </c>
      <c r="AW111" t="s">
        <v>86</v>
      </c>
      <c r="AX111" t="s">
        <v>86</v>
      </c>
      <c r="AY111" t="s">
        <v>85</v>
      </c>
      <c r="AZ111" t="s">
        <v>86</v>
      </c>
      <c r="BA111" t="s">
        <v>85</v>
      </c>
      <c r="BB111" t="s">
        <v>85</v>
      </c>
      <c r="BC111">
        <v>34</v>
      </c>
      <c r="BD111" t="s">
        <v>86</v>
      </c>
      <c r="BE111" t="s">
        <v>86</v>
      </c>
      <c r="BF111" t="s">
        <v>85</v>
      </c>
      <c r="BG111" t="s">
        <v>86</v>
      </c>
      <c r="BH111" t="s">
        <v>85</v>
      </c>
      <c r="BI111" t="s">
        <v>85</v>
      </c>
      <c r="BJ111" t="s">
        <v>85</v>
      </c>
      <c r="BK111" t="s">
        <v>85</v>
      </c>
      <c r="BL111" t="s">
        <v>1715</v>
      </c>
      <c r="BM111" t="s">
        <v>1716</v>
      </c>
      <c r="BN111" t="s">
        <v>1717</v>
      </c>
      <c r="BO111" t="s">
        <v>1718</v>
      </c>
      <c r="BP111" s="1" t="s">
        <v>1719</v>
      </c>
    </row>
    <row r="112" spans="1:68" hidden="1" x14ac:dyDescent="0.25">
      <c r="A112" s="1" t="s">
        <v>1439</v>
      </c>
      <c r="B112" t="s">
        <v>1440</v>
      </c>
      <c r="C112" t="s">
        <v>1441</v>
      </c>
      <c r="D112" s="5">
        <f t="shared" si="8"/>
        <v>2</v>
      </c>
      <c r="E112" s="5">
        <f>IFERROR(SEARCH(Tabelle2!$A$2,Literatur!$C112),0)</f>
        <v>0</v>
      </c>
      <c r="F112" s="5">
        <f>IFERROR(SEARCH(Tabelle2!$A$3,Literatur!$C112),0)</f>
        <v>0</v>
      </c>
      <c r="G112" s="5">
        <f>IFERROR(SEARCH(Tabelle2!$A$4,Literatur!$C112),0)</f>
        <v>0</v>
      </c>
      <c r="H112" s="5">
        <f>IFERROR(SEARCH(Tabelle2!$A$5,Literatur!$C112),0)</f>
        <v>0</v>
      </c>
      <c r="I112" s="5">
        <f>IFERROR(SEARCH(Tabelle2!$A$6,Literatur!$C112),0)</f>
        <v>0</v>
      </c>
      <c r="J112" s="5">
        <v>1</v>
      </c>
      <c r="K112" s="5">
        <f>IFERROR(SEARCH(Tabelle2!$A$8,Literatur!$C112),0)</f>
        <v>0</v>
      </c>
      <c r="L112" s="5">
        <f>IFERROR(SEARCH(Tabelle2!$A$9,Literatur!$C112),0)</f>
        <v>0</v>
      </c>
      <c r="M112" s="5">
        <f>IFERROR(SEARCH(Tabelle2!$A$10,Literatur!$C112),0)</f>
        <v>0</v>
      </c>
      <c r="N112" t="s">
        <v>60</v>
      </c>
      <c r="O112" t="s">
        <v>61</v>
      </c>
      <c r="P112" t="s">
        <v>62</v>
      </c>
      <c r="Q112" t="s">
        <v>1442</v>
      </c>
      <c r="R112">
        <v>3</v>
      </c>
      <c r="S112">
        <v>115308</v>
      </c>
      <c r="T112" t="s">
        <v>64</v>
      </c>
      <c r="U112" t="s">
        <v>1443</v>
      </c>
      <c r="V112" t="s">
        <v>1444</v>
      </c>
      <c r="X112" t="s">
        <v>1445</v>
      </c>
      <c r="Y112" t="s">
        <v>1446</v>
      </c>
      <c r="Z112" t="s">
        <v>1447</v>
      </c>
      <c r="AA112">
        <f t="shared" si="7"/>
        <v>3</v>
      </c>
      <c r="AB112">
        <v>22</v>
      </c>
      <c r="AC112" t="s">
        <v>1720</v>
      </c>
      <c r="AD112" t="s">
        <v>71</v>
      </c>
      <c r="AE112">
        <v>24890836</v>
      </c>
      <c r="AF112" t="s">
        <v>1721</v>
      </c>
      <c r="AG112" t="s">
        <v>1722</v>
      </c>
      <c r="AH112" t="s">
        <v>1723</v>
      </c>
      <c r="AI112" t="s">
        <v>1724</v>
      </c>
      <c r="AK112" t="s">
        <v>420</v>
      </c>
      <c r="AL112">
        <v>2180859</v>
      </c>
      <c r="AM112">
        <v>2014</v>
      </c>
      <c r="AN112" t="s">
        <v>1625</v>
      </c>
      <c r="AO112" t="s">
        <v>1626</v>
      </c>
      <c r="AP112" t="s">
        <v>1626</v>
      </c>
      <c r="AQ112" t="s">
        <v>1627</v>
      </c>
      <c r="AR112" t="s">
        <v>1628</v>
      </c>
      <c r="AS112" t="s">
        <v>1628</v>
      </c>
      <c r="AT112" t="s">
        <v>1725</v>
      </c>
      <c r="AU112" t="s">
        <v>1726</v>
      </c>
      <c r="AV112" t="s">
        <v>84</v>
      </c>
      <c r="AW112" t="s">
        <v>85</v>
      </c>
      <c r="AX112" t="s">
        <v>86</v>
      </c>
      <c r="AY112" t="s">
        <v>85</v>
      </c>
      <c r="AZ112" t="s">
        <v>86</v>
      </c>
      <c r="BA112" t="s">
        <v>85</v>
      </c>
      <c r="BB112" t="s">
        <v>85</v>
      </c>
      <c r="BC112">
        <v>36</v>
      </c>
      <c r="BD112" t="s">
        <v>86</v>
      </c>
      <c r="BE112" t="s">
        <v>86</v>
      </c>
      <c r="BF112" t="s">
        <v>85</v>
      </c>
      <c r="BG112" t="s">
        <v>86</v>
      </c>
      <c r="BH112" t="s">
        <v>85</v>
      </c>
      <c r="BI112" t="s">
        <v>85</v>
      </c>
      <c r="BJ112" t="s">
        <v>85</v>
      </c>
      <c r="BK112" t="s">
        <v>85</v>
      </c>
      <c r="BL112" t="s">
        <v>1727</v>
      </c>
      <c r="BM112" t="s">
        <v>1728</v>
      </c>
      <c r="BN112" t="s">
        <v>1729</v>
      </c>
      <c r="BO112" t="s">
        <v>1699</v>
      </c>
      <c r="BP112" s="1" t="s">
        <v>1730</v>
      </c>
    </row>
    <row r="113" spans="1:68" hidden="1" x14ac:dyDescent="0.25">
      <c r="A113" s="1" t="s">
        <v>1439</v>
      </c>
      <c r="B113" t="s">
        <v>1440</v>
      </c>
      <c r="C113" t="s">
        <v>1441</v>
      </c>
      <c r="D113" s="5">
        <f t="shared" si="8"/>
        <v>2</v>
      </c>
      <c r="E113" s="5">
        <f>IFERROR(SEARCH(Tabelle2!$A$2,Literatur!$C113),0)</f>
        <v>0</v>
      </c>
      <c r="F113" s="5">
        <f>IFERROR(SEARCH(Tabelle2!$A$3,Literatur!$C113),0)</f>
        <v>0</v>
      </c>
      <c r="G113" s="5">
        <f>IFERROR(SEARCH(Tabelle2!$A$4,Literatur!$C113),0)</f>
        <v>0</v>
      </c>
      <c r="H113" s="5">
        <f>IFERROR(SEARCH(Tabelle2!$A$5,Literatur!$C113),0)</f>
        <v>0</v>
      </c>
      <c r="I113" s="5">
        <f>IFERROR(SEARCH(Tabelle2!$A$6,Literatur!$C113),0)</f>
        <v>0</v>
      </c>
      <c r="J113" s="5">
        <v>1</v>
      </c>
      <c r="K113" s="5">
        <f>IFERROR(SEARCH(Tabelle2!$A$8,Literatur!$C113),0)</f>
        <v>0</v>
      </c>
      <c r="L113" s="5">
        <f>IFERROR(SEARCH(Tabelle2!$A$9,Literatur!$C113),0)</f>
        <v>0</v>
      </c>
      <c r="M113" s="5">
        <f>IFERROR(SEARCH(Tabelle2!$A$10,Literatur!$C113),0)</f>
        <v>0</v>
      </c>
      <c r="N113" t="s">
        <v>60</v>
      </c>
      <c r="O113" t="s">
        <v>61</v>
      </c>
      <c r="P113" t="s">
        <v>62</v>
      </c>
      <c r="Q113" t="s">
        <v>1442</v>
      </c>
      <c r="R113">
        <v>3</v>
      </c>
      <c r="S113">
        <v>115308</v>
      </c>
      <c r="T113" t="s">
        <v>64</v>
      </c>
      <c r="U113" t="s">
        <v>1443</v>
      </c>
      <c r="V113" t="s">
        <v>1444</v>
      </c>
      <c r="X113" t="s">
        <v>1445</v>
      </c>
      <c r="Y113" t="s">
        <v>1446</v>
      </c>
      <c r="Z113" t="s">
        <v>1447</v>
      </c>
      <c r="AA113">
        <f t="shared" si="7"/>
        <v>3</v>
      </c>
      <c r="AB113">
        <v>22</v>
      </c>
      <c r="AC113" t="s">
        <v>1731</v>
      </c>
      <c r="AD113" t="s">
        <v>71</v>
      </c>
      <c r="AE113">
        <v>25136130</v>
      </c>
      <c r="AF113" t="s">
        <v>1732</v>
      </c>
      <c r="AG113" t="s">
        <v>1733</v>
      </c>
      <c r="AH113" t="s">
        <v>1734</v>
      </c>
      <c r="AI113" t="s">
        <v>1735</v>
      </c>
      <c r="AK113" t="s">
        <v>1736</v>
      </c>
      <c r="AL113">
        <v>2194354</v>
      </c>
      <c r="AM113">
        <v>2014</v>
      </c>
      <c r="AN113" t="s">
        <v>1354</v>
      </c>
      <c r="AO113" t="s">
        <v>1355</v>
      </c>
      <c r="AP113" t="s">
        <v>1356</v>
      </c>
      <c r="AQ113" t="s">
        <v>1357</v>
      </c>
      <c r="AR113" t="s">
        <v>1358</v>
      </c>
      <c r="AS113" t="s">
        <v>1359</v>
      </c>
      <c r="AT113" t="s">
        <v>1737</v>
      </c>
      <c r="AU113" t="s">
        <v>1738</v>
      </c>
      <c r="AV113" t="s">
        <v>84</v>
      </c>
      <c r="AW113" t="s">
        <v>85</v>
      </c>
      <c r="AX113" t="s">
        <v>86</v>
      </c>
      <c r="AY113" t="s">
        <v>86</v>
      </c>
      <c r="AZ113" t="s">
        <v>86</v>
      </c>
      <c r="BA113" t="s">
        <v>85</v>
      </c>
      <c r="BB113" t="s">
        <v>85</v>
      </c>
      <c r="BC113">
        <v>39</v>
      </c>
      <c r="BD113" t="s">
        <v>86</v>
      </c>
      <c r="BE113" t="s">
        <v>86</v>
      </c>
      <c r="BF113" t="s">
        <v>85</v>
      </c>
      <c r="BG113" t="s">
        <v>86</v>
      </c>
      <c r="BH113" t="s">
        <v>85</v>
      </c>
      <c r="BI113" t="s">
        <v>85</v>
      </c>
      <c r="BJ113" t="s">
        <v>85</v>
      </c>
      <c r="BK113" t="s">
        <v>85</v>
      </c>
      <c r="BL113" t="s">
        <v>1739</v>
      </c>
      <c r="BM113" t="s">
        <v>1740</v>
      </c>
      <c r="BO113" t="s">
        <v>1717</v>
      </c>
      <c r="BP113" s="1" t="s">
        <v>1741</v>
      </c>
    </row>
    <row r="114" spans="1:68" hidden="1" x14ac:dyDescent="0.25">
      <c r="A114" s="1" t="s">
        <v>1439</v>
      </c>
      <c r="B114" t="s">
        <v>1440</v>
      </c>
      <c r="C114" t="s">
        <v>1441</v>
      </c>
      <c r="D114" s="5">
        <f t="shared" si="8"/>
        <v>2</v>
      </c>
      <c r="E114" s="5">
        <f>IFERROR(SEARCH(Tabelle2!$A$2,Literatur!$C114),0)</f>
        <v>0</v>
      </c>
      <c r="F114" s="5">
        <f>IFERROR(SEARCH(Tabelle2!$A$3,Literatur!$C114),0)</f>
        <v>0</v>
      </c>
      <c r="G114" s="5">
        <f>IFERROR(SEARCH(Tabelle2!$A$4,Literatur!$C114),0)</f>
        <v>0</v>
      </c>
      <c r="H114" s="5">
        <f>IFERROR(SEARCH(Tabelle2!$A$5,Literatur!$C114),0)</f>
        <v>0</v>
      </c>
      <c r="I114" s="5">
        <f>IFERROR(SEARCH(Tabelle2!$A$6,Literatur!$C114),0)</f>
        <v>0</v>
      </c>
      <c r="J114" s="5">
        <v>1</v>
      </c>
      <c r="K114" s="5">
        <f>IFERROR(SEARCH(Tabelle2!$A$8,Literatur!$C114),0)</f>
        <v>0</v>
      </c>
      <c r="L114" s="5">
        <f>IFERROR(SEARCH(Tabelle2!$A$9,Literatur!$C114),0)</f>
        <v>0</v>
      </c>
      <c r="M114" s="5">
        <f>IFERROR(SEARCH(Tabelle2!$A$10,Literatur!$C114),0)</f>
        <v>0</v>
      </c>
      <c r="N114" t="s">
        <v>60</v>
      </c>
      <c r="O114" t="s">
        <v>61</v>
      </c>
      <c r="P114" t="s">
        <v>62</v>
      </c>
      <c r="Q114" t="s">
        <v>1442</v>
      </c>
      <c r="R114">
        <v>3</v>
      </c>
      <c r="S114">
        <v>115308</v>
      </c>
      <c r="T114" t="s">
        <v>64</v>
      </c>
      <c r="U114" t="s">
        <v>1443</v>
      </c>
      <c r="V114" t="s">
        <v>1444</v>
      </c>
      <c r="X114" t="s">
        <v>1445</v>
      </c>
      <c r="Y114" t="s">
        <v>1446</v>
      </c>
      <c r="Z114" t="s">
        <v>1447</v>
      </c>
      <c r="AA114">
        <f t="shared" si="7"/>
        <v>3</v>
      </c>
      <c r="AB114">
        <v>22</v>
      </c>
      <c r="AC114" t="s">
        <v>1742</v>
      </c>
      <c r="AD114" t="s">
        <v>71</v>
      </c>
      <c r="AE114">
        <v>27017310</v>
      </c>
      <c r="AF114" t="s">
        <v>1743</v>
      </c>
      <c r="AG114" t="s">
        <v>1744</v>
      </c>
      <c r="AH114" t="s">
        <v>1745</v>
      </c>
      <c r="AI114" t="s">
        <v>1746</v>
      </c>
      <c r="AK114" t="s">
        <v>1747</v>
      </c>
      <c r="AL114">
        <v>2419976</v>
      </c>
      <c r="AM114">
        <v>2016</v>
      </c>
      <c r="AN114" t="s">
        <v>1748</v>
      </c>
      <c r="AO114" t="s">
        <v>1749</v>
      </c>
      <c r="AP114" t="s">
        <v>1749</v>
      </c>
      <c r="AQ114" t="s">
        <v>1750</v>
      </c>
      <c r="AR114" t="s">
        <v>1751</v>
      </c>
      <c r="AS114" t="s">
        <v>1752</v>
      </c>
      <c r="AT114" t="s">
        <v>1753</v>
      </c>
      <c r="AU114" t="s">
        <v>1754</v>
      </c>
      <c r="AV114" t="s">
        <v>84</v>
      </c>
      <c r="AW114" t="s">
        <v>86</v>
      </c>
      <c r="AX114" t="s">
        <v>86</v>
      </c>
      <c r="AY114" t="s">
        <v>85</v>
      </c>
      <c r="AZ114" t="s">
        <v>86</v>
      </c>
      <c r="BA114" t="s">
        <v>85</v>
      </c>
      <c r="BB114" t="s">
        <v>86</v>
      </c>
      <c r="BC114">
        <v>112</v>
      </c>
      <c r="BD114" t="s">
        <v>86</v>
      </c>
      <c r="BE114" t="s">
        <v>86</v>
      </c>
      <c r="BF114" t="s">
        <v>86</v>
      </c>
      <c r="BG114" t="s">
        <v>86</v>
      </c>
      <c r="BH114" t="s">
        <v>86</v>
      </c>
      <c r="BI114" t="s">
        <v>85</v>
      </c>
      <c r="BJ114" t="s">
        <v>86</v>
      </c>
      <c r="BK114" t="s">
        <v>85</v>
      </c>
      <c r="BL114" t="s">
        <v>1755</v>
      </c>
      <c r="BM114" t="s">
        <v>1756</v>
      </c>
      <c r="BO114" t="s">
        <v>1729</v>
      </c>
      <c r="BP114" s="1" t="s">
        <v>1757</v>
      </c>
    </row>
    <row r="115" spans="1:68" hidden="1" x14ac:dyDescent="0.25">
      <c r="A115" s="1" t="s">
        <v>1758</v>
      </c>
      <c r="B115" t="s">
        <v>1759</v>
      </c>
      <c r="C115" t="s">
        <v>1760</v>
      </c>
      <c r="D115" s="5">
        <f t="shared" si="6"/>
        <v>0</v>
      </c>
      <c r="E115" s="5">
        <f>IFERROR(SEARCH(Tabelle2!$A$2,Literatur!$C115),0)</f>
        <v>0</v>
      </c>
      <c r="F115" s="5">
        <f>IFERROR(SEARCH(Tabelle2!$A$3,Literatur!$C115),0)</f>
        <v>0</v>
      </c>
      <c r="G115" s="5">
        <f>IFERROR(SEARCH(Tabelle2!$A$4,Literatur!$C115),0)</f>
        <v>0</v>
      </c>
      <c r="H115" s="5">
        <f>IFERROR(SEARCH(Tabelle2!$A$5,Literatur!$C115),0)</f>
        <v>0</v>
      </c>
      <c r="I115" s="5">
        <f>IFERROR(SEARCH(Tabelle2!$A$6,Literatur!$C115),0)</f>
        <v>0</v>
      </c>
      <c r="J115" s="5">
        <f>IFERROR(SEARCH(Tabelle2!$A$7,Literatur!$C115),0)</f>
        <v>0</v>
      </c>
      <c r="K115" s="5">
        <f>IFERROR(SEARCH(Tabelle2!$A$8,Literatur!$C115),0)</f>
        <v>0</v>
      </c>
      <c r="L115" s="5">
        <f>IFERROR(SEARCH(Tabelle2!$A$9,Literatur!$C115),0)</f>
        <v>0</v>
      </c>
      <c r="M115" s="5">
        <f>IFERROR(SEARCH(Tabelle2!$A$10,Literatur!$C115),0)</f>
        <v>0</v>
      </c>
      <c r="N115" t="s">
        <v>60</v>
      </c>
      <c r="O115" t="s">
        <v>61</v>
      </c>
      <c r="P115" t="s">
        <v>1761</v>
      </c>
      <c r="Q115" t="s">
        <v>1762</v>
      </c>
      <c r="R115">
        <v>2</v>
      </c>
      <c r="S115">
        <v>115142</v>
      </c>
      <c r="T115" t="s">
        <v>64</v>
      </c>
      <c r="U115" t="s">
        <v>1763</v>
      </c>
      <c r="V115" t="s">
        <v>1764</v>
      </c>
      <c r="X115" t="s">
        <v>1765</v>
      </c>
      <c r="Y115" t="s">
        <v>1766</v>
      </c>
      <c r="Z115" t="s">
        <v>1767</v>
      </c>
      <c r="AA115">
        <f t="shared" si="7"/>
        <v>10</v>
      </c>
      <c r="AB115">
        <v>80</v>
      </c>
      <c r="AC115" t="s">
        <v>1768</v>
      </c>
      <c r="AD115" t="s">
        <v>71</v>
      </c>
      <c r="AE115">
        <v>30176915</v>
      </c>
      <c r="AF115" t="s">
        <v>1769</v>
      </c>
      <c r="AG115" t="s">
        <v>1770</v>
      </c>
      <c r="AH115" t="s">
        <v>1771</v>
      </c>
      <c r="AI115" t="s">
        <v>1772</v>
      </c>
      <c r="AJ115" t="s">
        <v>113</v>
      </c>
      <c r="AK115" t="s">
        <v>178</v>
      </c>
      <c r="AL115">
        <v>2722497</v>
      </c>
      <c r="AM115">
        <v>2018</v>
      </c>
      <c r="AN115" t="s">
        <v>903</v>
      </c>
      <c r="AO115" t="s">
        <v>904</v>
      </c>
      <c r="AP115" t="s">
        <v>904</v>
      </c>
      <c r="AQ115" t="s">
        <v>905</v>
      </c>
      <c r="AR115" t="s">
        <v>906</v>
      </c>
      <c r="AS115" t="s">
        <v>906</v>
      </c>
      <c r="AT115" t="s">
        <v>1773</v>
      </c>
      <c r="AU115" t="s">
        <v>1774</v>
      </c>
      <c r="AV115" t="s">
        <v>84</v>
      </c>
      <c r="AW115" t="s">
        <v>86</v>
      </c>
      <c r="AX115" t="s">
        <v>86</v>
      </c>
      <c r="AY115" t="s">
        <v>85</v>
      </c>
      <c r="AZ115" t="s">
        <v>86</v>
      </c>
      <c r="BA115" t="s">
        <v>85</v>
      </c>
      <c r="BB115" t="s">
        <v>86</v>
      </c>
      <c r="BC115">
        <v>0</v>
      </c>
      <c r="BD115" t="s">
        <v>86</v>
      </c>
      <c r="BE115" t="s">
        <v>86</v>
      </c>
      <c r="BF115" t="s">
        <v>85</v>
      </c>
      <c r="BG115" t="s">
        <v>86</v>
      </c>
      <c r="BH115" t="s">
        <v>85</v>
      </c>
      <c r="BI115" t="s">
        <v>85</v>
      </c>
      <c r="BJ115" t="s">
        <v>85</v>
      </c>
      <c r="BK115" t="s">
        <v>85</v>
      </c>
      <c r="BL115" t="s">
        <v>1775</v>
      </c>
      <c r="BM115" t="s">
        <v>1418</v>
      </c>
      <c r="BN115" t="s">
        <v>456</v>
      </c>
      <c r="BO115" t="s">
        <v>456</v>
      </c>
      <c r="BP115" s="1" t="s">
        <v>1776</v>
      </c>
    </row>
    <row r="116" spans="1:68" hidden="1" x14ac:dyDescent="0.25">
      <c r="A116" s="1" t="s">
        <v>1758</v>
      </c>
      <c r="B116" t="s">
        <v>1759</v>
      </c>
      <c r="C116" t="s">
        <v>1760</v>
      </c>
      <c r="D116" s="5">
        <f t="shared" si="6"/>
        <v>0</v>
      </c>
      <c r="E116" s="5">
        <f>IFERROR(SEARCH(Tabelle2!$A$2,Literatur!$C116),0)</f>
        <v>0</v>
      </c>
      <c r="F116" s="5">
        <f>IFERROR(SEARCH(Tabelle2!$A$3,Literatur!$C116),0)</f>
        <v>0</v>
      </c>
      <c r="G116" s="5">
        <f>IFERROR(SEARCH(Tabelle2!$A$4,Literatur!$C116),0)</f>
        <v>0</v>
      </c>
      <c r="H116" s="5">
        <f>IFERROR(SEARCH(Tabelle2!$A$5,Literatur!$C116),0)</f>
        <v>0</v>
      </c>
      <c r="I116" s="5">
        <f>IFERROR(SEARCH(Tabelle2!$A$6,Literatur!$C116),0)</f>
        <v>0</v>
      </c>
      <c r="J116" s="5">
        <f>IFERROR(SEARCH(Tabelle2!$A$7,Literatur!$C116),0)</f>
        <v>0</v>
      </c>
      <c r="K116" s="5">
        <f>IFERROR(SEARCH(Tabelle2!$A$8,Literatur!$C116),0)</f>
        <v>0</v>
      </c>
      <c r="L116" s="5">
        <f>IFERROR(SEARCH(Tabelle2!$A$9,Literatur!$C116),0)</f>
        <v>0</v>
      </c>
      <c r="M116" s="5">
        <f>IFERROR(SEARCH(Tabelle2!$A$10,Literatur!$C116),0)</f>
        <v>0</v>
      </c>
      <c r="N116" t="s">
        <v>60</v>
      </c>
      <c r="O116" t="s">
        <v>61</v>
      </c>
      <c r="P116" t="s">
        <v>1761</v>
      </c>
      <c r="Q116" t="s">
        <v>1762</v>
      </c>
      <c r="R116">
        <v>2</v>
      </c>
      <c r="S116">
        <v>115142</v>
      </c>
      <c r="T116" t="s">
        <v>64</v>
      </c>
      <c r="U116" t="s">
        <v>1763</v>
      </c>
      <c r="V116" t="s">
        <v>1764</v>
      </c>
      <c r="X116" t="s">
        <v>1765</v>
      </c>
      <c r="Y116" t="s">
        <v>1766</v>
      </c>
      <c r="Z116" t="s">
        <v>1767</v>
      </c>
      <c r="AA116">
        <f t="shared" si="7"/>
        <v>10</v>
      </c>
      <c r="AB116">
        <v>80</v>
      </c>
      <c r="AC116" t="s">
        <v>1777</v>
      </c>
      <c r="AD116" t="s">
        <v>71</v>
      </c>
      <c r="AE116">
        <v>30133119</v>
      </c>
      <c r="AF116" t="s">
        <v>1778</v>
      </c>
      <c r="AG116" t="s">
        <v>1779</v>
      </c>
      <c r="AH116" t="s">
        <v>1780</v>
      </c>
      <c r="AI116" t="s">
        <v>1781</v>
      </c>
      <c r="AJ116" t="s">
        <v>76</v>
      </c>
      <c r="AK116" t="s">
        <v>734</v>
      </c>
      <c r="AL116">
        <v>2741477</v>
      </c>
      <c r="AM116">
        <v>2018</v>
      </c>
      <c r="AN116" t="s">
        <v>1782</v>
      </c>
      <c r="AO116" t="s">
        <v>1783</v>
      </c>
      <c r="AP116" t="s">
        <v>1784</v>
      </c>
      <c r="AQ116" t="s">
        <v>1785</v>
      </c>
      <c r="AR116" t="s">
        <v>1786</v>
      </c>
      <c r="AS116" t="s">
        <v>1787</v>
      </c>
      <c r="AT116" t="s">
        <v>1788</v>
      </c>
      <c r="AU116" t="s">
        <v>1789</v>
      </c>
      <c r="AV116" t="s">
        <v>84</v>
      </c>
      <c r="AW116" t="s">
        <v>86</v>
      </c>
      <c r="AX116" t="s">
        <v>86</v>
      </c>
      <c r="AY116" t="s">
        <v>85</v>
      </c>
      <c r="AZ116" t="s">
        <v>86</v>
      </c>
      <c r="BA116" t="s">
        <v>85</v>
      </c>
      <c r="BB116" t="s">
        <v>85</v>
      </c>
      <c r="BC116">
        <v>0</v>
      </c>
      <c r="BD116" t="s">
        <v>86</v>
      </c>
      <c r="BE116" t="s">
        <v>86</v>
      </c>
      <c r="BF116" t="s">
        <v>85</v>
      </c>
      <c r="BG116" t="s">
        <v>86</v>
      </c>
      <c r="BH116" t="s">
        <v>85</v>
      </c>
      <c r="BI116" t="s">
        <v>85</v>
      </c>
      <c r="BJ116" t="s">
        <v>85</v>
      </c>
      <c r="BK116" t="s">
        <v>85</v>
      </c>
      <c r="BL116" t="s">
        <v>1790</v>
      </c>
      <c r="BM116" t="s">
        <v>1791</v>
      </c>
      <c r="BN116" t="s">
        <v>1792</v>
      </c>
      <c r="BO116" t="s">
        <v>1792</v>
      </c>
      <c r="BP116" s="1" t="s">
        <v>1793</v>
      </c>
    </row>
    <row r="117" spans="1:68" hidden="1" x14ac:dyDescent="0.25">
      <c r="A117" s="1" t="s">
        <v>1758</v>
      </c>
      <c r="B117" t="s">
        <v>1759</v>
      </c>
      <c r="C117" t="s">
        <v>1760</v>
      </c>
      <c r="D117" s="5">
        <f t="shared" si="6"/>
        <v>0</v>
      </c>
      <c r="E117" s="5">
        <f>IFERROR(SEARCH(Tabelle2!$A$2,Literatur!$C117),0)</f>
        <v>0</v>
      </c>
      <c r="F117" s="5">
        <f>IFERROR(SEARCH(Tabelle2!$A$3,Literatur!$C117),0)</f>
        <v>0</v>
      </c>
      <c r="G117" s="5">
        <f>IFERROR(SEARCH(Tabelle2!$A$4,Literatur!$C117),0)</f>
        <v>0</v>
      </c>
      <c r="H117" s="5">
        <f>IFERROR(SEARCH(Tabelle2!$A$5,Literatur!$C117),0)</f>
        <v>0</v>
      </c>
      <c r="I117" s="5">
        <f>IFERROR(SEARCH(Tabelle2!$A$6,Literatur!$C117),0)</f>
        <v>0</v>
      </c>
      <c r="J117" s="5">
        <f>IFERROR(SEARCH(Tabelle2!$A$7,Literatur!$C117),0)</f>
        <v>0</v>
      </c>
      <c r="K117" s="5">
        <f>IFERROR(SEARCH(Tabelle2!$A$8,Literatur!$C117),0)</f>
        <v>0</v>
      </c>
      <c r="L117" s="5">
        <f>IFERROR(SEARCH(Tabelle2!$A$9,Literatur!$C117),0)</f>
        <v>0</v>
      </c>
      <c r="M117" s="5">
        <f>IFERROR(SEARCH(Tabelle2!$A$10,Literatur!$C117),0)</f>
        <v>0</v>
      </c>
      <c r="N117" t="s">
        <v>60</v>
      </c>
      <c r="O117" t="s">
        <v>61</v>
      </c>
      <c r="P117" t="s">
        <v>1761</v>
      </c>
      <c r="Q117" t="s">
        <v>1762</v>
      </c>
      <c r="R117">
        <v>2</v>
      </c>
      <c r="S117">
        <v>115142</v>
      </c>
      <c r="T117" t="s">
        <v>64</v>
      </c>
      <c r="U117" t="s">
        <v>1763</v>
      </c>
      <c r="V117" t="s">
        <v>1764</v>
      </c>
      <c r="X117" t="s">
        <v>1765</v>
      </c>
      <c r="Y117" t="s">
        <v>1766</v>
      </c>
      <c r="Z117" t="s">
        <v>1767</v>
      </c>
      <c r="AA117">
        <f t="shared" si="7"/>
        <v>10</v>
      </c>
      <c r="AB117">
        <v>80</v>
      </c>
      <c r="AC117" t="s">
        <v>1794</v>
      </c>
      <c r="AD117" t="s">
        <v>71</v>
      </c>
      <c r="AE117">
        <v>30090063</v>
      </c>
      <c r="AF117" t="s">
        <v>1795</v>
      </c>
      <c r="AG117" t="s">
        <v>1796</v>
      </c>
      <c r="AH117" t="s">
        <v>1797</v>
      </c>
      <c r="AI117" t="s">
        <v>1798</v>
      </c>
      <c r="AJ117" t="s">
        <v>113</v>
      </c>
      <c r="AK117" t="s">
        <v>281</v>
      </c>
      <c r="AL117">
        <v>2645047</v>
      </c>
      <c r="AM117">
        <v>2018</v>
      </c>
      <c r="AN117" t="s">
        <v>1799</v>
      </c>
      <c r="AO117" t="s">
        <v>299</v>
      </c>
      <c r="AP117" t="s">
        <v>299</v>
      </c>
      <c r="AQ117" t="s">
        <v>300</v>
      </c>
      <c r="AR117" t="s">
        <v>301</v>
      </c>
      <c r="AS117" t="s">
        <v>301</v>
      </c>
      <c r="AT117" t="s">
        <v>1800</v>
      </c>
      <c r="AU117" t="s">
        <v>1801</v>
      </c>
      <c r="AV117" t="s">
        <v>84</v>
      </c>
      <c r="AW117" t="s">
        <v>86</v>
      </c>
      <c r="AX117" t="s">
        <v>86</v>
      </c>
      <c r="AY117" t="s">
        <v>85</v>
      </c>
      <c r="AZ117" t="s">
        <v>86</v>
      </c>
      <c r="BA117" t="s">
        <v>85</v>
      </c>
      <c r="BB117" t="s">
        <v>86</v>
      </c>
      <c r="BC117">
        <v>0</v>
      </c>
      <c r="BD117" t="s">
        <v>86</v>
      </c>
      <c r="BE117" t="s">
        <v>86</v>
      </c>
      <c r="BF117" t="s">
        <v>85</v>
      </c>
      <c r="BG117" t="s">
        <v>86</v>
      </c>
      <c r="BH117" t="s">
        <v>85</v>
      </c>
      <c r="BI117" t="s">
        <v>85</v>
      </c>
      <c r="BJ117" t="s">
        <v>85</v>
      </c>
      <c r="BK117" t="s">
        <v>86</v>
      </c>
      <c r="BL117" t="s">
        <v>394</v>
      </c>
      <c r="BM117" t="s">
        <v>1802</v>
      </c>
      <c r="BN117" t="s">
        <v>1803</v>
      </c>
      <c r="BO117" t="s">
        <v>1803</v>
      </c>
      <c r="BP117" s="1" t="s">
        <v>1804</v>
      </c>
    </row>
    <row r="118" spans="1:68" hidden="1" x14ac:dyDescent="0.25">
      <c r="A118" s="1" t="s">
        <v>1758</v>
      </c>
      <c r="B118" t="s">
        <v>1759</v>
      </c>
      <c r="C118" t="s">
        <v>1760</v>
      </c>
      <c r="D118" s="5">
        <f t="shared" si="6"/>
        <v>0</v>
      </c>
      <c r="E118" s="5">
        <f>IFERROR(SEARCH(Tabelle2!$A$2,Literatur!$C118),0)</f>
        <v>0</v>
      </c>
      <c r="F118" s="5">
        <f>IFERROR(SEARCH(Tabelle2!$A$3,Literatur!$C118),0)</f>
        <v>0</v>
      </c>
      <c r="G118" s="5">
        <f>IFERROR(SEARCH(Tabelle2!$A$4,Literatur!$C118),0)</f>
        <v>0</v>
      </c>
      <c r="H118" s="5">
        <f>IFERROR(SEARCH(Tabelle2!$A$5,Literatur!$C118),0)</f>
        <v>0</v>
      </c>
      <c r="I118" s="5">
        <f>IFERROR(SEARCH(Tabelle2!$A$6,Literatur!$C118),0)</f>
        <v>0</v>
      </c>
      <c r="J118" s="5">
        <f>IFERROR(SEARCH(Tabelle2!$A$7,Literatur!$C118),0)</f>
        <v>0</v>
      </c>
      <c r="K118" s="5">
        <f>IFERROR(SEARCH(Tabelle2!$A$8,Literatur!$C118),0)</f>
        <v>0</v>
      </c>
      <c r="L118" s="5">
        <f>IFERROR(SEARCH(Tabelle2!$A$9,Literatur!$C118),0)</f>
        <v>0</v>
      </c>
      <c r="M118" s="5">
        <f>IFERROR(SEARCH(Tabelle2!$A$10,Literatur!$C118),0)</f>
        <v>0</v>
      </c>
      <c r="N118" t="s">
        <v>60</v>
      </c>
      <c r="O118" t="s">
        <v>61</v>
      </c>
      <c r="P118" t="s">
        <v>1761</v>
      </c>
      <c r="Q118" t="s">
        <v>1762</v>
      </c>
      <c r="R118">
        <v>2</v>
      </c>
      <c r="S118">
        <v>115142</v>
      </c>
      <c r="T118" t="s">
        <v>64</v>
      </c>
      <c r="U118" t="s">
        <v>1763</v>
      </c>
      <c r="V118" t="s">
        <v>1764</v>
      </c>
      <c r="X118" t="s">
        <v>1765</v>
      </c>
      <c r="Y118" t="s">
        <v>1766</v>
      </c>
      <c r="Z118" t="s">
        <v>1767</v>
      </c>
      <c r="AA118">
        <f t="shared" si="7"/>
        <v>10</v>
      </c>
      <c r="AB118">
        <v>80</v>
      </c>
      <c r="AC118" t="s">
        <v>1805</v>
      </c>
      <c r="AD118" t="s">
        <v>71</v>
      </c>
      <c r="AE118">
        <v>30042400</v>
      </c>
      <c r="AF118" t="s">
        <v>1806</v>
      </c>
      <c r="AG118" t="s">
        <v>1807</v>
      </c>
      <c r="AH118" t="s">
        <v>1808</v>
      </c>
      <c r="AI118" t="s">
        <v>1809</v>
      </c>
      <c r="AJ118" t="s">
        <v>281</v>
      </c>
      <c r="AK118" t="s">
        <v>97</v>
      </c>
      <c r="AL118">
        <v>2702001</v>
      </c>
      <c r="AM118">
        <v>2018</v>
      </c>
      <c r="AN118" t="s">
        <v>464</v>
      </c>
      <c r="AO118" t="s">
        <v>465</v>
      </c>
      <c r="AP118" t="s">
        <v>465</v>
      </c>
      <c r="AQ118" t="s">
        <v>466</v>
      </c>
      <c r="AR118" t="s">
        <v>467</v>
      </c>
      <c r="AS118" t="s">
        <v>467</v>
      </c>
      <c r="AT118" t="s">
        <v>1810</v>
      </c>
      <c r="AU118" t="s">
        <v>1811</v>
      </c>
      <c r="AV118" t="s">
        <v>84</v>
      </c>
      <c r="AW118" t="s">
        <v>86</v>
      </c>
      <c r="AX118" t="s">
        <v>86</v>
      </c>
      <c r="AY118" t="s">
        <v>85</v>
      </c>
      <c r="AZ118" t="s">
        <v>86</v>
      </c>
      <c r="BA118" t="s">
        <v>85</v>
      </c>
      <c r="BB118" t="s">
        <v>86</v>
      </c>
      <c r="BC118">
        <v>0</v>
      </c>
      <c r="BD118" t="s">
        <v>86</v>
      </c>
      <c r="BE118" t="s">
        <v>86</v>
      </c>
      <c r="BF118" t="s">
        <v>85</v>
      </c>
      <c r="BG118" t="s">
        <v>86</v>
      </c>
      <c r="BH118" t="s">
        <v>85</v>
      </c>
      <c r="BI118" t="s">
        <v>85</v>
      </c>
      <c r="BJ118" t="s">
        <v>85</v>
      </c>
      <c r="BK118" t="s">
        <v>85</v>
      </c>
      <c r="BL118" t="s">
        <v>604</v>
      </c>
      <c r="BM118" t="s">
        <v>542</v>
      </c>
      <c r="BN118" t="s">
        <v>605</v>
      </c>
      <c r="BO118" t="s">
        <v>605</v>
      </c>
      <c r="BP118" s="1" t="s">
        <v>1812</v>
      </c>
    </row>
    <row r="119" spans="1:68" hidden="1" x14ac:dyDescent="0.25">
      <c r="A119" s="1" t="s">
        <v>1758</v>
      </c>
      <c r="B119" t="s">
        <v>1759</v>
      </c>
      <c r="C119" t="s">
        <v>1760</v>
      </c>
      <c r="D119" s="5">
        <f t="shared" si="6"/>
        <v>0</v>
      </c>
      <c r="E119" s="5">
        <f>IFERROR(SEARCH(Tabelle2!$A$2,Literatur!$C119),0)</f>
        <v>0</v>
      </c>
      <c r="F119" s="5">
        <f>IFERROR(SEARCH(Tabelle2!$A$3,Literatur!$C119),0)</f>
        <v>0</v>
      </c>
      <c r="G119" s="5">
        <f>IFERROR(SEARCH(Tabelle2!$A$4,Literatur!$C119),0)</f>
        <v>0</v>
      </c>
      <c r="H119" s="5">
        <f>IFERROR(SEARCH(Tabelle2!$A$5,Literatur!$C119),0)</f>
        <v>0</v>
      </c>
      <c r="I119" s="5">
        <f>IFERROR(SEARCH(Tabelle2!$A$6,Literatur!$C119),0)</f>
        <v>0</v>
      </c>
      <c r="J119" s="5">
        <f>IFERROR(SEARCH(Tabelle2!$A$7,Literatur!$C119),0)</f>
        <v>0</v>
      </c>
      <c r="K119" s="5">
        <f>IFERROR(SEARCH(Tabelle2!$A$8,Literatur!$C119),0)</f>
        <v>0</v>
      </c>
      <c r="L119" s="5">
        <f>IFERROR(SEARCH(Tabelle2!$A$9,Literatur!$C119),0)</f>
        <v>0</v>
      </c>
      <c r="M119" s="5">
        <f>IFERROR(SEARCH(Tabelle2!$A$10,Literatur!$C119),0)</f>
        <v>0</v>
      </c>
      <c r="N119" t="s">
        <v>60</v>
      </c>
      <c r="O119" t="s">
        <v>61</v>
      </c>
      <c r="P119" t="s">
        <v>1761</v>
      </c>
      <c r="Q119" t="s">
        <v>1762</v>
      </c>
      <c r="R119">
        <v>2</v>
      </c>
      <c r="S119">
        <v>115142</v>
      </c>
      <c r="T119" t="s">
        <v>64</v>
      </c>
      <c r="U119" t="s">
        <v>1763</v>
      </c>
      <c r="V119" t="s">
        <v>1764</v>
      </c>
      <c r="X119" t="s">
        <v>1765</v>
      </c>
      <c r="Y119" t="s">
        <v>1766</v>
      </c>
      <c r="Z119" t="s">
        <v>1767</v>
      </c>
      <c r="AA119">
        <f t="shared" si="7"/>
        <v>10</v>
      </c>
      <c r="AB119">
        <v>80</v>
      </c>
      <c r="AC119" t="s">
        <v>1813</v>
      </c>
      <c r="AD119" t="s">
        <v>71</v>
      </c>
      <c r="AE119">
        <v>29992753</v>
      </c>
      <c r="AF119" t="s">
        <v>1814</v>
      </c>
      <c r="AG119" t="s">
        <v>1815</v>
      </c>
      <c r="AH119" t="s">
        <v>1816</v>
      </c>
      <c r="AI119" t="s">
        <v>1817</v>
      </c>
      <c r="AJ119" t="s">
        <v>178</v>
      </c>
      <c r="AK119" t="s">
        <v>734</v>
      </c>
      <c r="AL119">
        <v>2719989</v>
      </c>
      <c r="AM119">
        <v>2018</v>
      </c>
      <c r="AN119" t="s">
        <v>1782</v>
      </c>
      <c r="AO119" t="s">
        <v>1783</v>
      </c>
      <c r="AP119" t="s">
        <v>1784</v>
      </c>
      <c r="AQ119" t="s">
        <v>1785</v>
      </c>
      <c r="AR119" t="s">
        <v>1786</v>
      </c>
      <c r="AS119" t="s">
        <v>1787</v>
      </c>
      <c r="AT119" t="s">
        <v>1818</v>
      </c>
      <c r="AU119" t="s">
        <v>1819</v>
      </c>
      <c r="AV119" t="s">
        <v>84</v>
      </c>
      <c r="AW119" t="s">
        <v>86</v>
      </c>
      <c r="AX119" t="s">
        <v>86</v>
      </c>
      <c r="AY119" t="s">
        <v>85</v>
      </c>
      <c r="AZ119" t="s">
        <v>86</v>
      </c>
      <c r="BA119" t="s">
        <v>85</v>
      </c>
      <c r="BB119" t="s">
        <v>86</v>
      </c>
      <c r="BC119">
        <v>0</v>
      </c>
      <c r="BD119" t="s">
        <v>86</v>
      </c>
      <c r="BE119" t="s">
        <v>86</v>
      </c>
      <c r="BF119" t="s">
        <v>85</v>
      </c>
      <c r="BG119" t="s">
        <v>85</v>
      </c>
      <c r="BH119" t="s">
        <v>85</v>
      </c>
      <c r="BI119" t="s">
        <v>85</v>
      </c>
      <c r="BJ119" t="s">
        <v>85</v>
      </c>
      <c r="BK119" t="s">
        <v>85</v>
      </c>
      <c r="BL119" t="s">
        <v>1820</v>
      </c>
      <c r="BM119" t="s">
        <v>362</v>
      </c>
      <c r="BN119" t="s">
        <v>1436</v>
      </c>
      <c r="BO119" t="s">
        <v>1436</v>
      </c>
      <c r="BP119" s="1" t="s">
        <v>1821</v>
      </c>
    </row>
    <row r="120" spans="1:68" hidden="1" x14ac:dyDescent="0.25">
      <c r="A120" s="1" t="s">
        <v>1758</v>
      </c>
      <c r="B120" t="s">
        <v>1759</v>
      </c>
      <c r="C120" t="s">
        <v>1760</v>
      </c>
      <c r="D120" s="5">
        <f t="shared" si="6"/>
        <v>0</v>
      </c>
      <c r="E120" s="5">
        <f>IFERROR(SEARCH(Tabelle2!$A$2,Literatur!$C120),0)</f>
        <v>0</v>
      </c>
      <c r="F120" s="5">
        <f>IFERROR(SEARCH(Tabelle2!$A$3,Literatur!$C120),0)</f>
        <v>0</v>
      </c>
      <c r="G120" s="5">
        <f>IFERROR(SEARCH(Tabelle2!$A$4,Literatur!$C120),0)</f>
        <v>0</v>
      </c>
      <c r="H120" s="5">
        <f>IFERROR(SEARCH(Tabelle2!$A$5,Literatur!$C120),0)</f>
        <v>0</v>
      </c>
      <c r="I120" s="5">
        <f>IFERROR(SEARCH(Tabelle2!$A$6,Literatur!$C120),0)</f>
        <v>0</v>
      </c>
      <c r="J120" s="5">
        <f>IFERROR(SEARCH(Tabelle2!$A$7,Literatur!$C120),0)</f>
        <v>0</v>
      </c>
      <c r="K120" s="5">
        <f>IFERROR(SEARCH(Tabelle2!$A$8,Literatur!$C120),0)</f>
        <v>0</v>
      </c>
      <c r="L120" s="5">
        <f>IFERROR(SEARCH(Tabelle2!$A$9,Literatur!$C120),0)</f>
        <v>0</v>
      </c>
      <c r="M120" s="5">
        <f>IFERROR(SEARCH(Tabelle2!$A$10,Literatur!$C120),0)</f>
        <v>0</v>
      </c>
      <c r="N120" t="s">
        <v>60</v>
      </c>
      <c r="O120" t="s">
        <v>61</v>
      </c>
      <c r="P120" t="s">
        <v>1761</v>
      </c>
      <c r="Q120" t="s">
        <v>1762</v>
      </c>
      <c r="R120">
        <v>2</v>
      </c>
      <c r="S120">
        <v>115142</v>
      </c>
      <c r="T120" t="s">
        <v>64</v>
      </c>
      <c r="U120" t="s">
        <v>1763</v>
      </c>
      <c r="V120" t="s">
        <v>1764</v>
      </c>
      <c r="X120" t="s">
        <v>1765</v>
      </c>
      <c r="Y120" t="s">
        <v>1766</v>
      </c>
      <c r="Z120" t="s">
        <v>1767</v>
      </c>
      <c r="AA120">
        <f t="shared" si="7"/>
        <v>10</v>
      </c>
      <c r="AB120">
        <v>80</v>
      </c>
      <c r="AC120" t="s">
        <v>1822</v>
      </c>
      <c r="AD120" t="s">
        <v>71</v>
      </c>
      <c r="AE120">
        <v>29959183</v>
      </c>
      <c r="AF120" t="s">
        <v>1823</v>
      </c>
      <c r="AG120" t="s">
        <v>1824</v>
      </c>
      <c r="AH120" t="s">
        <v>1825</v>
      </c>
      <c r="AI120" t="s">
        <v>1826</v>
      </c>
      <c r="AJ120" t="s">
        <v>113</v>
      </c>
      <c r="AK120" t="s">
        <v>1827</v>
      </c>
      <c r="AL120">
        <v>2727080</v>
      </c>
      <c r="AM120">
        <v>2018</v>
      </c>
      <c r="AN120" t="s">
        <v>1828</v>
      </c>
      <c r="AO120" t="s">
        <v>1829</v>
      </c>
      <c r="AP120" t="s">
        <v>1830</v>
      </c>
      <c r="AQ120" t="s">
        <v>1831</v>
      </c>
      <c r="AR120" t="s">
        <v>1832</v>
      </c>
      <c r="AS120" t="s">
        <v>1833</v>
      </c>
      <c r="AT120" t="s">
        <v>1834</v>
      </c>
      <c r="AU120" t="s">
        <v>1835</v>
      </c>
      <c r="AV120" t="s">
        <v>84</v>
      </c>
      <c r="AW120" t="s">
        <v>86</v>
      </c>
      <c r="AX120" t="s">
        <v>86</v>
      </c>
      <c r="AY120" t="s">
        <v>85</v>
      </c>
      <c r="AZ120" t="s">
        <v>86</v>
      </c>
      <c r="BA120" t="s">
        <v>85</v>
      </c>
      <c r="BB120" t="s">
        <v>85</v>
      </c>
      <c r="BC120">
        <v>0</v>
      </c>
      <c r="BD120" t="s">
        <v>86</v>
      </c>
      <c r="BE120" t="s">
        <v>86</v>
      </c>
      <c r="BF120" t="s">
        <v>85</v>
      </c>
      <c r="BG120" t="s">
        <v>86</v>
      </c>
      <c r="BH120" t="s">
        <v>85</v>
      </c>
      <c r="BI120" t="s">
        <v>85</v>
      </c>
      <c r="BJ120" t="s">
        <v>85</v>
      </c>
      <c r="BK120" t="s">
        <v>85</v>
      </c>
      <c r="BL120" t="s">
        <v>1836</v>
      </c>
      <c r="BM120" t="s">
        <v>1837</v>
      </c>
      <c r="BN120" t="s">
        <v>1838</v>
      </c>
      <c r="BO120" t="s">
        <v>1838</v>
      </c>
      <c r="BP120" s="1" t="s">
        <v>1839</v>
      </c>
    </row>
    <row r="121" spans="1:68" hidden="1" x14ac:dyDescent="0.25">
      <c r="A121" s="1" t="s">
        <v>1758</v>
      </c>
      <c r="B121" t="s">
        <v>1759</v>
      </c>
      <c r="C121" t="s">
        <v>1760</v>
      </c>
      <c r="D121" s="5">
        <f t="shared" si="6"/>
        <v>0</v>
      </c>
      <c r="E121" s="5">
        <f>IFERROR(SEARCH(Tabelle2!$A$2,Literatur!$C121),0)</f>
        <v>0</v>
      </c>
      <c r="F121" s="5">
        <f>IFERROR(SEARCH(Tabelle2!$A$3,Literatur!$C121),0)</f>
        <v>0</v>
      </c>
      <c r="G121" s="5">
        <f>IFERROR(SEARCH(Tabelle2!$A$4,Literatur!$C121),0)</f>
        <v>0</v>
      </c>
      <c r="H121" s="5">
        <f>IFERROR(SEARCH(Tabelle2!$A$5,Literatur!$C121),0)</f>
        <v>0</v>
      </c>
      <c r="I121" s="5">
        <f>IFERROR(SEARCH(Tabelle2!$A$6,Literatur!$C121),0)</f>
        <v>0</v>
      </c>
      <c r="J121" s="5">
        <f>IFERROR(SEARCH(Tabelle2!$A$7,Literatur!$C121),0)</f>
        <v>0</v>
      </c>
      <c r="K121" s="5">
        <f>IFERROR(SEARCH(Tabelle2!$A$8,Literatur!$C121),0)</f>
        <v>0</v>
      </c>
      <c r="L121" s="5">
        <f>IFERROR(SEARCH(Tabelle2!$A$9,Literatur!$C121),0)</f>
        <v>0</v>
      </c>
      <c r="M121" s="5">
        <f>IFERROR(SEARCH(Tabelle2!$A$10,Literatur!$C121),0)</f>
        <v>0</v>
      </c>
      <c r="N121" t="s">
        <v>60</v>
      </c>
      <c r="O121" t="s">
        <v>61</v>
      </c>
      <c r="P121" t="s">
        <v>1761</v>
      </c>
      <c r="Q121" t="s">
        <v>1762</v>
      </c>
      <c r="R121">
        <v>2</v>
      </c>
      <c r="S121">
        <v>115142</v>
      </c>
      <c r="T121" t="s">
        <v>64</v>
      </c>
      <c r="U121" t="s">
        <v>1763</v>
      </c>
      <c r="V121" t="s">
        <v>1764</v>
      </c>
      <c r="X121" t="s">
        <v>1765</v>
      </c>
      <c r="Y121" t="s">
        <v>1766</v>
      </c>
      <c r="Z121" t="s">
        <v>1767</v>
      </c>
      <c r="AA121">
        <f t="shared" si="7"/>
        <v>10</v>
      </c>
      <c r="AB121">
        <v>80</v>
      </c>
      <c r="AC121" t="s">
        <v>1840</v>
      </c>
      <c r="AD121" t="s">
        <v>71</v>
      </c>
      <c r="AE121">
        <v>29743579</v>
      </c>
      <c r="AF121" t="s">
        <v>1841</v>
      </c>
      <c r="AG121" t="s">
        <v>1842</v>
      </c>
      <c r="AH121" t="s">
        <v>1843</v>
      </c>
      <c r="AI121" t="s">
        <v>1844</v>
      </c>
      <c r="AJ121" t="s">
        <v>384</v>
      </c>
      <c r="AK121" t="s">
        <v>97</v>
      </c>
      <c r="AL121">
        <v>2677898</v>
      </c>
      <c r="AM121">
        <v>2018</v>
      </c>
      <c r="AN121" t="s">
        <v>464</v>
      </c>
      <c r="AO121" t="s">
        <v>465</v>
      </c>
      <c r="AP121" t="s">
        <v>465</v>
      </c>
      <c r="AQ121" t="s">
        <v>466</v>
      </c>
      <c r="AR121" t="s">
        <v>467</v>
      </c>
      <c r="AS121" t="s">
        <v>467</v>
      </c>
      <c r="AT121" t="s">
        <v>1845</v>
      </c>
      <c r="AU121" t="s">
        <v>1846</v>
      </c>
      <c r="AV121" t="s">
        <v>84</v>
      </c>
      <c r="AW121" t="s">
        <v>86</v>
      </c>
      <c r="AX121" t="s">
        <v>86</v>
      </c>
      <c r="AY121" t="s">
        <v>85</v>
      </c>
      <c r="AZ121" t="s">
        <v>86</v>
      </c>
      <c r="BA121" t="s">
        <v>85</v>
      </c>
      <c r="BB121" t="s">
        <v>86</v>
      </c>
      <c r="BC121">
        <v>0</v>
      </c>
      <c r="BD121" t="s">
        <v>86</v>
      </c>
      <c r="BE121" t="s">
        <v>86</v>
      </c>
      <c r="BF121" t="s">
        <v>85</v>
      </c>
      <c r="BG121" t="s">
        <v>86</v>
      </c>
      <c r="BH121" t="s">
        <v>85</v>
      </c>
      <c r="BI121" t="s">
        <v>85</v>
      </c>
      <c r="BJ121" t="s">
        <v>85</v>
      </c>
      <c r="BK121" t="s">
        <v>86</v>
      </c>
      <c r="BL121" t="s">
        <v>1847</v>
      </c>
      <c r="BM121" t="s">
        <v>364</v>
      </c>
      <c r="BN121" t="s">
        <v>1848</v>
      </c>
      <c r="BO121" t="s">
        <v>1848</v>
      </c>
      <c r="BP121" s="1" t="s">
        <v>1849</v>
      </c>
    </row>
    <row r="122" spans="1:68" hidden="1" x14ac:dyDescent="0.25">
      <c r="A122" s="1" t="s">
        <v>1758</v>
      </c>
      <c r="B122" t="s">
        <v>1759</v>
      </c>
      <c r="C122" t="s">
        <v>1760</v>
      </c>
      <c r="D122" s="5">
        <f t="shared" si="6"/>
        <v>0</v>
      </c>
      <c r="E122" s="5">
        <f>IFERROR(SEARCH(Tabelle2!$A$2,Literatur!$C122),0)</f>
        <v>0</v>
      </c>
      <c r="F122" s="5">
        <f>IFERROR(SEARCH(Tabelle2!$A$3,Literatur!$C122),0)</f>
        <v>0</v>
      </c>
      <c r="G122" s="5">
        <f>IFERROR(SEARCH(Tabelle2!$A$4,Literatur!$C122),0)</f>
        <v>0</v>
      </c>
      <c r="H122" s="5">
        <f>IFERROR(SEARCH(Tabelle2!$A$5,Literatur!$C122),0)</f>
        <v>0</v>
      </c>
      <c r="I122" s="5">
        <f>IFERROR(SEARCH(Tabelle2!$A$6,Literatur!$C122),0)</f>
        <v>0</v>
      </c>
      <c r="J122" s="5">
        <f>IFERROR(SEARCH(Tabelle2!$A$7,Literatur!$C122),0)</f>
        <v>0</v>
      </c>
      <c r="K122" s="5">
        <f>IFERROR(SEARCH(Tabelle2!$A$8,Literatur!$C122),0)</f>
        <v>0</v>
      </c>
      <c r="L122" s="5">
        <f>IFERROR(SEARCH(Tabelle2!$A$9,Literatur!$C122),0)</f>
        <v>0</v>
      </c>
      <c r="M122" s="5">
        <f>IFERROR(SEARCH(Tabelle2!$A$10,Literatur!$C122),0)</f>
        <v>0</v>
      </c>
      <c r="N122" t="s">
        <v>60</v>
      </c>
      <c r="O122" t="s">
        <v>61</v>
      </c>
      <c r="P122" t="s">
        <v>1761</v>
      </c>
      <c r="Q122" t="s">
        <v>1762</v>
      </c>
      <c r="R122">
        <v>2</v>
      </c>
      <c r="S122">
        <v>115142</v>
      </c>
      <c r="T122" t="s">
        <v>64</v>
      </c>
      <c r="U122" t="s">
        <v>1763</v>
      </c>
      <c r="V122" t="s">
        <v>1764</v>
      </c>
      <c r="X122" t="s">
        <v>1765</v>
      </c>
      <c r="Y122" t="s">
        <v>1766</v>
      </c>
      <c r="Z122" t="s">
        <v>1767</v>
      </c>
      <c r="AA122">
        <f t="shared" si="7"/>
        <v>10</v>
      </c>
      <c r="AB122">
        <v>80</v>
      </c>
      <c r="AC122" t="s">
        <v>1850</v>
      </c>
      <c r="AD122" t="s">
        <v>71</v>
      </c>
      <c r="AE122">
        <v>29740454</v>
      </c>
      <c r="AF122" t="s">
        <v>1851</v>
      </c>
      <c r="AG122" t="s">
        <v>1852</v>
      </c>
      <c r="AH122" t="s">
        <v>1853</v>
      </c>
      <c r="AI122" t="s">
        <v>1854</v>
      </c>
      <c r="AJ122" t="s">
        <v>113</v>
      </c>
      <c r="AK122" t="s">
        <v>281</v>
      </c>
      <c r="AL122">
        <v>2647771</v>
      </c>
      <c r="AM122">
        <v>2018</v>
      </c>
      <c r="AN122" t="s">
        <v>1855</v>
      </c>
      <c r="AO122" t="s">
        <v>164</v>
      </c>
      <c r="AP122" t="s">
        <v>164</v>
      </c>
      <c r="AQ122" t="s">
        <v>165</v>
      </c>
      <c r="AR122" t="s">
        <v>166</v>
      </c>
      <c r="AS122" t="s">
        <v>166</v>
      </c>
      <c r="AT122" t="s">
        <v>1856</v>
      </c>
      <c r="AU122" t="s">
        <v>1835</v>
      </c>
      <c r="AV122" t="s">
        <v>84</v>
      </c>
      <c r="AW122" t="s">
        <v>86</v>
      </c>
      <c r="AX122" t="s">
        <v>86</v>
      </c>
      <c r="AY122" t="s">
        <v>85</v>
      </c>
      <c r="AZ122" t="s">
        <v>86</v>
      </c>
      <c r="BA122" t="s">
        <v>85</v>
      </c>
      <c r="BB122" t="s">
        <v>86</v>
      </c>
      <c r="BC122">
        <v>0</v>
      </c>
      <c r="BD122" t="s">
        <v>86</v>
      </c>
      <c r="BE122" t="s">
        <v>86</v>
      </c>
      <c r="BF122" t="s">
        <v>85</v>
      </c>
      <c r="BG122" t="s">
        <v>86</v>
      </c>
      <c r="BH122" t="s">
        <v>85</v>
      </c>
      <c r="BI122" t="s">
        <v>85</v>
      </c>
      <c r="BJ122" t="s">
        <v>85</v>
      </c>
      <c r="BK122" t="s">
        <v>85</v>
      </c>
      <c r="BL122" t="s">
        <v>1160</v>
      </c>
      <c r="BM122" t="s">
        <v>1847</v>
      </c>
      <c r="BN122" t="s">
        <v>953</v>
      </c>
      <c r="BO122" t="s">
        <v>953</v>
      </c>
      <c r="BP122" s="1" t="s">
        <v>1857</v>
      </c>
    </row>
    <row r="123" spans="1:68" hidden="1" x14ac:dyDescent="0.25">
      <c r="A123" s="1" t="s">
        <v>1758</v>
      </c>
      <c r="B123" t="s">
        <v>1759</v>
      </c>
      <c r="C123" t="s">
        <v>1760</v>
      </c>
      <c r="D123" s="5">
        <f t="shared" si="6"/>
        <v>0</v>
      </c>
      <c r="E123" s="5">
        <f>IFERROR(SEARCH(Tabelle2!$A$2,Literatur!$C123),0)</f>
        <v>0</v>
      </c>
      <c r="F123" s="5">
        <f>IFERROR(SEARCH(Tabelle2!$A$3,Literatur!$C123),0)</f>
        <v>0</v>
      </c>
      <c r="G123" s="5">
        <f>IFERROR(SEARCH(Tabelle2!$A$4,Literatur!$C123),0)</f>
        <v>0</v>
      </c>
      <c r="H123" s="5">
        <f>IFERROR(SEARCH(Tabelle2!$A$5,Literatur!$C123),0)</f>
        <v>0</v>
      </c>
      <c r="I123" s="5">
        <f>IFERROR(SEARCH(Tabelle2!$A$6,Literatur!$C123),0)</f>
        <v>0</v>
      </c>
      <c r="J123" s="5">
        <f>IFERROR(SEARCH(Tabelle2!$A$7,Literatur!$C123),0)</f>
        <v>0</v>
      </c>
      <c r="K123" s="5">
        <f>IFERROR(SEARCH(Tabelle2!$A$8,Literatur!$C123),0)</f>
        <v>0</v>
      </c>
      <c r="L123" s="5">
        <f>IFERROR(SEARCH(Tabelle2!$A$9,Literatur!$C123),0)</f>
        <v>0</v>
      </c>
      <c r="M123" s="5">
        <f>IFERROR(SEARCH(Tabelle2!$A$10,Literatur!$C123),0)</f>
        <v>0</v>
      </c>
      <c r="N123" t="s">
        <v>60</v>
      </c>
      <c r="O123" t="s">
        <v>61</v>
      </c>
      <c r="P123" t="s">
        <v>1761</v>
      </c>
      <c r="Q123" t="s">
        <v>1762</v>
      </c>
      <c r="R123">
        <v>2</v>
      </c>
      <c r="S123">
        <v>115142</v>
      </c>
      <c r="T123" t="s">
        <v>64</v>
      </c>
      <c r="U123" t="s">
        <v>1763</v>
      </c>
      <c r="V123" t="s">
        <v>1764</v>
      </c>
      <c r="X123" t="s">
        <v>1765</v>
      </c>
      <c r="Y123" t="s">
        <v>1766</v>
      </c>
      <c r="Z123" t="s">
        <v>1767</v>
      </c>
      <c r="AA123">
        <f t="shared" si="7"/>
        <v>10</v>
      </c>
      <c r="AB123">
        <v>80</v>
      </c>
      <c r="AC123" t="s">
        <v>1858</v>
      </c>
      <c r="AD123" t="s">
        <v>71</v>
      </c>
      <c r="AE123">
        <v>29618659</v>
      </c>
      <c r="AF123" t="s">
        <v>1859</v>
      </c>
      <c r="AG123" t="s">
        <v>1860</v>
      </c>
      <c r="AH123" t="s">
        <v>1861</v>
      </c>
      <c r="AI123" t="s">
        <v>1862</v>
      </c>
      <c r="AJ123" t="s">
        <v>1863</v>
      </c>
      <c r="AK123" t="s">
        <v>77</v>
      </c>
      <c r="AL123">
        <v>2668910</v>
      </c>
      <c r="AM123">
        <v>2018</v>
      </c>
      <c r="AN123" t="s">
        <v>78</v>
      </c>
      <c r="AO123" t="s">
        <v>79</v>
      </c>
      <c r="AP123" t="s">
        <v>79</v>
      </c>
      <c r="AQ123" t="s">
        <v>80</v>
      </c>
      <c r="AR123" t="s">
        <v>81</v>
      </c>
      <c r="AS123" t="s">
        <v>81</v>
      </c>
      <c r="AT123" t="s">
        <v>1864</v>
      </c>
      <c r="AU123" t="s">
        <v>1865</v>
      </c>
      <c r="AV123" t="s">
        <v>84</v>
      </c>
      <c r="AW123" t="s">
        <v>85</v>
      </c>
      <c r="AX123" t="s">
        <v>86</v>
      </c>
      <c r="AY123" t="s">
        <v>85</v>
      </c>
      <c r="AZ123" t="s">
        <v>86</v>
      </c>
      <c r="BA123" t="s">
        <v>85</v>
      </c>
      <c r="BB123" t="s">
        <v>86</v>
      </c>
      <c r="BC123">
        <v>0</v>
      </c>
      <c r="BD123" t="s">
        <v>86</v>
      </c>
      <c r="BE123" t="s">
        <v>86</v>
      </c>
      <c r="BF123" t="s">
        <v>86</v>
      </c>
      <c r="BG123" t="s">
        <v>86</v>
      </c>
      <c r="BH123" t="s">
        <v>85</v>
      </c>
      <c r="BI123" t="s">
        <v>85</v>
      </c>
      <c r="BJ123" t="s">
        <v>85</v>
      </c>
      <c r="BK123" t="s">
        <v>85</v>
      </c>
      <c r="BL123" t="s">
        <v>1866</v>
      </c>
      <c r="BM123" t="s">
        <v>1867</v>
      </c>
      <c r="BN123" t="s">
        <v>1488</v>
      </c>
      <c r="BO123" t="s">
        <v>1488</v>
      </c>
      <c r="BP123" s="1" t="s">
        <v>1868</v>
      </c>
    </row>
    <row r="124" spans="1:68" hidden="1" x14ac:dyDescent="0.25">
      <c r="A124" s="1" t="s">
        <v>1758</v>
      </c>
      <c r="B124" t="s">
        <v>1759</v>
      </c>
      <c r="C124" t="s">
        <v>1760</v>
      </c>
      <c r="D124" s="5">
        <f t="shared" si="6"/>
        <v>0</v>
      </c>
      <c r="E124" s="5">
        <f>IFERROR(SEARCH(Tabelle2!$A$2,Literatur!$C124),0)</f>
        <v>0</v>
      </c>
      <c r="F124" s="5">
        <f>IFERROR(SEARCH(Tabelle2!$A$3,Literatur!$C124),0)</f>
        <v>0</v>
      </c>
      <c r="G124" s="5">
        <f>IFERROR(SEARCH(Tabelle2!$A$4,Literatur!$C124),0)</f>
        <v>0</v>
      </c>
      <c r="H124" s="5">
        <f>IFERROR(SEARCH(Tabelle2!$A$5,Literatur!$C124),0)</f>
        <v>0</v>
      </c>
      <c r="I124" s="5">
        <f>IFERROR(SEARCH(Tabelle2!$A$6,Literatur!$C124),0)</f>
        <v>0</v>
      </c>
      <c r="J124" s="5">
        <f>IFERROR(SEARCH(Tabelle2!$A$7,Literatur!$C124),0)</f>
        <v>0</v>
      </c>
      <c r="K124" s="5">
        <f>IFERROR(SEARCH(Tabelle2!$A$8,Literatur!$C124),0)</f>
        <v>0</v>
      </c>
      <c r="L124" s="5">
        <f>IFERROR(SEARCH(Tabelle2!$A$9,Literatur!$C124),0)</f>
        <v>0</v>
      </c>
      <c r="M124" s="5">
        <f>IFERROR(SEARCH(Tabelle2!$A$10,Literatur!$C124),0)</f>
        <v>0</v>
      </c>
      <c r="N124" t="s">
        <v>60</v>
      </c>
      <c r="O124" t="s">
        <v>61</v>
      </c>
      <c r="P124" t="s">
        <v>1761</v>
      </c>
      <c r="Q124" t="s">
        <v>1762</v>
      </c>
      <c r="R124">
        <v>2</v>
      </c>
      <c r="S124">
        <v>115142</v>
      </c>
      <c r="T124" t="s">
        <v>64</v>
      </c>
      <c r="U124" t="s">
        <v>1763</v>
      </c>
      <c r="V124" t="s">
        <v>1764</v>
      </c>
      <c r="X124" t="s">
        <v>1765</v>
      </c>
      <c r="Y124" t="s">
        <v>1766</v>
      </c>
      <c r="Z124" t="s">
        <v>1767</v>
      </c>
      <c r="AA124">
        <f t="shared" si="7"/>
        <v>10</v>
      </c>
      <c r="AB124">
        <v>80</v>
      </c>
      <c r="AC124" t="s">
        <v>1869</v>
      </c>
      <c r="AD124" t="s">
        <v>71</v>
      </c>
      <c r="AE124">
        <v>29434584</v>
      </c>
      <c r="AF124" t="s">
        <v>1870</v>
      </c>
      <c r="AG124" t="s">
        <v>1871</v>
      </c>
      <c r="AH124" t="s">
        <v>1872</v>
      </c>
      <c r="AI124" t="s">
        <v>1873</v>
      </c>
      <c r="AJ124" t="s">
        <v>241</v>
      </c>
      <c r="AK124" t="s">
        <v>281</v>
      </c>
      <c r="AL124">
        <v>2647771</v>
      </c>
      <c r="AM124">
        <v>2018</v>
      </c>
      <c r="AN124" t="s">
        <v>163</v>
      </c>
      <c r="AO124" t="s">
        <v>164</v>
      </c>
      <c r="AP124" t="s">
        <v>164</v>
      </c>
      <c r="AQ124" t="s">
        <v>165</v>
      </c>
      <c r="AR124" t="s">
        <v>166</v>
      </c>
      <c r="AS124" t="s">
        <v>166</v>
      </c>
      <c r="AT124" t="s">
        <v>1874</v>
      </c>
      <c r="AU124" t="s">
        <v>1875</v>
      </c>
      <c r="AV124" t="s">
        <v>84</v>
      </c>
      <c r="AW124" t="s">
        <v>86</v>
      </c>
      <c r="AX124" t="s">
        <v>86</v>
      </c>
      <c r="AY124" t="s">
        <v>85</v>
      </c>
      <c r="AZ124" t="s">
        <v>86</v>
      </c>
      <c r="BA124" t="s">
        <v>85</v>
      </c>
      <c r="BB124" t="s">
        <v>86</v>
      </c>
      <c r="BC124">
        <v>0</v>
      </c>
      <c r="BD124" t="s">
        <v>86</v>
      </c>
      <c r="BE124" t="s">
        <v>86</v>
      </c>
      <c r="BF124" t="s">
        <v>85</v>
      </c>
      <c r="BG124" t="s">
        <v>86</v>
      </c>
      <c r="BH124" t="s">
        <v>85</v>
      </c>
      <c r="BI124" t="s">
        <v>85</v>
      </c>
      <c r="BJ124" t="s">
        <v>85</v>
      </c>
      <c r="BK124" t="s">
        <v>85</v>
      </c>
      <c r="BL124" t="s">
        <v>1876</v>
      </c>
      <c r="BM124" t="s">
        <v>1877</v>
      </c>
      <c r="BN124" t="s">
        <v>1878</v>
      </c>
      <c r="BO124" t="s">
        <v>1878</v>
      </c>
      <c r="BP124" s="1" t="s">
        <v>1879</v>
      </c>
    </row>
    <row r="125" spans="1:68" hidden="1" x14ac:dyDescent="0.25">
      <c r="A125" s="1" t="s">
        <v>1758</v>
      </c>
      <c r="B125" t="s">
        <v>1759</v>
      </c>
      <c r="C125" t="s">
        <v>1760</v>
      </c>
      <c r="D125" s="5">
        <f t="shared" si="6"/>
        <v>0</v>
      </c>
      <c r="E125" s="5">
        <f>IFERROR(SEARCH(Tabelle2!$A$2,Literatur!$C125),0)</f>
        <v>0</v>
      </c>
      <c r="F125" s="5">
        <f>IFERROR(SEARCH(Tabelle2!$A$3,Literatur!$C125),0)</f>
        <v>0</v>
      </c>
      <c r="G125" s="5">
        <f>IFERROR(SEARCH(Tabelle2!$A$4,Literatur!$C125),0)</f>
        <v>0</v>
      </c>
      <c r="H125" s="5">
        <f>IFERROR(SEARCH(Tabelle2!$A$5,Literatur!$C125),0)</f>
        <v>0</v>
      </c>
      <c r="I125" s="5">
        <f>IFERROR(SEARCH(Tabelle2!$A$6,Literatur!$C125),0)</f>
        <v>0</v>
      </c>
      <c r="J125" s="5">
        <f>IFERROR(SEARCH(Tabelle2!$A$7,Literatur!$C125),0)</f>
        <v>0</v>
      </c>
      <c r="K125" s="5">
        <f>IFERROR(SEARCH(Tabelle2!$A$8,Literatur!$C125),0)</f>
        <v>0</v>
      </c>
      <c r="L125" s="5">
        <f>IFERROR(SEARCH(Tabelle2!$A$9,Literatur!$C125),0)</f>
        <v>0</v>
      </c>
      <c r="M125" s="5">
        <f>IFERROR(SEARCH(Tabelle2!$A$10,Literatur!$C125),0)</f>
        <v>0</v>
      </c>
      <c r="N125" t="s">
        <v>60</v>
      </c>
      <c r="O125" t="s">
        <v>61</v>
      </c>
      <c r="P125" t="s">
        <v>1761</v>
      </c>
      <c r="Q125" t="s">
        <v>1762</v>
      </c>
      <c r="R125">
        <v>2</v>
      </c>
      <c r="S125">
        <v>115142</v>
      </c>
      <c r="T125" t="s">
        <v>64</v>
      </c>
      <c r="U125" t="s">
        <v>1763</v>
      </c>
      <c r="V125" t="s">
        <v>1764</v>
      </c>
      <c r="X125" t="s">
        <v>1765</v>
      </c>
      <c r="Y125" t="s">
        <v>1766</v>
      </c>
      <c r="Z125" t="s">
        <v>1767</v>
      </c>
      <c r="AA125">
        <f t="shared" si="7"/>
        <v>10</v>
      </c>
      <c r="AB125">
        <v>80</v>
      </c>
      <c r="AC125" t="s">
        <v>1880</v>
      </c>
      <c r="AD125" t="s">
        <v>71</v>
      </c>
      <c r="AE125">
        <v>28546545</v>
      </c>
      <c r="AF125" t="s">
        <v>1881</v>
      </c>
      <c r="AG125" t="s">
        <v>1882</v>
      </c>
      <c r="AH125" t="s">
        <v>1883</v>
      </c>
      <c r="AI125" t="s">
        <v>1884</v>
      </c>
      <c r="AJ125" t="s">
        <v>1033</v>
      </c>
      <c r="AK125" t="s">
        <v>384</v>
      </c>
      <c r="AL125">
        <v>2552814</v>
      </c>
      <c r="AM125">
        <v>2017</v>
      </c>
      <c r="AN125" t="s">
        <v>464</v>
      </c>
      <c r="AO125" t="s">
        <v>465</v>
      </c>
      <c r="AP125" t="s">
        <v>465</v>
      </c>
      <c r="AQ125" t="s">
        <v>466</v>
      </c>
      <c r="AR125" t="s">
        <v>467</v>
      </c>
      <c r="AS125" t="s">
        <v>467</v>
      </c>
      <c r="AT125" t="s">
        <v>1885</v>
      </c>
      <c r="AU125" t="s">
        <v>1886</v>
      </c>
      <c r="AV125" t="s">
        <v>84</v>
      </c>
      <c r="AW125" t="s">
        <v>86</v>
      </c>
      <c r="AX125" t="s">
        <v>86</v>
      </c>
      <c r="AY125" t="s">
        <v>85</v>
      </c>
      <c r="AZ125" t="s">
        <v>86</v>
      </c>
      <c r="BA125" t="s">
        <v>85</v>
      </c>
      <c r="BB125" t="s">
        <v>86</v>
      </c>
      <c r="BC125">
        <v>0</v>
      </c>
      <c r="BD125" t="s">
        <v>86</v>
      </c>
      <c r="BE125" t="s">
        <v>86</v>
      </c>
      <c r="BF125" t="s">
        <v>86</v>
      </c>
      <c r="BG125" t="s">
        <v>86</v>
      </c>
      <c r="BH125" t="s">
        <v>85</v>
      </c>
      <c r="BI125" t="s">
        <v>85</v>
      </c>
      <c r="BJ125" t="s">
        <v>85</v>
      </c>
      <c r="BK125" t="s">
        <v>85</v>
      </c>
      <c r="BL125" t="s">
        <v>1887</v>
      </c>
      <c r="BM125" t="s">
        <v>1459</v>
      </c>
      <c r="BN125" t="s">
        <v>1362</v>
      </c>
      <c r="BO125" t="s">
        <v>1362</v>
      </c>
      <c r="BP125" s="1" t="s">
        <v>1888</v>
      </c>
    </row>
    <row r="126" spans="1:68" hidden="1" x14ac:dyDescent="0.25">
      <c r="A126" s="1" t="s">
        <v>1758</v>
      </c>
      <c r="B126" t="s">
        <v>1759</v>
      </c>
      <c r="C126" t="s">
        <v>1760</v>
      </c>
      <c r="D126" s="5">
        <f t="shared" si="6"/>
        <v>0</v>
      </c>
      <c r="E126" s="5">
        <f>IFERROR(SEARCH(Tabelle2!$A$2,Literatur!$C126),0)</f>
        <v>0</v>
      </c>
      <c r="F126" s="5">
        <f>IFERROR(SEARCH(Tabelle2!$A$3,Literatur!$C126),0)</f>
        <v>0</v>
      </c>
      <c r="G126" s="5">
        <f>IFERROR(SEARCH(Tabelle2!$A$4,Literatur!$C126),0)</f>
        <v>0</v>
      </c>
      <c r="H126" s="5">
        <f>IFERROR(SEARCH(Tabelle2!$A$5,Literatur!$C126),0)</f>
        <v>0</v>
      </c>
      <c r="I126" s="5">
        <f>IFERROR(SEARCH(Tabelle2!$A$6,Literatur!$C126),0)</f>
        <v>0</v>
      </c>
      <c r="J126" s="5">
        <f>IFERROR(SEARCH(Tabelle2!$A$7,Literatur!$C126),0)</f>
        <v>0</v>
      </c>
      <c r="K126" s="5">
        <f>IFERROR(SEARCH(Tabelle2!$A$8,Literatur!$C126),0)</f>
        <v>0</v>
      </c>
      <c r="L126" s="5">
        <f>IFERROR(SEARCH(Tabelle2!$A$9,Literatur!$C126),0)</f>
        <v>0</v>
      </c>
      <c r="M126" s="5">
        <f>IFERROR(SEARCH(Tabelle2!$A$10,Literatur!$C126),0)</f>
        <v>0</v>
      </c>
      <c r="N126" t="s">
        <v>60</v>
      </c>
      <c r="O126" t="s">
        <v>61</v>
      </c>
      <c r="P126" t="s">
        <v>1761</v>
      </c>
      <c r="Q126" t="s">
        <v>1762</v>
      </c>
      <c r="R126">
        <v>2</v>
      </c>
      <c r="S126">
        <v>115142</v>
      </c>
      <c r="T126" t="s">
        <v>64</v>
      </c>
      <c r="U126" t="s">
        <v>1763</v>
      </c>
      <c r="V126" t="s">
        <v>1764</v>
      </c>
      <c r="X126" t="s">
        <v>1765</v>
      </c>
      <c r="Y126" t="s">
        <v>1766</v>
      </c>
      <c r="Z126" t="s">
        <v>1767</v>
      </c>
      <c r="AA126">
        <f t="shared" si="7"/>
        <v>10</v>
      </c>
      <c r="AB126">
        <v>80</v>
      </c>
      <c r="AC126" t="s">
        <v>1889</v>
      </c>
      <c r="AD126" t="s">
        <v>71</v>
      </c>
      <c r="AE126">
        <v>25834811</v>
      </c>
      <c r="AF126" t="s">
        <v>1890</v>
      </c>
      <c r="AG126" t="s">
        <v>1891</v>
      </c>
      <c r="AH126" t="s">
        <v>1892</v>
      </c>
      <c r="AI126" t="s">
        <v>1893</v>
      </c>
      <c r="AJ126" t="s">
        <v>113</v>
      </c>
      <c r="AK126" t="s">
        <v>824</v>
      </c>
      <c r="AL126">
        <v>2273055</v>
      </c>
      <c r="AM126">
        <v>2015</v>
      </c>
      <c r="AN126" t="s">
        <v>1894</v>
      </c>
      <c r="AO126" t="s">
        <v>1895</v>
      </c>
      <c r="AP126" t="s">
        <v>1895</v>
      </c>
      <c r="AQ126" t="s">
        <v>1896</v>
      </c>
      <c r="AR126" t="s">
        <v>1897</v>
      </c>
      <c r="AS126" t="s">
        <v>1898</v>
      </c>
      <c r="AT126" t="s">
        <v>1899</v>
      </c>
      <c r="AU126" t="s">
        <v>1900</v>
      </c>
      <c r="AV126" t="s">
        <v>84</v>
      </c>
      <c r="AW126" t="s">
        <v>86</v>
      </c>
      <c r="AX126" t="s">
        <v>86</v>
      </c>
      <c r="AY126" t="s">
        <v>85</v>
      </c>
      <c r="AZ126" t="s">
        <v>86</v>
      </c>
      <c r="BA126" t="s">
        <v>85</v>
      </c>
      <c r="BB126" t="s">
        <v>85</v>
      </c>
      <c r="BC126">
        <v>0</v>
      </c>
      <c r="BD126" t="s">
        <v>86</v>
      </c>
      <c r="BE126" t="s">
        <v>86</v>
      </c>
      <c r="BF126" t="s">
        <v>85</v>
      </c>
      <c r="BG126" t="s">
        <v>86</v>
      </c>
      <c r="BH126" t="s">
        <v>85</v>
      </c>
      <c r="BI126" t="s">
        <v>85</v>
      </c>
      <c r="BJ126" t="s">
        <v>85</v>
      </c>
      <c r="BK126" t="s">
        <v>86</v>
      </c>
      <c r="BL126" t="s">
        <v>1901</v>
      </c>
      <c r="BM126" t="s">
        <v>1902</v>
      </c>
      <c r="BN126" t="s">
        <v>1903</v>
      </c>
      <c r="BO126" t="s">
        <v>1903</v>
      </c>
      <c r="BP126" s="1" t="s">
        <v>1904</v>
      </c>
    </row>
    <row r="127" spans="1:68" hidden="1" x14ac:dyDescent="0.25">
      <c r="A127" s="1" t="s">
        <v>1758</v>
      </c>
      <c r="B127" t="s">
        <v>1759</v>
      </c>
      <c r="C127" t="s">
        <v>1760</v>
      </c>
      <c r="D127" s="5">
        <f t="shared" si="6"/>
        <v>0</v>
      </c>
      <c r="E127" s="5">
        <f>IFERROR(SEARCH(Tabelle2!$A$2,Literatur!$C127),0)</f>
        <v>0</v>
      </c>
      <c r="F127" s="5">
        <f>IFERROR(SEARCH(Tabelle2!$A$3,Literatur!$C127),0)</f>
        <v>0</v>
      </c>
      <c r="G127" s="5">
        <f>IFERROR(SEARCH(Tabelle2!$A$4,Literatur!$C127),0)</f>
        <v>0</v>
      </c>
      <c r="H127" s="5">
        <f>IFERROR(SEARCH(Tabelle2!$A$5,Literatur!$C127),0)</f>
        <v>0</v>
      </c>
      <c r="I127" s="5">
        <f>IFERROR(SEARCH(Tabelle2!$A$6,Literatur!$C127),0)</f>
        <v>0</v>
      </c>
      <c r="J127" s="5">
        <f>IFERROR(SEARCH(Tabelle2!$A$7,Literatur!$C127),0)</f>
        <v>0</v>
      </c>
      <c r="K127" s="5">
        <f>IFERROR(SEARCH(Tabelle2!$A$8,Literatur!$C127),0)</f>
        <v>0</v>
      </c>
      <c r="L127" s="5">
        <f>IFERROR(SEARCH(Tabelle2!$A$9,Literatur!$C127),0)</f>
        <v>0</v>
      </c>
      <c r="M127" s="5">
        <f>IFERROR(SEARCH(Tabelle2!$A$10,Literatur!$C127),0)</f>
        <v>0</v>
      </c>
      <c r="N127" t="s">
        <v>60</v>
      </c>
      <c r="O127" t="s">
        <v>61</v>
      </c>
      <c r="P127" t="s">
        <v>1761</v>
      </c>
      <c r="Q127" t="s">
        <v>1762</v>
      </c>
      <c r="R127">
        <v>2</v>
      </c>
      <c r="S127">
        <v>115142</v>
      </c>
      <c r="T127" t="s">
        <v>64</v>
      </c>
      <c r="U127" t="s">
        <v>1763</v>
      </c>
      <c r="V127" t="s">
        <v>1764</v>
      </c>
      <c r="X127" t="s">
        <v>1765</v>
      </c>
      <c r="Y127" t="s">
        <v>1766</v>
      </c>
      <c r="Z127" t="s">
        <v>1767</v>
      </c>
      <c r="AA127">
        <f t="shared" si="7"/>
        <v>10</v>
      </c>
      <c r="AB127">
        <v>80</v>
      </c>
      <c r="AC127" t="s">
        <v>1905</v>
      </c>
      <c r="AD127" t="s">
        <v>1906</v>
      </c>
      <c r="AE127">
        <v>30186880</v>
      </c>
      <c r="AF127" t="s">
        <v>1905</v>
      </c>
      <c r="AG127" t="s">
        <v>1907</v>
      </c>
      <c r="AH127" t="s">
        <v>1908</v>
      </c>
      <c r="AI127" t="s">
        <v>1909</v>
      </c>
      <c r="AJ127" t="s">
        <v>113</v>
      </c>
      <c r="AK127" t="s">
        <v>385</v>
      </c>
      <c r="AL127">
        <v>1925453</v>
      </c>
      <c r="AM127">
        <v>2012</v>
      </c>
      <c r="AN127" t="s">
        <v>208</v>
      </c>
      <c r="AO127" t="s">
        <v>209</v>
      </c>
      <c r="AP127" t="s">
        <v>210</v>
      </c>
      <c r="AQ127" t="s">
        <v>211</v>
      </c>
      <c r="AR127" t="s">
        <v>212</v>
      </c>
      <c r="AS127" t="s">
        <v>213</v>
      </c>
      <c r="AT127" t="s">
        <v>1910</v>
      </c>
      <c r="AU127" t="s">
        <v>1911</v>
      </c>
      <c r="AV127" t="s">
        <v>84</v>
      </c>
      <c r="AW127" t="s">
        <v>86</v>
      </c>
      <c r="AX127" t="s">
        <v>86</v>
      </c>
      <c r="AY127" t="s">
        <v>86</v>
      </c>
      <c r="AZ127" t="s">
        <v>86</v>
      </c>
      <c r="BA127" t="s">
        <v>85</v>
      </c>
      <c r="BB127" t="s">
        <v>85</v>
      </c>
      <c r="BC127">
        <v>0</v>
      </c>
      <c r="BD127" t="s">
        <v>86</v>
      </c>
      <c r="BE127" t="s">
        <v>86</v>
      </c>
      <c r="BF127" t="s">
        <v>85</v>
      </c>
      <c r="BG127" t="s">
        <v>85</v>
      </c>
      <c r="BH127" t="s">
        <v>85</v>
      </c>
      <c r="BI127" t="s">
        <v>85</v>
      </c>
      <c r="BJ127" t="s">
        <v>85</v>
      </c>
      <c r="BK127" t="s">
        <v>85</v>
      </c>
      <c r="BL127" t="s">
        <v>1912</v>
      </c>
      <c r="BM127" t="s">
        <v>1913</v>
      </c>
      <c r="BN127" t="s">
        <v>1914</v>
      </c>
      <c r="BO127" t="s">
        <v>1914</v>
      </c>
      <c r="BP127" s="1" t="s">
        <v>1915</v>
      </c>
    </row>
    <row r="128" spans="1:68" hidden="1" x14ac:dyDescent="0.25">
      <c r="A128" s="1" t="s">
        <v>1758</v>
      </c>
      <c r="B128" t="s">
        <v>1759</v>
      </c>
      <c r="C128" t="s">
        <v>1760</v>
      </c>
      <c r="D128" s="5">
        <f t="shared" si="6"/>
        <v>0</v>
      </c>
      <c r="E128" s="5">
        <f>IFERROR(SEARCH(Tabelle2!$A$2,Literatur!$C128),0)</f>
        <v>0</v>
      </c>
      <c r="F128" s="5">
        <f>IFERROR(SEARCH(Tabelle2!$A$3,Literatur!$C128),0)</f>
        <v>0</v>
      </c>
      <c r="G128" s="5">
        <f>IFERROR(SEARCH(Tabelle2!$A$4,Literatur!$C128),0)</f>
        <v>0</v>
      </c>
      <c r="H128" s="5">
        <f>IFERROR(SEARCH(Tabelle2!$A$5,Literatur!$C128),0)</f>
        <v>0</v>
      </c>
      <c r="I128" s="5">
        <f>IFERROR(SEARCH(Tabelle2!$A$6,Literatur!$C128),0)</f>
        <v>0</v>
      </c>
      <c r="J128" s="5">
        <f>IFERROR(SEARCH(Tabelle2!$A$7,Literatur!$C128),0)</f>
        <v>0</v>
      </c>
      <c r="K128" s="5">
        <f>IFERROR(SEARCH(Tabelle2!$A$8,Literatur!$C128),0)</f>
        <v>0</v>
      </c>
      <c r="L128" s="5">
        <f>IFERROR(SEARCH(Tabelle2!$A$9,Literatur!$C128),0)</f>
        <v>0</v>
      </c>
      <c r="M128" s="5">
        <f>IFERROR(SEARCH(Tabelle2!$A$10,Literatur!$C128),0)</f>
        <v>0</v>
      </c>
      <c r="N128" t="s">
        <v>60</v>
      </c>
      <c r="O128" t="s">
        <v>61</v>
      </c>
      <c r="P128" t="s">
        <v>1761</v>
      </c>
      <c r="Q128" t="s">
        <v>1762</v>
      </c>
      <c r="R128">
        <v>2</v>
      </c>
      <c r="S128">
        <v>115142</v>
      </c>
      <c r="T128" t="s">
        <v>64</v>
      </c>
      <c r="U128" t="s">
        <v>1763</v>
      </c>
      <c r="V128" t="s">
        <v>1764</v>
      </c>
      <c r="X128" t="s">
        <v>1765</v>
      </c>
      <c r="Y128" t="s">
        <v>1766</v>
      </c>
      <c r="Z128" t="s">
        <v>1767</v>
      </c>
      <c r="AA128">
        <f t="shared" si="7"/>
        <v>10</v>
      </c>
      <c r="AB128">
        <v>80</v>
      </c>
      <c r="AC128" t="s">
        <v>1916</v>
      </c>
      <c r="AD128" t="s">
        <v>71</v>
      </c>
      <c r="AE128">
        <v>29475857</v>
      </c>
      <c r="AF128" t="s">
        <v>1917</v>
      </c>
      <c r="AG128" t="s">
        <v>1918</v>
      </c>
      <c r="AH128" t="s">
        <v>1919</v>
      </c>
      <c r="AI128" t="s">
        <v>1920</v>
      </c>
      <c r="AJ128" t="s">
        <v>147</v>
      </c>
      <c r="AK128" t="s">
        <v>612</v>
      </c>
      <c r="AL128">
        <v>2654987</v>
      </c>
      <c r="AM128">
        <v>2018</v>
      </c>
      <c r="AN128" t="s">
        <v>834</v>
      </c>
      <c r="AO128" t="s">
        <v>835</v>
      </c>
      <c r="AP128" t="s">
        <v>835</v>
      </c>
      <c r="AQ128" t="s">
        <v>836</v>
      </c>
      <c r="AR128" t="s">
        <v>837</v>
      </c>
      <c r="AS128" t="s">
        <v>838</v>
      </c>
      <c r="AT128" t="s">
        <v>1921</v>
      </c>
      <c r="AU128" t="s">
        <v>1922</v>
      </c>
      <c r="AV128" t="s">
        <v>84</v>
      </c>
      <c r="AW128" t="s">
        <v>86</v>
      </c>
      <c r="AX128" t="s">
        <v>86</v>
      </c>
      <c r="AY128" t="s">
        <v>85</v>
      </c>
      <c r="AZ128" t="s">
        <v>86</v>
      </c>
      <c r="BA128" t="s">
        <v>85</v>
      </c>
      <c r="BB128" t="s">
        <v>86</v>
      </c>
      <c r="BC128">
        <v>1</v>
      </c>
      <c r="BD128" t="s">
        <v>86</v>
      </c>
      <c r="BE128" t="s">
        <v>86</v>
      </c>
      <c r="BF128" t="s">
        <v>85</v>
      </c>
      <c r="BG128" t="s">
        <v>86</v>
      </c>
      <c r="BH128" t="s">
        <v>85</v>
      </c>
      <c r="BI128" t="s">
        <v>85</v>
      </c>
      <c r="BJ128" t="s">
        <v>85</v>
      </c>
      <c r="BK128" t="s">
        <v>85</v>
      </c>
      <c r="BL128" t="s">
        <v>1923</v>
      </c>
      <c r="BM128" t="s">
        <v>1924</v>
      </c>
      <c r="BN128" t="s">
        <v>1925</v>
      </c>
      <c r="BO128" t="s">
        <v>1925</v>
      </c>
      <c r="BP128" s="1" t="s">
        <v>1926</v>
      </c>
    </row>
    <row r="129" spans="1:68" hidden="1" x14ac:dyDescent="0.25">
      <c r="A129" s="1" t="s">
        <v>1758</v>
      </c>
      <c r="B129" t="s">
        <v>1759</v>
      </c>
      <c r="C129" t="s">
        <v>1760</v>
      </c>
      <c r="D129" s="5">
        <f t="shared" si="6"/>
        <v>0</v>
      </c>
      <c r="E129" s="5">
        <f>IFERROR(SEARCH(Tabelle2!$A$2,Literatur!$C129),0)</f>
        <v>0</v>
      </c>
      <c r="F129" s="5">
        <f>IFERROR(SEARCH(Tabelle2!$A$3,Literatur!$C129),0)</f>
        <v>0</v>
      </c>
      <c r="G129" s="5">
        <f>IFERROR(SEARCH(Tabelle2!$A$4,Literatur!$C129),0)</f>
        <v>0</v>
      </c>
      <c r="H129" s="5">
        <f>IFERROR(SEARCH(Tabelle2!$A$5,Literatur!$C129),0)</f>
        <v>0</v>
      </c>
      <c r="I129" s="5">
        <f>IFERROR(SEARCH(Tabelle2!$A$6,Literatur!$C129),0)</f>
        <v>0</v>
      </c>
      <c r="J129" s="5">
        <f>IFERROR(SEARCH(Tabelle2!$A$7,Literatur!$C129),0)</f>
        <v>0</v>
      </c>
      <c r="K129" s="5">
        <f>IFERROR(SEARCH(Tabelle2!$A$8,Literatur!$C129),0)</f>
        <v>0</v>
      </c>
      <c r="L129" s="5">
        <f>IFERROR(SEARCH(Tabelle2!$A$9,Literatur!$C129),0)</f>
        <v>0</v>
      </c>
      <c r="M129" s="5">
        <f>IFERROR(SEARCH(Tabelle2!$A$10,Literatur!$C129),0)</f>
        <v>0</v>
      </c>
      <c r="N129" t="s">
        <v>60</v>
      </c>
      <c r="O129" t="s">
        <v>61</v>
      </c>
      <c r="P129" t="s">
        <v>1761</v>
      </c>
      <c r="Q129" t="s">
        <v>1762</v>
      </c>
      <c r="R129">
        <v>2</v>
      </c>
      <c r="S129">
        <v>115142</v>
      </c>
      <c r="T129" t="s">
        <v>64</v>
      </c>
      <c r="U129" t="s">
        <v>1763</v>
      </c>
      <c r="V129" t="s">
        <v>1764</v>
      </c>
      <c r="X129" t="s">
        <v>1765</v>
      </c>
      <c r="Y129" t="s">
        <v>1766</v>
      </c>
      <c r="Z129" t="s">
        <v>1767</v>
      </c>
      <c r="AA129">
        <f t="shared" si="7"/>
        <v>10</v>
      </c>
      <c r="AB129">
        <v>80</v>
      </c>
      <c r="AC129" t="s">
        <v>1927</v>
      </c>
      <c r="AD129" t="s">
        <v>71</v>
      </c>
      <c r="AE129">
        <v>29204673</v>
      </c>
      <c r="AF129" t="s">
        <v>1928</v>
      </c>
      <c r="AG129" t="s">
        <v>1929</v>
      </c>
      <c r="AH129" t="s">
        <v>1930</v>
      </c>
      <c r="AI129" t="s">
        <v>1931</v>
      </c>
      <c r="AJ129" t="s">
        <v>113</v>
      </c>
      <c r="AK129" t="s">
        <v>1827</v>
      </c>
      <c r="AL129">
        <v>2682911</v>
      </c>
      <c r="AM129">
        <v>2018</v>
      </c>
      <c r="AN129" t="s">
        <v>1828</v>
      </c>
      <c r="AO129" t="s">
        <v>1829</v>
      </c>
      <c r="AP129" t="s">
        <v>1830</v>
      </c>
      <c r="AQ129" t="s">
        <v>1831</v>
      </c>
      <c r="AR129" t="s">
        <v>1832</v>
      </c>
      <c r="AS129" t="s">
        <v>1833</v>
      </c>
      <c r="AT129" t="s">
        <v>1932</v>
      </c>
      <c r="AU129" t="s">
        <v>1933</v>
      </c>
      <c r="AV129" t="s">
        <v>84</v>
      </c>
      <c r="AW129" t="s">
        <v>86</v>
      </c>
      <c r="AX129" t="s">
        <v>86</v>
      </c>
      <c r="AY129" t="s">
        <v>85</v>
      </c>
      <c r="AZ129" t="s">
        <v>86</v>
      </c>
      <c r="BA129" t="s">
        <v>85</v>
      </c>
      <c r="BB129" t="s">
        <v>85</v>
      </c>
      <c r="BC129">
        <v>1</v>
      </c>
      <c r="BD129" t="s">
        <v>86</v>
      </c>
      <c r="BE129" t="s">
        <v>86</v>
      </c>
      <c r="BF129" t="s">
        <v>85</v>
      </c>
      <c r="BG129" t="s">
        <v>86</v>
      </c>
      <c r="BH129" t="s">
        <v>85</v>
      </c>
      <c r="BI129" t="s">
        <v>85</v>
      </c>
      <c r="BJ129" t="s">
        <v>85</v>
      </c>
      <c r="BK129" t="s">
        <v>85</v>
      </c>
      <c r="BL129" t="s">
        <v>1934</v>
      </c>
      <c r="BM129" t="s">
        <v>1067</v>
      </c>
      <c r="BN129" t="s">
        <v>1935</v>
      </c>
      <c r="BO129" t="s">
        <v>1935</v>
      </c>
      <c r="BP129" s="1" t="s">
        <v>1936</v>
      </c>
    </row>
    <row r="130" spans="1:68" hidden="1" x14ac:dyDescent="0.25">
      <c r="A130" s="1" t="s">
        <v>1758</v>
      </c>
      <c r="B130" t="s">
        <v>1759</v>
      </c>
      <c r="C130" t="s">
        <v>1760</v>
      </c>
      <c r="D130" s="5">
        <f t="shared" si="6"/>
        <v>0</v>
      </c>
      <c r="E130" s="5">
        <f>IFERROR(SEARCH(Tabelle2!$A$2,Literatur!$C130),0)</f>
        <v>0</v>
      </c>
      <c r="F130" s="5">
        <f>IFERROR(SEARCH(Tabelle2!$A$3,Literatur!$C130),0)</f>
        <v>0</v>
      </c>
      <c r="G130" s="5">
        <f>IFERROR(SEARCH(Tabelle2!$A$4,Literatur!$C130),0)</f>
        <v>0</v>
      </c>
      <c r="H130" s="5">
        <f>IFERROR(SEARCH(Tabelle2!$A$5,Literatur!$C130),0)</f>
        <v>0</v>
      </c>
      <c r="I130" s="5">
        <f>IFERROR(SEARCH(Tabelle2!$A$6,Literatur!$C130),0)</f>
        <v>0</v>
      </c>
      <c r="J130" s="5">
        <f>IFERROR(SEARCH(Tabelle2!$A$7,Literatur!$C130),0)</f>
        <v>0</v>
      </c>
      <c r="K130" s="5">
        <f>IFERROR(SEARCH(Tabelle2!$A$8,Literatur!$C130),0)</f>
        <v>0</v>
      </c>
      <c r="L130" s="5">
        <f>IFERROR(SEARCH(Tabelle2!$A$9,Literatur!$C130),0)</f>
        <v>0</v>
      </c>
      <c r="M130" s="5">
        <f>IFERROR(SEARCH(Tabelle2!$A$10,Literatur!$C130),0)</f>
        <v>0</v>
      </c>
      <c r="N130" t="s">
        <v>60</v>
      </c>
      <c r="O130" t="s">
        <v>61</v>
      </c>
      <c r="P130" t="s">
        <v>1761</v>
      </c>
      <c r="Q130" t="s">
        <v>1762</v>
      </c>
      <c r="R130">
        <v>2</v>
      </c>
      <c r="S130">
        <v>115142</v>
      </c>
      <c r="T130" t="s">
        <v>64</v>
      </c>
      <c r="U130" t="s">
        <v>1763</v>
      </c>
      <c r="V130" t="s">
        <v>1764</v>
      </c>
      <c r="X130" t="s">
        <v>1765</v>
      </c>
      <c r="Y130" t="s">
        <v>1766</v>
      </c>
      <c r="Z130" t="s">
        <v>1767</v>
      </c>
      <c r="AA130">
        <f t="shared" si="7"/>
        <v>10</v>
      </c>
      <c r="AB130">
        <v>80</v>
      </c>
      <c r="AC130" t="s">
        <v>1937</v>
      </c>
      <c r="AD130" t="s">
        <v>71</v>
      </c>
      <c r="AE130">
        <v>29193037</v>
      </c>
      <c r="AF130" t="s">
        <v>1938</v>
      </c>
      <c r="AG130" t="s">
        <v>1939</v>
      </c>
      <c r="AH130" t="s">
        <v>1940</v>
      </c>
      <c r="AI130" t="s">
        <v>1941</v>
      </c>
      <c r="AJ130" t="s">
        <v>76</v>
      </c>
      <c r="AK130" t="s">
        <v>1942</v>
      </c>
      <c r="AL130">
        <v>2674011</v>
      </c>
      <c r="AM130">
        <v>2018</v>
      </c>
      <c r="AN130" t="s">
        <v>1943</v>
      </c>
      <c r="AO130" t="s">
        <v>1944</v>
      </c>
      <c r="AP130" t="s">
        <v>1945</v>
      </c>
      <c r="AQ130" t="s">
        <v>1946</v>
      </c>
      <c r="AR130" t="s">
        <v>1947</v>
      </c>
      <c r="AS130" t="s">
        <v>1948</v>
      </c>
      <c r="AT130" t="s">
        <v>1949</v>
      </c>
      <c r="AU130" t="s">
        <v>1950</v>
      </c>
      <c r="AV130" t="s">
        <v>84</v>
      </c>
      <c r="AW130" t="s">
        <v>85</v>
      </c>
      <c r="AX130" t="s">
        <v>85</v>
      </c>
      <c r="AY130" t="s">
        <v>85</v>
      </c>
      <c r="AZ130" t="s">
        <v>85</v>
      </c>
      <c r="BA130" t="s">
        <v>85</v>
      </c>
      <c r="BB130" t="s">
        <v>85</v>
      </c>
      <c r="BC130">
        <v>1</v>
      </c>
      <c r="BD130" t="s">
        <v>86</v>
      </c>
      <c r="BE130" t="s">
        <v>85</v>
      </c>
      <c r="BF130" t="s">
        <v>85</v>
      </c>
      <c r="BG130" t="s">
        <v>86</v>
      </c>
      <c r="BH130" t="s">
        <v>85</v>
      </c>
      <c r="BI130" t="s">
        <v>85</v>
      </c>
      <c r="BJ130" t="s">
        <v>85</v>
      </c>
      <c r="BK130" t="s">
        <v>85</v>
      </c>
      <c r="BL130" t="s">
        <v>1306</v>
      </c>
      <c r="BM130" t="s">
        <v>699</v>
      </c>
      <c r="BN130" t="s">
        <v>1235</v>
      </c>
      <c r="BO130" t="s">
        <v>1235</v>
      </c>
      <c r="BP130" s="1" t="s">
        <v>1951</v>
      </c>
    </row>
    <row r="131" spans="1:68" hidden="1" x14ac:dyDescent="0.25">
      <c r="A131" s="1" t="s">
        <v>1758</v>
      </c>
      <c r="B131" t="s">
        <v>1759</v>
      </c>
      <c r="C131" t="s">
        <v>1760</v>
      </c>
      <c r="D131" s="5">
        <f t="shared" ref="D131:D194" si="9">SUM(E131:M131)</f>
        <v>0</v>
      </c>
      <c r="E131" s="5">
        <f>IFERROR(SEARCH(Tabelle2!$A$2,Literatur!$C131),0)</f>
        <v>0</v>
      </c>
      <c r="F131" s="5">
        <f>IFERROR(SEARCH(Tabelle2!$A$3,Literatur!$C131),0)</f>
        <v>0</v>
      </c>
      <c r="G131" s="5">
        <f>IFERROR(SEARCH(Tabelle2!$A$4,Literatur!$C131),0)</f>
        <v>0</v>
      </c>
      <c r="H131" s="5">
        <f>IFERROR(SEARCH(Tabelle2!$A$5,Literatur!$C131),0)</f>
        <v>0</v>
      </c>
      <c r="I131" s="5">
        <f>IFERROR(SEARCH(Tabelle2!$A$6,Literatur!$C131),0)</f>
        <v>0</v>
      </c>
      <c r="J131" s="5">
        <f>IFERROR(SEARCH(Tabelle2!$A$7,Literatur!$C131),0)</f>
        <v>0</v>
      </c>
      <c r="K131" s="5">
        <f>IFERROR(SEARCH(Tabelle2!$A$8,Literatur!$C131),0)</f>
        <v>0</v>
      </c>
      <c r="L131" s="5">
        <f>IFERROR(SEARCH(Tabelle2!$A$9,Literatur!$C131),0)</f>
        <v>0</v>
      </c>
      <c r="M131" s="5">
        <f>IFERROR(SEARCH(Tabelle2!$A$10,Literatur!$C131),0)</f>
        <v>0</v>
      </c>
      <c r="N131" t="s">
        <v>60</v>
      </c>
      <c r="O131" t="s">
        <v>61</v>
      </c>
      <c r="P131" t="s">
        <v>1761</v>
      </c>
      <c r="Q131" t="s">
        <v>1762</v>
      </c>
      <c r="R131">
        <v>2</v>
      </c>
      <c r="S131">
        <v>115142</v>
      </c>
      <c r="T131" t="s">
        <v>64</v>
      </c>
      <c r="U131" t="s">
        <v>1763</v>
      </c>
      <c r="V131" t="s">
        <v>1764</v>
      </c>
      <c r="X131" t="s">
        <v>1765</v>
      </c>
      <c r="Y131" t="s">
        <v>1766</v>
      </c>
      <c r="Z131" t="s">
        <v>1767</v>
      </c>
      <c r="AA131">
        <f t="shared" ref="AA131:AA194" si="10">IF(_xlfn.FLOOR.MATH(SUMPRODUCT(LEN(Z131)-LEN(SUBSTITUTE(Z131,",","")))/2-1)&lt;0,0,_xlfn.FLOOR.MATH(SUMPRODUCT(LEN(Z131)-LEN(SUBSTITUTE(Z131,",","")))/2))</f>
        <v>10</v>
      </c>
      <c r="AB131">
        <v>80</v>
      </c>
      <c r="AC131" t="s">
        <v>1952</v>
      </c>
      <c r="AD131" t="s">
        <v>71</v>
      </c>
      <c r="AE131">
        <v>29142301</v>
      </c>
      <c r="AF131" t="s">
        <v>1953</v>
      </c>
      <c r="AG131" t="s">
        <v>1954</v>
      </c>
      <c r="AH131" t="s">
        <v>1955</v>
      </c>
      <c r="AI131" t="s">
        <v>1956</v>
      </c>
      <c r="AJ131" t="s">
        <v>113</v>
      </c>
      <c r="AK131" t="s">
        <v>1957</v>
      </c>
      <c r="AL131">
        <v>2638541</v>
      </c>
      <c r="AM131">
        <v>2018</v>
      </c>
      <c r="AN131" t="s">
        <v>1958</v>
      </c>
      <c r="AO131" t="s">
        <v>1959</v>
      </c>
      <c r="AP131" t="s">
        <v>1960</v>
      </c>
      <c r="AQ131" t="s">
        <v>1961</v>
      </c>
      <c r="AR131" t="s">
        <v>1962</v>
      </c>
      <c r="AS131" t="s">
        <v>1963</v>
      </c>
      <c r="AT131" t="s">
        <v>1964</v>
      </c>
      <c r="AU131" t="s">
        <v>1965</v>
      </c>
      <c r="AV131" t="s">
        <v>84</v>
      </c>
      <c r="AW131" t="s">
        <v>86</v>
      </c>
      <c r="AX131" t="s">
        <v>86</v>
      </c>
      <c r="AY131" t="s">
        <v>85</v>
      </c>
      <c r="AZ131" t="s">
        <v>86</v>
      </c>
      <c r="BA131" t="s">
        <v>85</v>
      </c>
      <c r="BB131" t="s">
        <v>86</v>
      </c>
      <c r="BC131">
        <v>1</v>
      </c>
      <c r="BD131" t="s">
        <v>86</v>
      </c>
      <c r="BE131" t="s">
        <v>86</v>
      </c>
      <c r="BF131" t="s">
        <v>85</v>
      </c>
      <c r="BG131" t="s">
        <v>86</v>
      </c>
      <c r="BH131" t="s">
        <v>85</v>
      </c>
      <c r="BI131" t="s">
        <v>85</v>
      </c>
      <c r="BJ131" t="s">
        <v>85</v>
      </c>
      <c r="BK131" t="s">
        <v>85</v>
      </c>
      <c r="BL131" t="s">
        <v>1966</v>
      </c>
      <c r="BM131" t="s">
        <v>1924</v>
      </c>
      <c r="BN131" t="s">
        <v>1967</v>
      </c>
      <c r="BO131" t="s">
        <v>1967</v>
      </c>
      <c r="BP131" s="1" t="s">
        <v>1968</v>
      </c>
    </row>
    <row r="132" spans="1:68" hidden="1" x14ac:dyDescent="0.25">
      <c r="A132" s="1" t="s">
        <v>1758</v>
      </c>
      <c r="B132" t="s">
        <v>1759</v>
      </c>
      <c r="C132" t="s">
        <v>1760</v>
      </c>
      <c r="D132" s="5">
        <f t="shared" si="9"/>
        <v>0</v>
      </c>
      <c r="E132" s="5">
        <f>IFERROR(SEARCH(Tabelle2!$A$2,Literatur!$C132),0)</f>
        <v>0</v>
      </c>
      <c r="F132" s="5">
        <f>IFERROR(SEARCH(Tabelle2!$A$3,Literatur!$C132),0)</f>
        <v>0</v>
      </c>
      <c r="G132" s="5">
        <f>IFERROR(SEARCH(Tabelle2!$A$4,Literatur!$C132),0)</f>
        <v>0</v>
      </c>
      <c r="H132" s="5">
        <f>IFERROR(SEARCH(Tabelle2!$A$5,Literatur!$C132),0)</f>
        <v>0</v>
      </c>
      <c r="I132" s="5">
        <f>IFERROR(SEARCH(Tabelle2!$A$6,Literatur!$C132),0)</f>
        <v>0</v>
      </c>
      <c r="J132" s="5">
        <f>IFERROR(SEARCH(Tabelle2!$A$7,Literatur!$C132),0)</f>
        <v>0</v>
      </c>
      <c r="K132" s="5">
        <f>IFERROR(SEARCH(Tabelle2!$A$8,Literatur!$C132),0)</f>
        <v>0</v>
      </c>
      <c r="L132" s="5">
        <f>IFERROR(SEARCH(Tabelle2!$A$9,Literatur!$C132),0)</f>
        <v>0</v>
      </c>
      <c r="M132" s="5">
        <f>IFERROR(SEARCH(Tabelle2!$A$10,Literatur!$C132),0)</f>
        <v>0</v>
      </c>
      <c r="N132" t="s">
        <v>60</v>
      </c>
      <c r="O132" t="s">
        <v>61</v>
      </c>
      <c r="P132" t="s">
        <v>1761</v>
      </c>
      <c r="Q132" t="s">
        <v>1762</v>
      </c>
      <c r="R132">
        <v>2</v>
      </c>
      <c r="S132">
        <v>115142</v>
      </c>
      <c r="T132" t="s">
        <v>64</v>
      </c>
      <c r="U132" t="s">
        <v>1763</v>
      </c>
      <c r="V132" t="s">
        <v>1764</v>
      </c>
      <c r="X132" t="s">
        <v>1765</v>
      </c>
      <c r="Y132" t="s">
        <v>1766</v>
      </c>
      <c r="Z132" t="s">
        <v>1767</v>
      </c>
      <c r="AA132">
        <f t="shared" si="10"/>
        <v>10</v>
      </c>
      <c r="AB132">
        <v>80</v>
      </c>
      <c r="AC132" t="s">
        <v>1969</v>
      </c>
      <c r="AD132" t="s">
        <v>71</v>
      </c>
      <c r="AE132">
        <v>29084415</v>
      </c>
      <c r="AF132" t="s">
        <v>1970</v>
      </c>
      <c r="AG132" t="s">
        <v>1971</v>
      </c>
      <c r="AH132" t="s">
        <v>1972</v>
      </c>
      <c r="AI132" t="s">
        <v>1973</v>
      </c>
      <c r="AJ132" t="s">
        <v>76</v>
      </c>
      <c r="AK132" t="s">
        <v>384</v>
      </c>
      <c r="AL132">
        <v>2613327</v>
      </c>
      <c r="AM132">
        <v>2017</v>
      </c>
      <c r="AN132" t="s">
        <v>464</v>
      </c>
      <c r="AO132" t="s">
        <v>465</v>
      </c>
      <c r="AP132" t="s">
        <v>465</v>
      </c>
      <c r="AQ132" t="s">
        <v>466</v>
      </c>
      <c r="AR132" t="s">
        <v>467</v>
      </c>
      <c r="AS132" t="s">
        <v>467</v>
      </c>
      <c r="AT132" t="s">
        <v>1974</v>
      </c>
      <c r="AU132" t="s">
        <v>1975</v>
      </c>
      <c r="AV132" t="s">
        <v>84</v>
      </c>
      <c r="AW132" t="s">
        <v>86</v>
      </c>
      <c r="AX132" t="s">
        <v>86</v>
      </c>
      <c r="AY132" t="s">
        <v>85</v>
      </c>
      <c r="AZ132" t="s">
        <v>86</v>
      </c>
      <c r="BA132" t="s">
        <v>85</v>
      </c>
      <c r="BB132" t="s">
        <v>86</v>
      </c>
      <c r="BC132">
        <v>1</v>
      </c>
      <c r="BD132" t="s">
        <v>86</v>
      </c>
      <c r="BE132" t="s">
        <v>86</v>
      </c>
      <c r="BF132" t="s">
        <v>85</v>
      </c>
      <c r="BG132" t="s">
        <v>86</v>
      </c>
      <c r="BH132" t="s">
        <v>85</v>
      </c>
      <c r="BI132" t="s">
        <v>85</v>
      </c>
      <c r="BJ132" t="s">
        <v>85</v>
      </c>
      <c r="BK132" t="s">
        <v>85</v>
      </c>
      <c r="BL132" t="s">
        <v>1976</v>
      </c>
      <c r="BM132" t="s">
        <v>1977</v>
      </c>
      <c r="BN132" t="s">
        <v>1978</v>
      </c>
      <c r="BO132" t="s">
        <v>1978</v>
      </c>
      <c r="BP132" s="1" t="s">
        <v>1979</v>
      </c>
    </row>
    <row r="133" spans="1:68" hidden="1" x14ac:dyDescent="0.25">
      <c r="A133" s="1" t="s">
        <v>1758</v>
      </c>
      <c r="B133" t="s">
        <v>1759</v>
      </c>
      <c r="C133" t="s">
        <v>1760</v>
      </c>
      <c r="D133" s="5">
        <f t="shared" si="9"/>
        <v>0</v>
      </c>
      <c r="E133" s="5">
        <f>IFERROR(SEARCH(Tabelle2!$A$2,Literatur!$C133),0)</f>
        <v>0</v>
      </c>
      <c r="F133" s="5">
        <f>IFERROR(SEARCH(Tabelle2!$A$3,Literatur!$C133),0)</f>
        <v>0</v>
      </c>
      <c r="G133" s="5">
        <f>IFERROR(SEARCH(Tabelle2!$A$4,Literatur!$C133),0)</f>
        <v>0</v>
      </c>
      <c r="H133" s="5">
        <f>IFERROR(SEARCH(Tabelle2!$A$5,Literatur!$C133),0)</f>
        <v>0</v>
      </c>
      <c r="I133" s="5">
        <f>IFERROR(SEARCH(Tabelle2!$A$6,Literatur!$C133),0)</f>
        <v>0</v>
      </c>
      <c r="J133" s="5">
        <f>IFERROR(SEARCH(Tabelle2!$A$7,Literatur!$C133),0)</f>
        <v>0</v>
      </c>
      <c r="K133" s="5">
        <f>IFERROR(SEARCH(Tabelle2!$A$8,Literatur!$C133),0)</f>
        <v>0</v>
      </c>
      <c r="L133" s="5">
        <f>IFERROR(SEARCH(Tabelle2!$A$9,Literatur!$C133),0)</f>
        <v>0</v>
      </c>
      <c r="M133" s="5">
        <f>IFERROR(SEARCH(Tabelle2!$A$10,Literatur!$C133),0)</f>
        <v>0</v>
      </c>
      <c r="N133" t="s">
        <v>60</v>
      </c>
      <c r="O133" t="s">
        <v>61</v>
      </c>
      <c r="P133" t="s">
        <v>1761</v>
      </c>
      <c r="Q133" t="s">
        <v>1762</v>
      </c>
      <c r="R133">
        <v>2</v>
      </c>
      <c r="S133">
        <v>115142</v>
      </c>
      <c r="T133" t="s">
        <v>64</v>
      </c>
      <c r="U133" t="s">
        <v>1763</v>
      </c>
      <c r="V133" t="s">
        <v>1764</v>
      </c>
      <c r="X133" t="s">
        <v>1765</v>
      </c>
      <c r="Y133" t="s">
        <v>1766</v>
      </c>
      <c r="Z133" t="s">
        <v>1767</v>
      </c>
      <c r="AA133">
        <f t="shared" si="10"/>
        <v>10</v>
      </c>
      <c r="AB133">
        <v>80</v>
      </c>
      <c r="AC133" t="s">
        <v>1980</v>
      </c>
      <c r="AD133" t="s">
        <v>71</v>
      </c>
      <c r="AE133">
        <v>28261215</v>
      </c>
      <c r="AF133" t="s">
        <v>1981</v>
      </c>
      <c r="AG133" t="s">
        <v>1982</v>
      </c>
      <c r="AH133" t="s">
        <v>1983</v>
      </c>
      <c r="AI133" t="s">
        <v>1984</v>
      </c>
      <c r="AJ133" t="s">
        <v>113</v>
      </c>
      <c r="AK133" t="s">
        <v>1985</v>
      </c>
      <c r="AL133">
        <v>2623447</v>
      </c>
      <c r="AM133">
        <v>2017</v>
      </c>
      <c r="AN133" t="s">
        <v>1986</v>
      </c>
      <c r="AO133" t="s">
        <v>164</v>
      </c>
      <c r="AP133" t="s">
        <v>1987</v>
      </c>
      <c r="AQ133" t="s">
        <v>1988</v>
      </c>
      <c r="AR133" t="s">
        <v>1989</v>
      </c>
      <c r="AS133" t="s">
        <v>1990</v>
      </c>
      <c r="AT133" t="s">
        <v>1991</v>
      </c>
      <c r="AU133" t="s">
        <v>1992</v>
      </c>
      <c r="AV133" t="s">
        <v>84</v>
      </c>
      <c r="AW133" t="s">
        <v>86</v>
      </c>
      <c r="AX133" t="s">
        <v>86</v>
      </c>
      <c r="AY133" t="s">
        <v>85</v>
      </c>
      <c r="AZ133" t="s">
        <v>86</v>
      </c>
      <c r="BA133" t="s">
        <v>85</v>
      </c>
      <c r="BB133" t="s">
        <v>86</v>
      </c>
      <c r="BC133">
        <v>1</v>
      </c>
      <c r="BD133" t="s">
        <v>86</v>
      </c>
      <c r="BE133" t="s">
        <v>86</v>
      </c>
      <c r="BF133" t="s">
        <v>85</v>
      </c>
      <c r="BG133" t="s">
        <v>86</v>
      </c>
      <c r="BH133" t="s">
        <v>86</v>
      </c>
      <c r="BI133" t="s">
        <v>85</v>
      </c>
      <c r="BJ133" t="s">
        <v>86</v>
      </c>
      <c r="BK133" t="s">
        <v>85</v>
      </c>
      <c r="BL133" t="s">
        <v>1993</v>
      </c>
      <c r="BM133" t="s">
        <v>725</v>
      </c>
      <c r="BN133" t="s">
        <v>1994</v>
      </c>
      <c r="BO133" t="s">
        <v>1994</v>
      </c>
      <c r="BP133" s="1" t="s">
        <v>1995</v>
      </c>
    </row>
    <row r="134" spans="1:68" hidden="1" x14ac:dyDescent="0.25">
      <c r="A134" s="1" t="s">
        <v>1758</v>
      </c>
      <c r="B134" t="s">
        <v>1759</v>
      </c>
      <c r="C134" t="s">
        <v>1760</v>
      </c>
      <c r="D134" s="5">
        <f t="shared" si="9"/>
        <v>0</v>
      </c>
      <c r="E134" s="5">
        <f>IFERROR(SEARCH(Tabelle2!$A$2,Literatur!$C134),0)</f>
        <v>0</v>
      </c>
      <c r="F134" s="5">
        <f>IFERROR(SEARCH(Tabelle2!$A$3,Literatur!$C134),0)</f>
        <v>0</v>
      </c>
      <c r="G134" s="5">
        <f>IFERROR(SEARCH(Tabelle2!$A$4,Literatur!$C134),0)</f>
        <v>0</v>
      </c>
      <c r="H134" s="5">
        <f>IFERROR(SEARCH(Tabelle2!$A$5,Literatur!$C134),0)</f>
        <v>0</v>
      </c>
      <c r="I134" s="5">
        <f>IFERROR(SEARCH(Tabelle2!$A$6,Literatur!$C134),0)</f>
        <v>0</v>
      </c>
      <c r="J134" s="5">
        <f>IFERROR(SEARCH(Tabelle2!$A$7,Literatur!$C134),0)</f>
        <v>0</v>
      </c>
      <c r="K134" s="5">
        <f>IFERROR(SEARCH(Tabelle2!$A$8,Literatur!$C134),0)</f>
        <v>0</v>
      </c>
      <c r="L134" s="5">
        <f>IFERROR(SEARCH(Tabelle2!$A$9,Literatur!$C134),0)</f>
        <v>0</v>
      </c>
      <c r="M134" s="5">
        <f>IFERROR(SEARCH(Tabelle2!$A$10,Literatur!$C134),0)</f>
        <v>0</v>
      </c>
      <c r="N134" t="s">
        <v>60</v>
      </c>
      <c r="O134" t="s">
        <v>61</v>
      </c>
      <c r="P134" t="s">
        <v>1761</v>
      </c>
      <c r="Q134" t="s">
        <v>1762</v>
      </c>
      <c r="R134">
        <v>2</v>
      </c>
      <c r="S134">
        <v>115142</v>
      </c>
      <c r="T134" t="s">
        <v>64</v>
      </c>
      <c r="U134" t="s">
        <v>1763</v>
      </c>
      <c r="V134" t="s">
        <v>1764</v>
      </c>
      <c r="X134" t="s">
        <v>1765</v>
      </c>
      <c r="Y134" t="s">
        <v>1766</v>
      </c>
      <c r="Z134" t="s">
        <v>1767</v>
      </c>
      <c r="AA134">
        <f t="shared" si="10"/>
        <v>10</v>
      </c>
      <c r="AB134">
        <v>80</v>
      </c>
      <c r="AC134" t="s">
        <v>1996</v>
      </c>
      <c r="AD134" t="s">
        <v>71</v>
      </c>
      <c r="AE134">
        <v>28169350</v>
      </c>
      <c r="AF134" t="s">
        <v>1997</v>
      </c>
      <c r="AG134" t="s">
        <v>1998</v>
      </c>
      <c r="AH134" t="s">
        <v>1999</v>
      </c>
      <c r="AI134" t="s">
        <v>2000</v>
      </c>
      <c r="AJ134" t="s">
        <v>113</v>
      </c>
      <c r="AK134" t="s">
        <v>97</v>
      </c>
      <c r="AL134">
        <v>2550594</v>
      </c>
      <c r="AM134">
        <v>2017</v>
      </c>
      <c r="AN134" t="s">
        <v>1855</v>
      </c>
      <c r="AO134" t="s">
        <v>465</v>
      </c>
      <c r="AP134" t="s">
        <v>164</v>
      </c>
      <c r="AQ134" t="s">
        <v>165</v>
      </c>
      <c r="AR134" t="s">
        <v>166</v>
      </c>
      <c r="AS134" t="s">
        <v>166</v>
      </c>
      <c r="AT134" t="s">
        <v>2001</v>
      </c>
      <c r="AU134" t="s">
        <v>2002</v>
      </c>
      <c r="AV134" t="s">
        <v>84</v>
      </c>
      <c r="AW134" t="s">
        <v>86</v>
      </c>
      <c r="AX134" t="s">
        <v>86</v>
      </c>
      <c r="AY134" t="s">
        <v>85</v>
      </c>
      <c r="AZ134" t="s">
        <v>86</v>
      </c>
      <c r="BA134" t="s">
        <v>85</v>
      </c>
      <c r="BB134" t="s">
        <v>86</v>
      </c>
      <c r="BC134">
        <v>1</v>
      </c>
      <c r="BD134" t="s">
        <v>86</v>
      </c>
      <c r="BE134" t="s">
        <v>86</v>
      </c>
      <c r="BF134" t="s">
        <v>85</v>
      </c>
      <c r="BG134" t="s">
        <v>86</v>
      </c>
      <c r="BH134" t="s">
        <v>85</v>
      </c>
      <c r="BI134" t="s">
        <v>85</v>
      </c>
      <c r="BJ134" t="s">
        <v>85</v>
      </c>
      <c r="BK134" t="s">
        <v>85</v>
      </c>
      <c r="BL134" t="s">
        <v>1106</v>
      </c>
      <c r="BM134" t="s">
        <v>170</v>
      </c>
      <c r="BN134" t="s">
        <v>2003</v>
      </c>
      <c r="BO134" t="s">
        <v>2003</v>
      </c>
      <c r="BP134" s="1" t="s">
        <v>2004</v>
      </c>
    </row>
    <row r="135" spans="1:68" hidden="1" x14ac:dyDescent="0.25">
      <c r="A135" s="1" t="s">
        <v>1758</v>
      </c>
      <c r="B135" t="s">
        <v>1759</v>
      </c>
      <c r="C135" t="s">
        <v>1760</v>
      </c>
      <c r="D135" s="5">
        <f t="shared" si="9"/>
        <v>0</v>
      </c>
      <c r="E135" s="5">
        <f>IFERROR(SEARCH(Tabelle2!$A$2,Literatur!$C135),0)</f>
        <v>0</v>
      </c>
      <c r="F135" s="5">
        <f>IFERROR(SEARCH(Tabelle2!$A$3,Literatur!$C135),0)</f>
        <v>0</v>
      </c>
      <c r="G135" s="5">
        <f>IFERROR(SEARCH(Tabelle2!$A$4,Literatur!$C135),0)</f>
        <v>0</v>
      </c>
      <c r="H135" s="5">
        <f>IFERROR(SEARCH(Tabelle2!$A$5,Literatur!$C135),0)</f>
        <v>0</v>
      </c>
      <c r="I135" s="5">
        <f>IFERROR(SEARCH(Tabelle2!$A$6,Literatur!$C135),0)</f>
        <v>0</v>
      </c>
      <c r="J135" s="5">
        <f>IFERROR(SEARCH(Tabelle2!$A$7,Literatur!$C135),0)</f>
        <v>0</v>
      </c>
      <c r="K135" s="5">
        <f>IFERROR(SEARCH(Tabelle2!$A$8,Literatur!$C135),0)</f>
        <v>0</v>
      </c>
      <c r="L135" s="5">
        <f>IFERROR(SEARCH(Tabelle2!$A$9,Literatur!$C135),0)</f>
        <v>0</v>
      </c>
      <c r="M135" s="5">
        <f>IFERROR(SEARCH(Tabelle2!$A$10,Literatur!$C135),0)</f>
        <v>0</v>
      </c>
      <c r="N135" t="s">
        <v>60</v>
      </c>
      <c r="O135" t="s">
        <v>61</v>
      </c>
      <c r="P135" t="s">
        <v>1761</v>
      </c>
      <c r="Q135" t="s">
        <v>1762</v>
      </c>
      <c r="R135">
        <v>2</v>
      </c>
      <c r="S135">
        <v>115142</v>
      </c>
      <c r="T135" t="s">
        <v>64</v>
      </c>
      <c r="U135" t="s">
        <v>1763</v>
      </c>
      <c r="V135" t="s">
        <v>1764</v>
      </c>
      <c r="X135" t="s">
        <v>1765</v>
      </c>
      <c r="Y135" t="s">
        <v>1766</v>
      </c>
      <c r="Z135" t="s">
        <v>1767</v>
      </c>
      <c r="AA135">
        <f t="shared" si="10"/>
        <v>10</v>
      </c>
      <c r="AB135">
        <v>80</v>
      </c>
      <c r="AC135" t="s">
        <v>2005</v>
      </c>
      <c r="AD135" t="s">
        <v>71</v>
      </c>
      <c r="AE135">
        <v>27906052</v>
      </c>
      <c r="AF135" t="s">
        <v>2006</v>
      </c>
      <c r="AG135" t="s">
        <v>2007</v>
      </c>
      <c r="AH135" t="s">
        <v>2008</v>
      </c>
      <c r="AI135" t="s">
        <v>2009</v>
      </c>
      <c r="AJ135" t="s">
        <v>130</v>
      </c>
      <c r="AK135" t="s">
        <v>384</v>
      </c>
      <c r="AL135">
        <v>2519864</v>
      </c>
      <c r="AM135">
        <v>2017</v>
      </c>
      <c r="AN135" t="s">
        <v>464</v>
      </c>
      <c r="AO135" t="s">
        <v>209</v>
      </c>
      <c r="AP135" t="s">
        <v>465</v>
      </c>
      <c r="AQ135" t="s">
        <v>466</v>
      </c>
      <c r="AR135" t="s">
        <v>467</v>
      </c>
      <c r="AS135" t="s">
        <v>467</v>
      </c>
      <c r="AT135" t="s">
        <v>2010</v>
      </c>
      <c r="AU135" t="s">
        <v>2011</v>
      </c>
      <c r="AV135" t="s">
        <v>84</v>
      </c>
      <c r="AW135" t="s">
        <v>86</v>
      </c>
      <c r="AX135" t="s">
        <v>86</v>
      </c>
      <c r="AY135" t="s">
        <v>85</v>
      </c>
      <c r="AZ135" t="s">
        <v>86</v>
      </c>
      <c r="BA135" t="s">
        <v>85</v>
      </c>
      <c r="BB135" t="s">
        <v>85</v>
      </c>
      <c r="BC135">
        <v>1</v>
      </c>
      <c r="BD135" t="s">
        <v>86</v>
      </c>
      <c r="BE135" t="s">
        <v>86</v>
      </c>
      <c r="BF135" t="s">
        <v>85</v>
      </c>
      <c r="BG135" t="s">
        <v>86</v>
      </c>
      <c r="BH135" t="s">
        <v>85</v>
      </c>
      <c r="BI135" t="s">
        <v>85</v>
      </c>
      <c r="BJ135" t="s">
        <v>85</v>
      </c>
      <c r="BK135" t="s">
        <v>85</v>
      </c>
      <c r="BL135" t="s">
        <v>2012</v>
      </c>
      <c r="BM135" t="s">
        <v>329</v>
      </c>
      <c r="BN135" t="s">
        <v>155</v>
      </c>
      <c r="BO135" t="s">
        <v>155</v>
      </c>
      <c r="BP135" s="1" t="s">
        <v>2013</v>
      </c>
    </row>
    <row r="136" spans="1:68" hidden="1" x14ac:dyDescent="0.25">
      <c r="A136" s="1" t="s">
        <v>1758</v>
      </c>
      <c r="B136" t="s">
        <v>1759</v>
      </c>
      <c r="C136" t="s">
        <v>1760</v>
      </c>
      <c r="D136" s="5">
        <f t="shared" si="9"/>
        <v>0</v>
      </c>
      <c r="E136" s="5">
        <f>IFERROR(SEARCH(Tabelle2!$A$2,Literatur!$C136),0)</f>
        <v>0</v>
      </c>
      <c r="F136" s="5">
        <f>IFERROR(SEARCH(Tabelle2!$A$3,Literatur!$C136),0)</f>
        <v>0</v>
      </c>
      <c r="G136" s="5">
        <f>IFERROR(SEARCH(Tabelle2!$A$4,Literatur!$C136),0)</f>
        <v>0</v>
      </c>
      <c r="H136" s="5">
        <f>IFERROR(SEARCH(Tabelle2!$A$5,Literatur!$C136),0)</f>
        <v>0</v>
      </c>
      <c r="I136" s="5">
        <f>IFERROR(SEARCH(Tabelle2!$A$6,Literatur!$C136),0)</f>
        <v>0</v>
      </c>
      <c r="J136" s="5">
        <f>IFERROR(SEARCH(Tabelle2!$A$7,Literatur!$C136),0)</f>
        <v>0</v>
      </c>
      <c r="K136" s="5">
        <f>IFERROR(SEARCH(Tabelle2!$A$8,Literatur!$C136),0)</f>
        <v>0</v>
      </c>
      <c r="L136" s="5">
        <f>IFERROR(SEARCH(Tabelle2!$A$9,Literatur!$C136),0)</f>
        <v>0</v>
      </c>
      <c r="M136" s="5">
        <f>IFERROR(SEARCH(Tabelle2!$A$10,Literatur!$C136),0)</f>
        <v>0</v>
      </c>
      <c r="N136" t="s">
        <v>60</v>
      </c>
      <c r="O136" t="s">
        <v>61</v>
      </c>
      <c r="P136" t="s">
        <v>1761</v>
      </c>
      <c r="Q136" t="s">
        <v>1762</v>
      </c>
      <c r="R136">
        <v>2</v>
      </c>
      <c r="S136">
        <v>115142</v>
      </c>
      <c r="T136" t="s">
        <v>64</v>
      </c>
      <c r="U136" t="s">
        <v>1763</v>
      </c>
      <c r="V136" t="s">
        <v>1764</v>
      </c>
      <c r="X136" t="s">
        <v>1765</v>
      </c>
      <c r="Y136" t="s">
        <v>1766</v>
      </c>
      <c r="Z136" t="s">
        <v>1767</v>
      </c>
      <c r="AA136">
        <f t="shared" si="10"/>
        <v>10</v>
      </c>
      <c r="AB136">
        <v>80</v>
      </c>
      <c r="AC136" t="s">
        <v>2014</v>
      </c>
      <c r="AD136" t="s">
        <v>71</v>
      </c>
      <c r="AE136">
        <v>27834806</v>
      </c>
      <c r="AF136" t="s">
        <v>2015</v>
      </c>
      <c r="AG136" t="s">
        <v>2016</v>
      </c>
      <c r="AH136" t="s">
        <v>2017</v>
      </c>
      <c r="AI136" t="s">
        <v>2018</v>
      </c>
      <c r="AJ136" t="s">
        <v>113</v>
      </c>
      <c r="AK136" t="s">
        <v>207</v>
      </c>
      <c r="AL136">
        <v>2498293</v>
      </c>
      <c r="AM136">
        <v>2016</v>
      </c>
      <c r="AN136" t="s">
        <v>208</v>
      </c>
      <c r="AO136" t="s">
        <v>889</v>
      </c>
      <c r="AP136" t="s">
        <v>210</v>
      </c>
      <c r="AQ136" t="s">
        <v>211</v>
      </c>
      <c r="AR136" t="s">
        <v>212</v>
      </c>
      <c r="AS136" t="s">
        <v>213</v>
      </c>
      <c r="AT136" t="s">
        <v>2019</v>
      </c>
      <c r="AU136" t="s">
        <v>2020</v>
      </c>
      <c r="AV136" t="s">
        <v>84</v>
      </c>
      <c r="AW136" t="s">
        <v>86</v>
      </c>
      <c r="AX136" t="s">
        <v>86</v>
      </c>
      <c r="AY136" t="s">
        <v>85</v>
      </c>
      <c r="AZ136" t="s">
        <v>86</v>
      </c>
      <c r="BA136" t="s">
        <v>85</v>
      </c>
      <c r="BB136" t="s">
        <v>86</v>
      </c>
      <c r="BC136">
        <v>1</v>
      </c>
      <c r="BD136" t="s">
        <v>86</v>
      </c>
      <c r="BE136" t="s">
        <v>86</v>
      </c>
      <c r="BF136" t="s">
        <v>85</v>
      </c>
      <c r="BG136" t="s">
        <v>86</v>
      </c>
      <c r="BH136" t="s">
        <v>85</v>
      </c>
      <c r="BI136" t="s">
        <v>85</v>
      </c>
      <c r="BJ136" t="s">
        <v>85</v>
      </c>
      <c r="BK136" t="s">
        <v>85</v>
      </c>
      <c r="BL136" t="s">
        <v>2021</v>
      </c>
      <c r="BM136" t="s">
        <v>1067</v>
      </c>
      <c r="BN136" t="s">
        <v>2022</v>
      </c>
      <c r="BO136" t="s">
        <v>2022</v>
      </c>
      <c r="BP136" s="1" t="s">
        <v>2023</v>
      </c>
    </row>
    <row r="137" spans="1:68" hidden="1" x14ac:dyDescent="0.25">
      <c r="A137" s="1" t="s">
        <v>1758</v>
      </c>
      <c r="B137" t="s">
        <v>1759</v>
      </c>
      <c r="C137" t="s">
        <v>1760</v>
      </c>
      <c r="D137" s="5">
        <f t="shared" si="9"/>
        <v>0</v>
      </c>
      <c r="E137" s="5">
        <f>IFERROR(SEARCH(Tabelle2!$A$2,Literatur!$C137),0)</f>
        <v>0</v>
      </c>
      <c r="F137" s="5">
        <f>IFERROR(SEARCH(Tabelle2!$A$3,Literatur!$C137),0)</f>
        <v>0</v>
      </c>
      <c r="G137" s="5">
        <f>IFERROR(SEARCH(Tabelle2!$A$4,Literatur!$C137),0)</f>
        <v>0</v>
      </c>
      <c r="H137" s="5">
        <f>IFERROR(SEARCH(Tabelle2!$A$5,Literatur!$C137),0)</f>
        <v>0</v>
      </c>
      <c r="I137" s="5">
        <f>IFERROR(SEARCH(Tabelle2!$A$6,Literatur!$C137),0)</f>
        <v>0</v>
      </c>
      <c r="J137" s="5">
        <f>IFERROR(SEARCH(Tabelle2!$A$7,Literatur!$C137),0)</f>
        <v>0</v>
      </c>
      <c r="K137" s="5">
        <f>IFERROR(SEARCH(Tabelle2!$A$8,Literatur!$C137),0)</f>
        <v>0</v>
      </c>
      <c r="L137" s="5">
        <f>IFERROR(SEARCH(Tabelle2!$A$9,Literatur!$C137),0)</f>
        <v>0</v>
      </c>
      <c r="M137" s="5">
        <f>IFERROR(SEARCH(Tabelle2!$A$10,Literatur!$C137),0)</f>
        <v>0</v>
      </c>
      <c r="N137" t="s">
        <v>60</v>
      </c>
      <c r="O137" t="s">
        <v>61</v>
      </c>
      <c r="P137" t="s">
        <v>1761</v>
      </c>
      <c r="Q137" t="s">
        <v>1762</v>
      </c>
      <c r="R137">
        <v>2</v>
      </c>
      <c r="S137">
        <v>115142</v>
      </c>
      <c r="T137" t="s">
        <v>64</v>
      </c>
      <c r="U137" t="s">
        <v>1763</v>
      </c>
      <c r="V137" t="s">
        <v>1764</v>
      </c>
      <c r="X137" t="s">
        <v>1765</v>
      </c>
      <c r="Y137" t="s">
        <v>1766</v>
      </c>
      <c r="Z137" t="s">
        <v>1767</v>
      </c>
      <c r="AA137">
        <f t="shared" si="10"/>
        <v>10</v>
      </c>
      <c r="AB137">
        <v>80</v>
      </c>
      <c r="AC137" t="s">
        <v>2024</v>
      </c>
      <c r="AD137" t="s">
        <v>71</v>
      </c>
      <c r="AE137">
        <v>27110386</v>
      </c>
      <c r="AF137" t="s">
        <v>2025</v>
      </c>
      <c r="AG137" t="s">
        <v>2026</v>
      </c>
      <c r="AH137" t="s">
        <v>2027</v>
      </c>
      <c r="AI137" t="s">
        <v>2028</v>
      </c>
      <c r="AJ137" t="s">
        <v>76</v>
      </c>
      <c r="AK137" t="s">
        <v>131</v>
      </c>
      <c r="AL137">
        <v>2485730</v>
      </c>
      <c r="AM137">
        <v>2016</v>
      </c>
      <c r="AN137" t="s">
        <v>888</v>
      </c>
      <c r="AO137" t="s">
        <v>2029</v>
      </c>
      <c r="AP137" t="s">
        <v>889</v>
      </c>
      <c r="AQ137" t="s">
        <v>890</v>
      </c>
      <c r="AR137" t="s">
        <v>891</v>
      </c>
      <c r="AS137" t="s">
        <v>891</v>
      </c>
      <c r="AT137" t="s">
        <v>2030</v>
      </c>
      <c r="AU137" t="s">
        <v>2031</v>
      </c>
      <c r="AV137" t="s">
        <v>84</v>
      </c>
      <c r="AW137" t="s">
        <v>86</v>
      </c>
      <c r="AX137" t="s">
        <v>86</v>
      </c>
      <c r="AY137" t="s">
        <v>85</v>
      </c>
      <c r="AZ137" t="s">
        <v>86</v>
      </c>
      <c r="BA137" t="s">
        <v>85</v>
      </c>
      <c r="BB137" t="s">
        <v>85</v>
      </c>
      <c r="BC137">
        <v>1</v>
      </c>
      <c r="BD137" t="s">
        <v>86</v>
      </c>
      <c r="BE137" t="s">
        <v>86</v>
      </c>
      <c r="BF137" t="s">
        <v>85</v>
      </c>
      <c r="BG137" t="s">
        <v>86</v>
      </c>
      <c r="BH137" t="s">
        <v>85</v>
      </c>
      <c r="BI137" t="s">
        <v>85</v>
      </c>
      <c r="BJ137" t="s">
        <v>85</v>
      </c>
      <c r="BK137" t="s">
        <v>86</v>
      </c>
      <c r="BL137" t="s">
        <v>2032</v>
      </c>
      <c r="BM137" t="s">
        <v>2033</v>
      </c>
      <c r="BN137" t="s">
        <v>1118</v>
      </c>
      <c r="BO137" t="s">
        <v>1118</v>
      </c>
      <c r="BP137" s="1" t="s">
        <v>2034</v>
      </c>
    </row>
    <row r="138" spans="1:68" hidden="1" x14ac:dyDescent="0.25">
      <c r="A138" s="1" t="s">
        <v>1758</v>
      </c>
      <c r="B138" t="s">
        <v>1759</v>
      </c>
      <c r="C138" t="s">
        <v>1760</v>
      </c>
      <c r="D138" s="5">
        <f t="shared" si="9"/>
        <v>0</v>
      </c>
      <c r="E138" s="5">
        <f>IFERROR(SEARCH(Tabelle2!$A$2,Literatur!$C138),0)</f>
        <v>0</v>
      </c>
      <c r="F138" s="5">
        <f>IFERROR(SEARCH(Tabelle2!$A$3,Literatur!$C138),0)</f>
        <v>0</v>
      </c>
      <c r="G138" s="5">
        <f>IFERROR(SEARCH(Tabelle2!$A$4,Literatur!$C138),0)</f>
        <v>0</v>
      </c>
      <c r="H138" s="5">
        <f>IFERROR(SEARCH(Tabelle2!$A$5,Literatur!$C138),0)</f>
        <v>0</v>
      </c>
      <c r="I138" s="5">
        <f>IFERROR(SEARCH(Tabelle2!$A$6,Literatur!$C138),0)</f>
        <v>0</v>
      </c>
      <c r="J138" s="5">
        <f>IFERROR(SEARCH(Tabelle2!$A$7,Literatur!$C138),0)</f>
        <v>0</v>
      </c>
      <c r="K138" s="5">
        <f>IFERROR(SEARCH(Tabelle2!$A$8,Literatur!$C138),0)</f>
        <v>0</v>
      </c>
      <c r="L138" s="5">
        <f>IFERROR(SEARCH(Tabelle2!$A$9,Literatur!$C138),0)</f>
        <v>0</v>
      </c>
      <c r="M138" s="5">
        <f>IFERROR(SEARCH(Tabelle2!$A$10,Literatur!$C138),0)</f>
        <v>0</v>
      </c>
      <c r="N138" t="s">
        <v>60</v>
      </c>
      <c r="O138" t="s">
        <v>61</v>
      </c>
      <c r="P138" t="s">
        <v>1761</v>
      </c>
      <c r="Q138" t="s">
        <v>1762</v>
      </c>
      <c r="R138">
        <v>2</v>
      </c>
      <c r="S138">
        <v>115142</v>
      </c>
      <c r="T138" t="s">
        <v>64</v>
      </c>
      <c r="U138" t="s">
        <v>1763</v>
      </c>
      <c r="V138" t="s">
        <v>1764</v>
      </c>
      <c r="X138" t="s">
        <v>1765</v>
      </c>
      <c r="Y138" t="s">
        <v>1766</v>
      </c>
      <c r="Z138" t="s">
        <v>1767</v>
      </c>
      <c r="AA138">
        <f t="shared" si="10"/>
        <v>10</v>
      </c>
      <c r="AB138">
        <v>80</v>
      </c>
      <c r="AC138" t="s">
        <v>2035</v>
      </c>
      <c r="AD138" t="s">
        <v>71</v>
      </c>
      <c r="AE138">
        <v>28790026</v>
      </c>
      <c r="AF138" t="s">
        <v>2036</v>
      </c>
      <c r="AG138" t="s">
        <v>2037</v>
      </c>
      <c r="AH138" t="s">
        <v>2038</v>
      </c>
      <c r="AI138" t="s">
        <v>2039</v>
      </c>
      <c r="AJ138" t="s">
        <v>420</v>
      </c>
      <c r="AK138" t="s">
        <v>130</v>
      </c>
      <c r="AL138">
        <v>2367957</v>
      </c>
      <c r="AM138">
        <v>2016</v>
      </c>
      <c r="AN138" t="s">
        <v>2040</v>
      </c>
      <c r="AO138" t="s">
        <v>1829</v>
      </c>
      <c r="AP138" t="s">
        <v>2029</v>
      </c>
      <c r="AQ138" t="s">
        <v>2041</v>
      </c>
      <c r="AR138" t="s">
        <v>2042</v>
      </c>
      <c r="AS138" t="s">
        <v>2042</v>
      </c>
      <c r="AT138" t="s">
        <v>2043</v>
      </c>
      <c r="AU138" t="s">
        <v>2044</v>
      </c>
      <c r="AV138" t="s">
        <v>84</v>
      </c>
      <c r="AW138" t="s">
        <v>86</v>
      </c>
      <c r="AX138" t="s">
        <v>86</v>
      </c>
      <c r="AY138" t="s">
        <v>85</v>
      </c>
      <c r="AZ138" t="s">
        <v>86</v>
      </c>
      <c r="BA138" t="s">
        <v>85</v>
      </c>
      <c r="BB138" t="s">
        <v>85</v>
      </c>
      <c r="BC138">
        <v>1</v>
      </c>
      <c r="BD138" t="s">
        <v>86</v>
      </c>
      <c r="BE138" t="s">
        <v>86</v>
      </c>
      <c r="BF138" t="s">
        <v>85</v>
      </c>
      <c r="BG138" t="s">
        <v>85</v>
      </c>
      <c r="BH138" t="s">
        <v>85</v>
      </c>
      <c r="BI138" t="s">
        <v>85</v>
      </c>
      <c r="BJ138" t="s">
        <v>85</v>
      </c>
      <c r="BK138" t="s">
        <v>85</v>
      </c>
      <c r="BL138" t="s">
        <v>2045</v>
      </c>
      <c r="BM138" t="s">
        <v>2046</v>
      </c>
      <c r="BN138" t="s">
        <v>682</v>
      </c>
      <c r="BO138" t="s">
        <v>682</v>
      </c>
      <c r="BP138" s="1" t="s">
        <v>2047</v>
      </c>
    </row>
    <row r="139" spans="1:68" hidden="1" x14ac:dyDescent="0.25">
      <c r="A139" s="1" t="s">
        <v>1758</v>
      </c>
      <c r="B139" t="s">
        <v>1759</v>
      </c>
      <c r="C139" t="s">
        <v>1760</v>
      </c>
      <c r="D139" s="5">
        <f t="shared" si="9"/>
        <v>0</v>
      </c>
      <c r="E139" s="5">
        <f>IFERROR(SEARCH(Tabelle2!$A$2,Literatur!$C139),0)</f>
        <v>0</v>
      </c>
      <c r="F139" s="5">
        <f>IFERROR(SEARCH(Tabelle2!$A$3,Literatur!$C139),0)</f>
        <v>0</v>
      </c>
      <c r="G139" s="5">
        <f>IFERROR(SEARCH(Tabelle2!$A$4,Literatur!$C139),0)</f>
        <v>0</v>
      </c>
      <c r="H139" s="5">
        <f>IFERROR(SEARCH(Tabelle2!$A$5,Literatur!$C139),0)</f>
        <v>0</v>
      </c>
      <c r="I139" s="5">
        <f>IFERROR(SEARCH(Tabelle2!$A$6,Literatur!$C139),0)</f>
        <v>0</v>
      </c>
      <c r="J139" s="5">
        <f>IFERROR(SEARCH(Tabelle2!$A$7,Literatur!$C139),0)</f>
        <v>0</v>
      </c>
      <c r="K139" s="5">
        <f>IFERROR(SEARCH(Tabelle2!$A$8,Literatur!$C139),0)</f>
        <v>0</v>
      </c>
      <c r="L139" s="5">
        <f>IFERROR(SEARCH(Tabelle2!$A$9,Literatur!$C139),0)</f>
        <v>0</v>
      </c>
      <c r="M139" s="5">
        <f>IFERROR(SEARCH(Tabelle2!$A$10,Literatur!$C139),0)</f>
        <v>0</v>
      </c>
      <c r="N139" t="s">
        <v>60</v>
      </c>
      <c r="O139" t="s">
        <v>61</v>
      </c>
      <c r="P139" t="s">
        <v>1761</v>
      </c>
      <c r="Q139" t="s">
        <v>1762</v>
      </c>
      <c r="R139">
        <v>2</v>
      </c>
      <c r="S139">
        <v>115142</v>
      </c>
      <c r="T139" t="s">
        <v>64</v>
      </c>
      <c r="U139" t="s">
        <v>1763</v>
      </c>
      <c r="V139" t="s">
        <v>1764</v>
      </c>
      <c r="X139" t="s">
        <v>1765</v>
      </c>
      <c r="Y139" t="s">
        <v>1766</v>
      </c>
      <c r="Z139" t="s">
        <v>1767</v>
      </c>
      <c r="AA139">
        <f t="shared" si="10"/>
        <v>10</v>
      </c>
      <c r="AB139">
        <v>80</v>
      </c>
      <c r="AC139" t="s">
        <v>2048</v>
      </c>
      <c r="AD139" t="s">
        <v>71</v>
      </c>
      <c r="AE139">
        <v>28645307</v>
      </c>
      <c r="AF139" t="s">
        <v>2049</v>
      </c>
      <c r="AG139" t="s">
        <v>2050</v>
      </c>
      <c r="AH139" t="s">
        <v>2051</v>
      </c>
      <c r="AI139" t="s">
        <v>2052</v>
      </c>
      <c r="AJ139" t="s">
        <v>77</v>
      </c>
      <c r="AK139" t="s">
        <v>2053</v>
      </c>
      <c r="AL139">
        <v>2606404</v>
      </c>
      <c r="AM139">
        <v>2017</v>
      </c>
      <c r="AN139" t="s">
        <v>1828</v>
      </c>
      <c r="AO139" t="s">
        <v>2054</v>
      </c>
      <c r="AP139" t="s">
        <v>1830</v>
      </c>
      <c r="AQ139" t="s">
        <v>1831</v>
      </c>
      <c r="AR139" t="s">
        <v>1832</v>
      </c>
      <c r="AS139" t="s">
        <v>1833</v>
      </c>
      <c r="AT139" t="s">
        <v>2055</v>
      </c>
      <c r="AU139" t="s">
        <v>2056</v>
      </c>
      <c r="AV139" t="s">
        <v>84</v>
      </c>
      <c r="AW139" t="s">
        <v>86</v>
      </c>
      <c r="AX139" t="s">
        <v>86</v>
      </c>
      <c r="AY139" t="s">
        <v>85</v>
      </c>
      <c r="AZ139" t="s">
        <v>86</v>
      </c>
      <c r="BA139" t="s">
        <v>85</v>
      </c>
      <c r="BB139" t="s">
        <v>85</v>
      </c>
      <c r="BC139">
        <v>2</v>
      </c>
      <c r="BD139" t="s">
        <v>85</v>
      </c>
      <c r="BE139" t="s">
        <v>86</v>
      </c>
      <c r="BF139" t="s">
        <v>85</v>
      </c>
      <c r="BG139" t="s">
        <v>86</v>
      </c>
      <c r="BH139" t="s">
        <v>85</v>
      </c>
      <c r="BI139" t="s">
        <v>85</v>
      </c>
      <c r="BJ139" t="s">
        <v>85</v>
      </c>
      <c r="BK139" t="s">
        <v>85</v>
      </c>
      <c r="BL139" t="s">
        <v>637</v>
      </c>
      <c r="BM139" t="s">
        <v>2057</v>
      </c>
      <c r="BN139" t="s">
        <v>2058</v>
      </c>
      <c r="BO139" t="s">
        <v>2058</v>
      </c>
      <c r="BP139" s="1" t="s">
        <v>2059</v>
      </c>
    </row>
    <row r="140" spans="1:68" hidden="1" x14ac:dyDescent="0.25">
      <c r="A140" s="1" t="s">
        <v>1758</v>
      </c>
      <c r="B140" t="s">
        <v>1759</v>
      </c>
      <c r="C140" t="s">
        <v>1760</v>
      </c>
      <c r="D140" s="5">
        <f t="shared" si="9"/>
        <v>0</v>
      </c>
      <c r="E140" s="5">
        <f>IFERROR(SEARCH(Tabelle2!$A$2,Literatur!$C140),0)</f>
        <v>0</v>
      </c>
      <c r="F140" s="5">
        <f>IFERROR(SEARCH(Tabelle2!$A$3,Literatur!$C140),0)</f>
        <v>0</v>
      </c>
      <c r="G140" s="5">
        <f>IFERROR(SEARCH(Tabelle2!$A$4,Literatur!$C140),0)</f>
        <v>0</v>
      </c>
      <c r="H140" s="5">
        <f>IFERROR(SEARCH(Tabelle2!$A$5,Literatur!$C140),0)</f>
        <v>0</v>
      </c>
      <c r="I140" s="5">
        <f>IFERROR(SEARCH(Tabelle2!$A$6,Literatur!$C140),0)</f>
        <v>0</v>
      </c>
      <c r="J140" s="5">
        <f>IFERROR(SEARCH(Tabelle2!$A$7,Literatur!$C140),0)</f>
        <v>0</v>
      </c>
      <c r="K140" s="5">
        <f>IFERROR(SEARCH(Tabelle2!$A$8,Literatur!$C140),0)</f>
        <v>0</v>
      </c>
      <c r="L140" s="5">
        <f>IFERROR(SEARCH(Tabelle2!$A$9,Literatur!$C140),0)</f>
        <v>0</v>
      </c>
      <c r="M140" s="5">
        <f>IFERROR(SEARCH(Tabelle2!$A$10,Literatur!$C140),0)</f>
        <v>0</v>
      </c>
      <c r="N140" t="s">
        <v>60</v>
      </c>
      <c r="O140" t="s">
        <v>61</v>
      </c>
      <c r="P140" t="s">
        <v>1761</v>
      </c>
      <c r="Q140" t="s">
        <v>1762</v>
      </c>
      <c r="R140">
        <v>2</v>
      </c>
      <c r="S140">
        <v>115142</v>
      </c>
      <c r="T140" t="s">
        <v>64</v>
      </c>
      <c r="U140" t="s">
        <v>1763</v>
      </c>
      <c r="V140" t="s">
        <v>1764</v>
      </c>
      <c r="X140" t="s">
        <v>1765</v>
      </c>
      <c r="Y140" t="s">
        <v>1766</v>
      </c>
      <c r="Z140" t="s">
        <v>1767</v>
      </c>
      <c r="AA140">
        <f t="shared" si="10"/>
        <v>10</v>
      </c>
      <c r="AB140">
        <v>80</v>
      </c>
      <c r="AC140" t="s">
        <v>2060</v>
      </c>
      <c r="AD140" t="s">
        <v>71</v>
      </c>
      <c r="AE140">
        <v>28271077</v>
      </c>
      <c r="AF140" t="s">
        <v>2061</v>
      </c>
      <c r="AG140" t="s">
        <v>2062</v>
      </c>
      <c r="AH140" t="s">
        <v>2063</v>
      </c>
      <c r="AI140" t="s">
        <v>2064</v>
      </c>
      <c r="AJ140" t="s">
        <v>1033</v>
      </c>
      <c r="AK140" t="s">
        <v>1033</v>
      </c>
      <c r="AL140">
        <v>2565238</v>
      </c>
      <c r="AM140">
        <v>2017</v>
      </c>
      <c r="AN140" t="s">
        <v>2054</v>
      </c>
      <c r="AO140" t="s">
        <v>835</v>
      </c>
      <c r="AP140" t="s">
        <v>2054</v>
      </c>
      <c r="AQ140" t="s">
        <v>2065</v>
      </c>
      <c r="AR140" t="s">
        <v>2066</v>
      </c>
      <c r="AS140" t="s">
        <v>2066</v>
      </c>
      <c r="AT140" t="s">
        <v>2067</v>
      </c>
      <c r="AU140" t="s">
        <v>2068</v>
      </c>
      <c r="AV140" t="s">
        <v>84</v>
      </c>
      <c r="AW140" t="s">
        <v>86</v>
      </c>
      <c r="AX140" t="s">
        <v>86</v>
      </c>
      <c r="AY140" t="s">
        <v>85</v>
      </c>
      <c r="AZ140" t="s">
        <v>86</v>
      </c>
      <c r="BA140" t="s">
        <v>85</v>
      </c>
      <c r="BB140" t="s">
        <v>85</v>
      </c>
      <c r="BC140">
        <v>2</v>
      </c>
      <c r="BD140" t="s">
        <v>86</v>
      </c>
      <c r="BE140" t="s">
        <v>86</v>
      </c>
      <c r="BF140" t="s">
        <v>86</v>
      </c>
      <c r="BG140" t="s">
        <v>86</v>
      </c>
      <c r="BH140" t="s">
        <v>85</v>
      </c>
      <c r="BI140" t="s">
        <v>85</v>
      </c>
      <c r="BJ140" t="s">
        <v>85</v>
      </c>
      <c r="BK140" t="s">
        <v>85</v>
      </c>
      <c r="BL140" t="s">
        <v>2069</v>
      </c>
      <c r="BM140" t="s">
        <v>1977</v>
      </c>
      <c r="BN140" t="s">
        <v>2070</v>
      </c>
      <c r="BO140" t="s">
        <v>2070</v>
      </c>
      <c r="BP140" s="1" t="s">
        <v>2071</v>
      </c>
    </row>
    <row r="141" spans="1:68" hidden="1" x14ac:dyDescent="0.25">
      <c r="A141" s="1" t="s">
        <v>1758</v>
      </c>
      <c r="B141" t="s">
        <v>1759</v>
      </c>
      <c r="C141" t="s">
        <v>1760</v>
      </c>
      <c r="D141" s="5">
        <f t="shared" si="9"/>
        <v>0</v>
      </c>
      <c r="E141" s="5">
        <f>IFERROR(SEARCH(Tabelle2!$A$2,Literatur!$C141),0)</f>
        <v>0</v>
      </c>
      <c r="F141" s="5">
        <f>IFERROR(SEARCH(Tabelle2!$A$3,Literatur!$C141),0)</f>
        <v>0</v>
      </c>
      <c r="G141" s="5">
        <f>IFERROR(SEARCH(Tabelle2!$A$4,Literatur!$C141),0)</f>
        <v>0</v>
      </c>
      <c r="H141" s="5">
        <f>IFERROR(SEARCH(Tabelle2!$A$5,Literatur!$C141),0)</f>
        <v>0</v>
      </c>
      <c r="I141" s="5">
        <f>IFERROR(SEARCH(Tabelle2!$A$6,Literatur!$C141),0)</f>
        <v>0</v>
      </c>
      <c r="J141" s="5">
        <f>IFERROR(SEARCH(Tabelle2!$A$7,Literatur!$C141),0)</f>
        <v>0</v>
      </c>
      <c r="K141" s="5">
        <f>IFERROR(SEARCH(Tabelle2!$A$8,Literatur!$C141),0)</f>
        <v>0</v>
      </c>
      <c r="L141" s="5">
        <f>IFERROR(SEARCH(Tabelle2!$A$9,Literatur!$C141),0)</f>
        <v>0</v>
      </c>
      <c r="M141" s="5">
        <f>IFERROR(SEARCH(Tabelle2!$A$10,Literatur!$C141),0)</f>
        <v>0</v>
      </c>
      <c r="N141" t="s">
        <v>60</v>
      </c>
      <c r="O141" t="s">
        <v>61</v>
      </c>
      <c r="P141" t="s">
        <v>1761</v>
      </c>
      <c r="Q141" t="s">
        <v>1762</v>
      </c>
      <c r="R141">
        <v>2</v>
      </c>
      <c r="S141">
        <v>115142</v>
      </c>
      <c r="T141" t="s">
        <v>64</v>
      </c>
      <c r="U141" t="s">
        <v>1763</v>
      </c>
      <c r="V141" t="s">
        <v>1764</v>
      </c>
      <c r="X141" t="s">
        <v>1765</v>
      </c>
      <c r="Y141" t="s">
        <v>1766</v>
      </c>
      <c r="Z141" t="s">
        <v>1767</v>
      </c>
      <c r="AA141">
        <f t="shared" si="10"/>
        <v>10</v>
      </c>
      <c r="AB141">
        <v>80</v>
      </c>
      <c r="AC141" t="s">
        <v>2072</v>
      </c>
      <c r="AD141" t="s">
        <v>71</v>
      </c>
      <c r="AE141">
        <v>27519904</v>
      </c>
      <c r="AF141" t="s">
        <v>2073</v>
      </c>
      <c r="AG141" t="s">
        <v>2074</v>
      </c>
      <c r="AH141" t="s">
        <v>2075</v>
      </c>
      <c r="AI141" t="s">
        <v>2076</v>
      </c>
      <c r="AJ141" t="s">
        <v>1033</v>
      </c>
      <c r="AK141" t="s">
        <v>663</v>
      </c>
      <c r="AL141">
        <v>2518249</v>
      </c>
      <c r="AM141">
        <v>2017</v>
      </c>
      <c r="AN141" t="s">
        <v>834</v>
      </c>
      <c r="AO141" t="s">
        <v>209</v>
      </c>
      <c r="AP141" t="s">
        <v>835</v>
      </c>
      <c r="AQ141" t="s">
        <v>836</v>
      </c>
      <c r="AR141" t="s">
        <v>837</v>
      </c>
      <c r="AS141" t="s">
        <v>838</v>
      </c>
      <c r="AT141" t="s">
        <v>2077</v>
      </c>
      <c r="AU141" t="s">
        <v>2078</v>
      </c>
      <c r="AV141" t="s">
        <v>84</v>
      </c>
      <c r="AW141" t="s">
        <v>86</v>
      </c>
      <c r="AX141" t="s">
        <v>86</v>
      </c>
      <c r="AY141" t="s">
        <v>85</v>
      </c>
      <c r="AZ141" t="s">
        <v>86</v>
      </c>
      <c r="BA141" t="s">
        <v>85</v>
      </c>
      <c r="BB141" t="s">
        <v>85</v>
      </c>
      <c r="BC141">
        <v>2</v>
      </c>
      <c r="BD141" t="s">
        <v>86</v>
      </c>
      <c r="BE141" t="s">
        <v>86</v>
      </c>
      <c r="BF141" t="s">
        <v>85</v>
      </c>
      <c r="BG141" t="s">
        <v>86</v>
      </c>
      <c r="BH141" t="s">
        <v>85</v>
      </c>
      <c r="BI141" t="s">
        <v>85</v>
      </c>
      <c r="BJ141" t="s">
        <v>85</v>
      </c>
      <c r="BK141" t="s">
        <v>86</v>
      </c>
      <c r="BL141" t="s">
        <v>2079</v>
      </c>
      <c r="BM141" t="s">
        <v>2080</v>
      </c>
      <c r="BN141" t="s">
        <v>2012</v>
      </c>
      <c r="BO141" t="s">
        <v>2012</v>
      </c>
      <c r="BP141" s="1" t="s">
        <v>2081</v>
      </c>
    </row>
    <row r="142" spans="1:68" hidden="1" x14ac:dyDescent="0.25">
      <c r="A142" s="1" t="s">
        <v>1758</v>
      </c>
      <c r="B142" t="s">
        <v>1759</v>
      </c>
      <c r="C142" t="s">
        <v>1760</v>
      </c>
      <c r="D142" s="5">
        <f t="shared" si="9"/>
        <v>0</v>
      </c>
      <c r="E142" s="5">
        <f>IFERROR(SEARCH(Tabelle2!$A$2,Literatur!$C142),0)</f>
        <v>0</v>
      </c>
      <c r="F142" s="5">
        <f>IFERROR(SEARCH(Tabelle2!$A$3,Literatur!$C142),0)</f>
        <v>0</v>
      </c>
      <c r="G142" s="5">
        <f>IFERROR(SEARCH(Tabelle2!$A$4,Literatur!$C142),0)</f>
        <v>0</v>
      </c>
      <c r="H142" s="5">
        <f>IFERROR(SEARCH(Tabelle2!$A$5,Literatur!$C142),0)</f>
        <v>0</v>
      </c>
      <c r="I142" s="5">
        <f>IFERROR(SEARCH(Tabelle2!$A$6,Literatur!$C142),0)</f>
        <v>0</v>
      </c>
      <c r="J142" s="5">
        <f>IFERROR(SEARCH(Tabelle2!$A$7,Literatur!$C142),0)</f>
        <v>0</v>
      </c>
      <c r="K142" s="5">
        <f>IFERROR(SEARCH(Tabelle2!$A$8,Literatur!$C142),0)</f>
        <v>0</v>
      </c>
      <c r="L142" s="5">
        <f>IFERROR(SEARCH(Tabelle2!$A$9,Literatur!$C142),0)</f>
        <v>0</v>
      </c>
      <c r="M142" s="5">
        <f>IFERROR(SEARCH(Tabelle2!$A$10,Literatur!$C142),0)</f>
        <v>0</v>
      </c>
      <c r="N142" t="s">
        <v>60</v>
      </c>
      <c r="O142" t="s">
        <v>61</v>
      </c>
      <c r="P142" t="s">
        <v>1761</v>
      </c>
      <c r="Q142" t="s">
        <v>1762</v>
      </c>
      <c r="R142">
        <v>2</v>
      </c>
      <c r="S142">
        <v>115142</v>
      </c>
      <c r="T142" t="s">
        <v>64</v>
      </c>
      <c r="U142" t="s">
        <v>1763</v>
      </c>
      <c r="V142" t="s">
        <v>1764</v>
      </c>
      <c r="X142" t="s">
        <v>1765</v>
      </c>
      <c r="Y142" t="s">
        <v>1766</v>
      </c>
      <c r="Z142" t="s">
        <v>1767</v>
      </c>
      <c r="AA142">
        <f t="shared" si="10"/>
        <v>10</v>
      </c>
      <c r="AB142">
        <v>80</v>
      </c>
      <c r="AC142" t="s">
        <v>2082</v>
      </c>
      <c r="AD142" t="s">
        <v>71</v>
      </c>
      <c r="AE142">
        <v>25344414</v>
      </c>
      <c r="AF142" t="s">
        <v>2083</v>
      </c>
      <c r="AG142" t="s">
        <v>2084</v>
      </c>
      <c r="AH142" t="s">
        <v>2085</v>
      </c>
      <c r="AI142" t="s">
        <v>2086</v>
      </c>
      <c r="AJ142" t="s">
        <v>77</v>
      </c>
      <c r="AK142" t="s">
        <v>207</v>
      </c>
      <c r="AL142">
        <v>2506205</v>
      </c>
      <c r="AM142">
        <v>2016</v>
      </c>
      <c r="AN142" t="s">
        <v>208</v>
      </c>
      <c r="AO142" t="s">
        <v>2087</v>
      </c>
      <c r="AP142" t="s">
        <v>210</v>
      </c>
      <c r="AQ142" t="s">
        <v>211</v>
      </c>
      <c r="AR142" t="s">
        <v>212</v>
      </c>
      <c r="AS142" t="s">
        <v>213</v>
      </c>
      <c r="AT142" t="s">
        <v>2088</v>
      </c>
      <c r="AU142" t="s">
        <v>2089</v>
      </c>
      <c r="AV142" t="s">
        <v>84</v>
      </c>
      <c r="AW142" t="s">
        <v>86</v>
      </c>
      <c r="AX142" t="s">
        <v>86</v>
      </c>
      <c r="AY142" t="s">
        <v>85</v>
      </c>
      <c r="AZ142" t="s">
        <v>86</v>
      </c>
      <c r="BA142" t="s">
        <v>85</v>
      </c>
      <c r="BB142" t="s">
        <v>85</v>
      </c>
      <c r="BC142">
        <v>2</v>
      </c>
      <c r="BD142" t="s">
        <v>86</v>
      </c>
      <c r="BE142" t="s">
        <v>86</v>
      </c>
      <c r="BF142" t="s">
        <v>85</v>
      </c>
      <c r="BG142" t="s">
        <v>86</v>
      </c>
      <c r="BH142" t="s">
        <v>85</v>
      </c>
      <c r="BI142" t="s">
        <v>85</v>
      </c>
      <c r="BJ142" t="s">
        <v>85</v>
      </c>
      <c r="BK142" t="s">
        <v>85</v>
      </c>
      <c r="BL142" t="s">
        <v>2090</v>
      </c>
      <c r="BM142" t="s">
        <v>1067</v>
      </c>
      <c r="BN142" t="s">
        <v>2091</v>
      </c>
      <c r="BO142" t="s">
        <v>2091</v>
      </c>
      <c r="BP142" s="1" t="s">
        <v>2092</v>
      </c>
    </row>
    <row r="143" spans="1:68" hidden="1" x14ac:dyDescent="0.25">
      <c r="A143" s="1" t="s">
        <v>1758</v>
      </c>
      <c r="B143" t="s">
        <v>1759</v>
      </c>
      <c r="C143" t="s">
        <v>1760</v>
      </c>
      <c r="D143" s="5">
        <f t="shared" si="9"/>
        <v>0</v>
      </c>
      <c r="E143" s="5">
        <f>IFERROR(SEARCH(Tabelle2!$A$2,Literatur!$C143),0)</f>
        <v>0</v>
      </c>
      <c r="F143" s="5">
        <f>IFERROR(SEARCH(Tabelle2!$A$3,Literatur!$C143),0)</f>
        <v>0</v>
      </c>
      <c r="G143" s="5">
        <f>IFERROR(SEARCH(Tabelle2!$A$4,Literatur!$C143),0)</f>
        <v>0</v>
      </c>
      <c r="H143" s="5">
        <f>IFERROR(SEARCH(Tabelle2!$A$5,Literatur!$C143),0)</f>
        <v>0</v>
      </c>
      <c r="I143" s="5">
        <f>IFERROR(SEARCH(Tabelle2!$A$6,Literatur!$C143),0)</f>
        <v>0</v>
      </c>
      <c r="J143" s="5">
        <f>IFERROR(SEARCH(Tabelle2!$A$7,Literatur!$C143),0)</f>
        <v>0</v>
      </c>
      <c r="K143" s="5">
        <f>IFERROR(SEARCH(Tabelle2!$A$8,Literatur!$C143),0)</f>
        <v>0</v>
      </c>
      <c r="L143" s="5">
        <f>IFERROR(SEARCH(Tabelle2!$A$9,Literatur!$C143),0)</f>
        <v>0</v>
      </c>
      <c r="M143" s="5">
        <f>IFERROR(SEARCH(Tabelle2!$A$10,Literatur!$C143),0)</f>
        <v>0</v>
      </c>
      <c r="N143" t="s">
        <v>60</v>
      </c>
      <c r="O143" t="s">
        <v>61</v>
      </c>
      <c r="P143" t="s">
        <v>1761</v>
      </c>
      <c r="Q143" t="s">
        <v>1762</v>
      </c>
      <c r="R143">
        <v>2</v>
      </c>
      <c r="S143">
        <v>115142</v>
      </c>
      <c r="T143" t="s">
        <v>64</v>
      </c>
      <c r="U143" t="s">
        <v>1763</v>
      </c>
      <c r="V143" t="s">
        <v>1764</v>
      </c>
      <c r="X143" t="s">
        <v>1765</v>
      </c>
      <c r="Y143" t="s">
        <v>1766</v>
      </c>
      <c r="Z143" t="s">
        <v>1767</v>
      </c>
      <c r="AA143">
        <f t="shared" si="10"/>
        <v>10</v>
      </c>
      <c r="AB143">
        <v>80</v>
      </c>
      <c r="AC143" t="s">
        <v>2093</v>
      </c>
      <c r="AD143" t="s">
        <v>71</v>
      </c>
      <c r="AE143">
        <v>29434332</v>
      </c>
      <c r="AF143" t="s">
        <v>2094</v>
      </c>
      <c r="AG143" t="s">
        <v>2095</v>
      </c>
      <c r="AH143" t="s">
        <v>2096</v>
      </c>
      <c r="AI143" t="s">
        <v>2097</v>
      </c>
      <c r="AJ143" t="s">
        <v>113</v>
      </c>
      <c r="AK143" t="s">
        <v>147</v>
      </c>
      <c r="AL143">
        <v>2130616</v>
      </c>
      <c r="AM143">
        <v>2014</v>
      </c>
      <c r="AN143" t="s">
        <v>2098</v>
      </c>
      <c r="AO143" t="s">
        <v>1301</v>
      </c>
      <c r="AP143" t="s">
        <v>2087</v>
      </c>
      <c r="AQ143" t="s">
        <v>2099</v>
      </c>
      <c r="AR143" t="s">
        <v>2100</v>
      </c>
      <c r="AS143" t="s">
        <v>2100</v>
      </c>
      <c r="AT143" t="s">
        <v>2101</v>
      </c>
      <c r="AU143" t="s">
        <v>2102</v>
      </c>
      <c r="AV143" t="s">
        <v>84</v>
      </c>
      <c r="AW143" t="s">
        <v>86</v>
      </c>
      <c r="AX143" t="s">
        <v>86</v>
      </c>
      <c r="AY143" t="s">
        <v>85</v>
      </c>
      <c r="AZ143" t="s">
        <v>86</v>
      </c>
      <c r="BA143" t="s">
        <v>85</v>
      </c>
      <c r="BB143" t="s">
        <v>86</v>
      </c>
      <c r="BC143">
        <v>2</v>
      </c>
      <c r="BD143" t="s">
        <v>86</v>
      </c>
      <c r="BE143" t="s">
        <v>86</v>
      </c>
      <c r="BF143" t="s">
        <v>85</v>
      </c>
      <c r="BG143" t="s">
        <v>86</v>
      </c>
      <c r="BH143" t="s">
        <v>85</v>
      </c>
      <c r="BI143" t="s">
        <v>85</v>
      </c>
      <c r="BJ143" t="s">
        <v>85</v>
      </c>
      <c r="BK143" t="s">
        <v>85</v>
      </c>
      <c r="BL143" t="s">
        <v>2103</v>
      </c>
      <c r="BM143" t="s">
        <v>2103</v>
      </c>
      <c r="BN143" t="s">
        <v>2104</v>
      </c>
      <c r="BO143" t="s">
        <v>2104</v>
      </c>
      <c r="BP143" s="1" t="s">
        <v>2105</v>
      </c>
    </row>
    <row r="144" spans="1:68" hidden="1" x14ac:dyDescent="0.25">
      <c r="A144" s="1" t="s">
        <v>1758</v>
      </c>
      <c r="B144" t="s">
        <v>1759</v>
      </c>
      <c r="C144" t="s">
        <v>1760</v>
      </c>
      <c r="D144" s="5">
        <f t="shared" si="9"/>
        <v>0</v>
      </c>
      <c r="E144" s="5">
        <f>IFERROR(SEARCH(Tabelle2!$A$2,Literatur!$C144),0)</f>
        <v>0</v>
      </c>
      <c r="F144" s="5">
        <f>IFERROR(SEARCH(Tabelle2!$A$3,Literatur!$C144),0)</f>
        <v>0</v>
      </c>
      <c r="G144" s="5">
        <f>IFERROR(SEARCH(Tabelle2!$A$4,Literatur!$C144),0)</f>
        <v>0</v>
      </c>
      <c r="H144" s="5">
        <f>IFERROR(SEARCH(Tabelle2!$A$5,Literatur!$C144),0)</f>
        <v>0</v>
      </c>
      <c r="I144" s="5">
        <f>IFERROR(SEARCH(Tabelle2!$A$6,Literatur!$C144),0)</f>
        <v>0</v>
      </c>
      <c r="J144" s="5">
        <f>IFERROR(SEARCH(Tabelle2!$A$7,Literatur!$C144),0)</f>
        <v>0</v>
      </c>
      <c r="K144" s="5">
        <f>IFERROR(SEARCH(Tabelle2!$A$8,Literatur!$C144),0)</f>
        <v>0</v>
      </c>
      <c r="L144" s="5">
        <f>IFERROR(SEARCH(Tabelle2!$A$9,Literatur!$C144),0)</f>
        <v>0</v>
      </c>
      <c r="M144" s="5">
        <f>IFERROR(SEARCH(Tabelle2!$A$10,Literatur!$C144),0)</f>
        <v>0</v>
      </c>
      <c r="N144" t="s">
        <v>60</v>
      </c>
      <c r="O144" t="s">
        <v>61</v>
      </c>
      <c r="P144" t="s">
        <v>1761</v>
      </c>
      <c r="Q144" t="s">
        <v>1762</v>
      </c>
      <c r="R144">
        <v>2</v>
      </c>
      <c r="S144">
        <v>115142</v>
      </c>
      <c r="T144" t="s">
        <v>64</v>
      </c>
      <c r="U144" t="s">
        <v>1763</v>
      </c>
      <c r="V144" t="s">
        <v>1764</v>
      </c>
      <c r="X144" t="s">
        <v>1765</v>
      </c>
      <c r="Y144" t="s">
        <v>1766</v>
      </c>
      <c r="Z144" t="s">
        <v>1767</v>
      </c>
      <c r="AA144">
        <f t="shared" si="10"/>
        <v>10</v>
      </c>
      <c r="AB144">
        <v>80</v>
      </c>
      <c r="AC144" t="s">
        <v>2106</v>
      </c>
      <c r="AD144" t="s">
        <v>71</v>
      </c>
      <c r="AE144">
        <v>27933208</v>
      </c>
      <c r="AF144" t="s">
        <v>2107</v>
      </c>
      <c r="AG144" t="s">
        <v>2108</v>
      </c>
      <c r="AH144" t="s">
        <v>2109</v>
      </c>
      <c r="AI144" t="s">
        <v>2110</v>
      </c>
      <c r="AJ144" t="s">
        <v>281</v>
      </c>
      <c r="AK144" t="s">
        <v>281</v>
      </c>
      <c r="AL144">
        <v>2645778</v>
      </c>
      <c r="AM144">
        <v>2018</v>
      </c>
      <c r="AN144" t="s">
        <v>1300</v>
      </c>
      <c r="AO144" t="s">
        <v>2029</v>
      </c>
      <c r="AP144" t="s">
        <v>1301</v>
      </c>
      <c r="AQ144" t="s">
        <v>1302</v>
      </c>
      <c r="AR144" t="s">
        <v>1303</v>
      </c>
      <c r="AS144" t="s">
        <v>1303</v>
      </c>
      <c r="AT144" t="s">
        <v>2111</v>
      </c>
      <c r="AU144" t="s">
        <v>2112</v>
      </c>
      <c r="AV144" t="s">
        <v>84</v>
      </c>
      <c r="AW144" t="s">
        <v>86</v>
      </c>
      <c r="AX144" t="s">
        <v>86</v>
      </c>
      <c r="AY144" t="s">
        <v>85</v>
      </c>
      <c r="AZ144" t="s">
        <v>86</v>
      </c>
      <c r="BA144" t="s">
        <v>85</v>
      </c>
      <c r="BB144" t="s">
        <v>85</v>
      </c>
      <c r="BC144">
        <v>3</v>
      </c>
      <c r="BD144" t="s">
        <v>86</v>
      </c>
      <c r="BE144" t="s">
        <v>86</v>
      </c>
      <c r="BF144" t="s">
        <v>85</v>
      </c>
      <c r="BG144" t="s">
        <v>86</v>
      </c>
      <c r="BH144" t="s">
        <v>85</v>
      </c>
      <c r="BI144" t="s">
        <v>85</v>
      </c>
      <c r="BJ144" t="s">
        <v>85</v>
      </c>
      <c r="BK144" t="s">
        <v>85</v>
      </c>
      <c r="BL144" t="s">
        <v>1876</v>
      </c>
      <c r="BM144" t="s">
        <v>2113</v>
      </c>
      <c r="BN144" t="s">
        <v>2114</v>
      </c>
      <c r="BO144" t="s">
        <v>2114</v>
      </c>
      <c r="BP144" s="1" t="s">
        <v>2115</v>
      </c>
    </row>
    <row r="145" spans="1:68" hidden="1" x14ac:dyDescent="0.25">
      <c r="A145" s="1" t="s">
        <v>1758</v>
      </c>
      <c r="B145" t="s">
        <v>1759</v>
      </c>
      <c r="C145" t="s">
        <v>1760</v>
      </c>
      <c r="D145" s="5">
        <f t="shared" si="9"/>
        <v>0</v>
      </c>
      <c r="E145" s="5">
        <f>IFERROR(SEARCH(Tabelle2!$A$2,Literatur!$C145),0)</f>
        <v>0</v>
      </c>
      <c r="F145" s="5">
        <f>IFERROR(SEARCH(Tabelle2!$A$3,Literatur!$C145),0)</f>
        <v>0</v>
      </c>
      <c r="G145" s="5">
        <f>IFERROR(SEARCH(Tabelle2!$A$4,Literatur!$C145),0)</f>
        <v>0</v>
      </c>
      <c r="H145" s="5">
        <f>IFERROR(SEARCH(Tabelle2!$A$5,Literatur!$C145),0)</f>
        <v>0</v>
      </c>
      <c r="I145" s="5">
        <f>IFERROR(SEARCH(Tabelle2!$A$6,Literatur!$C145),0)</f>
        <v>0</v>
      </c>
      <c r="J145" s="5">
        <f>IFERROR(SEARCH(Tabelle2!$A$7,Literatur!$C145),0)</f>
        <v>0</v>
      </c>
      <c r="K145" s="5">
        <f>IFERROR(SEARCH(Tabelle2!$A$8,Literatur!$C145),0)</f>
        <v>0</v>
      </c>
      <c r="L145" s="5">
        <f>IFERROR(SEARCH(Tabelle2!$A$9,Literatur!$C145),0)</f>
        <v>0</v>
      </c>
      <c r="M145" s="5">
        <f>IFERROR(SEARCH(Tabelle2!$A$10,Literatur!$C145),0)</f>
        <v>0</v>
      </c>
      <c r="N145" t="s">
        <v>60</v>
      </c>
      <c r="O145" t="s">
        <v>61</v>
      </c>
      <c r="P145" t="s">
        <v>1761</v>
      </c>
      <c r="Q145" t="s">
        <v>1762</v>
      </c>
      <c r="R145">
        <v>2</v>
      </c>
      <c r="S145">
        <v>115142</v>
      </c>
      <c r="T145" t="s">
        <v>64</v>
      </c>
      <c r="U145" t="s">
        <v>1763</v>
      </c>
      <c r="V145" t="s">
        <v>1764</v>
      </c>
      <c r="X145" t="s">
        <v>1765</v>
      </c>
      <c r="Y145" t="s">
        <v>1766</v>
      </c>
      <c r="Z145" t="s">
        <v>1767</v>
      </c>
      <c r="AA145">
        <f t="shared" si="10"/>
        <v>10</v>
      </c>
      <c r="AB145">
        <v>80</v>
      </c>
      <c r="AC145" t="s">
        <v>2116</v>
      </c>
      <c r="AD145" t="s">
        <v>71</v>
      </c>
      <c r="AE145">
        <v>28793911</v>
      </c>
      <c r="AF145" t="s">
        <v>2117</v>
      </c>
      <c r="AG145" t="s">
        <v>2118</v>
      </c>
      <c r="AH145" t="s">
        <v>2119</v>
      </c>
      <c r="AI145" t="s">
        <v>2120</v>
      </c>
      <c r="AJ145" t="s">
        <v>281</v>
      </c>
      <c r="AK145" t="s">
        <v>130</v>
      </c>
      <c r="AL145">
        <v>2436816</v>
      </c>
      <c r="AM145">
        <v>2016</v>
      </c>
      <c r="AN145" t="s">
        <v>2040</v>
      </c>
      <c r="AO145" t="s">
        <v>209</v>
      </c>
      <c r="AP145" t="s">
        <v>2029</v>
      </c>
      <c r="AQ145" t="s">
        <v>2041</v>
      </c>
      <c r="AR145" t="s">
        <v>2042</v>
      </c>
      <c r="AS145" t="s">
        <v>2042</v>
      </c>
      <c r="AT145" t="s">
        <v>2121</v>
      </c>
      <c r="AU145" t="s">
        <v>2122</v>
      </c>
      <c r="AV145" t="s">
        <v>84</v>
      </c>
      <c r="AW145" t="s">
        <v>86</v>
      </c>
      <c r="AX145" t="s">
        <v>86</v>
      </c>
      <c r="AY145" t="s">
        <v>85</v>
      </c>
      <c r="AZ145" t="s">
        <v>86</v>
      </c>
      <c r="BA145" t="s">
        <v>85</v>
      </c>
      <c r="BB145" t="s">
        <v>85</v>
      </c>
      <c r="BC145">
        <v>3</v>
      </c>
      <c r="BD145" t="s">
        <v>86</v>
      </c>
      <c r="BE145" t="s">
        <v>86</v>
      </c>
      <c r="BF145" t="s">
        <v>85</v>
      </c>
      <c r="BG145" t="s">
        <v>86</v>
      </c>
      <c r="BH145" t="s">
        <v>85</v>
      </c>
      <c r="BI145" t="s">
        <v>85</v>
      </c>
      <c r="BJ145" t="s">
        <v>85</v>
      </c>
      <c r="BK145" t="s">
        <v>85</v>
      </c>
      <c r="BL145" t="s">
        <v>2123</v>
      </c>
      <c r="BM145" t="s">
        <v>170</v>
      </c>
      <c r="BN145" t="s">
        <v>2022</v>
      </c>
      <c r="BO145" t="s">
        <v>2022</v>
      </c>
      <c r="BP145" s="1" t="s">
        <v>2124</v>
      </c>
    </row>
    <row r="146" spans="1:68" hidden="1" x14ac:dyDescent="0.25">
      <c r="A146" s="1" t="s">
        <v>1758</v>
      </c>
      <c r="B146" t="s">
        <v>1759</v>
      </c>
      <c r="C146" t="s">
        <v>1760</v>
      </c>
      <c r="D146" s="5">
        <f t="shared" si="9"/>
        <v>0</v>
      </c>
      <c r="E146" s="5">
        <f>IFERROR(SEARCH(Tabelle2!$A$2,Literatur!$C146),0)</f>
        <v>0</v>
      </c>
      <c r="F146" s="5">
        <f>IFERROR(SEARCH(Tabelle2!$A$3,Literatur!$C146),0)</f>
        <v>0</v>
      </c>
      <c r="G146" s="5">
        <f>IFERROR(SEARCH(Tabelle2!$A$4,Literatur!$C146),0)</f>
        <v>0</v>
      </c>
      <c r="H146" s="5">
        <f>IFERROR(SEARCH(Tabelle2!$A$5,Literatur!$C146),0)</f>
        <v>0</v>
      </c>
      <c r="I146" s="5">
        <f>IFERROR(SEARCH(Tabelle2!$A$6,Literatur!$C146),0)</f>
        <v>0</v>
      </c>
      <c r="J146" s="5">
        <f>IFERROR(SEARCH(Tabelle2!$A$7,Literatur!$C146),0)</f>
        <v>0</v>
      </c>
      <c r="K146" s="5">
        <f>IFERROR(SEARCH(Tabelle2!$A$8,Literatur!$C146),0)</f>
        <v>0</v>
      </c>
      <c r="L146" s="5">
        <f>IFERROR(SEARCH(Tabelle2!$A$9,Literatur!$C146),0)</f>
        <v>0</v>
      </c>
      <c r="M146" s="5">
        <f>IFERROR(SEARCH(Tabelle2!$A$10,Literatur!$C146),0)</f>
        <v>0</v>
      </c>
      <c r="N146" t="s">
        <v>60</v>
      </c>
      <c r="O146" t="s">
        <v>61</v>
      </c>
      <c r="P146" t="s">
        <v>1761</v>
      </c>
      <c r="Q146" t="s">
        <v>1762</v>
      </c>
      <c r="R146">
        <v>2</v>
      </c>
      <c r="S146">
        <v>115142</v>
      </c>
      <c r="T146" t="s">
        <v>64</v>
      </c>
      <c r="U146" t="s">
        <v>1763</v>
      </c>
      <c r="V146" t="s">
        <v>1764</v>
      </c>
      <c r="X146" t="s">
        <v>1765</v>
      </c>
      <c r="Y146" t="s">
        <v>1766</v>
      </c>
      <c r="Z146" t="s">
        <v>1767</v>
      </c>
      <c r="AA146">
        <f t="shared" si="10"/>
        <v>10</v>
      </c>
      <c r="AB146">
        <v>80</v>
      </c>
      <c r="AC146" t="s">
        <v>2125</v>
      </c>
      <c r="AD146" t="s">
        <v>71</v>
      </c>
      <c r="AE146">
        <v>27895642</v>
      </c>
      <c r="AF146" t="s">
        <v>2126</v>
      </c>
      <c r="AG146" t="s">
        <v>2127</v>
      </c>
      <c r="AH146" t="s">
        <v>2128</v>
      </c>
      <c r="AI146" t="s">
        <v>2129</v>
      </c>
      <c r="AJ146" t="s">
        <v>113</v>
      </c>
      <c r="AK146" t="s">
        <v>2130</v>
      </c>
      <c r="AL146">
        <v>2582348</v>
      </c>
      <c r="AM146">
        <v>2017</v>
      </c>
      <c r="AN146" t="s">
        <v>208</v>
      </c>
      <c r="AO146" t="s">
        <v>164</v>
      </c>
      <c r="AP146" t="s">
        <v>210</v>
      </c>
      <c r="AQ146" t="s">
        <v>211</v>
      </c>
      <c r="AR146" t="s">
        <v>212</v>
      </c>
      <c r="AS146" t="s">
        <v>213</v>
      </c>
      <c r="AT146" t="s">
        <v>2131</v>
      </c>
      <c r="AU146" t="s">
        <v>2132</v>
      </c>
      <c r="AV146" t="s">
        <v>84</v>
      </c>
      <c r="AW146" t="s">
        <v>86</v>
      </c>
      <c r="AX146" t="s">
        <v>86</v>
      </c>
      <c r="AY146" t="s">
        <v>85</v>
      </c>
      <c r="AZ146" t="s">
        <v>86</v>
      </c>
      <c r="BA146" t="s">
        <v>85</v>
      </c>
      <c r="BB146" t="s">
        <v>86</v>
      </c>
      <c r="BC146">
        <v>4</v>
      </c>
      <c r="BD146" t="s">
        <v>86</v>
      </c>
      <c r="BE146" t="s">
        <v>86</v>
      </c>
      <c r="BF146" t="s">
        <v>85</v>
      </c>
      <c r="BG146" t="s">
        <v>86</v>
      </c>
      <c r="BH146" t="s">
        <v>85</v>
      </c>
      <c r="BI146" t="s">
        <v>85</v>
      </c>
      <c r="BJ146" t="s">
        <v>85</v>
      </c>
      <c r="BK146" t="s">
        <v>85</v>
      </c>
      <c r="BL146" t="s">
        <v>2133</v>
      </c>
      <c r="BM146" t="s">
        <v>570</v>
      </c>
      <c r="BN146" t="s">
        <v>2134</v>
      </c>
      <c r="BO146" t="s">
        <v>2134</v>
      </c>
      <c r="BP146" s="1" t="s">
        <v>2135</v>
      </c>
    </row>
    <row r="147" spans="1:68" hidden="1" x14ac:dyDescent="0.25">
      <c r="A147" s="1" t="s">
        <v>1758</v>
      </c>
      <c r="B147" t="s">
        <v>1759</v>
      </c>
      <c r="C147" t="s">
        <v>1760</v>
      </c>
      <c r="D147" s="5">
        <f t="shared" si="9"/>
        <v>0</v>
      </c>
      <c r="E147" s="5">
        <f>IFERROR(SEARCH(Tabelle2!$A$2,Literatur!$C147),0)</f>
        <v>0</v>
      </c>
      <c r="F147" s="5">
        <f>IFERROR(SEARCH(Tabelle2!$A$3,Literatur!$C147),0)</f>
        <v>0</v>
      </c>
      <c r="G147" s="5">
        <f>IFERROR(SEARCH(Tabelle2!$A$4,Literatur!$C147),0)</f>
        <v>0</v>
      </c>
      <c r="H147" s="5">
        <f>IFERROR(SEARCH(Tabelle2!$A$5,Literatur!$C147),0)</f>
        <v>0</v>
      </c>
      <c r="I147" s="5">
        <f>IFERROR(SEARCH(Tabelle2!$A$6,Literatur!$C147),0)</f>
        <v>0</v>
      </c>
      <c r="J147" s="5">
        <f>IFERROR(SEARCH(Tabelle2!$A$7,Literatur!$C147),0)</f>
        <v>0</v>
      </c>
      <c r="K147" s="5">
        <f>IFERROR(SEARCH(Tabelle2!$A$8,Literatur!$C147),0)</f>
        <v>0</v>
      </c>
      <c r="L147" s="5">
        <f>IFERROR(SEARCH(Tabelle2!$A$9,Literatur!$C147),0)</f>
        <v>0</v>
      </c>
      <c r="M147" s="5">
        <f>IFERROR(SEARCH(Tabelle2!$A$10,Literatur!$C147),0)</f>
        <v>0</v>
      </c>
      <c r="N147" t="s">
        <v>60</v>
      </c>
      <c r="O147" t="s">
        <v>61</v>
      </c>
      <c r="P147" t="s">
        <v>1761</v>
      </c>
      <c r="Q147" t="s">
        <v>1762</v>
      </c>
      <c r="R147">
        <v>2</v>
      </c>
      <c r="S147">
        <v>115142</v>
      </c>
      <c r="T147" t="s">
        <v>64</v>
      </c>
      <c r="U147" t="s">
        <v>1763</v>
      </c>
      <c r="V147" t="s">
        <v>1764</v>
      </c>
      <c r="X147" t="s">
        <v>1765</v>
      </c>
      <c r="Y147" t="s">
        <v>1766</v>
      </c>
      <c r="Z147" t="s">
        <v>1767</v>
      </c>
      <c r="AA147">
        <f t="shared" si="10"/>
        <v>10</v>
      </c>
      <c r="AB147">
        <v>80</v>
      </c>
      <c r="AC147" t="s">
        <v>2136</v>
      </c>
      <c r="AD147" t="s">
        <v>71</v>
      </c>
      <c r="AE147">
        <v>27638666</v>
      </c>
      <c r="AF147" t="s">
        <v>2137</v>
      </c>
      <c r="AG147" t="s">
        <v>2138</v>
      </c>
      <c r="AH147" t="s">
        <v>2139</v>
      </c>
      <c r="AI147" t="s">
        <v>2140</v>
      </c>
      <c r="AJ147" t="s">
        <v>281</v>
      </c>
      <c r="AK147" t="s">
        <v>384</v>
      </c>
      <c r="AL147">
        <v>2549136</v>
      </c>
      <c r="AM147">
        <v>2016</v>
      </c>
      <c r="AN147" t="s">
        <v>163</v>
      </c>
      <c r="AO147" t="s">
        <v>2141</v>
      </c>
      <c r="AP147" t="s">
        <v>164</v>
      </c>
      <c r="AQ147" t="s">
        <v>165</v>
      </c>
      <c r="AR147" t="s">
        <v>166</v>
      </c>
      <c r="AS147" t="s">
        <v>166</v>
      </c>
      <c r="AT147" t="s">
        <v>2142</v>
      </c>
      <c r="AU147" t="s">
        <v>2143</v>
      </c>
      <c r="AV147" t="s">
        <v>84</v>
      </c>
      <c r="AW147" t="s">
        <v>86</v>
      </c>
      <c r="AX147" t="s">
        <v>86</v>
      </c>
      <c r="AY147" t="s">
        <v>85</v>
      </c>
      <c r="AZ147" t="s">
        <v>86</v>
      </c>
      <c r="BA147" t="s">
        <v>85</v>
      </c>
      <c r="BB147" t="s">
        <v>85</v>
      </c>
      <c r="BC147">
        <v>4</v>
      </c>
      <c r="BD147" t="s">
        <v>86</v>
      </c>
      <c r="BE147" t="s">
        <v>86</v>
      </c>
      <c r="BF147" t="s">
        <v>86</v>
      </c>
      <c r="BG147" t="s">
        <v>86</v>
      </c>
      <c r="BH147" t="s">
        <v>85</v>
      </c>
      <c r="BI147" t="s">
        <v>85</v>
      </c>
      <c r="BJ147" t="s">
        <v>85</v>
      </c>
      <c r="BK147" t="s">
        <v>86</v>
      </c>
      <c r="BL147" t="s">
        <v>2144</v>
      </c>
      <c r="BM147" t="s">
        <v>345</v>
      </c>
      <c r="BN147" t="s">
        <v>2145</v>
      </c>
      <c r="BO147" t="s">
        <v>2145</v>
      </c>
      <c r="BP147" s="1" t="s">
        <v>2146</v>
      </c>
    </row>
    <row r="148" spans="1:68" hidden="1" x14ac:dyDescent="0.25">
      <c r="A148" s="1" t="s">
        <v>1758</v>
      </c>
      <c r="B148" t="s">
        <v>1759</v>
      </c>
      <c r="C148" t="s">
        <v>1760</v>
      </c>
      <c r="D148" s="5">
        <f t="shared" si="9"/>
        <v>0</v>
      </c>
      <c r="E148" s="5">
        <f>IFERROR(SEARCH(Tabelle2!$A$2,Literatur!$C148),0)</f>
        <v>0</v>
      </c>
      <c r="F148" s="5">
        <f>IFERROR(SEARCH(Tabelle2!$A$3,Literatur!$C148),0)</f>
        <v>0</v>
      </c>
      <c r="G148" s="5">
        <f>IFERROR(SEARCH(Tabelle2!$A$4,Literatur!$C148),0)</f>
        <v>0</v>
      </c>
      <c r="H148" s="5">
        <f>IFERROR(SEARCH(Tabelle2!$A$5,Literatur!$C148),0)</f>
        <v>0</v>
      </c>
      <c r="I148" s="5">
        <f>IFERROR(SEARCH(Tabelle2!$A$6,Literatur!$C148),0)</f>
        <v>0</v>
      </c>
      <c r="J148" s="5">
        <f>IFERROR(SEARCH(Tabelle2!$A$7,Literatur!$C148),0)</f>
        <v>0</v>
      </c>
      <c r="K148" s="5">
        <f>IFERROR(SEARCH(Tabelle2!$A$8,Literatur!$C148),0)</f>
        <v>0</v>
      </c>
      <c r="L148" s="5">
        <f>IFERROR(SEARCH(Tabelle2!$A$9,Literatur!$C148),0)</f>
        <v>0</v>
      </c>
      <c r="M148" s="5">
        <f>IFERROR(SEARCH(Tabelle2!$A$10,Literatur!$C148),0)</f>
        <v>0</v>
      </c>
      <c r="N148" t="s">
        <v>60</v>
      </c>
      <c r="O148" t="s">
        <v>61</v>
      </c>
      <c r="P148" t="s">
        <v>1761</v>
      </c>
      <c r="Q148" t="s">
        <v>1762</v>
      </c>
      <c r="R148">
        <v>2</v>
      </c>
      <c r="S148">
        <v>115142</v>
      </c>
      <c r="T148" t="s">
        <v>64</v>
      </c>
      <c r="U148" t="s">
        <v>1763</v>
      </c>
      <c r="V148" t="s">
        <v>1764</v>
      </c>
      <c r="X148" t="s">
        <v>1765</v>
      </c>
      <c r="Y148" t="s">
        <v>1766</v>
      </c>
      <c r="Z148" t="s">
        <v>1767</v>
      </c>
      <c r="AA148">
        <f t="shared" si="10"/>
        <v>10</v>
      </c>
      <c r="AB148">
        <v>80</v>
      </c>
      <c r="AC148" t="s">
        <v>2147</v>
      </c>
      <c r="AD148" t="s">
        <v>71</v>
      </c>
      <c r="AE148">
        <v>27195110</v>
      </c>
      <c r="AF148" t="s">
        <v>2148</v>
      </c>
      <c r="AG148" t="s">
        <v>2149</v>
      </c>
      <c r="AH148" t="s">
        <v>2150</v>
      </c>
      <c r="AI148" t="s">
        <v>2151</v>
      </c>
      <c r="AJ148" t="s">
        <v>130</v>
      </c>
      <c r="AK148" t="s">
        <v>281</v>
      </c>
      <c r="AL148">
        <v>2487285</v>
      </c>
      <c r="AM148">
        <v>2016</v>
      </c>
      <c r="AN148" t="s">
        <v>2152</v>
      </c>
      <c r="AO148" t="s">
        <v>2153</v>
      </c>
      <c r="AP148" t="s">
        <v>2141</v>
      </c>
      <c r="AQ148" t="s">
        <v>2154</v>
      </c>
      <c r="AR148" t="s">
        <v>2155</v>
      </c>
      <c r="AS148" t="s">
        <v>2156</v>
      </c>
      <c r="AT148" t="s">
        <v>2157</v>
      </c>
      <c r="AU148" t="s">
        <v>2158</v>
      </c>
      <c r="AV148" t="s">
        <v>84</v>
      </c>
      <c r="AW148" t="s">
        <v>86</v>
      </c>
      <c r="AX148" t="s">
        <v>86</v>
      </c>
      <c r="AY148" t="s">
        <v>85</v>
      </c>
      <c r="AZ148" t="s">
        <v>85</v>
      </c>
      <c r="BA148" t="s">
        <v>85</v>
      </c>
      <c r="BB148" t="s">
        <v>86</v>
      </c>
      <c r="BC148">
        <v>4</v>
      </c>
      <c r="BD148" t="s">
        <v>86</v>
      </c>
      <c r="BE148" t="s">
        <v>86</v>
      </c>
      <c r="BF148" t="s">
        <v>85</v>
      </c>
      <c r="BG148" t="s">
        <v>86</v>
      </c>
      <c r="BH148" t="s">
        <v>85</v>
      </c>
      <c r="BI148" t="s">
        <v>85</v>
      </c>
      <c r="BJ148" t="s">
        <v>85</v>
      </c>
      <c r="BK148" t="s">
        <v>85</v>
      </c>
      <c r="BL148" t="s">
        <v>2159</v>
      </c>
      <c r="BM148" t="s">
        <v>1967</v>
      </c>
      <c r="BN148" t="s">
        <v>2160</v>
      </c>
      <c r="BO148" t="s">
        <v>2160</v>
      </c>
      <c r="BP148" s="1" t="s">
        <v>2161</v>
      </c>
    </row>
    <row r="149" spans="1:68" hidden="1" x14ac:dyDescent="0.25">
      <c r="A149" s="1" t="s">
        <v>1758</v>
      </c>
      <c r="B149" t="s">
        <v>1759</v>
      </c>
      <c r="C149" t="s">
        <v>1760</v>
      </c>
      <c r="D149" s="5">
        <f t="shared" si="9"/>
        <v>0</v>
      </c>
      <c r="E149" s="5">
        <f>IFERROR(SEARCH(Tabelle2!$A$2,Literatur!$C149),0)</f>
        <v>0</v>
      </c>
      <c r="F149" s="5">
        <f>IFERROR(SEARCH(Tabelle2!$A$3,Literatur!$C149),0)</f>
        <v>0</v>
      </c>
      <c r="G149" s="5">
        <f>IFERROR(SEARCH(Tabelle2!$A$4,Literatur!$C149),0)</f>
        <v>0</v>
      </c>
      <c r="H149" s="5">
        <f>IFERROR(SEARCH(Tabelle2!$A$5,Literatur!$C149),0)</f>
        <v>0</v>
      </c>
      <c r="I149" s="5">
        <f>IFERROR(SEARCH(Tabelle2!$A$6,Literatur!$C149),0)</f>
        <v>0</v>
      </c>
      <c r="J149" s="5">
        <f>IFERROR(SEARCH(Tabelle2!$A$7,Literatur!$C149),0)</f>
        <v>0</v>
      </c>
      <c r="K149" s="5">
        <f>IFERROR(SEARCH(Tabelle2!$A$8,Literatur!$C149),0)</f>
        <v>0</v>
      </c>
      <c r="L149" s="5">
        <f>IFERROR(SEARCH(Tabelle2!$A$9,Literatur!$C149),0)</f>
        <v>0</v>
      </c>
      <c r="M149" s="5">
        <f>IFERROR(SEARCH(Tabelle2!$A$10,Literatur!$C149),0)</f>
        <v>0</v>
      </c>
      <c r="N149" t="s">
        <v>60</v>
      </c>
      <c r="O149" t="s">
        <v>61</v>
      </c>
      <c r="P149" t="s">
        <v>1761</v>
      </c>
      <c r="Q149" t="s">
        <v>1762</v>
      </c>
      <c r="R149">
        <v>2</v>
      </c>
      <c r="S149">
        <v>115142</v>
      </c>
      <c r="T149" t="s">
        <v>64</v>
      </c>
      <c r="U149" t="s">
        <v>1763</v>
      </c>
      <c r="V149" t="s">
        <v>1764</v>
      </c>
      <c r="X149" t="s">
        <v>1765</v>
      </c>
      <c r="Y149" t="s">
        <v>1766</v>
      </c>
      <c r="Z149" t="s">
        <v>1767</v>
      </c>
      <c r="AA149">
        <f t="shared" si="10"/>
        <v>10</v>
      </c>
      <c r="AB149">
        <v>80</v>
      </c>
      <c r="AC149" t="s">
        <v>2162</v>
      </c>
      <c r="AD149" t="s">
        <v>71</v>
      </c>
      <c r="AE149">
        <v>27082461</v>
      </c>
      <c r="AF149" t="s">
        <v>2163</v>
      </c>
      <c r="AG149" t="s">
        <v>2164</v>
      </c>
      <c r="AH149" t="s">
        <v>2165</v>
      </c>
      <c r="AI149" t="s">
        <v>2166</v>
      </c>
      <c r="AJ149" t="s">
        <v>130</v>
      </c>
      <c r="AK149" t="s">
        <v>1033</v>
      </c>
      <c r="AL149">
        <v>2410324</v>
      </c>
      <c r="AM149">
        <v>2016</v>
      </c>
      <c r="AN149" t="s">
        <v>2167</v>
      </c>
      <c r="AO149" t="s">
        <v>2168</v>
      </c>
      <c r="AP149" t="s">
        <v>2153</v>
      </c>
      <c r="AQ149" t="s">
        <v>2169</v>
      </c>
      <c r="AR149" t="s">
        <v>2170</v>
      </c>
      <c r="AS149" t="s">
        <v>2170</v>
      </c>
      <c r="AT149" t="s">
        <v>2171</v>
      </c>
      <c r="AU149" t="s">
        <v>2172</v>
      </c>
      <c r="AV149" t="s">
        <v>84</v>
      </c>
      <c r="AW149" t="s">
        <v>86</v>
      </c>
      <c r="AX149" t="s">
        <v>86</v>
      </c>
      <c r="AY149" t="s">
        <v>85</v>
      </c>
      <c r="AZ149" t="s">
        <v>86</v>
      </c>
      <c r="BA149" t="s">
        <v>85</v>
      </c>
      <c r="BB149" t="s">
        <v>85</v>
      </c>
      <c r="BC149">
        <v>4</v>
      </c>
      <c r="BD149" t="s">
        <v>86</v>
      </c>
      <c r="BE149" t="s">
        <v>86</v>
      </c>
      <c r="BF149" t="s">
        <v>85</v>
      </c>
      <c r="BG149" t="s">
        <v>86</v>
      </c>
      <c r="BH149" t="s">
        <v>85</v>
      </c>
      <c r="BI149" t="s">
        <v>85</v>
      </c>
      <c r="BJ149" t="s">
        <v>85</v>
      </c>
      <c r="BK149" t="s">
        <v>85</v>
      </c>
      <c r="BL149" t="s">
        <v>2173</v>
      </c>
      <c r="BM149" t="s">
        <v>1935</v>
      </c>
      <c r="BN149" t="s">
        <v>685</v>
      </c>
      <c r="BO149" t="s">
        <v>685</v>
      </c>
      <c r="BP149" s="1" t="s">
        <v>2174</v>
      </c>
    </row>
    <row r="150" spans="1:68" hidden="1" x14ac:dyDescent="0.25">
      <c r="A150" s="1" t="s">
        <v>1758</v>
      </c>
      <c r="B150" t="s">
        <v>1759</v>
      </c>
      <c r="C150" t="s">
        <v>1760</v>
      </c>
      <c r="D150" s="5">
        <f t="shared" si="9"/>
        <v>0</v>
      </c>
      <c r="E150" s="5">
        <f>IFERROR(SEARCH(Tabelle2!$A$2,Literatur!$C150),0)</f>
        <v>0</v>
      </c>
      <c r="F150" s="5">
        <f>IFERROR(SEARCH(Tabelle2!$A$3,Literatur!$C150),0)</f>
        <v>0</v>
      </c>
      <c r="G150" s="5">
        <f>IFERROR(SEARCH(Tabelle2!$A$4,Literatur!$C150),0)</f>
        <v>0</v>
      </c>
      <c r="H150" s="5">
        <f>IFERROR(SEARCH(Tabelle2!$A$5,Literatur!$C150),0)</f>
        <v>0</v>
      </c>
      <c r="I150" s="5">
        <f>IFERROR(SEARCH(Tabelle2!$A$6,Literatur!$C150),0)</f>
        <v>0</v>
      </c>
      <c r="J150" s="5">
        <f>IFERROR(SEARCH(Tabelle2!$A$7,Literatur!$C150),0)</f>
        <v>0</v>
      </c>
      <c r="K150" s="5">
        <f>IFERROR(SEARCH(Tabelle2!$A$8,Literatur!$C150),0)</f>
        <v>0</v>
      </c>
      <c r="L150" s="5">
        <f>IFERROR(SEARCH(Tabelle2!$A$9,Literatur!$C150),0)</f>
        <v>0</v>
      </c>
      <c r="M150" s="5">
        <f>IFERROR(SEARCH(Tabelle2!$A$10,Literatur!$C150),0)</f>
        <v>0</v>
      </c>
      <c r="N150" t="s">
        <v>60</v>
      </c>
      <c r="O150" t="s">
        <v>61</v>
      </c>
      <c r="P150" t="s">
        <v>1761</v>
      </c>
      <c r="Q150" t="s">
        <v>1762</v>
      </c>
      <c r="R150">
        <v>2</v>
      </c>
      <c r="S150">
        <v>115142</v>
      </c>
      <c r="T150" t="s">
        <v>64</v>
      </c>
      <c r="U150" t="s">
        <v>1763</v>
      </c>
      <c r="V150" t="s">
        <v>1764</v>
      </c>
      <c r="X150" t="s">
        <v>1765</v>
      </c>
      <c r="Y150" t="s">
        <v>1766</v>
      </c>
      <c r="Z150" t="s">
        <v>1767</v>
      </c>
      <c r="AA150">
        <f t="shared" si="10"/>
        <v>10</v>
      </c>
      <c r="AB150">
        <v>80</v>
      </c>
      <c r="AC150" t="s">
        <v>2175</v>
      </c>
      <c r="AD150" t="s">
        <v>71</v>
      </c>
      <c r="AE150">
        <v>26880831</v>
      </c>
      <c r="AF150" t="s">
        <v>2176</v>
      </c>
      <c r="AG150" t="s">
        <v>2177</v>
      </c>
      <c r="AH150" t="s">
        <v>2178</v>
      </c>
      <c r="AI150" t="s">
        <v>2179</v>
      </c>
      <c r="AJ150" t="s">
        <v>97</v>
      </c>
      <c r="AK150" t="s">
        <v>385</v>
      </c>
      <c r="AL150">
        <v>2413956</v>
      </c>
      <c r="AM150">
        <v>2016</v>
      </c>
      <c r="AN150" t="s">
        <v>2180</v>
      </c>
      <c r="AO150" t="s">
        <v>1061</v>
      </c>
      <c r="AP150" t="s">
        <v>2168</v>
      </c>
      <c r="AQ150" t="s">
        <v>2181</v>
      </c>
      <c r="AR150" t="s">
        <v>2182</v>
      </c>
      <c r="AS150" t="s">
        <v>2183</v>
      </c>
      <c r="AT150" t="s">
        <v>2184</v>
      </c>
      <c r="AU150" t="s">
        <v>2185</v>
      </c>
      <c r="AV150" t="s">
        <v>84</v>
      </c>
      <c r="AW150" t="s">
        <v>86</v>
      </c>
      <c r="AX150" t="s">
        <v>86</v>
      </c>
      <c r="AY150" t="s">
        <v>85</v>
      </c>
      <c r="AZ150" t="s">
        <v>86</v>
      </c>
      <c r="BA150" t="s">
        <v>85</v>
      </c>
      <c r="BB150" t="s">
        <v>86</v>
      </c>
      <c r="BC150">
        <v>4</v>
      </c>
      <c r="BD150" t="s">
        <v>86</v>
      </c>
      <c r="BE150" t="s">
        <v>86</v>
      </c>
      <c r="BF150" t="s">
        <v>85</v>
      </c>
      <c r="BG150" t="s">
        <v>86</v>
      </c>
      <c r="BH150" t="s">
        <v>85</v>
      </c>
      <c r="BI150" t="s">
        <v>85</v>
      </c>
      <c r="BJ150" t="s">
        <v>85</v>
      </c>
      <c r="BK150" t="s">
        <v>85</v>
      </c>
      <c r="BL150" t="s">
        <v>1050</v>
      </c>
      <c r="BM150" t="s">
        <v>2186</v>
      </c>
      <c r="BN150" t="s">
        <v>2187</v>
      </c>
      <c r="BO150" t="s">
        <v>2187</v>
      </c>
      <c r="BP150" s="1" t="s">
        <v>2188</v>
      </c>
    </row>
    <row r="151" spans="1:68" hidden="1" x14ac:dyDescent="0.25">
      <c r="A151" s="1" t="s">
        <v>1758</v>
      </c>
      <c r="B151" t="s">
        <v>1759</v>
      </c>
      <c r="C151" t="s">
        <v>1760</v>
      </c>
      <c r="D151" s="5">
        <f t="shared" si="9"/>
        <v>0</v>
      </c>
      <c r="E151" s="5">
        <f>IFERROR(SEARCH(Tabelle2!$A$2,Literatur!$C151),0)</f>
        <v>0</v>
      </c>
      <c r="F151" s="5">
        <f>IFERROR(SEARCH(Tabelle2!$A$3,Literatur!$C151),0)</f>
        <v>0</v>
      </c>
      <c r="G151" s="5">
        <f>IFERROR(SEARCH(Tabelle2!$A$4,Literatur!$C151),0)</f>
        <v>0</v>
      </c>
      <c r="H151" s="5">
        <f>IFERROR(SEARCH(Tabelle2!$A$5,Literatur!$C151),0)</f>
        <v>0</v>
      </c>
      <c r="I151" s="5">
        <f>IFERROR(SEARCH(Tabelle2!$A$6,Literatur!$C151),0)</f>
        <v>0</v>
      </c>
      <c r="J151" s="5">
        <f>IFERROR(SEARCH(Tabelle2!$A$7,Literatur!$C151),0)</f>
        <v>0</v>
      </c>
      <c r="K151" s="5">
        <f>IFERROR(SEARCH(Tabelle2!$A$8,Literatur!$C151),0)</f>
        <v>0</v>
      </c>
      <c r="L151" s="5">
        <f>IFERROR(SEARCH(Tabelle2!$A$9,Literatur!$C151),0)</f>
        <v>0</v>
      </c>
      <c r="M151" s="5">
        <f>IFERROR(SEARCH(Tabelle2!$A$10,Literatur!$C151),0)</f>
        <v>0</v>
      </c>
      <c r="N151" t="s">
        <v>60</v>
      </c>
      <c r="O151" t="s">
        <v>61</v>
      </c>
      <c r="P151" t="s">
        <v>1761</v>
      </c>
      <c r="Q151" t="s">
        <v>1762</v>
      </c>
      <c r="R151">
        <v>2</v>
      </c>
      <c r="S151">
        <v>115142</v>
      </c>
      <c r="T151" t="s">
        <v>64</v>
      </c>
      <c r="U151" t="s">
        <v>1763</v>
      </c>
      <c r="V151" t="s">
        <v>1764</v>
      </c>
      <c r="X151" t="s">
        <v>1765</v>
      </c>
      <c r="Y151" t="s">
        <v>1766</v>
      </c>
      <c r="Z151" t="s">
        <v>1767</v>
      </c>
      <c r="AA151">
        <f t="shared" si="10"/>
        <v>10</v>
      </c>
      <c r="AB151">
        <v>80</v>
      </c>
      <c r="AC151" t="s">
        <v>2189</v>
      </c>
      <c r="AD151" t="s">
        <v>71</v>
      </c>
      <c r="AE151">
        <v>27445458</v>
      </c>
      <c r="AF151" t="s">
        <v>2190</v>
      </c>
      <c r="AG151" t="s">
        <v>2191</v>
      </c>
      <c r="AH151" t="s">
        <v>2192</v>
      </c>
      <c r="AI151" t="s">
        <v>2193</v>
      </c>
      <c r="AJ151" t="s">
        <v>113</v>
      </c>
      <c r="AK151" t="s">
        <v>2194</v>
      </c>
      <c r="AL151">
        <v>2398814</v>
      </c>
      <c r="AM151">
        <v>2016</v>
      </c>
      <c r="AN151" t="s">
        <v>1060</v>
      </c>
      <c r="AO151" t="s">
        <v>2195</v>
      </c>
      <c r="AP151" t="s">
        <v>1061</v>
      </c>
      <c r="AQ151" t="s">
        <v>1062</v>
      </c>
      <c r="AR151" t="s">
        <v>1063</v>
      </c>
      <c r="AS151" t="s">
        <v>1064</v>
      </c>
      <c r="AT151" t="s">
        <v>2196</v>
      </c>
      <c r="AU151" t="s">
        <v>2197</v>
      </c>
      <c r="AV151" t="s">
        <v>84</v>
      </c>
      <c r="AW151" t="s">
        <v>86</v>
      </c>
      <c r="AX151" t="s">
        <v>86</v>
      </c>
      <c r="AY151" t="s">
        <v>85</v>
      </c>
      <c r="AZ151" t="s">
        <v>86</v>
      </c>
      <c r="BA151" t="s">
        <v>85</v>
      </c>
      <c r="BB151" t="s">
        <v>85</v>
      </c>
      <c r="BC151">
        <v>4</v>
      </c>
      <c r="BD151" t="s">
        <v>86</v>
      </c>
      <c r="BE151" t="s">
        <v>86</v>
      </c>
      <c r="BF151" t="s">
        <v>85</v>
      </c>
      <c r="BG151" t="s">
        <v>86</v>
      </c>
      <c r="BH151" t="s">
        <v>85</v>
      </c>
      <c r="BI151" t="s">
        <v>85</v>
      </c>
      <c r="BJ151" t="s">
        <v>85</v>
      </c>
      <c r="BK151" t="s">
        <v>85</v>
      </c>
      <c r="BL151" t="s">
        <v>2198</v>
      </c>
      <c r="BM151" t="s">
        <v>2199</v>
      </c>
      <c r="BN151" t="s">
        <v>2200</v>
      </c>
      <c r="BO151" t="s">
        <v>2200</v>
      </c>
      <c r="BP151" s="1" t="s">
        <v>2201</v>
      </c>
    </row>
    <row r="152" spans="1:68" hidden="1" x14ac:dyDescent="0.25">
      <c r="A152" s="1" t="s">
        <v>1758</v>
      </c>
      <c r="B152" t="s">
        <v>1759</v>
      </c>
      <c r="C152" t="s">
        <v>1760</v>
      </c>
      <c r="D152" s="5">
        <f t="shared" si="9"/>
        <v>0</v>
      </c>
      <c r="E152" s="5">
        <f>IFERROR(SEARCH(Tabelle2!$A$2,Literatur!$C152),0)</f>
        <v>0</v>
      </c>
      <c r="F152" s="5">
        <f>IFERROR(SEARCH(Tabelle2!$A$3,Literatur!$C152),0)</f>
        <v>0</v>
      </c>
      <c r="G152" s="5">
        <f>IFERROR(SEARCH(Tabelle2!$A$4,Literatur!$C152),0)</f>
        <v>0</v>
      </c>
      <c r="H152" s="5">
        <f>IFERROR(SEARCH(Tabelle2!$A$5,Literatur!$C152),0)</f>
        <v>0</v>
      </c>
      <c r="I152" s="5">
        <f>IFERROR(SEARCH(Tabelle2!$A$6,Literatur!$C152),0)</f>
        <v>0</v>
      </c>
      <c r="J152" s="5">
        <f>IFERROR(SEARCH(Tabelle2!$A$7,Literatur!$C152),0)</f>
        <v>0</v>
      </c>
      <c r="K152" s="5">
        <f>IFERROR(SEARCH(Tabelle2!$A$8,Literatur!$C152),0)</f>
        <v>0</v>
      </c>
      <c r="L152" s="5">
        <f>IFERROR(SEARCH(Tabelle2!$A$9,Literatur!$C152),0)</f>
        <v>0</v>
      </c>
      <c r="M152" s="5">
        <f>IFERROR(SEARCH(Tabelle2!$A$10,Literatur!$C152),0)</f>
        <v>0</v>
      </c>
      <c r="N152" t="s">
        <v>60</v>
      </c>
      <c r="O152" t="s">
        <v>61</v>
      </c>
      <c r="P152" t="s">
        <v>1761</v>
      </c>
      <c r="Q152" t="s">
        <v>1762</v>
      </c>
      <c r="R152">
        <v>2</v>
      </c>
      <c r="S152">
        <v>115142</v>
      </c>
      <c r="T152" t="s">
        <v>64</v>
      </c>
      <c r="U152" t="s">
        <v>1763</v>
      </c>
      <c r="V152" t="s">
        <v>1764</v>
      </c>
      <c r="X152" t="s">
        <v>1765</v>
      </c>
      <c r="Y152" t="s">
        <v>1766</v>
      </c>
      <c r="Z152" t="s">
        <v>1767</v>
      </c>
      <c r="AA152">
        <f t="shared" si="10"/>
        <v>10</v>
      </c>
      <c r="AB152">
        <v>80</v>
      </c>
      <c r="AC152" t="s">
        <v>2202</v>
      </c>
      <c r="AD152" t="s">
        <v>71</v>
      </c>
      <c r="AE152">
        <v>25596646</v>
      </c>
      <c r="AF152" t="s">
        <v>2203</v>
      </c>
      <c r="AG152" t="s">
        <v>2204</v>
      </c>
      <c r="AH152" t="s">
        <v>2205</v>
      </c>
      <c r="AI152" t="s">
        <v>2206</v>
      </c>
      <c r="AJ152" t="s">
        <v>241</v>
      </c>
      <c r="AK152" t="s">
        <v>178</v>
      </c>
      <c r="AL152">
        <v>2363280</v>
      </c>
      <c r="AM152">
        <v>2016</v>
      </c>
      <c r="AN152" t="s">
        <v>2207</v>
      </c>
      <c r="AO152" t="s">
        <v>209</v>
      </c>
      <c r="AP152" t="s">
        <v>2195</v>
      </c>
      <c r="AQ152" t="s">
        <v>2208</v>
      </c>
      <c r="AR152" t="s">
        <v>2209</v>
      </c>
      <c r="AS152" t="s">
        <v>2209</v>
      </c>
      <c r="AT152" t="s">
        <v>2210</v>
      </c>
      <c r="AU152" t="s">
        <v>2211</v>
      </c>
      <c r="AV152" t="s">
        <v>84</v>
      </c>
      <c r="AW152" t="s">
        <v>86</v>
      </c>
      <c r="AX152" t="s">
        <v>86</v>
      </c>
      <c r="AY152" t="s">
        <v>85</v>
      </c>
      <c r="AZ152" t="s">
        <v>86</v>
      </c>
      <c r="BA152" t="s">
        <v>85</v>
      </c>
      <c r="BB152" t="s">
        <v>85</v>
      </c>
      <c r="BC152">
        <v>5</v>
      </c>
      <c r="BD152" t="s">
        <v>86</v>
      </c>
      <c r="BE152" t="s">
        <v>86</v>
      </c>
      <c r="BF152" t="s">
        <v>85</v>
      </c>
      <c r="BG152" t="s">
        <v>86</v>
      </c>
      <c r="BH152" t="s">
        <v>85</v>
      </c>
      <c r="BI152" t="s">
        <v>85</v>
      </c>
      <c r="BJ152" t="s">
        <v>85</v>
      </c>
      <c r="BK152" t="s">
        <v>86</v>
      </c>
      <c r="BL152" t="s">
        <v>2212</v>
      </c>
      <c r="BM152" t="s">
        <v>2213</v>
      </c>
      <c r="BN152" t="s">
        <v>929</v>
      </c>
      <c r="BO152" t="s">
        <v>929</v>
      </c>
      <c r="BP152" s="1" t="s">
        <v>2214</v>
      </c>
    </row>
    <row r="153" spans="1:68" hidden="1" x14ac:dyDescent="0.25">
      <c r="A153" s="1" t="s">
        <v>1758</v>
      </c>
      <c r="B153" t="s">
        <v>1759</v>
      </c>
      <c r="C153" t="s">
        <v>1760</v>
      </c>
      <c r="D153" s="5">
        <f t="shared" si="9"/>
        <v>0</v>
      </c>
      <c r="E153" s="5">
        <f>IFERROR(SEARCH(Tabelle2!$A$2,Literatur!$C153),0)</f>
        <v>0</v>
      </c>
      <c r="F153" s="5">
        <f>IFERROR(SEARCH(Tabelle2!$A$3,Literatur!$C153),0)</f>
        <v>0</v>
      </c>
      <c r="G153" s="5">
        <f>IFERROR(SEARCH(Tabelle2!$A$4,Literatur!$C153),0)</f>
        <v>0</v>
      </c>
      <c r="H153" s="5">
        <f>IFERROR(SEARCH(Tabelle2!$A$5,Literatur!$C153),0)</f>
        <v>0</v>
      </c>
      <c r="I153" s="5">
        <f>IFERROR(SEARCH(Tabelle2!$A$6,Literatur!$C153),0)</f>
        <v>0</v>
      </c>
      <c r="J153" s="5">
        <f>IFERROR(SEARCH(Tabelle2!$A$7,Literatur!$C153),0)</f>
        <v>0</v>
      </c>
      <c r="K153" s="5">
        <f>IFERROR(SEARCH(Tabelle2!$A$8,Literatur!$C153),0)</f>
        <v>0</v>
      </c>
      <c r="L153" s="5">
        <f>IFERROR(SEARCH(Tabelle2!$A$9,Literatur!$C153),0)</f>
        <v>0</v>
      </c>
      <c r="M153" s="5">
        <f>IFERROR(SEARCH(Tabelle2!$A$10,Literatur!$C153),0)</f>
        <v>0</v>
      </c>
      <c r="N153" t="s">
        <v>60</v>
      </c>
      <c r="O153" t="s">
        <v>61</v>
      </c>
      <c r="P153" t="s">
        <v>1761</v>
      </c>
      <c r="Q153" t="s">
        <v>1762</v>
      </c>
      <c r="R153">
        <v>2</v>
      </c>
      <c r="S153">
        <v>115142</v>
      </c>
      <c r="T153" t="s">
        <v>64</v>
      </c>
      <c r="U153" t="s">
        <v>1763</v>
      </c>
      <c r="V153" t="s">
        <v>1764</v>
      </c>
      <c r="X153" t="s">
        <v>1765</v>
      </c>
      <c r="Y153" t="s">
        <v>1766</v>
      </c>
      <c r="Z153" t="s">
        <v>1767</v>
      </c>
      <c r="AA153">
        <f t="shared" si="10"/>
        <v>10</v>
      </c>
      <c r="AB153">
        <v>80</v>
      </c>
      <c r="AC153" t="s">
        <v>2215</v>
      </c>
      <c r="AD153" t="s">
        <v>71</v>
      </c>
      <c r="AE153">
        <v>25359220</v>
      </c>
      <c r="AF153" t="s">
        <v>2216</v>
      </c>
      <c r="AG153" t="s">
        <v>2217</v>
      </c>
      <c r="AH153" t="s">
        <v>2218</v>
      </c>
      <c r="AI153" t="s">
        <v>2219</v>
      </c>
      <c r="AJ153" t="s">
        <v>241</v>
      </c>
      <c r="AK153" t="s">
        <v>131</v>
      </c>
      <c r="AL153">
        <v>2272578</v>
      </c>
      <c r="AM153">
        <v>2015</v>
      </c>
      <c r="AN153" t="s">
        <v>208</v>
      </c>
      <c r="AO153" t="s">
        <v>209</v>
      </c>
      <c r="AP153" t="s">
        <v>210</v>
      </c>
      <c r="AQ153" t="s">
        <v>211</v>
      </c>
      <c r="AR153" t="s">
        <v>212</v>
      </c>
      <c r="AS153" t="s">
        <v>213</v>
      </c>
      <c r="AT153" t="s">
        <v>2220</v>
      </c>
      <c r="AU153" t="s">
        <v>2221</v>
      </c>
      <c r="AV153" t="s">
        <v>84</v>
      </c>
      <c r="AW153" t="s">
        <v>86</v>
      </c>
      <c r="AX153" t="s">
        <v>86</v>
      </c>
      <c r="AY153" t="s">
        <v>85</v>
      </c>
      <c r="AZ153" t="s">
        <v>86</v>
      </c>
      <c r="BA153" t="s">
        <v>85</v>
      </c>
      <c r="BB153" t="s">
        <v>85</v>
      </c>
      <c r="BC153">
        <v>5</v>
      </c>
      <c r="BD153" t="s">
        <v>86</v>
      </c>
      <c r="BE153" t="s">
        <v>86</v>
      </c>
      <c r="BF153" t="s">
        <v>86</v>
      </c>
      <c r="BG153" t="s">
        <v>86</v>
      </c>
      <c r="BH153" t="s">
        <v>85</v>
      </c>
      <c r="BI153" t="s">
        <v>85</v>
      </c>
      <c r="BJ153" t="s">
        <v>85</v>
      </c>
      <c r="BK153" t="s">
        <v>85</v>
      </c>
      <c r="BL153" t="s">
        <v>2222</v>
      </c>
      <c r="BM153" t="s">
        <v>2223</v>
      </c>
      <c r="BN153" t="s">
        <v>2224</v>
      </c>
      <c r="BO153" t="s">
        <v>2224</v>
      </c>
      <c r="BP153" s="1" t="s">
        <v>2225</v>
      </c>
    </row>
    <row r="154" spans="1:68" hidden="1" x14ac:dyDescent="0.25">
      <c r="A154" s="1" t="s">
        <v>1758</v>
      </c>
      <c r="B154" t="s">
        <v>1759</v>
      </c>
      <c r="C154" t="s">
        <v>1760</v>
      </c>
      <c r="D154" s="5">
        <f t="shared" si="9"/>
        <v>0</v>
      </c>
      <c r="E154" s="5">
        <f>IFERROR(SEARCH(Tabelle2!$A$2,Literatur!$C154),0)</f>
        <v>0</v>
      </c>
      <c r="F154" s="5">
        <f>IFERROR(SEARCH(Tabelle2!$A$3,Literatur!$C154),0)</f>
        <v>0</v>
      </c>
      <c r="G154" s="5">
        <f>IFERROR(SEARCH(Tabelle2!$A$4,Literatur!$C154),0)</f>
        <v>0</v>
      </c>
      <c r="H154" s="5">
        <f>IFERROR(SEARCH(Tabelle2!$A$5,Literatur!$C154),0)</f>
        <v>0</v>
      </c>
      <c r="I154" s="5">
        <f>IFERROR(SEARCH(Tabelle2!$A$6,Literatur!$C154),0)</f>
        <v>0</v>
      </c>
      <c r="J154" s="5">
        <f>IFERROR(SEARCH(Tabelle2!$A$7,Literatur!$C154),0)</f>
        <v>0</v>
      </c>
      <c r="K154" s="5">
        <f>IFERROR(SEARCH(Tabelle2!$A$8,Literatur!$C154),0)</f>
        <v>0</v>
      </c>
      <c r="L154" s="5">
        <f>IFERROR(SEARCH(Tabelle2!$A$9,Literatur!$C154),0)</f>
        <v>0</v>
      </c>
      <c r="M154" s="5">
        <f>IFERROR(SEARCH(Tabelle2!$A$10,Literatur!$C154),0)</f>
        <v>0</v>
      </c>
      <c r="N154" t="s">
        <v>60</v>
      </c>
      <c r="O154" t="s">
        <v>61</v>
      </c>
      <c r="P154" t="s">
        <v>1761</v>
      </c>
      <c r="Q154" t="s">
        <v>1762</v>
      </c>
      <c r="R154">
        <v>2</v>
      </c>
      <c r="S154">
        <v>115142</v>
      </c>
      <c r="T154" t="s">
        <v>64</v>
      </c>
      <c r="U154" t="s">
        <v>1763</v>
      </c>
      <c r="V154" t="s">
        <v>1764</v>
      </c>
      <c r="X154" t="s">
        <v>1765</v>
      </c>
      <c r="Y154" t="s">
        <v>1766</v>
      </c>
      <c r="Z154" t="s">
        <v>1767</v>
      </c>
      <c r="AA154">
        <f t="shared" si="10"/>
        <v>10</v>
      </c>
      <c r="AB154">
        <v>80</v>
      </c>
      <c r="AC154" t="s">
        <v>2226</v>
      </c>
      <c r="AD154" t="s">
        <v>71</v>
      </c>
      <c r="AE154">
        <v>28245522</v>
      </c>
      <c r="AF154" t="s">
        <v>2227</v>
      </c>
      <c r="AG154" t="s">
        <v>2228</v>
      </c>
      <c r="AH154" t="s">
        <v>2229</v>
      </c>
      <c r="AI154" t="s">
        <v>2230</v>
      </c>
      <c r="AJ154" t="s">
        <v>77</v>
      </c>
      <c r="AK154" t="s">
        <v>877</v>
      </c>
      <c r="AL154">
        <v>2206113</v>
      </c>
      <c r="AM154">
        <v>2014</v>
      </c>
      <c r="AN154" t="s">
        <v>208</v>
      </c>
      <c r="AO154" t="s">
        <v>181</v>
      </c>
      <c r="AP154" t="s">
        <v>210</v>
      </c>
      <c r="AQ154" t="s">
        <v>211</v>
      </c>
      <c r="AR154" t="s">
        <v>212</v>
      </c>
      <c r="AS154" t="s">
        <v>213</v>
      </c>
      <c r="AT154" t="s">
        <v>2231</v>
      </c>
      <c r="AU154" t="s">
        <v>2232</v>
      </c>
      <c r="AV154" t="s">
        <v>84</v>
      </c>
      <c r="AW154" t="s">
        <v>86</v>
      </c>
      <c r="AX154" t="s">
        <v>86</v>
      </c>
      <c r="AY154" t="s">
        <v>85</v>
      </c>
      <c r="AZ154" t="s">
        <v>86</v>
      </c>
      <c r="BA154" t="s">
        <v>85</v>
      </c>
      <c r="BB154" t="s">
        <v>86</v>
      </c>
      <c r="BC154">
        <v>5</v>
      </c>
      <c r="BD154" t="s">
        <v>86</v>
      </c>
      <c r="BE154" t="s">
        <v>86</v>
      </c>
      <c r="BF154" t="s">
        <v>86</v>
      </c>
      <c r="BG154" t="s">
        <v>86</v>
      </c>
      <c r="BH154" t="s">
        <v>85</v>
      </c>
      <c r="BI154" t="s">
        <v>85</v>
      </c>
      <c r="BJ154" t="s">
        <v>85</v>
      </c>
      <c r="BK154" t="s">
        <v>85</v>
      </c>
      <c r="BL154" t="s">
        <v>1716</v>
      </c>
      <c r="BM154" t="s">
        <v>233</v>
      </c>
      <c r="BN154" t="s">
        <v>2233</v>
      </c>
      <c r="BO154" t="s">
        <v>2233</v>
      </c>
      <c r="BP154" s="1" t="s">
        <v>2234</v>
      </c>
    </row>
    <row r="155" spans="1:68" hidden="1" x14ac:dyDescent="0.25">
      <c r="A155" s="1" t="s">
        <v>1758</v>
      </c>
      <c r="B155" t="s">
        <v>1759</v>
      </c>
      <c r="C155" t="s">
        <v>1760</v>
      </c>
      <c r="D155" s="5">
        <f t="shared" si="9"/>
        <v>0</v>
      </c>
      <c r="E155" s="5">
        <f>IFERROR(SEARCH(Tabelle2!$A$2,Literatur!$C155),0)</f>
        <v>0</v>
      </c>
      <c r="F155" s="5">
        <f>IFERROR(SEARCH(Tabelle2!$A$3,Literatur!$C155),0)</f>
        <v>0</v>
      </c>
      <c r="G155" s="5">
        <f>IFERROR(SEARCH(Tabelle2!$A$4,Literatur!$C155),0)</f>
        <v>0</v>
      </c>
      <c r="H155" s="5">
        <f>IFERROR(SEARCH(Tabelle2!$A$5,Literatur!$C155),0)</f>
        <v>0</v>
      </c>
      <c r="I155" s="5">
        <f>IFERROR(SEARCH(Tabelle2!$A$6,Literatur!$C155),0)</f>
        <v>0</v>
      </c>
      <c r="J155" s="5">
        <f>IFERROR(SEARCH(Tabelle2!$A$7,Literatur!$C155),0)</f>
        <v>0</v>
      </c>
      <c r="K155" s="5">
        <f>IFERROR(SEARCH(Tabelle2!$A$8,Literatur!$C155),0)</f>
        <v>0</v>
      </c>
      <c r="L155" s="5">
        <f>IFERROR(SEARCH(Tabelle2!$A$9,Literatur!$C155),0)</f>
        <v>0</v>
      </c>
      <c r="M155" s="5">
        <f>IFERROR(SEARCH(Tabelle2!$A$10,Literatur!$C155),0)</f>
        <v>0</v>
      </c>
      <c r="N155" t="s">
        <v>60</v>
      </c>
      <c r="O155" t="s">
        <v>61</v>
      </c>
      <c r="P155" t="s">
        <v>1761</v>
      </c>
      <c r="Q155" t="s">
        <v>1762</v>
      </c>
      <c r="R155">
        <v>2</v>
      </c>
      <c r="S155">
        <v>115142</v>
      </c>
      <c r="T155" t="s">
        <v>64</v>
      </c>
      <c r="U155" t="s">
        <v>1763</v>
      </c>
      <c r="V155" t="s">
        <v>1764</v>
      </c>
      <c r="X155" t="s">
        <v>1765</v>
      </c>
      <c r="Y155" t="s">
        <v>1766</v>
      </c>
      <c r="Z155" t="s">
        <v>1767</v>
      </c>
      <c r="AA155">
        <f t="shared" si="10"/>
        <v>10</v>
      </c>
      <c r="AB155">
        <v>80</v>
      </c>
      <c r="AC155" t="s">
        <v>2235</v>
      </c>
      <c r="AD155" t="s">
        <v>71</v>
      </c>
      <c r="AE155">
        <v>26437716</v>
      </c>
      <c r="AF155" t="s">
        <v>2236</v>
      </c>
      <c r="AG155" t="s">
        <v>2237</v>
      </c>
      <c r="AH155" t="s">
        <v>2238</v>
      </c>
      <c r="AI155" t="s">
        <v>2239</v>
      </c>
      <c r="AJ155" t="s">
        <v>420</v>
      </c>
      <c r="AK155" t="s">
        <v>2240</v>
      </c>
      <c r="AL155">
        <v>2555516</v>
      </c>
      <c r="AM155">
        <v>2017</v>
      </c>
      <c r="AN155" t="s">
        <v>180</v>
      </c>
      <c r="AO155" t="s">
        <v>209</v>
      </c>
      <c r="AP155" t="s">
        <v>182</v>
      </c>
      <c r="AQ155" t="s">
        <v>183</v>
      </c>
      <c r="AR155" t="s">
        <v>184</v>
      </c>
      <c r="AS155" t="s">
        <v>185</v>
      </c>
      <c r="AT155" t="s">
        <v>2241</v>
      </c>
      <c r="AU155" t="s">
        <v>2242</v>
      </c>
      <c r="AV155" t="s">
        <v>84</v>
      </c>
      <c r="AW155" t="s">
        <v>86</v>
      </c>
      <c r="AX155" t="s">
        <v>86</v>
      </c>
      <c r="AY155" t="s">
        <v>85</v>
      </c>
      <c r="AZ155" t="s">
        <v>86</v>
      </c>
      <c r="BA155" t="s">
        <v>85</v>
      </c>
      <c r="BB155" t="s">
        <v>85</v>
      </c>
      <c r="BC155">
        <v>6</v>
      </c>
      <c r="BD155" t="s">
        <v>85</v>
      </c>
      <c r="BE155" t="s">
        <v>85</v>
      </c>
      <c r="BF155" t="s">
        <v>85</v>
      </c>
      <c r="BG155" t="s">
        <v>86</v>
      </c>
      <c r="BH155" t="s">
        <v>85</v>
      </c>
      <c r="BI155" t="s">
        <v>85</v>
      </c>
      <c r="BJ155" t="s">
        <v>85</v>
      </c>
      <c r="BK155" t="s">
        <v>85</v>
      </c>
      <c r="BL155" t="s">
        <v>2243</v>
      </c>
      <c r="BM155" t="s">
        <v>2244</v>
      </c>
      <c r="BN155" t="s">
        <v>666</v>
      </c>
      <c r="BO155" t="s">
        <v>666</v>
      </c>
      <c r="BP155" s="1" t="s">
        <v>2245</v>
      </c>
    </row>
    <row r="156" spans="1:68" hidden="1" x14ac:dyDescent="0.25">
      <c r="A156" s="1" t="s">
        <v>1758</v>
      </c>
      <c r="B156" t="s">
        <v>1759</v>
      </c>
      <c r="C156" t="s">
        <v>1760</v>
      </c>
      <c r="D156" s="5">
        <f t="shared" si="9"/>
        <v>0</v>
      </c>
      <c r="E156" s="5">
        <f>IFERROR(SEARCH(Tabelle2!$A$2,Literatur!$C156),0)</f>
        <v>0</v>
      </c>
      <c r="F156" s="5">
        <f>IFERROR(SEARCH(Tabelle2!$A$3,Literatur!$C156),0)</f>
        <v>0</v>
      </c>
      <c r="G156" s="5">
        <f>IFERROR(SEARCH(Tabelle2!$A$4,Literatur!$C156),0)</f>
        <v>0</v>
      </c>
      <c r="H156" s="5">
        <f>IFERROR(SEARCH(Tabelle2!$A$5,Literatur!$C156),0)</f>
        <v>0</v>
      </c>
      <c r="I156" s="5">
        <f>IFERROR(SEARCH(Tabelle2!$A$6,Literatur!$C156),0)</f>
        <v>0</v>
      </c>
      <c r="J156" s="5">
        <f>IFERROR(SEARCH(Tabelle2!$A$7,Literatur!$C156),0)</f>
        <v>0</v>
      </c>
      <c r="K156" s="5">
        <f>IFERROR(SEARCH(Tabelle2!$A$8,Literatur!$C156),0)</f>
        <v>0</v>
      </c>
      <c r="L156" s="5">
        <f>IFERROR(SEARCH(Tabelle2!$A$9,Literatur!$C156),0)</f>
        <v>0</v>
      </c>
      <c r="M156" s="5">
        <f>IFERROR(SEARCH(Tabelle2!$A$10,Literatur!$C156),0)</f>
        <v>0</v>
      </c>
      <c r="N156" t="s">
        <v>60</v>
      </c>
      <c r="O156" t="s">
        <v>61</v>
      </c>
      <c r="P156" t="s">
        <v>1761</v>
      </c>
      <c r="Q156" t="s">
        <v>1762</v>
      </c>
      <c r="R156">
        <v>2</v>
      </c>
      <c r="S156">
        <v>115142</v>
      </c>
      <c r="T156" t="s">
        <v>64</v>
      </c>
      <c r="U156" t="s">
        <v>1763</v>
      </c>
      <c r="V156" t="s">
        <v>1764</v>
      </c>
      <c r="X156" t="s">
        <v>1765</v>
      </c>
      <c r="Y156" t="s">
        <v>1766</v>
      </c>
      <c r="Z156" t="s">
        <v>1767</v>
      </c>
      <c r="AA156">
        <f t="shared" si="10"/>
        <v>10</v>
      </c>
      <c r="AB156">
        <v>80</v>
      </c>
      <c r="AC156" t="s">
        <v>2246</v>
      </c>
      <c r="AD156" t="s">
        <v>71</v>
      </c>
      <c r="AE156">
        <v>25312962</v>
      </c>
      <c r="AF156" t="s">
        <v>2247</v>
      </c>
      <c r="AG156" t="s">
        <v>2248</v>
      </c>
      <c r="AH156" t="s">
        <v>2249</v>
      </c>
      <c r="AI156" t="s">
        <v>2250</v>
      </c>
      <c r="AJ156" t="s">
        <v>384</v>
      </c>
      <c r="AK156" t="s">
        <v>131</v>
      </c>
      <c r="AL156">
        <v>2272578</v>
      </c>
      <c r="AM156">
        <v>2015</v>
      </c>
      <c r="AN156" t="s">
        <v>208</v>
      </c>
      <c r="AO156" t="s">
        <v>1783</v>
      </c>
      <c r="AP156" t="s">
        <v>210</v>
      </c>
      <c r="AQ156" t="s">
        <v>211</v>
      </c>
      <c r="AR156" t="s">
        <v>212</v>
      </c>
      <c r="AS156" t="s">
        <v>213</v>
      </c>
      <c r="AT156" t="s">
        <v>2251</v>
      </c>
      <c r="AU156" t="s">
        <v>2252</v>
      </c>
      <c r="AV156" t="s">
        <v>84</v>
      </c>
      <c r="AW156" t="s">
        <v>86</v>
      </c>
      <c r="AX156" t="s">
        <v>86</v>
      </c>
      <c r="AY156" t="s">
        <v>85</v>
      </c>
      <c r="AZ156" t="s">
        <v>86</v>
      </c>
      <c r="BA156" t="s">
        <v>85</v>
      </c>
      <c r="BB156" t="s">
        <v>85</v>
      </c>
      <c r="BC156">
        <v>6</v>
      </c>
      <c r="BD156" t="s">
        <v>86</v>
      </c>
      <c r="BE156" t="s">
        <v>86</v>
      </c>
      <c r="BF156" t="s">
        <v>85</v>
      </c>
      <c r="BG156" t="s">
        <v>86</v>
      </c>
      <c r="BH156" t="s">
        <v>85</v>
      </c>
      <c r="BI156" t="s">
        <v>85</v>
      </c>
      <c r="BJ156" t="s">
        <v>85</v>
      </c>
      <c r="BK156" t="s">
        <v>85</v>
      </c>
      <c r="BL156" t="s">
        <v>2253</v>
      </c>
      <c r="BM156" t="s">
        <v>2254</v>
      </c>
      <c r="BN156" t="s">
        <v>2255</v>
      </c>
      <c r="BO156" t="s">
        <v>2255</v>
      </c>
      <c r="BP156" s="1" t="s">
        <v>2256</v>
      </c>
    </row>
    <row r="157" spans="1:68" hidden="1" x14ac:dyDescent="0.25">
      <c r="A157" s="1" t="s">
        <v>1758</v>
      </c>
      <c r="B157" t="s">
        <v>1759</v>
      </c>
      <c r="C157" t="s">
        <v>1760</v>
      </c>
      <c r="D157" s="5">
        <f t="shared" si="9"/>
        <v>0</v>
      </c>
      <c r="E157" s="5">
        <f>IFERROR(SEARCH(Tabelle2!$A$2,Literatur!$C157),0)</f>
        <v>0</v>
      </c>
      <c r="F157" s="5">
        <f>IFERROR(SEARCH(Tabelle2!$A$3,Literatur!$C157),0)</f>
        <v>0</v>
      </c>
      <c r="G157" s="5">
        <f>IFERROR(SEARCH(Tabelle2!$A$4,Literatur!$C157),0)</f>
        <v>0</v>
      </c>
      <c r="H157" s="5">
        <f>IFERROR(SEARCH(Tabelle2!$A$5,Literatur!$C157),0)</f>
        <v>0</v>
      </c>
      <c r="I157" s="5">
        <f>IFERROR(SEARCH(Tabelle2!$A$6,Literatur!$C157),0)</f>
        <v>0</v>
      </c>
      <c r="J157" s="5">
        <f>IFERROR(SEARCH(Tabelle2!$A$7,Literatur!$C157),0)</f>
        <v>0</v>
      </c>
      <c r="K157" s="5">
        <f>IFERROR(SEARCH(Tabelle2!$A$8,Literatur!$C157),0)</f>
        <v>0</v>
      </c>
      <c r="L157" s="5">
        <f>IFERROR(SEARCH(Tabelle2!$A$9,Literatur!$C157),0)</f>
        <v>0</v>
      </c>
      <c r="M157" s="5">
        <f>IFERROR(SEARCH(Tabelle2!$A$10,Literatur!$C157),0)</f>
        <v>0</v>
      </c>
      <c r="N157" t="s">
        <v>60</v>
      </c>
      <c r="O157" t="s">
        <v>61</v>
      </c>
      <c r="P157" t="s">
        <v>1761</v>
      </c>
      <c r="Q157" t="s">
        <v>1762</v>
      </c>
      <c r="R157">
        <v>2</v>
      </c>
      <c r="S157">
        <v>115142</v>
      </c>
      <c r="T157" t="s">
        <v>64</v>
      </c>
      <c r="U157" t="s">
        <v>1763</v>
      </c>
      <c r="V157" t="s">
        <v>1764</v>
      </c>
      <c r="X157" t="s">
        <v>1765</v>
      </c>
      <c r="Y157" t="s">
        <v>1766</v>
      </c>
      <c r="Z157" t="s">
        <v>1767</v>
      </c>
      <c r="AA157">
        <f t="shared" si="10"/>
        <v>10</v>
      </c>
      <c r="AB157">
        <v>80</v>
      </c>
      <c r="AC157" t="s">
        <v>2257</v>
      </c>
      <c r="AD157" t="s">
        <v>71</v>
      </c>
      <c r="AE157">
        <v>27295045</v>
      </c>
      <c r="AF157" t="s">
        <v>2258</v>
      </c>
      <c r="AG157" t="s">
        <v>2259</v>
      </c>
      <c r="AH157" t="s">
        <v>2260</v>
      </c>
      <c r="AI157" t="s">
        <v>2261</v>
      </c>
      <c r="AJ157" t="s">
        <v>1033</v>
      </c>
      <c r="AK157" t="s">
        <v>2130</v>
      </c>
      <c r="AL157">
        <v>2237569</v>
      </c>
      <c r="AM157">
        <v>2015</v>
      </c>
      <c r="AN157" t="s">
        <v>1782</v>
      </c>
      <c r="AO157" t="s">
        <v>133</v>
      </c>
      <c r="AP157" t="s">
        <v>1784</v>
      </c>
      <c r="AQ157" t="s">
        <v>1785</v>
      </c>
      <c r="AR157" t="s">
        <v>1786</v>
      </c>
      <c r="AS157" t="s">
        <v>1787</v>
      </c>
      <c r="AT157" t="s">
        <v>2262</v>
      </c>
      <c r="AU157" t="s">
        <v>2263</v>
      </c>
      <c r="AV157" t="s">
        <v>84</v>
      </c>
      <c r="AW157" t="s">
        <v>86</v>
      </c>
      <c r="AX157" t="s">
        <v>86</v>
      </c>
      <c r="AY157" t="s">
        <v>85</v>
      </c>
      <c r="AZ157" t="s">
        <v>86</v>
      </c>
      <c r="BA157" t="s">
        <v>85</v>
      </c>
      <c r="BB157" t="s">
        <v>85</v>
      </c>
      <c r="BC157">
        <v>7</v>
      </c>
      <c r="BD157" t="s">
        <v>86</v>
      </c>
      <c r="BE157" t="s">
        <v>86</v>
      </c>
      <c r="BF157" t="s">
        <v>85</v>
      </c>
      <c r="BG157" t="s">
        <v>86</v>
      </c>
      <c r="BH157" t="s">
        <v>85</v>
      </c>
      <c r="BI157" t="s">
        <v>85</v>
      </c>
      <c r="BJ157" t="s">
        <v>85</v>
      </c>
      <c r="BK157" t="s">
        <v>86</v>
      </c>
      <c r="BL157" t="s">
        <v>2264</v>
      </c>
      <c r="BM157" t="s">
        <v>2265</v>
      </c>
      <c r="BN157" t="s">
        <v>2266</v>
      </c>
      <c r="BO157" t="s">
        <v>2266</v>
      </c>
      <c r="BP157" s="1" t="s">
        <v>2267</v>
      </c>
    </row>
    <row r="158" spans="1:68" hidden="1" x14ac:dyDescent="0.25">
      <c r="A158" s="1" t="s">
        <v>1758</v>
      </c>
      <c r="B158" t="s">
        <v>1759</v>
      </c>
      <c r="C158" t="s">
        <v>1760</v>
      </c>
      <c r="D158" s="5">
        <f t="shared" si="9"/>
        <v>0</v>
      </c>
      <c r="E158" s="5">
        <f>IFERROR(SEARCH(Tabelle2!$A$2,Literatur!$C158),0)</f>
        <v>0</v>
      </c>
      <c r="F158" s="5">
        <f>IFERROR(SEARCH(Tabelle2!$A$3,Literatur!$C158),0)</f>
        <v>0</v>
      </c>
      <c r="G158" s="5">
        <f>IFERROR(SEARCH(Tabelle2!$A$4,Literatur!$C158),0)</f>
        <v>0</v>
      </c>
      <c r="H158" s="5">
        <f>IFERROR(SEARCH(Tabelle2!$A$5,Literatur!$C158),0)</f>
        <v>0</v>
      </c>
      <c r="I158" s="5">
        <f>IFERROR(SEARCH(Tabelle2!$A$6,Literatur!$C158),0)</f>
        <v>0</v>
      </c>
      <c r="J158" s="5">
        <f>IFERROR(SEARCH(Tabelle2!$A$7,Literatur!$C158),0)</f>
        <v>0</v>
      </c>
      <c r="K158" s="5">
        <f>IFERROR(SEARCH(Tabelle2!$A$8,Literatur!$C158),0)</f>
        <v>0</v>
      </c>
      <c r="L158" s="5">
        <f>IFERROR(SEARCH(Tabelle2!$A$9,Literatur!$C158),0)</f>
        <v>0</v>
      </c>
      <c r="M158" s="5">
        <f>IFERROR(SEARCH(Tabelle2!$A$10,Literatur!$C158),0)</f>
        <v>0</v>
      </c>
      <c r="N158" t="s">
        <v>60</v>
      </c>
      <c r="O158" t="s">
        <v>61</v>
      </c>
      <c r="P158" t="s">
        <v>1761</v>
      </c>
      <c r="Q158" t="s">
        <v>1762</v>
      </c>
      <c r="R158">
        <v>2</v>
      </c>
      <c r="S158">
        <v>115142</v>
      </c>
      <c r="T158" t="s">
        <v>64</v>
      </c>
      <c r="U158" t="s">
        <v>1763</v>
      </c>
      <c r="V158" t="s">
        <v>1764</v>
      </c>
      <c r="X158" t="s">
        <v>1765</v>
      </c>
      <c r="Y158" t="s">
        <v>1766</v>
      </c>
      <c r="Z158" t="s">
        <v>1767</v>
      </c>
      <c r="AA158">
        <f t="shared" si="10"/>
        <v>10</v>
      </c>
      <c r="AB158">
        <v>80</v>
      </c>
      <c r="AC158" t="s">
        <v>2268</v>
      </c>
      <c r="AD158" t="s">
        <v>71</v>
      </c>
      <c r="AE158">
        <v>26860059</v>
      </c>
      <c r="AF158" t="s">
        <v>2269</v>
      </c>
      <c r="AG158" t="s">
        <v>2270</v>
      </c>
      <c r="AH158" t="s">
        <v>2271</v>
      </c>
      <c r="AI158" t="s">
        <v>2272</v>
      </c>
      <c r="AJ158" t="s">
        <v>130</v>
      </c>
      <c r="AK158" t="s">
        <v>2273</v>
      </c>
      <c r="AL158">
        <v>2482217</v>
      </c>
      <c r="AM158">
        <v>2016</v>
      </c>
      <c r="AN158" t="s">
        <v>132</v>
      </c>
      <c r="AO158" t="s">
        <v>2274</v>
      </c>
      <c r="AP158" t="s">
        <v>133</v>
      </c>
      <c r="AQ158" t="s">
        <v>134</v>
      </c>
      <c r="AR158" t="s">
        <v>135</v>
      </c>
      <c r="AS158" t="s">
        <v>135</v>
      </c>
      <c r="AT158" t="s">
        <v>2275</v>
      </c>
      <c r="AU158" t="s">
        <v>2276</v>
      </c>
      <c r="AV158" t="s">
        <v>84</v>
      </c>
      <c r="AW158" t="s">
        <v>86</v>
      </c>
      <c r="AX158" t="s">
        <v>86</v>
      </c>
      <c r="AY158" t="s">
        <v>85</v>
      </c>
      <c r="AZ158" t="s">
        <v>86</v>
      </c>
      <c r="BA158" t="s">
        <v>85</v>
      </c>
      <c r="BB158" t="s">
        <v>86</v>
      </c>
      <c r="BC158">
        <v>8</v>
      </c>
      <c r="BD158" t="s">
        <v>86</v>
      </c>
      <c r="BE158" t="s">
        <v>86</v>
      </c>
      <c r="BF158" t="s">
        <v>85</v>
      </c>
      <c r="BG158" t="s">
        <v>86</v>
      </c>
      <c r="BH158" t="s">
        <v>85</v>
      </c>
      <c r="BI158" t="s">
        <v>85</v>
      </c>
      <c r="BJ158" t="s">
        <v>85</v>
      </c>
      <c r="BK158" t="s">
        <v>85</v>
      </c>
      <c r="BL158" t="s">
        <v>2277</v>
      </c>
      <c r="BM158" t="s">
        <v>2278</v>
      </c>
      <c r="BN158" t="s">
        <v>2279</v>
      </c>
      <c r="BO158" t="s">
        <v>2279</v>
      </c>
      <c r="BP158" s="1" t="s">
        <v>2280</v>
      </c>
    </row>
    <row r="159" spans="1:68" hidden="1" x14ac:dyDescent="0.25">
      <c r="A159" s="1" t="s">
        <v>1758</v>
      </c>
      <c r="B159" t="s">
        <v>1759</v>
      </c>
      <c r="C159" t="s">
        <v>1760</v>
      </c>
      <c r="D159" s="5">
        <f t="shared" si="9"/>
        <v>0</v>
      </c>
      <c r="E159" s="5">
        <f>IFERROR(SEARCH(Tabelle2!$A$2,Literatur!$C159),0)</f>
        <v>0</v>
      </c>
      <c r="F159" s="5">
        <f>IFERROR(SEARCH(Tabelle2!$A$3,Literatur!$C159),0)</f>
        <v>0</v>
      </c>
      <c r="G159" s="5">
        <f>IFERROR(SEARCH(Tabelle2!$A$4,Literatur!$C159),0)</f>
        <v>0</v>
      </c>
      <c r="H159" s="5">
        <f>IFERROR(SEARCH(Tabelle2!$A$5,Literatur!$C159),0)</f>
        <v>0</v>
      </c>
      <c r="I159" s="5">
        <f>IFERROR(SEARCH(Tabelle2!$A$6,Literatur!$C159),0)</f>
        <v>0</v>
      </c>
      <c r="J159" s="5">
        <f>IFERROR(SEARCH(Tabelle2!$A$7,Literatur!$C159),0)</f>
        <v>0</v>
      </c>
      <c r="K159" s="5">
        <f>IFERROR(SEARCH(Tabelle2!$A$8,Literatur!$C159),0)</f>
        <v>0</v>
      </c>
      <c r="L159" s="5">
        <f>IFERROR(SEARCH(Tabelle2!$A$9,Literatur!$C159),0)</f>
        <v>0</v>
      </c>
      <c r="M159" s="5">
        <f>IFERROR(SEARCH(Tabelle2!$A$10,Literatur!$C159),0)</f>
        <v>0</v>
      </c>
      <c r="N159" t="s">
        <v>60</v>
      </c>
      <c r="O159" t="s">
        <v>61</v>
      </c>
      <c r="P159" t="s">
        <v>1761</v>
      </c>
      <c r="Q159" t="s">
        <v>1762</v>
      </c>
      <c r="R159">
        <v>2</v>
      </c>
      <c r="S159">
        <v>115142</v>
      </c>
      <c r="T159" t="s">
        <v>64</v>
      </c>
      <c r="U159" t="s">
        <v>1763</v>
      </c>
      <c r="V159" t="s">
        <v>1764</v>
      </c>
      <c r="X159" t="s">
        <v>1765</v>
      </c>
      <c r="Y159" t="s">
        <v>1766</v>
      </c>
      <c r="Z159" t="s">
        <v>1767</v>
      </c>
      <c r="AA159">
        <f t="shared" si="10"/>
        <v>10</v>
      </c>
      <c r="AB159">
        <v>80</v>
      </c>
      <c r="AC159" t="s">
        <v>2281</v>
      </c>
      <c r="AD159" t="s">
        <v>71</v>
      </c>
      <c r="AE159">
        <v>27334899</v>
      </c>
      <c r="AF159" t="s">
        <v>2282</v>
      </c>
      <c r="AG159" t="s">
        <v>2283</v>
      </c>
      <c r="AH159" t="s">
        <v>2284</v>
      </c>
      <c r="AI159" t="s">
        <v>2285</v>
      </c>
      <c r="AJ159" t="s">
        <v>241</v>
      </c>
      <c r="AK159" t="s">
        <v>2286</v>
      </c>
      <c r="AL159">
        <v>2440666</v>
      </c>
      <c r="AM159">
        <v>2016</v>
      </c>
      <c r="AN159" t="s">
        <v>2287</v>
      </c>
      <c r="AO159" t="s">
        <v>1959</v>
      </c>
      <c r="AP159" t="s">
        <v>2288</v>
      </c>
      <c r="AQ159" t="s">
        <v>2289</v>
      </c>
      <c r="AR159" t="s">
        <v>2290</v>
      </c>
      <c r="AS159" t="s">
        <v>2291</v>
      </c>
      <c r="AT159" t="s">
        <v>2292</v>
      </c>
      <c r="AU159" t="s">
        <v>2293</v>
      </c>
      <c r="AV159" t="s">
        <v>84</v>
      </c>
      <c r="AW159" t="s">
        <v>86</v>
      </c>
      <c r="AX159" t="s">
        <v>86</v>
      </c>
      <c r="AY159" t="s">
        <v>85</v>
      </c>
      <c r="AZ159" t="s">
        <v>86</v>
      </c>
      <c r="BA159" t="s">
        <v>85</v>
      </c>
      <c r="BB159" t="s">
        <v>85</v>
      </c>
      <c r="BC159">
        <v>8</v>
      </c>
      <c r="BD159" t="s">
        <v>86</v>
      </c>
      <c r="BE159" t="s">
        <v>86</v>
      </c>
      <c r="BF159" t="s">
        <v>85</v>
      </c>
      <c r="BG159" t="s">
        <v>86</v>
      </c>
      <c r="BH159" t="s">
        <v>85</v>
      </c>
      <c r="BI159" t="s">
        <v>85</v>
      </c>
      <c r="BJ159" t="s">
        <v>85</v>
      </c>
      <c r="BK159" t="s">
        <v>85</v>
      </c>
      <c r="BL159" t="s">
        <v>2294</v>
      </c>
      <c r="BM159" t="s">
        <v>2295</v>
      </c>
      <c r="BN159" t="s">
        <v>2296</v>
      </c>
      <c r="BO159" t="s">
        <v>2296</v>
      </c>
      <c r="BP159" s="1" t="s">
        <v>2297</v>
      </c>
    </row>
    <row r="160" spans="1:68" hidden="1" x14ac:dyDescent="0.25">
      <c r="A160" s="1" t="s">
        <v>1758</v>
      </c>
      <c r="B160" t="s">
        <v>1759</v>
      </c>
      <c r="C160" t="s">
        <v>1760</v>
      </c>
      <c r="D160" s="5">
        <f t="shared" si="9"/>
        <v>0</v>
      </c>
      <c r="E160" s="5">
        <f>IFERROR(SEARCH(Tabelle2!$A$2,Literatur!$C160),0)</f>
        <v>0</v>
      </c>
      <c r="F160" s="5">
        <f>IFERROR(SEARCH(Tabelle2!$A$3,Literatur!$C160),0)</f>
        <v>0</v>
      </c>
      <c r="G160" s="5">
        <f>IFERROR(SEARCH(Tabelle2!$A$4,Literatur!$C160),0)</f>
        <v>0</v>
      </c>
      <c r="H160" s="5">
        <f>IFERROR(SEARCH(Tabelle2!$A$5,Literatur!$C160),0)</f>
        <v>0</v>
      </c>
      <c r="I160" s="5">
        <f>IFERROR(SEARCH(Tabelle2!$A$6,Literatur!$C160),0)</f>
        <v>0</v>
      </c>
      <c r="J160" s="5">
        <f>IFERROR(SEARCH(Tabelle2!$A$7,Literatur!$C160),0)</f>
        <v>0</v>
      </c>
      <c r="K160" s="5">
        <f>IFERROR(SEARCH(Tabelle2!$A$8,Literatur!$C160),0)</f>
        <v>0</v>
      </c>
      <c r="L160" s="5">
        <f>IFERROR(SEARCH(Tabelle2!$A$9,Literatur!$C160),0)</f>
        <v>0</v>
      </c>
      <c r="M160" s="5">
        <f>IFERROR(SEARCH(Tabelle2!$A$10,Literatur!$C160),0)</f>
        <v>0</v>
      </c>
      <c r="N160" t="s">
        <v>60</v>
      </c>
      <c r="O160" t="s">
        <v>61</v>
      </c>
      <c r="P160" t="s">
        <v>1761</v>
      </c>
      <c r="Q160" t="s">
        <v>1762</v>
      </c>
      <c r="R160">
        <v>2</v>
      </c>
      <c r="S160">
        <v>115142</v>
      </c>
      <c r="T160" t="s">
        <v>64</v>
      </c>
      <c r="U160" t="s">
        <v>1763</v>
      </c>
      <c r="V160" t="s">
        <v>1764</v>
      </c>
      <c r="X160" t="s">
        <v>1765</v>
      </c>
      <c r="Y160" t="s">
        <v>1766</v>
      </c>
      <c r="Z160" t="s">
        <v>1767</v>
      </c>
      <c r="AA160">
        <f t="shared" si="10"/>
        <v>10</v>
      </c>
      <c r="AB160">
        <v>80</v>
      </c>
      <c r="AC160" t="s">
        <v>2298</v>
      </c>
      <c r="AD160" t="s">
        <v>71</v>
      </c>
      <c r="AE160">
        <v>26314565</v>
      </c>
      <c r="AF160" t="s">
        <v>2299</v>
      </c>
      <c r="AG160" t="s">
        <v>2300</v>
      </c>
      <c r="AH160" t="s">
        <v>2301</v>
      </c>
      <c r="AI160" t="s">
        <v>2302</v>
      </c>
      <c r="AJ160" t="s">
        <v>77</v>
      </c>
      <c r="AK160" t="s">
        <v>2303</v>
      </c>
      <c r="AL160">
        <v>2448303</v>
      </c>
      <c r="AM160">
        <v>2016</v>
      </c>
      <c r="AN160" t="s">
        <v>1958</v>
      </c>
      <c r="AO160" t="s">
        <v>209</v>
      </c>
      <c r="AP160" t="s">
        <v>1960</v>
      </c>
      <c r="AQ160" t="s">
        <v>1961</v>
      </c>
      <c r="AR160" t="s">
        <v>1962</v>
      </c>
      <c r="AS160" t="s">
        <v>1963</v>
      </c>
      <c r="AT160" t="s">
        <v>2304</v>
      </c>
      <c r="AU160" t="s">
        <v>2305</v>
      </c>
      <c r="AV160" t="s">
        <v>84</v>
      </c>
      <c r="AW160" t="s">
        <v>86</v>
      </c>
      <c r="AX160" t="s">
        <v>86</v>
      </c>
      <c r="AY160" t="s">
        <v>85</v>
      </c>
      <c r="AZ160" t="s">
        <v>86</v>
      </c>
      <c r="BA160" t="s">
        <v>85</v>
      </c>
      <c r="BB160" t="s">
        <v>86</v>
      </c>
      <c r="BC160">
        <v>10</v>
      </c>
      <c r="BD160" t="s">
        <v>86</v>
      </c>
      <c r="BE160" t="s">
        <v>86</v>
      </c>
      <c r="BF160" t="s">
        <v>85</v>
      </c>
      <c r="BG160" t="s">
        <v>86</v>
      </c>
      <c r="BH160" t="s">
        <v>85</v>
      </c>
      <c r="BI160" t="s">
        <v>85</v>
      </c>
      <c r="BJ160" t="s">
        <v>85</v>
      </c>
      <c r="BK160" t="s">
        <v>85</v>
      </c>
      <c r="BL160" t="s">
        <v>929</v>
      </c>
      <c r="BM160" t="s">
        <v>1966</v>
      </c>
      <c r="BN160" t="s">
        <v>2306</v>
      </c>
      <c r="BO160" t="s">
        <v>2306</v>
      </c>
      <c r="BP160" s="1" t="s">
        <v>2307</v>
      </c>
    </row>
    <row r="161" spans="1:68" hidden="1" x14ac:dyDescent="0.25">
      <c r="A161" s="1" t="s">
        <v>1758</v>
      </c>
      <c r="B161" t="s">
        <v>1759</v>
      </c>
      <c r="C161" t="s">
        <v>1760</v>
      </c>
      <c r="D161" s="5">
        <f t="shared" si="9"/>
        <v>0</v>
      </c>
      <c r="E161" s="5">
        <f>IFERROR(SEARCH(Tabelle2!$A$2,Literatur!$C161),0)</f>
        <v>0</v>
      </c>
      <c r="F161" s="5">
        <f>IFERROR(SEARCH(Tabelle2!$A$3,Literatur!$C161),0)</f>
        <v>0</v>
      </c>
      <c r="G161" s="5">
        <f>IFERROR(SEARCH(Tabelle2!$A$4,Literatur!$C161),0)</f>
        <v>0</v>
      </c>
      <c r="H161" s="5">
        <f>IFERROR(SEARCH(Tabelle2!$A$5,Literatur!$C161),0)</f>
        <v>0</v>
      </c>
      <c r="I161" s="5">
        <f>IFERROR(SEARCH(Tabelle2!$A$6,Literatur!$C161),0)</f>
        <v>0</v>
      </c>
      <c r="J161" s="5">
        <f>IFERROR(SEARCH(Tabelle2!$A$7,Literatur!$C161),0)</f>
        <v>0</v>
      </c>
      <c r="K161" s="5">
        <f>IFERROR(SEARCH(Tabelle2!$A$8,Literatur!$C161),0)</f>
        <v>0</v>
      </c>
      <c r="L161" s="5">
        <f>IFERROR(SEARCH(Tabelle2!$A$9,Literatur!$C161),0)</f>
        <v>0</v>
      </c>
      <c r="M161" s="5">
        <f>IFERROR(SEARCH(Tabelle2!$A$10,Literatur!$C161),0)</f>
        <v>0</v>
      </c>
      <c r="N161" t="s">
        <v>60</v>
      </c>
      <c r="O161" t="s">
        <v>61</v>
      </c>
      <c r="P161" t="s">
        <v>1761</v>
      </c>
      <c r="Q161" t="s">
        <v>1762</v>
      </c>
      <c r="R161">
        <v>2</v>
      </c>
      <c r="S161">
        <v>115142</v>
      </c>
      <c r="T161" t="s">
        <v>64</v>
      </c>
      <c r="U161" t="s">
        <v>1763</v>
      </c>
      <c r="V161" t="s">
        <v>1764</v>
      </c>
      <c r="X161" t="s">
        <v>1765</v>
      </c>
      <c r="Y161" t="s">
        <v>1766</v>
      </c>
      <c r="Z161" t="s">
        <v>1767</v>
      </c>
      <c r="AA161">
        <f t="shared" si="10"/>
        <v>10</v>
      </c>
      <c r="AB161">
        <v>80</v>
      </c>
      <c r="AC161" t="s">
        <v>2308</v>
      </c>
      <c r="AD161" t="s">
        <v>71</v>
      </c>
      <c r="AE161">
        <v>26307404</v>
      </c>
      <c r="AF161" t="s">
        <v>2309</v>
      </c>
      <c r="AG161" t="s">
        <v>2310</v>
      </c>
      <c r="AH161" t="s">
        <v>2311</v>
      </c>
      <c r="AI161" t="s">
        <v>2312</v>
      </c>
      <c r="AJ161" t="s">
        <v>97</v>
      </c>
      <c r="AK161" t="s">
        <v>2313</v>
      </c>
      <c r="AL161">
        <v>2356428</v>
      </c>
      <c r="AM161">
        <v>2016</v>
      </c>
      <c r="AN161" t="s">
        <v>1986</v>
      </c>
      <c r="AO161" t="s">
        <v>465</v>
      </c>
      <c r="AP161" t="s">
        <v>1987</v>
      </c>
      <c r="AQ161" t="s">
        <v>1988</v>
      </c>
      <c r="AR161" t="s">
        <v>1989</v>
      </c>
      <c r="AS161" t="s">
        <v>1990</v>
      </c>
      <c r="AT161" t="s">
        <v>2314</v>
      </c>
      <c r="AU161" t="s">
        <v>2315</v>
      </c>
      <c r="AV161" t="s">
        <v>84</v>
      </c>
      <c r="AW161" t="s">
        <v>86</v>
      </c>
      <c r="AX161" t="s">
        <v>86</v>
      </c>
      <c r="AY161" t="s">
        <v>85</v>
      </c>
      <c r="AZ161" t="s">
        <v>86</v>
      </c>
      <c r="BA161" t="s">
        <v>85</v>
      </c>
      <c r="BB161" t="s">
        <v>85</v>
      </c>
      <c r="BC161">
        <v>10</v>
      </c>
      <c r="BD161" t="s">
        <v>86</v>
      </c>
      <c r="BE161" t="s">
        <v>86</v>
      </c>
      <c r="BF161" t="s">
        <v>86</v>
      </c>
      <c r="BG161" t="s">
        <v>86</v>
      </c>
      <c r="BH161" t="s">
        <v>85</v>
      </c>
      <c r="BI161" t="s">
        <v>85</v>
      </c>
      <c r="BJ161" t="s">
        <v>85</v>
      </c>
      <c r="BK161" t="s">
        <v>85</v>
      </c>
      <c r="BL161" t="s">
        <v>2316</v>
      </c>
      <c r="BM161" t="s">
        <v>504</v>
      </c>
      <c r="BN161" t="s">
        <v>2317</v>
      </c>
      <c r="BO161" t="s">
        <v>2318</v>
      </c>
      <c r="BP161" s="1" t="s">
        <v>2319</v>
      </c>
    </row>
    <row r="162" spans="1:68" hidden="1" x14ac:dyDescent="0.25">
      <c r="A162" s="1" t="s">
        <v>1758</v>
      </c>
      <c r="B162" t="s">
        <v>1759</v>
      </c>
      <c r="C162" t="s">
        <v>1760</v>
      </c>
      <c r="D162" s="5">
        <f t="shared" si="9"/>
        <v>0</v>
      </c>
      <c r="E162" s="5">
        <f>IFERROR(SEARCH(Tabelle2!$A$2,Literatur!$C162),0)</f>
        <v>0</v>
      </c>
      <c r="F162" s="5">
        <f>IFERROR(SEARCH(Tabelle2!$A$3,Literatur!$C162),0)</f>
        <v>0</v>
      </c>
      <c r="G162" s="5">
        <f>IFERROR(SEARCH(Tabelle2!$A$4,Literatur!$C162),0)</f>
        <v>0</v>
      </c>
      <c r="H162" s="5">
        <f>IFERROR(SEARCH(Tabelle2!$A$5,Literatur!$C162),0)</f>
        <v>0</v>
      </c>
      <c r="I162" s="5">
        <f>IFERROR(SEARCH(Tabelle2!$A$6,Literatur!$C162),0)</f>
        <v>0</v>
      </c>
      <c r="J162" s="5">
        <f>IFERROR(SEARCH(Tabelle2!$A$7,Literatur!$C162),0)</f>
        <v>0</v>
      </c>
      <c r="K162" s="5">
        <f>IFERROR(SEARCH(Tabelle2!$A$8,Literatur!$C162),0)</f>
        <v>0</v>
      </c>
      <c r="L162" s="5">
        <f>IFERROR(SEARCH(Tabelle2!$A$9,Literatur!$C162),0)</f>
        <v>0</v>
      </c>
      <c r="M162" s="5">
        <f>IFERROR(SEARCH(Tabelle2!$A$10,Literatur!$C162),0)</f>
        <v>0</v>
      </c>
      <c r="N162" t="s">
        <v>60</v>
      </c>
      <c r="O162" t="s">
        <v>61</v>
      </c>
      <c r="P162" t="s">
        <v>1761</v>
      </c>
      <c r="Q162" t="s">
        <v>1762</v>
      </c>
      <c r="R162">
        <v>2</v>
      </c>
      <c r="S162">
        <v>115142</v>
      </c>
      <c r="T162" t="s">
        <v>64</v>
      </c>
      <c r="U162" t="s">
        <v>1763</v>
      </c>
      <c r="V162" t="s">
        <v>1764</v>
      </c>
      <c r="X162" t="s">
        <v>1765</v>
      </c>
      <c r="Y162" t="s">
        <v>1766</v>
      </c>
      <c r="Z162" t="s">
        <v>1767</v>
      </c>
      <c r="AA162">
        <f t="shared" si="10"/>
        <v>10</v>
      </c>
      <c r="AB162">
        <v>80</v>
      </c>
      <c r="AC162" t="s">
        <v>2320</v>
      </c>
      <c r="AD162" t="s">
        <v>71</v>
      </c>
      <c r="AE162">
        <v>26017630</v>
      </c>
      <c r="AF162" t="s">
        <v>2321</v>
      </c>
      <c r="AG162" t="s">
        <v>2322</v>
      </c>
      <c r="AH162" t="s">
        <v>2323</v>
      </c>
      <c r="AI162" t="s">
        <v>2324</v>
      </c>
      <c r="AJ162" t="s">
        <v>76</v>
      </c>
      <c r="AK162" t="s">
        <v>131</v>
      </c>
      <c r="AL162">
        <v>2476318</v>
      </c>
      <c r="AM162">
        <v>2015</v>
      </c>
      <c r="AN162" t="s">
        <v>208</v>
      </c>
      <c r="AO162" t="s">
        <v>2325</v>
      </c>
      <c r="AP162" t="s">
        <v>210</v>
      </c>
      <c r="AQ162" t="s">
        <v>211</v>
      </c>
      <c r="AR162" t="s">
        <v>212</v>
      </c>
      <c r="AS162" t="s">
        <v>213</v>
      </c>
      <c r="AT162" t="s">
        <v>2326</v>
      </c>
      <c r="AU162" t="s">
        <v>2327</v>
      </c>
      <c r="AV162" t="s">
        <v>84</v>
      </c>
      <c r="AW162" t="s">
        <v>86</v>
      </c>
      <c r="AX162" t="s">
        <v>86</v>
      </c>
      <c r="AY162" t="s">
        <v>85</v>
      </c>
      <c r="AZ162" t="s">
        <v>86</v>
      </c>
      <c r="BA162" t="s">
        <v>85</v>
      </c>
      <c r="BB162" t="s">
        <v>85</v>
      </c>
      <c r="BC162">
        <v>10</v>
      </c>
      <c r="BD162" t="s">
        <v>86</v>
      </c>
      <c r="BE162" t="s">
        <v>86</v>
      </c>
      <c r="BF162" t="s">
        <v>85</v>
      </c>
      <c r="BG162" t="s">
        <v>86</v>
      </c>
      <c r="BH162" t="s">
        <v>85</v>
      </c>
      <c r="BI162" t="s">
        <v>85</v>
      </c>
      <c r="BJ162" t="s">
        <v>85</v>
      </c>
      <c r="BK162" t="s">
        <v>85</v>
      </c>
      <c r="BL162" t="s">
        <v>2317</v>
      </c>
      <c r="BM162" t="s">
        <v>233</v>
      </c>
      <c r="BN162" t="s">
        <v>2328</v>
      </c>
      <c r="BO162" t="s">
        <v>2317</v>
      </c>
      <c r="BP162" s="1" t="s">
        <v>2329</v>
      </c>
    </row>
    <row r="163" spans="1:68" hidden="1" x14ac:dyDescent="0.25">
      <c r="A163" s="1" t="s">
        <v>1758</v>
      </c>
      <c r="B163" t="s">
        <v>1759</v>
      </c>
      <c r="C163" t="s">
        <v>1760</v>
      </c>
      <c r="D163" s="5">
        <f t="shared" si="9"/>
        <v>0</v>
      </c>
      <c r="E163" s="5">
        <f>IFERROR(SEARCH(Tabelle2!$A$2,Literatur!$C163),0)</f>
        <v>0</v>
      </c>
      <c r="F163" s="5">
        <f>IFERROR(SEARCH(Tabelle2!$A$3,Literatur!$C163),0)</f>
        <v>0</v>
      </c>
      <c r="G163" s="5">
        <f>IFERROR(SEARCH(Tabelle2!$A$4,Literatur!$C163),0)</f>
        <v>0</v>
      </c>
      <c r="H163" s="5">
        <f>IFERROR(SEARCH(Tabelle2!$A$5,Literatur!$C163),0)</f>
        <v>0</v>
      </c>
      <c r="I163" s="5">
        <f>IFERROR(SEARCH(Tabelle2!$A$6,Literatur!$C163),0)</f>
        <v>0</v>
      </c>
      <c r="J163" s="5">
        <f>IFERROR(SEARCH(Tabelle2!$A$7,Literatur!$C163),0)</f>
        <v>0</v>
      </c>
      <c r="K163" s="5">
        <f>IFERROR(SEARCH(Tabelle2!$A$8,Literatur!$C163),0)</f>
        <v>0</v>
      </c>
      <c r="L163" s="5">
        <f>IFERROR(SEARCH(Tabelle2!$A$9,Literatur!$C163),0)</f>
        <v>0</v>
      </c>
      <c r="M163" s="5">
        <f>IFERROR(SEARCH(Tabelle2!$A$10,Literatur!$C163),0)</f>
        <v>0</v>
      </c>
      <c r="N163" t="s">
        <v>60</v>
      </c>
      <c r="O163" t="s">
        <v>61</v>
      </c>
      <c r="P163" t="s">
        <v>1761</v>
      </c>
      <c r="Q163" t="s">
        <v>1762</v>
      </c>
      <c r="R163">
        <v>2</v>
      </c>
      <c r="S163">
        <v>115142</v>
      </c>
      <c r="T163" t="s">
        <v>64</v>
      </c>
      <c r="U163" t="s">
        <v>1763</v>
      </c>
      <c r="V163" t="s">
        <v>1764</v>
      </c>
      <c r="X163" t="s">
        <v>1765</v>
      </c>
      <c r="Y163" t="s">
        <v>1766</v>
      </c>
      <c r="Z163" t="s">
        <v>1767</v>
      </c>
      <c r="AA163">
        <f t="shared" si="10"/>
        <v>10</v>
      </c>
      <c r="AB163">
        <v>80</v>
      </c>
      <c r="AC163" t="s">
        <v>2330</v>
      </c>
      <c r="AD163" t="s">
        <v>71</v>
      </c>
      <c r="AE163">
        <v>27210478</v>
      </c>
      <c r="AF163" t="s">
        <v>2331</v>
      </c>
      <c r="AG163" t="s">
        <v>2332</v>
      </c>
      <c r="AH163" t="s">
        <v>2333</v>
      </c>
      <c r="AI163" t="s">
        <v>2334</v>
      </c>
      <c r="AJ163" t="s">
        <v>77</v>
      </c>
      <c r="AK163" t="s">
        <v>2335</v>
      </c>
      <c r="AL163">
        <v>2317158</v>
      </c>
      <c r="AM163">
        <v>2015</v>
      </c>
      <c r="AN163" t="s">
        <v>1986</v>
      </c>
      <c r="AO163" t="s">
        <v>209</v>
      </c>
      <c r="AP163" t="s">
        <v>1987</v>
      </c>
      <c r="AQ163" t="s">
        <v>1988</v>
      </c>
      <c r="AR163" t="s">
        <v>1989</v>
      </c>
      <c r="AS163" t="s">
        <v>1990</v>
      </c>
      <c r="AT163" t="s">
        <v>2336</v>
      </c>
      <c r="AU163" t="s">
        <v>2337</v>
      </c>
      <c r="AV163" t="s">
        <v>84</v>
      </c>
      <c r="AW163" t="s">
        <v>86</v>
      </c>
      <c r="AX163" t="s">
        <v>86</v>
      </c>
      <c r="AY163" t="s">
        <v>85</v>
      </c>
      <c r="AZ163" t="s">
        <v>86</v>
      </c>
      <c r="BA163" t="s">
        <v>85</v>
      </c>
      <c r="BB163" t="s">
        <v>86</v>
      </c>
      <c r="BC163">
        <v>10</v>
      </c>
      <c r="BD163" t="s">
        <v>86</v>
      </c>
      <c r="BE163" t="s">
        <v>86</v>
      </c>
      <c r="BF163" t="s">
        <v>85</v>
      </c>
      <c r="BG163" t="s">
        <v>86</v>
      </c>
      <c r="BH163" t="s">
        <v>85</v>
      </c>
      <c r="BI163" t="s">
        <v>85</v>
      </c>
      <c r="BJ163" t="s">
        <v>85</v>
      </c>
      <c r="BK163" t="s">
        <v>85</v>
      </c>
      <c r="BL163" t="s">
        <v>2338</v>
      </c>
      <c r="BM163" t="s">
        <v>2339</v>
      </c>
      <c r="BN163" t="s">
        <v>2340</v>
      </c>
      <c r="BO163" t="s">
        <v>2341</v>
      </c>
      <c r="BP163" s="1" t="s">
        <v>2342</v>
      </c>
    </row>
    <row r="164" spans="1:68" hidden="1" x14ac:dyDescent="0.25">
      <c r="A164" s="1" t="s">
        <v>1758</v>
      </c>
      <c r="B164" t="s">
        <v>1759</v>
      </c>
      <c r="C164" t="s">
        <v>1760</v>
      </c>
      <c r="D164" s="5">
        <f t="shared" si="9"/>
        <v>0</v>
      </c>
      <c r="E164" s="5">
        <f>IFERROR(SEARCH(Tabelle2!$A$2,Literatur!$C164),0)</f>
        <v>0</v>
      </c>
      <c r="F164" s="5">
        <f>IFERROR(SEARCH(Tabelle2!$A$3,Literatur!$C164),0)</f>
        <v>0</v>
      </c>
      <c r="G164" s="5">
        <f>IFERROR(SEARCH(Tabelle2!$A$4,Literatur!$C164),0)</f>
        <v>0</v>
      </c>
      <c r="H164" s="5">
        <f>IFERROR(SEARCH(Tabelle2!$A$5,Literatur!$C164),0)</f>
        <v>0</v>
      </c>
      <c r="I164" s="5">
        <f>IFERROR(SEARCH(Tabelle2!$A$6,Literatur!$C164),0)</f>
        <v>0</v>
      </c>
      <c r="J164" s="5">
        <f>IFERROR(SEARCH(Tabelle2!$A$7,Literatur!$C164),0)</f>
        <v>0</v>
      </c>
      <c r="K164" s="5">
        <f>IFERROR(SEARCH(Tabelle2!$A$8,Literatur!$C164),0)</f>
        <v>0</v>
      </c>
      <c r="L164" s="5">
        <f>IFERROR(SEARCH(Tabelle2!$A$9,Literatur!$C164),0)</f>
        <v>0</v>
      </c>
      <c r="M164" s="5">
        <f>IFERROR(SEARCH(Tabelle2!$A$10,Literatur!$C164),0)</f>
        <v>0</v>
      </c>
      <c r="N164" t="s">
        <v>60</v>
      </c>
      <c r="O164" t="s">
        <v>61</v>
      </c>
      <c r="P164" t="s">
        <v>1761</v>
      </c>
      <c r="Q164" t="s">
        <v>1762</v>
      </c>
      <c r="R164">
        <v>2</v>
      </c>
      <c r="S164">
        <v>115142</v>
      </c>
      <c r="T164" t="s">
        <v>64</v>
      </c>
      <c r="U164" t="s">
        <v>1763</v>
      </c>
      <c r="V164" t="s">
        <v>1764</v>
      </c>
      <c r="X164" t="s">
        <v>1765</v>
      </c>
      <c r="Y164" t="s">
        <v>1766</v>
      </c>
      <c r="Z164" t="s">
        <v>1767</v>
      </c>
      <c r="AA164">
        <f t="shared" si="10"/>
        <v>10</v>
      </c>
      <c r="AB164">
        <v>80</v>
      </c>
      <c r="AC164" t="s">
        <v>2343</v>
      </c>
      <c r="AD164" t="s">
        <v>71</v>
      </c>
      <c r="AE164">
        <v>26989780</v>
      </c>
      <c r="AF164" t="s">
        <v>2344</v>
      </c>
      <c r="AG164" t="s">
        <v>2345</v>
      </c>
      <c r="AH164" t="s">
        <v>2346</v>
      </c>
      <c r="AI164" t="s">
        <v>2347</v>
      </c>
      <c r="AJ164" t="s">
        <v>2348</v>
      </c>
      <c r="AK164" t="s">
        <v>241</v>
      </c>
      <c r="AL164">
        <v>2462677</v>
      </c>
      <c r="AM164">
        <v>2016</v>
      </c>
      <c r="AN164" t="s">
        <v>464</v>
      </c>
      <c r="AO164" t="s">
        <v>2349</v>
      </c>
      <c r="AP164" t="s">
        <v>465</v>
      </c>
      <c r="AQ164" t="s">
        <v>466</v>
      </c>
      <c r="AR164" t="s">
        <v>467</v>
      </c>
      <c r="AS164" t="s">
        <v>467</v>
      </c>
      <c r="AT164" t="s">
        <v>2350</v>
      </c>
      <c r="AU164" t="s">
        <v>2351</v>
      </c>
      <c r="AV164" t="s">
        <v>84</v>
      </c>
      <c r="AW164" t="s">
        <v>86</v>
      </c>
      <c r="AX164" t="s">
        <v>86</v>
      </c>
      <c r="AY164" t="s">
        <v>85</v>
      </c>
      <c r="AZ164" t="s">
        <v>86</v>
      </c>
      <c r="BA164" t="s">
        <v>85</v>
      </c>
      <c r="BB164" t="s">
        <v>86</v>
      </c>
      <c r="BC164">
        <v>11</v>
      </c>
      <c r="BD164" t="s">
        <v>86</v>
      </c>
      <c r="BE164" t="s">
        <v>86</v>
      </c>
      <c r="BF164" t="s">
        <v>85</v>
      </c>
      <c r="BG164" t="s">
        <v>86</v>
      </c>
      <c r="BH164" t="s">
        <v>85</v>
      </c>
      <c r="BI164" t="s">
        <v>85</v>
      </c>
      <c r="BJ164" t="s">
        <v>85</v>
      </c>
      <c r="BK164" t="s">
        <v>85</v>
      </c>
      <c r="BL164" t="s">
        <v>1041</v>
      </c>
      <c r="BM164" t="s">
        <v>2352</v>
      </c>
      <c r="BN164" t="s">
        <v>1667</v>
      </c>
      <c r="BO164" t="s">
        <v>2328</v>
      </c>
      <c r="BP164" s="1" t="s">
        <v>2353</v>
      </c>
    </row>
    <row r="165" spans="1:68" hidden="1" x14ac:dyDescent="0.25">
      <c r="A165" s="1" t="s">
        <v>1758</v>
      </c>
      <c r="B165" t="s">
        <v>1759</v>
      </c>
      <c r="C165" t="s">
        <v>1760</v>
      </c>
      <c r="D165" s="5">
        <f t="shared" si="9"/>
        <v>0</v>
      </c>
      <c r="E165" s="5">
        <f>IFERROR(SEARCH(Tabelle2!$A$2,Literatur!$C165),0)</f>
        <v>0</v>
      </c>
      <c r="F165" s="5">
        <f>IFERROR(SEARCH(Tabelle2!$A$3,Literatur!$C165),0)</f>
        <v>0</v>
      </c>
      <c r="G165" s="5">
        <f>IFERROR(SEARCH(Tabelle2!$A$4,Literatur!$C165),0)</f>
        <v>0</v>
      </c>
      <c r="H165" s="5">
        <f>IFERROR(SEARCH(Tabelle2!$A$5,Literatur!$C165),0)</f>
        <v>0</v>
      </c>
      <c r="I165" s="5">
        <f>IFERROR(SEARCH(Tabelle2!$A$6,Literatur!$C165),0)</f>
        <v>0</v>
      </c>
      <c r="J165" s="5">
        <f>IFERROR(SEARCH(Tabelle2!$A$7,Literatur!$C165),0)</f>
        <v>0</v>
      </c>
      <c r="K165" s="5">
        <f>IFERROR(SEARCH(Tabelle2!$A$8,Literatur!$C165),0)</f>
        <v>0</v>
      </c>
      <c r="L165" s="5">
        <f>IFERROR(SEARCH(Tabelle2!$A$9,Literatur!$C165),0)</f>
        <v>0</v>
      </c>
      <c r="M165" s="5">
        <f>IFERROR(SEARCH(Tabelle2!$A$10,Literatur!$C165),0)</f>
        <v>0</v>
      </c>
      <c r="N165" t="s">
        <v>60</v>
      </c>
      <c r="O165" t="s">
        <v>61</v>
      </c>
      <c r="P165" t="s">
        <v>1761</v>
      </c>
      <c r="Q165" t="s">
        <v>1762</v>
      </c>
      <c r="R165">
        <v>2</v>
      </c>
      <c r="S165">
        <v>115142</v>
      </c>
      <c r="T165" t="s">
        <v>64</v>
      </c>
      <c r="U165" t="s">
        <v>1763</v>
      </c>
      <c r="V165" t="s">
        <v>1764</v>
      </c>
      <c r="X165" t="s">
        <v>1765</v>
      </c>
      <c r="Y165" t="s">
        <v>1766</v>
      </c>
      <c r="Z165" t="s">
        <v>1767</v>
      </c>
      <c r="AA165">
        <f t="shared" si="10"/>
        <v>10</v>
      </c>
      <c r="AB165">
        <v>80</v>
      </c>
      <c r="AC165" t="s">
        <v>2354</v>
      </c>
      <c r="AD165" t="s">
        <v>71</v>
      </c>
      <c r="AE165">
        <v>26081345</v>
      </c>
      <c r="AF165" t="s">
        <v>2355</v>
      </c>
      <c r="AG165" t="s">
        <v>2356</v>
      </c>
      <c r="AH165" t="s">
        <v>2357</v>
      </c>
      <c r="AI165" t="s">
        <v>2358</v>
      </c>
      <c r="AJ165" t="s">
        <v>420</v>
      </c>
      <c r="AK165" t="s">
        <v>130</v>
      </c>
      <c r="AL165">
        <v>2380461</v>
      </c>
      <c r="AM165">
        <v>2016</v>
      </c>
      <c r="AN165" t="s">
        <v>2359</v>
      </c>
      <c r="AO165" t="s">
        <v>1829</v>
      </c>
      <c r="AP165" t="s">
        <v>2325</v>
      </c>
      <c r="AQ165" t="s">
        <v>2360</v>
      </c>
      <c r="AR165" t="s">
        <v>2361</v>
      </c>
      <c r="AS165" t="s">
        <v>2361</v>
      </c>
      <c r="AT165" t="s">
        <v>2362</v>
      </c>
      <c r="AU165" t="s">
        <v>2363</v>
      </c>
      <c r="AV165" t="s">
        <v>84</v>
      </c>
      <c r="AW165" t="s">
        <v>86</v>
      </c>
      <c r="AX165" t="s">
        <v>86</v>
      </c>
      <c r="AY165" t="s">
        <v>85</v>
      </c>
      <c r="AZ165" t="s">
        <v>86</v>
      </c>
      <c r="BA165" t="s">
        <v>85</v>
      </c>
      <c r="BB165" t="s">
        <v>85</v>
      </c>
      <c r="BC165">
        <v>12</v>
      </c>
      <c r="BD165" t="s">
        <v>86</v>
      </c>
      <c r="BE165" t="s">
        <v>86</v>
      </c>
      <c r="BF165" t="s">
        <v>86</v>
      </c>
      <c r="BG165" t="s">
        <v>86</v>
      </c>
      <c r="BH165" t="s">
        <v>85</v>
      </c>
      <c r="BI165" t="s">
        <v>85</v>
      </c>
      <c r="BJ165" t="s">
        <v>85</v>
      </c>
      <c r="BK165" t="s">
        <v>85</v>
      </c>
      <c r="BL165" t="s">
        <v>2364</v>
      </c>
      <c r="BM165" t="s">
        <v>2199</v>
      </c>
      <c r="BN165" t="s">
        <v>2365</v>
      </c>
      <c r="BO165" t="s">
        <v>2340</v>
      </c>
      <c r="BP165" s="1" t="s">
        <v>2366</v>
      </c>
    </row>
    <row r="166" spans="1:68" hidden="1" x14ac:dyDescent="0.25">
      <c r="A166" s="1" t="s">
        <v>1758</v>
      </c>
      <c r="B166" t="s">
        <v>1759</v>
      </c>
      <c r="C166" t="s">
        <v>1760</v>
      </c>
      <c r="D166" s="5">
        <f t="shared" si="9"/>
        <v>0</v>
      </c>
      <c r="E166" s="5">
        <f>IFERROR(SEARCH(Tabelle2!$A$2,Literatur!$C166),0)</f>
        <v>0</v>
      </c>
      <c r="F166" s="5">
        <f>IFERROR(SEARCH(Tabelle2!$A$3,Literatur!$C166),0)</f>
        <v>0</v>
      </c>
      <c r="G166" s="5">
        <f>IFERROR(SEARCH(Tabelle2!$A$4,Literatur!$C166),0)</f>
        <v>0</v>
      </c>
      <c r="H166" s="5">
        <f>IFERROR(SEARCH(Tabelle2!$A$5,Literatur!$C166),0)</f>
        <v>0</v>
      </c>
      <c r="I166" s="5">
        <f>IFERROR(SEARCH(Tabelle2!$A$6,Literatur!$C166),0)</f>
        <v>0</v>
      </c>
      <c r="J166" s="5">
        <f>IFERROR(SEARCH(Tabelle2!$A$7,Literatur!$C166),0)</f>
        <v>0</v>
      </c>
      <c r="K166" s="5">
        <f>IFERROR(SEARCH(Tabelle2!$A$8,Literatur!$C166),0)</f>
        <v>0</v>
      </c>
      <c r="L166" s="5">
        <f>IFERROR(SEARCH(Tabelle2!$A$9,Literatur!$C166),0)</f>
        <v>0</v>
      </c>
      <c r="M166" s="5">
        <f>IFERROR(SEARCH(Tabelle2!$A$10,Literatur!$C166),0)</f>
        <v>0</v>
      </c>
      <c r="N166" t="s">
        <v>60</v>
      </c>
      <c r="O166" t="s">
        <v>61</v>
      </c>
      <c r="P166" t="s">
        <v>1761</v>
      </c>
      <c r="Q166" t="s">
        <v>1762</v>
      </c>
      <c r="R166">
        <v>2</v>
      </c>
      <c r="S166">
        <v>115142</v>
      </c>
      <c r="T166" t="s">
        <v>64</v>
      </c>
      <c r="U166" t="s">
        <v>1763</v>
      </c>
      <c r="V166" t="s">
        <v>1764</v>
      </c>
      <c r="X166" t="s">
        <v>1765</v>
      </c>
      <c r="Y166" t="s">
        <v>1766</v>
      </c>
      <c r="Z166" t="s">
        <v>1767</v>
      </c>
      <c r="AA166">
        <f t="shared" si="10"/>
        <v>10</v>
      </c>
      <c r="AB166">
        <v>80</v>
      </c>
      <c r="AC166" t="s">
        <v>2367</v>
      </c>
      <c r="AD166" t="s">
        <v>71</v>
      </c>
      <c r="AE166">
        <v>24313359</v>
      </c>
      <c r="AF166" t="s">
        <v>2368</v>
      </c>
      <c r="AG166" t="s">
        <v>2369</v>
      </c>
      <c r="AH166" t="s">
        <v>2370</v>
      </c>
      <c r="AI166" t="s">
        <v>2371</v>
      </c>
      <c r="AJ166" t="s">
        <v>241</v>
      </c>
      <c r="AK166" t="s">
        <v>131</v>
      </c>
      <c r="AL166">
        <v>2272578</v>
      </c>
      <c r="AM166">
        <v>2015</v>
      </c>
      <c r="AN166" t="s">
        <v>208</v>
      </c>
      <c r="AO166" t="s">
        <v>2054</v>
      </c>
      <c r="AP166" t="s">
        <v>210</v>
      </c>
      <c r="AQ166" t="s">
        <v>211</v>
      </c>
      <c r="AR166" t="s">
        <v>212</v>
      </c>
      <c r="AS166" t="s">
        <v>213</v>
      </c>
      <c r="AT166" t="s">
        <v>2372</v>
      </c>
      <c r="AU166" t="s">
        <v>2373</v>
      </c>
      <c r="AV166" t="s">
        <v>84</v>
      </c>
      <c r="AW166" t="s">
        <v>86</v>
      </c>
      <c r="AX166" t="s">
        <v>86</v>
      </c>
      <c r="AY166" t="s">
        <v>85</v>
      </c>
      <c r="AZ166" t="s">
        <v>86</v>
      </c>
      <c r="BA166" t="s">
        <v>85</v>
      </c>
      <c r="BB166" t="s">
        <v>85</v>
      </c>
      <c r="BC166">
        <v>13</v>
      </c>
      <c r="BD166" t="s">
        <v>86</v>
      </c>
      <c r="BE166" t="s">
        <v>86</v>
      </c>
      <c r="BF166" t="s">
        <v>85</v>
      </c>
      <c r="BG166" t="s">
        <v>86</v>
      </c>
      <c r="BH166" t="s">
        <v>85</v>
      </c>
      <c r="BI166" t="s">
        <v>85</v>
      </c>
      <c r="BJ166" t="s">
        <v>85</v>
      </c>
      <c r="BK166" t="s">
        <v>85</v>
      </c>
      <c r="BL166" t="s">
        <v>2374</v>
      </c>
      <c r="BM166" t="s">
        <v>2375</v>
      </c>
      <c r="BN166" t="s">
        <v>2376</v>
      </c>
      <c r="BO166" t="s">
        <v>1667</v>
      </c>
      <c r="BP166" s="1" t="s">
        <v>2377</v>
      </c>
    </row>
    <row r="167" spans="1:68" hidden="1" x14ac:dyDescent="0.25">
      <c r="A167" s="1" t="s">
        <v>1758</v>
      </c>
      <c r="B167" t="s">
        <v>1759</v>
      </c>
      <c r="C167" t="s">
        <v>1760</v>
      </c>
      <c r="D167" s="5">
        <f t="shared" si="9"/>
        <v>0</v>
      </c>
      <c r="E167" s="5">
        <f>IFERROR(SEARCH(Tabelle2!$A$2,Literatur!$C167),0)</f>
        <v>0</v>
      </c>
      <c r="F167" s="5">
        <f>IFERROR(SEARCH(Tabelle2!$A$3,Literatur!$C167),0)</f>
        <v>0</v>
      </c>
      <c r="G167" s="5">
        <f>IFERROR(SEARCH(Tabelle2!$A$4,Literatur!$C167),0)</f>
        <v>0</v>
      </c>
      <c r="H167" s="5">
        <f>IFERROR(SEARCH(Tabelle2!$A$5,Literatur!$C167),0)</f>
        <v>0</v>
      </c>
      <c r="I167" s="5">
        <f>IFERROR(SEARCH(Tabelle2!$A$6,Literatur!$C167),0)</f>
        <v>0</v>
      </c>
      <c r="J167" s="5">
        <f>IFERROR(SEARCH(Tabelle2!$A$7,Literatur!$C167),0)</f>
        <v>0</v>
      </c>
      <c r="K167" s="5">
        <f>IFERROR(SEARCH(Tabelle2!$A$8,Literatur!$C167),0)</f>
        <v>0</v>
      </c>
      <c r="L167" s="5">
        <f>IFERROR(SEARCH(Tabelle2!$A$9,Literatur!$C167),0)</f>
        <v>0</v>
      </c>
      <c r="M167" s="5">
        <f>IFERROR(SEARCH(Tabelle2!$A$10,Literatur!$C167),0)</f>
        <v>0</v>
      </c>
      <c r="N167" t="s">
        <v>60</v>
      </c>
      <c r="O167" t="s">
        <v>61</v>
      </c>
      <c r="P167" t="s">
        <v>1761</v>
      </c>
      <c r="Q167" t="s">
        <v>1762</v>
      </c>
      <c r="R167">
        <v>2</v>
      </c>
      <c r="S167">
        <v>115142</v>
      </c>
      <c r="T167" t="s">
        <v>64</v>
      </c>
      <c r="U167" t="s">
        <v>1763</v>
      </c>
      <c r="V167" t="s">
        <v>1764</v>
      </c>
      <c r="X167" t="s">
        <v>1765</v>
      </c>
      <c r="Y167" t="s">
        <v>1766</v>
      </c>
      <c r="Z167" t="s">
        <v>1767</v>
      </c>
      <c r="AA167">
        <f t="shared" si="10"/>
        <v>10</v>
      </c>
      <c r="AB167">
        <v>80</v>
      </c>
      <c r="AC167" t="s">
        <v>2378</v>
      </c>
      <c r="AD167" t="s">
        <v>71</v>
      </c>
      <c r="AE167">
        <v>22984174</v>
      </c>
      <c r="AF167" t="s">
        <v>2379</v>
      </c>
      <c r="AG167" t="s">
        <v>2380</v>
      </c>
      <c r="AH167" t="s">
        <v>2381</v>
      </c>
      <c r="AI167" t="s">
        <v>2382</v>
      </c>
      <c r="AJ167" t="s">
        <v>384</v>
      </c>
      <c r="AK167" t="s">
        <v>2383</v>
      </c>
      <c r="AL167">
        <v>2118971</v>
      </c>
      <c r="AM167">
        <v>2014</v>
      </c>
      <c r="AN167" t="s">
        <v>2384</v>
      </c>
      <c r="AO167" t="s">
        <v>209</v>
      </c>
      <c r="AP167" t="s">
        <v>2385</v>
      </c>
      <c r="AQ167" t="s">
        <v>2386</v>
      </c>
      <c r="AR167" t="s">
        <v>2387</v>
      </c>
      <c r="AS167" t="s">
        <v>2388</v>
      </c>
      <c r="AT167" t="s">
        <v>2389</v>
      </c>
      <c r="AU167" t="s">
        <v>2390</v>
      </c>
      <c r="AV167" t="s">
        <v>84</v>
      </c>
      <c r="AW167" t="s">
        <v>85</v>
      </c>
      <c r="AX167" t="s">
        <v>86</v>
      </c>
      <c r="AY167" t="s">
        <v>85</v>
      </c>
      <c r="AZ167" t="s">
        <v>86</v>
      </c>
      <c r="BA167" t="s">
        <v>85</v>
      </c>
      <c r="BB167" t="s">
        <v>85</v>
      </c>
      <c r="BC167">
        <v>13</v>
      </c>
      <c r="BD167" t="s">
        <v>86</v>
      </c>
      <c r="BE167" t="s">
        <v>86</v>
      </c>
      <c r="BF167" t="s">
        <v>85</v>
      </c>
      <c r="BG167" t="s">
        <v>86</v>
      </c>
      <c r="BH167" t="s">
        <v>86</v>
      </c>
      <c r="BI167" t="s">
        <v>85</v>
      </c>
      <c r="BJ167" t="s">
        <v>86</v>
      </c>
      <c r="BK167" t="s">
        <v>85</v>
      </c>
      <c r="BL167" t="s">
        <v>2391</v>
      </c>
      <c r="BM167" t="s">
        <v>504</v>
      </c>
      <c r="BN167" t="s">
        <v>2392</v>
      </c>
      <c r="BO167" t="s">
        <v>2393</v>
      </c>
      <c r="BP167" s="1" t="s">
        <v>2394</v>
      </c>
    </row>
    <row r="168" spans="1:68" hidden="1" x14ac:dyDescent="0.25">
      <c r="A168" s="1" t="s">
        <v>1758</v>
      </c>
      <c r="B168" t="s">
        <v>1759</v>
      </c>
      <c r="C168" t="s">
        <v>1760</v>
      </c>
      <c r="D168" s="5">
        <f t="shared" si="9"/>
        <v>0</v>
      </c>
      <c r="E168" s="5">
        <f>IFERROR(SEARCH(Tabelle2!$A$2,Literatur!$C168),0)</f>
        <v>0</v>
      </c>
      <c r="F168" s="5">
        <f>IFERROR(SEARCH(Tabelle2!$A$3,Literatur!$C168),0)</f>
        <v>0</v>
      </c>
      <c r="G168" s="5">
        <f>IFERROR(SEARCH(Tabelle2!$A$4,Literatur!$C168),0)</f>
        <v>0</v>
      </c>
      <c r="H168" s="5">
        <f>IFERROR(SEARCH(Tabelle2!$A$5,Literatur!$C168),0)</f>
        <v>0</v>
      </c>
      <c r="I168" s="5">
        <f>IFERROR(SEARCH(Tabelle2!$A$6,Literatur!$C168),0)</f>
        <v>0</v>
      </c>
      <c r="J168" s="5">
        <f>IFERROR(SEARCH(Tabelle2!$A$7,Literatur!$C168),0)</f>
        <v>0</v>
      </c>
      <c r="K168" s="5">
        <f>IFERROR(SEARCH(Tabelle2!$A$8,Literatur!$C168),0)</f>
        <v>0</v>
      </c>
      <c r="L168" s="5">
        <f>IFERROR(SEARCH(Tabelle2!$A$9,Literatur!$C168),0)</f>
        <v>0</v>
      </c>
      <c r="M168" s="5">
        <f>IFERROR(SEARCH(Tabelle2!$A$10,Literatur!$C168),0)</f>
        <v>0</v>
      </c>
      <c r="N168" t="s">
        <v>60</v>
      </c>
      <c r="O168" t="s">
        <v>61</v>
      </c>
      <c r="P168" t="s">
        <v>1761</v>
      </c>
      <c r="Q168" t="s">
        <v>1762</v>
      </c>
      <c r="R168">
        <v>2</v>
      </c>
      <c r="S168">
        <v>115142</v>
      </c>
      <c r="T168" t="s">
        <v>64</v>
      </c>
      <c r="U168" t="s">
        <v>1763</v>
      </c>
      <c r="V168" t="s">
        <v>1764</v>
      </c>
      <c r="X168" t="s">
        <v>1765</v>
      </c>
      <c r="Y168" t="s">
        <v>1766</v>
      </c>
      <c r="Z168" t="s">
        <v>1767</v>
      </c>
      <c r="AA168">
        <f t="shared" si="10"/>
        <v>10</v>
      </c>
      <c r="AB168">
        <v>80</v>
      </c>
      <c r="AC168" t="s">
        <v>2395</v>
      </c>
      <c r="AD168" t="s">
        <v>71</v>
      </c>
      <c r="AE168">
        <v>27855721</v>
      </c>
      <c r="AF168" t="s">
        <v>2396</v>
      </c>
      <c r="AG168" t="s">
        <v>2397</v>
      </c>
      <c r="AH168" t="s">
        <v>2398</v>
      </c>
      <c r="AI168" t="s">
        <v>2399</v>
      </c>
      <c r="AJ168" t="s">
        <v>1033</v>
      </c>
      <c r="AK168" t="s">
        <v>2400</v>
      </c>
      <c r="AL168">
        <v>2054929</v>
      </c>
      <c r="AM168">
        <v>2013</v>
      </c>
      <c r="AN168" t="s">
        <v>1828</v>
      </c>
      <c r="AO168" t="s">
        <v>1061</v>
      </c>
      <c r="AP168" t="s">
        <v>1830</v>
      </c>
      <c r="AQ168" t="s">
        <v>1831</v>
      </c>
      <c r="AR168" t="s">
        <v>1832</v>
      </c>
      <c r="AS168" t="s">
        <v>1833</v>
      </c>
      <c r="AT168" t="s">
        <v>2401</v>
      </c>
      <c r="AU168" t="s">
        <v>2402</v>
      </c>
      <c r="AV168" t="s">
        <v>84</v>
      </c>
      <c r="AW168" t="s">
        <v>86</v>
      </c>
      <c r="AX168" t="s">
        <v>86</v>
      </c>
      <c r="AY168" t="s">
        <v>86</v>
      </c>
      <c r="AZ168" t="s">
        <v>86</v>
      </c>
      <c r="BA168" t="s">
        <v>85</v>
      </c>
      <c r="BB168" t="s">
        <v>85</v>
      </c>
      <c r="BC168">
        <v>13</v>
      </c>
      <c r="BD168" t="s">
        <v>86</v>
      </c>
      <c r="BE168" t="s">
        <v>86</v>
      </c>
      <c r="BF168" t="s">
        <v>85</v>
      </c>
      <c r="BG168" t="s">
        <v>86</v>
      </c>
      <c r="BH168" t="s">
        <v>85</v>
      </c>
      <c r="BI168" t="s">
        <v>85</v>
      </c>
      <c r="BJ168" t="s">
        <v>85</v>
      </c>
      <c r="BK168" t="s">
        <v>85</v>
      </c>
      <c r="BL168" t="s">
        <v>2403</v>
      </c>
      <c r="BM168" t="s">
        <v>2404</v>
      </c>
      <c r="BN168" t="s">
        <v>2405</v>
      </c>
      <c r="BO168" t="s">
        <v>2365</v>
      </c>
      <c r="BP168" s="1" t="s">
        <v>2406</v>
      </c>
    </row>
    <row r="169" spans="1:68" hidden="1" x14ac:dyDescent="0.25">
      <c r="A169" s="1" t="s">
        <v>1758</v>
      </c>
      <c r="B169" t="s">
        <v>1759</v>
      </c>
      <c r="C169" t="s">
        <v>1760</v>
      </c>
      <c r="D169" s="5">
        <f t="shared" si="9"/>
        <v>0</v>
      </c>
      <c r="E169" s="5">
        <f>IFERROR(SEARCH(Tabelle2!$A$2,Literatur!$C169),0)</f>
        <v>0</v>
      </c>
      <c r="F169" s="5">
        <f>IFERROR(SEARCH(Tabelle2!$A$3,Literatur!$C169),0)</f>
        <v>0</v>
      </c>
      <c r="G169" s="5">
        <f>IFERROR(SEARCH(Tabelle2!$A$4,Literatur!$C169),0)</f>
        <v>0</v>
      </c>
      <c r="H169" s="5">
        <f>IFERROR(SEARCH(Tabelle2!$A$5,Literatur!$C169),0)</f>
        <v>0</v>
      </c>
      <c r="I169" s="5">
        <f>IFERROR(SEARCH(Tabelle2!$A$6,Literatur!$C169),0)</f>
        <v>0</v>
      </c>
      <c r="J169" s="5">
        <f>IFERROR(SEARCH(Tabelle2!$A$7,Literatur!$C169),0)</f>
        <v>0</v>
      </c>
      <c r="K169" s="5">
        <f>IFERROR(SEARCH(Tabelle2!$A$8,Literatur!$C169),0)</f>
        <v>0</v>
      </c>
      <c r="L169" s="5">
        <f>IFERROR(SEARCH(Tabelle2!$A$9,Literatur!$C169),0)</f>
        <v>0</v>
      </c>
      <c r="M169" s="5">
        <f>IFERROR(SEARCH(Tabelle2!$A$10,Literatur!$C169),0)</f>
        <v>0</v>
      </c>
      <c r="N169" t="s">
        <v>60</v>
      </c>
      <c r="O169" t="s">
        <v>61</v>
      </c>
      <c r="P169" t="s">
        <v>1761</v>
      </c>
      <c r="Q169" t="s">
        <v>1762</v>
      </c>
      <c r="R169">
        <v>2</v>
      </c>
      <c r="S169">
        <v>115142</v>
      </c>
      <c r="T169" t="s">
        <v>64</v>
      </c>
      <c r="U169" t="s">
        <v>1763</v>
      </c>
      <c r="V169" t="s">
        <v>1764</v>
      </c>
      <c r="X169" t="s">
        <v>1765</v>
      </c>
      <c r="Y169" t="s">
        <v>1766</v>
      </c>
      <c r="Z169" t="s">
        <v>1767</v>
      </c>
      <c r="AA169">
        <f t="shared" si="10"/>
        <v>10</v>
      </c>
      <c r="AB169">
        <v>80</v>
      </c>
      <c r="AC169" t="s">
        <v>2407</v>
      </c>
      <c r="AD169" t="s">
        <v>71</v>
      </c>
      <c r="AE169">
        <v>25475141</v>
      </c>
      <c r="AF169" t="s">
        <v>2408</v>
      </c>
      <c r="AG169" t="s">
        <v>2409</v>
      </c>
      <c r="AH169" t="s">
        <v>2410</v>
      </c>
      <c r="AI169" t="s">
        <v>2411</v>
      </c>
      <c r="AJ169" t="s">
        <v>281</v>
      </c>
      <c r="AK169" t="s">
        <v>420</v>
      </c>
      <c r="AL169">
        <v>2484197</v>
      </c>
      <c r="AM169">
        <v>2016</v>
      </c>
      <c r="AN169" t="s">
        <v>2054</v>
      </c>
      <c r="AO169" t="s">
        <v>209</v>
      </c>
      <c r="AP169" t="s">
        <v>2054</v>
      </c>
      <c r="AQ169" t="s">
        <v>2065</v>
      </c>
      <c r="AR169" t="s">
        <v>2066</v>
      </c>
      <c r="AS169" t="s">
        <v>2066</v>
      </c>
      <c r="AT169" t="s">
        <v>2412</v>
      </c>
      <c r="AU169" t="s">
        <v>2413</v>
      </c>
      <c r="AV169" t="s">
        <v>84</v>
      </c>
      <c r="AW169" t="s">
        <v>86</v>
      </c>
      <c r="AX169" t="s">
        <v>86</v>
      </c>
      <c r="AY169" t="s">
        <v>85</v>
      </c>
      <c r="AZ169" t="s">
        <v>86</v>
      </c>
      <c r="BA169" t="s">
        <v>85</v>
      </c>
      <c r="BB169" t="s">
        <v>85</v>
      </c>
      <c r="BC169">
        <v>15</v>
      </c>
      <c r="BD169" t="s">
        <v>86</v>
      </c>
      <c r="BE169" t="s">
        <v>86</v>
      </c>
      <c r="BF169" t="s">
        <v>86</v>
      </c>
      <c r="BG169" t="s">
        <v>86</v>
      </c>
      <c r="BH169" t="s">
        <v>85</v>
      </c>
      <c r="BI169" t="s">
        <v>85</v>
      </c>
      <c r="BJ169" t="s">
        <v>85</v>
      </c>
      <c r="BK169" t="s">
        <v>85</v>
      </c>
      <c r="BL169" t="s">
        <v>2414</v>
      </c>
      <c r="BM169" t="s">
        <v>2415</v>
      </c>
      <c r="BN169" t="s">
        <v>2416</v>
      </c>
      <c r="BO169" t="s">
        <v>2376</v>
      </c>
      <c r="BP169" s="1" t="s">
        <v>2417</v>
      </c>
    </row>
    <row r="170" spans="1:68" hidden="1" x14ac:dyDescent="0.25">
      <c r="A170" s="1" t="s">
        <v>1758</v>
      </c>
      <c r="B170" t="s">
        <v>1759</v>
      </c>
      <c r="C170" t="s">
        <v>1760</v>
      </c>
      <c r="D170" s="5">
        <f t="shared" si="9"/>
        <v>0</v>
      </c>
      <c r="E170" s="5">
        <f>IFERROR(SEARCH(Tabelle2!$A$2,Literatur!$C170),0)</f>
        <v>0</v>
      </c>
      <c r="F170" s="5">
        <f>IFERROR(SEARCH(Tabelle2!$A$3,Literatur!$C170),0)</f>
        <v>0</v>
      </c>
      <c r="G170" s="5">
        <f>IFERROR(SEARCH(Tabelle2!$A$4,Literatur!$C170),0)</f>
        <v>0</v>
      </c>
      <c r="H170" s="5">
        <f>IFERROR(SEARCH(Tabelle2!$A$5,Literatur!$C170),0)</f>
        <v>0</v>
      </c>
      <c r="I170" s="5">
        <f>IFERROR(SEARCH(Tabelle2!$A$6,Literatur!$C170),0)</f>
        <v>0</v>
      </c>
      <c r="J170" s="5">
        <f>IFERROR(SEARCH(Tabelle2!$A$7,Literatur!$C170),0)</f>
        <v>0</v>
      </c>
      <c r="K170" s="5">
        <f>IFERROR(SEARCH(Tabelle2!$A$8,Literatur!$C170),0)</f>
        <v>0</v>
      </c>
      <c r="L170" s="5">
        <f>IFERROR(SEARCH(Tabelle2!$A$9,Literatur!$C170),0)</f>
        <v>0</v>
      </c>
      <c r="M170" s="5">
        <f>IFERROR(SEARCH(Tabelle2!$A$10,Literatur!$C170),0)</f>
        <v>0</v>
      </c>
      <c r="N170" t="s">
        <v>60</v>
      </c>
      <c r="O170" t="s">
        <v>61</v>
      </c>
      <c r="P170" t="s">
        <v>1761</v>
      </c>
      <c r="Q170" t="s">
        <v>1762</v>
      </c>
      <c r="R170">
        <v>2</v>
      </c>
      <c r="S170">
        <v>115142</v>
      </c>
      <c r="T170" t="s">
        <v>64</v>
      </c>
      <c r="U170" t="s">
        <v>1763</v>
      </c>
      <c r="V170" t="s">
        <v>1764</v>
      </c>
      <c r="X170" t="s">
        <v>1765</v>
      </c>
      <c r="Y170" t="s">
        <v>1766</v>
      </c>
      <c r="Z170" t="s">
        <v>1767</v>
      </c>
      <c r="AA170">
        <f t="shared" si="10"/>
        <v>10</v>
      </c>
      <c r="AB170">
        <v>80</v>
      </c>
      <c r="AC170" t="s">
        <v>2418</v>
      </c>
      <c r="AD170" t="s">
        <v>71</v>
      </c>
      <c r="AE170">
        <v>26814849</v>
      </c>
      <c r="AF170" t="s">
        <v>2419</v>
      </c>
      <c r="AG170" t="s">
        <v>2420</v>
      </c>
      <c r="AH170" t="s">
        <v>2421</v>
      </c>
      <c r="AI170" t="s">
        <v>2422</v>
      </c>
      <c r="AJ170" t="s">
        <v>420</v>
      </c>
      <c r="AK170" t="s">
        <v>877</v>
      </c>
      <c r="AL170">
        <v>2243049</v>
      </c>
      <c r="AM170">
        <v>2014</v>
      </c>
      <c r="AN170" t="s">
        <v>208</v>
      </c>
      <c r="AO170" t="s">
        <v>2423</v>
      </c>
      <c r="AP170" t="s">
        <v>210</v>
      </c>
      <c r="AQ170" t="s">
        <v>211</v>
      </c>
      <c r="AR170" t="s">
        <v>212</v>
      </c>
      <c r="AS170" t="s">
        <v>213</v>
      </c>
      <c r="AT170" t="s">
        <v>2424</v>
      </c>
      <c r="AU170" t="s">
        <v>2425</v>
      </c>
      <c r="AV170" t="s">
        <v>84</v>
      </c>
      <c r="AW170" t="s">
        <v>86</v>
      </c>
      <c r="AX170" t="s">
        <v>86</v>
      </c>
      <c r="AY170" t="s">
        <v>85</v>
      </c>
      <c r="AZ170" t="s">
        <v>86</v>
      </c>
      <c r="BA170" t="s">
        <v>85</v>
      </c>
      <c r="BB170" t="s">
        <v>85</v>
      </c>
      <c r="BC170">
        <v>15</v>
      </c>
      <c r="BD170" t="s">
        <v>86</v>
      </c>
      <c r="BE170" t="s">
        <v>86</v>
      </c>
      <c r="BF170" t="s">
        <v>86</v>
      </c>
      <c r="BG170" t="s">
        <v>86</v>
      </c>
      <c r="BH170" t="s">
        <v>85</v>
      </c>
      <c r="BI170" t="s">
        <v>85</v>
      </c>
      <c r="BJ170" t="s">
        <v>85</v>
      </c>
      <c r="BK170" t="s">
        <v>85</v>
      </c>
      <c r="BL170" t="s">
        <v>2415</v>
      </c>
      <c r="BM170" t="s">
        <v>2426</v>
      </c>
      <c r="BN170" t="s">
        <v>2427</v>
      </c>
      <c r="BO170" t="s">
        <v>2392</v>
      </c>
      <c r="BP170" s="1" t="s">
        <v>2428</v>
      </c>
    </row>
    <row r="171" spans="1:68" hidden="1" x14ac:dyDescent="0.25">
      <c r="A171" s="1" t="s">
        <v>1758</v>
      </c>
      <c r="B171" t="s">
        <v>1759</v>
      </c>
      <c r="C171" t="s">
        <v>1760</v>
      </c>
      <c r="D171" s="5">
        <f t="shared" si="9"/>
        <v>0</v>
      </c>
      <c r="E171" s="5">
        <f>IFERROR(SEARCH(Tabelle2!$A$2,Literatur!$C171),0)</f>
        <v>0</v>
      </c>
      <c r="F171" s="5">
        <f>IFERROR(SEARCH(Tabelle2!$A$3,Literatur!$C171),0)</f>
        <v>0</v>
      </c>
      <c r="G171" s="5">
        <f>IFERROR(SEARCH(Tabelle2!$A$4,Literatur!$C171),0)</f>
        <v>0</v>
      </c>
      <c r="H171" s="5">
        <f>IFERROR(SEARCH(Tabelle2!$A$5,Literatur!$C171),0)</f>
        <v>0</v>
      </c>
      <c r="I171" s="5">
        <f>IFERROR(SEARCH(Tabelle2!$A$6,Literatur!$C171),0)</f>
        <v>0</v>
      </c>
      <c r="J171" s="5">
        <f>IFERROR(SEARCH(Tabelle2!$A$7,Literatur!$C171),0)</f>
        <v>0</v>
      </c>
      <c r="K171" s="5">
        <f>IFERROR(SEARCH(Tabelle2!$A$8,Literatur!$C171),0)</f>
        <v>0</v>
      </c>
      <c r="L171" s="5">
        <f>IFERROR(SEARCH(Tabelle2!$A$9,Literatur!$C171),0)</f>
        <v>0</v>
      </c>
      <c r="M171" s="5">
        <f>IFERROR(SEARCH(Tabelle2!$A$10,Literatur!$C171),0)</f>
        <v>0</v>
      </c>
      <c r="N171" t="s">
        <v>60</v>
      </c>
      <c r="O171" t="s">
        <v>61</v>
      </c>
      <c r="P171" t="s">
        <v>1761</v>
      </c>
      <c r="Q171" t="s">
        <v>1762</v>
      </c>
      <c r="R171">
        <v>2</v>
      </c>
      <c r="S171">
        <v>115142</v>
      </c>
      <c r="T171" t="s">
        <v>64</v>
      </c>
      <c r="U171" t="s">
        <v>1763</v>
      </c>
      <c r="V171" t="s">
        <v>1764</v>
      </c>
      <c r="X171" t="s">
        <v>1765</v>
      </c>
      <c r="Y171" t="s">
        <v>1766</v>
      </c>
      <c r="Z171" t="s">
        <v>1767</v>
      </c>
      <c r="AA171">
        <f t="shared" si="10"/>
        <v>10</v>
      </c>
      <c r="AB171">
        <v>80</v>
      </c>
      <c r="AC171" t="s">
        <v>2429</v>
      </c>
      <c r="AD171" t="s">
        <v>71</v>
      </c>
      <c r="AE171">
        <v>25539828</v>
      </c>
      <c r="AF171" t="s">
        <v>2430</v>
      </c>
      <c r="AG171" t="s">
        <v>2431</v>
      </c>
      <c r="AH171" t="s">
        <v>2432</v>
      </c>
      <c r="AI171" t="s">
        <v>2433</v>
      </c>
      <c r="AK171" t="s">
        <v>2313</v>
      </c>
      <c r="AL171">
        <v>2412292</v>
      </c>
      <c r="AM171">
        <v>2016</v>
      </c>
      <c r="AN171" t="s">
        <v>1986</v>
      </c>
      <c r="AO171" t="s">
        <v>209</v>
      </c>
      <c r="AP171" t="s">
        <v>1987</v>
      </c>
      <c r="AQ171" t="s">
        <v>1988</v>
      </c>
      <c r="AR171" t="s">
        <v>1989</v>
      </c>
      <c r="AS171" t="s">
        <v>1990</v>
      </c>
      <c r="AT171" t="s">
        <v>2434</v>
      </c>
      <c r="AU171" t="s">
        <v>2435</v>
      </c>
      <c r="AV171" t="s">
        <v>84</v>
      </c>
      <c r="AW171" t="s">
        <v>86</v>
      </c>
      <c r="AX171" t="s">
        <v>86</v>
      </c>
      <c r="AY171" t="s">
        <v>85</v>
      </c>
      <c r="AZ171" t="s">
        <v>86</v>
      </c>
      <c r="BA171" t="s">
        <v>85</v>
      </c>
      <c r="BB171" t="s">
        <v>85</v>
      </c>
      <c r="BC171">
        <v>16</v>
      </c>
      <c r="BD171" t="s">
        <v>86</v>
      </c>
      <c r="BE171" t="s">
        <v>86</v>
      </c>
      <c r="BF171" t="s">
        <v>85</v>
      </c>
      <c r="BG171" t="s">
        <v>86</v>
      </c>
      <c r="BH171" t="s">
        <v>85</v>
      </c>
      <c r="BI171" t="s">
        <v>85</v>
      </c>
      <c r="BJ171" t="s">
        <v>85</v>
      </c>
      <c r="BK171" t="s">
        <v>86</v>
      </c>
      <c r="BL171" t="s">
        <v>2436</v>
      </c>
      <c r="BM171" t="s">
        <v>2243</v>
      </c>
      <c r="BN171" t="s">
        <v>2437</v>
      </c>
      <c r="BO171" t="s">
        <v>2405</v>
      </c>
      <c r="BP171" s="1" t="s">
        <v>2438</v>
      </c>
    </row>
    <row r="172" spans="1:68" hidden="1" x14ac:dyDescent="0.25">
      <c r="A172" s="1" t="s">
        <v>1758</v>
      </c>
      <c r="B172" t="s">
        <v>1759</v>
      </c>
      <c r="C172" t="s">
        <v>1760</v>
      </c>
      <c r="D172" s="5">
        <f t="shared" si="9"/>
        <v>0</v>
      </c>
      <c r="E172" s="5">
        <f>IFERROR(SEARCH(Tabelle2!$A$2,Literatur!$C172),0)</f>
        <v>0</v>
      </c>
      <c r="F172" s="5">
        <f>IFERROR(SEARCH(Tabelle2!$A$3,Literatur!$C172),0)</f>
        <v>0</v>
      </c>
      <c r="G172" s="5">
        <f>IFERROR(SEARCH(Tabelle2!$A$4,Literatur!$C172),0)</f>
        <v>0</v>
      </c>
      <c r="H172" s="5">
        <f>IFERROR(SEARCH(Tabelle2!$A$5,Literatur!$C172),0)</f>
        <v>0</v>
      </c>
      <c r="I172" s="5">
        <f>IFERROR(SEARCH(Tabelle2!$A$6,Literatur!$C172),0)</f>
        <v>0</v>
      </c>
      <c r="J172" s="5">
        <f>IFERROR(SEARCH(Tabelle2!$A$7,Literatur!$C172),0)</f>
        <v>0</v>
      </c>
      <c r="K172" s="5">
        <f>IFERROR(SEARCH(Tabelle2!$A$8,Literatur!$C172),0)</f>
        <v>0</v>
      </c>
      <c r="L172" s="5">
        <f>IFERROR(SEARCH(Tabelle2!$A$9,Literatur!$C172),0)</f>
        <v>0</v>
      </c>
      <c r="M172" s="5">
        <f>IFERROR(SEARCH(Tabelle2!$A$10,Literatur!$C172),0)</f>
        <v>0</v>
      </c>
      <c r="N172" t="s">
        <v>60</v>
      </c>
      <c r="O172" t="s">
        <v>61</v>
      </c>
      <c r="P172" t="s">
        <v>1761</v>
      </c>
      <c r="Q172" t="s">
        <v>1762</v>
      </c>
      <c r="R172">
        <v>2</v>
      </c>
      <c r="S172">
        <v>115142</v>
      </c>
      <c r="T172" t="s">
        <v>64</v>
      </c>
      <c r="U172" t="s">
        <v>1763</v>
      </c>
      <c r="V172" t="s">
        <v>1764</v>
      </c>
      <c r="X172" t="s">
        <v>1765</v>
      </c>
      <c r="Y172" t="s">
        <v>1766</v>
      </c>
      <c r="Z172" t="s">
        <v>1767</v>
      </c>
      <c r="AA172">
        <f t="shared" si="10"/>
        <v>10</v>
      </c>
      <c r="AB172">
        <v>80</v>
      </c>
      <c r="AC172" t="s">
        <v>2439</v>
      </c>
      <c r="AD172" t="s">
        <v>71</v>
      </c>
      <c r="AE172">
        <v>25112157</v>
      </c>
      <c r="AF172" t="s">
        <v>2440</v>
      </c>
      <c r="AG172" t="s">
        <v>2441</v>
      </c>
      <c r="AH172" t="s">
        <v>2442</v>
      </c>
      <c r="AI172" t="s">
        <v>2443</v>
      </c>
      <c r="AK172" t="s">
        <v>2194</v>
      </c>
      <c r="AL172">
        <v>2373926</v>
      </c>
      <c r="AM172">
        <v>2016</v>
      </c>
      <c r="AN172" t="s">
        <v>1060</v>
      </c>
      <c r="AO172" t="s">
        <v>1301</v>
      </c>
      <c r="AP172" t="s">
        <v>1061</v>
      </c>
      <c r="AQ172" t="s">
        <v>1062</v>
      </c>
      <c r="AR172" t="s">
        <v>1063</v>
      </c>
      <c r="AS172" t="s">
        <v>1064</v>
      </c>
      <c r="AT172" t="s">
        <v>2444</v>
      </c>
      <c r="AU172" t="s">
        <v>2445</v>
      </c>
      <c r="AV172" t="s">
        <v>84</v>
      </c>
      <c r="AW172" t="s">
        <v>85</v>
      </c>
      <c r="AX172" t="s">
        <v>86</v>
      </c>
      <c r="AY172" t="s">
        <v>85</v>
      </c>
      <c r="AZ172" t="s">
        <v>86</v>
      </c>
      <c r="BA172" t="s">
        <v>85</v>
      </c>
      <c r="BB172" t="s">
        <v>85</v>
      </c>
      <c r="BC172">
        <v>17</v>
      </c>
      <c r="BD172" t="s">
        <v>86</v>
      </c>
      <c r="BE172" t="s">
        <v>86</v>
      </c>
      <c r="BF172" t="s">
        <v>85</v>
      </c>
      <c r="BG172" t="s">
        <v>86</v>
      </c>
      <c r="BH172" t="s">
        <v>85</v>
      </c>
      <c r="BI172" t="s">
        <v>85</v>
      </c>
      <c r="BJ172" t="s">
        <v>85</v>
      </c>
      <c r="BK172" t="s">
        <v>85</v>
      </c>
      <c r="BL172" t="s">
        <v>2296</v>
      </c>
      <c r="BM172" t="s">
        <v>2446</v>
      </c>
      <c r="BN172" t="s">
        <v>2447</v>
      </c>
      <c r="BO172" t="s">
        <v>2416</v>
      </c>
      <c r="BP172" s="1" t="s">
        <v>2448</v>
      </c>
    </row>
    <row r="173" spans="1:68" hidden="1" x14ac:dyDescent="0.25">
      <c r="A173" s="1" t="s">
        <v>1758</v>
      </c>
      <c r="B173" t="s">
        <v>1759</v>
      </c>
      <c r="C173" t="s">
        <v>1760</v>
      </c>
      <c r="D173" s="5">
        <f t="shared" si="9"/>
        <v>0</v>
      </c>
      <c r="E173" s="5">
        <f>IFERROR(SEARCH(Tabelle2!$A$2,Literatur!$C173),0)</f>
        <v>0</v>
      </c>
      <c r="F173" s="5">
        <f>IFERROR(SEARCH(Tabelle2!$A$3,Literatur!$C173),0)</f>
        <v>0</v>
      </c>
      <c r="G173" s="5">
        <f>IFERROR(SEARCH(Tabelle2!$A$4,Literatur!$C173),0)</f>
        <v>0</v>
      </c>
      <c r="H173" s="5">
        <f>IFERROR(SEARCH(Tabelle2!$A$5,Literatur!$C173),0)</f>
        <v>0</v>
      </c>
      <c r="I173" s="5">
        <f>IFERROR(SEARCH(Tabelle2!$A$6,Literatur!$C173),0)</f>
        <v>0</v>
      </c>
      <c r="J173" s="5">
        <f>IFERROR(SEARCH(Tabelle2!$A$7,Literatur!$C173),0)</f>
        <v>0</v>
      </c>
      <c r="K173" s="5">
        <f>IFERROR(SEARCH(Tabelle2!$A$8,Literatur!$C173),0)</f>
        <v>0</v>
      </c>
      <c r="L173" s="5">
        <f>IFERROR(SEARCH(Tabelle2!$A$9,Literatur!$C173),0)</f>
        <v>0</v>
      </c>
      <c r="M173" s="5">
        <f>IFERROR(SEARCH(Tabelle2!$A$10,Literatur!$C173),0)</f>
        <v>0</v>
      </c>
      <c r="N173" t="s">
        <v>60</v>
      </c>
      <c r="O173" t="s">
        <v>61</v>
      </c>
      <c r="P173" t="s">
        <v>1761</v>
      </c>
      <c r="Q173" t="s">
        <v>1762</v>
      </c>
      <c r="R173">
        <v>2</v>
      </c>
      <c r="S173">
        <v>115142</v>
      </c>
      <c r="T173" t="s">
        <v>64</v>
      </c>
      <c r="U173" t="s">
        <v>1763</v>
      </c>
      <c r="V173" t="s">
        <v>1764</v>
      </c>
      <c r="X173" t="s">
        <v>1765</v>
      </c>
      <c r="Y173" t="s">
        <v>1766</v>
      </c>
      <c r="Z173" t="s">
        <v>1767</v>
      </c>
      <c r="AA173">
        <f t="shared" si="10"/>
        <v>10</v>
      </c>
      <c r="AB173">
        <v>80</v>
      </c>
      <c r="AC173" t="s">
        <v>2449</v>
      </c>
      <c r="AD173" t="s">
        <v>71</v>
      </c>
      <c r="AE173">
        <v>26866940</v>
      </c>
      <c r="AF173" t="s">
        <v>2450</v>
      </c>
      <c r="AG173" t="s">
        <v>2451</v>
      </c>
      <c r="AH173" t="s">
        <v>2452</v>
      </c>
      <c r="AI173" t="s">
        <v>2453</v>
      </c>
      <c r="AK173" t="s">
        <v>877</v>
      </c>
      <c r="AL173">
        <v>2194874</v>
      </c>
      <c r="AM173">
        <v>2014</v>
      </c>
      <c r="AN173" t="s">
        <v>208</v>
      </c>
      <c r="AO173" t="s">
        <v>2454</v>
      </c>
      <c r="AP173" t="s">
        <v>210</v>
      </c>
      <c r="AQ173" t="s">
        <v>211</v>
      </c>
      <c r="AR173" t="s">
        <v>212</v>
      </c>
      <c r="AS173" t="s">
        <v>213</v>
      </c>
      <c r="AT173" t="s">
        <v>2455</v>
      </c>
      <c r="AU173" t="s">
        <v>2456</v>
      </c>
      <c r="AV173" t="s">
        <v>84</v>
      </c>
      <c r="AW173" t="s">
        <v>86</v>
      </c>
      <c r="AX173" t="s">
        <v>86</v>
      </c>
      <c r="AY173" t="s">
        <v>85</v>
      </c>
      <c r="AZ173" t="s">
        <v>86</v>
      </c>
      <c r="BA173" t="s">
        <v>85</v>
      </c>
      <c r="BB173" t="s">
        <v>86</v>
      </c>
      <c r="BC173">
        <v>17</v>
      </c>
      <c r="BD173" t="s">
        <v>86</v>
      </c>
      <c r="BE173" t="s">
        <v>86</v>
      </c>
      <c r="BF173" t="s">
        <v>85</v>
      </c>
      <c r="BG173" t="s">
        <v>86</v>
      </c>
      <c r="BH173" t="s">
        <v>85</v>
      </c>
      <c r="BI173" t="s">
        <v>85</v>
      </c>
      <c r="BJ173" t="s">
        <v>85</v>
      </c>
      <c r="BK173" t="s">
        <v>85</v>
      </c>
      <c r="BL173" t="s">
        <v>2457</v>
      </c>
      <c r="BM173" t="s">
        <v>2426</v>
      </c>
      <c r="BN173" t="s">
        <v>2458</v>
      </c>
      <c r="BO173" t="s">
        <v>2427</v>
      </c>
      <c r="BP173" s="1" t="s">
        <v>2459</v>
      </c>
    </row>
    <row r="174" spans="1:68" hidden="1" x14ac:dyDescent="0.25">
      <c r="A174" s="1" t="s">
        <v>1758</v>
      </c>
      <c r="B174" t="s">
        <v>1759</v>
      </c>
      <c r="C174" t="s">
        <v>1760</v>
      </c>
      <c r="D174" s="5">
        <f t="shared" si="9"/>
        <v>0</v>
      </c>
      <c r="E174" s="5">
        <f>IFERROR(SEARCH(Tabelle2!$A$2,Literatur!$C174),0)</f>
        <v>0</v>
      </c>
      <c r="F174" s="5">
        <f>IFERROR(SEARCH(Tabelle2!$A$3,Literatur!$C174),0)</f>
        <v>0</v>
      </c>
      <c r="G174" s="5">
        <f>IFERROR(SEARCH(Tabelle2!$A$4,Literatur!$C174),0)</f>
        <v>0</v>
      </c>
      <c r="H174" s="5">
        <f>IFERROR(SEARCH(Tabelle2!$A$5,Literatur!$C174),0)</f>
        <v>0</v>
      </c>
      <c r="I174" s="5">
        <f>IFERROR(SEARCH(Tabelle2!$A$6,Literatur!$C174),0)</f>
        <v>0</v>
      </c>
      <c r="J174" s="5">
        <f>IFERROR(SEARCH(Tabelle2!$A$7,Literatur!$C174),0)</f>
        <v>0</v>
      </c>
      <c r="K174" s="5">
        <f>IFERROR(SEARCH(Tabelle2!$A$8,Literatur!$C174),0)</f>
        <v>0</v>
      </c>
      <c r="L174" s="5">
        <f>IFERROR(SEARCH(Tabelle2!$A$9,Literatur!$C174),0)</f>
        <v>0</v>
      </c>
      <c r="M174" s="5">
        <f>IFERROR(SEARCH(Tabelle2!$A$10,Literatur!$C174),0)</f>
        <v>0</v>
      </c>
      <c r="N174" t="s">
        <v>60</v>
      </c>
      <c r="O174" t="s">
        <v>61</v>
      </c>
      <c r="P174" t="s">
        <v>1761</v>
      </c>
      <c r="Q174" t="s">
        <v>1762</v>
      </c>
      <c r="R174">
        <v>2</v>
      </c>
      <c r="S174">
        <v>115142</v>
      </c>
      <c r="T174" t="s">
        <v>64</v>
      </c>
      <c r="U174" t="s">
        <v>1763</v>
      </c>
      <c r="V174" t="s">
        <v>1764</v>
      </c>
      <c r="X174" t="s">
        <v>1765</v>
      </c>
      <c r="Y174" t="s">
        <v>1766</v>
      </c>
      <c r="Z174" t="s">
        <v>1767</v>
      </c>
      <c r="AA174">
        <f t="shared" si="10"/>
        <v>10</v>
      </c>
      <c r="AB174">
        <v>80</v>
      </c>
      <c r="AC174" t="s">
        <v>2460</v>
      </c>
      <c r="AD174" t="s">
        <v>71</v>
      </c>
      <c r="AE174">
        <v>24681565</v>
      </c>
      <c r="AF174" t="s">
        <v>2461</v>
      </c>
      <c r="AG174" t="s">
        <v>2462</v>
      </c>
      <c r="AH174" t="s">
        <v>2463</v>
      </c>
      <c r="AI174" t="s">
        <v>2464</v>
      </c>
      <c r="AK174" t="s">
        <v>2313</v>
      </c>
      <c r="AL174">
        <v>2422522</v>
      </c>
      <c r="AM174">
        <v>2016</v>
      </c>
      <c r="AN174" t="s">
        <v>1986</v>
      </c>
      <c r="AO174" t="s">
        <v>2465</v>
      </c>
      <c r="AP174" t="s">
        <v>1987</v>
      </c>
      <c r="AQ174" t="s">
        <v>1988</v>
      </c>
      <c r="AR174" t="s">
        <v>1989</v>
      </c>
      <c r="AS174" t="s">
        <v>1990</v>
      </c>
      <c r="AT174" t="s">
        <v>2466</v>
      </c>
      <c r="AU174" t="s">
        <v>2467</v>
      </c>
      <c r="AV174" t="s">
        <v>84</v>
      </c>
      <c r="AW174" t="s">
        <v>86</v>
      </c>
      <c r="AX174" t="s">
        <v>86</v>
      </c>
      <c r="AY174" t="s">
        <v>85</v>
      </c>
      <c r="AZ174" t="s">
        <v>86</v>
      </c>
      <c r="BA174" t="s">
        <v>85</v>
      </c>
      <c r="BB174" t="s">
        <v>86</v>
      </c>
      <c r="BC174">
        <v>18</v>
      </c>
      <c r="BD174" t="s">
        <v>86</v>
      </c>
      <c r="BE174" t="s">
        <v>86</v>
      </c>
      <c r="BF174" t="s">
        <v>85</v>
      </c>
      <c r="BG174" t="s">
        <v>86</v>
      </c>
      <c r="BH174" t="s">
        <v>85</v>
      </c>
      <c r="BI174" t="s">
        <v>85</v>
      </c>
      <c r="BJ174" t="s">
        <v>85</v>
      </c>
      <c r="BK174" t="s">
        <v>85</v>
      </c>
      <c r="BL174" t="s">
        <v>2468</v>
      </c>
      <c r="BM174" t="s">
        <v>262</v>
      </c>
      <c r="BN174" t="s">
        <v>2469</v>
      </c>
      <c r="BO174" t="s">
        <v>2470</v>
      </c>
      <c r="BP174" s="1" t="s">
        <v>2471</v>
      </c>
    </row>
    <row r="175" spans="1:68" hidden="1" x14ac:dyDescent="0.25">
      <c r="A175" s="1" t="s">
        <v>1758</v>
      </c>
      <c r="B175" t="s">
        <v>1759</v>
      </c>
      <c r="C175" t="s">
        <v>1760</v>
      </c>
      <c r="D175" s="5">
        <f t="shared" si="9"/>
        <v>0</v>
      </c>
      <c r="E175" s="5">
        <f>IFERROR(SEARCH(Tabelle2!$A$2,Literatur!$C175),0)</f>
        <v>0</v>
      </c>
      <c r="F175" s="5">
        <f>IFERROR(SEARCH(Tabelle2!$A$3,Literatur!$C175),0)</f>
        <v>0</v>
      </c>
      <c r="G175" s="5">
        <f>IFERROR(SEARCH(Tabelle2!$A$4,Literatur!$C175),0)</f>
        <v>0</v>
      </c>
      <c r="H175" s="5">
        <f>IFERROR(SEARCH(Tabelle2!$A$5,Literatur!$C175),0)</f>
        <v>0</v>
      </c>
      <c r="I175" s="5">
        <f>IFERROR(SEARCH(Tabelle2!$A$6,Literatur!$C175),0)</f>
        <v>0</v>
      </c>
      <c r="J175" s="5">
        <f>IFERROR(SEARCH(Tabelle2!$A$7,Literatur!$C175),0)</f>
        <v>0</v>
      </c>
      <c r="K175" s="5">
        <f>IFERROR(SEARCH(Tabelle2!$A$8,Literatur!$C175),0)</f>
        <v>0</v>
      </c>
      <c r="L175" s="5">
        <f>IFERROR(SEARCH(Tabelle2!$A$9,Literatur!$C175),0)</f>
        <v>0</v>
      </c>
      <c r="M175" s="5">
        <f>IFERROR(SEARCH(Tabelle2!$A$10,Literatur!$C175),0)</f>
        <v>0</v>
      </c>
      <c r="N175" t="s">
        <v>60</v>
      </c>
      <c r="O175" t="s">
        <v>61</v>
      </c>
      <c r="P175" t="s">
        <v>1761</v>
      </c>
      <c r="Q175" t="s">
        <v>1762</v>
      </c>
      <c r="R175">
        <v>2</v>
      </c>
      <c r="S175">
        <v>115142</v>
      </c>
      <c r="T175" t="s">
        <v>64</v>
      </c>
      <c r="U175" t="s">
        <v>1763</v>
      </c>
      <c r="V175" t="s">
        <v>1764</v>
      </c>
      <c r="X175" t="s">
        <v>1765</v>
      </c>
      <c r="Y175" t="s">
        <v>1766</v>
      </c>
      <c r="Z175" t="s">
        <v>1767</v>
      </c>
      <c r="AA175">
        <f t="shared" si="10"/>
        <v>10</v>
      </c>
      <c r="AB175">
        <v>80</v>
      </c>
      <c r="AC175" t="s">
        <v>2472</v>
      </c>
      <c r="AD175" t="s">
        <v>71</v>
      </c>
      <c r="AE175">
        <v>26337028</v>
      </c>
      <c r="AF175" t="s">
        <v>2473</v>
      </c>
      <c r="AG175" t="s">
        <v>2474</v>
      </c>
      <c r="AH175" t="s">
        <v>2475</v>
      </c>
      <c r="AI175" t="s">
        <v>2476</v>
      </c>
      <c r="AK175" t="s">
        <v>355</v>
      </c>
      <c r="AL175">
        <v>2151389</v>
      </c>
      <c r="AM175">
        <v>2014</v>
      </c>
      <c r="AN175" t="s">
        <v>2477</v>
      </c>
      <c r="AO175" t="s">
        <v>2478</v>
      </c>
      <c r="AP175" t="s">
        <v>2479</v>
      </c>
      <c r="AQ175" t="s">
        <v>2480</v>
      </c>
      <c r="AR175" t="s">
        <v>2481</v>
      </c>
      <c r="AS175" t="s">
        <v>2482</v>
      </c>
      <c r="AT175" t="s">
        <v>2483</v>
      </c>
      <c r="AU175" t="s">
        <v>2484</v>
      </c>
      <c r="AV175" t="s">
        <v>84</v>
      </c>
      <c r="AW175" t="s">
        <v>86</v>
      </c>
      <c r="AX175" t="s">
        <v>86</v>
      </c>
      <c r="AY175" t="s">
        <v>85</v>
      </c>
      <c r="AZ175" t="s">
        <v>86</v>
      </c>
      <c r="BA175" t="s">
        <v>85</v>
      </c>
      <c r="BB175" t="s">
        <v>85</v>
      </c>
      <c r="BC175">
        <v>18</v>
      </c>
      <c r="BD175" t="s">
        <v>86</v>
      </c>
      <c r="BE175" t="s">
        <v>86</v>
      </c>
      <c r="BF175" t="s">
        <v>86</v>
      </c>
      <c r="BG175" t="s">
        <v>86</v>
      </c>
      <c r="BH175" t="s">
        <v>86</v>
      </c>
      <c r="BI175" t="s">
        <v>86</v>
      </c>
      <c r="BJ175" t="s">
        <v>85</v>
      </c>
      <c r="BK175" t="s">
        <v>86</v>
      </c>
      <c r="BL175" t="s">
        <v>2485</v>
      </c>
      <c r="BM175" t="s">
        <v>2486</v>
      </c>
      <c r="BN175" t="s">
        <v>2487</v>
      </c>
      <c r="BO175" t="s">
        <v>2437</v>
      </c>
      <c r="BP175" s="1" t="s">
        <v>2488</v>
      </c>
    </row>
    <row r="176" spans="1:68" hidden="1" x14ac:dyDescent="0.25">
      <c r="A176" s="1" t="s">
        <v>1758</v>
      </c>
      <c r="B176" t="s">
        <v>1759</v>
      </c>
      <c r="C176" t="s">
        <v>1760</v>
      </c>
      <c r="D176" s="5">
        <f t="shared" si="9"/>
        <v>0</v>
      </c>
      <c r="E176" s="5">
        <f>IFERROR(SEARCH(Tabelle2!$A$2,Literatur!$C176),0)</f>
        <v>0</v>
      </c>
      <c r="F176" s="5">
        <f>IFERROR(SEARCH(Tabelle2!$A$3,Literatur!$C176),0)</f>
        <v>0</v>
      </c>
      <c r="G176" s="5">
        <f>IFERROR(SEARCH(Tabelle2!$A$4,Literatur!$C176),0)</f>
        <v>0</v>
      </c>
      <c r="H176" s="5">
        <f>IFERROR(SEARCH(Tabelle2!$A$5,Literatur!$C176),0)</f>
        <v>0</v>
      </c>
      <c r="I176" s="5">
        <f>IFERROR(SEARCH(Tabelle2!$A$6,Literatur!$C176),0)</f>
        <v>0</v>
      </c>
      <c r="J176" s="5">
        <f>IFERROR(SEARCH(Tabelle2!$A$7,Literatur!$C176),0)</f>
        <v>0</v>
      </c>
      <c r="K176" s="5">
        <f>IFERROR(SEARCH(Tabelle2!$A$8,Literatur!$C176),0)</f>
        <v>0</v>
      </c>
      <c r="L176" s="5">
        <f>IFERROR(SEARCH(Tabelle2!$A$9,Literatur!$C176),0)</f>
        <v>0</v>
      </c>
      <c r="M176" s="5">
        <f>IFERROR(SEARCH(Tabelle2!$A$10,Literatur!$C176),0)</f>
        <v>0</v>
      </c>
      <c r="N176" t="s">
        <v>60</v>
      </c>
      <c r="O176" t="s">
        <v>61</v>
      </c>
      <c r="P176" t="s">
        <v>1761</v>
      </c>
      <c r="Q176" t="s">
        <v>1762</v>
      </c>
      <c r="R176">
        <v>2</v>
      </c>
      <c r="S176">
        <v>115142</v>
      </c>
      <c r="T176" t="s">
        <v>64</v>
      </c>
      <c r="U176" t="s">
        <v>1763</v>
      </c>
      <c r="V176" t="s">
        <v>1764</v>
      </c>
      <c r="X176" t="s">
        <v>1765</v>
      </c>
      <c r="Y176" t="s">
        <v>1766</v>
      </c>
      <c r="Z176" t="s">
        <v>1767</v>
      </c>
      <c r="AA176">
        <f t="shared" si="10"/>
        <v>10</v>
      </c>
      <c r="AB176">
        <v>80</v>
      </c>
      <c r="AC176" t="s">
        <v>2489</v>
      </c>
      <c r="AD176" t="s">
        <v>71</v>
      </c>
      <c r="AE176">
        <v>28332497</v>
      </c>
      <c r="AF176" t="s">
        <v>2490</v>
      </c>
      <c r="AG176" t="s">
        <v>2491</v>
      </c>
      <c r="AH176" t="s">
        <v>2492</v>
      </c>
      <c r="AI176" t="s">
        <v>2493</v>
      </c>
      <c r="AK176" t="s">
        <v>131</v>
      </c>
      <c r="AL176">
        <v>2272578</v>
      </c>
      <c r="AM176">
        <v>2015</v>
      </c>
      <c r="AN176" t="s">
        <v>208</v>
      </c>
      <c r="AO176" t="s">
        <v>2494</v>
      </c>
      <c r="AP176" t="s">
        <v>210</v>
      </c>
      <c r="AQ176" t="s">
        <v>211</v>
      </c>
      <c r="AR176" t="s">
        <v>212</v>
      </c>
      <c r="AS176" t="s">
        <v>213</v>
      </c>
      <c r="AT176" t="s">
        <v>2495</v>
      </c>
      <c r="AU176" t="s">
        <v>2496</v>
      </c>
      <c r="AV176" t="s">
        <v>84</v>
      </c>
      <c r="AW176" t="s">
        <v>86</v>
      </c>
      <c r="AX176" t="s">
        <v>86</v>
      </c>
      <c r="AY176" t="s">
        <v>85</v>
      </c>
      <c r="AZ176" t="s">
        <v>86</v>
      </c>
      <c r="BA176" t="s">
        <v>85</v>
      </c>
      <c r="BB176" t="s">
        <v>86</v>
      </c>
      <c r="BC176">
        <v>19</v>
      </c>
      <c r="BD176" t="s">
        <v>86</v>
      </c>
      <c r="BE176" t="s">
        <v>86</v>
      </c>
      <c r="BF176" t="s">
        <v>86</v>
      </c>
      <c r="BG176" t="s">
        <v>86</v>
      </c>
      <c r="BH176" t="s">
        <v>85</v>
      </c>
      <c r="BI176" t="s">
        <v>85</v>
      </c>
      <c r="BJ176" t="s">
        <v>85</v>
      </c>
      <c r="BK176" t="s">
        <v>86</v>
      </c>
      <c r="BL176" t="s">
        <v>2447</v>
      </c>
      <c r="BM176" t="s">
        <v>2497</v>
      </c>
      <c r="BN176" t="s">
        <v>2498</v>
      </c>
      <c r="BO176" t="s">
        <v>2447</v>
      </c>
      <c r="BP176" s="1" t="s">
        <v>2499</v>
      </c>
    </row>
    <row r="177" spans="1:68" hidden="1" x14ac:dyDescent="0.25">
      <c r="A177" s="1" t="s">
        <v>1758</v>
      </c>
      <c r="B177" t="s">
        <v>1759</v>
      </c>
      <c r="C177" t="s">
        <v>1760</v>
      </c>
      <c r="D177" s="5">
        <f t="shared" si="9"/>
        <v>0</v>
      </c>
      <c r="E177" s="5">
        <f>IFERROR(SEARCH(Tabelle2!$A$2,Literatur!$C177),0)</f>
        <v>0</v>
      </c>
      <c r="F177" s="5">
        <f>IFERROR(SEARCH(Tabelle2!$A$3,Literatur!$C177),0)</f>
        <v>0</v>
      </c>
      <c r="G177" s="5">
        <f>IFERROR(SEARCH(Tabelle2!$A$4,Literatur!$C177),0)</f>
        <v>0</v>
      </c>
      <c r="H177" s="5">
        <f>IFERROR(SEARCH(Tabelle2!$A$5,Literatur!$C177),0)</f>
        <v>0</v>
      </c>
      <c r="I177" s="5">
        <f>IFERROR(SEARCH(Tabelle2!$A$6,Literatur!$C177),0)</f>
        <v>0</v>
      </c>
      <c r="J177" s="5">
        <f>IFERROR(SEARCH(Tabelle2!$A$7,Literatur!$C177),0)</f>
        <v>0</v>
      </c>
      <c r="K177" s="5">
        <f>IFERROR(SEARCH(Tabelle2!$A$8,Literatur!$C177),0)</f>
        <v>0</v>
      </c>
      <c r="L177" s="5">
        <f>IFERROR(SEARCH(Tabelle2!$A$9,Literatur!$C177),0)</f>
        <v>0</v>
      </c>
      <c r="M177" s="5">
        <f>IFERROR(SEARCH(Tabelle2!$A$10,Literatur!$C177),0)</f>
        <v>0</v>
      </c>
      <c r="N177" t="s">
        <v>60</v>
      </c>
      <c r="O177" t="s">
        <v>61</v>
      </c>
      <c r="P177" t="s">
        <v>1761</v>
      </c>
      <c r="Q177" t="s">
        <v>1762</v>
      </c>
      <c r="R177">
        <v>2</v>
      </c>
      <c r="S177">
        <v>115142</v>
      </c>
      <c r="T177" t="s">
        <v>64</v>
      </c>
      <c r="U177" t="s">
        <v>1763</v>
      </c>
      <c r="V177" t="s">
        <v>1764</v>
      </c>
      <c r="X177" t="s">
        <v>1765</v>
      </c>
      <c r="Y177" t="s">
        <v>1766</v>
      </c>
      <c r="Z177" t="s">
        <v>1767</v>
      </c>
      <c r="AA177">
        <f t="shared" si="10"/>
        <v>10</v>
      </c>
      <c r="AB177">
        <v>80</v>
      </c>
      <c r="AC177" t="s">
        <v>2500</v>
      </c>
      <c r="AD177" t="s">
        <v>71</v>
      </c>
      <c r="AE177">
        <v>22291845</v>
      </c>
      <c r="AF177" t="s">
        <v>2501</v>
      </c>
      <c r="AG177" t="s">
        <v>2502</v>
      </c>
      <c r="AH177" t="s">
        <v>2503</v>
      </c>
      <c r="AI177" t="s">
        <v>2504</v>
      </c>
      <c r="AK177" t="s">
        <v>97</v>
      </c>
      <c r="AL177">
        <v>2528246</v>
      </c>
      <c r="AM177">
        <v>2017</v>
      </c>
      <c r="AN177" t="s">
        <v>1300</v>
      </c>
      <c r="AO177" t="s">
        <v>2494</v>
      </c>
      <c r="AP177" t="s">
        <v>1301</v>
      </c>
      <c r="AQ177" t="s">
        <v>1302</v>
      </c>
      <c r="AR177" t="s">
        <v>1303</v>
      </c>
      <c r="AS177" t="s">
        <v>1303</v>
      </c>
      <c r="AT177" t="s">
        <v>2505</v>
      </c>
      <c r="AU177" t="s">
        <v>2506</v>
      </c>
      <c r="AV177" t="s">
        <v>84</v>
      </c>
      <c r="AW177" t="s">
        <v>86</v>
      </c>
      <c r="AX177" t="s">
        <v>86</v>
      </c>
      <c r="AY177" t="s">
        <v>85</v>
      </c>
      <c r="AZ177" t="s">
        <v>86</v>
      </c>
      <c r="BA177" t="s">
        <v>85</v>
      </c>
      <c r="BB177" t="s">
        <v>85</v>
      </c>
      <c r="BC177">
        <v>20</v>
      </c>
      <c r="BD177" t="s">
        <v>86</v>
      </c>
      <c r="BE177" t="s">
        <v>86</v>
      </c>
      <c r="BF177" t="s">
        <v>85</v>
      </c>
      <c r="BG177" t="s">
        <v>86</v>
      </c>
      <c r="BH177" t="s">
        <v>85</v>
      </c>
      <c r="BI177" t="s">
        <v>85</v>
      </c>
      <c r="BJ177" t="s">
        <v>85</v>
      </c>
      <c r="BK177" t="s">
        <v>86</v>
      </c>
      <c r="BL177" t="s">
        <v>2507</v>
      </c>
      <c r="BM177" t="s">
        <v>233</v>
      </c>
      <c r="BN177" t="s">
        <v>2508</v>
      </c>
      <c r="BO177" t="s">
        <v>2458</v>
      </c>
      <c r="BP177" s="1" t="s">
        <v>2509</v>
      </c>
    </row>
    <row r="178" spans="1:68" hidden="1" x14ac:dyDescent="0.25">
      <c r="A178" s="1" t="s">
        <v>1758</v>
      </c>
      <c r="B178" t="s">
        <v>1759</v>
      </c>
      <c r="C178" t="s">
        <v>1760</v>
      </c>
      <c r="D178" s="5">
        <f t="shared" si="9"/>
        <v>0</v>
      </c>
      <c r="E178" s="5">
        <f>IFERROR(SEARCH(Tabelle2!$A$2,Literatur!$C178),0)</f>
        <v>0</v>
      </c>
      <c r="F178" s="5">
        <f>IFERROR(SEARCH(Tabelle2!$A$3,Literatur!$C178),0)</f>
        <v>0</v>
      </c>
      <c r="G178" s="5">
        <f>IFERROR(SEARCH(Tabelle2!$A$4,Literatur!$C178),0)</f>
        <v>0</v>
      </c>
      <c r="H178" s="5">
        <f>IFERROR(SEARCH(Tabelle2!$A$5,Literatur!$C178),0)</f>
        <v>0</v>
      </c>
      <c r="I178" s="5">
        <f>IFERROR(SEARCH(Tabelle2!$A$6,Literatur!$C178),0)</f>
        <v>0</v>
      </c>
      <c r="J178" s="5">
        <f>IFERROR(SEARCH(Tabelle2!$A$7,Literatur!$C178),0)</f>
        <v>0</v>
      </c>
      <c r="K178" s="5">
        <f>IFERROR(SEARCH(Tabelle2!$A$8,Literatur!$C178),0)</f>
        <v>0</v>
      </c>
      <c r="L178" s="5">
        <f>IFERROR(SEARCH(Tabelle2!$A$9,Literatur!$C178),0)</f>
        <v>0</v>
      </c>
      <c r="M178" s="5">
        <f>IFERROR(SEARCH(Tabelle2!$A$10,Literatur!$C178),0)</f>
        <v>0</v>
      </c>
      <c r="N178" t="s">
        <v>60</v>
      </c>
      <c r="O178" t="s">
        <v>61</v>
      </c>
      <c r="P178" t="s">
        <v>1761</v>
      </c>
      <c r="Q178" t="s">
        <v>1762</v>
      </c>
      <c r="R178">
        <v>2</v>
      </c>
      <c r="S178">
        <v>115142</v>
      </c>
      <c r="T178" t="s">
        <v>64</v>
      </c>
      <c r="U178" t="s">
        <v>1763</v>
      </c>
      <c r="V178" t="s">
        <v>1764</v>
      </c>
      <c r="X178" t="s">
        <v>1765</v>
      </c>
      <c r="Y178" t="s">
        <v>1766</v>
      </c>
      <c r="Z178" t="s">
        <v>1767</v>
      </c>
      <c r="AA178">
        <f t="shared" si="10"/>
        <v>10</v>
      </c>
      <c r="AB178">
        <v>80</v>
      </c>
      <c r="AC178" t="s">
        <v>2510</v>
      </c>
      <c r="AD178" t="s">
        <v>71</v>
      </c>
      <c r="AE178">
        <v>27015613</v>
      </c>
      <c r="AF178" t="s">
        <v>2511</v>
      </c>
      <c r="AG178" t="s">
        <v>2512</v>
      </c>
      <c r="AH178" t="s">
        <v>2513</v>
      </c>
      <c r="AI178" t="s">
        <v>2514</v>
      </c>
      <c r="AK178" t="s">
        <v>2515</v>
      </c>
      <c r="AL178">
        <v>1852297</v>
      </c>
      <c r="AM178">
        <v>2012</v>
      </c>
      <c r="AN178" t="s">
        <v>2516</v>
      </c>
      <c r="AO178" t="s">
        <v>1301</v>
      </c>
      <c r="AP178" t="s">
        <v>2517</v>
      </c>
      <c r="AQ178" t="s">
        <v>2518</v>
      </c>
      <c r="AR178" t="s">
        <v>2519</v>
      </c>
      <c r="AS178" t="s">
        <v>2520</v>
      </c>
      <c r="AT178" t="s">
        <v>2521</v>
      </c>
      <c r="AU178" t="s">
        <v>2522</v>
      </c>
      <c r="AV178" t="s">
        <v>84</v>
      </c>
      <c r="AW178" t="s">
        <v>86</v>
      </c>
      <c r="AX178" t="s">
        <v>86</v>
      </c>
      <c r="AY178" t="s">
        <v>86</v>
      </c>
      <c r="AZ178" t="s">
        <v>86</v>
      </c>
      <c r="BA178" t="s">
        <v>85</v>
      </c>
      <c r="BB178" t="s">
        <v>86</v>
      </c>
      <c r="BC178">
        <v>21</v>
      </c>
      <c r="BD178" t="s">
        <v>86</v>
      </c>
      <c r="BE178" t="s">
        <v>86</v>
      </c>
      <c r="BF178" t="s">
        <v>86</v>
      </c>
      <c r="BG178" t="s">
        <v>86</v>
      </c>
      <c r="BH178" t="s">
        <v>85</v>
      </c>
      <c r="BI178" t="s">
        <v>85</v>
      </c>
      <c r="BJ178" t="s">
        <v>85</v>
      </c>
      <c r="BK178" t="s">
        <v>85</v>
      </c>
      <c r="BL178" t="s">
        <v>2523</v>
      </c>
      <c r="BM178" t="s">
        <v>2426</v>
      </c>
      <c r="BN178" t="s">
        <v>2524</v>
      </c>
      <c r="BO178" t="s">
        <v>2469</v>
      </c>
      <c r="BP178" s="1" t="s">
        <v>2525</v>
      </c>
    </row>
    <row r="179" spans="1:68" hidden="1" x14ac:dyDescent="0.25">
      <c r="A179" s="1" t="s">
        <v>1758</v>
      </c>
      <c r="B179" t="s">
        <v>1759</v>
      </c>
      <c r="C179" t="s">
        <v>1760</v>
      </c>
      <c r="D179" s="5">
        <f t="shared" si="9"/>
        <v>0</v>
      </c>
      <c r="E179" s="5">
        <f>IFERROR(SEARCH(Tabelle2!$A$2,Literatur!$C179),0)</f>
        <v>0</v>
      </c>
      <c r="F179" s="5">
        <f>IFERROR(SEARCH(Tabelle2!$A$3,Literatur!$C179),0)</f>
        <v>0</v>
      </c>
      <c r="G179" s="5">
        <f>IFERROR(SEARCH(Tabelle2!$A$4,Literatur!$C179),0)</f>
        <v>0</v>
      </c>
      <c r="H179" s="5">
        <f>IFERROR(SEARCH(Tabelle2!$A$5,Literatur!$C179),0)</f>
        <v>0</v>
      </c>
      <c r="I179" s="5">
        <f>IFERROR(SEARCH(Tabelle2!$A$6,Literatur!$C179),0)</f>
        <v>0</v>
      </c>
      <c r="J179" s="5">
        <f>IFERROR(SEARCH(Tabelle2!$A$7,Literatur!$C179),0)</f>
        <v>0</v>
      </c>
      <c r="K179" s="5">
        <f>IFERROR(SEARCH(Tabelle2!$A$8,Literatur!$C179),0)</f>
        <v>0</v>
      </c>
      <c r="L179" s="5">
        <f>IFERROR(SEARCH(Tabelle2!$A$9,Literatur!$C179),0)</f>
        <v>0</v>
      </c>
      <c r="M179" s="5">
        <f>IFERROR(SEARCH(Tabelle2!$A$10,Literatur!$C179),0)</f>
        <v>0</v>
      </c>
      <c r="N179" t="s">
        <v>60</v>
      </c>
      <c r="O179" t="s">
        <v>61</v>
      </c>
      <c r="P179" t="s">
        <v>1761</v>
      </c>
      <c r="Q179" t="s">
        <v>1762</v>
      </c>
      <c r="R179">
        <v>2</v>
      </c>
      <c r="S179">
        <v>115142</v>
      </c>
      <c r="T179" t="s">
        <v>64</v>
      </c>
      <c r="U179" t="s">
        <v>1763</v>
      </c>
      <c r="V179" t="s">
        <v>1764</v>
      </c>
      <c r="X179" t="s">
        <v>1765</v>
      </c>
      <c r="Y179" t="s">
        <v>1766</v>
      </c>
      <c r="Z179" t="s">
        <v>1767</v>
      </c>
      <c r="AA179">
        <f t="shared" si="10"/>
        <v>10</v>
      </c>
      <c r="AB179">
        <v>80</v>
      </c>
      <c r="AC179" t="s">
        <v>2526</v>
      </c>
      <c r="AD179" t="s">
        <v>71</v>
      </c>
      <c r="AE179">
        <v>23676465</v>
      </c>
      <c r="AF179" t="s">
        <v>2527</v>
      </c>
      <c r="AG179" t="s">
        <v>2528</v>
      </c>
      <c r="AH179" t="s">
        <v>2529</v>
      </c>
      <c r="AI179" t="s">
        <v>2530</v>
      </c>
      <c r="AK179" t="s">
        <v>2531</v>
      </c>
      <c r="AL179">
        <v>2432275</v>
      </c>
      <c r="AM179">
        <v>2016</v>
      </c>
      <c r="AN179" t="s">
        <v>2532</v>
      </c>
      <c r="AO179" t="s">
        <v>2478</v>
      </c>
      <c r="AP179" t="s">
        <v>2465</v>
      </c>
      <c r="AQ179" t="s">
        <v>2533</v>
      </c>
      <c r="AR179" t="s">
        <v>2534</v>
      </c>
      <c r="AS179" t="s">
        <v>2535</v>
      </c>
      <c r="AT179" t="s">
        <v>2536</v>
      </c>
      <c r="AU179" t="s">
        <v>2537</v>
      </c>
      <c r="AV179" t="s">
        <v>84</v>
      </c>
      <c r="AW179" t="s">
        <v>86</v>
      </c>
      <c r="AX179" t="s">
        <v>86</v>
      </c>
      <c r="AY179" t="s">
        <v>85</v>
      </c>
      <c r="AZ179" t="s">
        <v>86</v>
      </c>
      <c r="BA179" t="s">
        <v>85</v>
      </c>
      <c r="BB179" t="s">
        <v>86</v>
      </c>
      <c r="BC179">
        <v>24</v>
      </c>
      <c r="BD179" t="s">
        <v>86</v>
      </c>
      <c r="BE179" t="s">
        <v>86</v>
      </c>
      <c r="BF179" t="s">
        <v>85</v>
      </c>
      <c r="BG179" t="s">
        <v>86</v>
      </c>
      <c r="BH179" t="s">
        <v>85</v>
      </c>
      <c r="BI179" t="s">
        <v>85</v>
      </c>
      <c r="BJ179" t="s">
        <v>85</v>
      </c>
      <c r="BK179" t="s">
        <v>85</v>
      </c>
      <c r="BL179" t="s">
        <v>2538</v>
      </c>
      <c r="BM179" t="s">
        <v>2539</v>
      </c>
      <c r="BN179" t="s">
        <v>2540</v>
      </c>
      <c r="BO179" t="s">
        <v>2487</v>
      </c>
      <c r="BP179" s="1" t="s">
        <v>2541</v>
      </c>
    </row>
    <row r="180" spans="1:68" hidden="1" x14ac:dyDescent="0.25">
      <c r="A180" s="1" t="s">
        <v>1758</v>
      </c>
      <c r="B180" t="s">
        <v>1759</v>
      </c>
      <c r="C180" t="s">
        <v>1760</v>
      </c>
      <c r="D180" s="5">
        <f t="shared" si="9"/>
        <v>0</v>
      </c>
      <c r="E180" s="5">
        <f>IFERROR(SEARCH(Tabelle2!$A$2,Literatur!$C180),0)</f>
        <v>0</v>
      </c>
      <c r="F180" s="5">
        <f>IFERROR(SEARCH(Tabelle2!$A$3,Literatur!$C180),0)</f>
        <v>0</v>
      </c>
      <c r="G180" s="5">
        <f>IFERROR(SEARCH(Tabelle2!$A$4,Literatur!$C180),0)</f>
        <v>0</v>
      </c>
      <c r="H180" s="5">
        <f>IFERROR(SEARCH(Tabelle2!$A$5,Literatur!$C180),0)</f>
        <v>0</v>
      </c>
      <c r="I180" s="5">
        <f>IFERROR(SEARCH(Tabelle2!$A$6,Literatur!$C180),0)</f>
        <v>0</v>
      </c>
      <c r="J180" s="5">
        <f>IFERROR(SEARCH(Tabelle2!$A$7,Literatur!$C180),0)</f>
        <v>0</v>
      </c>
      <c r="K180" s="5">
        <f>IFERROR(SEARCH(Tabelle2!$A$8,Literatur!$C180),0)</f>
        <v>0</v>
      </c>
      <c r="L180" s="5">
        <f>IFERROR(SEARCH(Tabelle2!$A$9,Literatur!$C180),0)</f>
        <v>0</v>
      </c>
      <c r="M180" s="5">
        <f>IFERROR(SEARCH(Tabelle2!$A$10,Literatur!$C180),0)</f>
        <v>0</v>
      </c>
      <c r="N180" t="s">
        <v>60</v>
      </c>
      <c r="O180" t="s">
        <v>61</v>
      </c>
      <c r="P180" t="s">
        <v>1761</v>
      </c>
      <c r="Q180" t="s">
        <v>1762</v>
      </c>
      <c r="R180">
        <v>2</v>
      </c>
      <c r="S180">
        <v>115142</v>
      </c>
      <c r="T180" t="s">
        <v>64</v>
      </c>
      <c r="U180" t="s">
        <v>1763</v>
      </c>
      <c r="V180" t="s">
        <v>1764</v>
      </c>
      <c r="X180" t="s">
        <v>1765</v>
      </c>
      <c r="Y180" t="s">
        <v>1766</v>
      </c>
      <c r="Z180" t="s">
        <v>1767</v>
      </c>
      <c r="AA180">
        <f t="shared" si="10"/>
        <v>10</v>
      </c>
      <c r="AB180">
        <v>80</v>
      </c>
      <c r="AC180" t="s">
        <v>2542</v>
      </c>
      <c r="AD180" t="s">
        <v>71</v>
      </c>
      <c r="AE180">
        <v>23203851</v>
      </c>
      <c r="AF180" t="s">
        <v>2543</v>
      </c>
      <c r="AG180" t="s">
        <v>2544</v>
      </c>
      <c r="AH180" t="s">
        <v>2545</v>
      </c>
      <c r="AI180" t="s">
        <v>2546</v>
      </c>
      <c r="AK180" t="s">
        <v>2547</v>
      </c>
      <c r="AL180">
        <v>2043205</v>
      </c>
      <c r="AM180">
        <v>2013</v>
      </c>
      <c r="AN180" t="s">
        <v>2548</v>
      </c>
      <c r="AO180" t="s">
        <v>2494</v>
      </c>
      <c r="AP180" t="s">
        <v>2549</v>
      </c>
      <c r="AQ180" t="s">
        <v>2550</v>
      </c>
      <c r="AR180" t="s">
        <v>2551</v>
      </c>
      <c r="AS180" t="s">
        <v>2552</v>
      </c>
      <c r="AT180" t="s">
        <v>2553</v>
      </c>
      <c r="AU180" t="s">
        <v>2554</v>
      </c>
      <c r="AV180" t="s">
        <v>84</v>
      </c>
      <c r="AW180" t="s">
        <v>85</v>
      </c>
      <c r="AX180" t="s">
        <v>86</v>
      </c>
      <c r="AY180" t="s">
        <v>86</v>
      </c>
      <c r="AZ180" t="s">
        <v>86</v>
      </c>
      <c r="BA180" t="s">
        <v>85</v>
      </c>
      <c r="BB180" t="s">
        <v>85</v>
      </c>
      <c r="BC180">
        <v>26</v>
      </c>
      <c r="BD180" t="s">
        <v>86</v>
      </c>
      <c r="BE180" t="s">
        <v>86</v>
      </c>
      <c r="BF180" t="s">
        <v>86</v>
      </c>
      <c r="BG180" t="s">
        <v>86</v>
      </c>
      <c r="BH180" t="s">
        <v>85</v>
      </c>
      <c r="BI180" t="s">
        <v>85</v>
      </c>
      <c r="BJ180" t="s">
        <v>85</v>
      </c>
      <c r="BK180" t="s">
        <v>85</v>
      </c>
      <c r="BL180" t="s">
        <v>1192</v>
      </c>
      <c r="BM180" t="s">
        <v>233</v>
      </c>
      <c r="BN180" t="s">
        <v>2555</v>
      </c>
      <c r="BO180" t="s">
        <v>2498</v>
      </c>
      <c r="BP180" s="1" t="s">
        <v>2556</v>
      </c>
    </row>
    <row r="181" spans="1:68" hidden="1" x14ac:dyDescent="0.25">
      <c r="A181" s="1" t="s">
        <v>1758</v>
      </c>
      <c r="B181" t="s">
        <v>1759</v>
      </c>
      <c r="C181" t="s">
        <v>1760</v>
      </c>
      <c r="D181" s="5">
        <f t="shared" si="9"/>
        <v>0</v>
      </c>
      <c r="E181" s="5">
        <f>IFERROR(SEARCH(Tabelle2!$A$2,Literatur!$C181),0)</f>
        <v>0</v>
      </c>
      <c r="F181" s="5">
        <f>IFERROR(SEARCH(Tabelle2!$A$3,Literatur!$C181),0)</f>
        <v>0</v>
      </c>
      <c r="G181" s="5">
        <f>IFERROR(SEARCH(Tabelle2!$A$4,Literatur!$C181),0)</f>
        <v>0</v>
      </c>
      <c r="H181" s="5">
        <f>IFERROR(SEARCH(Tabelle2!$A$5,Literatur!$C181),0)</f>
        <v>0</v>
      </c>
      <c r="I181" s="5">
        <f>IFERROR(SEARCH(Tabelle2!$A$6,Literatur!$C181),0)</f>
        <v>0</v>
      </c>
      <c r="J181" s="5">
        <f>IFERROR(SEARCH(Tabelle2!$A$7,Literatur!$C181),0)</f>
        <v>0</v>
      </c>
      <c r="K181" s="5">
        <f>IFERROR(SEARCH(Tabelle2!$A$8,Literatur!$C181),0)</f>
        <v>0</v>
      </c>
      <c r="L181" s="5">
        <f>IFERROR(SEARCH(Tabelle2!$A$9,Literatur!$C181),0)</f>
        <v>0</v>
      </c>
      <c r="M181" s="5">
        <f>IFERROR(SEARCH(Tabelle2!$A$10,Literatur!$C181),0)</f>
        <v>0</v>
      </c>
      <c r="N181" t="s">
        <v>60</v>
      </c>
      <c r="O181" t="s">
        <v>61</v>
      </c>
      <c r="P181" t="s">
        <v>1761</v>
      </c>
      <c r="Q181" t="s">
        <v>1762</v>
      </c>
      <c r="R181">
        <v>2</v>
      </c>
      <c r="S181">
        <v>115142</v>
      </c>
      <c r="T181" t="s">
        <v>64</v>
      </c>
      <c r="U181" t="s">
        <v>1763</v>
      </c>
      <c r="V181" t="s">
        <v>1764</v>
      </c>
      <c r="X181" t="s">
        <v>1765</v>
      </c>
      <c r="Y181" t="s">
        <v>1766</v>
      </c>
      <c r="Z181" t="s">
        <v>1767</v>
      </c>
      <c r="AA181">
        <f t="shared" si="10"/>
        <v>10</v>
      </c>
      <c r="AB181">
        <v>80</v>
      </c>
      <c r="AC181" t="s">
        <v>2557</v>
      </c>
      <c r="AD181" t="s">
        <v>71</v>
      </c>
      <c r="AE181">
        <v>22392632</v>
      </c>
      <c r="AF181" t="s">
        <v>2558</v>
      </c>
      <c r="AG181" t="s">
        <v>2559</v>
      </c>
      <c r="AH181" t="s">
        <v>2560</v>
      </c>
      <c r="AI181" t="s">
        <v>2561</v>
      </c>
      <c r="AK181" t="s">
        <v>2562</v>
      </c>
      <c r="AL181">
        <v>2013271</v>
      </c>
      <c r="AM181">
        <v>2013</v>
      </c>
      <c r="AN181" t="s">
        <v>2563</v>
      </c>
      <c r="AO181" t="s">
        <v>2564</v>
      </c>
      <c r="AP181" t="s">
        <v>2565</v>
      </c>
      <c r="AQ181" t="s">
        <v>2566</v>
      </c>
      <c r="AR181" t="s">
        <v>2567</v>
      </c>
      <c r="AS181" t="s">
        <v>2568</v>
      </c>
      <c r="AT181" t="s">
        <v>2569</v>
      </c>
      <c r="AU181" t="s">
        <v>2570</v>
      </c>
      <c r="AV181" t="s">
        <v>84</v>
      </c>
      <c r="AW181" t="s">
        <v>85</v>
      </c>
      <c r="AX181" t="s">
        <v>86</v>
      </c>
      <c r="AY181" t="s">
        <v>86</v>
      </c>
      <c r="AZ181" t="s">
        <v>86</v>
      </c>
      <c r="BA181" t="s">
        <v>85</v>
      </c>
      <c r="BB181" t="s">
        <v>85</v>
      </c>
      <c r="BC181">
        <v>26</v>
      </c>
      <c r="BD181" t="s">
        <v>86</v>
      </c>
      <c r="BE181" t="s">
        <v>86</v>
      </c>
      <c r="BF181" t="s">
        <v>85</v>
      </c>
      <c r="BG181" t="s">
        <v>86</v>
      </c>
      <c r="BH181" t="s">
        <v>86</v>
      </c>
      <c r="BI181" t="s">
        <v>85</v>
      </c>
      <c r="BJ181" t="s">
        <v>86</v>
      </c>
      <c r="BK181" t="s">
        <v>85</v>
      </c>
      <c r="BL181" t="s">
        <v>2571</v>
      </c>
      <c r="BM181" t="s">
        <v>504</v>
      </c>
      <c r="BN181" t="s">
        <v>2572</v>
      </c>
      <c r="BO181" t="s">
        <v>2573</v>
      </c>
      <c r="BP181" s="1" t="s">
        <v>2574</v>
      </c>
    </row>
    <row r="182" spans="1:68" hidden="1" x14ac:dyDescent="0.25">
      <c r="A182" s="1" t="s">
        <v>1758</v>
      </c>
      <c r="B182" t="s">
        <v>1759</v>
      </c>
      <c r="C182" t="s">
        <v>1760</v>
      </c>
      <c r="D182" s="5">
        <f t="shared" si="9"/>
        <v>0</v>
      </c>
      <c r="E182" s="5">
        <f>IFERROR(SEARCH(Tabelle2!$A$2,Literatur!$C182),0)</f>
        <v>0</v>
      </c>
      <c r="F182" s="5">
        <f>IFERROR(SEARCH(Tabelle2!$A$3,Literatur!$C182),0)</f>
        <v>0</v>
      </c>
      <c r="G182" s="5">
        <f>IFERROR(SEARCH(Tabelle2!$A$4,Literatur!$C182),0)</f>
        <v>0</v>
      </c>
      <c r="H182" s="5">
        <f>IFERROR(SEARCH(Tabelle2!$A$5,Literatur!$C182),0)</f>
        <v>0</v>
      </c>
      <c r="I182" s="5">
        <f>IFERROR(SEARCH(Tabelle2!$A$6,Literatur!$C182),0)</f>
        <v>0</v>
      </c>
      <c r="J182" s="5">
        <f>IFERROR(SEARCH(Tabelle2!$A$7,Literatur!$C182),0)</f>
        <v>0</v>
      </c>
      <c r="K182" s="5">
        <f>IFERROR(SEARCH(Tabelle2!$A$8,Literatur!$C182),0)</f>
        <v>0</v>
      </c>
      <c r="L182" s="5">
        <f>IFERROR(SEARCH(Tabelle2!$A$9,Literatur!$C182),0)</f>
        <v>0</v>
      </c>
      <c r="M182" s="5">
        <f>IFERROR(SEARCH(Tabelle2!$A$10,Literatur!$C182),0)</f>
        <v>0</v>
      </c>
      <c r="N182" t="s">
        <v>60</v>
      </c>
      <c r="O182" t="s">
        <v>61</v>
      </c>
      <c r="P182" t="s">
        <v>1761</v>
      </c>
      <c r="Q182" t="s">
        <v>1762</v>
      </c>
      <c r="R182">
        <v>2</v>
      </c>
      <c r="S182">
        <v>115142</v>
      </c>
      <c r="T182" t="s">
        <v>64</v>
      </c>
      <c r="U182" t="s">
        <v>1763</v>
      </c>
      <c r="V182" t="s">
        <v>1764</v>
      </c>
      <c r="X182" t="s">
        <v>1765</v>
      </c>
      <c r="Y182" t="s">
        <v>1766</v>
      </c>
      <c r="Z182" t="s">
        <v>1767</v>
      </c>
      <c r="AA182">
        <f t="shared" si="10"/>
        <v>10</v>
      </c>
      <c r="AB182">
        <v>80</v>
      </c>
      <c r="AC182" t="s">
        <v>2575</v>
      </c>
      <c r="AD182" t="s">
        <v>71</v>
      </c>
      <c r="AE182">
        <v>24492460</v>
      </c>
      <c r="AF182" t="s">
        <v>2576</v>
      </c>
      <c r="AG182" t="s">
        <v>2577</v>
      </c>
      <c r="AH182" t="s">
        <v>2578</v>
      </c>
      <c r="AI182" t="s">
        <v>2579</v>
      </c>
      <c r="AK182" t="s">
        <v>2531</v>
      </c>
      <c r="AL182">
        <v>1952596</v>
      </c>
      <c r="AM182">
        <v>2012</v>
      </c>
      <c r="AN182" t="s">
        <v>2563</v>
      </c>
      <c r="AO182" t="s">
        <v>209</v>
      </c>
      <c r="AP182" t="s">
        <v>2565</v>
      </c>
      <c r="AQ182" t="s">
        <v>2566</v>
      </c>
      <c r="AR182" t="s">
        <v>2567</v>
      </c>
      <c r="AS182" t="s">
        <v>2568</v>
      </c>
      <c r="AT182" t="s">
        <v>2580</v>
      </c>
      <c r="AU182" t="s">
        <v>2293</v>
      </c>
      <c r="AV182" t="s">
        <v>84</v>
      </c>
      <c r="AW182" t="s">
        <v>85</v>
      </c>
      <c r="AX182" t="s">
        <v>86</v>
      </c>
      <c r="AY182" t="s">
        <v>86</v>
      </c>
      <c r="AZ182" t="s">
        <v>86</v>
      </c>
      <c r="BA182" t="s">
        <v>85</v>
      </c>
      <c r="BB182" t="s">
        <v>86</v>
      </c>
      <c r="BC182">
        <v>28</v>
      </c>
      <c r="BD182" t="s">
        <v>86</v>
      </c>
      <c r="BE182" t="s">
        <v>86</v>
      </c>
      <c r="BF182" t="s">
        <v>85</v>
      </c>
      <c r="BG182" t="s">
        <v>86</v>
      </c>
      <c r="BH182" t="s">
        <v>86</v>
      </c>
      <c r="BI182" t="s">
        <v>85</v>
      </c>
      <c r="BJ182" t="s">
        <v>86</v>
      </c>
      <c r="BK182" t="s">
        <v>85</v>
      </c>
      <c r="BL182" t="s">
        <v>2581</v>
      </c>
      <c r="BM182" t="s">
        <v>1698</v>
      </c>
      <c r="BN182" t="s">
        <v>2582</v>
      </c>
      <c r="BO182" t="s">
        <v>2583</v>
      </c>
      <c r="BP182" s="1" t="s">
        <v>2584</v>
      </c>
    </row>
    <row r="183" spans="1:68" hidden="1" x14ac:dyDescent="0.25">
      <c r="A183" s="1" t="s">
        <v>1758</v>
      </c>
      <c r="B183" t="s">
        <v>1759</v>
      </c>
      <c r="C183" t="s">
        <v>1760</v>
      </c>
      <c r="D183" s="5">
        <f t="shared" si="9"/>
        <v>0</v>
      </c>
      <c r="E183" s="5">
        <f>IFERROR(SEARCH(Tabelle2!$A$2,Literatur!$C183),0)</f>
        <v>0</v>
      </c>
      <c r="F183" s="5">
        <f>IFERROR(SEARCH(Tabelle2!$A$3,Literatur!$C183),0)</f>
        <v>0</v>
      </c>
      <c r="G183" s="5">
        <f>IFERROR(SEARCH(Tabelle2!$A$4,Literatur!$C183),0)</f>
        <v>0</v>
      </c>
      <c r="H183" s="5">
        <f>IFERROR(SEARCH(Tabelle2!$A$5,Literatur!$C183),0)</f>
        <v>0</v>
      </c>
      <c r="I183" s="5">
        <f>IFERROR(SEARCH(Tabelle2!$A$6,Literatur!$C183),0)</f>
        <v>0</v>
      </c>
      <c r="J183" s="5">
        <f>IFERROR(SEARCH(Tabelle2!$A$7,Literatur!$C183),0)</f>
        <v>0</v>
      </c>
      <c r="K183" s="5">
        <f>IFERROR(SEARCH(Tabelle2!$A$8,Literatur!$C183),0)</f>
        <v>0</v>
      </c>
      <c r="L183" s="5">
        <f>IFERROR(SEARCH(Tabelle2!$A$9,Literatur!$C183),0)</f>
        <v>0</v>
      </c>
      <c r="M183" s="5">
        <f>IFERROR(SEARCH(Tabelle2!$A$10,Literatur!$C183),0)</f>
        <v>0</v>
      </c>
      <c r="N183" t="s">
        <v>60</v>
      </c>
      <c r="O183" t="s">
        <v>61</v>
      </c>
      <c r="P183" t="s">
        <v>1761</v>
      </c>
      <c r="Q183" t="s">
        <v>1762</v>
      </c>
      <c r="R183">
        <v>2</v>
      </c>
      <c r="S183">
        <v>115142</v>
      </c>
      <c r="T183" t="s">
        <v>64</v>
      </c>
      <c r="U183" t="s">
        <v>1763</v>
      </c>
      <c r="V183" t="s">
        <v>1764</v>
      </c>
      <c r="X183" t="s">
        <v>1765</v>
      </c>
      <c r="Y183" t="s">
        <v>1766</v>
      </c>
      <c r="Z183" t="s">
        <v>1767</v>
      </c>
      <c r="AA183">
        <f t="shared" si="10"/>
        <v>10</v>
      </c>
      <c r="AB183">
        <v>80</v>
      </c>
      <c r="AC183" t="s">
        <v>2585</v>
      </c>
      <c r="AD183" t="s">
        <v>71</v>
      </c>
      <c r="AE183">
        <v>23064365</v>
      </c>
      <c r="AF183" t="s">
        <v>2586</v>
      </c>
      <c r="AG183" t="s">
        <v>2587</v>
      </c>
      <c r="AH183" t="s">
        <v>2588</v>
      </c>
      <c r="AI183" t="s">
        <v>2589</v>
      </c>
      <c r="AK183" t="s">
        <v>1033</v>
      </c>
      <c r="AL183">
        <v>2126296</v>
      </c>
      <c r="AM183">
        <v>2014</v>
      </c>
      <c r="AN183" t="s">
        <v>1300</v>
      </c>
      <c r="AO183" t="s">
        <v>2590</v>
      </c>
      <c r="AP183" t="s">
        <v>1301</v>
      </c>
      <c r="AQ183" t="s">
        <v>1302</v>
      </c>
      <c r="AR183" t="s">
        <v>1303</v>
      </c>
      <c r="AS183" t="s">
        <v>1303</v>
      </c>
      <c r="AT183" t="s">
        <v>2591</v>
      </c>
      <c r="AU183" t="s">
        <v>2592</v>
      </c>
      <c r="AV183" t="s">
        <v>84</v>
      </c>
      <c r="AW183" t="s">
        <v>86</v>
      </c>
      <c r="AX183" t="s">
        <v>86</v>
      </c>
      <c r="AY183" t="s">
        <v>86</v>
      </c>
      <c r="AZ183" t="s">
        <v>86</v>
      </c>
      <c r="BA183" t="s">
        <v>85</v>
      </c>
      <c r="BB183" t="s">
        <v>86</v>
      </c>
      <c r="BC183">
        <v>31</v>
      </c>
      <c r="BD183" t="s">
        <v>86</v>
      </c>
      <c r="BE183" t="s">
        <v>86</v>
      </c>
      <c r="BF183" t="s">
        <v>86</v>
      </c>
      <c r="BG183" t="s">
        <v>86</v>
      </c>
      <c r="BH183" t="s">
        <v>86</v>
      </c>
      <c r="BI183" t="s">
        <v>86</v>
      </c>
      <c r="BJ183" t="s">
        <v>85</v>
      </c>
      <c r="BK183" t="s">
        <v>85</v>
      </c>
      <c r="BL183" t="s">
        <v>1618</v>
      </c>
      <c r="BM183" t="s">
        <v>2539</v>
      </c>
      <c r="BN183" t="s">
        <v>2593</v>
      </c>
      <c r="BO183" t="s">
        <v>2594</v>
      </c>
      <c r="BP183" s="1" t="s">
        <v>2595</v>
      </c>
    </row>
    <row r="184" spans="1:68" hidden="1" x14ac:dyDescent="0.25">
      <c r="A184" s="1" t="s">
        <v>1758</v>
      </c>
      <c r="B184" t="s">
        <v>1759</v>
      </c>
      <c r="C184" t="s">
        <v>1760</v>
      </c>
      <c r="D184" s="5">
        <f t="shared" si="9"/>
        <v>0</v>
      </c>
      <c r="E184" s="5">
        <f>IFERROR(SEARCH(Tabelle2!$A$2,Literatur!$C184),0)</f>
        <v>0</v>
      </c>
      <c r="F184" s="5">
        <f>IFERROR(SEARCH(Tabelle2!$A$3,Literatur!$C184),0)</f>
        <v>0</v>
      </c>
      <c r="G184" s="5">
        <f>IFERROR(SEARCH(Tabelle2!$A$4,Literatur!$C184),0)</f>
        <v>0</v>
      </c>
      <c r="H184" s="5">
        <f>IFERROR(SEARCH(Tabelle2!$A$5,Literatur!$C184),0)</f>
        <v>0</v>
      </c>
      <c r="I184" s="5">
        <f>IFERROR(SEARCH(Tabelle2!$A$6,Literatur!$C184),0)</f>
        <v>0</v>
      </c>
      <c r="J184" s="5">
        <f>IFERROR(SEARCH(Tabelle2!$A$7,Literatur!$C184),0)</f>
        <v>0</v>
      </c>
      <c r="K184" s="5">
        <f>IFERROR(SEARCH(Tabelle2!$A$8,Literatur!$C184),0)</f>
        <v>0</v>
      </c>
      <c r="L184" s="5">
        <f>IFERROR(SEARCH(Tabelle2!$A$9,Literatur!$C184),0)</f>
        <v>0</v>
      </c>
      <c r="M184" s="5">
        <f>IFERROR(SEARCH(Tabelle2!$A$10,Literatur!$C184),0)</f>
        <v>0</v>
      </c>
      <c r="N184" t="s">
        <v>60</v>
      </c>
      <c r="O184" t="s">
        <v>61</v>
      </c>
      <c r="P184" t="s">
        <v>1761</v>
      </c>
      <c r="Q184" t="s">
        <v>1762</v>
      </c>
      <c r="R184">
        <v>2</v>
      </c>
      <c r="S184">
        <v>115142</v>
      </c>
      <c r="T184" t="s">
        <v>64</v>
      </c>
      <c r="U184" t="s">
        <v>1763</v>
      </c>
      <c r="V184" t="s">
        <v>1764</v>
      </c>
      <c r="X184" t="s">
        <v>1765</v>
      </c>
      <c r="Y184" t="s">
        <v>1766</v>
      </c>
      <c r="Z184" t="s">
        <v>1767</v>
      </c>
      <c r="AA184">
        <f t="shared" si="10"/>
        <v>10</v>
      </c>
      <c r="AB184">
        <v>80</v>
      </c>
      <c r="AC184" t="s">
        <v>2596</v>
      </c>
      <c r="AD184" t="s">
        <v>71</v>
      </c>
      <c r="AE184">
        <v>23280063</v>
      </c>
      <c r="AF184" t="s">
        <v>2597</v>
      </c>
      <c r="AG184" t="s">
        <v>2598</v>
      </c>
      <c r="AH184" t="s">
        <v>2599</v>
      </c>
      <c r="AI184" t="s">
        <v>2600</v>
      </c>
      <c r="AK184" t="s">
        <v>2601</v>
      </c>
      <c r="AL184">
        <v>1979572</v>
      </c>
      <c r="AM184">
        <v>2012</v>
      </c>
      <c r="AN184" t="s">
        <v>2548</v>
      </c>
      <c r="AO184" t="s">
        <v>1829</v>
      </c>
      <c r="AP184" t="s">
        <v>2549</v>
      </c>
      <c r="AQ184" t="s">
        <v>2550</v>
      </c>
      <c r="AR184" t="s">
        <v>2551</v>
      </c>
      <c r="AS184" t="s">
        <v>2552</v>
      </c>
      <c r="AT184" t="s">
        <v>2602</v>
      </c>
      <c r="AU184" t="s">
        <v>2603</v>
      </c>
      <c r="AV184" t="s">
        <v>84</v>
      </c>
      <c r="AW184" t="s">
        <v>85</v>
      </c>
      <c r="AX184" t="s">
        <v>86</v>
      </c>
      <c r="AY184" t="s">
        <v>86</v>
      </c>
      <c r="AZ184" t="s">
        <v>86</v>
      </c>
      <c r="BA184" t="s">
        <v>85</v>
      </c>
      <c r="BB184" t="s">
        <v>86</v>
      </c>
      <c r="BC184">
        <v>31</v>
      </c>
      <c r="BD184" t="s">
        <v>86</v>
      </c>
      <c r="BE184" t="s">
        <v>86</v>
      </c>
      <c r="BF184" t="s">
        <v>86</v>
      </c>
      <c r="BG184" t="s">
        <v>86</v>
      </c>
      <c r="BH184" t="s">
        <v>85</v>
      </c>
      <c r="BI184" t="s">
        <v>85</v>
      </c>
      <c r="BJ184" t="s">
        <v>85</v>
      </c>
      <c r="BK184" t="s">
        <v>85</v>
      </c>
      <c r="BL184" t="s">
        <v>2604</v>
      </c>
      <c r="BM184" t="s">
        <v>262</v>
      </c>
      <c r="BN184" t="s">
        <v>2605</v>
      </c>
      <c r="BO184" t="s">
        <v>2508</v>
      </c>
      <c r="BP184" s="1" t="s">
        <v>2606</v>
      </c>
    </row>
    <row r="185" spans="1:68" hidden="1" x14ac:dyDescent="0.25">
      <c r="A185" s="1" t="s">
        <v>1758</v>
      </c>
      <c r="B185" t="s">
        <v>1759</v>
      </c>
      <c r="C185" t="s">
        <v>1760</v>
      </c>
      <c r="D185" s="5">
        <f t="shared" si="9"/>
        <v>0</v>
      </c>
      <c r="E185" s="5">
        <f>IFERROR(SEARCH(Tabelle2!$A$2,Literatur!$C185),0)</f>
        <v>0</v>
      </c>
      <c r="F185" s="5">
        <f>IFERROR(SEARCH(Tabelle2!$A$3,Literatur!$C185),0)</f>
        <v>0</v>
      </c>
      <c r="G185" s="5">
        <f>IFERROR(SEARCH(Tabelle2!$A$4,Literatur!$C185),0)</f>
        <v>0</v>
      </c>
      <c r="H185" s="5">
        <f>IFERROR(SEARCH(Tabelle2!$A$5,Literatur!$C185),0)</f>
        <v>0</v>
      </c>
      <c r="I185" s="5">
        <f>IFERROR(SEARCH(Tabelle2!$A$6,Literatur!$C185),0)</f>
        <v>0</v>
      </c>
      <c r="J185" s="5">
        <f>IFERROR(SEARCH(Tabelle2!$A$7,Literatur!$C185),0)</f>
        <v>0</v>
      </c>
      <c r="K185" s="5">
        <f>IFERROR(SEARCH(Tabelle2!$A$8,Literatur!$C185),0)</f>
        <v>0</v>
      </c>
      <c r="L185" s="5">
        <f>IFERROR(SEARCH(Tabelle2!$A$9,Literatur!$C185),0)</f>
        <v>0</v>
      </c>
      <c r="M185" s="5">
        <f>IFERROR(SEARCH(Tabelle2!$A$10,Literatur!$C185),0)</f>
        <v>0</v>
      </c>
      <c r="N185" t="s">
        <v>60</v>
      </c>
      <c r="O185" t="s">
        <v>61</v>
      </c>
      <c r="P185" t="s">
        <v>1761</v>
      </c>
      <c r="Q185" t="s">
        <v>1762</v>
      </c>
      <c r="R185">
        <v>2</v>
      </c>
      <c r="S185">
        <v>115142</v>
      </c>
      <c r="T185" t="s">
        <v>64</v>
      </c>
      <c r="U185" t="s">
        <v>1763</v>
      </c>
      <c r="V185" t="s">
        <v>1764</v>
      </c>
      <c r="X185" t="s">
        <v>1765</v>
      </c>
      <c r="Y185" t="s">
        <v>1766</v>
      </c>
      <c r="Z185" t="s">
        <v>1767</v>
      </c>
      <c r="AA185">
        <f t="shared" si="10"/>
        <v>10</v>
      </c>
      <c r="AB185">
        <v>80</v>
      </c>
      <c r="AC185" t="s">
        <v>2607</v>
      </c>
      <c r="AD185" t="s">
        <v>71</v>
      </c>
      <c r="AE185">
        <v>26621453</v>
      </c>
      <c r="AF185" t="s">
        <v>2608</v>
      </c>
      <c r="AG185" t="s">
        <v>2609</v>
      </c>
      <c r="AH185" t="s">
        <v>2610</v>
      </c>
      <c r="AI185" t="s">
        <v>2611</v>
      </c>
      <c r="AK185" t="s">
        <v>2562</v>
      </c>
      <c r="AL185">
        <v>2013271</v>
      </c>
      <c r="AM185">
        <v>2013</v>
      </c>
      <c r="AN185" t="s">
        <v>2563</v>
      </c>
      <c r="AO185" t="s">
        <v>2274</v>
      </c>
      <c r="AP185" t="s">
        <v>2565</v>
      </c>
      <c r="AQ185" t="s">
        <v>2566</v>
      </c>
      <c r="AR185" t="s">
        <v>2567</v>
      </c>
      <c r="AS185" t="s">
        <v>2568</v>
      </c>
      <c r="AT185" t="s">
        <v>2612</v>
      </c>
      <c r="AU185" t="s">
        <v>2363</v>
      </c>
      <c r="AV185" t="s">
        <v>84</v>
      </c>
      <c r="AW185" t="s">
        <v>85</v>
      </c>
      <c r="AX185" t="s">
        <v>86</v>
      </c>
      <c r="AY185" t="s">
        <v>86</v>
      </c>
      <c r="AZ185" t="s">
        <v>86</v>
      </c>
      <c r="BA185" t="s">
        <v>85</v>
      </c>
      <c r="BB185" t="s">
        <v>85</v>
      </c>
      <c r="BC185">
        <v>34</v>
      </c>
      <c r="BD185" t="s">
        <v>86</v>
      </c>
      <c r="BE185" t="s">
        <v>86</v>
      </c>
      <c r="BF185" t="s">
        <v>85</v>
      </c>
      <c r="BG185" t="s">
        <v>86</v>
      </c>
      <c r="BH185" t="s">
        <v>86</v>
      </c>
      <c r="BI185" t="s">
        <v>86</v>
      </c>
      <c r="BJ185" t="s">
        <v>85</v>
      </c>
      <c r="BK185" t="s">
        <v>85</v>
      </c>
      <c r="BL185" t="s">
        <v>2571</v>
      </c>
      <c r="BM185" t="s">
        <v>2277</v>
      </c>
      <c r="BN185" t="s">
        <v>2613</v>
      </c>
      <c r="BO185" t="s">
        <v>2573</v>
      </c>
      <c r="BP185" s="1" t="s">
        <v>2614</v>
      </c>
    </row>
    <row r="186" spans="1:68" hidden="1" x14ac:dyDescent="0.25">
      <c r="A186" s="1" t="s">
        <v>1758</v>
      </c>
      <c r="B186" t="s">
        <v>1759</v>
      </c>
      <c r="C186" t="s">
        <v>1760</v>
      </c>
      <c r="D186" s="5">
        <f t="shared" si="9"/>
        <v>0</v>
      </c>
      <c r="E186" s="5">
        <f>IFERROR(SEARCH(Tabelle2!$A$2,Literatur!$C186),0)</f>
        <v>0</v>
      </c>
      <c r="F186" s="5">
        <f>IFERROR(SEARCH(Tabelle2!$A$3,Literatur!$C186),0)</f>
        <v>0</v>
      </c>
      <c r="G186" s="5">
        <f>IFERROR(SEARCH(Tabelle2!$A$4,Literatur!$C186),0)</f>
        <v>0</v>
      </c>
      <c r="H186" s="5">
        <f>IFERROR(SEARCH(Tabelle2!$A$5,Literatur!$C186),0)</f>
        <v>0</v>
      </c>
      <c r="I186" s="5">
        <f>IFERROR(SEARCH(Tabelle2!$A$6,Literatur!$C186),0)</f>
        <v>0</v>
      </c>
      <c r="J186" s="5">
        <f>IFERROR(SEARCH(Tabelle2!$A$7,Literatur!$C186),0)</f>
        <v>0</v>
      </c>
      <c r="K186" s="5">
        <f>IFERROR(SEARCH(Tabelle2!$A$8,Literatur!$C186),0)</f>
        <v>0</v>
      </c>
      <c r="L186" s="5">
        <f>IFERROR(SEARCH(Tabelle2!$A$9,Literatur!$C186),0)</f>
        <v>0</v>
      </c>
      <c r="M186" s="5">
        <f>IFERROR(SEARCH(Tabelle2!$A$10,Literatur!$C186),0)</f>
        <v>0</v>
      </c>
      <c r="N186" t="s">
        <v>60</v>
      </c>
      <c r="O186" t="s">
        <v>61</v>
      </c>
      <c r="P186" t="s">
        <v>1761</v>
      </c>
      <c r="Q186" t="s">
        <v>1762</v>
      </c>
      <c r="R186">
        <v>2</v>
      </c>
      <c r="S186">
        <v>115142</v>
      </c>
      <c r="T186" t="s">
        <v>64</v>
      </c>
      <c r="U186" t="s">
        <v>1763</v>
      </c>
      <c r="V186" t="s">
        <v>1764</v>
      </c>
      <c r="X186" t="s">
        <v>1765</v>
      </c>
      <c r="Y186" t="s">
        <v>1766</v>
      </c>
      <c r="Z186" t="s">
        <v>1767</v>
      </c>
      <c r="AA186">
        <f t="shared" si="10"/>
        <v>10</v>
      </c>
      <c r="AB186">
        <v>80</v>
      </c>
      <c r="AC186" t="s">
        <v>2615</v>
      </c>
      <c r="AD186" t="s">
        <v>71</v>
      </c>
      <c r="AE186">
        <v>25889922</v>
      </c>
      <c r="AF186" t="s">
        <v>2616</v>
      </c>
      <c r="AG186" t="s">
        <v>2617</v>
      </c>
      <c r="AH186" t="s">
        <v>2618</v>
      </c>
      <c r="AI186" t="s">
        <v>2619</v>
      </c>
      <c r="AK186" t="s">
        <v>2620</v>
      </c>
      <c r="AL186">
        <v>2353926</v>
      </c>
      <c r="AM186">
        <v>2015</v>
      </c>
      <c r="AN186" t="s">
        <v>2621</v>
      </c>
      <c r="AO186" t="s">
        <v>2564</v>
      </c>
      <c r="AP186" t="s">
        <v>2622</v>
      </c>
      <c r="AQ186" t="s">
        <v>2623</v>
      </c>
      <c r="AR186" t="s">
        <v>2624</v>
      </c>
      <c r="AS186" t="s">
        <v>2625</v>
      </c>
      <c r="AT186" t="s">
        <v>2626</v>
      </c>
      <c r="AU186" t="s">
        <v>2627</v>
      </c>
      <c r="AV186" t="s">
        <v>84</v>
      </c>
      <c r="AW186" t="s">
        <v>86</v>
      </c>
      <c r="AX186" t="s">
        <v>86</v>
      </c>
      <c r="AY186" t="s">
        <v>85</v>
      </c>
      <c r="AZ186" t="s">
        <v>86</v>
      </c>
      <c r="BA186" t="s">
        <v>85</v>
      </c>
      <c r="BB186" t="s">
        <v>85</v>
      </c>
      <c r="BC186">
        <v>35</v>
      </c>
      <c r="BD186" t="s">
        <v>86</v>
      </c>
      <c r="BE186" t="s">
        <v>86</v>
      </c>
      <c r="BF186" t="s">
        <v>86</v>
      </c>
      <c r="BG186" t="s">
        <v>86</v>
      </c>
      <c r="BH186" t="s">
        <v>85</v>
      </c>
      <c r="BI186" t="s">
        <v>85</v>
      </c>
      <c r="BJ186" t="s">
        <v>85</v>
      </c>
      <c r="BK186" t="s">
        <v>85</v>
      </c>
      <c r="BL186" t="s">
        <v>2628</v>
      </c>
      <c r="BM186" t="s">
        <v>2629</v>
      </c>
      <c r="BO186" t="s">
        <v>2524</v>
      </c>
      <c r="BP186" s="1" t="s">
        <v>2630</v>
      </c>
    </row>
    <row r="187" spans="1:68" hidden="1" x14ac:dyDescent="0.25">
      <c r="A187" s="1" t="s">
        <v>1758</v>
      </c>
      <c r="B187" t="s">
        <v>1759</v>
      </c>
      <c r="C187" t="s">
        <v>1760</v>
      </c>
      <c r="D187" s="5">
        <f t="shared" si="9"/>
        <v>0</v>
      </c>
      <c r="E187" s="5">
        <f>IFERROR(SEARCH(Tabelle2!$A$2,Literatur!$C187),0)</f>
        <v>0</v>
      </c>
      <c r="F187" s="5">
        <f>IFERROR(SEARCH(Tabelle2!$A$3,Literatur!$C187),0)</f>
        <v>0</v>
      </c>
      <c r="G187" s="5">
        <f>IFERROR(SEARCH(Tabelle2!$A$4,Literatur!$C187),0)</f>
        <v>0</v>
      </c>
      <c r="H187" s="5">
        <f>IFERROR(SEARCH(Tabelle2!$A$5,Literatur!$C187),0)</f>
        <v>0</v>
      </c>
      <c r="I187" s="5">
        <f>IFERROR(SEARCH(Tabelle2!$A$6,Literatur!$C187),0)</f>
        <v>0</v>
      </c>
      <c r="J187" s="5">
        <f>IFERROR(SEARCH(Tabelle2!$A$7,Literatur!$C187),0)</f>
        <v>0</v>
      </c>
      <c r="K187" s="5">
        <f>IFERROR(SEARCH(Tabelle2!$A$8,Literatur!$C187),0)</f>
        <v>0</v>
      </c>
      <c r="L187" s="5">
        <f>IFERROR(SEARCH(Tabelle2!$A$9,Literatur!$C187),0)</f>
        <v>0</v>
      </c>
      <c r="M187" s="5">
        <f>IFERROR(SEARCH(Tabelle2!$A$10,Literatur!$C187),0)</f>
        <v>0</v>
      </c>
      <c r="N187" t="s">
        <v>60</v>
      </c>
      <c r="O187" t="s">
        <v>61</v>
      </c>
      <c r="P187" t="s">
        <v>1761</v>
      </c>
      <c r="Q187" t="s">
        <v>1762</v>
      </c>
      <c r="R187">
        <v>2</v>
      </c>
      <c r="S187">
        <v>115142</v>
      </c>
      <c r="T187" t="s">
        <v>64</v>
      </c>
      <c r="U187" t="s">
        <v>1763</v>
      </c>
      <c r="V187" t="s">
        <v>1764</v>
      </c>
      <c r="X187" t="s">
        <v>1765</v>
      </c>
      <c r="Y187" t="s">
        <v>1766</v>
      </c>
      <c r="Z187" t="s">
        <v>1767</v>
      </c>
      <c r="AA187">
        <f t="shared" si="10"/>
        <v>10</v>
      </c>
      <c r="AB187">
        <v>80</v>
      </c>
      <c r="AC187" t="s">
        <v>2631</v>
      </c>
      <c r="AD187" t="s">
        <v>71</v>
      </c>
      <c r="AE187">
        <v>23915385</v>
      </c>
      <c r="AF187" t="s">
        <v>2632</v>
      </c>
      <c r="AG187" t="s">
        <v>2633</v>
      </c>
      <c r="AH187" t="s">
        <v>2634</v>
      </c>
      <c r="AI187" t="s">
        <v>2635</v>
      </c>
      <c r="AK187" t="s">
        <v>131</v>
      </c>
      <c r="AL187">
        <v>2272578</v>
      </c>
      <c r="AM187">
        <v>2015</v>
      </c>
      <c r="AN187" t="s">
        <v>208</v>
      </c>
      <c r="AO187" t="s">
        <v>2478</v>
      </c>
      <c r="AP187" t="s">
        <v>210</v>
      </c>
      <c r="AQ187" t="s">
        <v>211</v>
      </c>
      <c r="AR187" t="s">
        <v>212</v>
      </c>
      <c r="AS187" t="s">
        <v>213</v>
      </c>
      <c r="AT187" t="s">
        <v>2636</v>
      </c>
      <c r="AU187" t="s">
        <v>2637</v>
      </c>
      <c r="AV187" t="s">
        <v>84</v>
      </c>
      <c r="AW187" t="s">
        <v>86</v>
      </c>
      <c r="AX187" t="s">
        <v>86</v>
      </c>
      <c r="AY187" t="s">
        <v>85</v>
      </c>
      <c r="AZ187" t="s">
        <v>86</v>
      </c>
      <c r="BA187" t="s">
        <v>85</v>
      </c>
      <c r="BB187" t="s">
        <v>86</v>
      </c>
      <c r="BC187">
        <v>36</v>
      </c>
      <c r="BD187" t="s">
        <v>86</v>
      </c>
      <c r="BE187" t="s">
        <v>86</v>
      </c>
      <c r="BF187" t="s">
        <v>85</v>
      </c>
      <c r="BG187" t="s">
        <v>86</v>
      </c>
      <c r="BH187" t="s">
        <v>85</v>
      </c>
      <c r="BI187" t="s">
        <v>85</v>
      </c>
      <c r="BJ187" t="s">
        <v>85</v>
      </c>
      <c r="BK187" t="s">
        <v>85</v>
      </c>
      <c r="BL187" t="s">
        <v>2638</v>
      </c>
      <c r="BM187" t="s">
        <v>2639</v>
      </c>
      <c r="BO187" t="s">
        <v>2540</v>
      </c>
      <c r="BP187" s="1" t="s">
        <v>2640</v>
      </c>
    </row>
    <row r="188" spans="1:68" hidden="1" x14ac:dyDescent="0.25">
      <c r="A188" s="1" t="s">
        <v>1758</v>
      </c>
      <c r="B188" t="s">
        <v>1759</v>
      </c>
      <c r="C188" t="s">
        <v>1760</v>
      </c>
      <c r="D188" s="5">
        <f t="shared" si="9"/>
        <v>0</v>
      </c>
      <c r="E188" s="5">
        <f>IFERROR(SEARCH(Tabelle2!$A$2,Literatur!$C188),0)</f>
        <v>0</v>
      </c>
      <c r="F188" s="5">
        <f>IFERROR(SEARCH(Tabelle2!$A$3,Literatur!$C188),0)</f>
        <v>0</v>
      </c>
      <c r="G188" s="5">
        <f>IFERROR(SEARCH(Tabelle2!$A$4,Literatur!$C188),0)</f>
        <v>0</v>
      </c>
      <c r="H188" s="5">
        <f>IFERROR(SEARCH(Tabelle2!$A$5,Literatur!$C188),0)</f>
        <v>0</v>
      </c>
      <c r="I188" s="5">
        <f>IFERROR(SEARCH(Tabelle2!$A$6,Literatur!$C188),0)</f>
        <v>0</v>
      </c>
      <c r="J188" s="5">
        <f>IFERROR(SEARCH(Tabelle2!$A$7,Literatur!$C188),0)</f>
        <v>0</v>
      </c>
      <c r="K188" s="5">
        <f>IFERROR(SEARCH(Tabelle2!$A$8,Literatur!$C188),0)</f>
        <v>0</v>
      </c>
      <c r="L188" s="5">
        <f>IFERROR(SEARCH(Tabelle2!$A$9,Literatur!$C188),0)</f>
        <v>0</v>
      </c>
      <c r="M188" s="5">
        <f>IFERROR(SEARCH(Tabelle2!$A$10,Literatur!$C188),0)</f>
        <v>0</v>
      </c>
      <c r="N188" t="s">
        <v>60</v>
      </c>
      <c r="O188" t="s">
        <v>61</v>
      </c>
      <c r="P188" t="s">
        <v>1761</v>
      </c>
      <c r="Q188" t="s">
        <v>1762</v>
      </c>
      <c r="R188">
        <v>2</v>
      </c>
      <c r="S188">
        <v>115142</v>
      </c>
      <c r="T188" t="s">
        <v>64</v>
      </c>
      <c r="U188" t="s">
        <v>1763</v>
      </c>
      <c r="V188" t="s">
        <v>1764</v>
      </c>
      <c r="X188" t="s">
        <v>1765</v>
      </c>
      <c r="Y188" t="s">
        <v>1766</v>
      </c>
      <c r="Z188" t="s">
        <v>1767</v>
      </c>
      <c r="AA188">
        <f t="shared" si="10"/>
        <v>10</v>
      </c>
      <c r="AB188">
        <v>80</v>
      </c>
      <c r="AC188" t="s">
        <v>2641</v>
      </c>
      <c r="AD188" t="s">
        <v>71</v>
      </c>
      <c r="AE188">
        <v>26613766</v>
      </c>
      <c r="AF188" t="s">
        <v>2642</v>
      </c>
      <c r="AG188" t="s">
        <v>2643</v>
      </c>
      <c r="AH188" t="s">
        <v>2644</v>
      </c>
      <c r="AI188" t="s">
        <v>2645</v>
      </c>
      <c r="AK188" t="s">
        <v>385</v>
      </c>
      <c r="AL188">
        <v>2005067</v>
      </c>
      <c r="AM188">
        <v>2013</v>
      </c>
      <c r="AN188" t="s">
        <v>2646</v>
      </c>
      <c r="AO188" t="s">
        <v>1829</v>
      </c>
      <c r="AP188" t="s">
        <v>2647</v>
      </c>
      <c r="AQ188" t="s">
        <v>2648</v>
      </c>
      <c r="AR188" t="s">
        <v>2649</v>
      </c>
      <c r="AS188" t="s">
        <v>2649</v>
      </c>
      <c r="AT188" t="s">
        <v>2650</v>
      </c>
      <c r="AU188" t="s">
        <v>2651</v>
      </c>
      <c r="AV188" t="s">
        <v>84</v>
      </c>
      <c r="AW188" t="s">
        <v>86</v>
      </c>
      <c r="AX188" t="s">
        <v>86</v>
      </c>
      <c r="AY188" t="s">
        <v>86</v>
      </c>
      <c r="AZ188" t="s">
        <v>86</v>
      </c>
      <c r="BA188" t="s">
        <v>85</v>
      </c>
      <c r="BB188" t="s">
        <v>86</v>
      </c>
      <c r="BC188">
        <v>36</v>
      </c>
      <c r="BD188" t="s">
        <v>86</v>
      </c>
      <c r="BE188" t="s">
        <v>86</v>
      </c>
      <c r="BF188" t="s">
        <v>85</v>
      </c>
      <c r="BG188" t="s">
        <v>86</v>
      </c>
      <c r="BH188" t="s">
        <v>85</v>
      </c>
      <c r="BI188" t="s">
        <v>85</v>
      </c>
      <c r="BJ188" t="s">
        <v>85</v>
      </c>
      <c r="BK188" t="s">
        <v>85</v>
      </c>
      <c r="BL188" t="s">
        <v>2652</v>
      </c>
      <c r="BM188" t="s">
        <v>2295</v>
      </c>
      <c r="BO188" t="s">
        <v>2555</v>
      </c>
      <c r="BP188" s="1" t="s">
        <v>2653</v>
      </c>
    </row>
    <row r="189" spans="1:68" hidden="1" x14ac:dyDescent="0.25">
      <c r="A189" s="1" t="s">
        <v>1758</v>
      </c>
      <c r="B189" t="s">
        <v>1759</v>
      </c>
      <c r="C189" t="s">
        <v>1760</v>
      </c>
      <c r="D189" s="5">
        <f t="shared" si="9"/>
        <v>0</v>
      </c>
      <c r="E189" s="5">
        <f>IFERROR(SEARCH(Tabelle2!$A$2,Literatur!$C189),0)</f>
        <v>0</v>
      </c>
      <c r="F189" s="5">
        <f>IFERROR(SEARCH(Tabelle2!$A$3,Literatur!$C189),0)</f>
        <v>0</v>
      </c>
      <c r="G189" s="5">
        <f>IFERROR(SEARCH(Tabelle2!$A$4,Literatur!$C189),0)</f>
        <v>0</v>
      </c>
      <c r="H189" s="5">
        <f>IFERROR(SEARCH(Tabelle2!$A$5,Literatur!$C189),0)</f>
        <v>0</v>
      </c>
      <c r="I189" s="5">
        <f>IFERROR(SEARCH(Tabelle2!$A$6,Literatur!$C189),0)</f>
        <v>0</v>
      </c>
      <c r="J189" s="5">
        <f>IFERROR(SEARCH(Tabelle2!$A$7,Literatur!$C189),0)</f>
        <v>0</v>
      </c>
      <c r="K189" s="5">
        <f>IFERROR(SEARCH(Tabelle2!$A$8,Literatur!$C189),0)</f>
        <v>0</v>
      </c>
      <c r="L189" s="5">
        <f>IFERROR(SEARCH(Tabelle2!$A$9,Literatur!$C189),0)</f>
        <v>0</v>
      </c>
      <c r="M189" s="5">
        <f>IFERROR(SEARCH(Tabelle2!$A$10,Literatur!$C189),0)</f>
        <v>0</v>
      </c>
      <c r="N189" t="s">
        <v>60</v>
      </c>
      <c r="O189" t="s">
        <v>61</v>
      </c>
      <c r="P189" t="s">
        <v>1761</v>
      </c>
      <c r="Q189" t="s">
        <v>1762</v>
      </c>
      <c r="R189">
        <v>2</v>
      </c>
      <c r="S189">
        <v>115142</v>
      </c>
      <c r="T189" t="s">
        <v>64</v>
      </c>
      <c r="U189" t="s">
        <v>1763</v>
      </c>
      <c r="V189" t="s">
        <v>1764</v>
      </c>
      <c r="X189" t="s">
        <v>1765</v>
      </c>
      <c r="Y189" t="s">
        <v>1766</v>
      </c>
      <c r="Z189" t="s">
        <v>1767</v>
      </c>
      <c r="AA189">
        <f t="shared" si="10"/>
        <v>10</v>
      </c>
      <c r="AB189">
        <v>80</v>
      </c>
      <c r="AC189" t="s">
        <v>2654</v>
      </c>
      <c r="AD189" t="s">
        <v>71</v>
      </c>
      <c r="AE189">
        <v>25248399</v>
      </c>
      <c r="AF189" t="s">
        <v>2655</v>
      </c>
      <c r="AG189" t="s">
        <v>2656</v>
      </c>
      <c r="AH189" t="s">
        <v>2657</v>
      </c>
      <c r="AI189" t="s">
        <v>2658</v>
      </c>
      <c r="AK189" t="s">
        <v>2659</v>
      </c>
      <c r="AL189">
        <v>2385441</v>
      </c>
      <c r="AM189">
        <v>2016</v>
      </c>
      <c r="AN189" t="s">
        <v>1828</v>
      </c>
      <c r="AP189" t="s">
        <v>1830</v>
      </c>
      <c r="AQ189" t="s">
        <v>1831</v>
      </c>
      <c r="AR189" t="s">
        <v>1832</v>
      </c>
      <c r="AS189" t="s">
        <v>1833</v>
      </c>
      <c r="AT189" t="s">
        <v>2660</v>
      </c>
      <c r="AU189" t="s">
        <v>2661</v>
      </c>
      <c r="AV189" t="s">
        <v>84</v>
      </c>
      <c r="AW189" t="s">
        <v>86</v>
      </c>
      <c r="AX189" t="s">
        <v>86</v>
      </c>
      <c r="AY189" t="s">
        <v>85</v>
      </c>
      <c r="AZ189" t="s">
        <v>86</v>
      </c>
      <c r="BA189" t="s">
        <v>85</v>
      </c>
      <c r="BB189" t="s">
        <v>85</v>
      </c>
      <c r="BC189">
        <v>37</v>
      </c>
      <c r="BD189" t="s">
        <v>86</v>
      </c>
      <c r="BE189" t="s">
        <v>86</v>
      </c>
      <c r="BF189" t="s">
        <v>86</v>
      </c>
      <c r="BG189" t="s">
        <v>86</v>
      </c>
      <c r="BH189" t="s">
        <v>85</v>
      </c>
      <c r="BI189" t="s">
        <v>85</v>
      </c>
      <c r="BJ189" t="s">
        <v>85</v>
      </c>
      <c r="BK189" t="s">
        <v>85</v>
      </c>
      <c r="BL189" t="s">
        <v>2662</v>
      </c>
      <c r="BM189" t="s">
        <v>504</v>
      </c>
      <c r="BO189" t="s">
        <v>2572</v>
      </c>
      <c r="BP189" s="1" t="s">
        <v>2663</v>
      </c>
    </row>
    <row r="190" spans="1:68" hidden="1" x14ac:dyDescent="0.25">
      <c r="A190" s="1" t="s">
        <v>1758</v>
      </c>
      <c r="B190" t="s">
        <v>1759</v>
      </c>
      <c r="C190" t="s">
        <v>1760</v>
      </c>
      <c r="D190" s="5">
        <f t="shared" si="9"/>
        <v>0</v>
      </c>
      <c r="E190" s="5">
        <f>IFERROR(SEARCH(Tabelle2!$A$2,Literatur!$C190),0)</f>
        <v>0</v>
      </c>
      <c r="F190" s="5">
        <f>IFERROR(SEARCH(Tabelle2!$A$3,Literatur!$C190),0)</f>
        <v>0</v>
      </c>
      <c r="G190" s="5">
        <f>IFERROR(SEARCH(Tabelle2!$A$4,Literatur!$C190),0)</f>
        <v>0</v>
      </c>
      <c r="H190" s="5">
        <f>IFERROR(SEARCH(Tabelle2!$A$5,Literatur!$C190),0)</f>
        <v>0</v>
      </c>
      <c r="I190" s="5">
        <f>IFERROR(SEARCH(Tabelle2!$A$6,Literatur!$C190),0)</f>
        <v>0</v>
      </c>
      <c r="J190" s="5">
        <f>IFERROR(SEARCH(Tabelle2!$A$7,Literatur!$C190),0)</f>
        <v>0</v>
      </c>
      <c r="K190" s="5">
        <f>IFERROR(SEARCH(Tabelle2!$A$8,Literatur!$C190),0)</f>
        <v>0</v>
      </c>
      <c r="L190" s="5">
        <f>IFERROR(SEARCH(Tabelle2!$A$9,Literatur!$C190),0)</f>
        <v>0</v>
      </c>
      <c r="M190" s="5">
        <f>IFERROR(SEARCH(Tabelle2!$A$10,Literatur!$C190),0)</f>
        <v>0</v>
      </c>
      <c r="N190" t="s">
        <v>60</v>
      </c>
      <c r="O190" t="s">
        <v>61</v>
      </c>
      <c r="P190" t="s">
        <v>1761</v>
      </c>
      <c r="Q190" t="s">
        <v>1762</v>
      </c>
      <c r="R190">
        <v>2</v>
      </c>
      <c r="S190">
        <v>115142</v>
      </c>
      <c r="T190" t="s">
        <v>64</v>
      </c>
      <c r="U190" t="s">
        <v>1763</v>
      </c>
      <c r="V190" t="s">
        <v>1764</v>
      </c>
      <c r="X190" t="s">
        <v>1765</v>
      </c>
      <c r="Y190" t="s">
        <v>1766</v>
      </c>
      <c r="Z190" t="s">
        <v>1767</v>
      </c>
      <c r="AA190">
        <f t="shared" si="10"/>
        <v>10</v>
      </c>
      <c r="AB190">
        <v>80</v>
      </c>
      <c r="AC190" t="s">
        <v>2664</v>
      </c>
      <c r="AD190" t="s">
        <v>71</v>
      </c>
      <c r="AE190">
        <v>24665079</v>
      </c>
      <c r="AF190" t="s">
        <v>2665</v>
      </c>
      <c r="AG190" t="s">
        <v>2666</v>
      </c>
      <c r="AH190" t="s">
        <v>2667</v>
      </c>
      <c r="AI190" t="s">
        <v>2668</v>
      </c>
      <c r="AK190" t="s">
        <v>1285</v>
      </c>
      <c r="AL190">
        <v>2284779</v>
      </c>
      <c r="AM190">
        <v>2015</v>
      </c>
      <c r="AN190" t="s">
        <v>2287</v>
      </c>
      <c r="AP190" t="s">
        <v>2288</v>
      </c>
      <c r="AQ190" t="s">
        <v>2289</v>
      </c>
      <c r="AR190" t="s">
        <v>2290</v>
      </c>
      <c r="AS190" t="s">
        <v>2291</v>
      </c>
      <c r="AT190" t="s">
        <v>2669</v>
      </c>
      <c r="AU190" t="s">
        <v>2670</v>
      </c>
      <c r="AV190" t="s">
        <v>84</v>
      </c>
      <c r="AW190" t="s">
        <v>86</v>
      </c>
      <c r="AX190" t="s">
        <v>86</v>
      </c>
      <c r="AY190" t="s">
        <v>85</v>
      </c>
      <c r="AZ190" t="s">
        <v>86</v>
      </c>
      <c r="BA190" t="s">
        <v>85</v>
      </c>
      <c r="BB190" t="s">
        <v>86</v>
      </c>
      <c r="BC190">
        <v>44</v>
      </c>
      <c r="BD190" t="s">
        <v>86</v>
      </c>
      <c r="BE190" t="s">
        <v>86</v>
      </c>
      <c r="BF190" t="s">
        <v>85</v>
      </c>
      <c r="BG190" t="s">
        <v>86</v>
      </c>
      <c r="BH190" t="s">
        <v>85</v>
      </c>
      <c r="BI190" t="s">
        <v>85</v>
      </c>
      <c r="BJ190" t="s">
        <v>85</v>
      </c>
      <c r="BK190" t="s">
        <v>85</v>
      </c>
      <c r="BL190" t="s">
        <v>2671</v>
      </c>
      <c r="BM190" t="s">
        <v>233</v>
      </c>
      <c r="BO190" t="s">
        <v>2582</v>
      </c>
      <c r="BP190" s="1" t="s">
        <v>2672</v>
      </c>
    </row>
    <row r="191" spans="1:68" hidden="1" x14ac:dyDescent="0.25">
      <c r="A191" s="1" t="s">
        <v>1758</v>
      </c>
      <c r="B191" t="s">
        <v>1759</v>
      </c>
      <c r="C191" t="s">
        <v>1760</v>
      </c>
      <c r="D191" s="5">
        <f t="shared" si="9"/>
        <v>0</v>
      </c>
      <c r="E191" s="5">
        <f>IFERROR(SEARCH(Tabelle2!$A$2,Literatur!$C191),0)</f>
        <v>0</v>
      </c>
      <c r="F191" s="5">
        <f>IFERROR(SEARCH(Tabelle2!$A$3,Literatur!$C191),0)</f>
        <v>0</v>
      </c>
      <c r="G191" s="5">
        <f>IFERROR(SEARCH(Tabelle2!$A$4,Literatur!$C191),0)</f>
        <v>0</v>
      </c>
      <c r="H191" s="5">
        <f>IFERROR(SEARCH(Tabelle2!$A$5,Literatur!$C191),0)</f>
        <v>0</v>
      </c>
      <c r="I191" s="5">
        <f>IFERROR(SEARCH(Tabelle2!$A$6,Literatur!$C191),0)</f>
        <v>0</v>
      </c>
      <c r="J191" s="5">
        <f>IFERROR(SEARCH(Tabelle2!$A$7,Literatur!$C191),0)</f>
        <v>0</v>
      </c>
      <c r="K191" s="5">
        <f>IFERROR(SEARCH(Tabelle2!$A$8,Literatur!$C191),0)</f>
        <v>0</v>
      </c>
      <c r="L191" s="5">
        <f>IFERROR(SEARCH(Tabelle2!$A$9,Literatur!$C191),0)</f>
        <v>0</v>
      </c>
      <c r="M191" s="5">
        <f>IFERROR(SEARCH(Tabelle2!$A$10,Literatur!$C191),0)</f>
        <v>0</v>
      </c>
      <c r="N191" t="s">
        <v>60</v>
      </c>
      <c r="O191" t="s">
        <v>61</v>
      </c>
      <c r="P191" t="s">
        <v>1761</v>
      </c>
      <c r="Q191" t="s">
        <v>1762</v>
      </c>
      <c r="R191">
        <v>2</v>
      </c>
      <c r="S191">
        <v>115142</v>
      </c>
      <c r="T191" t="s">
        <v>64</v>
      </c>
      <c r="U191" t="s">
        <v>1763</v>
      </c>
      <c r="V191" t="s">
        <v>1764</v>
      </c>
      <c r="X191" t="s">
        <v>1765</v>
      </c>
      <c r="Y191" t="s">
        <v>1766</v>
      </c>
      <c r="Z191" t="s">
        <v>1767</v>
      </c>
      <c r="AA191">
        <f t="shared" si="10"/>
        <v>10</v>
      </c>
      <c r="AB191">
        <v>80</v>
      </c>
      <c r="AC191" t="s">
        <v>2673</v>
      </c>
      <c r="AD191" t="s">
        <v>71</v>
      </c>
      <c r="AE191">
        <v>22493518</v>
      </c>
      <c r="AF191" t="s">
        <v>2674</v>
      </c>
      <c r="AG191" t="s">
        <v>2675</v>
      </c>
      <c r="AH191" t="s">
        <v>2676</v>
      </c>
      <c r="AI191" t="s">
        <v>2677</v>
      </c>
      <c r="AK191" t="s">
        <v>2678</v>
      </c>
      <c r="AL191">
        <v>2174940</v>
      </c>
      <c r="AM191">
        <v>2014</v>
      </c>
      <c r="AN191" t="s">
        <v>1986</v>
      </c>
      <c r="AP191" t="s">
        <v>1987</v>
      </c>
      <c r="AQ191" t="s">
        <v>1988</v>
      </c>
      <c r="AR191" t="s">
        <v>1989</v>
      </c>
      <c r="AS191" t="s">
        <v>1990</v>
      </c>
      <c r="AT191" t="s">
        <v>2679</v>
      </c>
      <c r="AV191" t="s">
        <v>84</v>
      </c>
      <c r="AW191" t="s">
        <v>85</v>
      </c>
      <c r="AX191" t="s">
        <v>86</v>
      </c>
      <c r="AY191" t="s">
        <v>85</v>
      </c>
      <c r="AZ191" t="s">
        <v>86</v>
      </c>
      <c r="BA191" t="s">
        <v>85</v>
      </c>
      <c r="BB191" t="s">
        <v>85</v>
      </c>
      <c r="BC191">
        <v>54</v>
      </c>
      <c r="BD191" t="s">
        <v>86</v>
      </c>
      <c r="BE191" t="s">
        <v>86</v>
      </c>
      <c r="BF191" t="s">
        <v>85</v>
      </c>
      <c r="BG191" t="s">
        <v>86</v>
      </c>
      <c r="BH191" t="s">
        <v>86</v>
      </c>
      <c r="BI191" t="s">
        <v>85</v>
      </c>
      <c r="BJ191" t="s">
        <v>86</v>
      </c>
      <c r="BK191" t="s">
        <v>85</v>
      </c>
      <c r="BL191" t="s">
        <v>2680</v>
      </c>
      <c r="BM191" t="s">
        <v>2539</v>
      </c>
      <c r="BO191" t="s">
        <v>2681</v>
      </c>
      <c r="BP191" s="1" t="s">
        <v>2682</v>
      </c>
    </row>
    <row r="192" spans="1:68" hidden="1" x14ac:dyDescent="0.25">
      <c r="A192" s="1" t="s">
        <v>1758</v>
      </c>
      <c r="B192" t="s">
        <v>1759</v>
      </c>
      <c r="C192" t="s">
        <v>1760</v>
      </c>
      <c r="D192" s="5">
        <f t="shared" si="9"/>
        <v>0</v>
      </c>
      <c r="E192" s="5">
        <f>IFERROR(SEARCH(Tabelle2!$A$2,Literatur!$C192),0)</f>
        <v>0</v>
      </c>
      <c r="F192" s="5">
        <f>IFERROR(SEARCH(Tabelle2!$A$3,Literatur!$C192),0)</f>
        <v>0</v>
      </c>
      <c r="G192" s="5">
        <f>IFERROR(SEARCH(Tabelle2!$A$4,Literatur!$C192),0)</f>
        <v>0</v>
      </c>
      <c r="H192" s="5">
        <f>IFERROR(SEARCH(Tabelle2!$A$5,Literatur!$C192),0)</f>
        <v>0</v>
      </c>
      <c r="I192" s="5">
        <f>IFERROR(SEARCH(Tabelle2!$A$6,Literatur!$C192),0)</f>
        <v>0</v>
      </c>
      <c r="J192" s="5">
        <f>IFERROR(SEARCH(Tabelle2!$A$7,Literatur!$C192),0)</f>
        <v>0</v>
      </c>
      <c r="K192" s="5">
        <f>IFERROR(SEARCH(Tabelle2!$A$8,Literatur!$C192),0)</f>
        <v>0</v>
      </c>
      <c r="L192" s="5">
        <f>IFERROR(SEARCH(Tabelle2!$A$9,Literatur!$C192),0)</f>
        <v>0</v>
      </c>
      <c r="M192" s="5">
        <f>IFERROR(SEARCH(Tabelle2!$A$10,Literatur!$C192),0)</f>
        <v>0</v>
      </c>
      <c r="N192" t="s">
        <v>60</v>
      </c>
      <c r="O192" t="s">
        <v>61</v>
      </c>
      <c r="P192" t="s">
        <v>1761</v>
      </c>
      <c r="Q192" t="s">
        <v>1762</v>
      </c>
      <c r="R192">
        <v>2</v>
      </c>
      <c r="S192">
        <v>115142</v>
      </c>
      <c r="T192" t="s">
        <v>64</v>
      </c>
      <c r="U192" t="s">
        <v>1763</v>
      </c>
      <c r="V192" t="s">
        <v>1764</v>
      </c>
      <c r="X192" t="s">
        <v>1765</v>
      </c>
      <c r="Y192" t="s">
        <v>1766</v>
      </c>
      <c r="Z192" t="s">
        <v>1767</v>
      </c>
      <c r="AA192">
        <f t="shared" si="10"/>
        <v>10</v>
      </c>
      <c r="AB192">
        <v>80</v>
      </c>
      <c r="AC192" t="s">
        <v>2683</v>
      </c>
      <c r="AD192" t="s">
        <v>71</v>
      </c>
      <c r="AE192">
        <v>25105363</v>
      </c>
      <c r="AF192" t="s">
        <v>2684</v>
      </c>
      <c r="AG192" t="s">
        <v>2685</v>
      </c>
      <c r="AH192" t="s">
        <v>2686</v>
      </c>
      <c r="AI192" t="s">
        <v>2687</v>
      </c>
      <c r="AK192" t="s">
        <v>2688</v>
      </c>
      <c r="AL192">
        <v>1929777</v>
      </c>
      <c r="AM192">
        <v>2012</v>
      </c>
      <c r="AN192" t="s">
        <v>2621</v>
      </c>
      <c r="AP192" t="s">
        <v>2622</v>
      </c>
      <c r="AQ192" t="s">
        <v>2623</v>
      </c>
      <c r="AR192" t="s">
        <v>2624</v>
      </c>
      <c r="AS192" t="s">
        <v>2625</v>
      </c>
      <c r="AT192" t="s">
        <v>2689</v>
      </c>
      <c r="AV192" t="s">
        <v>84</v>
      </c>
      <c r="AW192" t="s">
        <v>86</v>
      </c>
      <c r="AX192" t="s">
        <v>86</v>
      </c>
      <c r="AY192" t="s">
        <v>86</v>
      </c>
      <c r="AZ192" t="s">
        <v>86</v>
      </c>
      <c r="BA192" t="s">
        <v>85</v>
      </c>
      <c r="BB192" t="s">
        <v>86</v>
      </c>
      <c r="BC192">
        <v>62</v>
      </c>
      <c r="BD192" t="s">
        <v>86</v>
      </c>
      <c r="BE192" t="s">
        <v>86</v>
      </c>
      <c r="BF192" t="s">
        <v>86</v>
      </c>
      <c r="BG192" t="s">
        <v>86</v>
      </c>
      <c r="BH192" t="s">
        <v>85</v>
      </c>
      <c r="BI192" t="s">
        <v>85</v>
      </c>
      <c r="BJ192" t="s">
        <v>85</v>
      </c>
      <c r="BK192" t="s">
        <v>85</v>
      </c>
      <c r="BL192" t="s">
        <v>2690</v>
      </c>
      <c r="BM192" t="s">
        <v>2639</v>
      </c>
      <c r="BO192" t="s">
        <v>2593</v>
      </c>
      <c r="BP192" s="1" t="s">
        <v>2691</v>
      </c>
    </row>
    <row r="193" spans="1:68" hidden="1" x14ac:dyDescent="0.25">
      <c r="A193" s="1" t="s">
        <v>1758</v>
      </c>
      <c r="B193" t="s">
        <v>1759</v>
      </c>
      <c r="C193" t="s">
        <v>1760</v>
      </c>
      <c r="D193" s="5">
        <f t="shared" si="9"/>
        <v>0</v>
      </c>
      <c r="E193" s="5">
        <f>IFERROR(SEARCH(Tabelle2!$A$2,Literatur!$C193),0)</f>
        <v>0</v>
      </c>
      <c r="F193" s="5">
        <f>IFERROR(SEARCH(Tabelle2!$A$3,Literatur!$C193),0)</f>
        <v>0</v>
      </c>
      <c r="G193" s="5">
        <f>IFERROR(SEARCH(Tabelle2!$A$4,Literatur!$C193),0)</f>
        <v>0</v>
      </c>
      <c r="H193" s="5">
        <f>IFERROR(SEARCH(Tabelle2!$A$5,Literatur!$C193),0)</f>
        <v>0</v>
      </c>
      <c r="I193" s="5">
        <f>IFERROR(SEARCH(Tabelle2!$A$6,Literatur!$C193),0)</f>
        <v>0</v>
      </c>
      <c r="J193" s="5">
        <f>IFERROR(SEARCH(Tabelle2!$A$7,Literatur!$C193),0)</f>
        <v>0</v>
      </c>
      <c r="K193" s="5">
        <f>IFERROR(SEARCH(Tabelle2!$A$8,Literatur!$C193),0)</f>
        <v>0</v>
      </c>
      <c r="L193" s="5">
        <f>IFERROR(SEARCH(Tabelle2!$A$9,Literatur!$C193),0)</f>
        <v>0</v>
      </c>
      <c r="M193" s="5">
        <f>IFERROR(SEARCH(Tabelle2!$A$10,Literatur!$C193),0)</f>
        <v>0</v>
      </c>
      <c r="N193" t="s">
        <v>60</v>
      </c>
      <c r="O193" t="s">
        <v>61</v>
      </c>
      <c r="P193" t="s">
        <v>1761</v>
      </c>
      <c r="Q193" t="s">
        <v>1762</v>
      </c>
      <c r="R193">
        <v>2</v>
      </c>
      <c r="S193">
        <v>115142</v>
      </c>
      <c r="T193" t="s">
        <v>64</v>
      </c>
      <c r="U193" t="s">
        <v>1763</v>
      </c>
      <c r="V193" t="s">
        <v>1764</v>
      </c>
      <c r="X193" t="s">
        <v>1765</v>
      </c>
      <c r="Y193" t="s">
        <v>1766</v>
      </c>
      <c r="Z193" t="s">
        <v>1767</v>
      </c>
      <c r="AA193">
        <f t="shared" si="10"/>
        <v>10</v>
      </c>
      <c r="AB193">
        <v>80</v>
      </c>
      <c r="AC193" t="s">
        <v>2692</v>
      </c>
      <c r="AD193" t="s">
        <v>71</v>
      </c>
      <c r="AE193">
        <v>26612338</v>
      </c>
      <c r="AF193" t="s">
        <v>2693</v>
      </c>
      <c r="AG193" t="s">
        <v>2694</v>
      </c>
      <c r="AH193" t="s">
        <v>2695</v>
      </c>
      <c r="AI193" t="s">
        <v>2696</v>
      </c>
      <c r="AK193" t="s">
        <v>2697</v>
      </c>
      <c r="AL193">
        <v>2195897</v>
      </c>
      <c r="AM193">
        <v>2014</v>
      </c>
      <c r="AN193" t="s">
        <v>2548</v>
      </c>
      <c r="AP193" t="s">
        <v>2549</v>
      </c>
      <c r="AQ193" t="s">
        <v>2550</v>
      </c>
      <c r="AR193" t="s">
        <v>2551</v>
      </c>
      <c r="AS193" t="s">
        <v>2552</v>
      </c>
      <c r="AV193" t="s">
        <v>84</v>
      </c>
      <c r="AW193" t="s">
        <v>85</v>
      </c>
      <c r="AX193" t="s">
        <v>86</v>
      </c>
      <c r="AY193" t="s">
        <v>86</v>
      </c>
      <c r="AZ193" t="s">
        <v>86</v>
      </c>
      <c r="BA193" t="s">
        <v>85</v>
      </c>
      <c r="BB193" t="s">
        <v>86</v>
      </c>
      <c r="BC193">
        <v>66</v>
      </c>
      <c r="BD193" t="s">
        <v>86</v>
      </c>
      <c r="BE193" t="s">
        <v>86</v>
      </c>
      <c r="BF193" t="s">
        <v>86</v>
      </c>
      <c r="BG193" t="s">
        <v>86</v>
      </c>
      <c r="BH193" t="s">
        <v>85</v>
      </c>
      <c r="BI193" t="s">
        <v>85</v>
      </c>
      <c r="BJ193" t="s">
        <v>85</v>
      </c>
      <c r="BK193" t="s">
        <v>85</v>
      </c>
      <c r="BL193" t="s">
        <v>2698</v>
      </c>
      <c r="BO193" t="s">
        <v>2605</v>
      </c>
      <c r="BP193" s="1" t="s">
        <v>2699</v>
      </c>
    </row>
    <row r="194" spans="1:68" hidden="1" x14ac:dyDescent="0.25">
      <c r="A194" s="1" t="s">
        <v>1758</v>
      </c>
      <c r="B194" t="s">
        <v>1759</v>
      </c>
      <c r="C194" t="s">
        <v>1760</v>
      </c>
      <c r="D194" s="5">
        <f t="shared" si="9"/>
        <v>0</v>
      </c>
      <c r="E194" s="5">
        <f>IFERROR(SEARCH(Tabelle2!$A$2,Literatur!$C194),0)</f>
        <v>0</v>
      </c>
      <c r="F194" s="5">
        <f>IFERROR(SEARCH(Tabelle2!$A$3,Literatur!$C194),0)</f>
        <v>0</v>
      </c>
      <c r="G194" s="5">
        <f>IFERROR(SEARCH(Tabelle2!$A$4,Literatur!$C194),0)</f>
        <v>0</v>
      </c>
      <c r="H194" s="5">
        <f>IFERROR(SEARCH(Tabelle2!$A$5,Literatur!$C194),0)</f>
        <v>0</v>
      </c>
      <c r="I194" s="5">
        <f>IFERROR(SEARCH(Tabelle2!$A$6,Literatur!$C194),0)</f>
        <v>0</v>
      </c>
      <c r="J194" s="5">
        <f>IFERROR(SEARCH(Tabelle2!$A$7,Literatur!$C194),0)</f>
        <v>0</v>
      </c>
      <c r="K194" s="5">
        <f>IFERROR(SEARCH(Tabelle2!$A$8,Literatur!$C194),0)</f>
        <v>0</v>
      </c>
      <c r="L194" s="5">
        <f>IFERROR(SEARCH(Tabelle2!$A$9,Literatur!$C194),0)</f>
        <v>0</v>
      </c>
      <c r="M194" s="5">
        <f>IFERROR(SEARCH(Tabelle2!$A$10,Literatur!$C194),0)</f>
        <v>0</v>
      </c>
      <c r="N194" t="s">
        <v>60</v>
      </c>
      <c r="O194" t="s">
        <v>61</v>
      </c>
      <c r="P194" t="s">
        <v>1761</v>
      </c>
      <c r="Q194" t="s">
        <v>1762</v>
      </c>
      <c r="R194">
        <v>2</v>
      </c>
      <c r="S194">
        <v>115142</v>
      </c>
      <c r="T194" t="s">
        <v>64</v>
      </c>
      <c r="U194" t="s">
        <v>1763</v>
      </c>
      <c r="V194" t="s">
        <v>1764</v>
      </c>
      <c r="X194" t="s">
        <v>1765</v>
      </c>
      <c r="Y194" t="s">
        <v>1766</v>
      </c>
      <c r="Z194" t="s">
        <v>1767</v>
      </c>
      <c r="AA194">
        <f t="shared" si="10"/>
        <v>10</v>
      </c>
      <c r="AB194">
        <v>80</v>
      </c>
      <c r="AC194" t="s">
        <v>2700</v>
      </c>
      <c r="AD194" t="s">
        <v>71</v>
      </c>
      <c r="AG194" t="s">
        <v>2701</v>
      </c>
      <c r="AH194" t="s">
        <v>2702</v>
      </c>
      <c r="AI194" t="s">
        <v>2703</v>
      </c>
      <c r="AK194" t="s">
        <v>2659</v>
      </c>
      <c r="AL194">
        <v>2385441</v>
      </c>
      <c r="AM194">
        <v>2016</v>
      </c>
      <c r="AN194" t="s">
        <v>1828</v>
      </c>
      <c r="AP194" t="s">
        <v>1830</v>
      </c>
      <c r="AQ194" t="s">
        <v>1831</v>
      </c>
      <c r="AR194" t="s">
        <v>1832</v>
      </c>
      <c r="AS194" t="s">
        <v>1833</v>
      </c>
      <c r="AV194" t="s">
        <v>84</v>
      </c>
      <c r="AW194" t="s">
        <v>86</v>
      </c>
      <c r="AX194" t="s">
        <v>86</v>
      </c>
      <c r="AY194" t="s">
        <v>85</v>
      </c>
      <c r="AZ194" t="s">
        <v>86</v>
      </c>
      <c r="BA194" t="s">
        <v>85</v>
      </c>
      <c r="BC194">
        <v>67</v>
      </c>
      <c r="BD194" t="s">
        <v>86</v>
      </c>
      <c r="BE194" t="s">
        <v>86</v>
      </c>
      <c r="BF194" t="s">
        <v>86</v>
      </c>
      <c r="BG194" t="s">
        <v>86</v>
      </c>
      <c r="BH194" t="s">
        <v>85</v>
      </c>
      <c r="BI194" t="s">
        <v>85</v>
      </c>
      <c r="BJ194" t="s">
        <v>85</v>
      </c>
      <c r="BK194" t="s">
        <v>85</v>
      </c>
      <c r="BL194" t="s">
        <v>2662</v>
      </c>
      <c r="BO194" t="s">
        <v>2613</v>
      </c>
      <c r="BP194" s="1" t="s">
        <v>2704</v>
      </c>
    </row>
    <row r="195" spans="1:68" hidden="1" x14ac:dyDescent="0.25">
      <c r="A195" s="1" t="s">
        <v>2705</v>
      </c>
      <c r="B195" t="s">
        <v>2706</v>
      </c>
      <c r="C195" t="s">
        <v>2707</v>
      </c>
      <c r="D195" s="5">
        <f>SUM(E195:M195)*4</f>
        <v>4</v>
      </c>
      <c r="E195" s="5">
        <f>IFERROR(SEARCH(Tabelle2!$A$2,Literatur!$C195),0)</f>
        <v>1</v>
      </c>
      <c r="F195" s="5">
        <f>IFERROR(SEARCH(Tabelle2!$A$3,Literatur!$C195),0)</f>
        <v>0</v>
      </c>
      <c r="G195" s="5">
        <f>IFERROR(SEARCH(Tabelle2!$A$4,Literatur!$C195),0)</f>
        <v>0</v>
      </c>
      <c r="H195" s="5">
        <f>IFERROR(SEARCH(Tabelle2!$A$5,Literatur!$C195),0)</f>
        <v>0</v>
      </c>
      <c r="I195" s="5">
        <f>IFERROR(SEARCH(Tabelle2!$A$6,Literatur!$C195),0)</f>
        <v>0</v>
      </c>
      <c r="J195" s="5">
        <f>IFERROR(SEARCH(Tabelle2!$A$7,Literatur!$C195),0)</f>
        <v>0</v>
      </c>
      <c r="K195" s="5">
        <f>IFERROR(SEARCH(Tabelle2!$A$8,Literatur!$C195),0)</f>
        <v>0</v>
      </c>
      <c r="L195" s="5">
        <f>IFERROR(SEARCH(Tabelle2!$A$9,Literatur!$C195),0)</f>
        <v>0</v>
      </c>
      <c r="M195" s="5">
        <f>IFERROR(SEARCH(Tabelle2!$A$10,Literatur!$C195),0)</f>
        <v>0</v>
      </c>
      <c r="N195" t="s">
        <v>60</v>
      </c>
      <c r="O195" t="s">
        <v>61</v>
      </c>
      <c r="P195" t="s">
        <v>2708</v>
      </c>
      <c r="Q195" t="s">
        <v>2709</v>
      </c>
      <c r="R195">
        <v>11</v>
      </c>
      <c r="S195">
        <v>115749</v>
      </c>
      <c r="T195" t="s">
        <v>64</v>
      </c>
      <c r="U195" t="s">
        <v>2710</v>
      </c>
      <c r="V195" t="s">
        <v>2711</v>
      </c>
      <c r="X195" t="s">
        <v>2712</v>
      </c>
      <c r="Y195" t="s">
        <v>2713</v>
      </c>
      <c r="Z195" t="s">
        <v>2714</v>
      </c>
      <c r="AA195">
        <f t="shared" ref="AA195:AA258" si="11">IF(_xlfn.FLOOR.MATH(SUMPRODUCT(LEN(Z195)-LEN(SUBSTITUTE(Z195,",","")))/2-1)&lt;0,0,_xlfn.FLOOR.MATH(SUMPRODUCT(LEN(Z195)-LEN(SUBSTITUTE(Z195,",","")))/2))</f>
        <v>6</v>
      </c>
      <c r="AB195">
        <v>37</v>
      </c>
      <c r="AC195" t="s">
        <v>2715</v>
      </c>
      <c r="AD195" t="s">
        <v>71</v>
      </c>
      <c r="AE195">
        <v>30486892</v>
      </c>
      <c r="AF195" t="s">
        <v>2716</v>
      </c>
      <c r="AG195" t="s">
        <v>2717</v>
      </c>
      <c r="AH195" t="s">
        <v>2718</v>
      </c>
      <c r="AI195" t="s">
        <v>2719</v>
      </c>
      <c r="AJ195" t="s">
        <v>113</v>
      </c>
      <c r="AK195" t="s">
        <v>178</v>
      </c>
      <c r="AL195">
        <v>2749177</v>
      </c>
      <c r="AM195">
        <v>2018</v>
      </c>
      <c r="AN195" t="s">
        <v>903</v>
      </c>
      <c r="AO195" t="s">
        <v>904</v>
      </c>
      <c r="AP195" t="s">
        <v>904</v>
      </c>
      <c r="AQ195" t="s">
        <v>905</v>
      </c>
      <c r="AR195" t="s">
        <v>906</v>
      </c>
      <c r="AS195" t="s">
        <v>906</v>
      </c>
      <c r="AT195" t="s">
        <v>2720</v>
      </c>
      <c r="AU195" t="s">
        <v>2721</v>
      </c>
      <c r="AV195" t="s">
        <v>84</v>
      </c>
      <c r="AW195" t="s">
        <v>85</v>
      </c>
      <c r="AX195" t="s">
        <v>85</v>
      </c>
      <c r="AY195" t="s">
        <v>85</v>
      </c>
      <c r="AZ195" t="s">
        <v>85</v>
      </c>
      <c r="BA195" t="s">
        <v>85</v>
      </c>
      <c r="BB195" t="s">
        <v>86</v>
      </c>
      <c r="BC195">
        <v>0</v>
      </c>
      <c r="BD195" t="s">
        <v>85</v>
      </c>
      <c r="BE195" t="s">
        <v>85</v>
      </c>
      <c r="BF195" t="s">
        <v>85</v>
      </c>
      <c r="BG195" t="s">
        <v>86</v>
      </c>
      <c r="BH195" t="s">
        <v>85</v>
      </c>
      <c r="BI195" t="s">
        <v>85</v>
      </c>
      <c r="BJ195" t="s">
        <v>85</v>
      </c>
      <c r="BK195" t="s">
        <v>85</v>
      </c>
      <c r="BL195" t="s">
        <v>2722</v>
      </c>
      <c r="BM195" t="s">
        <v>2723</v>
      </c>
      <c r="BN195" t="s">
        <v>2724</v>
      </c>
      <c r="BO195" t="s">
        <v>2724</v>
      </c>
      <c r="BP195" s="1" t="s">
        <v>2725</v>
      </c>
    </row>
    <row r="196" spans="1:68" hidden="1" x14ac:dyDescent="0.25">
      <c r="A196" s="1" t="s">
        <v>2705</v>
      </c>
      <c r="B196" t="s">
        <v>2706</v>
      </c>
      <c r="C196" t="s">
        <v>2707</v>
      </c>
      <c r="D196" s="5">
        <f t="shared" ref="D196:D231" si="12">SUM(E196:M196)*4</f>
        <v>4</v>
      </c>
      <c r="E196" s="5">
        <f>IFERROR(SEARCH(Tabelle2!$A$2,Literatur!$C196),0)</f>
        <v>1</v>
      </c>
      <c r="F196" s="5">
        <f>IFERROR(SEARCH(Tabelle2!$A$3,Literatur!$C196),0)</f>
        <v>0</v>
      </c>
      <c r="G196" s="5">
        <f>IFERROR(SEARCH(Tabelle2!$A$4,Literatur!$C196),0)</f>
        <v>0</v>
      </c>
      <c r="H196" s="5">
        <f>IFERROR(SEARCH(Tabelle2!$A$5,Literatur!$C196),0)</f>
        <v>0</v>
      </c>
      <c r="I196" s="5">
        <f>IFERROR(SEARCH(Tabelle2!$A$6,Literatur!$C196),0)</f>
        <v>0</v>
      </c>
      <c r="J196" s="5">
        <f>IFERROR(SEARCH(Tabelle2!$A$7,Literatur!$C196),0)</f>
        <v>0</v>
      </c>
      <c r="K196" s="5">
        <f>IFERROR(SEARCH(Tabelle2!$A$8,Literatur!$C196),0)</f>
        <v>0</v>
      </c>
      <c r="L196" s="5">
        <f>IFERROR(SEARCH(Tabelle2!$A$9,Literatur!$C196),0)</f>
        <v>0</v>
      </c>
      <c r="M196" s="5">
        <f>IFERROR(SEARCH(Tabelle2!$A$10,Literatur!$C196),0)</f>
        <v>0</v>
      </c>
      <c r="N196" t="s">
        <v>60</v>
      </c>
      <c r="O196" t="s">
        <v>61</v>
      </c>
      <c r="P196" t="s">
        <v>2708</v>
      </c>
      <c r="Q196" t="s">
        <v>2709</v>
      </c>
      <c r="R196">
        <v>11</v>
      </c>
      <c r="S196">
        <v>115749</v>
      </c>
      <c r="T196" t="s">
        <v>64</v>
      </c>
      <c r="U196" t="s">
        <v>2710</v>
      </c>
      <c r="V196" t="s">
        <v>2711</v>
      </c>
      <c r="X196" t="s">
        <v>2712</v>
      </c>
      <c r="Y196" t="s">
        <v>2713</v>
      </c>
      <c r="Z196" t="s">
        <v>2714</v>
      </c>
      <c r="AA196">
        <f t="shared" si="11"/>
        <v>6</v>
      </c>
      <c r="AB196">
        <v>37</v>
      </c>
      <c r="AC196" t="s">
        <v>2726</v>
      </c>
      <c r="AD196" t="s">
        <v>71</v>
      </c>
      <c r="AE196">
        <v>30374140</v>
      </c>
      <c r="AF196" t="s">
        <v>2727</v>
      </c>
      <c r="AG196" t="s">
        <v>2728</v>
      </c>
      <c r="AH196" t="s">
        <v>2729</v>
      </c>
      <c r="AI196" t="s">
        <v>2730</v>
      </c>
      <c r="AJ196" t="s">
        <v>113</v>
      </c>
      <c r="AK196" t="s">
        <v>97</v>
      </c>
      <c r="AL196">
        <v>2732877</v>
      </c>
      <c r="AM196">
        <v>2018</v>
      </c>
      <c r="AN196" t="s">
        <v>464</v>
      </c>
      <c r="AO196" t="s">
        <v>465</v>
      </c>
      <c r="AP196" t="s">
        <v>465</v>
      </c>
      <c r="AQ196" t="s">
        <v>466</v>
      </c>
      <c r="AR196" t="s">
        <v>467</v>
      </c>
      <c r="AS196" t="s">
        <v>467</v>
      </c>
      <c r="AT196" t="s">
        <v>2731</v>
      </c>
      <c r="AU196" t="s">
        <v>2732</v>
      </c>
      <c r="AV196" t="s">
        <v>84</v>
      </c>
      <c r="AW196" t="s">
        <v>86</v>
      </c>
      <c r="AX196" t="s">
        <v>86</v>
      </c>
      <c r="AY196" t="s">
        <v>85</v>
      </c>
      <c r="AZ196" t="s">
        <v>86</v>
      </c>
      <c r="BA196" t="s">
        <v>85</v>
      </c>
      <c r="BB196" t="s">
        <v>86</v>
      </c>
      <c r="BC196">
        <v>0</v>
      </c>
      <c r="BD196" t="s">
        <v>86</v>
      </c>
      <c r="BE196" t="s">
        <v>86</v>
      </c>
      <c r="BF196" t="s">
        <v>85</v>
      </c>
      <c r="BG196" t="s">
        <v>85</v>
      </c>
      <c r="BH196" t="s">
        <v>85</v>
      </c>
      <c r="BI196" t="s">
        <v>85</v>
      </c>
      <c r="BJ196" t="s">
        <v>85</v>
      </c>
      <c r="BK196" t="s">
        <v>85</v>
      </c>
      <c r="BL196" t="s">
        <v>2733</v>
      </c>
      <c r="BM196" t="s">
        <v>1791</v>
      </c>
      <c r="BN196" t="s">
        <v>1461</v>
      </c>
      <c r="BO196" t="s">
        <v>1461</v>
      </c>
      <c r="BP196" s="1" t="s">
        <v>2734</v>
      </c>
    </row>
    <row r="197" spans="1:68" hidden="1" x14ac:dyDescent="0.25">
      <c r="A197" s="1" t="s">
        <v>2705</v>
      </c>
      <c r="B197" t="s">
        <v>2706</v>
      </c>
      <c r="C197" t="s">
        <v>2707</v>
      </c>
      <c r="D197" s="5">
        <f t="shared" si="12"/>
        <v>4</v>
      </c>
      <c r="E197" s="5">
        <f>IFERROR(SEARCH(Tabelle2!$A$2,Literatur!$C197),0)</f>
        <v>1</v>
      </c>
      <c r="F197" s="5">
        <f>IFERROR(SEARCH(Tabelle2!$A$3,Literatur!$C197),0)</f>
        <v>0</v>
      </c>
      <c r="G197" s="5">
        <f>IFERROR(SEARCH(Tabelle2!$A$4,Literatur!$C197),0)</f>
        <v>0</v>
      </c>
      <c r="H197" s="5">
        <f>IFERROR(SEARCH(Tabelle2!$A$5,Literatur!$C197),0)</f>
        <v>0</v>
      </c>
      <c r="I197" s="5">
        <f>IFERROR(SEARCH(Tabelle2!$A$6,Literatur!$C197),0)</f>
        <v>0</v>
      </c>
      <c r="J197" s="5">
        <f>IFERROR(SEARCH(Tabelle2!$A$7,Literatur!$C197),0)</f>
        <v>0</v>
      </c>
      <c r="K197" s="5">
        <f>IFERROR(SEARCH(Tabelle2!$A$8,Literatur!$C197),0)</f>
        <v>0</v>
      </c>
      <c r="L197" s="5">
        <f>IFERROR(SEARCH(Tabelle2!$A$9,Literatur!$C197),0)</f>
        <v>0</v>
      </c>
      <c r="M197" s="5">
        <f>IFERROR(SEARCH(Tabelle2!$A$10,Literatur!$C197),0)</f>
        <v>0</v>
      </c>
      <c r="N197" t="s">
        <v>60</v>
      </c>
      <c r="O197" t="s">
        <v>61</v>
      </c>
      <c r="P197" t="s">
        <v>2708</v>
      </c>
      <c r="Q197" t="s">
        <v>2709</v>
      </c>
      <c r="R197">
        <v>11</v>
      </c>
      <c r="S197">
        <v>115749</v>
      </c>
      <c r="T197" t="s">
        <v>64</v>
      </c>
      <c r="U197" t="s">
        <v>2710</v>
      </c>
      <c r="V197" t="s">
        <v>2711</v>
      </c>
      <c r="X197" t="s">
        <v>2712</v>
      </c>
      <c r="Y197" t="s">
        <v>2713</v>
      </c>
      <c r="Z197" t="s">
        <v>2714</v>
      </c>
      <c r="AA197">
        <f t="shared" si="11"/>
        <v>6</v>
      </c>
      <c r="AB197">
        <v>37</v>
      </c>
      <c r="AC197" t="s">
        <v>2735</v>
      </c>
      <c r="AD197" t="s">
        <v>71</v>
      </c>
      <c r="AE197">
        <v>30308977</v>
      </c>
      <c r="AF197" t="s">
        <v>2736</v>
      </c>
      <c r="AG197" t="s">
        <v>2737</v>
      </c>
      <c r="AH197" t="s">
        <v>2738</v>
      </c>
      <c r="AI197" t="s">
        <v>2739</v>
      </c>
      <c r="AJ197" t="s">
        <v>178</v>
      </c>
      <c r="AK197" t="s">
        <v>178</v>
      </c>
      <c r="AL197">
        <v>2733590</v>
      </c>
      <c r="AM197">
        <v>2018</v>
      </c>
      <c r="AN197" t="s">
        <v>2740</v>
      </c>
      <c r="AO197" t="s">
        <v>2741</v>
      </c>
      <c r="AP197" t="s">
        <v>2741</v>
      </c>
      <c r="AQ197" t="s">
        <v>2742</v>
      </c>
      <c r="AR197" t="s">
        <v>2743</v>
      </c>
      <c r="AS197" t="s">
        <v>2743</v>
      </c>
      <c r="AT197" t="s">
        <v>2744</v>
      </c>
      <c r="AU197" t="s">
        <v>2745</v>
      </c>
      <c r="AV197" t="s">
        <v>84</v>
      </c>
      <c r="AW197" t="s">
        <v>86</v>
      </c>
      <c r="AX197" t="s">
        <v>86</v>
      </c>
      <c r="AY197" t="s">
        <v>85</v>
      </c>
      <c r="AZ197" t="s">
        <v>86</v>
      </c>
      <c r="BA197" t="s">
        <v>85</v>
      </c>
      <c r="BB197" t="s">
        <v>85</v>
      </c>
      <c r="BC197">
        <v>0</v>
      </c>
      <c r="BD197" t="s">
        <v>86</v>
      </c>
      <c r="BE197" t="s">
        <v>86</v>
      </c>
      <c r="BF197" t="s">
        <v>85</v>
      </c>
      <c r="BG197" t="s">
        <v>85</v>
      </c>
      <c r="BH197" t="s">
        <v>85</v>
      </c>
      <c r="BI197" t="s">
        <v>85</v>
      </c>
      <c r="BJ197" t="s">
        <v>85</v>
      </c>
      <c r="BK197" t="s">
        <v>85</v>
      </c>
      <c r="BL197" t="s">
        <v>2746</v>
      </c>
      <c r="BM197" t="s">
        <v>2747</v>
      </c>
      <c r="BN197" t="s">
        <v>2748</v>
      </c>
      <c r="BO197" t="s">
        <v>2748</v>
      </c>
      <c r="BP197" s="1" t="s">
        <v>2749</v>
      </c>
    </row>
    <row r="198" spans="1:68" hidden="1" x14ac:dyDescent="0.25">
      <c r="A198" s="1" t="s">
        <v>2705</v>
      </c>
      <c r="B198" t="s">
        <v>2706</v>
      </c>
      <c r="C198" t="s">
        <v>2707</v>
      </c>
      <c r="D198" s="5">
        <f t="shared" si="12"/>
        <v>4</v>
      </c>
      <c r="E198" s="5">
        <f>IFERROR(SEARCH(Tabelle2!$A$2,Literatur!$C198),0)</f>
        <v>1</v>
      </c>
      <c r="F198" s="5">
        <f>IFERROR(SEARCH(Tabelle2!$A$3,Literatur!$C198),0)</f>
        <v>0</v>
      </c>
      <c r="G198" s="5">
        <f>IFERROR(SEARCH(Tabelle2!$A$4,Literatur!$C198),0)</f>
        <v>0</v>
      </c>
      <c r="H198" s="5">
        <f>IFERROR(SEARCH(Tabelle2!$A$5,Literatur!$C198),0)</f>
        <v>0</v>
      </c>
      <c r="I198" s="5">
        <f>IFERROR(SEARCH(Tabelle2!$A$6,Literatur!$C198),0)</f>
        <v>0</v>
      </c>
      <c r="J198" s="5">
        <f>IFERROR(SEARCH(Tabelle2!$A$7,Literatur!$C198),0)</f>
        <v>0</v>
      </c>
      <c r="K198" s="5">
        <f>IFERROR(SEARCH(Tabelle2!$A$8,Literatur!$C198),0)</f>
        <v>0</v>
      </c>
      <c r="L198" s="5">
        <f>IFERROR(SEARCH(Tabelle2!$A$9,Literatur!$C198),0)</f>
        <v>0</v>
      </c>
      <c r="M198" s="5">
        <f>IFERROR(SEARCH(Tabelle2!$A$10,Literatur!$C198),0)</f>
        <v>0</v>
      </c>
      <c r="N198" t="s">
        <v>60</v>
      </c>
      <c r="O198" t="s">
        <v>61</v>
      </c>
      <c r="P198" t="s">
        <v>2708</v>
      </c>
      <c r="Q198" t="s">
        <v>2709</v>
      </c>
      <c r="R198">
        <v>11</v>
      </c>
      <c r="S198">
        <v>115749</v>
      </c>
      <c r="T198" t="s">
        <v>64</v>
      </c>
      <c r="U198" t="s">
        <v>2710</v>
      </c>
      <c r="V198" t="s">
        <v>2711</v>
      </c>
      <c r="X198" t="s">
        <v>2712</v>
      </c>
      <c r="Y198" t="s">
        <v>2713</v>
      </c>
      <c r="Z198" t="s">
        <v>2714</v>
      </c>
      <c r="AA198">
        <f t="shared" si="11"/>
        <v>6</v>
      </c>
      <c r="AB198">
        <v>37</v>
      </c>
      <c r="AC198" t="s">
        <v>2750</v>
      </c>
      <c r="AD198" t="s">
        <v>71</v>
      </c>
      <c r="AE198">
        <v>30276763</v>
      </c>
      <c r="AF198" t="s">
        <v>2751</v>
      </c>
      <c r="AG198" t="s">
        <v>2752</v>
      </c>
      <c r="AH198" t="s">
        <v>2753</v>
      </c>
      <c r="AI198" t="s">
        <v>2754</v>
      </c>
      <c r="AJ198" t="s">
        <v>77</v>
      </c>
      <c r="AK198" t="s">
        <v>97</v>
      </c>
      <c r="AL198">
        <v>2733123</v>
      </c>
      <c r="AM198">
        <v>2018</v>
      </c>
      <c r="AN198" t="s">
        <v>2755</v>
      </c>
      <c r="AO198" t="s">
        <v>2756</v>
      </c>
      <c r="AP198" t="s">
        <v>2757</v>
      </c>
      <c r="AQ198" t="s">
        <v>2758</v>
      </c>
      <c r="AR198" t="s">
        <v>2759</v>
      </c>
      <c r="AS198" t="s">
        <v>2760</v>
      </c>
      <c r="AT198" t="s">
        <v>2761</v>
      </c>
      <c r="AU198" t="s">
        <v>2762</v>
      </c>
      <c r="AV198" t="s">
        <v>84</v>
      </c>
      <c r="AW198" t="s">
        <v>85</v>
      </c>
      <c r="AX198" t="s">
        <v>85</v>
      </c>
      <c r="AY198" t="s">
        <v>85</v>
      </c>
      <c r="AZ198" t="s">
        <v>85</v>
      </c>
      <c r="BA198" t="s">
        <v>85</v>
      </c>
      <c r="BB198" t="s">
        <v>85</v>
      </c>
      <c r="BC198">
        <v>0</v>
      </c>
      <c r="BD198" t="s">
        <v>85</v>
      </c>
      <c r="BE198" t="s">
        <v>85</v>
      </c>
      <c r="BF198" t="s">
        <v>85</v>
      </c>
      <c r="BG198" t="s">
        <v>85</v>
      </c>
      <c r="BH198" t="s">
        <v>85</v>
      </c>
      <c r="BI198" t="s">
        <v>85</v>
      </c>
      <c r="BJ198" t="s">
        <v>85</v>
      </c>
      <c r="BK198" t="s">
        <v>85</v>
      </c>
      <c r="BL198" t="s">
        <v>345</v>
      </c>
      <c r="BM198" t="s">
        <v>1837</v>
      </c>
      <c r="BN198" t="s">
        <v>347</v>
      </c>
      <c r="BO198" t="s">
        <v>347</v>
      </c>
      <c r="BP198" s="1" t="s">
        <v>2763</v>
      </c>
    </row>
    <row r="199" spans="1:68" hidden="1" x14ac:dyDescent="0.25">
      <c r="A199" s="1" t="s">
        <v>2705</v>
      </c>
      <c r="B199" t="s">
        <v>2706</v>
      </c>
      <c r="C199" t="s">
        <v>2707</v>
      </c>
      <c r="D199" s="5">
        <f t="shared" si="12"/>
        <v>4</v>
      </c>
      <c r="E199" s="5">
        <f>IFERROR(SEARCH(Tabelle2!$A$2,Literatur!$C199),0)</f>
        <v>1</v>
      </c>
      <c r="F199" s="5">
        <f>IFERROR(SEARCH(Tabelle2!$A$3,Literatur!$C199),0)</f>
        <v>0</v>
      </c>
      <c r="G199" s="5">
        <f>IFERROR(SEARCH(Tabelle2!$A$4,Literatur!$C199),0)</f>
        <v>0</v>
      </c>
      <c r="H199" s="5">
        <f>IFERROR(SEARCH(Tabelle2!$A$5,Literatur!$C199),0)</f>
        <v>0</v>
      </c>
      <c r="I199" s="5">
        <f>IFERROR(SEARCH(Tabelle2!$A$6,Literatur!$C199),0)</f>
        <v>0</v>
      </c>
      <c r="J199" s="5">
        <f>IFERROR(SEARCH(Tabelle2!$A$7,Literatur!$C199),0)</f>
        <v>0</v>
      </c>
      <c r="K199" s="5">
        <f>IFERROR(SEARCH(Tabelle2!$A$8,Literatur!$C199),0)</f>
        <v>0</v>
      </c>
      <c r="L199" s="5">
        <f>IFERROR(SEARCH(Tabelle2!$A$9,Literatur!$C199),0)</f>
        <v>0</v>
      </c>
      <c r="M199" s="5">
        <f>IFERROR(SEARCH(Tabelle2!$A$10,Literatur!$C199),0)</f>
        <v>0</v>
      </c>
      <c r="N199" t="s">
        <v>60</v>
      </c>
      <c r="O199" t="s">
        <v>61</v>
      </c>
      <c r="P199" t="s">
        <v>2708</v>
      </c>
      <c r="Q199" t="s">
        <v>2709</v>
      </c>
      <c r="R199">
        <v>11</v>
      </c>
      <c r="S199">
        <v>115749</v>
      </c>
      <c r="T199" t="s">
        <v>64</v>
      </c>
      <c r="U199" t="s">
        <v>2710</v>
      </c>
      <c r="V199" t="s">
        <v>2711</v>
      </c>
      <c r="X199" t="s">
        <v>2712</v>
      </c>
      <c r="Y199" t="s">
        <v>2713</v>
      </c>
      <c r="Z199" t="s">
        <v>2714</v>
      </c>
      <c r="AA199">
        <f t="shared" si="11"/>
        <v>6</v>
      </c>
      <c r="AB199">
        <v>37</v>
      </c>
      <c r="AC199" t="s">
        <v>2764</v>
      </c>
      <c r="AD199" t="s">
        <v>71</v>
      </c>
      <c r="AE199">
        <v>30200242</v>
      </c>
      <c r="AF199" t="s">
        <v>2765</v>
      </c>
      <c r="AG199" t="s">
        <v>2766</v>
      </c>
      <c r="AH199" t="s">
        <v>2767</v>
      </c>
      <c r="AI199" t="s">
        <v>2768</v>
      </c>
      <c r="AJ199" t="s">
        <v>384</v>
      </c>
      <c r="AK199" t="s">
        <v>178</v>
      </c>
      <c r="AL199">
        <v>2712632</v>
      </c>
      <c r="AM199">
        <v>2018</v>
      </c>
      <c r="AN199" t="s">
        <v>2769</v>
      </c>
      <c r="AO199" t="s">
        <v>2770</v>
      </c>
      <c r="AP199" t="s">
        <v>2770</v>
      </c>
      <c r="AQ199" t="s">
        <v>2771</v>
      </c>
      <c r="AR199" t="s">
        <v>2772</v>
      </c>
      <c r="AS199" t="s">
        <v>2772</v>
      </c>
      <c r="AT199" t="s">
        <v>2773</v>
      </c>
      <c r="AU199" t="s">
        <v>2774</v>
      </c>
      <c r="AV199" t="s">
        <v>84</v>
      </c>
      <c r="AW199" t="s">
        <v>86</v>
      </c>
      <c r="AX199" t="s">
        <v>86</v>
      </c>
      <c r="AY199" t="s">
        <v>85</v>
      </c>
      <c r="AZ199" t="s">
        <v>86</v>
      </c>
      <c r="BA199" t="s">
        <v>85</v>
      </c>
      <c r="BB199" t="s">
        <v>86</v>
      </c>
      <c r="BC199">
        <v>0</v>
      </c>
      <c r="BD199" t="s">
        <v>86</v>
      </c>
      <c r="BE199" t="s">
        <v>86</v>
      </c>
      <c r="BF199" t="s">
        <v>85</v>
      </c>
      <c r="BG199" t="s">
        <v>86</v>
      </c>
      <c r="BH199" t="s">
        <v>85</v>
      </c>
      <c r="BI199" t="s">
        <v>85</v>
      </c>
      <c r="BJ199" t="s">
        <v>85</v>
      </c>
      <c r="BK199" t="s">
        <v>85</v>
      </c>
      <c r="BL199" t="s">
        <v>291</v>
      </c>
      <c r="BM199" t="s">
        <v>2775</v>
      </c>
      <c r="BN199" t="s">
        <v>1234</v>
      </c>
      <c r="BO199" t="s">
        <v>1234</v>
      </c>
      <c r="BP199" s="1" t="s">
        <v>2776</v>
      </c>
    </row>
    <row r="200" spans="1:68" hidden="1" x14ac:dyDescent="0.25">
      <c r="A200" s="1" t="s">
        <v>2705</v>
      </c>
      <c r="B200" t="s">
        <v>2706</v>
      </c>
      <c r="C200" t="s">
        <v>2707</v>
      </c>
      <c r="D200" s="5">
        <f t="shared" si="12"/>
        <v>4</v>
      </c>
      <c r="E200" s="5">
        <f>IFERROR(SEARCH(Tabelle2!$A$2,Literatur!$C200),0)</f>
        <v>1</v>
      </c>
      <c r="F200" s="5">
        <f>IFERROR(SEARCH(Tabelle2!$A$3,Literatur!$C200),0)</f>
        <v>0</v>
      </c>
      <c r="G200" s="5">
        <f>IFERROR(SEARCH(Tabelle2!$A$4,Literatur!$C200),0)</f>
        <v>0</v>
      </c>
      <c r="H200" s="5">
        <f>IFERROR(SEARCH(Tabelle2!$A$5,Literatur!$C200),0)</f>
        <v>0</v>
      </c>
      <c r="I200" s="5">
        <f>IFERROR(SEARCH(Tabelle2!$A$6,Literatur!$C200),0)</f>
        <v>0</v>
      </c>
      <c r="J200" s="5">
        <f>IFERROR(SEARCH(Tabelle2!$A$7,Literatur!$C200),0)</f>
        <v>0</v>
      </c>
      <c r="K200" s="5">
        <f>IFERROR(SEARCH(Tabelle2!$A$8,Literatur!$C200),0)</f>
        <v>0</v>
      </c>
      <c r="L200" s="5">
        <f>IFERROR(SEARCH(Tabelle2!$A$9,Literatur!$C200),0)</f>
        <v>0</v>
      </c>
      <c r="M200" s="5">
        <f>IFERROR(SEARCH(Tabelle2!$A$10,Literatur!$C200),0)</f>
        <v>0</v>
      </c>
      <c r="N200" t="s">
        <v>60</v>
      </c>
      <c r="O200" t="s">
        <v>61</v>
      </c>
      <c r="P200" t="s">
        <v>2708</v>
      </c>
      <c r="Q200" t="s">
        <v>2709</v>
      </c>
      <c r="R200">
        <v>11</v>
      </c>
      <c r="S200">
        <v>115749</v>
      </c>
      <c r="T200" t="s">
        <v>64</v>
      </c>
      <c r="U200" t="s">
        <v>2710</v>
      </c>
      <c r="V200" t="s">
        <v>2711</v>
      </c>
      <c r="X200" t="s">
        <v>2712</v>
      </c>
      <c r="Y200" t="s">
        <v>2713</v>
      </c>
      <c r="Z200" t="s">
        <v>2714</v>
      </c>
      <c r="AA200">
        <f t="shared" si="11"/>
        <v>6</v>
      </c>
      <c r="AB200">
        <v>37</v>
      </c>
      <c r="AC200" t="s">
        <v>2777</v>
      </c>
      <c r="AD200" t="s">
        <v>71</v>
      </c>
      <c r="AE200">
        <v>30174936</v>
      </c>
      <c r="AF200" t="s">
        <v>2778</v>
      </c>
      <c r="AG200" t="s">
        <v>2779</v>
      </c>
      <c r="AH200" t="s">
        <v>2780</v>
      </c>
      <c r="AI200" t="s">
        <v>2781</v>
      </c>
      <c r="AJ200" t="s">
        <v>113</v>
      </c>
      <c r="AK200" t="s">
        <v>97</v>
      </c>
      <c r="AL200">
        <v>2721503</v>
      </c>
      <c r="AM200">
        <v>2018</v>
      </c>
      <c r="AN200" t="s">
        <v>2782</v>
      </c>
      <c r="AO200" t="s">
        <v>2783</v>
      </c>
      <c r="AP200" t="s">
        <v>2783</v>
      </c>
      <c r="AQ200" t="s">
        <v>2784</v>
      </c>
      <c r="AR200" t="s">
        <v>2785</v>
      </c>
      <c r="AS200" t="s">
        <v>2786</v>
      </c>
      <c r="AT200" t="s">
        <v>2787</v>
      </c>
      <c r="AU200" t="s">
        <v>2788</v>
      </c>
      <c r="AV200" t="s">
        <v>84</v>
      </c>
      <c r="AW200" t="s">
        <v>85</v>
      </c>
      <c r="AX200" t="s">
        <v>86</v>
      </c>
      <c r="AY200" t="s">
        <v>85</v>
      </c>
      <c r="AZ200" t="s">
        <v>86</v>
      </c>
      <c r="BA200" t="s">
        <v>85</v>
      </c>
      <c r="BB200" t="s">
        <v>86</v>
      </c>
      <c r="BC200">
        <v>0</v>
      </c>
      <c r="BD200" t="s">
        <v>86</v>
      </c>
      <c r="BE200" t="s">
        <v>86</v>
      </c>
      <c r="BF200" t="s">
        <v>85</v>
      </c>
      <c r="BG200" t="s">
        <v>85</v>
      </c>
      <c r="BH200" t="s">
        <v>85</v>
      </c>
      <c r="BI200" t="s">
        <v>85</v>
      </c>
      <c r="BJ200" t="s">
        <v>85</v>
      </c>
      <c r="BK200" t="s">
        <v>85</v>
      </c>
      <c r="BL200" t="s">
        <v>456</v>
      </c>
      <c r="BM200" t="s">
        <v>1775</v>
      </c>
      <c r="BN200" t="s">
        <v>2789</v>
      </c>
      <c r="BO200" t="s">
        <v>1836</v>
      </c>
      <c r="BP200" s="1" t="s">
        <v>2790</v>
      </c>
    </row>
    <row r="201" spans="1:68" hidden="1" x14ac:dyDescent="0.25">
      <c r="A201" s="1" t="s">
        <v>2705</v>
      </c>
      <c r="B201" t="s">
        <v>2706</v>
      </c>
      <c r="C201" t="s">
        <v>2707</v>
      </c>
      <c r="D201" s="5">
        <f t="shared" si="12"/>
        <v>4</v>
      </c>
      <c r="E201" s="5">
        <f>IFERROR(SEARCH(Tabelle2!$A$2,Literatur!$C201),0)</f>
        <v>1</v>
      </c>
      <c r="F201" s="5">
        <f>IFERROR(SEARCH(Tabelle2!$A$3,Literatur!$C201),0)</f>
        <v>0</v>
      </c>
      <c r="G201" s="5">
        <f>IFERROR(SEARCH(Tabelle2!$A$4,Literatur!$C201),0)</f>
        <v>0</v>
      </c>
      <c r="H201" s="5">
        <f>IFERROR(SEARCH(Tabelle2!$A$5,Literatur!$C201),0)</f>
        <v>0</v>
      </c>
      <c r="I201" s="5">
        <f>IFERROR(SEARCH(Tabelle2!$A$6,Literatur!$C201),0)</f>
        <v>0</v>
      </c>
      <c r="J201" s="5">
        <f>IFERROR(SEARCH(Tabelle2!$A$7,Literatur!$C201),0)</f>
        <v>0</v>
      </c>
      <c r="K201" s="5">
        <f>IFERROR(SEARCH(Tabelle2!$A$8,Literatur!$C201),0)</f>
        <v>0</v>
      </c>
      <c r="L201" s="5">
        <f>IFERROR(SEARCH(Tabelle2!$A$9,Literatur!$C201),0)</f>
        <v>0</v>
      </c>
      <c r="M201" s="5">
        <f>IFERROR(SEARCH(Tabelle2!$A$10,Literatur!$C201),0)</f>
        <v>0</v>
      </c>
      <c r="N201" t="s">
        <v>60</v>
      </c>
      <c r="O201" t="s">
        <v>61</v>
      </c>
      <c r="P201" t="s">
        <v>2708</v>
      </c>
      <c r="Q201" t="s">
        <v>2709</v>
      </c>
      <c r="R201">
        <v>11</v>
      </c>
      <c r="S201">
        <v>115749</v>
      </c>
      <c r="T201" t="s">
        <v>64</v>
      </c>
      <c r="U201" t="s">
        <v>2710</v>
      </c>
      <c r="V201" t="s">
        <v>2711</v>
      </c>
      <c r="X201" t="s">
        <v>2712</v>
      </c>
      <c r="Y201" t="s">
        <v>2713</v>
      </c>
      <c r="Z201" t="s">
        <v>2714</v>
      </c>
      <c r="AA201">
        <f t="shared" si="11"/>
        <v>6</v>
      </c>
      <c r="AB201">
        <v>37</v>
      </c>
      <c r="AC201" t="s">
        <v>2791</v>
      </c>
      <c r="AD201" t="s">
        <v>71</v>
      </c>
      <c r="AE201">
        <v>30154547</v>
      </c>
      <c r="AF201" t="s">
        <v>2792</v>
      </c>
      <c r="AG201" t="s">
        <v>2793</v>
      </c>
      <c r="AH201" t="s">
        <v>2794</v>
      </c>
      <c r="AI201" t="s">
        <v>2795</v>
      </c>
      <c r="AJ201" t="s">
        <v>113</v>
      </c>
      <c r="AK201" t="s">
        <v>281</v>
      </c>
      <c r="AL201">
        <v>2711288</v>
      </c>
      <c r="AM201">
        <v>2018</v>
      </c>
      <c r="AN201" t="s">
        <v>464</v>
      </c>
      <c r="AO201" t="s">
        <v>465</v>
      </c>
      <c r="AP201" t="s">
        <v>465</v>
      </c>
      <c r="AQ201" t="s">
        <v>466</v>
      </c>
      <c r="AR201" t="s">
        <v>467</v>
      </c>
      <c r="AS201" t="s">
        <v>467</v>
      </c>
      <c r="AT201" t="s">
        <v>2796</v>
      </c>
      <c r="AU201" t="s">
        <v>2797</v>
      </c>
      <c r="AV201" t="s">
        <v>84</v>
      </c>
      <c r="AW201" t="s">
        <v>86</v>
      </c>
      <c r="AX201" t="s">
        <v>86</v>
      </c>
      <c r="AY201" t="s">
        <v>85</v>
      </c>
      <c r="AZ201" t="s">
        <v>86</v>
      </c>
      <c r="BA201" t="s">
        <v>85</v>
      </c>
      <c r="BB201" t="s">
        <v>85</v>
      </c>
      <c r="BC201">
        <v>0</v>
      </c>
      <c r="BD201" t="s">
        <v>85</v>
      </c>
      <c r="BE201" t="s">
        <v>86</v>
      </c>
      <c r="BF201" t="s">
        <v>85</v>
      </c>
      <c r="BG201" t="s">
        <v>85</v>
      </c>
      <c r="BH201" t="s">
        <v>85</v>
      </c>
      <c r="BI201" t="s">
        <v>85</v>
      </c>
      <c r="BJ201" t="s">
        <v>85</v>
      </c>
      <c r="BK201" t="s">
        <v>85</v>
      </c>
      <c r="BL201" t="s">
        <v>1234</v>
      </c>
      <c r="BM201" t="s">
        <v>1775</v>
      </c>
      <c r="BN201" t="s">
        <v>2798</v>
      </c>
      <c r="BO201" t="s">
        <v>2789</v>
      </c>
      <c r="BP201" s="1" t="s">
        <v>2799</v>
      </c>
    </row>
    <row r="202" spans="1:68" hidden="1" x14ac:dyDescent="0.25">
      <c r="A202" s="1" t="s">
        <v>2705</v>
      </c>
      <c r="B202" t="s">
        <v>2706</v>
      </c>
      <c r="C202" t="s">
        <v>2707</v>
      </c>
      <c r="D202" s="5">
        <f t="shared" si="12"/>
        <v>4</v>
      </c>
      <c r="E202" s="5">
        <f>IFERROR(SEARCH(Tabelle2!$A$2,Literatur!$C202),0)</f>
        <v>1</v>
      </c>
      <c r="F202" s="5">
        <f>IFERROR(SEARCH(Tabelle2!$A$3,Literatur!$C202),0)</f>
        <v>0</v>
      </c>
      <c r="G202" s="5">
        <f>IFERROR(SEARCH(Tabelle2!$A$4,Literatur!$C202),0)</f>
        <v>0</v>
      </c>
      <c r="H202" s="5">
        <f>IFERROR(SEARCH(Tabelle2!$A$5,Literatur!$C202),0)</f>
        <v>0</v>
      </c>
      <c r="I202" s="5">
        <f>IFERROR(SEARCH(Tabelle2!$A$6,Literatur!$C202),0)</f>
        <v>0</v>
      </c>
      <c r="J202" s="5">
        <f>IFERROR(SEARCH(Tabelle2!$A$7,Literatur!$C202),0)</f>
        <v>0</v>
      </c>
      <c r="K202" s="5">
        <f>IFERROR(SEARCH(Tabelle2!$A$8,Literatur!$C202),0)</f>
        <v>0</v>
      </c>
      <c r="L202" s="5">
        <f>IFERROR(SEARCH(Tabelle2!$A$9,Literatur!$C202),0)</f>
        <v>0</v>
      </c>
      <c r="M202" s="5">
        <f>IFERROR(SEARCH(Tabelle2!$A$10,Literatur!$C202),0)</f>
        <v>0</v>
      </c>
      <c r="N202" t="s">
        <v>60</v>
      </c>
      <c r="O202" t="s">
        <v>61</v>
      </c>
      <c r="P202" t="s">
        <v>2708</v>
      </c>
      <c r="Q202" t="s">
        <v>2709</v>
      </c>
      <c r="R202">
        <v>11</v>
      </c>
      <c r="S202">
        <v>115749</v>
      </c>
      <c r="T202" t="s">
        <v>64</v>
      </c>
      <c r="U202" t="s">
        <v>2710</v>
      </c>
      <c r="V202" t="s">
        <v>2711</v>
      </c>
      <c r="X202" t="s">
        <v>2712</v>
      </c>
      <c r="Y202" t="s">
        <v>2713</v>
      </c>
      <c r="Z202" t="s">
        <v>2714</v>
      </c>
      <c r="AA202">
        <f t="shared" si="11"/>
        <v>6</v>
      </c>
      <c r="AB202">
        <v>37</v>
      </c>
      <c r="AC202" t="s">
        <v>2800</v>
      </c>
      <c r="AD202" t="s">
        <v>71</v>
      </c>
      <c r="AE202">
        <v>29895949</v>
      </c>
      <c r="AF202" t="s">
        <v>2801</v>
      </c>
      <c r="AG202" t="s">
        <v>2802</v>
      </c>
      <c r="AH202" t="s">
        <v>2803</v>
      </c>
      <c r="AI202" t="s">
        <v>2804</v>
      </c>
      <c r="AJ202" t="s">
        <v>2805</v>
      </c>
      <c r="AK202" t="s">
        <v>281</v>
      </c>
      <c r="AL202">
        <v>2690598</v>
      </c>
      <c r="AM202">
        <v>2018</v>
      </c>
      <c r="AN202" t="s">
        <v>1300</v>
      </c>
      <c r="AO202" t="s">
        <v>1301</v>
      </c>
      <c r="AP202" t="s">
        <v>1301</v>
      </c>
      <c r="AQ202" t="s">
        <v>1302</v>
      </c>
      <c r="AR202" t="s">
        <v>1303</v>
      </c>
      <c r="AS202" t="s">
        <v>1303</v>
      </c>
      <c r="AT202" t="s">
        <v>2806</v>
      </c>
      <c r="AU202" t="s">
        <v>2807</v>
      </c>
      <c r="AV202" t="s">
        <v>84</v>
      </c>
      <c r="AW202" t="s">
        <v>86</v>
      </c>
      <c r="AX202" t="s">
        <v>86</v>
      </c>
      <c r="AY202" t="s">
        <v>85</v>
      </c>
      <c r="AZ202" t="s">
        <v>86</v>
      </c>
      <c r="BA202" t="s">
        <v>85</v>
      </c>
      <c r="BB202" t="s">
        <v>86</v>
      </c>
      <c r="BC202">
        <v>0</v>
      </c>
      <c r="BD202" t="s">
        <v>86</v>
      </c>
      <c r="BE202" t="s">
        <v>86</v>
      </c>
      <c r="BF202" t="s">
        <v>85</v>
      </c>
      <c r="BG202" t="s">
        <v>86</v>
      </c>
      <c r="BH202" t="s">
        <v>85</v>
      </c>
      <c r="BI202" t="s">
        <v>85</v>
      </c>
      <c r="BJ202" t="s">
        <v>85</v>
      </c>
      <c r="BK202" t="s">
        <v>86</v>
      </c>
      <c r="BL202" t="s">
        <v>292</v>
      </c>
      <c r="BM202" t="s">
        <v>1460</v>
      </c>
      <c r="BN202" t="s">
        <v>2808</v>
      </c>
      <c r="BO202" t="s">
        <v>2798</v>
      </c>
      <c r="BP202" s="1" t="s">
        <v>2809</v>
      </c>
    </row>
    <row r="203" spans="1:68" hidden="1" x14ac:dyDescent="0.25">
      <c r="A203" s="1" t="s">
        <v>2705</v>
      </c>
      <c r="B203" t="s">
        <v>2706</v>
      </c>
      <c r="C203" t="s">
        <v>2707</v>
      </c>
      <c r="D203" s="5">
        <f t="shared" si="12"/>
        <v>4</v>
      </c>
      <c r="E203" s="5">
        <f>IFERROR(SEARCH(Tabelle2!$A$2,Literatur!$C203),0)</f>
        <v>1</v>
      </c>
      <c r="F203" s="5">
        <f>IFERROR(SEARCH(Tabelle2!$A$3,Literatur!$C203),0)</f>
        <v>0</v>
      </c>
      <c r="G203" s="5">
        <f>IFERROR(SEARCH(Tabelle2!$A$4,Literatur!$C203),0)</f>
        <v>0</v>
      </c>
      <c r="H203" s="5">
        <f>IFERROR(SEARCH(Tabelle2!$A$5,Literatur!$C203),0)</f>
        <v>0</v>
      </c>
      <c r="I203" s="5">
        <f>IFERROR(SEARCH(Tabelle2!$A$6,Literatur!$C203),0)</f>
        <v>0</v>
      </c>
      <c r="J203" s="5">
        <f>IFERROR(SEARCH(Tabelle2!$A$7,Literatur!$C203),0)</f>
        <v>0</v>
      </c>
      <c r="K203" s="5">
        <f>IFERROR(SEARCH(Tabelle2!$A$8,Literatur!$C203),0)</f>
        <v>0</v>
      </c>
      <c r="L203" s="5">
        <f>IFERROR(SEARCH(Tabelle2!$A$9,Literatur!$C203),0)</f>
        <v>0</v>
      </c>
      <c r="M203" s="5">
        <f>IFERROR(SEARCH(Tabelle2!$A$10,Literatur!$C203),0)</f>
        <v>0</v>
      </c>
      <c r="N203" t="s">
        <v>60</v>
      </c>
      <c r="O203" t="s">
        <v>61</v>
      </c>
      <c r="P203" t="s">
        <v>2708</v>
      </c>
      <c r="Q203" t="s">
        <v>2709</v>
      </c>
      <c r="R203">
        <v>11</v>
      </c>
      <c r="S203">
        <v>115749</v>
      </c>
      <c r="T203" t="s">
        <v>64</v>
      </c>
      <c r="U203" t="s">
        <v>2710</v>
      </c>
      <c r="V203" t="s">
        <v>2711</v>
      </c>
      <c r="X203" t="s">
        <v>2712</v>
      </c>
      <c r="Y203" t="s">
        <v>2713</v>
      </c>
      <c r="Z203" t="s">
        <v>2714</v>
      </c>
      <c r="AA203">
        <f t="shared" si="11"/>
        <v>6</v>
      </c>
      <c r="AB203">
        <v>37</v>
      </c>
      <c r="AC203" t="s">
        <v>2810</v>
      </c>
      <c r="AD203" t="s">
        <v>71</v>
      </c>
      <c r="AE203">
        <v>29184678</v>
      </c>
      <c r="AF203" t="s">
        <v>2811</v>
      </c>
      <c r="AG203" t="s">
        <v>2812</v>
      </c>
      <c r="AH203" t="s">
        <v>2813</v>
      </c>
      <c r="AI203" t="s">
        <v>2814</v>
      </c>
      <c r="AJ203" t="s">
        <v>113</v>
      </c>
      <c r="AK203" t="s">
        <v>384</v>
      </c>
      <c r="AL203">
        <v>2622264</v>
      </c>
      <c r="AM203">
        <v>2017</v>
      </c>
      <c r="AN203" t="s">
        <v>2782</v>
      </c>
      <c r="AO203" t="s">
        <v>2783</v>
      </c>
      <c r="AP203" t="s">
        <v>2783</v>
      </c>
      <c r="AQ203" t="s">
        <v>2784</v>
      </c>
      <c r="AR203" t="s">
        <v>2785</v>
      </c>
      <c r="AS203" t="s">
        <v>2786</v>
      </c>
      <c r="AT203" t="s">
        <v>2815</v>
      </c>
      <c r="AU203" t="s">
        <v>2816</v>
      </c>
      <c r="AV203" t="s">
        <v>84</v>
      </c>
      <c r="AW203" t="s">
        <v>85</v>
      </c>
      <c r="AX203" t="s">
        <v>86</v>
      </c>
      <c r="AY203" t="s">
        <v>85</v>
      </c>
      <c r="AZ203" t="s">
        <v>86</v>
      </c>
      <c r="BA203" t="s">
        <v>85</v>
      </c>
      <c r="BB203" t="s">
        <v>86</v>
      </c>
      <c r="BC203">
        <v>0</v>
      </c>
      <c r="BD203" t="s">
        <v>86</v>
      </c>
      <c r="BE203" t="s">
        <v>86</v>
      </c>
      <c r="BF203" t="s">
        <v>85</v>
      </c>
      <c r="BG203" t="s">
        <v>85</v>
      </c>
      <c r="BH203" t="s">
        <v>85</v>
      </c>
      <c r="BI203" t="s">
        <v>85</v>
      </c>
      <c r="BJ203" t="s">
        <v>85</v>
      </c>
      <c r="BK203" t="s">
        <v>85</v>
      </c>
      <c r="BL203" t="s">
        <v>2817</v>
      </c>
      <c r="BM203" t="s">
        <v>1317</v>
      </c>
      <c r="BN203" t="s">
        <v>2818</v>
      </c>
      <c r="BO203" t="s">
        <v>2819</v>
      </c>
      <c r="BP203" s="1" t="s">
        <v>2820</v>
      </c>
    </row>
    <row r="204" spans="1:68" hidden="1" x14ac:dyDescent="0.25">
      <c r="A204" s="1" t="s">
        <v>2705</v>
      </c>
      <c r="B204" t="s">
        <v>2706</v>
      </c>
      <c r="C204" t="s">
        <v>2707</v>
      </c>
      <c r="D204" s="5">
        <f t="shared" si="12"/>
        <v>4</v>
      </c>
      <c r="E204" s="5">
        <f>IFERROR(SEARCH(Tabelle2!$A$2,Literatur!$C204),0)</f>
        <v>1</v>
      </c>
      <c r="F204" s="5">
        <f>IFERROR(SEARCH(Tabelle2!$A$3,Literatur!$C204),0)</f>
        <v>0</v>
      </c>
      <c r="G204" s="5">
        <f>IFERROR(SEARCH(Tabelle2!$A$4,Literatur!$C204),0)</f>
        <v>0</v>
      </c>
      <c r="H204" s="5">
        <f>IFERROR(SEARCH(Tabelle2!$A$5,Literatur!$C204),0)</f>
        <v>0</v>
      </c>
      <c r="I204" s="5">
        <f>IFERROR(SEARCH(Tabelle2!$A$6,Literatur!$C204),0)</f>
        <v>0</v>
      </c>
      <c r="J204" s="5">
        <f>IFERROR(SEARCH(Tabelle2!$A$7,Literatur!$C204),0)</f>
        <v>0</v>
      </c>
      <c r="K204" s="5">
        <f>IFERROR(SEARCH(Tabelle2!$A$8,Literatur!$C204),0)</f>
        <v>0</v>
      </c>
      <c r="L204" s="5">
        <f>IFERROR(SEARCH(Tabelle2!$A$9,Literatur!$C204),0)</f>
        <v>0</v>
      </c>
      <c r="M204" s="5">
        <f>IFERROR(SEARCH(Tabelle2!$A$10,Literatur!$C204),0)</f>
        <v>0</v>
      </c>
      <c r="N204" t="s">
        <v>60</v>
      </c>
      <c r="O204" t="s">
        <v>61</v>
      </c>
      <c r="P204" t="s">
        <v>2708</v>
      </c>
      <c r="Q204" t="s">
        <v>2709</v>
      </c>
      <c r="R204">
        <v>11</v>
      </c>
      <c r="S204">
        <v>115749</v>
      </c>
      <c r="T204" t="s">
        <v>64</v>
      </c>
      <c r="U204" t="s">
        <v>2710</v>
      </c>
      <c r="V204" t="s">
        <v>2711</v>
      </c>
      <c r="X204" t="s">
        <v>2712</v>
      </c>
      <c r="Y204" t="s">
        <v>2713</v>
      </c>
      <c r="Z204" t="s">
        <v>2714</v>
      </c>
      <c r="AA204">
        <f t="shared" si="11"/>
        <v>6</v>
      </c>
      <c r="AB204">
        <v>37</v>
      </c>
      <c r="AC204" t="s">
        <v>2821</v>
      </c>
      <c r="AD204" t="s">
        <v>71</v>
      </c>
      <c r="AE204">
        <v>28775319</v>
      </c>
      <c r="AF204" t="s">
        <v>2822</v>
      </c>
      <c r="AG204" t="s">
        <v>2823</v>
      </c>
      <c r="AH204" t="s">
        <v>2824</v>
      </c>
      <c r="AI204" t="s">
        <v>2825</v>
      </c>
      <c r="AJ204" t="s">
        <v>147</v>
      </c>
      <c r="AK204" t="s">
        <v>76</v>
      </c>
      <c r="AL204">
        <v>2582427</v>
      </c>
      <c r="AM204">
        <v>2017</v>
      </c>
      <c r="AN204" t="s">
        <v>464</v>
      </c>
      <c r="AO204" t="s">
        <v>465</v>
      </c>
      <c r="AP204" t="s">
        <v>465</v>
      </c>
      <c r="AQ204" t="s">
        <v>466</v>
      </c>
      <c r="AR204" t="s">
        <v>467</v>
      </c>
      <c r="AS204" t="s">
        <v>467</v>
      </c>
      <c r="AT204" t="s">
        <v>2826</v>
      </c>
      <c r="AU204" t="s">
        <v>2827</v>
      </c>
      <c r="AV204" t="s">
        <v>84</v>
      </c>
      <c r="AW204" t="s">
        <v>86</v>
      </c>
      <c r="AX204" t="s">
        <v>86</v>
      </c>
      <c r="AY204" t="s">
        <v>85</v>
      </c>
      <c r="AZ204" t="s">
        <v>86</v>
      </c>
      <c r="BA204" t="s">
        <v>85</v>
      </c>
      <c r="BB204" t="s">
        <v>86</v>
      </c>
      <c r="BC204">
        <v>0</v>
      </c>
      <c r="BD204" t="s">
        <v>86</v>
      </c>
      <c r="BE204" t="s">
        <v>86</v>
      </c>
      <c r="BF204" t="s">
        <v>85</v>
      </c>
      <c r="BG204" t="s">
        <v>86</v>
      </c>
      <c r="BH204" t="s">
        <v>85</v>
      </c>
      <c r="BI204" t="s">
        <v>85</v>
      </c>
      <c r="BJ204" t="s">
        <v>85</v>
      </c>
      <c r="BK204" t="s">
        <v>85</v>
      </c>
      <c r="BL204" t="s">
        <v>139</v>
      </c>
      <c r="BM204" t="s">
        <v>2058</v>
      </c>
      <c r="BN204" t="s">
        <v>1418</v>
      </c>
      <c r="BO204" t="s">
        <v>2808</v>
      </c>
      <c r="BP204" s="1" t="s">
        <v>2828</v>
      </c>
    </row>
    <row r="205" spans="1:68" hidden="1" x14ac:dyDescent="0.25">
      <c r="A205" s="1" t="s">
        <v>2705</v>
      </c>
      <c r="B205" t="s">
        <v>2706</v>
      </c>
      <c r="C205" t="s">
        <v>2707</v>
      </c>
      <c r="D205" s="5">
        <f t="shared" si="12"/>
        <v>4</v>
      </c>
      <c r="E205" s="5">
        <f>IFERROR(SEARCH(Tabelle2!$A$2,Literatur!$C205),0)</f>
        <v>1</v>
      </c>
      <c r="F205" s="5">
        <f>IFERROR(SEARCH(Tabelle2!$A$3,Literatur!$C205),0)</f>
        <v>0</v>
      </c>
      <c r="G205" s="5">
        <f>IFERROR(SEARCH(Tabelle2!$A$4,Literatur!$C205),0)</f>
        <v>0</v>
      </c>
      <c r="H205" s="5">
        <f>IFERROR(SEARCH(Tabelle2!$A$5,Literatur!$C205),0)</f>
        <v>0</v>
      </c>
      <c r="I205" s="5">
        <f>IFERROR(SEARCH(Tabelle2!$A$6,Literatur!$C205),0)</f>
        <v>0</v>
      </c>
      <c r="J205" s="5">
        <f>IFERROR(SEARCH(Tabelle2!$A$7,Literatur!$C205),0)</f>
        <v>0</v>
      </c>
      <c r="K205" s="5">
        <f>IFERROR(SEARCH(Tabelle2!$A$8,Literatur!$C205),0)</f>
        <v>0</v>
      </c>
      <c r="L205" s="5">
        <f>IFERROR(SEARCH(Tabelle2!$A$9,Literatur!$C205),0)</f>
        <v>0</v>
      </c>
      <c r="M205" s="5">
        <f>IFERROR(SEARCH(Tabelle2!$A$10,Literatur!$C205),0)</f>
        <v>0</v>
      </c>
      <c r="N205" t="s">
        <v>60</v>
      </c>
      <c r="O205" t="s">
        <v>61</v>
      </c>
      <c r="P205" t="s">
        <v>2708</v>
      </c>
      <c r="Q205" t="s">
        <v>2709</v>
      </c>
      <c r="R205">
        <v>11</v>
      </c>
      <c r="S205">
        <v>115749</v>
      </c>
      <c r="T205" t="s">
        <v>64</v>
      </c>
      <c r="U205" t="s">
        <v>2710</v>
      </c>
      <c r="V205" t="s">
        <v>2711</v>
      </c>
      <c r="X205" t="s">
        <v>2712</v>
      </c>
      <c r="Y205" t="s">
        <v>2713</v>
      </c>
      <c r="Z205" t="s">
        <v>2714</v>
      </c>
      <c r="AA205">
        <f t="shared" si="11"/>
        <v>6</v>
      </c>
      <c r="AB205">
        <v>37</v>
      </c>
      <c r="AC205" t="s">
        <v>2829</v>
      </c>
      <c r="AD205" t="s">
        <v>71</v>
      </c>
      <c r="AE205">
        <v>28741788</v>
      </c>
      <c r="AF205" t="s">
        <v>2830</v>
      </c>
      <c r="AG205" t="s">
        <v>2831</v>
      </c>
      <c r="AH205" t="s">
        <v>2832</v>
      </c>
      <c r="AI205" t="s">
        <v>2833</v>
      </c>
      <c r="AJ205" t="s">
        <v>178</v>
      </c>
      <c r="AK205" t="s">
        <v>2834</v>
      </c>
      <c r="AL205">
        <v>2623463</v>
      </c>
      <c r="AM205">
        <v>2017</v>
      </c>
      <c r="AN205" t="s">
        <v>2835</v>
      </c>
      <c r="AO205" t="s">
        <v>2836</v>
      </c>
      <c r="AP205" t="s">
        <v>2836</v>
      </c>
      <c r="AQ205" t="s">
        <v>2837</v>
      </c>
      <c r="AR205" t="s">
        <v>2838</v>
      </c>
      <c r="AS205" t="s">
        <v>2839</v>
      </c>
      <c r="AT205" t="s">
        <v>2840</v>
      </c>
      <c r="AU205" t="s">
        <v>2841</v>
      </c>
      <c r="AV205" t="s">
        <v>84</v>
      </c>
      <c r="AW205" t="s">
        <v>86</v>
      </c>
      <c r="AX205" t="s">
        <v>86</v>
      </c>
      <c r="AY205" t="s">
        <v>85</v>
      </c>
      <c r="AZ205" t="s">
        <v>86</v>
      </c>
      <c r="BA205" t="s">
        <v>85</v>
      </c>
      <c r="BB205" t="s">
        <v>85</v>
      </c>
      <c r="BC205">
        <v>0</v>
      </c>
      <c r="BD205" t="s">
        <v>86</v>
      </c>
      <c r="BE205" t="s">
        <v>86</v>
      </c>
      <c r="BF205" t="s">
        <v>85</v>
      </c>
      <c r="BG205" t="s">
        <v>86</v>
      </c>
      <c r="BH205" t="s">
        <v>85</v>
      </c>
      <c r="BI205" t="s">
        <v>85</v>
      </c>
      <c r="BJ205" t="s">
        <v>85</v>
      </c>
      <c r="BK205" t="s">
        <v>85</v>
      </c>
      <c r="BL205" t="s">
        <v>2842</v>
      </c>
      <c r="BM205" t="s">
        <v>2843</v>
      </c>
      <c r="BN205" t="s">
        <v>2844</v>
      </c>
      <c r="BO205" t="s">
        <v>2818</v>
      </c>
      <c r="BP205" s="1" t="s">
        <v>2845</v>
      </c>
    </row>
    <row r="206" spans="1:68" hidden="1" x14ac:dyDescent="0.25">
      <c r="A206" s="1" t="s">
        <v>2705</v>
      </c>
      <c r="B206" t="s">
        <v>2706</v>
      </c>
      <c r="C206" t="s">
        <v>2707</v>
      </c>
      <c r="D206" s="5">
        <f t="shared" si="12"/>
        <v>4</v>
      </c>
      <c r="E206" s="5">
        <f>IFERROR(SEARCH(Tabelle2!$A$2,Literatur!$C206),0)</f>
        <v>1</v>
      </c>
      <c r="F206" s="5">
        <f>IFERROR(SEARCH(Tabelle2!$A$3,Literatur!$C206),0)</f>
        <v>0</v>
      </c>
      <c r="G206" s="5">
        <f>IFERROR(SEARCH(Tabelle2!$A$4,Literatur!$C206),0)</f>
        <v>0</v>
      </c>
      <c r="H206" s="5">
        <f>IFERROR(SEARCH(Tabelle2!$A$5,Literatur!$C206),0)</f>
        <v>0</v>
      </c>
      <c r="I206" s="5">
        <f>IFERROR(SEARCH(Tabelle2!$A$6,Literatur!$C206),0)</f>
        <v>0</v>
      </c>
      <c r="J206" s="5">
        <f>IFERROR(SEARCH(Tabelle2!$A$7,Literatur!$C206),0)</f>
        <v>0</v>
      </c>
      <c r="K206" s="5">
        <f>IFERROR(SEARCH(Tabelle2!$A$8,Literatur!$C206),0)</f>
        <v>0</v>
      </c>
      <c r="L206" s="5">
        <f>IFERROR(SEARCH(Tabelle2!$A$9,Literatur!$C206),0)</f>
        <v>0</v>
      </c>
      <c r="M206" s="5">
        <f>IFERROR(SEARCH(Tabelle2!$A$10,Literatur!$C206),0)</f>
        <v>0</v>
      </c>
      <c r="N206" t="s">
        <v>60</v>
      </c>
      <c r="O206" t="s">
        <v>61</v>
      </c>
      <c r="P206" t="s">
        <v>2708</v>
      </c>
      <c r="Q206" t="s">
        <v>2709</v>
      </c>
      <c r="R206">
        <v>11</v>
      </c>
      <c r="S206">
        <v>115749</v>
      </c>
      <c r="T206" t="s">
        <v>64</v>
      </c>
      <c r="U206" t="s">
        <v>2710</v>
      </c>
      <c r="V206" t="s">
        <v>2711</v>
      </c>
      <c r="X206" t="s">
        <v>2712</v>
      </c>
      <c r="Y206" t="s">
        <v>2713</v>
      </c>
      <c r="Z206" t="s">
        <v>2714</v>
      </c>
      <c r="AA206">
        <f t="shared" si="11"/>
        <v>6</v>
      </c>
      <c r="AB206">
        <v>37</v>
      </c>
      <c r="AC206" t="s">
        <v>2846</v>
      </c>
      <c r="AD206" t="s">
        <v>71</v>
      </c>
      <c r="AE206">
        <v>30006930</v>
      </c>
      <c r="AF206" t="s">
        <v>2847</v>
      </c>
      <c r="AG206" t="s">
        <v>2848</v>
      </c>
      <c r="AH206" t="s">
        <v>2849</v>
      </c>
      <c r="AI206" t="s">
        <v>2850</v>
      </c>
      <c r="AJ206" t="s">
        <v>2851</v>
      </c>
      <c r="AK206" t="s">
        <v>97</v>
      </c>
      <c r="AL206">
        <v>2742164</v>
      </c>
      <c r="AM206">
        <v>2018</v>
      </c>
      <c r="AN206" t="s">
        <v>2852</v>
      </c>
      <c r="AO206" t="s">
        <v>2853</v>
      </c>
      <c r="AP206" t="s">
        <v>2854</v>
      </c>
      <c r="AQ206" t="s">
        <v>2855</v>
      </c>
      <c r="AR206" t="s">
        <v>2856</v>
      </c>
      <c r="AS206" t="s">
        <v>2857</v>
      </c>
      <c r="AT206" t="s">
        <v>2858</v>
      </c>
      <c r="AU206" t="s">
        <v>2859</v>
      </c>
      <c r="AV206" t="s">
        <v>84</v>
      </c>
      <c r="AW206" t="s">
        <v>85</v>
      </c>
      <c r="AX206" t="s">
        <v>85</v>
      </c>
      <c r="AY206" t="s">
        <v>85</v>
      </c>
      <c r="AZ206" t="s">
        <v>85</v>
      </c>
      <c r="BA206" t="s">
        <v>85</v>
      </c>
      <c r="BB206" t="s">
        <v>85</v>
      </c>
      <c r="BC206">
        <v>1</v>
      </c>
      <c r="BD206" t="s">
        <v>86</v>
      </c>
      <c r="BE206" t="s">
        <v>85</v>
      </c>
      <c r="BF206" t="s">
        <v>85</v>
      </c>
      <c r="BG206" t="s">
        <v>85</v>
      </c>
      <c r="BH206" t="s">
        <v>85</v>
      </c>
      <c r="BI206" t="s">
        <v>85</v>
      </c>
      <c r="BJ206" t="s">
        <v>85</v>
      </c>
      <c r="BK206" t="s">
        <v>85</v>
      </c>
      <c r="BL206" t="s">
        <v>1475</v>
      </c>
      <c r="BM206" t="s">
        <v>1461</v>
      </c>
      <c r="BN206" t="s">
        <v>2860</v>
      </c>
      <c r="BO206" t="s">
        <v>1418</v>
      </c>
      <c r="BP206" s="1" t="s">
        <v>2861</v>
      </c>
    </row>
    <row r="207" spans="1:68" hidden="1" x14ac:dyDescent="0.25">
      <c r="A207" s="1" t="s">
        <v>2705</v>
      </c>
      <c r="B207" t="s">
        <v>2706</v>
      </c>
      <c r="C207" t="s">
        <v>2707</v>
      </c>
      <c r="D207" s="5">
        <f t="shared" si="12"/>
        <v>4</v>
      </c>
      <c r="E207" s="5">
        <f>IFERROR(SEARCH(Tabelle2!$A$2,Literatur!$C207),0)</f>
        <v>1</v>
      </c>
      <c r="F207" s="5">
        <f>IFERROR(SEARCH(Tabelle2!$A$3,Literatur!$C207),0)</f>
        <v>0</v>
      </c>
      <c r="G207" s="5">
        <f>IFERROR(SEARCH(Tabelle2!$A$4,Literatur!$C207),0)</f>
        <v>0</v>
      </c>
      <c r="H207" s="5">
        <f>IFERROR(SEARCH(Tabelle2!$A$5,Literatur!$C207),0)</f>
        <v>0</v>
      </c>
      <c r="I207" s="5">
        <f>IFERROR(SEARCH(Tabelle2!$A$6,Literatur!$C207),0)</f>
        <v>0</v>
      </c>
      <c r="J207" s="5">
        <f>IFERROR(SEARCH(Tabelle2!$A$7,Literatur!$C207),0)</f>
        <v>0</v>
      </c>
      <c r="K207" s="5">
        <f>IFERROR(SEARCH(Tabelle2!$A$8,Literatur!$C207),0)</f>
        <v>0</v>
      </c>
      <c r="L207" s="5">
        <f>IFERROR(SEARCH(Tabelle2!$A$9,Literatur!$C207),0)</f>
        <v>0</v>
      </c>
      <c r="M207" s="5">
        <f>IFERROR(SEARCH(Tabelle2!$A$10,Literatur!$C207),0)</f>
        <v>0</v>
      </c>
      <c r="N207" t="s">
        <v>60</v>
      </c>
      <c r="O207" t="s">
        <v>61</v>
      </c>
      <c r="P207" t="s">
        <v>2708</v>
      </c>
      <c r="Q207" t="s">
        <v>2709</v>
      </c>
      <c r="R207">
        <v>11</v>
      </c>
      <c r="S207">
        <v>115749</v>
      </c>
      <c r="T207" t="s">
        <v>64</v>
      </c>
      <c r="U207" t="s">
        <v>2710</v>
      </c>
      <c r="V207" t="s">
        <v>2711</v>
      </c>
      <c r="X207" t="s">
        <v>2712</v>
      </c>
      <c r="Y207" t="s">
        <v>2713</v>
      </c>
      <c r="Z207" t="s">
        <v>2714</v>
      </c>
      <c r="AA207">
        <f t="shared" si="11"/>
        <v>6</v>
      </c>
      <c r="AB207">
        <v>37</v>
      </c>
      <c r="AC207" t="s">
        <v>2862</v>
      </c>
      <c r="AD207" t="s">
        <v>71</v>
      </c>
      <c r="AE207">
        <v>29156783</v>
      </c>
      <c r="AF207" t="s">
        <v>2863</v>
      </c>
      <c r="AG207" t="s">
        <v>2864</v>
      </c>
      <c r="AH207" t="s">
        <v>2865</v>
      </c>
      <c r="AI207" t="s">
        <v>2866</v>
      </c>
      <c r="AJ207" t="s">
        <v>420</v>
      </c>
      <c r="AK207" t="s">
        <v>130</v>
      </c>
      <c r="AL207">
        <v>2620338</v>
      </c>
      <c r="AM207">
        <v>2017</v>
      </c>
      <c r="AN207" t="s">
        <v>371</v>
      </c>
      <c r="AO207" t="s">
        <v>371</v>
      </c>
      <c r="AP207" t="s">
        <v>371</v>
      </c>
      <c r="AQ207" t="s">
        <v>372</v>
      </c>
      <c r="AR207" t="s">
        <v>373</v>
      </c>
      <c r="AS207" t="s">
        <v>373</v>
      </c>
      <c r="AT207" t="s">
        <v>2867</v>
      </c>
      <c r="AU207" t="s">
        <v>2868</v>
      </c>
      <c r="AV207" t="s">
        <v>84</v>
      </c>
      <c r="AW207" t="s">
        <v>86</v>
      </c>
      <c r="AX207" t="s">
        <v>86</v>
      </c>
      <c r="AY207" t="s">
        <v>85</v>
      </c>
      <c r="AZ207" t="s">
        <v>86</v>
      </c>
      <c r="BA207" t="s">
        <v>85</v>
      </c>
      <c r="BB207" t="s">
        <v>86</v>
      </c>
      <c r="BC207">
        <v>1</v>
      </c>
      <c r="BD207" t="s">
        <v>86</v>
      </c>
      <c r="BE207" t="s">
        <v>86</v>
      </c>
      <c r="BF207" t="s">
        <v>85</v>
      </c>
      <c r="BG207" t="s">
        <v>86</v>
      </c>
      <c r="BH207" t="s">
        <v>85</v>
      </c>
      <c r="BI207" t="s">
        <v>85</v>
      </c>
      <c r="BJ207" t="s">
        <v>85</v>
      </c>
      <c r="BK207" t="s">
        <v>85</v>
      </c>
      <c r="BL207" t="s">
        <v>2869</v>
      </c>
      <c r="BM207" t="s">
        <v>1317</v>
      </c>
      <c r="BN207" t="s">
        <v>763</v>
      </c>
      <c r="BO207" t="s">
        <v>2844</v>
      </c>
      <c r="BP207" s="1" t="s">
        <v>2870</v>
      </c>
    </row>
    <row r="208" spans="1:68" hidden="1" x14ac:dyDescent="0.25">
      <c r="A208" s="1" t="s">
        <v>2705</v>
      </c>
      <c r="B208" t="s">
        <v>2706</v>
      </c>
      <c r="C208" t="s">
        <v>2707</v>
      </c>
      <c r="D208" s="5">
        <f t="shared" si="12"/>
        <v>4</v>
      </c>
      <c r="E208" s="5">
        <f>IFERROR(SEARCH(Tabelle2!$A$2,Literatur!$C208),0)</f>
        <v>1</v>
      </c>
      <c r="F208" s="5">
        <f>IFERROR(SEARCH(Tabelle2!$A$3,Literatur!$C208),0)</f>
        <v>0</v>
      </c>
      <c r="G208" s="5">
        <f>IFERROR(SEARCH(Tabelle2!$A$4,Literatur!$C208),0)</f>
        <v>0</v>
      </c>
      <c r="H208" s="5">
        <f>IFERROR(SEARCH(Tabelle2!$A$5,Literatur!$C208),0)</f>
        <v>0</v>
      </c>
      <c r="I208" s="5">
        <f>IFERROR(SEARCH(Tabelle2!$A$6,Literatur!$C208),0)</f>
        <v>0</v>
      </c>
      <c r="J208" s="5">
        <f>IFERROR(SEARCH(Tabelle2!$A$7,Literatur!$C208),0)</f>
        <v>0</v>
      </c>
      <c r="K208" s="5">
        <f>IFERROR(SEARCH(Tabelle2!$A$8,Literatur!$C208),0)</f>
        <v>0</v>
      </c>
      <c r="L208" s="5">
        <f>IFERROR(SEARCH(Tabelle2!$A$9,Literatur!$C208),0)</f>
        <v>0</v>
      </c>
      <c r="M208" s="5">
        <f>IFERROR(SEARCH(Tabelle2!$A$10,Literatur!$C208),0)</f>
        <v>0</v>
      </c>
      <c r="N208" t="s">
        <v>60</v>
      </c>
      <c r="O208" t="s">
        <v>61</v>
      </c>
      <c r="P208" t="s">
        <v>2708</v>
      </c>
      <c r="Q208" t="s">
        <v>2709</v>
      </c>
      <c r="R208">
        <v>11</v>
      </c>
      <c r="S208">
        <v>115749</v>
      </c>
      <c r="T208" t="s">
        <v>64</v>
      </c>
      <c r="U208" t="s">
        <v>2710</v>
      </c>
      <c r="V208" t="s">
        <v>2711</v>
      </c>
      <c r="X208" t="s">
        <v>2712</v>
      </c>
      <c r="Y208" t="s">
        <v>2713</v>
      </c>
      <c r="Z208" t="s">
        <v>2714</v>
      </c>
      <c r="AA208">
        <f t="shared" si="11"/>
        <v>6</v>
      </c>
      <c r="AB208">
        <v>37</v>
      </c>
      <c r="AC208" t="s">
        <v>2871</v>
      </c>
      <c r="AD208" t="s">
        <v>71</v>
      </c>
      <c r="AE208">
        <v>29067216</v>
      </c>
      <c r="AF208" t="s">
        <v>2872</v>
      </c>
      <c r="AG208" t="s">
        <v>2873</v>
      </c>
      <c r="AH208" t="s">
        <v>2874</v>
      </c>
      <c r="AI208" t="s">
        <v>2875</v>
      </c>
      <c r="AJ208" t="s">
        <v>420</v>
      </c>
      <c r="AK208" t="s">
        <v>241</v>
      </c>
      <c r="AL208">
        <v>2606914</v>
      </c>
      <c r="AM208">
        <v>2017</v>
      </c>
      <c r="AN208" t="s">
        <v>2876</v>
      </c>
      <c r="AO208" t="s">
        <v>2877</v>
      </c>
      <c r="AP208" t="s">
        <v>2877</v>
      </c>
      <c r="AQ208" t="s">
        <v>2878</v>
      </c>
      <c r="AR208" t="s">
        <v>2879</v>
      </c>
      <c r="AS208" t="s">
        <v>2879</v>
      </c>
      <c r="AT208" t="s">
        <v>2880</v>
      </c>
      <c r="AU208" t="s">
        <v>2881</v>
      </c>
      <c r="AV208" t="s">
        <v>84</v>
      </c>
      <c r="AW208" t="s">
        <v>86</v>
      </c>
      <c r="AX208" t="s">
        <v>86</v>
      </c>
      <c r="AY208" t="s">
        <v>85</v>
      </c>
      <c r="AZ208" t="s">
        <v>86</v>
      </c>
      <c r="BA208" t="s">
        <v>85</v>
      </c>
      <c r="BB208" t="s">
        <v>85</v>
      </c>
      <c r="BC208">
        <v>1</v>
      </c>
      <c r="BD208" t="s">
        <v>86</v>
      </c>
      <c r="BE208" t="s">
        <v>86</v>
      </c>
      <c r="BF208" t="s">
        <v>85</v>
      </c>
      <c r="BG208" t="s">
        <v>86</v>
      </c>
      <c r="BH208" t="s">
        <v>85</v>
      </c>
      <c r="BI208" t="s">
        <v>85</v>
      </c>
      <c r="BJ208" t="s">
        <v>85</v>
      </c>
      <c r="BK208" t="s">
        <v>85</v>
      </c>
      <c r="BL208" t="s">
        <v>2882</v>
      </c>
      <c r="BM208" t="s">
        <v>1317</v>
      </c>
      <c r="BN208" t="s">
        <v>2883</v>
      </c>
      <c r="BO208" t="s">
        <v>2860</v>
      </c>
      <c r="BP208" s="1" t="s">
        <v>2884</v>
      </c>
    </row>
    <row r="209" spans="1:68" hidden="1" x14ac:dyDescent="0.25">
      <c r="A209" s="1" t="s">
        <v>2705</v>
      </c>
      <c r="B209" t="s">
        <v>2706</v>
      </c>
      <c r="C209" t="s">
        <v>2707</v>
      </c>
      <c r="D209" s="5">
        <f t="shared" si="12"/>
        <v>4</v>
      </c>
      <c r="E209" s="5">
        <f>IFERROR(SEARCH(Tabelle2!$A$2,Literatur!$C209),0)</f>
        <v>1</v>
      </c>
      <c r="F209" s="5">
        <f>IFERROR(SEARCH(Tabelle2!$A$3,Literatur!$C209),0)</f>
        <v>0</v>
      </c>
      <c r="G209" s="5">
        <f>IFERROR(SEARCH(Tabelle2!$A$4,Literatur!$C209),0)</f>
        <v>0</v>
      </c>
      <c r="H209" s="5">
        <f>IFERROR(SEARCH(Tabelle2!$A$5,Literatur!$C209),0)</f>
        <v>0</v>
      </c>
      <c r="I209" s="5">
        <f>IFERROR(SEARCH(Tabelle2!$A$6,Literatur!$C209),0)</f>
        <v>0</v>
      </c>
      <c r="J209" s="5">
        <f>IFERROR(SEARCH(Tabelle2!$A$7,Literatur!$C209),0)</f>
        <v>0</v>
      </c>
      <c r="K209" s="5">
        <f>IFERROR(SEARCH(Tabelle2!$A$8,Literatur!$C209),0)</f>
        <v>0</v>
      </c>
      <c r="L209" s="5">
        <f>IFERROR(SEARCH(Tabelle2!$A$9,Literatur!$C209),0)</f>
        <v>0</v>
      </c>
      <c r="M209" s="5">
        <f>IFERROR(SEARCH(Tabelle2!$A$10,Literatur!$C209),0)</f>
        <v>0</v>
      </c>
      <c r="N209" t="s">
        <v>60</v>
      </c>
      <c r="O209" t="s">
        <v>61</v>
      </c>
      <c r="P209" t="s">
        <v>2708</v>
      </c>
      <c r="Q209" t="s">
        <v>2709</v>
      </c>
      <c r="R209">
        <v>11</v>
      </c>
      <c r="S209">
        <v>115749</v>
      </c>
      <c r="T209" t="s">
        <v>64</v>
      </c>
      <c r="U209" t="s">
        <v>2710</v>
      </c>
      <c r="V209" t="s">
        <v>2711</v>
      </c>
      <c r="X209" t="s">
        <v>2712</v>
      </c>
      <c r="Y209" t="s">
        <v>2713</v>
      </c>
      <c r="Z209" t="s">
        <v>2714</v>
      </c>
      <c r="AA209">
        <f t="shared" si="11"/>
        <v>6</v>
      </c>
      <c r="AB209">
        <v>37</v>
      </c>
      <c r="AC209" t="s">
        <v>2885</v>
      </c>
      <c r="AD209" t="s">
        <v>71</v>
      </c>
      <c r="AE209">
        <v>28904888</v>
      </c>
      <c r="AF209" t="s">
        <v>2886</v>
      </c>
      <c r="AG209" t="s">
        <v>2887</v>
      </c>
      <c r="AH209" t="s">
        <v>2888</v>
      </c>
      <c r="AI209" t="s">
        <v>2889</v>
      </c>
      <c r="AJ209" t="s">
        <v>549</v>
      </c>
      <c r="AK209" t="s">
        <v>281</v>
      </c>
      <c r="AL209">
        <v>2596863</v>
      </c>
      <c r="AM209">
        <v>2017</v>
      </c>
      <c r="AN209" t="s">
        <v>2890</v>
      </c>
      <c r="AO209" t="s">
        <v>2891</v>
      </c>
      <c r="AP209" t="s">
        <v>2891</v>
      </c>
      <c r="AQ209" t="s">
        <v>2892</v>
      </c>
      <c r="AR209" t="s">
        <v>2893</v>
      </c>
      <c r="AS209" t="s">
        <v>2894</v>
      </c>
      <c r="AT209" t="s">
        <v>2895</v>
      </c>
      <c r="AU209" t="s">
        <v>2896</v>
      </c>
      <c r="AV209" t="s">
        <v>84</v>
      </c>
      <c r="AW209" t="s">
        <v>85</v>
      </c>
      <c r="AX209" t="s">
        <v>86</v>
      </c>
      <c r="AY209" t="s">
        <v>85</v>
      </c>
      <c r="AZ209" t="s">
        <v>86</v>
      </c>
      <c r="BA209" t="s">
        <v>85</v>
      </c>
      <c r="BB209" t="s">
        <v>85</v>
      </c>
      <c r="BC209">
        <v>1</v>
      </c>
      <c r="BD209" t="s">
        <v>86</v>
      </c>
      <c r="BE209" t="s">
        <v>86</v>
      </c>
      <c r="BF209" t="s">
        <v>85</v>
      </c>
      <c r="BG209" t="s">
        <v>85</v>
      </c>
      <c r="BH209" t="s">
        <v>85</v>
      </c>
      <c r="BI209" t="s">
        <v>85</v>
      </c>
      <c r="BJ209" t="s">
        <v>85</v>
      </c>
      <c r="BK209" t="s">
        <v>85</v>
      </c>
      <c r="BL209" t="s">
        <v>880</v>
      </c>
      <c r="BM209" t="s">
        <v>2897</v>
      </c>
      <c r="BN209" t="s">
        <v>2898</v>
      </c>
      <c r="BO209" t="s">
        <v>2899</v>
      </c>
      <c r="BP209" s="1" t="s">
        <v>2900</v>
      </c>
    </row>
    <row r="210" spans="1:68" hidden="1" x14ac:dyDescent="0.25">
      <c r="A210" s="1" t="s">
        <v>2705</v>
      </c>
      <c r="B210" t="s">
        <v>2706</v>
      </c>
      <c r="C210" t="s">
        <v>2707</v>
      </c>
      <c r="D210" s="5">
        <f t="shared" si="12"/>
        <v>4</v>
      </c>
      <c r="E210" s="5">
        <f>IFERROR(SEARCH(Tabelle2!$A$2,Literatur!$C210),0)</f>
        <v>1</v>
      </c>
      <c r="F210" s="5">
        <f>IFERROR(SEARCH(Tabelle2!$A$3,Literatur!$C210),0)</f>
        <v>0</v>
      </c>
      <c r="G210" s="5">
        <f>IFERROR(SEARCH(Tabelle2!$A$4,Literatur!$C210),0)</f>
        <v>0</v>
      </c>
      <c r="H210" s="5">
        <f>IFERROR(SEARCH(Tabelle2!$A$5,Literatur!$C210),0)</f>
        <v>0</v>
      </c>
      <c r="I210" s="5">
        <f>IFERROR(SEARCH(Tabelle2!$A$6,Literatur!$C210),0)</f>
        <v>0</v>
      </c>
      <c r="J210" s="5">
        <f>IFERROR(SEARCH(Tabelle2!$A$7,Literatur!$C210),0)</f>
        <v>0</v>
      </c>
      <c r="K210" s="5">
        <f>IFERROR(SEARCH(Tabelle2!$A$8,Literatur!$C210),0)</f>
        <v>0</v>
      </c>
      <c r="L210" s="5">
        <f>IFERROR(SEARCH(Tabelle2!$A$9,Literatur!$C210),0)</f>
        <v>0</v>
      </c>
      <c r="M210" s="5">
        <f>IFERROR(SEARCH(Tabelle2!$A$10,Literatur!$C210),0)</f>
        <v>0</v>
      </c>
      <c r="N210" t="s">
        <v>60</v>
      </c>
      <c r="O210" t="s">
        <v>61</v>
      </c>
      <c r="P210" t="s">
        <v>2708</v>
      </c>
      <c r="Q210" t="s">
        <v>2709</v>
      </c>
      <c r="R210">
        <v>11</v>
      </c>
      <c r="S210">
        <v>115749</v>
      </c>
      <c r="T210" t="s">
        <v>64</v>
      </c>
      <c r="U210" t="s">
        <v>2710</v>
      </c>
      <c r="V210" t="s">
        <v>2711</v>
      </c>
      <c r="X210" t="s">
        <v>2712</v>
      </c>
      <c r="Y210" t="s">
        <v>2713</v>
      </c>
      <c r="Z210" t="s">
        <v>2714</v>
      </c>
      <c r="AA210">
        <f t="shared" si="11"/>
        <v>6</v>
      </c>
      <c r="AB210">
        <v>37</v>
      </c>
      <c r="AC210" t="s">
        <v>2901</v>
      </c>
      <c r="AD210" t="s">
        <v>71</v>
      </c>
      <c r="AE210">
        <v>29721202</v>
      </c>
      <c r="AF210" t="s">
        <v>2902</v>
      </c>
      <c r="AG210" t="s">
        <v>2903</v>
      </c>
      <c r="AH210" t="s">
        <v>2904</v>
      </c>
      <c r="AI210" t="s">
        <v>2905</v>
      </c>
      <c r="AJ210" t="s">
        <v>2805</v>
      </c>
      <c r="AK210" t="s">
        <v>281</v>
      </c>
      <c r="AL210">
        <v>2679114</v>
      </c>
      <c r="AM210">
        <v>2018</v>
      </c>
      <c r="AN210" t="s">
        <v>371</v>
      </c>
      <c r="AO210" t="s">
        <v>371</v>
      </c>
      <c r="AP210" t="s">
        <v>371</v>
      </c>
      <c r="AQ210" t="s">
        <v>372</v>
      </c>
      <c r="AR210" t="s">
        <v>373</v>
      </c>
      <c r="AS210" t="s">
        <v>373</v>
      </c>
      <c r="AT210" t="s">
        <v>2906</v>
      </c>
      <c r="AU210" t="s">
        <v>2907</v>
      </c>
      <c r="AV210" t="s">
        <v>84</v>
      </c>
      <c r="AW210" t="s">
        <v>86</v>
      </c>
      <c r="AX210" t="s">
        <v>86</v>
      </c>
      <c r="AY210" t="s">
        <v>85</v>
      </c>
      <c r="AZ210" t="s">
        <v>86</v>
      </c>
      <c r="BA210" t="s">
        <v>85</v>
      </c>
      <c r="BB210" t="s">
        <v>85</v>
      </c>
      <c r="BC210">
        <v>1</v>
      </c>
      <c r="BD210" t="s">
        <v>86</v>
      </c>
      <c r="BE210" t="s">
        <v>86</v>
      </c>
      <c r="BF210" t="s">
        <v>85</v>
      </c>
      <c r="BG210" t="s">
        <v>86</v>
      </c>
      <c r="BH210" t="s">
        <v>85</v>
      </c>
      <c r="BI210" t="s">
        <v>85</v>
      </c>
      <c r="BJ210" t="s">
        <v>85</v>
      </c>
      <c r="BK210" t="s">
        <v>85</v>
      </c>
      <c r="BL210" t="s">
        <v>1867</v>
      </c>
      <c r="BM210" t="s">
        <v>2908</v>
      </c>
      <c r="BN210" t="s">
        <v>2212</v>
      </c>
      <c r="BO210" t="s">
        <v>763</v>
      </c>
      <c r="BP210" s="1" t="s">
        <v>2909</v>
      </c>
    </row>
    <row r="211" spans="1:68" hidden="1" x14ac:dyDescent="0.25">
      <c r="A211" s="1" t="s">
        <v>2705</v>
      </c>
      <c r="B211" t="s">
        <v>2706</v>
      </c>
      <c r="C211" t="s">
        <v>2707</v>
      </c>
      <c r="D211" s="5">
        <f t="shared" si="12"/>
        <v>4</v>
      </c>
      <c r="E211" s="5">
        <f>IFERROR(SEARCH(Tabelle2!$A$2,Literatur!$C211),0)</f>
        <v>1</v>
      </c>
      <c r="F211" s="5">
        <f>IFERROR(SEARCH(Tabelle2!$A$3,Literatur!$C211),0)</f>
        <v>0</v>
      </c>
      <c r="G211" s="5">
        <f>IFERROR(SEARCH(Tabelle2!$A$4,Literatur!$C211),0)</f>
        <v>0</v>
      </c>
      <c r="H211" s="5">
        <f>IFERROR(SEARCH(Tabelle2!$A$5,Literatur!$C211),0)</f>
        <v>0</v>
      </c>
      <c r="I211" s="5">
        <f>IFERROR(SEARCH(Tabelle2!$A$6,Literatur!$C211),0)</f>
        <v>0</v>
      </c>
      <c r="J211" s="5">
        <f>IFERROR(SEARCH(Tabelle2!$A$7,Literatur!$C211),0)</f>
        <v>0</v>
      </c>
      <c r="K211" s="5">
        <f>IFERROR(SEARCH(Tabelle2!$A$8,Literatur!$C211),0)</f>
        <v>0</v>
      </c>
      <c r="L211" s="5">
        <f>IFERROR(SEARCH(Tabelle2!$A$9,Literatur!$C211),0)</f>
        <v>0</v>
      </c>
      <c r="M211" s="5">
        <f>IFERROR(SEARCH(Tabelle2!$A$10,Literatur!$C211),0)</f>
        <v>0</v>
      </c>
      <c r="N211" t="s">
        <v>60</v>
      </c>
      <c r="O211" t="s">
        <v>61</v>
      </c>
      <c r="P211" t="s">
        <v>2708</v>
      </c>
      <c r="Q211" t="s">
        <v>2709</v>
      </c>
      <c r="R211">
        <v>11</v>
      </c>
      <c r="S211">
        <v>115749</v>
      </c>
      <c r="T211" t="s">
        <v>64</v>
      </c>
      <c r="U211" t="s">
        <v>2710</v>
      </c>
      <c r="V211" t="s">
        <v>2711</v>
      </c>
      <c r="X211" t="s">
        <v>2712</v>
      </c>
      <c r="Y211" t="s">
        <v>2713</v>
      </c>
      <c r="Z211" t="s">
        <v>2714</v>
      </c>
      <c r="AA211">
        <f t="shared" si="11"/>
        <v>6</v>
      </c>
      <c r="AB211">
        <v>37</v>
      </c>
      <c r="AC211" t="s">
        <v>2910</v>
      </c>
      <c r="AD211" t="s">
        <v>71</v>
      </c>
      <c r="AE211">
        <v>29184673</v>
      </c>
      <c r="AF211" t="s">
        <v>2911</v>
      </c>
      <c r="AG211" t="s">
        <v>2912</v>
      </c>
      <c r="AH211" t="s">
        <v>2913</v>
      </c>
      <c r="AI211" t="s">
        <v>2914</v>
      </c>
      <c r="AJ211" t="s">
        <v>420</v>
      </c>
      <c r="AK211" t="s">
        <v>241</v>
      </c>
      <c r="AL211">
        <v>2622264</v>
      </c>
      <c r="AM211">
        <v>2017</v>
      </c>
      <c r="AN211" t="s">
        <v>2782</v>
      </c>
      <c r="AO211" t="s">
        <v>2783</v>
      </c>
      <c r="AP211" t="s">
        <v>2783</v>
      </c>
      <c r="AQ211" t="s">
        <v>2784</v>
      </c>
      <c r="AR211" t="s">
        <v>2785</v>
      </c>
      <c r="AS211" t="s">
        <v>2786</v>
      </c>
      <c r="AT211" t="s">
        <v>2915</v>
      </c>
      <c r="AU211" t="s">
        <v>2816</v>
      </c>
      <c r="AV211" t="s">
        <v>84</v>
      </c>
      <c r="AW211" t="s">
        <v>85</v>
      </c>
      <c r="AX211" t="s">
        <v>86</v>
      </c>
      <c r="AY211" t="s">
        <v>85</v>
      </c>
      <c r="AZ211" t="s">
        <v>86</v>
      </c>
      <c r="BA211" t="s">
        <v>85</v>
      </c>
      <c r="BB211" t="s">
        <v>86</v>
      </c>
      <c r="BC211">
        <v>2</v>
      </c>
      <c r="BD211" t="s">
        <v>86</v>
      </c>
      <c r="BE211" t="s">
        <v>86</v>
      </c>
      <c r="BF211" t="s">
        <v>85</v>
      </c>
      <c r="BG211" t="s">
        <v>85</v>
      </c>
      <c r="BH211" t="s">
        <v>85</v>
      </c>
      <c r="BI211" t="s">
        <v>85</v>
      </c>
      <c r="BJ211" t="s">
        <v>85</v>
      </c>
      <c r="BK211" t="s">
        <v>85</v>
      </c>
      <c r="BL211" t="s">
        <v>2817</v>
      </c>
      <c r="BM211" t="s">
        <v>1317</v>
      </c>
      <c r="BN211" t="s">
        <v>2916</v>
      </c>
      <c r="BO211" t="s">
        <v>2819</v>
      </c>
      <c r="BP211" s="1" t="s">
        <v>2917</v>
      </c>
    </row>
    <row r="212" spans="1:68" hidden="1" x14ac:dyDescent="0.25">
      <c r="A212" s="1" t="s">
        <v>2705</v>
      </c>
      <c r="B212" t="s">
        <v>2706</v>
      </c>
      <c r="C212" t="s">
        <v>2707</v>
      </c>
      <c r="D212" s="5">
        <f t="shared" si="12"/>
        <v>4</v>
      </c>
      <c r="E212" s="5">
        <f>IFERROR(SEARCH(Tabelle2!$A$2,Literatur!$C212),0)</f>
        <v>1</v>
      </c>
      <c r="F212" s="5">
        <f>IFERROR(SEARCH(Tabelle2!$A$3,Literatur!$C212),0)</f>
        <v>0</v>
      </c>
      <c r="G212" s="5">
        <f>IFERROR(SEARCH(Tabelle2!$A$4,Literatur!$C212),0)</f>
        <v>0</v>
      </c>
      <c r="H212" s="5">
        <f>IFERROR(SEARCH(Tabelle2!$A$5,Literatur!$C212),0)</f>
        <v>0</v>
      </c>
      <c r="I212" s="5">
        <f>IFERROR(SEARCH(Tabelle2!$A$6,Literatur!$C212),0)</f>
        <v>0</v>
      </c>
      <c r="J212" s="5">
        <f>IFERROR(SEARCH(Tabelle2!$A$7,Literatur!$C212),0)</f>
        <v>0</v>
      </c>
      <c r="K212" s="5">
        <f>IFERROR(SEARCH(Tabelle2!$A$8,Literatur!$C212),0)</f>
        <v>0</v>
      </c>
      <c r="L212" s="5">
        <f>IFERROR(SEARCH(Tabelle2!$A$9,Literatur!$C212),0)</f>
        <v>0</v>
      </c>
      <c r="M212" s="5">
        <f>IFERROR(SEARCH(Tabelle2!$A$10,Literatur!$C212),0)</f>
        <v>0</v>
      </c>
      <c r="N212" t="s">
        <v>60</v>
      </c>
      <c r="O212" t="s">
        <v>61</v>
      </c>
      <c r="P212" t="s">
        <v>2708</v>
      </c>
      <c r="Q212" t="s">
        <v>2709</v>
      </c>
      <c r="R212">
        <v>11</v>
      </c>
      <c r="S212">
        <v>115749</v>
      </c>
      <c r="T212" t="s">
        <v>64</v>
      </c>
      <c r="U212" t="s">
        <v>2710</v>
      </c>
      <c r="V212" t="s">
        <v>2711</v>
      </c>
      <c r="X212" t="s">
        <v>2712</v>
      </c>
      <c r="Y212" t="s">
        <v>2713</v>
      </c>
      <c r="Z212" t="s">
        <v>2714</v>
      </c>
      <c r="AA212">
        <f t="shared" si="11"/>
        <v>6</v>
      </c>
      <c r="AB212">
        <v>37</v>
      </c>
      <c r="AC212" t="s">
        <v>2918</v>
      </c>
      <c r="AD212" t="s">
        <v>71</v>
      </c>
      <c r="AE212">
        <v>28904887</v>
      </c>
      <c r="AF212" t="s">
        <v>2919</v>
      </c>
      <c r="AG212" t="s">
        <v>2920</v>
      </c>
      <c r="AH212" t="s">
        <v>2921</v>
      </c>
      <c r="AI212" t="s">
        <v>2922</v>
      </c>
      <c r="AJ212" t="s">
        <v>420</v>
      </c>
      <c r="AK212" t="s">
        <v>241</v>
      </c>
      <c r="AL212">
        <v>2596863</v>
      </c>
      <c r="AM212">
        <v>2017</v>
      </c>
      <c r="AN212" t="s">
        <v>2890</v>
      </c>
      <c r="AO212" t="s">
        <v>2891</v>
      </c>
      <c r="AP212" t="s">
        <v>2891</v>
      </c>
      <c r="AQ212" t="s">
        <v>2892</v>
      </c>
      <c r="AR212" t="s">
        <v>2893</v>
      </c>
      <c r="AS212" t="s">
        <v>2894</v>
      </c>
      <c r="AT212" t="s">
        <v>2923</v>
      </c>
      <c r="AU212" t="s">
        <v>2924</v>
      </c>
      <c r="AV212" t="s">
        <v>84</v>
      </c>
      <c r="AW212" t="s">
        <v>85</v>
      </c>
      <c r="AX212" t="s">
        <v>86</v>
      </c>
      <c r="AY212" t="s">
        <v>85</v>
      </c>
      <c r="AZ212" t="s">
        <v>86</v>
      </c>
      <c r="BA212" t="s">
        <v>85</v>
      </c>
      <c r="BB212" t="s">
        <v>86</v>
      </c>
      <c r="BC212">
        <v>2</v>
      </c>
      <c r="BD212" t="s">
        <v>86</v>
      </c>
      <c r="BE212" t="s">
        <v>86</v>
      </c>
      <c r="BF212" t="s">
        <v>85</v>
      </c>
      <c r="BG212" t="s">
        <v>86</v>
      </c>
      <c r="BH212" t="s">
        <v>85</v>
      </c>
      <c r="BI212" t="s">
        <v>85</v>
      </c>
      <c r="BJ212" t="s">
        <v>85</v>
      </c>
      <c r="BK212" t="s">
        <v>85</v>
      </c>
      <c r="BL212" t="s">
        <v>880</v>
      </c>
      <c r="BM212" t="s">
        <v>2897</v>
      </c>
      <c r="BN212" t="s">
        <v>216</v>
      </c>
      <c r="BO212" t="s">
        <v>2899</v>
      </c>
      <c r="BP212" s="1" t="s">
        <v>2925</v>
      </c>
    </row>
    <row r="213" spans="1:68" hidden="1" x14ac:dyDescent="0.25">
      <c r="A213" s="1" t="s">
        <v>2705</v>
      </c>
      <c r="B213" t="s">
        <v>2706</v>
      </c>
      <c r="C213" t="s">
        <v>2707</v>
      </c>
      <c r="D213" s="5">
        <f t="shared" si="12"/>
        <v>4</v>
      </c>
      <c r="E213" s="5">
        <f>IFERROR(SEARCH(Tabelle2!$A$2,Literatur!$C213),0)</f>
        <v>1</v>
      </c>
      <c r="F213" s="5">
        <f>IFERROR(SEARCH(Tabelle2!$A$3,Literatur!$C213),0)</f>
        <v>0</v>
      </c>
      <c r="G213" s="5">
        <f>IFERROR(SEARCH(Tabelle2!$A$4,Literatur!$C213),0)</f>
        <v>0</v>
      </c>
      <c r="H213" s="5">
        <f>IFERROR(SEARCH(Tabelle2!$A$5,Literatur!$C213),0)</f>
        <v>0</v>
      </c>
      <c r="I213" s="5">
        <f>IFERROR(SEARCH(Tabelle2!$A$6,Literatur!$C213),0)</f>
        <v>0</v>
      </c>
      <c r="J213" s="5">
        <f>IFERROR(SEARCH(Tabelle2!$A$7,Literatur!$C213),0)</f>
        <v>0</v>
      </c>
      <c r="K213" s="5">
        <f>IFERROR(SEARCH(Tabelle2!$A$8,Literatur!$C213),0)</f>
        <v>0</v>
      </c>
      <c r="L213" s="5">
        <f>IFERROR(SEARCH(Tabelle2!$A$9,Literatur!$C213),0)</f>
        <v>0</v>
      </c>
      <c r="M213" s="5">
        <f>IFERROR(SEARCH(Tabelle2!$A$10,Literatur!$C213),0)</f>
        <v>0</v>
      </c>
      <c r="N213" t="s">
        <v>60</v>
      </c>
      <c r="O213" t="s">
        <v>61</v>
      </c>
      <c r="P213" t="s">
        <v>2708</v>
      </c>
      <c r="Q213" t="s">
        <v>2709</v>
      </c>
      <c r="R213">
        <v>11</v>
      </c>
      <c r="S213">
        <v>115749</v>
      </c>
      <c r="T213" t="s">
        <v>64</v>
      </c>
      <c r="U213" t="s">
        <v>2710</v>
      </c>
      <c r="V213" t="s">
        <v>2711</v>
      </c>
      <c r="X213" t="s">
        <v>2712</v>
      </c>
      <c r="Y213" t="s">
        <v>2713</v>
      </c>
      <c r="Z213" t="s">
        <v>2714</v>
      </c>
      <c r="AA213">
        <f t="shared" si="11"/>
        <v>6</v>
      </c>
      <c r="AB213">
        <v>37</v>
      </c>
      <c r="AC213" t="s">
        <v>2926</v>
      </c>
      <c r="AD213" t="s">
        <v>71</v>
      </c>
      <c r="AE213">
        <v>28904889</v>
      </c>
      <c r="AF213" t="s">
        <v>2927</v>
      </c>
      <c r="AG213" t="s">
        <v>2928</v>
      </c>
      <c r="AH213" t="s">
        <v>2929</v>
      </c>
      <c r="AI213" t="s">
        <v>2930</v>
      </c>
      <c r="AJ213" t="s">
        <v>719</v>
      </c>
      <c r="AK213" t="s">
        <v>97</v>
      </c>
      <c r="AL213">
        <v>2596863</v>
      </c>
      <c r="AM213">
        <v>2017</v>
      </c>
      <c r="AN213" t="s">
        <v>2890</v>
      </c>
      <c r="AO213" t="s">
        <v>2891</v>
      </c>
      <c r="AP213" t="s">
        <v>2891</v>
      </c>
      <c r="AQ213" t="s">
        <v>2892</v>
      </c>
      <c r="AR213" t="s">
        <v>2893</v>
      </c>
      <c r="AS213" t="s">
        <v>2894</v>
      </c>
      <c r="AT213" t="s">
        <v>2931</v>
      </c>
      <c r="AU213" t="s">
        <v>2932</v>
      </c>
      <c r="AV213" t="s">
        <v>84</v>
      </c>
      <c r="AW213" t="s">
        <v>85</v>
      </c>
      <c r="AX213" t="s">
        <v>86</v>
      </c>
      <c r="AY213" t="s">
        <v>85</v>
      </c>
      <c r="AZ213" t="s">
        <v>86</v>
      </c>
      <c r="BA213" t="s">
        <v>85</v>
      </c>
      <c r="BB213" t="s">
        <v>86</v>
      </c>
      <c r="BC213">
        <v>3</v>
      </c>
      <c r="BD213" t="s">
        <v>86</v>
      </c>
      <c r="BE213" t="s">
        <v>86</v>
      </c>
      <c r="BF213" t="s">
        <v>85</v>
      </c>
      <c r="BG213" t="s">
        <v>86</v>
      </c>
      <c r="BH213" t="s">
        <v>85</v>
      </c>
      <c r="BI213" t="s">
        <v>85</v>
      </c>
      <c r="BJ213" t="s">
        <v>85</v>
      </c>
      <c r="BK213" t="s">
        <v>85</v>
      </c>
      <c r="BL213" t="s">
        <v>880</v>
      </c>
      <c r="BM213" t="s">
        <v>2897</v>
      </c>
      <c r="BN213" t="s">
        <v>2933</v>
      </c>
      <c r="BO213" t="s">
        <v>2899</v>
      </c>
      <c r="BP213" s="1" t="s">
        <v>2934</v>
      </c>
    </row>
    <row r="214" spans="1:68" hidden="1" x14ac:dyDescent="0.25">
      <c r="A214" s="1" t="s">
        <v>2705</v>
      </c>
      <c r="B214" t="s">
        <v>2706</v>
      </c>
      <c r="C214" t="s">
        <v>2707</v>
      </c>
      <c r="D214" s="5">
        <f t="shared" si="12"/>
        <v>4</v>
      </c>
      <c r="E214" s="5">
        <f>IFERROR(SEARCH(Tabelle2!$A$2,Literatur!$C214),0)</f>
        <v>1</v>
      </c>
      <c r="F214" s="5">
        <f>IFERROR(SEARCH(Tabelle2!$A$3,Literatur!$C214),0)</f>
        <v>0</v>
      </c>
      <c r="G214" s="5">
        <f>IFERROR(SEARCH(Tabelle2!$A$4,Literatur!$C214),0)</f>
        <v>0</v>
      </c>
      <c r="H214" s="5">
        <f>IFERROR(SEARCH(Tabelle2!$A$5,Literatur!$C214),0)</f>
        <v>0</v>
      </c>
      <c r="I214" s="5">
        <f>IFERROR(SEARCH(Tabelle2!$A$6,Literatur!$C214),0)</f>
        <v>0</v>
      </c>
      <c r="J214" s="5">
        <f>IFERROR(SEARCH(Tabelle2!$A$7,Literatur!$C214),0)</f>
        <v>0</v>
      </c>
      <c r="K214" s="5">
        <f>IFERROR(SEARCH(Tabelle2!$A$8,Literatur!$C214),0)</f>
        <v>0</v>
      </c>
      <c r="L214" s="5">
        <f>IFERROR(SEARCH(Tabelle2!$A$9,Literatur!$C214),0)</f>
        <v>0</v>
      </c>
      <c r="M214" s="5">
        <f>IFERROR(SEARCH(Tabelle2!$A$10,Literatur!$C214),0)</f>
        <v>0</v>
      </c>
      <c r="N214" t="s">
        <v>60</v>
      </c>
      <c r="O214" t="s">
        <v>61</v>
      </c>
      <c r="P214" t="s">
        <v>2708</v>
      </c>
      <c r="Q214" t="s">
        <v>2709</v>
      </c>
      <c r="R214">
        <v>11</v>
      </c>
      <c r="S214">
        <v>115749</v>
      </c>
      <c r="T214" t="s">
        <v>64</v>
      </c>
      <c r="U214" t="s">
        <v>2710</v>
      </c>
      <c r="V214" t="s">
        <v>2711</v>
      </c>
      <c r="X214" t="s">
        <v>2712</v>
      </c>
      <c r="Y214" t="s">
        <v>2713</v>
      </c>
      <c r="Z214" t="s">
        <v>2714</v>
      </c>
      <c r="AA214">
        <f t="shared" si="11"/>
        <v>6</v>
      </c>
      <c r="AB214">
        <v>37</v>
      </c>
      <c r="AC214" t="s">
        <v>2935</v>
      </c>
      <c r="AD214" t="s">
        <v>71</v>
      </c>
      <c r="AE214">
        <v>28915574</v>
      </c>
      <c r="AF214" t="s">
        <v>2936</v>
      </c>
      <c r="AG214" t="s">
        <v>2937</v>
      </c>
      <c r="AH214" t="s">
        <v>2938</v>
      </c>
      <c r="AI214" t="s">
        <v>2939</v>
      </c>
      <c r="AJ214" t="s">
        <v>77</v>
      </c>
      <c r="AK214" t="s">
        <v>2940</v>
      </c>
      <c r="AL214">
        <v>2598102</v>
      </c>
      <c r="AM214">
        <v>2017</v>
      </c>
      <c r="AN214" t="s">
        <v>371</v>
      </c>
      <c r="AO214" t="s">
        <v>371</v>
      </c>
      <c r="AP214" t="s">
        <v>371</v>
      </c>
      <c r="AQ214" t="s">
        <v>372</v>
      </c>
      <c r="AR214" t="s">
        <v>373</v>
      </c>
      <c r="AS214" t="s">
        <v>373</v>
      </c>
      <c r="AT214" t="s">
        <v>2941</v>
      </c>
      <c r="AU214" t="s">
        <v>2942</v>
      </c>
      <c r="AV214" t="s">
        <v>84</v>
      </c>
      <c r="AW214" t="s">
        <v>86</v>
      </c>
      <c r="AX214" t="s">
        <v>86</v>
      </c>
      <c r="AY214" t="s">
        <v>85</v>
      </c>
      <c r="AZ214" t="s">
        <v>86</v>
      </c>
      <c r="BA214" t="s">
        <v>85</v>
      </c>
      <c r="BB214" t="s">
        <v>86</v>
      </c>
      <c r="BC214">
        <v>4</v>
      </c>
      <c r="BD214" t="s">
        <v>86</v>
      </c>
      <c r="BE214" t="s">
        <v>86</v>
      </c>
      <c r="BF214" t="s">
        <v>85</v>
      </c>
      <c r="BG214" t="s">
        <v>86</v>
      </c>
      <c r="BH214" t="s">
        <v>85</v>
      </c>
      <c r="BI214" t="s">
        <v>85</v>
      </c>
      <c r="BJ214" t="s">
        <v>85</v>
      </c>
      <c r="BK214" t="s">
        <v>85</v>
      </c>
      <c r="BL214" t="s">
        <v>2844</v>
      </c>
      <c r="BM214" t="s">
        <v>123</v>
      </c>
      <c r="BN214" t="s">
        <v>2943</v>
      </c>
      <c r="BO214" t="s">
        <v>2883</v>
      </c>
      <c r="BP214" s="1" t="s">
        <v>2944</v>
      </c>
    </row>
    <row r="215" spans="1:68" hidden="1" x14ac:dyDescent="0.25">
      <c r="A215" s="1" t="s">
        <v>2705</v>
      </c>
      <c r="B215" t="s">
        <v>2706</v>
      </c>
      <c r="C215" t="s">
        <v>2707</v>
      </c>
      <c r="D215" s="5">
        <f t="shared" si="12"/>
        <v>4</v>
      </c>
      <c r="E215" s="5">
        <f>IFERROR(SEARCH(Tabelle2!$A$2,Literatur!$C215),0)</f>
        <v>1</v>
      </c>
      <c r="F215" s="5">
        <f>IFERROR(SEARCH(Tabelle2!$A$3,Literatur!$C215),0)</f>
        <v>0</v>
      </c>
      <c r="G215" s="5">
        <f>IFERROR(SEARCH(Tabelle2!$A$4,Literatur!$C215),0)</f>
        <v>0</v>
      </c>
      <c r="H215" s="5">
        <f>IFERROR(SEARCH(Tabelle2!$A$5,Literatur!$C215),0)</f>
        <v>0</v>
      </c>
      <c r="I215" s="5">
        <f>IFERROR(SEARCH(Tabelle2!$A$6,Literatur!$C215),0)</f>
        <v>0</v>
      </c>
      <c r="J215" s="5">
        <f>IFERROR(SEARCH(Tabelle2!$A$7,Literatur!$C215),0)</f>
        <v>0</v>
      </c>
      <c r="K215" s="5">
        <f>IFERROR(SEARCH(Tabelle2!$A$8,Literatur!$C215),0)</f>
        <v>0</v>
      </c>
      <c r="L215" s="5">
        <f>IFERROR(SEARCH(Tabelle2!$A$9,Literatur!$C215),0)</f>
        <v>0</v>
      </c>
      <c r="M215" s="5">
        <f>IFERROR(SEARCH(Tabelle2!$A$10,Literatur!$C215),0)</f>
        <v>0</v>
      </c>
      <c r="N215" t="s">
        <v>60</v>
      </c>
      <c r="O215" t="s">
        <v>61</v>
      </c>
      <c r="P215" t="s">
        <v>2708</v>
      </c>
      <c r="Q215" t="s">
        <v>2709</v>
      </c>
      <c r="R215">
        <v>11</v>
      </c>
      <c r="S215">
        <v>115749</v>
      </c>
      <c r="T215" t="s">
        <v>64</v>
      </c>
      <c r="U215" t="s">
        <v>2710</v>
      </c>
      <c r="V215" t="s">
        <v>2711</v>
      </c>
      <c r="X215" t="s">
        <v>2712</v>
      </c>
      <c r="Y215" t="s">
        <v>2713</v>
      </c>
      <c r="Z215" t="s">
        <v>2714</v>
      </c>
      <c r="AA215">
        <f t="shared" si="11"/>
        <v>6</v>
      </c>
      <c r="AB215">
        <v>37</v>
      </c>
      <c r="AC215" t="s">
        <v>2945</v>
      </c>
      <c r="AD215" t="s">
        <v>71</v>
      </c>
      <c r="AE215">
        <v>28654634</v>
      </c>
      <c r="AF215" t="s">
        <v>2946</v>
      </c>
      <c r="AG215" t="s">
        <v>2947</v>
      </c>
      <c r="AH215" t="s">
        <v>2948</v>
      </c>
      <c r="AI215" t="s">
        <v>2949</v>
      </c>
      <c r="AJ215" t="s">
        <v>77</v>
      </c>
      <c r="AK215" t="s">
        <v>281</v>
      </c>
      <c r="AL215">
        <v>2580439</v>
      </c>
      <c r="AM215">
        <v>2017</v>
      </c>
      <c r="AN215" t="s">
        <v>2950</v>
      </c>
      <c r="AO215" t="s">
        <v>2951</v>
      </c>
      <c r="AP215" t="s">
        <v>2952</v>
      </c>
      <c r="AQ215" t="s">
        <v>2953</v>
      </c>
      <c r="AR215" t="s">
        <v>2954</v>
      </c>
      <c r="AS215" t="s">
        <v>2955</v>
      </c>
      <c r="AT215" t="s">
        <v>2956</v>
      </c>
      <c r="AU215" t="s">
        <v>2957</v>
      </c>
      <c r="AV215" t="s">
        <v>84</v>
      </c>
      <c r="AW215" t="s">
        <v>86</v>
      </c>
      <c r="AX215" t="s">
        <v>86</v>
      </c>
      <c r="AY215" t="s">
        <v>85</v>
      </c>
      <c r="AZ215" t="s">
        <v>86</v>
      </c>
      <c r="BA215" t="s">
        <v>85</v>
      </c>
      <c r="BB215" t="s">
        <v>85</v>
      </c>
      <c r="BC215">
        <v>5</v>
      </c>
      <c r="BD215" t="s">
        <v>86</v>
      </c>
      <c r="BE215" t="s">
        <v>86</v>
      </c>
      <c r="BF215" t="s">
        <v>85</v>
      </c>
      <c r="BG215" t="s">
        <v>86</v>
      </c>
      <c r="BH215" t="s">
        <v>85</v>
      </c>
      <c r="BI215" t="s">
        <v>85</v>
      </c>
      <c r="BJ215" t="s">
        <v>85</v>
      </c>
      <c r="BK215" t="s">
        <v>85</v>
      </c>
      <c r="BL215" t="s">
        <v>559</v>
      </c>
      <c r="BM215" t="s">
        <v>1803</v>
      </c>
      <c r="BN215" t="s">
        <v>2958</v>
      </c>
      <c r="BO215" t="s">
        <v>2898</v>
      </c>
      <c r="BP215" s="1" t="s">
        <v>2959</v>
      </c>
    </row>
    <row r="216" spans="1:68" hidden="1" x14ac:dyDescent="0.25">
      <c r="A216" s="1" t="s">
        <v>2705</v>
      </c>
      <c r="B216" t="s">
        <v>2706</v>
      </c>
      <c r="C216" t="s">
        <v>2707</v>
      </c>
      <c r="D216" s="5">
        <f t="shared" si="12"/>
        <v>4</v>
      </c>
      <c r="E216" s="5">
        <f>IFERROR(SEARCH(Tabelle2!$A$2,Literatur!$C216),0)</f>
        <v>1</v>
      </c>
      <c r="F216" s="5">
        <f>IFERROR(SEARCH(Tabelle2!$A$3,Literatur!$C216),0)</f>
        <v>0</v>
      </c>
      <c r="G216" s="5">
        <f>IFERROR(SEARCH(Tabelle2!$A$4,Literatur!$C216),0)</f>
        <v>0</v>
      </c>
      <c r="H216" s="5">
        <f>IFERROR(SEARCH(Tabelle2!$A$5,Literatur!$C216),0)</f>
        <v>0</v>
      </c>
      <c r="I216" s="5">
        <f>IFERROR(SEARCH(Tabelle2!$A$6,Literatur!$C216),0)</f>
        <v>0</v>
      </c>
      <c r="J216" s="5">
        <f>IFERROR(SEARCH(Tabelle2!$A$7,Literatur!$C216),0)</f>
        <v>0</v>
      </c>
      <c r="K216" s="5">
        <f>IFERROR(SEARCH(Tabelle2!$A$8,Literatur!$C216),0)</f>
        <v>0</v>
      </c>
      <c r="L216" s="5">
        <f>IFERROR(SEARCH(Tabelle2!$A$9,Literatur!$C216),0)</f>
        <v>0</v>
      </c>
      <c r="M216" s="5">
        <f>IFERROR(SEARCH(Tabelle2!$A$10,Literatur!$C216),0)</f>
        <v>0</v>
      </c>
      <c r="N216" t="s">
        <v>60</v>
      </c>
      <c r="O216" t="s">
        <v>61</v>
      </c>
      <c r="P216" t="s">
        <v>2708</v>
      </c>
      <c r="Q216" t="s">
        <v>2709</v>
      </c>
      <c r="R216">
        <v>11</v>
      </c>
      <c r="S216">
        <v>115749</v>
      </c>
      <c r="T216" t="s">
        <v>64</v>
      </c>
      <c r="U216" t="s">
        <v>2710</v>
      </c>
      <c r="V216" t="s">
        <v>2711</v>
      </c>
      <c r="X216" t="s">
        <v>2712</v>
      </c>
      <c r="Y216" t="s">
        <v>2713</v>
      </c>
      <c r="Z216" t="s">
        <v>2714</v>
      </c>
      <c r="AA216">
        <f t="shared" si="11"/>
        <v>6</v>
      </c>
      <c r="AB216">
        <v>37</v>
      </c>
      <c r="AC216" t="s">
        <v>2960</v>
      </c>
      <c r="AD216" t="s">
        <v>71</v>
      </c>
      <c r="AE216">
        <v>28100566</v>
      </c>
      <c r="AF216" t="s">
        <v>2961</v>
      </c>
      <c r="AG216" t="s">
        <v>2962</v>
      </c>
      <c r="AH216" t="s">
        <v>2963</v>
      </c>
      <c r="AI216" t="s">
        <v>2964</v>
      </c>
      <c r="AJ216" t="s">
        <v>97</v>
      </c>
      <c r="AK216" t="s">
        <v>178</v>
      </c>
      <c r="AL216">
        <v>2532392</v>
      </c>
      <c r="AM216">
        <v>2017</v>
      </c>
      <c r="AN216" t="s">
        <v>2965</v>
      </c>
      <c r="AO216" t="s">
        <v>2966</v>
      </c>
      <c r="AP216" t="s">
        <v>2966</v>
      </c>
      <c r="AQ216" t="s">
        <v>2967</v>
      </c>
      <c r="AR216" t="s">
        <v>2968</v>
      </c>
      <c r="AS216" t="s">
        <v>2969</v>
      </c>
      <c r="AT216" t="s">
        <v>2970</v>
      </c>
      <c r="AU216" t="s">
        <v>2971</v>
      </c>
      <c r="AV216" t="s">
        <v>84</v>
      </c>
      <c r="AW216" t="s">
        <v>86</v>
      </c>
      <c r="AX216" t="s">
        <v>86</v>
      </c>
      <c r="AY216" t="s">
        <v>85</v>
      </c>
      <c r="AZ216" t="s">
        <v>86</v>
      </c>
      <c r="BA216" t="s">
        <v>85</v>
      </c>
      <c r="BB216" t="s">
        <v>85</v>
      </c>
      <c r="BC216">
        <v>5</v>
      </c>
      <c r="BD216" t="s">
        <v>86</v>
      </c>
      <c r="BE216" t="s">
        <v>86</v>
      </c>
      <c r="BF216" t="s">
        <v>85</v>
      </c>
      <c r="BG216" t="s">
        <v>86</v>
      </c>
      <c r="BH216" t="s">
        <v>85</v>
      </c>
      <c r="BI216" t="s">
        <v>85</v>
      </c>
      <c r="BJ216" t="s">
        <v>85</v>
      </c>
      <c r="BK216" t="s">
        <v>85</v>
      </c>
      <c r="BL216" t="s">
        <v>2972</v>
      </c>
      <c r="BM216" t="s">
        <v>1363</v>
      </c>
      <c r="BN216" t="s">
        <v>2973</v>
      </c>
      <c r="BO216" t="s">
        <v>2243</v>
      </c>
      <c r="BP216" s="1" t="s">
        <v>2974</v>
      </c>
    </row>
    <row r="217" spans="1:68" hidden="1" x14ac:dyDescent="0.25">
      <c r="A217" s="1" t="s">
        <v>2705</v>
      </c>
      <c r="B217" t="s">
        <v>2706</v>
      </c>
      <c r="C217" t="s">
        <v>2707</v>
      </c>
      <c r="D217" s="5">
        <f t="shared" si="12"/>
        <v>4</v>
      </c>
      <c r="E217" s="5">
        <f>IFERROR(SEARCH(Tabelle2!$A$2,Literatur!$C217),0)</f>
        <v>1</v>
      </c>
      <c r="F217" s="5">
        <f>IFERROR(SEARCH(Tabelle2!$A$3,Literatur!$C217),0)</f>
        <v>0</v>
      </c>
      <c r="G217" s="5">
        <f>IFERROR(SEARCH(Tabelle2!$A$4,Literatur!$C217),0)</f>
        <v>0</v>
      </c>
      <c r="H217" s="5">
        <f>IFERROR(SEARCH(Tabelle2!$A$5,Literatur!$C217),0)</f>
        <v>0</v>
      </c>
      <c r="I217" s="5">
        <f>IFERROR(SEARCH(Tabelle2!$A$6,Literatur!$C217),0)</f>
        <v>0</v>
      </c>
      <c r="J217" s="5">
        <f>IFERROR(SEARCH(Tabelle2!$A$7,Literatur!$C217),0)</f>
        <v>0</v>
      </c>
      <c r="K217" s="5">
        <f>IFERROR(SEARCH(Tabelle2!$A$8,Literatur!$C217),0)</f>
        <v>0</v>
      </c>
      <c r="L217" s="5">
        <f>IFERROR(SEARCH(Tabelle2!$A$9,Literatur!$C217),0)</f>
        <v>0</v>
      </c>
      <c r="M217" s="5">
        <f>IFERROR(SEARCH(Tabelle2!$A$10,Literatur!$C217),0)</f>
        <v>0</v>
      </c>
      <c r="N217" t="s">
        <v>60</v>
      </c>
      <c r="O217" t="s">
        <v>61</v>
      </c>
      <c r="P217" t="s">
        <v>2708</v>
      </c>
      <c r="Q217" t="s">
        <v>2709</v>
      </c>
      <c r="R217">
        <v>11</v>
      </c>
      <c r="S217">
        <v>115749</v>
      </c>
      <c r="T217" t="s">
        <v>64</v>
      </c>
      <c r="U217" t="s">
        <v>2710</v>
      </c>
      <c r="V217" t="s">
        <v>2711</v>
      </c>
      <c r="X217" t="s">
        <v>2712</v>
      </c>
      <c r="Y217" t="s">
        <v>2713</v>
      </c>
      <c r="Z217" t="s">
        <v>2714</v>
      </c>
      <c r="AA217">
        <f t="shared" si="11"/>
        <v>6</v>
      </c>
      <c r="AB217">
        <v>37</v>
      </c>
      <c r="AC217" t="s">
        <v>2975</v>
      </c>
      <c r="AD217" t="s">
        <v>71</v>
      </c>
      <c r="AE217">
        <v>27491860</v>
      </c>
      <c r="AF217" t="s">
        <v>2976</v>
      </c>
      <c r="AG217" t="s">
        <v>2977</v>
      </c>
      <c r="AH217" t="s">
        <v>2978</v>
      </c>
      <c r="AI217" t="s">
        <v>2979</v>
      </c>
      <c r="AJ217" t="s">
        <v>113</v>
      </c>
      <c r="AK217" t="s">
        <v>877</v>
      </c>
      <c r="AL217">
        <v>2451972</v>
      </c>
      <c r="AM217">
        <v>2016</v>
      </c>
      <c r="AN217" t="s">
        <v>2835</v>
      </c>
      <c r="AO217" t="s">
        <v>2836</v>
      </c>
      <c r="AP217" t="s">
        <v>2836</v>
      </c>
      <c r="AQ217" t="s">
        <v>2837</v>
      </c>
      <c r="AR217" t="s">
        <v>2838</v>
      </c>
      <c r="AS217" t="s">
        <v>2839</v>
      </c>
      <c r="AT217" t="s">
        <v>2980</v>
      </c>
      <c r="AU217" t="s">
        <v>2942</v>
      </c>
      <c r="AV217" t="s">
        <v>84</v>
      </c>
      <c r="AW217" t="s">
        <v>85</v>
      </c>
      <c r="AX217" t="s">
        <v>86</v>
      </c>
      <c r="AY217" t="s">
        <v>85</v>
      </c>
      <c r="AZ217" t="s">
        <v>86</v>
      </c>
      <c r="BA217" t="s">
        <v>85</v>
      </c>
      <c r="BB217" t="s">
        <v>85</v>
      </c>
      <c r="BC217">
        <v>7</v>
      </c>
      <c r="BD217" t="s">
        <v>86</v>
      </c>
      <c r="BE217" t="s">
        <v>86</v>
      </c>
      <c r="BF217" t="s">
        <v>85</v>
      </c>
      <c r="BG217" t="s">
        <v>86</v>
      </c>
      <c r="BH217" t="s">
        <v>85</v>
      </c>
      <c r="BI217" t="s">
        <v>85</v>
      </c>
      <c r="BJ217" t="s">
        <v>85</v>
      </c>
      <c r="BK217" t="s">
        <v>86</v>
      </c>
      <c r="BL217" t="s">
        <v>2981</v>
      </c>
      <c r="BM217" t="s">
        <v>2982</v>
      </c>
      <c r="BN217" t="s">
        <v>2983</v>
      </c>
      <c r="BO217" t="s">
        <v>2212</v>
      </c>
      <c r="BP217" s="1" t="s">
        <v>2984</v>
      </c>
    </row>
    <row r="218" spans="1:68" hidden="1" x14ac:dyDescent="0.25">
      <c r="A218" s="1" t="s">
        <v>2705</v>
      </c>
      <c r="B218" t="s">
        <v>2706</v>
      </c>
      <c r="C218" t="s">
        <v>2707</v>
      </c>
      <c r="D218" s="5">
        <f t="shared" si="12"/>
        <v>4</v>
      </c>
      <c r="E218" s="5">
        <f>IFERROR(SEARCH(Tabelle2!$A$2,Literatur!$C218),0)</f>
        <v>1</v>
      </c>
      <c r="F218" s="5">
        <f>IFERROR(SEARCH(Tabelle2!$A$3,Literatur!$C218),0)</f>
        <v>0</v>
      </c>
      <c r="G218" s="5">
        <f>IFERROR(SEARCH(Tabelle2!$A$4,Literatur!$C218),0)</f>
        <v>0</v>
      </c>
      <c r="H218" s="5">
        <f>IFERROR(SEARCH(Tabelle2!$A$5,Literatur!$C218),0)</f>
        <v>0</v>
      </c>
      <c r="I218" s="5">
        <f>IFERROR(SEARCH(Tabelle2!$A$6,Literatur!$C218),0)</f>
        <v>0</v>
      </c>
      <c r="J218" s="5">
        <f>IFERROR(SEARCH(Tabelle2!$A$7,Literatur!$C218),0)</f>
        <v>0</v>
      </c>
      <c r="K218" s="5">
        <f>IFERROR(SEARCH(Tabelle2!$A$8,Literatur!$C218),0)</f>
        <v>0</v>
      </c>
      <c r="L218" s="5">
        <f>IFERROR(SEARCH(Tabelle2!$A$9,Literatur!$C218),0)</f>
        <v>0</v>
      </c>
      <c r="M218" s="5">
        <f>IFERROR(SEARCH(Tabelle2!$A$10,Literatur!$C218),0)</f>
        <v>0</v>
      </c>
      <c r="N218" t="s">
        <v>60</v>
      </c>
      <c r="O218" t="s">
        <v>61</v>
      </c>
      <c r="P218" t="s">
        <v>2708</v>
      </c>
      <c r="Q218" t="s">
        <v>2709</v>
      </c>
      <c r="R218">
        <v>11</v>
      </c>
      <c r="S218">
        <v>115749</v>
      </c>
      <c r="T218" t="s">
        <v>64</v>
      </c>
      <c r="U218" t="s">
        <v>2710</v>
      </c>
      <c r="V218" t="s">
        <v>2711</v>
      </c>
      <c r="X218" t="s">
        <v>2712</v>
      </c>
      <c r="Y218" t="s">
        <v>2713</v>
      </c>
      <c r="Z218" t="s">
        <v>2714</v>
      </c>
      <c r="AA218">
        <f t="shared" si="11"/>
        <v>6</v>
      </c>
      <c r="AB218">
        <v>37</v>
      </c>
      <c r="AC218" t="s">
        <v>2985</v>
      </c>
      <c r="AD218" t="s">
        <v>71</v>
      </c>
      <c r="AE218">
        <v>27417942</v>
      </c>
      <c r="AF218" t="s">
        <v>2986</v>
      </c>
      <c r="AG218" t="s">
        <v>2987</v>
      </c>
      <c r="AH218" t="s">
        <v>2988</v>
      </c>
      <c r="AI218" t="s">
        <v>2989</v>
      </c>
      <c r="AJ218" t="s">
        <v>77</v>
      </c>
      <c r="AK218" t="s">
        <v>97</v>
      </c>
      <c r="AL218">
        <v>2477882</v>
      </c>
      <c r="AM218">
        <v>2016</v>
      </c>
      <c r="AN218" t="s">
        <v>2990</v>
      </c>
      <c r="AO218" t="s">
        <v>2991</v>
      </c>
      <c r="AP218" t="s">
        <v>2991</v>
      </c>
      <c r="AQ218" t="s">
        <v>2992</v>
      </c>
      <c r="AR218" t="s">
        <v>2993</v>
      </c>
      <c r="AS218" t="s">
        <v>2993</v>
      </c>
      <c r="AT218" t="s">
        <v>2994</v>
      </c>
      <c r="AU218" t="s">
        <v>2995</v>
      </c>
      <c r="AV218" t="s">
        <v>84</v>
      </c>
      <c r="AW218" t="s">
        <v>86</v>
      </c>
      <c r="AX218" t="s">
        <v>86</v>
      </c>
      <c r="AY218" t="s">
        <v>85</v>
      </c>
      <c r="AZ218" t="s">
        <v>86</v>
      </c>
      <c r="BA218" t="s">
        <v>85</v>
      </c>
      <c r="BB218" t="s">
        <v>86</v>
      </c>
      <c r="BC218">
        <v>7</v>
      </c>
      <c r="BD218" t="s">
        <v>86</v>
      </c>
      <c r="BE218" t="s">
        <v>86</v>
      </c>
      <c r="BF218" t="s">
        <v>85</v>
      </c>
      <c r="BG218" t="s">
        <v>86</v>
      </c>
      <c r="BH218" t="s">
        <v>85</v>
      </c>
      <c r="BI218" t="s">
        <v>85</v>
      </c>
      <c r="BJ218" t="s">
        <v>85</v>
      </c>
      <c r="BK218" t="s">
        <v>85</v>
      </c>
      <c r="BL218" t="s">
        <v>2996</v>
      </c>
      <c r="BM218" t="s">
        <v>2997</v>
      </c>
      <c r="BN218" t="s">
        <v>2973</v>
      </c>
      <c r="BO218" t="s">
        <v>2916</v>
      </c>
      <c r="BP218" s="1" t="s">
        <v>2998</v>
      </c>
    </row>
    <row r="219" spans="1:68" hidden="1" x14ac:dyDescent="0.25">
      <c r="A219" s="1" t="s">
        <v>2705</v>
      </c>
      <c r="B219" t="s">
        <v>2706</v>
      </c>
      <c r="C219" t="s">
        <v>2707</v>
      </c>
      <c r="D219" s="5">
        <f t="shared" si="12"/>
        <v>4</v>
      </c>
      <c r="E219" s="5">
        <f>IFERROR(SEARCH(Tabelle2!$A$2,Literatur!$C219),0)</f>
        <v>1</v>
      </c>
      <c r="F219" s="5">
        <f>IFERROR(SEARCH(Tabelle2!$A$3,Literatur!$C219),0)</f>
        <v>0</v>
      </c>
      <c r="G219" s="5">
        <f>IFERROR(SEARCH(Tabelle2!$A$4,Literatur!$C219),0)</f>
        <v>0</v>
      </c>
      <c r="H219" s="5">
        <f>IFERROR(SEARCH(Tabelle2!$A$5,Literatur!$C219),0)</f>
        <v>0</v>
      </c>
      <c r="I219" s="5">
        <f>IFERROR(SEARCH(Tabelle2!$A$6,Literatur!$C219),0)</f>
        <v>0</v>
      </c>
      <c r="J219" s="5">
        <f>IFERROR(SEARCH(Tabelle2!$A$7,Literatur!$C219),0)</f>
        <v>0</v>
      </c>
      <c r="K219" s="5">
        <f>IFERROR(SEARCH(Tabelle2!$A$8,Literatur!$C219),0)</f>
        <v>0</v>
      </c>
      <c r="L219" s="5">
        <f>IFERROR(SEARCH(Tabelle2!$A$9,Literatur!$C219),0)</f>
        <v>0</v>
      </c>
      <c r="M219" s="5">
        <f>IFERROR(SEARCH(Tabelle2!$A$10,Literatur!$C219),0)</f>
        <v>0</v>
      </c>
      <c r="N219" t="s">
        <v>60</v>
      </c>
      <c r="O219" t="s">
        <v>61</v>
      </c>
      <c r="P219" t="s">
        <v>2708</v>
      </c>
      <c r="Q219" t="s">
        <v>2709</v>
      </c>
      <c r="R219">
        <v>11</v>
      </c>
      <c r="S219">
        <v>115749</v>
      </c>
      <c r="T219" t="s">
        <v>64</v>
      </c>
      <c r="U219" t="s">
        <v>2710</v>
      </c>
      <c r="V219" t="s">
        <v>2711</v>
      </c>
      <c r="X219" t="s">
        <v>2712</v>
      </c>
      <c r="Y219" t="s">
        <v>2713</v>
      </c>
      <c r="Z219" t="s">
        <v>2714</v>
      </c>
      <c r="AA219">
        <f t="shared" si="11"/>
        <v>6</v>
      </c>
      <c r="AB219">
        <v>37</v>
      </c>
      <c r="AC219" t="s">
        <v>2999</v>
      </c>
      <c r="AD219" t="s">
        <v>71</v>
      </c>
      <c r="AE219">
        <v>27683128</v>
      </c>
      <c r="AF219" t="s">
        <v>3000</v>
      </c>
      <c r="AG219" t="s">
        <v>3001</v>
      </c>
      <c r="AH219" t="s">
        <v>3002</v>
      </c>
      <c r="AI219" t="s">
        <v>3003</v>
      </c>
      <c r="AJ219" t="s">
        <v>355</v>
      </c>
      <c r="AK219" t="s">
        <v>178</v>
      </c>
      <c r="AL219">
        <v>2518939</v>
      </c>
      <c r="AM219">
        <v>2017</v>
      </c>
      <c r="AN219" t="s">
        <v>371</v>
      </c>
      <c r="AO219" t="s">
        <v>371</v>
      </c>
      <c r="AP219" t="s">
        <v>371</v>
      </c>
      <c r="AQ219" t="s">
        <v>372</v>
      </c>
      <c r="AR219" t="s">
        <v>373</v>
      </c>
      <c r="AS219" t="s">
        <v>373</v>
      </c>
      <c r="AT219" t="s">
        <v>3004</v>
      </c>
      <c r="AU219" t="s">
        <v>3005</v>
      </c>
      <c r="AV219" t="s">
        <v>84</v>
      </c>
      <c r="AW219" t="s">
        <v>86</v>
      </c>
      <c r="AX219" t="s">
        <v>86</v>
      </c>
      <c r="AY219" t="s">
        <v>85</v>
      </c>
      <c r="AZ219" t="s">
        <v>86</v>
      </c>
      <c r="BA219" t="s">
        <v>85</v>
      </c>
      <c r="BB219" t="s">
        <v>86</v>
      </c>
      <c r="BC219">
        <v>8</v>
      </c>
      <c r="BD219" t="s">
        <v>85</v>
      </c>
      <c r="BE219" t="s">
        <v>86</v>
      </c>
      <c r="BF219" t="s">
        <v>85</v>
      </c>
      <c r="BG219" t="s">
        <v>86</v>
      </c>
      <c r="BH219" t="s">
        <v>85</v>
      </c>
      <c r="BI219" t="s">
        <v>85</v>
      </c>
      <c r="BJ219" t="s">
        <v>85</v>
      </c>
      <c r="BK219" t="s">
        <v>86</v>
      </c>
      <c r="BL219" t="s">
        <v>3006</v>
      </c>
      <c r="BM219" t="s">
        <v>3007</v>
      </c>
      <c r="BN219" t="s">
        <v>3008</v>
      </c>
      <c r="BO219" t="s">
        <v>656</v>
      </c>
      <c r="BP219" s="1" t="s">
        <v>3009</v>
      </c>
    </row>
    <row r="220" spans="1:68" hidden="1" x14ac:dyDescent="0.25">
      <c r="A220" s="1" t="s">
        <v>2705</v>
      </c>
      <c r="B220" t="s">
        <v>2706</v>
      </c>
      <c r="C220" t="s">
        <v>2707</v>
      </c>
      <c r="D220" s="5">
        <f t="shared" si="12"/>
        <v>4</v>
      </c>
      <c r="E220" s="5">
        <f>IFERROR(SEARCH(Tabelle2!$A$2,Literatur!$C220),0)</f>
        <v>1</v>
      </c>
      <c r="F220" s="5">
        <f>IFERROR(SEARCH(Tabelle2!$A$3,Literatur!$C220),0)</f>
        <v>0</v>
      </c>
      <c r="G220" s="5">
        <f>IFERROR(SEARCH(Tabelle2!$A$4,Literatur!$C220),0)</f>
        <v>0</v>
      </c>
      <c r="H220" s="5">
        <f>IFERROR(SEARCH(Tabelle2!$A$5,Literatur!$C220),0)</f>
        <v>0</v>
      </c>
      <c r="I220" s="5">
        <f>IFERROR(SEARCH(Tabelle2!$A$6,Literatur!$C220),0)</f>
        <v>0</v>
      </c>
      <c r="J220" s="5">
        <f>IFERROR(SEARCH(Tabelle2!$A$7,Literatur!$C220),0)</f>
        <v>0</v>
      </c>
      <c r="K220" s="5">
        <f>IFERROR(SEARCH(Tabelle2!$A$8,Literatur!$C220),0)</f>
        <v>0</v>
      </c>
      <c r="L220" s="5">
        <f>IFERROR(SEARCH(Tabelle2!$A$9,Literatur!$C220),0)</f>
        <v>0</v>
      </c>
      <c r="M220" s="5">
        <f>IFERROR(SEARCH(Tabelle2!$A$10,Literatur!$C220),0)</f>
        <v>0</v>
      </c>
      <c r="N220" t="s">
        <v>60</v>
      </c>
      <c r="O220" t="s">
        <v>61</v>
      </c>
      <c r="P220" t="s">
        <v>2708</v>
      </c>
      <c r="Q220" t="s">
        <v>2709</v>
      </c>
      <c r="R220">
        <v>11</v>
      </c>
      <c r="S220">
        <v>115749</v>
      </c>
      <c r="T220" t="s">
        <v>64</v>
      </c>
      <c r="U220" t="s">
        <v>2710</v>
      </c>
      <c r="V220" t="s">
        <v>2711</v>
      </c>
      <c r="X220" t="s">
        <v>2712</v>
      </c>
      <c r="Y220" t="s">
        <v>2713</v>
      </c>
      <c r="Z220" t="s">
        <v>2714</v>
      </c>
      <c r="AA220">
        <f t="shared" si="11"/>
        <v>6</v>
      </c>
      <c r="AB220">
        <v>37</v>
      </c>
      <c r="AC220" t="s">
        <v>3010</v>
      </c>
      <c r="AD220" t="s">
        <v>71</v>
      </c>
      <c r="AE220">
        <v>26856794</v>
      </c>
      <c r="AF220" t="s">
        <v>3011</v>
      </c>
      <c r="AG220" t="s">
        <v>3012</v>
      </c>
      <c r="AH220" t="s">
        <v>3013</v>
      </c>
      <c r="AI220" t="s">
        <v>3014</v>
      </c>
      <c r="AJ220" t="s">
        <v>77</v>
      </c>
      <c r="AK220" t="s">
        <v>384</v>
      </c>
      <c r="AL220">
        <v>2379378</v>
      </c>
      <c r="AM220">
        <v>2016</v>
      </c>
      <c r="AN220" t="s">
        <v>2835</v>
      </c>
      <c r="AO220" t="s">
        <v>2836</v>
      </c>
      <c r="AP220" t="s">
        <v>2836</v>
      </c>
      <c r="AQ220" t="s">
        <v>2837</v>
      </c>
      <c r="AR220" t="s">
        <v>2838</v>
      </c>
      <c r="AS220" t="s">
        <v>2839</v>
      </c>
      <c r="AT220" t="s">
        <v>3015</v>
      </c>
      <c r="AU220" t="s">
        <v>3016</v>
      </c>
      <c r="AV220" t="s">
        <v>84</v>
      </c>
      <c r="AW220" t="s">
        <v>85</v>
      </c>
      <c r="AX220" t="s">
        <v>86</v>
      </c>
      <c r="AY220" t="s">
        <v>85</v>
      </c>
      <c r="AZ220" t="s">
        <v>86</v>
      </c>
      <c r="BA220" t="s">
        <v>85</v>
      </c>
      <c r="BB220" t="s">
        <v>85</v>
      </c>
      <c r="BC220">
        <v>13</v>
      </c>
      <c r="BD220" t="s">
        <v>86</v>
      </c>
      <c r="BE220" t="s">
        <v>85</v>
      </c>
      <c r="BF220" t="s">
        <v>85</v>
      </c>
      <c r="BG220" t="s">
        <v>86</v>
      </c>
      <c r="BH220" t="s">
        <v>85</v>
      </c>
      <c r="BI220" t="s">
        <v>85</v>
      </c>
      <c r="BJ220" t="s">
        <v>85</v>
      </c>
      <c r="BK220" t="s">
        <v>85</v>
      </c>
      <c r="BL220" t="s">
        <v>3017</v>
      </c>
      <c r="BM220" t="s">
        <v>170</v>
      </c>
      <c r="BN220" t="s">
        <v>3018</v>
      </c>
      <c r="BO220" t="s">
        <v>216</v>
      </c>
      <c r="BP220" s="1" t="s">
        <v>3019</v>
      </c>
    </row>
    <row r="221" spans="1:68" hidden="1" x14ac:dyDescent="0.25">
      <c r="A221" s="1" t="s">
        <v>2705</v>
      </c>
      <c r="B221" t="s">
        <v>2706</v>
      </c>
      <c r="C221" t="s">
        <v>2707</v>
      </c>
      <c r="D221" s="5">
        <f t="shared" si="12"/>
        <v>4</v>
      </c>
      <c r="E221" s="5">
        <f>IFERROR(SEARCH(Tabelle2!$A$2,Literatur!$C221),0)</f>
        <v>1</v>
      </c>
      <c r="F221" s="5">
        <f>IFERROR(SEARCH(Tabelle2!$A$3,Literatur!$C221),0)</f>
        <v>0</v>
      </c>
      <c r="G221" s="5">
        <f>IFERROR(SEARCH(Tabelle2!$A$4,Literatur!$C221),0)</f>
        <v>0</v>
      </c>
      <c r="H221" s="5">
        <f>IFERROR(SEARCH(Tabelle2!$A$5,Literatur!$C221),0)</f>
        <v>0</v>
      </c>
      <c r="I221" s="5">
        <f>IFERROR(SEARCH(Tabelle2!$A$6,Literatur!$C221),0)</f>
        <v>0</v>
      </c>
      <c r="J221" s="5">
        <f>IFERROR(SEARCH(Tabelle2!$A$7,Literatur!$C221),0)</f>
        <v>0</v>
      </c>
      <c r="K221" s="5">
        <f>IFERROR(SEARCH(Tabelle2!$A$8,Literatur!$C221),0)</f>
        <v>0</v>
      </c>
      <c r="L221" s="5">
        <f>IFERROR(SEARCH(Tabelle2!$A$9,Literatur!$C221),0)</f>
        <v>0</v>
      </c>
      <c r="M221" s="5">
        <f>IFERROR(SEARCH(Tabelle2!$A$10,Literatur!$C221),0)</f>
        <v>0</v>
      </c>
      <c r="N221" t="s">
        <v>60</v>
      </c>
      <c r="O221" t="s">
        <v>61</v>
      </c>
      <c r="P221" t="s">
        <v>2708</v>
      </c>
      <c r="Q221" t="s">
        <v>2709</v>
      </c>
      <c r="R221">
        <v>11</v>
      </c>
      <c r="S221">
        <v>115749</v>
      </c>
      <c r="T221" t="s">
        <v>64</v>
      </c>
      <c r="U221" t="s">
        <v>2710</v>
      </c>
      <c r="V221" t="s">
        <v>2711</v>
      </c>
      <c r="X221" t="s">
        <v>2712</v>
      </c>
      <c r="Y221" t="s">
        <v>2713</v>
      </c>
      <c r="Z221" t="s">
        <v>2714</v>
      </c>
      <c r="AA221">
        <f t="shared" si="11"/>
        <v>6</v>
      </c>
      <c r="AB221">
        <v>37</v>
      </c>
      <c r="AC221" t="s">
        <v>3020</v>
      </c>
      <c r="AD221" t="s">
        <v>71</v>
      </c>
      <c r="AE221">
        <v>27929064</v>
      </c>
      <c r="AF221" t="s">
        <v>3021</v>
      </c>
      <c r="AG221" t="s">
        <v>3022</v>
      </c>
      <c r="AH221" t="s">
        <v>3023</v>
      </c>
      <c r="AI221" t="s">
        <v>3024</v>
      </c>
      <c r="AJ221" t="s">
        <v>77</v>
      </c>
      <c r="AK221" t="s">
        <v>2053</v>
      </c>
      <c r="AL221">
        <v>2498188</v>
      </c>
      <c r="AM221">
        <v>2016</v>
      </c>
      <c r="AN221" t="s">
        <v>1300</v>
      </c>
      <c r="AO221" t="s">
        <v>1301</v>
      </c>
      <c r="AP221" t="s">
        <v>1301</v>
      </c>
      <c r="AQ221" t="s">
        <v>1302</v>
      </c>
      <c r="AR221" t="s">
        <v>1303</v>
      </c>
      <c r="AS221" t="s">
        <v>1303</v>
      </c>
      <c r="AT221" t="s">
        <v>3025</v>
      </c>
      <c r="AU221" t="s">
        <v>3026</v>
      </c>
      <c r="AV221" t="s">
        <v>84</v>
      </c>
      <c r="AW221" t="s">
        <v>86</v>
      </c>
      <c r="AX221" t="s">
        <v>86</v>
      </c>
      <c r="AY221" t="s">
        <v>85</v>
      </c>
      <c r="AZ221" t="s">
        <v>86</v>
      </c>
      <c r="BA221" t="s">
        <v>85</v>
      </c>
      <c r="BB221" t="s">
        <v>85</v>
      </c>
      <c r="BC221">
        <v>15</v>
      </c>
      <c r="BD221" t="s">
        <v>86</v>
      </c>
      <c r="BE221" t="s">
        <v>86</v>
      </c>
      <c r="BF221" t="s">
        <v>85</v>
      </c>
      <c r="BG221" t="s">
        <v>86</v>
      </c>
      <c r="BH221" t="s">
        <v>85</v>
      </c>
      <c r="BI221" t="s">
        <v>85</v>
      </c>
      <c r="BJ221" t="s">
        <v>85</v>
      </c>
      <c r="BK221" t="s">
        <v>86</v>
      </c>
      <c r="BL221" t="s">
        <v>2123</v>
      </c>
      <c r="BM221" t="s">
        <v>3027</v>
      </c>
      <c r="BN221" t="s">
        <v>3028</v>
      </c>
      <c r="BO221" t="s">
        <v>2933</v>
      </c>
      <c r="BP221" s="1" t="s">
        <v>3029</v>
      </c>
    </row>
    <row r="222" spans="1:68" hidden="1" x14ac:dyDescent="0.25">
      <c r="A222" s="1" t="s">
        <v>2705</v>
      </c>
      <c r="B222" t="s">
        <v>2706</v>
      </c>
      <c r="C222" t="s">
        <v>2707</v>
      </c>
      <c r="D222" s="5">
        <f t="shared" si="12"/>
        <v>4</v>
      </c>
      <c r="E222" s="5">
        <f>IFERROR(SEARCH(Tabelle2!$A$2,Literatur!$C222),0)</f>
        <v>1</v>
      </c>
      <c r="F222" s="5">
        <f>IFERROR(SEARCH(Tabelle2!$A$3,Literatur!$C222),0)</f>
        <v>0</v>
      </c>
      <c r="G222" s="5">
        <f>IFERROR(SEARCH(Tabelle2!$A$4,Literatur!$C222),0)</f>
        <v>0</v>
      </c>
      <c r="H222" s="5">
        <f>IFERROR(SEARCH(Tabelle2!$A$5,Literatur!$C222),0)</f>
        <v>0</v>
      </c>
      <c r="I222" s="5">
        <f>IFERROR(SEARCH(Tabelle2!$A$6,Literatur!$C222),0)</f>
        <v>0</v>
      </c>
      <c r="J222" s="5">
        <f>IFERROR(SEARCH(Tabelle2!$A$7,Literatur!$C222),0)</f>
        <v>0</v>
      </c>
      <c r="K222" s="5">
        <f>IFERROR(SEARCH(Tabelle2!$A$8,Literatur!$C222),0)</f>
        <v>0</v>
      </c>
      <c r="L222" s="5">
        <f>IFERROR(SEARCH(Tabelle2!$A$9,Literatur!$C222),0)</f>
        <v>0</v>
      </c>
      <c r="M222" s="5">
        <f>IFERROR(SEARCH(Tabelle2!$A$10,Literatur!$C222),0)</f>
        <v>0</v>
      </c>
      <c r="N222" t="s">
        <v>60</v>
      </c>
      <c r="O222" t="s">
        <v>61</v>
      </c>
      <c r="P222" t="s">
        <v>2708</v>
      </c>
      <c r="Q222" t="s">
        <v>2709</v>
      </c>
      <c r="R222">
        <v>11</v>
      </c>
      <c r="S222">
        <v>115749</v>
      </c>
      <c r="T222" t="s">
        <v>64</v>
      </c>
      <c r="U222" t="s">
        <v>2710</v>
      </c>
      <c r="V222" t="s">
        <v>2711</v>
      </c>
      <c r="X222" t="s">
        <v>2712</v>
      </c>
      <c r="Y222" t="s">
        <v>2713</v>
      </c>
      <c r="Z222" t="s">
        <v>2714</v>
      </c>
      <c r="AA222">
        <f t="shared" si="11"/>
        <v>6</v>
      </c>
      <c r="AB222">
        <v>37</v>
      </c>
      <c r="AC222" t="s">
        <v>3030</v>
      </c>
      <c r="AD222" t="s">
        <v>71</v>
      </c>
      <c r="AE222">
        <v>27312529</v>
      </c>
      <c r="AF222" t="s">
        <v>3031</v>
      </c>
      <c r="AG222" t="s">
        <v>3032</v>
      </c>
      <c r="AH222" t="s">
        <v>3033</v>
      </c>
      <c r="AI222" t="s">
        <v>3034</v>
      </c>
      <c r="AJ222" t="s">
        <v>77</v>
      </c>
      <c r="AK222" t="s">
        <v>178</v>
      </c>
      <c r="AL222">
        <v>2435763</v>
      </c>
      <c r="AM222">
        <v>2016</v>
      </c>
      <c r="AN222" t="s">
        <v>3035</v>
      </c>
      <c r="AO222" t="s">
        <v>3036</v>
      </c>
      <c r="AP222" t="s">
        <v>3037</v>
      </c>
      <c r="AQ222" t="s">
        <v>3038</v>
      </c>
      <c r="AR222" t="s">
        <v>3039</v>
      </c>
      <c r="AS222" t="s">
        <v>3040</v>
      </c>
      <c r="AT222" t="s">
        <v>3041</v>
      </c>
      <c r="AU222" t="s">
        <v>3042</v>
      </c>
      <c r="AV222" t="s">
        <v>84</v>
      </c>
      <c r="AW222" t="s">
        <v>85</v>
      </c>
      <c r="AX222" t="s">
        <v>86</v>
      </c>
      <c r="AY222" t="s">
        <v>85</v>
      </c>
      <c r="AZ222" t="s">
        <v>86</v>
      </c>
      <c r="BA222" t="s">
        <v>85</v>
      </c>
      <c r="BB222" t="s">
        <v>85</v>
      </c>
      <c r="BC222">
        <v>17</v>
      </c>
      <c r="BD222" t="s">
        <v>86</v>
      </c>
      <c r="BE222" t="s">
        <v>86</v>
      </c>
      <c r="BF222" t="s">
        <v>85</v>
      </c>
      <c r="BG222" t="s">
        <v>86</v>
      </c>
      <c r="BH222" t="s">
        <v>86</v>
      </c>
      <c r="BI222" t="s">
        <v>85</v>
      </c>
      <c r="BJ222" t="s">
        <v>86</v>
      </c>
      <c r="BK222" t="s">
        <v>86</v>
      </c>
      <c r="BL222" t="s">
        <v>3043</v>
      </c>
      <c r="BM222" t="s">
        <v>3044</v>
      </c>
      <c r="BN222" t="s">
        <v>788</v>
      </c>
      <c r="BO222" t="s">
        <v>2943</v>
      </c>
      <c r="BP222" s="1" t="s">
        <v>3045</v>
      </c>
    </row>
    <row r="223" spans="1:68" hidden="1" x14ac:dyDescent="0.25">
      <c r="A223" s="1" t="s">
        <v>2705</v>
      </c>
      <c r="B223" t="s">
        <v>2706</v>
      </c>
      <c r="C223" t="s">
        <v>2707</v>
      </c>
      <c r="D223" s="5">
        <f t="shared" si="12"/>
        <v>4</v>
      </c>
      <c r="E223" s="5">
        <f>IFERROR(SEARCH(Tabelle2!$A$2,Literatur!$C223),0)</f>
        <v>1</v>
      </c>
      <c r="F223" s="5">
        <f>IFERROR(SEARCH(Tabelle2!$A$3,Literatur!$C223),0)</f>
        <v>0</v>
      </c>
      <c r="G223" s="5">
        <f>IFERROR(SEARCH(Tabelle2!$A$4,Literatur!$C223),0)</f>
        <v>0</v>
      </c>
      <c r="H223" s="5">
        <f>IFERROR(SEARCH(Tabelle2!$A$5,Literatur!$C223),0)</f>
        <v>0</v>
      </c>
      <c r="I223" s="5">
        <f>IFERROR(SEARCH(Tabelle2!$A$6,Literatur!$C223),0)</f>
        <v>0</v>
      </c>
      <c r="J223" s="5">
        <f>IFERROR(SEARCH(Tabelle2!$A$7,Literatur!$C223),0)</f>
        <v>0</v>
      </c>
      <c r="K223" s="5">
        <f>IFERROR(SEARCH(Tabelle2!$A$8,Literatur!$C223),0)</f>
        <v>0</v>
      </c>
      <c r="L223" s="5">
        <f>IFERROR(SEARCH(Tabelle2!$A$9,Literatur!$C223),0)</f>
        <v>0</v>
      </c>
      <c r="M223" s="5">
        <f>IFERROR(SEARCH(Tabelle2!$A$10,Literatur!$C223),0)</f>
        <v>0</v>
      </c>
      <c r="N223" t="s">
        <v>60</v>
      </c>
      <c r="O223" t="s">
        <v>61</v>
      </c>
      <c r="P223" t="s">
        <v>2708</v>
      </c>
      <c r="Q223" t="s">
        <v>2709</v>
      </c>
      <c r="R223">
        <v>11</v>
      </c>
      <c r="S223">
        <v>115749</v>
      </c>
      <c r="T223" t="s">
        <v>64</v>
      </c>
      <c r="U223" t="s">
        <v>2710</v>
      </c>
      <c r="V223" t="s">
        <v>2711</v>
      </c>
      <c r="X223" t="s">
        <v>2712</v>
      </c>
      <c r="Y223" t="s">
        <v>2713</v>
      </c>
      <c r="Z223" t="s">
        <v>2714</v>
      </c>
      <c r="AA223">
        <f t="shared" si="11"/>
        <v>6</v>
      </c>
      <c r="AB223">
        <v>37</v>
      </c>
      <c r="AC223" t="s">
        <v>3046</v>
      </c>
      <c r="AD223" t="s">
        <v>71</v>
      </c>
      <c r="AE223">
        <v>26847851</v>
      </c>
      <c r="AF223" t="s">
        <v>3047</v>
      </c>
      <c r="AG223" t="s">
        <v>3048</v>
      </c>
      <c r="AH223" t="s">
        <v>3049</v>
      </c>
      <c r="AI223" t="s">
        <v>3050</v>
      </c>
      <c r="AJ223" t="s">
        <v>77</v>
      </c>
      <c r="AK223" t="s">
        <v>178</v>
      </c>
      <c r="AL223">
        <v>2379378</v>
      </c>
      <c r="AM223">
        <v>2016</v>
      </c>
      <c r="AN223" t="s">
        <v>2835</v>
      </c>
      <c r="AO223" t="s">
        <v>2836</v>
      </c>
      <c r="AP223" t="s">
        <v>2836</v>
      </c>
      <c r="AQ223" t="s">
        <v>2837</v>
      </c>
      <c r="AR223" t="s">
        <v>2838</v>
      </c>
      <c r="AS223" t="s">
        <v>2839</v>
      </c>
      <c r="AT223" t="s">
        <v>3051</v>
      </c>
      <c r="AU223" t="s">
        <v>3052</v>
      </c>
      <c r="AV223" t="s">
        <v>84</v>
      </c>
      <c r="AW223" t="s">
        <v>85</v>
      </c>
      <c r="AX223" t="s">
        <v>86</v>
      </c>
      <c r="AY223" t="s">
        <v>85</v>
      </c>
      <c r="AZ223" t="s">
        <v>86</v>
      </c>
      <c r="BA223" t="s">
        <v>85</v>
      </c>
      <c r="BB223" t="s">
        <v>85</v>
      </c>
      <c r="BC223">
        <v>17</v>
      </c>
      <c r="BD223" t="s">
        <v>86</v>
      </c>
      <c r="BE223" t="s">
        <v>85</v>
      </c>
      <c r="BF223" t="s">
        <v>85</v>
      </c>
      <c r="BG223" t="s">
        <v>86</v>
      </c>
      <c r="BH223" t="s">
        <v>85</v>
      </c>
      <c r="BI223" t="s">
        <v>85</v>
      </c>
      <c r="BJ223" t="s">
        <v>85</v>
      </c>
      <c r="BK223" t="s">
        <v>85</v>
      </c>
      <c r="BL223" t="s">
        <v>3017</v>
      </c>
      <c r="BM223" t="s">
        <v>170</v>
      </c>
      <c r="BN223" t="s">
        <v>754</v>
      </c>
      <c r="BO223" t="s">
        <v>2958</v>
      </c>
      <c r="BP223" s="1" t="s">
        <v>3053</v>
      </c>
    </row>
    <row r="224" spans="1:68" hidden="1" x14ac:dyDescent="0.25">
      <c r="A224" s="1" t="s">
        <v>2705</v>
      </c>
      <c r="B224" t="s">
        <v>2706</v>
      </c>
      <c r="C224" t="s">
        <v>2707</v>
      </c>
      <c r="D224" s="5">
        <f t="shared" si="12"/>
        <v>4</v>
      </c>
      <c r="E224" s="5">
        <f>IFERROR(SEARCH(Tabelle2!$A$2,Literatur!$C224),0)</f>
        <v>1</v>
      </c>
      <c r="F224" s="5">
        <f>IFERROR(SEARCH(Tabelle2!$A$3,Literatur!$C224),0)</f>
        <v>0</v>
      </c>
      <c r="G224" s="5">
        <f>IFERROR(SEARCH(Tabelle2!$A$4,Literatur!$C224),0)</f>
        <v>0</v>
      </c>
      <c r="H224" s="5">
        <f>IFERROR(SEARCH(Tabelle2!$A$5,Literatur!$C224),0)</f>
        <v>0</v>
      </c>
      <c r="I224" s="5">
        <f>IFERROR(SEARCH(Tabelle2!$A$6,Literatur!$C224),0)</f>
        <v>0</v>
      </c>
      <c r="J224" s="5">
        <f>IFERROR(SEARCH(Tabelle2!$A$7,Literatur!$C224),0)</f>
        <v>0</v>
      </c>
      <c r="K224" s="5">
        <f>IFERROR(SEARCH(Tabelle2!$A$8,Literatur!$C224),0)</f>
        <v>0</v>
      </c>
      <c r="L224" s="5">
        <f>IFERROR(SEARCH(Tabelle2!$A$9,Literatur!$C224),0)</f>
        <v>0</v>
      </c>
      <c r="M224" s="5">
        <f>IFERROR(SEARCH(Tabelle2!$A$10,Literatur!$C224),0)</f>
        <v>0</v>
      </c>
      <c r="N224" t="s">
        <v>60</v>
      </c>
      <c r="O224" t="s">
        <v>61</v>
      </c>
      <c r="P224" t="s">
        <v>2708</v>
      </c>
      <c r="Q224" t="s">
        <v>2709</v>
      </c>
      <c r="R224">
        <v>11</v>
      </c>
      <c r="S224">
        <v>115749</v>
      </c>
      <c r="T224" t="s">
        <v>64</v>
      </c>
      <c r="U224" t="s">
        <v>2710</v>
      </c>
      <c r="V224" t="s">
        <v>2711</v>
      </c>
      <c r="X224" t="s">
        <v>2712</v>
      </c>
      <c r="Y224" t="s">
        <v>2713</v>
      </c>
      <c r="Z224" t="s">
        <v>2714</v>
      </c>
      <c r="AA224">
        <f t="shared" si="11"/>
        <v>6</v>
      </c>
      <c r="AB224">
        <v>37</v>
      </c>
      <c r="AC224" t="s">
        <v>3054</v>
      </c>
      <c r="AD224" t="s">
        <v>71</v>
      </c>
      <c r="AE224">
        <v>26774880</v>
      </c>
      <c r="AF224" t="s">
        <v>3055</v>
      </c>
      <c r="AG224" t="s">
        <v>3056</v>
      </c>
      <c r="AH224" t="s">
        <v>3057</v>
      </c>
      <c r="AI224" t="s">
        <v>3058</v>
      </c>
      <c r="AJ224" t="s">
        <v>420</v>
      </c>
      <c r="AK224" t="s">
        <v>178</v>
      </c>
      <c r="AL224">
        <v>2379378</v>
      </c>
      <c r="AM224">
        <v>2016</v>
      </c>
      <c r="AN224" t="s">
        <v>2835</v>
      </c>
      <c r="AO224" t="s">
        <v>2836</v>
      </c>
      <c r="AP224" t="s">
        <v>2836</v>
      </c>
      <c r="AQ224" t="s">
        <v>2837</v>
      </c>
      <c r="AR224" t="s">
        <v>2838</v>
      </c>
      <c r="AS224" t="s">
        <v>2839</v>
      </c>
      <c r="AT224" t="s">
        <v>3059</v>
      </c>
      <c r="AU224" t="s">
        <v>3060</v>
      </c>
      <c r="AV224" t="s">
        <v>84</v>
      </c>
      <c r="AW224" t="s">
        <v>85</v>
      </c>
      <c r="AX224" t="s">
        <v>86</v>
      </c>
      <c r="AY224" t="s">
        <v>85</v>
      </c>
      <c r="AZ224" t="s">
        <v>86</v>
      </c>
      <c r="BA224" t="s">
        <v>85</v>
      </c>
      <c r="BB224" t="s">
        <v>85</v>
      </c>
      <c r="BC224">
        <v>17</v>
      </c>
      <c r="BD224" t="s">
        <v>86</v>
      </c>
      <c r="BE224" t="s">
        <v>85</v>
      </c>
      <c r="BF224" t="s">
        <v>85</v>
      </c>
      <c r="BG224" t="s">
        <v>86</v>
      </c>
      <c r="BH224" t="s">
        <v>85</v>
      </c>
      <c r="BI224" t="s">
        <v>85</v>
      </c>
      <c r="BJ224" t="s">
        <v>85</v>
      </c>
      <c r="BK224" t="s">
        <v>85</v>
      </c>
      <c r="BL224" t="s">
        <v>3017</v>
      </c>
      <c r="BM224" t="s">
        <v>170</v>
      </c>
      <c r="BO224" t="s">
        <v>2973</v>
      </c>
      <c r="BP224" s="1" t="s">
        <v>3061</v>
      </c>
    </row>
    <row r="225" spans="1:68" hidden="1" x14ac:dyDescent="0.25">
      <c r="A225" s="1" t="s">
        <v>2705</v>
      </c>
      <c r="B225" t="s">
        <v>2706</v>
      </c>
      <c r="C225" t="s">
        <v>2707</v>
      </c>
      <c r="D225" s="5">
        <f t="shared" si="12"/>
        <v>4</v>
      </c>
      <c r="E225" s="5">
        <f>IFERROR(SEARCH(Tabelle2!$A$2,Literatur!$C225),0)</f>
        <v>1</v>
      </c>
      <c r="F225" s="5">
        <f>IFERROR(SEARCH(Tabelle2!$A$3,Literatur!$C225),0)</f>
        <v>0</v>
      </c>
      <c r="G225" s="5">
        <f>IFERROR(SEARCH(Tabelle2!$A$4,Literatur!$C225),0)</f>
        <v>0</v>
      </c>
      <c r="H225" s="5">
        <f>IFERROR(SEARCH(Tabelle2!$A$5,Literatur!$C225),0)</f>
        <v>0</v>
      </c>
      <c r="I225" s="5">
        <f>IFERROR(SEARCH(Tabelle2!$A$6,Literatur!$C225),0)</f>
        <v>0</v>
      </c>
      <c r="J225" s="5">
        <f>IFERROR(SEARCH(Tabelle2!$A$7,Literatur!$C225),0)</f>
        <v>0</v>
      </c>
      <c r="K225" s="5">
        <f>IFERROR(SEARCH(Tabelle2!$A$8,Literatur!$C225),0)</f>
        <v>0</v>
      </c>
      <c r="L225" s="5">
        <f>IFERROR(SEARCH(Tabelle2!$A$9,Literatur!$C225),0)</f>
        <v>0</v>
      </c>
      <c r="M225" s="5">
        <f>IFERROR(SEARCH(Tabelle2!$A$10,Literatur!$C225),0)</f>
        <v>0</v>
      </c>
      <c r="N225" t="s">
        <v>60</v>
      </c>
      <c r="O225" t="s">
        <v>61</v>
      </c>
      <c r="P225" t="s">
        <v>2708</v>
      </c>
      <c r="Q225" t="s">
        <v>2709</v>
      </c>
      <c r="R225">
        <v>11</v>
      </c>
      <c r="S225">
        <v>115749</v>
      </c>
      <c r="T225" t="s">
        <v>64</v>
      </c>
      <c r="U225" t="s">
        <v>2710</v>
      </c>
      <c r="V225" t="s">
        <v>2711</v>
      </c>
      <c r="X225" t="s">
        <v>2712</v>
      </c>
      <c r="Y225" t="s">
        <v>2713</v>
      </c>
      <c r="Z225" t="s">
        <v>2714</v>
      </c>
      <c r="AA225">
        <f t="shared" si="11"/>
        <v>6</v>
      </c>
      <c r="AB225">
        <v>37</v>
      </c>
      <c r="AC225" t="s">
        <v>3062</v>
      </c>
      <c r="AD225" t="s">
        <v>71</v>
      </c>
      <c r="AE225">
        <v>26809472</v>
      </c>
      <c r="AF225" t="s">
        <v>3063</v>
      </c>
      <c r="AG225" t="s">
        <v>3064</v>
      </c>
      <c r="AH225" t="s">
        <v>3065</v>
      </c>
      <c r="AI225" t="s">
        <v>3066</v>
      </c>
      <c r="AJ225" t="s">
        <v>77</v>
      </c>
      <c r="AK225" t="s">
        <v>178</v>
      </c>
      <c r="AL225">
        <v>2379378</v>
      </c>
      <c r="AM225">
        <v>2016</v>
      </c>
      <c r="AN225" t="s">
        <v>2835</v>
      </c>
      <c r="AO225" t="s">
        <v>2836</v>
      </c>
      <c r="AP225" t="s">
        <v>2836</v>
      </c>
      <c r="AQ225" t="s">
        <v>2837</v>
      </c>
      <c r="AR225" t="s">
        <v>2838</v>
      </c>
      <c r="AS225" t="s">
        <v>2839</v>
      </c>
      <c r="AT225" t="s">
        <v>3067</v>
      </c>
      <c r="AU225" t="s">
        <v>3068</v>
      </c>
      <c r="AV225" t="s">
        <v>84</v>
      </c>
      <c r="AW225" t="s">
        <v>86</v>
      </c>
      <c r="AX225" t="s">
        <v>86</v>
      </c>
      <c r="AY225" t="s">
        <v>85</v>
      </c>
      <c r="AZ225" t="s">
        <v>86</v>
      </c>
      <c r="BA225" t="s">
        <v>85</v>
      </c>
      <c r="BB225" t="s">
        <v>85</v>
      </c>
      <c r="BC225">
        <v>20</v>
      </c>
      <c r="BD225" t="s">
        <v>86</v>
      </c>
      <c r="BE225" t="s">
        <v>86</v>
      </c>
      <c r="BF225" t="s">
        <v>85</v>
      </c>
      <c r="BG225" t="s">
        <v>86</v>
      </c>
      <c r="BH225" t="s">
        <v>85</v>
      </c>
      <c r="BI225" t="s">
        <v>85</v>
      </c>
      <c r="BJ225" t="s">
        <v>85</v>
      </c>
      <c r="BK225" t="s">
        <v>86</v>
      </c>
      <c r="BL225" t="s">
        <v>3017</v>
      </c>
      <c r="BM225" t="s">
        <v>170</v>
      </c>
      <c r="BO225" t="s">
        <v>2983</v>
      </c>
      <c r="BP225" s="1" t="s">
        <v>3069</v>
      </c>
    </row>
    <row r="226" spans="1:68" hidden="1" x14ac:dyDescent="0.25">
      <c r="A226" s="1" t="s">
        <v>2705</v>
      </c>
      <c r="B226" t="s">
        <v>2706</v>
      </c>
      <c r="C226" t="s">
        <v>2707</v>
      </c>
      <c r="D226" s="5">
        <f t="shared" si="12"/>
        <v>4</v>
      </c>
      <c r="E226" s="5">
        <f>IFERROR(SEARCH(Tabelle2!$A$2,Literatur!$C226),0)</f>
        <v>1</v>
      </c>
      <c r="F226" s="5">
        <f>IFERROR(SEARCH(Tabelle2!$A$3,Literatur!$C226),0)</f>
        <v>0</v>
      </c>
      <c r="G226" s="5">
        <f>IFERROR(SEARCH(Tabelle2!$A$4,Literatur!$C226),0)</f>
        <v>0</v>
      </c>
      <c r="H226" s="5">
        <f>IFERROR(SEARCH(Tabelle2!$A$5,Literatur!$C226),0)</f>
        <v>0</v>
      </c>
      <c r="I226" s="5">
        <f>IFERROR(SEARCH(Tabelle2!$A$6,Literatur!$C226),0)</f>
        <v>0</v>
      </c>
      <c r="J226" s="5">
        <f>IFERROR(SEARCH(Tabelle2!$A$7,Literatur!$C226),0)</f>
        <v>0</v>
      </c>
      <c r="K226" s="5">
        <f>IFERROR(SEARCH(Tabelle2!$A$8,Literatur!$C226),0)</f>
        <v>0</v>
      </c>
      <c r="L226" s="5">
        <f>IFERROR(SEARCH(Tabelle2!$A$9,Literatur!$C226),0)</f>
        <v>0</v>
      </c>
      <c r="M226" s="5">
        <f>IFERROR(SEARCH(Tabelle2!$A$10,Literatur!$C226),0)</f>
        <v>0</v>
      </c>
      <c r="N226" t="s">
        <v>60</v>
      </c>
      <c r="O226" t="s">
        <v>61</v>
      </c>
      <c r="P226" t="s">
        <v>2708</v>
      </c>
      <c r="Q226" t="s">
        <v>2709</v>
      </c>
      <c r="R226">
        <v>11</v>
      </c>
      <c r="S226">
        <v>115749</v>
      </c>
      <c r="T226" t="s">
        <v>64</v>
      </c>
      <c r="U226" t="s">
        <v>2710</v>
      </c>
      <c r="V226" t="s">
        <v>2711</v>
      </c>
      <c r="X226" t="s">
        <v>2712</v>
      </c>
      <c r="Y226" t="s">
        <v>2713</v>
      </c>
      <c r="Z226" t="s">
        <v>2714</v>
      </c>
      <c r="AA226">
        <f t="shared" si="11"/>
        <v>6</v>
      </c>
      <c r="AB226">
        <v>37</v>
      </c>
      <c r="AC226" t="s">
        <v>3070</v>
      </c>
      <c r="AD226" t="s">
        <v>71</v>
      </c>
      <c r="AE226">
        <v>26778171</v>
      </c>
      <c r="AF226" t="s">
        <v>3071</v>
      </c>
      <c r="AG226" t="s">
        <v>3072</v>
      </c>
      <c r="AH226" t="s">
        <v>3073</v>
      </c>
      <c r="AI226" t="s">
        <v>3074</v>
      </c>
      <c r="AJ226" t="s">
        <v>113</v>
      </c>
      <c r="AK226" t="s">
        <v>178</v>
      </c>
      <c r="AL226">
        <v>2379378</v>
      </c>
      <c r="AM226">
        <v>2016</v>
      </c>
      <c r="AN226" t="s">
        <v>2835</v>
      </c>
      <c r="AO226" t="s">
        <v>2836</v>
      </c>
      <c r="AP226" t="s">
        <v>2836</v>
      </c>
      <c r="AQ226" t="s">
        <v>2837</v>
      </c>
      <c r="AR226" t="s">
        <v>2838</v>
      </c>
      <c r="AS226" t="s">
        <v>2839</v>
      </c>
      <c r="AT226" t="s">
        <v>3075</v>
      </c>
      <c r="AU226" t="s">
        <v>3076</v>
      </c>
      <c r="AV226" t="s">
        <v>84</v>
      </c>
      <c r="AW226" t="s">
        <v>85</v>
      </c>
      <c r="AX226" t="s">
        <v>86</v>
      </c>
      <c r="AY226" t="s">
        <v>85</v>
      </c>
      <c r="AZ226" t="s">
        <v>86</v>
      </c>
      <c r="BA226" t="s">
        <v>85</v>
      </c>
      <c r="BB226" t="s">
        <v>86</v>
      </c>
      <c r="BC226">
        <v>20</v>
      </c>
      <c r="BD226" t="s">
        <v>86</v>
      </c>
      <c r="BE226" t="s">
        <v>85</v>
      </c>
      <c r="BF226" t="s">
        <v>85</v>
      </c>
      <c r="BG226" t="s">
        <v>86</v>
      </c>
      <c r="BH226" t="s">
        <v>85</v>
      </c>
      <c r="BI226" t="s">
        <v>85</v>
      </c>
      <c r="BJ226" t="s">
        <v>85</v>
      </c>
      <c r="BK226" t="s">
        <v>85</v>
      </c>
      <c r="BL226" t="s">
        <v>3017</v>
      </c>
      <c r="BM226" t="s">
        <v>170</v>
      </c>
      <c r="BO226" t="s">
        <v>2973</v>
      </c>
      <c r="BP226" s="1" t="s">
        <v>3077</v>
      </c>
    </row>
    <row r="227" spans="1:68" hidden="1" x14ac:dyDescent="0.25">
      <c r="A227" s="1" t="s">
        <v>2705</v>
      </c>
      <c r="B227" t="s">
        <v>2706</v>
      </c>
      <c r="C227" t="s">
        <v>2707</v>
      </c>
      <c r="D227" s="5">
        <f t="shared" si="12"/>
        <v>4</v>
      </c>
      <c r="E227" s="5">
        <f>IFERROR(SEARCH(Tabelle2!$A$2,Literatur!$C227),0)</f>
        <v>1</v>
      </c>
      <c r="F227" s="5">
        <f>IFERROR(SEARCH(Tabelle2!$A$3,Literatur!$C227),0)</f>
        <v>0</v>
      </c>
      <c r="G227" s="5">
        <f>IFERROR(SEARCH(Tabelle2!$A$4,Literatur!$C227),0)</f>
        <v>0</v>
      </c>
      <c r="H227" s="5">
        <f>IFERROR(SEARCH(Tabelle2!$A$5,Literatur!$C227),0)</f>
        <v>0</v>
      </c>
      <c r="I227" s="5">
        <f>IFERROR(SEARCH(Tabelle2!$A$6,Literatur!$C227),0)</f>
        <v>0</v>
      </c>
      <c r="J227" s="5">
        <f>IFERROR(SEARCH(Tabelle2!$A$7,Literatur!$C227),0)</f>
        <v>0</v>
      </c>
      <c r="K227" s="5">
        <f>IFERROR(SEARCH(Tabelle2!$A$8,Literatur!$C227),0)</f>
        <v>0</v>
      </c>
      <c r="L227" s="5">
        <f>IFERROR(SEARCH(Tabelle2!$A$9,Literatur!$C227),0)</f>
        <v>0</v>
      </c>
      <c r="M227" s="5">
        <f>IFERROR(SEARCH(Tabelle2!$A$10,Literatur!$C227),0)</f>
        <v>0</v>
      </c>
      <c r="N227" t="s">
        <v>60</v>
      </c>
      <c r="O227" t="s">
        <v>61</v>
      </c>
      <c r="P227" t="s">
        <v>2708</v>
      </c>
      <c r="Q227" t="s">
        <v>2709</v>
      </c>
      <c r="R227">
        <v>11</v>
      </c>
      <c r="S227">
        <v>115749</v>
      </c>
      <c r="T227" t="s">
        <v>64</v>
      </c>
      <c r="U227" t="s">
        <v>2710</v>
      </c>
      <c r="V227" t="s">
        <v>2711</v>
      </c>
      <c r="X227" t="s">
        <v>2712</v>
      </c>
      <c r="Y227" t="s">
        <v>2713</v>
      </c>
      <c r="Z227" t="s">
        <v>2714</v>
      </c>
      <c r="AA227">
        <f t="shared" si="11"/>
        <v>6</v>
      </c>
      <c r="AB227">
        <v>37</v>
      </c>
      <c r="AC227" t="s">
        <v>3078</v>
      </c>
      <c r="AD227" t="s">
        <v>71</v>
      </c>
      <c r="AE227">
        <v>26639657</v>
      </c>
      <c r="AF227" t="s">
        <v>913</v>
      </c>
      <c r="AG227" t="s">
        <v>3079</v>
      </c>
      <c r="AH227" t="s">
        <v>3080</v>
      </c>
      <c r="AI227" t="s">
        <v>3081</v>
      </c>
      <c r="AJ227" t="s">
        <v>130</v>
      </c>
      <c r="AK227" t="s">
        <v>178</v>
      </c>
      <c r="AL227">
        <v>2396295</v>
      </c>
      <c r="AM227">
        <v>2016</v>
      </c>
      <c r="AN227" t="s">
        <v>2835</v>
      </c>
      <c r="AO227" t="s">
        <v>2836</v>
      </c>
      <c r="AP227" t="s">
        <v>2836</v>
      </c>
      <c r="AQ227" t="s">
        <v>2837</v>
      </c>
      <c r="AR227" t="s">
        <v>2838</v>
      </c>
      <c r="AS227" t="s">
        <v>2839</v>
      </c>
      <c r="AT227" t="s">
        <v>3082</v>
      </c>
      <c r="AU227" t="s">
        <v>3083</v>
      </c>
      <c r="AV227" t="s">
        <v>84</v>
      </c>
      <c r="AW227" t="s">
        <v>86</v>
      </c>
      <c r="AX227" t="s">
        <v>86</v>
      </c>
      <c r="AY227" t="s">
        <v>85</v>
      </c>
      <c r="AZ227" t="s">
        <v>86</v>
      </c>
      <c r="BA227" t="s">
        <v>85</v>
      </c>
      <c r="BB227" t="s">
        <v>85</v>
      </c>
      <c r="BC227">
        <v>23</v>
      </c>
      <c r="BD227" t="s">
        <v>86</v>
      </c>
      <c r="BE227" t="s">
        <v>86</v>
      </c>
      <c r="BF227" t="s">
        <v>85</v>
      </c>
      <c r="BG227" t="s">
        <v>86</v>
      </c>
      <c r="BH227" t="s">
        <v>85</v>
      </c>
      <c r="BI227" t="s">
        <v>85</v>
      </c>
      <c r="BJ227" t="s">
        <v>85</v>
      </c>
      <c r="BK227" t="s">
        <v>85</v>
      </c>
      <c r="BL227" t="s">
        <v>3084</v>
      </c>
      <c r="BM227" t="s">
        <v>170</v>
      </c>
      <c r="BO227" t="s">
        <v>3008</v>
      </c>
      <c r="BP227" s="1" t="s">
        <v>3085</v>
      </c>
    </row>
    <row r="228" spans="1:68" hidden="1" x14ac:dyDescent="0.25">
      <c r="A228" s="1" t="s">
        <v>2705</v>
      </c>
      <c r="B228" t="s">
        <v>2706</v>
      </c>
      <c r="C228" t="s">
        <v>2707</v>
      </c>
      <c r="D228" s="5">
        <f t="shared" si="12"/>
        <v>4</v>
      </c>
      <c r="E228" s="5">
        <f>IFERROR(SEARCH(Tabelle2!$A$2,Literatur!$C228),0)</f>
        <v>1</v>
      </c>
      <c r="F228" s="5">
        <f>IFERROR(SEARCH(Tabelle2!$A$3,Literatur!$C228),0)</f>
        <v>0</v>
      </c>
      <c r="G228" s="5">
        <f>IFERROR(SEARCH(Tabelle2!$A$4,Literatur!$C228),0)</f>
        <v>0</v>
      </c>
      <c r="H228" s="5">
        <f>IFERROR(SEARCH(Tabelle2!$A$5,Literatur!$C228),0)</f>
        <v>0</v>
      </c>
      <c r="I228" s="5">
        <f>IFERROR(SEARCH(Tabelle2!$A$6,Literatur!$C228),0)</f>
        <v>0</v>
      </c>
      <c r="J228" s="5">
        <f>IFERROR(SEARCH(Tabelle2!$A$7,Literatur!$C228),0)</f>
        <v>0</v>
      </c>
      <c r="K228" s="5">
        <f>IFERROR(SEARCH(Tabelle2!$A$8,Literatur!$C228),0)</f>
        <v>0</v>
      </c>
      <c r="L228" s="5">
        <f>IFERROR(SEARCH(Tabelle2!$A$9,Literatur!$C228),0)</f>
        <v>0</v>
      </c>
      <c r="M228" s="5">
        <f>IFERROR(SEARCH(Tabelle2!$A$10,Literatur!$C228),0)</f>
        <v>0</v>
      </c>
      <c r="N228" t="s">
        <v>60</v>
      </c>
      <c r="O228" t="s">
        <v>61</v>
      </c>
      <c r="P228" t="s">
        <v>2708</v>
      </c>
      <c r="Q228" t="s">
        <v>2709</v>
      </c>
      <c r="R228">
        <v>11</v>
      </c>
      <c r="S228">
        <v>115749</v>
      </c>
      <c r="T228" t="s">
        <v>64</v>
      </c>
      <c r="U228" t="s">
        <v>2710</v>
      </c>
      <c r="V228" t="s">
        <v>2711</v>
      </c>
      <c r="X228" t="s">
        <v>2712</v>
      </c>
      <c r="Y228" t="s">
        <v>2713</v>
      </c>
      <c r="Z228" t="s">
        <v>2714</v>
      </c>
      <c r="AA228">
        <f t="shared" si="11"/>
        <v>6</v>
      </c>
      <c r="AB228">
        <v>37</v>
      </c>
      <c r="AC228" t="s">
        <v>3086</v>
      </c>
      <c r="AD228" t="s">
        <v>71</v>
      </c>
      <c r="AE228">
        <v>26795350</v>
      </c>
      <c r="AF228" t="s">
        <v>3087</v>
      </c>
      <c r="AG228" t="s">
        <v>3088</v>
      </c>
      <c r="AH228" t="s">
        <v>3089</v>
      </c>
      <c r="AI228" t="s">
        <v>3090</v>
      </c>
      <c r="AK228" t="s">
        <v>241</v>
      </c>
      <c r="AL228">
        <v>2379378</v>
      </c>
      <c r="AM228">
        <v>2016</v>
      </c>
      <c r="AN228" t="s">
        <v>2835</v>
      </c>
      <c r="AO228" t="s">
        <v>2836</v>
      </c>
      <c r="AP228" t="s">
        <v>2836</v>
      </c>
      <c r="AQ228" t="s">
        <v>2837</v>
      </c>
      <c r="AR228" t="s">
        <v>2838</v>
      </c>
      <c r="AS228" t="s">
        <v>2839</v>
      </c>
      <c r="AT228" t="s">
        <v>3091</v>
      </c>
      <c r="AU228" t="s">
        <v>3092</v>
      </c>
      <c r="AV228" t="s">
        <v>84</v>
      </c>
      <c r="AW228" t="s">
        <v>85</v>
      </c>
      <c r="AX228" t="s">
        <v>86</v>
      </c>
      <c r="AY228" t="s">
        <v>85</v>
      </c>
      <c r="AZ228" t="s">
        <v>86</v>
      </c>
      <c r="BA228" t="s">
        <v>85</v>
      </c>
      <c r="BB228" t="s">
        <v>86</v>
      </c>
      <c r="BC228">
        <v>25</v>
      </c>
      <c r="BD228" t="s">
        <v>86</v>
      </c>
      <c r="BE228" t="s">
        <v>85</v>
      </c>
      <c r="BF228" t="s">
        <v>85</v>
      </c>
      <c r="BG228" t="s">
        <v>86</v>
      </c>
      <c r="BH228" t="s">
        <v>85</v>
      </c>
      <c r="BI228" t="s">
        <v>85</v>
      </c>
      <c r="BJ228" t="s">
        <v>85</v>
      </c>
      <c r="BK228" t="s">
        <v>85</v>
      </c>
      <c r="BL228" t="s">
        <v>3017</v>
      </c>
      <c r="BM228" t="s">
        <v>170</v>
      </c>
      <c r="BO228" t="s">
        <v>3018</v>
      </c>
      <c r="BP228" s="1" t="s">
        <v>3093</v>
      </c>
    </row>
    <row r="229" spans="1:68" hidden="1" x14ac:dyDescent="0.25">
      <c r="A229" s="1" t="s">
        <v>2705</v>
      </c>
      <c r="B229" t="s">
        <v>2706</v>
      </c>
      <c r="C229" t="s">
        <v>2707</v>
      </c>
      <c r="D229" s="5">
        <f t="shared" si="12"/>
        <v>4</v>
      </c>
      <c r="E229" s="5">
        <f>IFERROR(SEARCH(Tabelle2!$A$2,Literatur!$C229),0)</f>
        <v>1</v>
      </c>
      <c r="F229" s="5">
        <f>IFERROR(SEARCH(Tabelle2!$A$3,Literatur!$C229),0)</f>
        <v>0</v>
      </c>
      <c r="G229" s="5">
        <f>IFERROR(SEARCH(Tabelle2!$A$4,Literatur!$C229),0)</f>
        <v>0</v>
      </c>
      <c r="H229" s="5">
        <f>IFERROR(SEARCH(Tabelle2!$A$5,Literatur!$C229),0)</f>
        <v>0</v>
      </c>
      <c r="I229" s="5">
        <f>IFERROR(SEARCH(Tabelle2!$A$6,Literatur!$C229),0)</f>
        <v>0</v>
      </c>
      <c r="J229" s="5">
        <f>IFERROR(SEARCH(Tabelle2!$A$7,Literatur!$C229),0)</f>
        <v>0</v>
      </c>
      <c r="K229" s="5">
        <f>IFERROR(SEARCH(Tabelle2!$A$8,Literatur!$C229),0)</f>
        <v>0</v>
      </c>
      <c r="L229" s="5">
        <f>IFERROR(SEARCH(Tabelle2!$A$9,Literatur!$C229),0)</f>
        <v>0</v>
      </c>
      <c r="M229" s="5">
        <f>IFERROR(SEARCH(Tabelle2!$A$10,Literatur!$C229),0)</f>
        <v>0</v>
      </c>
      <c r="N229" t="s">
        <v>60</v>
      </c>
      <c r="O229" t="s">
        <v>61</v>
      </c>
      <c r="P229" t="s">
        <v>2708</v>
      </c>
      <c r="Q229" t="s">
        <v>2709</v>
      </c>
      <c r="R229">
        <v>11</v>
      </c>
      <c r="S229">
        <v>115749</v>
      </c>
      <c r="T229" t="s">
        <v>64</v>
      </c>
      <c r="U229" t="s">
        <v>2710</v>
      </c>
      <c r="V229" t="s">
        <v>2711</v>
      </c>
      <c r="X229" t="s">
        <v>2712</v>
      </c>
      <c r="Y229" t="s">
        <v>2713</v>
      </c>
      <c r="Z229" t="s">
        <v>2714</v>
      </c>
      <c r="AA229">
        <f t="shared" si="11"/>
        <v>6</v>
      </c>
      <c r="AB229">
        <v>37</v>
      </c>
      <c r="AC229" t="s">
        <v>3094</v>
      </c>
      <c r="AD229" t="s">
        <v>71</v>
      </c>
      <c r="AE229">
        <v>26392303</v>
      </c>
      <c r="AG229" t="s">
        <v>3095</v>
      </c>
      <c r="AH229" t="s">
        <v>3096</v>
      </c>
      <c r="AI229" t="s">
        <v>3097</v>
      </c>
      <c r="AK229" t="s">
        <v>97</v>
      </c>
      <c r="AL229">
        <v>2476454</v>
      </c>
      <c r="AM229">
        <v>2015</v>
      </c>
      <c r="AN229" t="s">
        <v>1300</v>
      </c>
      <c r="AO229" t="s">
        <v>1301</v>
      </c>
      <c r="AP229" t="s">
        <v>1301</v>
      </c>
      <c r="AQ229" t="s">
        <v>1302</v>
      </c>
      <c r="AR229" t="s">
        <v>1303</v>
      </c>
      <c r="AS229" t="s">
        <v>1303</v>
      </c>
      <c r="AT229" t="s">
        <v>3098</v>
      </c>
      <c r="AU229" t="s">
        <v>3099</v>
      </c>
      <c r="AV229" t="s">
        <v>84</v>
      </c>
      <c r="AW229" t="s">
        <v>86</v>
      </c>
      <c r="AX229" t="s">
        <v>86</v>
      </c>
      <c r="AY229" t="s">
        <v>85</v>
      </c>
      <c r="AZ229" t="s">
        <v>86</v>
      </c>
      <c r="BA229" t="s">
        <v>85</v>
      </c>
      <c r="BC229">
        <v>29</v>
      </c>
      <c r="BD229" t="s">
        <v>86</v>
      </c>
      <c r="BE229" t="s">
        <v>86</v>
      </c>
      <c r="BF229" t="s">
        <v>85</v>
      </c>
      <c r="BG229" t="s">
        <v>86</v>
      </c>
      <c r="BH229" t="s">
        <v>85</v>
      </c>
      <c r="BI229" t="s">
        <v>85</v>
      </c>
      <c r="BJ229" t="s">
        <v>85</v>
      </c>
      <c r="BK229" t="s">
        <v>85</v>
      </c>
      <c r="BL229" t="s">
        <v>3028</v>
      </c>
      <c r="BM229" t="s">
        <v>233</v>
      </c>
      <c r="BO229" t="s">
        <v>3028</v>
      </c>
      <c r="BP229" s="1" t="s">
        <v>3100</v>
      </c>
    </row>
    <row r="230" spans="1:68" hidden="1" x14ac:dyDescent="0.25">
      <c r="A230" s="1" t="s">
        <v>2705</v>
      </c>
      <c r="B230" t="s">
        <v>2706</v>
      </c>
      <c r="C230" t="s">
        <v>2707</v>
      </c>
      <c r="D230" s="5">
        <f t="shared" si="12"/>
        <v>4</v>
      </c>
      <c r="E230" s="5">
        <f>IFERROR(SEARCH(Tabelle2!$A$2,Literatur!$C230),0)</f>
        <v>1</v>
      </c>
      <c r="F230" s="5">
        <f>IFERROR(SEARCH(Tabelle2!$A$3,Literatur!$C230),0)</f>
        <v>0</v>
      </c>
      <c r="G230" s="5">
        <f>IFERROR(SEARCH(Tabelle2!$A$4,Literatur!$C230),0)</f>
        <v>0</v>
      </c>
      <c r="H230" s="5">
        <f>IFERROR(SEARCH(Tabelle2!$A$5,Literatur!$C230),0)</f>
        <v>0</v>
      </c>
      <c r="I230" s="5">
        <f>IFERROR(SEARCH(Tabelle2!$A$6,Literatur!$C230),0)</f>
        <v>0</v>
      </c>
      <c r="J230" s="5">
        <f>IFERROR(SEARCH(Tabelle2!$A$7,Literatur!$C230),0)</f>
        <v>0</v>
      </c>
      <c r="K230" s="5">
        <f>IFERROR(SEARCH(Tabelle2!$A$8,Literatur!$C230),0)</f>
        <v>0</v>
      </c>
      <c r="L230" s="5">
        <f>IFERROR(SEARCH(Tabelle2!$A$9,Literatur!$C230),0)</f>
        <v>0</v>
      </c>
      <c r="M230" s="5">
        <f>IFERROR(SEARCH(Tabelle2!$A$10,Literatur!$C230),0)</f>
        <v>0</v>
      </c>
      <c r="N230" t="s">
        <v>60</v>
      </c>
      <c r="O230" t="s">
        <v>61</v>
      </c>
      <c r="P230" t="s">
        <v>2708</v>
      </c>
      <c r="Q230" t="s">
        <v>2709</v>
      </c>
      <c r="R230">
        <v>11</v>
      </c>
      <c r="S230">
        <v>115749</v>
      </c>
      <c r="T230" t="s">
        <v>64</v>
      </c>
      <c r="U230" t="s">
        <v>2710</v>
      </c>
      <c r="V230" t="s">
        <v>2711</v>
      </c>
      <c r="X230" t="s">
        <v>2712</v>
      </c>
      <c r="Y230" t="s">
        <v>2713</v>
      </c>
      <c r="Z230" t="s">
        <v>2714</v>
      </c>
      <c r="AA230">
        <f t="shared" si="11"/>
        <v>6</v>
      </c>
      <c r="AB230">
        <v>37</v>
      </c>
      <c r="AC230" t="s">
        <v>925</v>
      </c>
      <c r="AD230" t="s">
        <v>71</v>
      </c>
      <c r="AE230">
        <v>27338147</v>
      </c>
      <c r="AG230" t="s">
        <v>926</v>
      </c>
      <c r="AH230" t="s">
        <v>927</v>
      </c>
      <c r="AI230" t="s">
        <v>928</v>
      </c>
      <c r="AK230" t="s">
        <v>241</v>
      </c>
      <c r="AL230">
        <v>2477723</v>
      </c>
      <c r="AM230">
        <v>2016</v>
      </c>
      <c r="AN230" t="s">
        <v>903</v>
      </c>
      <c r="AO230" t="s">
        <v>904</v>
      </c>
      <c r="AP230" t="s">
        <v>904</v>
      </c>
      <c r="AQ230" t="s">
        <v>905</v>
      </c>
      <c r="AR230" t="s">
        <v>906</v>
      </c>
      <c r="AS230" t="s">
        <v>906</v>
      </c>
      <c r="AT230" t="s">
        <v>921</v>
      </c>
      <c r="AU230" t="s">
        <v>922</v>
      </c>
      <c r="AV230" t="s">
        <v>84</v>
      </c>
      <c r="AW230" t="s">
        <v>86</v>
      </c>
      <c r="AX230" t="s">
        <v>86</v>
      </c>
      <c r="AY230" t="s">
        <v>85</v>
      </c>
      <c r="AZ230" t="s">
        <v>86</v>
      </c>
      <c r="BA230" t="s">
        <v>85</v>
      </c>
      <c r="BC230">
        <v>32</v>
      </c>
      <c r="BD230" t="s">
        <v>86</v>
      </c>
      <c r="BE230" t="s">
        <v>86</v>
      </c>
      <c r="BF230" t="s">
        <v>85</v>
      </c>
      <c r="BG230" t="s">
        <v>86</v>
      </c>
      <c r="BH230" t="s">
        <v>85</v>
      </c>
      <c r="BI230" t="s">
        <v>85</v>
      </c>
      <c r="BJ230" t="s">
        <v>85</v>
      </c>
      <c r="BK230" t="s">
        <v>85</v>
      </c>
      <c r="BL230" t="s">
        <v>929</v>
      </c>
      <c r="BM230" t="s">
        <v>930</v>
      </c>
      <c r="BO230" t="s">
        <v>788</v>
      </c>
      <c r="BP230" s="1" t="s">
        <v>931</v>
      </c>
    </row>
    <row r="231" spans="1:68" hidden="1" x14ac:dyDescent="0.25">
      <c r="A231" s="1" t="s">
        <v>2705</v>
      </c>
      <c r="B231" t="s">
        <v>2706</v>
      </c>
      <c r="C231" t="s">
        <v>2707</v>
      </c>
      <c r="D231" s="5">
        <f t="shared" si="12"/>
        <v>4</v>
      </c>
      <c r="E231" s="5">
        <f>IFERROR(SEARCH(Tabelle2!$A$2,Literatur!$C231),0)</f>
        <v>1</v>
      </c>
      <c r="F231" s="5">
        <f>IFERROR(SEARCH(Tabelle2!$A$3,Literatur!$C231),0)</f>
        <v>0</v>
      </c>
      <c r="G231" s="5">
        <f>IFERROR(SEARCH(Tabelle2!$A$4,Literatur!$C231),0)</f>
        <v>0</v>
      </c>
      <c r="H231" s="5">
        <f>IFERROR(SEARCH(Tabelle2!$A$5,Literatur!$C231),0)</f>
        <v>0</v>
      </c>
      <c r="I231" s="5">
        <f>IFERROR(SEARCH(Tabelle2!$A$6,Literatur!$C231),0)</f>
        <v>0</v>
      </c>
      <c r="J231" s="5">
        <f>IFERROR(SEARCH(Tabelle2!$A$7,Literatur!$C231),0)</f>
        <v>0</v>
      </c>
      <c r="K231" s="5">
        <f>IFERROR(SEARCH(Tabelle2!$A$8,Literatur!$C231),0)</f>
        <v>0</v>
      </c>
      <c r="L231" s="5">
        <f>IFERROR(SEARCH(Tabelle2!$A$9,Literatur!$C231),0)</f>
        <v>0</v>
      </c>
      <c r="M231" s="5">
        <f>IFERROR(SEARCH(Tabelle2!$A$10,Literatur!$C231),0)</f>
        <v>0</v>
      </c>
      <c r="N231" t="s">
        <v>60</v>
      </c>
      <c r="O231" t="s">
        <v>61</v>
      </c>
      <c r="P231" t="s">
        <v>2708</v>
      </c>
      <c r="Q231" t="s">
        <v>2709</v>
      </c>
      <c r="R231">
        <v>11</v>
      </c>
      <c r="S231">
        <v>115749</v>
      </c>
      <c r="T231" t="s">
        <v>64</v>
      </c>
      <c r="U231" t="s">
        <v>2710</v>
      </c>
      <c r="V231" t="s">
        <v>2711</v>
      </c>
      <c r="X231" t="s">
        <v>2712</v>
      </c>
      <c r="Y231" t="s">
        <v>2713</v>
      </c>
      <c r="Z231" t="s">
        <v>2714</v>
      </c>
      <c r="AA231">
        <f t="shared" si="11"/>
        <v>6</v>
      </c>
      <c r="AB231">
        <v>37</v>
      </c>
      <c r="AC231" t="s">
        <v>3101</v>
      </c>
      <c r="AD231" t="s">
        <v>71</v>
      </c>
      <c r="AE231">
        <v>26644315</v>
      </c>
      <c r="AG231" t="s">
        <v>3102</v>
      </c>
      <c r="AH231" t="s">
        <v>3103</v>
      </c>
      <c r="AI231" t="s">
        <v>3104</v>
      </c>
      <c r="AL231">
        <v>2372467</v>
      </c>
      <c r="AM231">
        <v>2016</v>
      </c>
      <c r="AN231" t="s">
        <v>3105</v>
      </c>
      <c r="AO231" t="s">
        <v>3106</v>
      </c>
      <c r="AP231" t="s">
        <v>3106</v>
      </c>
      <c r="AQ231" t="s">
        <v>3107</v>
      </c>
      <c r="AR231" t="s">
        <v>3108</v>
      </c>
      <c r="AS231" t="s">
        <v>3109</v>
      </c>
      <c r="AT231" t="s">
        <v>3110</v>
      </c>
      <c r="AU231" t="s">
        <v>3111</v>
      </c>
      <c r="AV231" t="s">
        <v>84</v>
      </c>
      <c r="AW231" t="s">
        <v>85</v>
      </c>
      <c r="AX231" t="s">
        <v>86</v>
      </c>
      <c r="AY231" t="s">
        <v>85</v>
      </c>
      <c r="AZ231" t="s">
        <v>86</v>
      </c>
      <c r="BA231" t="s">
        <v>85</v>
      </c>
      <c r="BC231">
        <v>60</v>
      </c>
      <c r="BD231" t="s">
        <v>86</v>
      </c>
      <c r="BE231" t="s">
        <v>86</v>
      </c>
      <c r="BF231" t="s">
        <v>85</v>
      </c>
      <c r="BG231" t="s">
        <v>86</v>
      </c>
      <c r="BH231" t="s">
        <v>86</v>
      </c>
      <c r="BI231" t="s">
        <v>85</v>
      </c>
      <c r="BJ231" t="s">
        <v>86</v>
      </c>
      <c r="BK231" t="s">
        <v>86</v>
      </c>
      <c r="BL231" t="s">
        <v>3112</v>
      </c>
      <c r="BM231" t="s">
        <v>3113</v>
      </c>
      <c r="BO231" t="s">
        <v>754</v>
      </c>
      <c r="BP231" s="1" t="s">
        <v>3114</v>
      </c>
    </row>
    <row r="232" spans="1:68" hidden="1" x14ac:dyDescent="0.25">
      <c r="A232" s="1" t="s">
        <v>3115</v>
      </c>
      <c r="B232" t="s">
        <v>3116</v>
      </c>
      <c r="C232" t="s">
        <v>3117</v>
      </c>
      <c r="D232" s="5">
        <f t="shared" ref="D232:D248" si="13">SUM(E232:M232)</f>
        <v>0</v>
      </c>
      <c r="E232" s="5">
        <f>IFERROR(SEARCH(Tabelle2!$A$2,Literatur!$C232),0)</f>
        <v>0</v>
      </c>
      <c r="F232" s="5">
        <f>IFERROR(SEARCH(Tabelle2!$A$3,Literatur!$C232),0)</f>
        <v>0</v>
      </c>
      <c r="G232" s="5">
        <f>IFERROR(SEARCH(Tabelle2!$A$4,Literatur!$C232),0)</f>
        <v>0</v>
      </c>
      <c r="H232" s="5">
        <f>IFERROR(SEARCH(Tabelle2!$A$5,Literatur!$C232),0)</f>
        <v>0</v>
      </c>
      <c r="I232" s="5">
        <f>IFERROR(SEARCH(Tabelle2!$A$6,Literatur!$C232),0)</f>
        <v>0</v>
      </c>
      <c r="J232" s="5">
        <f>IFERROR(SEARCH(Tabelle2!$A$7,Literatur!$C232),0)</f>
        <v>0</v>
      </c>
      <c r="K232" s="5">
        <f>IFERROR(SEARCH(Tabelle2!$A$8,Literatur!$C232),0)</f>
        <v>0</v>
      </c>
      <c r="L232" s="5">
        <f>IFERROR(SEARCH(Tabelle2!$A$9,Literatur!$C232),0)</f>
        <v>0</v>
      </c>
      <c r="M232" s="5">
        <f>IFERROR(SEARCH(Tabelle2!$A$10,Literatur!$C232),0)</f>
        <v>0</v>
      </c>
      <c r="N232" t="s">
        <v>60</v>
      </c>
      <c r="O232" t="s">
        <v>61</v>
      </c>
      <c r="P232" t="s">
        <v>3118</v>
      </c>
      <c r="Q232" t="s">
        <v>3119</v>
      </c>
      <c r="R232">
        <v>4</v>
      </c>
      <c r="S232">
        <v>115360</v>
      </c>
      <c r="T232" t="s">
        <v>64</v>
      </c>
      <c r="U232" t="s">
        <v>3120</v>
      </c>
      <c r="V232" t="s">
        <v>3121</v>
      </c>
      <c r="X232" t="s">
        <v>3122</v>
      </c>
      <c r="Y232" t="s">
        <v>3123</v>
      </c>
      <c r="Z232" t="s">
        <v>3124</v>
      </c>
      <c r="AA232">
        <f t="shared" si="11"/>
        <v>7</v>
      </c>
      <c r="AB232">
        <v>17</v>
      </c>
      <c r="AC232" t="s">
        <v>3125</v>
      </c>
      <c r="AD232" t="s">
        <v>71</v>
      </c>
      <c r="AE232">
        <v>30202475</v>
      </c>
      <c r="AF232" t="s">
        <v>3126</v>
      </c>
      <c r="AG232" t="s">
        <v>3127</v>
      </c>
      <c r="AH232" t="s">
        <v>3128</v>
      </c>
      <c r="AI232" t="s">
        <v>3129</v>
      </c>
      <c r="AJ232" t="s">
        <v>113</v>
      </c>
      <c r="AK232" t="s">
        <v>385</v>
      </c>
      <c r="AL232">
        <v>2644315</v>
      </c>
      <c r="AM232">
        <v>2018</v>
      </c>
      <c r="AN232" t="s">
        <v>3130</v>
      </c>
      <c r="AO232" t="s">
        <v>3131</v>
      </c>
      <c r="AP232" t="s">
        <v>3131</v>
      </c>
      <c r="AQ232" t="s">
        <v>3132</v>
      </c>
      <c r="AR232" t="s">
        <v>3133</v>
      </c>
      <c r="AS232" t="s">
        <v>3133</v>
      </c>
      <c r="AT232" t="s">
        <v>3134</v>
      </c>
      <c r="AU232" t="s">
        <v>3135</v>
      </c>
      <c r="AV232" t="s">
        <v>84</v>
      </c>
      <c r="AW232" t="s">
        <v>86</v>
      </c>
      <c r="AX232" t="s">
        <v>86</v>
      </c>
      <c r="AY232" t="s">
        <v>85</v>
      </c>
      <c r="AZ232" t="s">
        <v>86</v>
      </c>
      <c r="BA232" t="s">
        <v>85</v>
      </c>
      <c r="BB232" t="s">
        <v>86</v>
      </c>
      <c r="BC232">
        <v>0</v>
      </c>
      <c r="BD232" t="s">
        <v>86</v>
      </c>
      <c r="BE232" t="s">
        <v>86</v>
      </c>
      <c r="BF232" t="s">
        <v>85</v>
      </c>
      <c r="BG232" t="s">
        <v>86</v>
      </c>
      <c r="BH232" t="s">
        <v>85</v>
      </c>
      <c r="BI232" t="s">
        <v>85</v>
      </c>
      <c r="BJ232" t="s">
        <v>85</v>
      </c>
      <c r="BK232" t="s">
        <v>85</v>
      </c>
      <c r="BL232" t="s">
        <v>291</v>
      </c>
      <c r="BM232" t="s">
        <v>2843</v>
      </c>
      <c r="BN232" t="s">
        <v>1233</v>
      </c>
      <c r="BO232" t="s">
        <v>1233</v>
      </c>
      <c r="BP232" s="1" t="s">
        <v>3136</v>
      </c>
    </row>
    <row r="233" spans="1:68" hidden="1" x14ac:dyDescent="0.25">
      <c r="A233" s="1" t="s">
        <v>3115</v>
      </c>
      <c r="B233" t="s">
        <v>3116</v>
      </c>
      <c r="C233" t="s">
        <v>3117</v>
      </c>
      <c r="D233" s="5">
        <f t="shared" si="13"/>
        <v>0</v>
      </c>
      <c r="E233" s="5">
        <f>IFERROR(SEARCH(Tabelle2!$A$2,Literatur!$C233),0)</f>
        <v>0</v>
      </c>
      <c r="F233" s="5">
        <f>IFERROR(SEARCH(Tabelle2!$A$3,Literatur!$C233),0)</f>
        <v>0</v>
      </c>
      <c r="G233" s="5">
        <f>IFERROR(SEARCH(Tabelle2!$A$4,Literatur!$C233),0)</f>
        <v>0</v>
      </c>
      <c r="H233" s="5">
        <f>IFERROR(SEARCH(Tabelle2!$A$5,Literatur!$C233),0)</f>
        <v>0</v>
      </c>
      <c r="I233" s="5">
        <f>IFERROR(SEARCH(Tabelle2!$A$6,Literatur!$C233),0)</f>
        <v>0</v>
      </c>
      <c r="J233" s="5">
        <f>IFERROR(SEARCH(Tabelle2!$A$7,Literatur!$C233),0)</f>
        <v>0</v>
      </c>
      <c r="K233" s="5">
        <f>IFERROR(SEARCH(Tabelle2!$A$8,Literatur!$C233),0)</f>
        <v>0</v>
      </c>
      <c r="L233" s="5">
        <f>IFERROR(SEARCH(Tabelle2!$A$9,Literatur!$C233),0)</f>
        <v>0</v>
      </c>
      <c r="M233" s="5">
        <f>IFERROR(SEARCH(Tabelle2!$A$10,Literatur!$C233),0)</f>
        <v>0</v>
      </c>
      <c r="N233" t="s">
        <v>60</v>
      </c>
      <c r="O233" t="s">
        <v>61</v>
      </c>
      <c r="P233" t="s">
        <v>3118</v>
      </c>
      <c r="Q233" t="s">
        <v>3119</v>
      </c>
      <c r="R233">
        <v>4</v>
      </c>
      <c r="S233">
        <v>115360</v>
      </c>
      <c r="T233" t="s">
        <v>64</v>
      </c>
      <c r="U233" t="s">
        <v>3120</v>
      </c>
      <c r="V233" t="s">
        <v>3121</v>
      </c>
      <c r="X233" t="s">
        <v>3122</v>
      </c>
      <c r="Y233" t="s">
        <v>3123</v>
      </c>
      <c r="Z233" t="s">
        <v>3124</v>
      </c>
      <c r="AA233">
        <f t="shared" si="11"/>
        <v>7</v>
      </c>
      <c r="AB233">
        <v>17</v>
      </c>
      <c r="AC233" t="s">
        <v>3137</v>
      </c>
      <c r="AD233" t="s">
        <v>71</v>
      </c>
      <c r="AE233">
        <v>30181586</v>
      </c>
      <c r="AF233" t="s">
        <v>3138</v>
      </c>
      <c r="AG233" t="s">
        <v>3139</v>
      </c>
      <c r="AH233" t="s">
        <v>3140</v>
      </c>
      <c r="AI233" t="s">
        <v>3141</v>
      </c>
      <c r="AJ233" t="s">
        <v>531</v>
      </c>
      <c r="AK233" t="s">
        <v>281</v>
      </c>
      <c r="AL233">
        <v>2722577</v>
      </c>
      <c r="AM233">
        <v>2018</v>
      </c>
      <c r="AN233" t="s">
        <v>1300</v>
      </c>
      <c r="AO233" t="s">
        <v>1301</v>
      </c>
      <c r="AP233" t="s">
        <v>1301</v>
      </c>
      <c r="AQ233" t="s">
        <v>1302</v>
      </c>
      <c r="AR233" t="s">
        <v>1303</v>
      </c>
      <c r="AS233" t="s">
        <v>1303</v>
      </c>
      <c r="AT233" t="s">
        <v>3142</v>
      </c>
      <c r="AU233" t="s">
        <v>3143</v>
      </c>
      <c r="AV233" t="s">
        <v>84</v>
      </c>
      <c r="AW233" t="s">
        <v>86</v>
      </c>
      <c r="AX233" t="s">
        <v>86</v>
      </c>
      <c r="AY233" t="s">
        <v>85</v>
      </c>
      <c r="AZ233" t="s">
        <v>86</v>
      </c>
      <c r="BA233" t="s">
        <v>85</v>
      </c>
      <c r="BB233" t="s">
        <v>86</v>
      </c>
      <c r="BC233">
        <v>0</v>
      </c>
      <c r="BD233" t="s">
        <v>86</v>
      </c>
      <c r="BE233" t="s">
        <v>86</v>
      </c>
      <c r="BF233" t="s">
        <v>85</v>
      </c>
      <c r="BG233" t="s">
        <v>86</v>
      </c>
      <c r="BH233" t="s">
        <v>85</v>
      </c>
      <c r="BI233" t="s">
        <v>85</v>
      </c>
      <c r="BJ233" t="s">
        <v>85</v>
      </c>
      <c r="BK233" t="s">
        <v>85</v>
      </c>
      <c r="BL233" t="s">
        <v>363</v>
      </c>
      <c r="BM233" t="s">
        <v>2723</v>
      </c>
      <c r="BN233" t="s">
        <v>456</v>
      </c>
      <c r="BO233" t="s">
        <v>456</v>
      </c>
      <c r="BP233" s="1" t="s">
        <v>3144</v>
      </c>
    </row>
    <row r="234" spans="1:68" hidden="1" x14ac:dyDescent="0.25">
      <c r="A234" s="1" t="s">
        <v>3115</v>
      </c>
      <c r="B234" t="s">
        <v>3116</v>
      </c>
      <c r="C234" t="s">
        <v>3117</v>
      </c>
      <c r="D234" s="5">
        <f t="shared" si="13"/>
        <v>0</v>
      </c>
      <c r="E234" s="5">
        <f>IFERROR(SEARCH(Tabelle2!$A$2,Literatur!$C234),0)</f>
        <v>0</v>
      </c>
      <c r="F234" s="5">
        <f>IFERROR(SEARCH(Tabelle2!$A$3,Literatur!$C234),0)</f>
        <v>0</v>
      </c>
      <c r="G234" s="5">
        <f>IFERROR(SEARCH(Tabelle2!$A$4,Literatur!$C234),0)</f>
        <v>0</v>
      </c>
      <c r="H234" s="5">
        <f>IFERROR(SEARCH(Tabelle2!$A$5,Literatur!$C234),0)</f>
        <v>0</v>
      </c>
      <c r="I234" s="5">
        <f>IFERROR(SEARCH(Tabelle2!$A$6,Literatur!$C234),0)</f>
        <v>0</v>
      </c>
      <c r="J234" s="5">
        <f>IFERROR(SEARCH(Tabelle2!$A$7,Literatur!$C234),0)</f>
        <v>0</v>
      </c>
      <c r="K234" s="5">
        <f>IFERROR(SEARCH(Tabelle2!$A$8,Literatur!$C234),0)</f>
        <v>0</v>
      </c>
      <c r="L234" s="5">
        <f>IFERROR(SEARCH(Tabelle2!$A$9,Literatur!$C234),0)</f>
        <v>0</v>
      </c>
      <c r="M234" s="5">
        <f>IFERROR(SEARCH(Tabelle2!$A$10,Literatur!$C234),0)</f>
        <v>0</v>
      </c>
      <c r="N234" t="s">
        <v>60</v>
      </c>
      <c r="O234" t="s">
        <v>61</v>
      </c>
      <c r="P234" t="s">
        <v>3118</v>
      </c>
      <c r="Q234" t="s">
        <v>3119</v>
      </c>
      <c r="R234">
        <v>4</v>
      </c>
      <c r="S234">
        <v>115360</v>
      </c>
      <c r="T234" t="s">
        <v>64</v>
      </c>
      <c r="U234" t="s">
        <v>3120</v>
      </c>
      <c r="V234" t="s">
        <v>3121</v>
      </c>
      <c r="X234" t="s">
        <v>3122</v>
      </c>
      <c r="Y234" t="s">
        <v>3123</v>
      </c>
      <c r="Z234" t="s">
        <v>3124</v>
      </c>
      <c r="AA234">
        <f t="shared" si="11"/>
        <v>7</v>
      </c>
      <c r="AB234">
        <v>17</v>
      </c>
      <c r="AC234" t="s">
        <v>3145</v>
      </c>
      <c r="AD234" t="s">
        <v>71</v>
      </c>
      <c r="AE234">
        <v>29600541</v>
      </c>
      <c r="AF234" t="s">
        <v>3146</v>
      </c>
      <c r="AG234" t="s">
        <v>3147</v>
      </c>
      <c r="AH234" t="s">
        <v>3148</v>
      </c>
      <c r="AI234" t="s">
        <v>3149</v>
      </c>
      <c r="AJ234" t="s">
        <v>281</v>
      </c>
      <c r="AK234" t="s">
        <v>1059</v>
      </c>
      <c r="AL234">
        <v>2734021</v>
      </c>
      <c r="AM234">
        <v>2018</v>
      </c>
      <c r="AN234" t="s">
        <v>3150</v>
      </c>
      <c r="AO234" t="s">
        <v>3151</v>
      </c>
      <c r="AP234" t="s">
        <v>3152</v>
      </c>
      <c r="AQ234" t="s">
        <v>3153</v>
      </c>
      <c r="AR234" t="s">
        <v>3154</v>
      </c>
      <c r="AS234" t="s">
        <v>3155</v>
      </c>
      <c r="AT234" t="s">
        <v>3156</v>
      </c>
      <c r="AU234" t="s">
        <v>3157</v>
      </c>
      <c r="AV234" t="s">
        <v>84</v>
      </c>
      <c r="AW234" t="s">
        <v>85</v>
      </c>
      <c r="AX234" t="s">
        <v>85</v>
      </c>
      <c r="AY234" t="s">
        <v>85</v>
      </c>
      <c r="AZ234" t="s">
        <v>85</v>
      </c>
      <c r="BA234" t="s">
        <v>85</v>
      </c>
      <c r="BB234" t="s">
        <v>86</v>
      </c>
      <c r="BC234">
        <v>0</v>
      </c>
      <c r="BD234" t="s">
        <v>85</v>
      </c>
      <c r="BE234" t="s">
        <v>85</v>
      </c>
      <c r="BF234" t="s">
        <v>85</v>
      </c>
      <c r="BG234" t="s">
        <v>86</v>
      </c>
      <c r="BH234" t="s">
        <v>85</v>
      </c>
      <c r="BI234" t="s">
        <v>85</v>
      </c>
      <c r="BJ234" t="s">
        <v>85</v>
      </c>
      <c r="BK234" t="s">
        <v>85</v>
      </c>
      <c r="BL234" t="s">
        <v>3158</v>
      </c>
      <c r="BM234" t="s">
        <v>1307</v>
      </c>
      <c r="BN234" t="s">
        <v>3159</v>
      </c>
      <c r="BO234" t="s">
        <v>3159</v>
      </c>
      <c r="BP234" s="1" t="s">
        <v>3160</v>
      </c>
    </row>
    <row r="235" spans="1:68" hidden="1" x14ac:dyDescent="0.25">
      <c r="A235" s="1" t="s">
        <v>3115</v>
      </c>
      <c r="B235" t="s">
        <v>3116</v>
      </c>
      <c r="C235" t="s">
        <v>3117</v>
      </c>
      <c r="D235" s="5">
        <f t="shared" si="13"/>
        <v>0</v>
      </c>
      <c r="E235" s="5">
        <f>IFERROR(SEARCH(Tabelle2!$A$2,Literatur!$C235),0)</f>
        <v>0</v>
      </c>
      <c r="F235" s="5">
        <f>IFERROR(SEARCH(Tabelle2!$A$3,Literatur!$C235),0)</f>
        <v>0</v>
      </c>
      <c r="G235" s="5">
        <f>IFERROR(SEARCH(Tabelle2!$A$4,Literatur!$C235),0)</f>
        <v>0</v>
      </c>
      <c r="H235" s="5">
        <f>IFERROR(SEARCH(Tabelle2!$A$5,Literatur!$C235),0)</f>
        <v>0</v>
      </c>
      <c r="I235" s="5">
        <f>IFERROR(SEARCH(Tabelle2!$A$6,Literatur!$C235),0)</f>
        <v>0</v>
      </c>
      <c r="J235" s="5">
        <f>IFERROR(SEARCH(Tabelle2!$A$7,Literatur!$C235),0)</f>
        <v>0</v>
      </c>
      <c r="K235" s="5">
        <f>IFERROR(SEARCH(Tabelle2!$A$8,Literatur!$C235),0)</f>
        <v>0</v>
      </c>
      <c r="L235" s="5">
        <f>IFERROR(SEARCH(Tabelle2!$A$9,Literatur!$C235),0)</f>
        <v>0</v>
      </c>
      <c r="M235" s="5">
        <f>IFERROR(SEARCH(Tabelle2!$A$10,Literatur!$C235),0)</f>
        <v>0</v>
      </c>
      <c r="N235" t="s">
        <v>60</v>
      </c>
      <c r="O235" t="s">
        <v>61</v>
      </c>
      <c r="P235" t="s">
        <v>3118</v>
      </c>
      <c r="Q235" t="s">
        <v>3119</v>
      </c>
      <c r="R235">
        <v>4</v>
      </c>
      <c r="S235">
        <v>115360</v>
      </c>
      <c r="T235" t="s">
        <v>64</v>
      </c>
      <c r="U235" t="s">
        <v>3120</v>
      </c>
      <c r="V235" t="s">
        <v>3121</v>
      </c>
      <c r="X235" t="s">
        <v>3122</v>
      </c>
      <c r="Y235" t="s">
        <v>3123</v>
      </c>
      <c r="Z235" t="s">
        <v>3124</v>
      </c>
      <c r="AA235">
        <f t="shared" si="11"/>
        <v>7</v>
      </c>
      <c r="AB235">
        <v>17</v>
      </c>
      <c r="AC235" t="s">
        <v>3161</v>
      </c>
      <c r="AD235" t="s">
        <v>71</v>
      </c>
      <c r="AE235">
        <v>28344504</v>
      </c>
      <c r="AF235" t="s">
        <v>3162</v>
      </c>
      <c r="AG235" t="s">
        <v>3163</v>
      </c>
      <c r="AH235" t="s">
        <v>3164</v>
      </c>
      <c r="AI235" t="s">
        <v>3165</v>
      </c>
      <c r="AJ235" t="s">
        <v>113</v>
      </c>
      <c r="AK235" t="s">
        <v>663</v>
      </c>
      <c r="AL235">
        <v>2539889</v>
      </c>
      <c r="AM235">
        <v>2017</v>
      </c>
      <c r="AN235" t="s">
        <v>3166</v>
      </c>
      <c r="AO235" t="s">
        <v>3167</v>
      </c>
      <c r="AP235" t="s">
        <v>3167</v>
      </c>
      <c r="AQ235" t="s">
        <v>3168</v>
      </c>
      <c r="AR235" t="s">
        <v>3169</v>
      </c>
      <c r="AS235" t="s">
        <v>3170</v>
      </c>
      <c r="AT235" t="s">
        <v>3171</v>
      </c>
      <c r="AU235" t="s">
        <v>3172</v>
      </c>
      <c r="AV235" t="s">
        <v>84</v>
      </c>
      <c r="AW235" t="s">
        <v>86</v>
      </c>
      <c r="AX235" t="s">
        <v>86</v>
      </c>
      <c r="AY235" t="s">
        <v>85</v>
      </c>
      <c r="AZ235" t="s">
        <v>86</v>
      </c>
      <c r="BA235" t="s">
        <v>85</v>
      </c>
      <c r="BB235" t="s">
        <v>85</v>
      </c>
      <c r="BC235">
        <v>0</v>
      </c>
      <c r="BD235" t="s">
        <v>86</v>
      </c>
      <c r="BE235" t="s">
        <v>86</v>
      </c>
      <c r="BF235" t="s">
        <v>85</v>
      </c>
      <c r="BG235" t="s">
        <v>86</v>
      </c>
      <c r="BH235" t="s">
        <v>85</v>
      </c>
      <c r="BI235" t="s">
        <v>85</v>
      </c>
      <c r="BJ235" t="s">
        <v>85</v>
      </c>
      <c r="BK235" t="s">
        <v>85</v>
      </c>
      <c r="BL235" t="s">
        <v>3173</v>
      </c>
      <c r="BM235" t="s">
        <v>170</v>
      </c>
      <c r="BN235" t="s">
        <v>2079</v>
      </c>
      <c r="BO235" t="s">
        <v>2079</v>
      </c>
      <c r="BP235" s="1" t="s">
        <v>3174</v>
      </c>
    </row>
    <row r="236" spans="1:68" hidden="1" x14ac:dyDescent="0.25">
      <c r="A236" s="1" t="s">
        <v>3115</v>
      </c>
      <c r="B236" t="s">
        <v>3116</v>
      </c>
      <c r="C236" t="s">
        <v>3117</v>
      </c>
      <c r="D236" s="5">
        <f t="shared" si="13"/>
        <v>0</v>
      </c>
      <c r="E236" s="5">
        <f>IFERROR(SEARCH(Tabelle2!$A$2,Literatur!$C236),0)</f>
        <v>0</v>
      </c>
      <c r="F236" s="5">
        <f>IFERROR(SEARCH(Tabelle2!$A$3,Literatur!$C236),0)</f>
        <v>0</v>
      </c>
      <c r="G236" s="5">
        <f>IFERROR(SEARCH(Tabelle2!$A$4,Literatur!$C236),0)</f>
        <v>0</v>
      </c>
      <c r="H236" s="5">
        <f>IFERROR(SEARCH(Tabelle2!$A$5,Literatur!$C236),0)</f>
        <v>0</v>
      </c>
      <c r="I236" s="5">
        <f>IFERROR(SEARCH(Tabelle2!$A$6,Literatur!$C236),0)</f>
        <v>0</v>
      </c>
      <c r="J236" s="5">
        <f>IFERROR(SEARCH(Tabelle2!$A$7,Literatur!$C236),0)</f>
        <v>0</v>
      </c>
      <c r="K236" s="5">
        <f>IFERROR(SEARCH(Tabelle2!$A$8,Literatur!$C236),0)</f>
        <v>0</v>
      </c>
      <c r="L236" s="5">
        <f>IFERROR(SEARCH(Tabelle2!$A$9,Literatur!$C236),0)</f>
        <v>0</v>
      </c>
      <c r="M236" s="5">
        <f>IFERROR(SEARCH(Tabelle2!$A$10,Literatur!$C236),0)</f>
        <v>0</v>
      </c>
      <c r="N236" t="s">
        <v>60</v>
      </c>
      <c r="O236" t="s">
        <v>61</v>
      </c>
      <c r="P236" t="s">
        <v>3118</v>
      </c>
      <c r="Q236" t="s">
        <v>3119</v>
      </c>
      <c r="R236">
        <v>4</v>
      </c>
      <c r="S236">
        <v>115360</v>
      </c>
      <c r="T236" t="s">
        <v>64</v>
      </c>
      <c r="U236" t="s">
        <v>3120</v>
      </c>
      <c r="V236" t="s">
        <v>3121</v>
      </c>
      <c r="X236" t="s">
        <v>3122</v>
      </c>
      <c r="Y236" t="s">
        <v>3123</v>
      </c>
      <c r="Z236" t="s">
        <v>3124</v>
      </c>
      <c r="AA236">
        <f t="shared" si="11"/>
        <v>7</v>
      </c>
      <c r="AB236">
        <v>17</v>
      </c>
      <c r="AC236" t="s">
        <v>3175</v>
      </c>
      <c r="AD236" t="s">
        <v>71</v>
      </c>
      <c r="AE236">
        <v>28335772</v>
      </c>
      <c r="AF236" t="s">
        <v>3176</v>
      </c>
      <c r="AG236" t="s">
        <v>3177</v>
      </c>
      <c r="AH236" t="s">
        <v>3178</v>
      </c>
      <c r="AI236" t="s">
        <v>3179</v>
      </c>
      <c r="AJ236" t="s">
        <v>420</v>
      </c>
      <c r="AK236" t="s">
        <v>877</v>
      </c>
      <c r="AL236">
        <v>2529573</v>
      </c>
      <c r="AM236">
        <v>2017</v>
      </c>
      <c r="AN236" t="s">
        <v>3180</v>
      </c>
      <c r="AO236" t="s">
        <v>3181</v>
      </c>
      <c r="AP236" t="s">
        <v>3182</v>
      </c>
      <c r="AQ236" t="s">
        <v>3183</v>
      </c>
      <c r="AR236" t="s">
        <v>3170</v>
      </c>
      <c r="AS236" t="s">
        <v>3133</v>
      </c>
      <c r="AT236" t="s">
        <v>3184</v>
      </c>
      <c r="AU236" t="s">
        <v>3185</v>
      </c>
      <c r="AV236" t="s">
        <v>84</v>
      </c>
      <c r="AW236" t="s">
        <v>86</v>
      </c>
      <c r="AX236" t="s">
        <v>86</v>
      </c>
      <c r="AY236" t="s">
        <v>85</v>
      </c>
      <c r="AZ236" t="s">
        <v>86</v>
      </c>
      <c r="BA236" t="s">
        <v>85</v>
      </c>
      <c r="BB236" t="s">
        <v>86</v>
      </c>
      <c r="BC236">
        <v>0</v>
      </c>
      <c r="BD236" t="s">
        <v>86</v>
      </c>
      <c r="BE236" t="s">
        <v>86</v>
      </c>
      <c r="BF236" t="s">
        <v>85</v>
      </c>
      <c r="BG236" t="s">
        <v>86</v>
      </c>
      <c r="BH236" t="s">
        <v>85</v>
      </c>
      <c r="BI236" t="s">
        <v>85</v>
      </c>
      <c r="BJ236" t="s">
        <v>85</v>
      </c>
      <c r="BK236" t="s">
        <v>86</v>
      </c>
      <c r="BL236" t="s">
        <v>2507</v>
      </c>
      <c r="BM236" t="s">
        <v>3186</v>
      </c>
      <c r="BN236" t="s">
        <v>2458</v>
      </c>
      <c r="BO236" t="s">
        <v>2458</v>
      </c>
      <c r="BP236" s="1" t="s">
        <v>3187</v>
      </c>
    </row>
    <row r="237" spans="1:68" hidden="1" x14ac:dyDescent="0.25">
      <c r="A237" s="1" t="s">
        <v>3115</v>
      </c>
      <c r="B237" t="s">
        <v>3116</v>
      </c>
      <c r="C237" t="s">
        <v>3117</v>
      </c>
      <c r="D237" s="5">
        <f t="shared" si="13"/>
        <v>0</v>
      </c>
      <c r="E237" s="5">
        <f>IFERROR(SEARCH(Tabelle2!$A$2,Literatur!$C237),0)</f>
        <v>0</v>
      </c>
      <c r="F237" s="5">
        <f>IFERROR(SEARCH(Tabelle2!$A$3,Literatur!$C237),0)</f>
        <v>0</v>
      </c>
      <c r="G237" s="5">
        <f>IFERROR(SEARCH(Tabelle2!$A$4,Literatur!$C237),0)</f>
        <v>0</v>
      </c>
      <c r="H237" s="5">
        <f>IFERROR(SEARCH(Tabelle2!$A$5,Literatur!$C237),0)</f>
        <v>0</v>
      </c>
      <c r="I237" s="5">
        <f>IFERROR(SEARCH(Tabelle2!$A$6,Literatur!$C237),0)</f>
        <v>0</v>
      </c>
      <c r="J237" s="5">
        <f>IFERROR(SEARCH(Tabelle2!$A$7,Literatur!$C237),0)</f>
        <v>0</v>
      </c>
      <c r="K237" s="5">
        <f>IFERROR(SEARCH(Tabelle2!$A$8,Literatur!$C237),0)</f>
        <v>0</v>
      </c>
      <c r="L237" s="5">
        <f>IFERROR(SEARCH(Tabelle2!$A$9,Literatur!$C237),0)</f>
        <v>0</v>
      </c>
      <c r="M237" s="5">
        <f>IFERROR(SEARCH(Tabelle2!$A$10,Literatur!$C237),0)</f>
        <v>0</v>
      </c>
      <c r="N237" t="s">
        <v>60</v>
      </c>
      <c r="O237" t="s">
        <v>61</v>
      </c>
      <c r="P237" t="s">
        <v>3118</v>
      </c>
      <c r="Q237" t="s">
        <v>3119</v>
      </c>
      <c r="R237">
        <v>4</v>
      </c>
      <c r="S237">
        <v>115360</v>
      </c>
      <c r="T237" t="s">
        <v>64</v>
      </c>
      <c r="U237" t="s">
        <v>3120</v>
      </c>
      <c r="V237" t="s">
        <v>3121</v>
      </c>
      <c r="X237" t="s">
        <v>3122</v>
      </c>
      <c r="Y237" t="s">
        <v>3123</v>
      </c>
      <c r="Z237" t="s">
        <v>3124</v>
      </c>
      <c r="AA237">
        <f t="shared" si="11"/>
        <v>7</v>
      </c>
      <c r="AB237">
        <v>17</v>
      </c>
      <c r="AC237" t="s">
        <v>3188</v>
      </c>
      <c r="AD237" t="s">
        <v>71</v>
      </c>
      <c r="AE237">
        <v>26877802</v>
      </c>
      <c r="AF237" t="s">
        <v>3189</v>
      </c>
      <c r="AG237" t="s">
        <v>3190</v>
      </c>
      <c r="AH237" t="s">
        <v>3191</v>
      </c>
      <c r="AI237" t="s">
        <v>3192</v>
      </c>
      <c r="AJ237" t="s">
        <v>2286</v>
      </c>
      <c r="AK237" t="s">
        <v>147</v>
      </c>
      <c r="AL237">
        <v>2375271</v>
      </c>
      <c r="AM237">
        <v>2016</v>
      </c>
      <c r="AN237" t="s">
        <v>3130</v>
      </c>
      <c r="AO237" t="s">
        <v>3131</v>
      </c>
      <c r="AP237" t="s">
        <v>3131</v>
      </c>
      <c r="AQ237" t="s">
        <v>3132</v>
      </c>
      <c r="AR237" t="s">
        <v>3133</v>
      </c>
      <c r="AS237" t="s">
        <v>3133</v>
      </c>
      <c r="AT237" t="s">
        <v>3193</v>
      </c>
      <c r="AU237" t="s">
        <v>3194</v>
      </c>
      <c r="AV237" t="s">
        <v>84</v>
      </c>
      <c r="AW237" t="s">
        <v>86</v>
      </c>
      <c r="AX237" t="s">
        <v>86</v>
      </c>
      <c r="AY237" t="s">
        <v>85</v>
      </c>
      <c r="AZ237" t="s">
        <v>86</v>
      </c>
      <c r="BA237" t="s">
        <v>85</v>
      </c>
      <c r="BB237" t="s">
        <v>86</v>
      </c>
      <c r="BC237">
        <v>0</v>
      </c>
      <c r="BD237" t="s">
        <v>86</v>
      </c>
      <c r="BE237" t="s">
        <v>86</v>
      </c>
      <c r="BF237" t="s">
        <v>85</v>
      </c>
      <c r="BG237" t="s">
        <v>86</v>
      </c>
      <c r="BH237" t="s">
        <v>85</v>
      </c>
      <c r="BI237" t="s">
        <v>85</v>
      </c>
      <c r="BJ237" t="s">
        <v>85</v>
      </c>
      <c r="BK237" t="s">
        <v>85</v>
      </c>
      <c r="BL237" t="s">
        <v>2200</v>
      </c>
      <c r="BM237" t="s">
        <v>1050</v>
      </c>
      <c r="BN237" t="s">
        <v>3195</v>
      </c>
      <c r="BO237" t="s">
        <v>3195</v>
      </c>
      <c r="BP237" s="1" t="s">
        <v>3196</v>
      </c>
    </row>
    <row r="238" spans="1:68" hidden="1" x14ac:dyDescent="0.25">
      <c r="A238" s="1" t="s">
        <v>3115</v>
      </c>
      <c r="B238" t="s">
        <v>3116</v>
      </c>
      <c r="C238" t="s">
        <v>3117</v>
      </c>
      <c r="D238" s="5">
        <f t="shared" si="13"/>
        <v>0</v>
      </c>
      <c r="E238" s="5">
        <f>IFERROR(SEARCH(Tabelle2!$A$2,Literatur!$C238),0)</f>
        <v>0</v>
      </c>
      <c r="F238" s="5">
        <f>IFERROR(SEARCH(Tabelle2!$A$3,Literatur!$C238),0)</f>
        <v>0</v>
      </c>
      <c r="G238" s="5">
        <f>IFERROR(SEARCH(Tabelle2!$A$4,Literatur!$C238),0)</f>
        <v>0</v>
      </c>
      <c r="H238" s="5">
        <f>IFERROR(SEARCH(Tabelle2!$A$5,Literatur!$C238),0)</f>
        <v>0</v>
      </c>
      <c r="I238" s="5">
        <f>IFERROR(SEARCH(Tabelle2!$A$6,Literatur!$C238),0)</f>
        <v>0</v>
      </c>
      <c r="J238" s="5">
        <f>IFERROR(SEARCH(Tabelle2!$A$7,Literatur!$C238),0)</f>
        <v>0</v>
      </c>
      <c r="K238" s="5">
        <f>IFERROR(SEARCH(Tabelle2!$A$8,Literatur!$C238),0)</f>
        <v>0</v>
      </c>
      <c r="L238" s="5">
        <f>IFERROR(SEARCH(Tabelle2!$A$9,Literatur!$C238),0)</f>
        <v>0</v>
      </c>
      <c r="M238" s="5">
        <f>IFERROR(SEARCH(Tabelle2!$A$10,Literatur!$C238),0)</f>
        <v>0</v>
      </c>
      <c r="N238" t="s">
        <v>60</v>
      </c>
      <c r="O238" t="s">
        <v>61</v>
      </c>
      <c r="P238" t="s">
        <v>3118</v>
      </c>
      <c r="Q238" t="s">
        <v>3119</v>
      </c>
      <c r="R238">
        <v>4</v>
      </c>
      <c r="S238">
        <v>115360</v>
      </c>
      <c r="T238" t="s">
        <v>64</v>
      </c>
      <c r="U238" t="s">
        <v>3120</v>
      </c>
      <c r="V238" t="s">
        <v>3121</v>
      </c>
      <c r="X238" t="s">
        <v>3122</v>
      </c>
      <c r="Y238" t="s">
        <v>3123</v>
      </c>
      <c r="Z238" t="s">
        <v>3124</v>
      </c>
      <c r="AA238">
        <f t="shared" si="11"/>
        <v>7</v>
      </c>
      <c r="AB238">
        <v>17</v>
      </c>
      <c r="AC238" t="s">
        <v>3197</v>
      </c>
      <c r="AD238" t="s">
        <v>71</v>
      </c>
      <c r="AE238">
        <v>26734089</v>
      </c>
      <c r="AF238" t="s">
        <v>3198</v>
      </c>
      <c r="AG238" t="s">
        <v>3199</v>
      </c>
      <c r="AH238" t="s">
        <v>3200</v>
      </c>
      <c r="AI238" t="s">
        <v>3201</v>
      </c>
      <c r="AJ238" t="s">
        <v>97</v>
      </c>
      <c r="AK238" t="s">
        <v>76</v>
      </c>
      <c r="AL238">
        <v>2253031</v>
      </c>
      <c r="AM238">
        <v>2015</v>
      </c>
      <c r="AN238" t="s">
        <v>3130</v>
      </c>
      <c r="AO238" t="s">
        <v>3131</v>
      </c>
      <c r="AP238" t="s">
        <v>3131</v>
      </c>
      <c r="AQ238" t="s">
        <v>3132</v>
      </c>
      <c r="AR238" t="s">
        <v>3133</v>
      </c>
      <c r="AS238" t="s">
        <v>3202</v>
      </c>
      <c r="AT238" t="s">
        <v>3203</v>
      </c>
      <c r="AU238" t="s">
        <v>3204</v>
      </c>
      <c r="AV238" t="s">
        <v>84</v>
      </c>
      <c r="AW238" t="s">
        <v>85</v>
      </c>
      <c r="AX238" t="s">
        <v>86</v>
      </c>
      <c r="AY238" t="s">
        <v>85</v>
      </c>
      <c r="AZ238" t="s">
        <v>86</v>
      </c>
      <c r="BA238" t="s">
        <v>85</v>
      </c>
      <c r="BB238" t="s">
        <v>86</v>
      </c>
      <c r="BC238">
        <v>1</v>
      </c>
      <c r="BD238" t="s">
        <v>86</v>
      </c>
      <c r="BE238" t="s">
        <v>86</v>
      </c>
      <c r="BF238" t="s">
        <v>85</v>
      </c>
      <c r="BG238" t="s">
        <v>86</v>
      </c>
      <c r="BH238" t="s">
        <v>85</v>
      </c>
      <c r="BI238" t="s">
        <v>85</v>
      </c>
      <c r="BJ238" t="s">
        <v>85</v>
      </c>
      <c r="BK238" t="s">
        <v>85</v>
      </c>
      <c r="BL238" t="s">
        <v>3205</v>
      </c>
      <c r="BM238" t="s">
        <v>1050</v>
      </c>
      <c r="BN238" t="s">
        <v>3206</v>
      </c>
      <c r="BO238" t="s">
        <v>3206</v>
      </c>
      <c r="BP238" s="1" t="s">
        <v>3207</v>
      </c>
    </row>
    <row r="239" spans="1:68" hidden="1" x14ac:dyDescent="0.25">
      <c r="A239" s="1" t="s">
        <v>3115</v>
      </c>
      <c r="B239" t="s">
        <v>3116</v>
      </c>
      <c r="C239" t="s">
        <v>3117</v>
      </c>
      <c r="D239" s="5">
        <f t="shared" si="13"/>
        <v>0</v>
      </c>
      <c r="E239" s="5">
        <f>IFERROR(SEARCH(Tabelle2!$A$2,Literatur!$C239),0)</f>
        <v>0</v>
      </c>
      <c r="F239" s="5">
        <f>IFERROR(SEARCH(Tabelle2!$A$3,Literatur!$C239),0)</f>
        <v>0</v>
      </c>
      <c r="G239" s="5">
        <f>IFERROR(SEARCH(Tabelle2!$A$4,Literatur!$C239),0)</f>
        <v>0</v>
      </c>
      <c r="H239" s="5">
        <f>IFERROR(SEARCH(Tabelle2!$A$5,Literatur!$C239),0)</f>
        <v>0</v>
      </c>
      <c r="I239" s="5">
        <f>IFERROR(SEARCH(Tabelle2!$A$6,Literatur!$C239),0)</f>
        <v>0</v>
      </c>
      <c r="J239" s="5">
        <f>IFERROR(SEARCH(Tabelle2!$A$7,Literatur!$C239),0)</f>
        <v>0</v>
      </c>
      <c r="K239" s="5">
        <f>IFERROR(SEARCH(Tabelle2!$A$8,Literatur!$C239),0)</f>
        <v>0</v>
      </c>
      <c r="L239" s="5">
        <f>IFERROR(SEARCH(Tabelle2!$A$9,Literatur!$C239),0)</f>
        <v>0</v>
      </c>
      <c r="M239" s="5">
        <f>IFERROR(SEARCH(Tabelle2!$A$10,Literatur!$C239),0)</f>
        <v>0</v>
      </c>
      <c r="N239" t="s">
        <v>60</v>
      </c>
      <c r="O239" t="s">
        <v>61</v>
      </c>
      <c r="P239" t="s">
        <v>3118</v>
      </c>
      <c r="Q239" t="s">
        <v>3119</v>
      </c>
      <c r="R239">
        <v>4</v>
      </c>
      <c r="S239">
        <v>115360</v>
      </c>
      <c r="T239" t="s">
        <v>64</v>
      </c>
      <c r="U239" t="s">
        <v>3120</v>
      </c>
      <c r="V239" t="s">
        <v>3121</v>
      </c>
      <c r="X239" t="s">
        <v>3122</v>
      </c>
      <c r="Y239" t="s">
        <v>3123</v>
      </c>
      <c r="Z239" t="s">
        <v>3124</v>
      </c>
      <c r="AA239">
        <f t="shared" si="11"/>
        <v>7</v>
      </c>
      <c r="AB239">
        <v>17</v>
      </c>
      <c r="AC239" t="s">
        <v>3208</v>
      </c>
      <c r="AD239" t="s">
        <v>71</v>
      </c>
      <c r="AE239">
        <v>29091307</v>
      </c>
      <c r="AF239" t="s">
        <v>3209</v>
      </c>
      <c r="AG239" t="s">
        <v>3210</v>
      </c>
      <c r="AH239" t="s">
        <v>3211</v>
      </c>
      <c r="AI239" t="s">
        <v>3212</v>
      </c>
      <c r="AJ239" t="s">
        <v>1285</v>
      </c>
      <c r="AK239" t="s">
        <v>3213</v>
      </c>
      <c r="AL239">
        <v>2654729</v>
      </c>
      <c r="AM239">
        <v>2018</v>
      </c>
      <c r="AN239" t="s">
        <v>3214</v>
      </c>
      <c r="AO239" t="s">
        <v>3215</v>
      </c>
      <c r="AP239" t="s">
        <v>3216</v>
      </c>
      <c r="AQ239" t="s">
        <v>3217</v>
      </c>
      <c r="AR239" t="s">
        <v>3218</v>
      </c>
      <c r="AS239" t="s">
        <v>3219</v>
      </c>
      <c r="AT239" t="s">
        <v>3220</v>
      </c>
      <c r="AU239" t="s">
        <v>3221</v>
      </c>
      <c r="AV239" t="s">
        <v>84</v>
      </c>
      <c r="AW239" t="s">
        <v>86</v>
      </c>
      <c r="AX239" t="s">
        <v>86</v>
      </c>
      <c r="AY239" t="s">
        <v>85</v>
      </c>
      <c r="AZ239" t="s">
        <v>86</v>
      </c>
      <c r="BA239" t="s">
        <v>85</v>
      </c>
      <c r="BB239" t="s">
        <v>86</v>
      </c>
      <c r="BC239">
        <v>2</v>
      </c>
      <c r="BD239" t="s">
        <v>86</v>
      </c>
      <c r="BE239" t="s">
        <v>86</v>
      </c>
      <c r="BF239" t="s">
        <v>85</v>
      </c>
      <c r="BG239" t="s">
        <v>86</v>
      </c>
      <c r="BH239" t="s">
        <v>85</v>
      </c>
      <c r="BI239" t="s">
        <v>85</v>
      </c>
      <c r="BJ239" t="s">
        <v>85</v>
      </c>
      <c r="BK239" t="s">
        <v>86</v>
      </c>
      <c r="BL239" t="s">
        <v>3222</v>
      </c>
      <c r="BM239" t="s">
        <v>3223</v>
      </c>
      <c r="BN239" t="s">
        <v>3224</v>
      </c>
      <c r="BO239" t="s">
        <v>3224</v>
      </c>
      <c r="BP239" s="1" t="s">
        <v>3225</v>
      </c>
    </row>
    <row r="240" spans="1:68" hidden="1" x14ac:dyDescent="0.25">
      <c r="A240" s="1" t="s">
        <v>3115</v>
      </c>
      <c r="B240" t="s">
        <v>3116</v>
      </c>
      <c r="C240" t="s">
        <v>3117</v>
      </c>
      <c r="D240" s="5">
        <f t="shared" si="13"/>
        <v>0</v>
      </c>
      <c r="E240" s="5">
        <f>IFERROR(SEARCH(Tabelle2!$A$2,Literatur!$C240),0)</f>
        <v>0</v>
      </c>
      <c r="F240" s="5">
        <f>IFERROR(SEARCH(Tabelle2!$A$3,Literatur!$C240),0)</f>
        <v>0</v>
      </c>
      <c r="G240" s="5">
        <f>IFERROR(SEARCH(Tabelle2!$A$4,Literatur!$C240),0)</f>
        <v>0</v>
      </c>
      <c r="H240" s="5">
        <f>IFERROR(SEARCH(Tabelle2!$A$5,Literatur!$C240),0)</f>
        <v>0</v>
      </c>
      <c r="I240" s="5">
        <f>IFERROR(SEARCH(Tabelle2!$A$6,Literatur!$C240),0)</f>
        <v>0</v>
      </c>
      <c r="J240" s="5">
        <f>IFERROR(SEARCH(Tabelle2!$A$7,Literatur!$C240),0)</f>
        <v>0</v>
      </c>
      <c r="K240" s="5">
        <f>IFERROR(SEARCH(Tabelle2!$A$8,Literatur!$C240),0)</f>
        <v>0</v>
      </c>
      <c r="L240" s="5">
        <f>IFERROR(SEARCH(Tabelle2!$A$9,Literatur!$C240),0)</f>
        <v>0</v>
      </c>
      <c r="M240" s="5">
        <f>IFERROR(SEARCH(Tabelle2!$A$10,Literatur!$C240),0)</f>
        <v>0</v>
      </c>
      <c r="N240" t="s">
        <v>60</v>
      </c>
      <c r="O240" t="s">
        <v>61</v>
      </c>
      <c r="P240" t="s">
        <v>3118</v>
      </c>
      <c r="Q240" t="s">
        <v>3119</v>
      </c>
      <c r="R240">
        <v>4</v>
      </c>
      <c r="S240">
        <v>115360</v>
      </c>
      <c r="T240" t="s">
        <v>64</v>
      </c>
      <c r="U240" t="s">
        <v>3120</v>
      </c>
      <c r="V240" t="s">
        <v>3121</v>
      </c>
      <c r="X240" t="s">
        <v>3122</v>
      </c>
      <c r="Y240" t="s">
        <v>3123</v>
      </c>
      <c r="Z240" t="s">
        <v>3124</v>
      </c>
      <c r="AA240">
        <f t="shared" si="11"/>
        <v>7</v>
      </c>
      <c r="AB240">
        <v>17</v>
      </c>
      <c r="AC240" t="s">
        <v>3226</v>
      </c>
      <c r="AD240" t="s">
        <v>71</v>
      </c>
      <c r="AE240">
        <v>27885835</v>
      </c>
      <c r="AF240" t="s">
        <v>3227</v>
      </c>
      <c r="AG240" t="s">
        <v>3228</v>
      </c>
      <c r="AH240" t="s">
        <v>3229</v>
      </c>
      <c r="AI240" t="s">
        <v>3230</v>
      </c>
      <c r="AJ240" t="s">
        <v>97</v>
      </c>
      <c r="AK240" t="s">
        <v>281</v>
      </c>
      <c r="AL240">
        <v>2507891</v>
      </c>
      <c r="AM240">
        <v>2016</v>
      </c>
      <c r="AN240" t="s">
        <v>3231</v>
      </c>
      <c r="AO240" t="s">
        <v>3231</v>
      </c>
      <c r="AP240" t="s">
        <v>3231</v>
      </c>
      <c r="AQ240" t="s">
        <v>3232</v>
      </c>
      <c r="AR240" t="s">
        <v>3233</v>
      </c>
      <c r="AS240" t="s">
        <v>3133</v>
      </c>
      <c r="AT240" t="s">
        <v>3234</v>
      </c>
      <c r="AU240" t="s">
        <v>3235</v>
      </c>
      <c r="AV240" t="s">
        <v>84</v>
      </c>
      <c r="AW240" t="s">
        <v>86</v>
      </c>
      <c r="AX240" t="s">
        <v>86</v>
      </c>
      <c r="AY240" t="s">
        <v>85</v>
      </c>
      <c r="AZ240" t="s">
        <v>86</v>
      </c>
      <c r="BA240" t="s">
        <v>85</v>
      </c>
      <c r="BB240" t="s">
        <v>86</v>
      </c>
      <c r="BC240">
        <v>2</v>
      </c>
      <c r="BD240" t="s">
        <v>86</v>
      </c>
      <c r="BE240" t="s">
        <v>86</v>
      </c>
      <c r="BF240" t="s">
        <v>85</v>
      </c>
      <c r="BG240" t="s">
        <v>86</v>
      </c>
      <c r="BH240" t="s">
        <v>85</v>
      </c>
      <c r="BI240" t="s">
        <v>85</v>
      </c>
      <c r="BJ240" t="s">
        <v>85</v>
      </c>
      <c r="BK240" t="s">
        <v>85</v>
      </c>
      <c r="BL240" t="s">
        <v>233</v>
      </c>
      <c r="BM240" t="s">
        <v>2897</v>
      </c>
      <c r="BN240" t="s">
        <v>233</v>
      </c>
      <c r="BO240" t="s">
        <v>233</v>
      </c>
      <c r="BP240" s="1" t="s">
        <v>3236</v>
      </c>
    </row>
    <row r="241" spans="1:68" hidden="1" x14ac:dyDescent="0.25">
      <c r="A241" s="1" t="s">
        <v>3115</v>
      </c>
      <c r="B241" t="s">
        <v>3116</v>
      </c>
      <c r="C241" t="s">
        <v>3117</v>
      </c>
      <c r="D241" s="5">
        <f t="shared" si="13"/>
        <v>0</v>
      </c>
      <c r="E241" s="5">
        <f>IFERROR(SEARCH(Tabelle2!$A$2,Literatur!$C241),0)</f>
        <v>0</v>
      </c>
      <c r="F241" s="5">
        <f>IFERROR(SEARCH(Tabelle2!$A$3,Literatur!$C241),0)</f>
        <v>0</v>
      </c>
      <c r="G241" s="5">
        <f>IFERROR(SEARCH(Tabelle2!$A$4,Literatur!$C241),0)</f>
        <v>0</v>
      </c>
      <c r="H241" s="5">
        <f>IFERROR(SEARCH(Tabelle2!$A$5,Literatur!$C241),0)</f>
        <v>0</v>
      </c>
      <c r="I241" s="5">
        <f>IFERROR(SEARCH(Tabelle2!$A$6,Literatur!$C241),0)</f>
        <v>0</v>
      </c>
      <c r="J241" s="5">
        <f>IFERROR(SEARCH(Tabelle2!$A$7,Literatur!$C241),0)</f>
        <v>0</v>
      </c>
      <c r="K241" s="5">
        <f>IFERROR(SEARCH(Tabelle2!$A$8,Literatur!$C241),0)</f>
        <v>0</v>
      </c>
      <c r="L241" s="5">
        <f>IFERROR(SEARCH(Tabelle2!$A$9,Literatur!$C241),0)</f>
        <v>0</v>
      </c>
      <c r="M241" s="5">
        <f>IFERROR(SEARCH(Tabelle2!$A$10,Literatur!$C241),0)</f>
        <v>0</v>
      </c>
      <c r="N241" t="s">
        <v>60</v>
      </c>
      <c r="O241" t="s">
        <v>61</v>
      </c>
      <c r="P241" t="s">
        <v>3118</v>
      </c>
      <c r="Q241" t="s">
        <v>3119</v>
      </c>
      <c r="R241">
        <v>4</v>
      </c>
      <c r="S241">
        <v>115360</v>
      </c>
      <c r="T241" t="s">
        <v>64</v>
      </c>
      <c r="U241" t="s">
        <v>3120</v>
      </c>
      <c r="V241" t="s">
        <v>3121</v>
      </c>
      <c r="X241" t="s">
        <v>3122</v>
      </c>
      <c r="Y241" t="s">
        <v>3123</v>
      </c>
      <c r="Z241" t="s">
        <v>3124</v>
      </c>
      <c r="AA241">
        <f t="shared" si="11"/>
        <v>7</v>
      </c>
      <c r="AB241">
        <v>17</v>
      </c>
      <c r="AC241" t="s">
        <v>3237</v>
      </c>
      <c r="AD241" t="s">
        <v>71</v>
      </c>
      <c r="AE241">
        <v>26664594</v>
      </c>
      <c r="AF241" t="s">
        <v>3238</v>
      </c>
      <c r="AG241" t="s">
        <v>3239</v>
      </c>
      <c r="AH241" t="s">
        <v>3240</v>
      </c>
      <c r="AI241" t="s">
        <v>3241</v>
      </c>
      <c r="AJ241" t="s">
        <v>420</v>
      </c>
      <c r="AK241" t="s">
        <v>76</v>
      </c>
      <c r="AL241">
        <v>2253031</v>
      </c>
      <c r="AM241">
        <v>2015</v>
      </c>
      <c r="AN241" t="s">
        <v>3130</v>
      </c>
      <c r="AO241" t="s">
        <v>3131</v>
      </c>
      <c r="AP241" t="s">
        <v>3131</v>
      </c>
      <c r="AQ241" t="s">
        <v>3132</v>
      </c>
      <c r="AR241" t="s">
        <v>3133</v>
      </c>
      <c r="AS241" t="s">
        <v>3133</v>
      </c>
      <c r="AT241" t="s">
        <v>3242</v>
      </c>
      <c r="AU241" t="s">
        <v>3243</v>
      </c>
      <c r="AV241" t="s">
        <v>84</v>
      </c>
      <c r="AW241" t="s">
        <v>85</v>
      </c>
      <c r="AX241" t="s">
        <v>86</v>
      </c>
      <c r="AY241" t="s">
        <v>85</v>
      </c>
      <c r="AZ241" t="s">
        <v>86</v>
      </c>
      <c r="BA241" t="s">
        <v>85</v>
      </c>
      <c r="BB241" t="s">
        <v>86</v>
      </c>
      <c r="BC241">
        <v>3</v>
      </c>
      <c r="BD241" t="s">
        <v>86</v>
      </c>
      <c r="BE241" t="s">
        <v>86</v>
      </c>
      <c r="BF241" t="s">
        <v>85</v>
      </c>
      <c r="BG241" t="s">
        <v>86</v>
      </c>
      <c r="BH241" t="s">
        <v>85</v>
      </c>
      <c r="BI241" t="s">
        <v>85</v>
      </c>
      <c r="BJ241" t="s">
        <v>85</v>
      </c>
      <c r="BK241" t="s">
        <v>85</v>
      </c>
      <c r="BL241" t="s">
        <v>2628</v>
      </c>
      <c r="BM241" t="s">
        <v>1050</v>
      </c>
      <c r="BN241" t="s">
        <v>3244</v>
      </c>
      <c r="BO241" t="s">
        <v>3244</v>
      </c>
      <c r="BP241" s="1" t="s">
        <v>3245</v>
      </c>
    </row>
    <row r="242" spans="1:68" hidden="1" x14ac:dyDescent="0.25">
      <c r="A242" s="1" t="s">
        <v>3115</v>
      </c>
      <c r="B242" t="s">
        <v>3116</v>
      </c>
      <c r="C242" t="s">
        <v>3117</v>
      </c>
      <c r="D242" s="5">
        <f t="shared" si="13"/>
        <v>0</v>
      </c>
      <c r="E242" s="5">
        <f>IFERROR(SEARCH(Tabelle2!$A$2,Literatur!$C242),0)</f>
        <v>0</v>
      </c>
      <c r="F242" s="5">
        <f>IFERROR(SEARCH(Tabelle2!$A$3,Literatur!$C242),0)</f>
        <v>0</v>
      </c>
      <c r="G242" s="5">
        <f>IFERROR(SEARCH(Tabelle2!$A$4,Literatur!$C242),0)</f>
        <v>0</v>
      </c>
      <c r="H242" s="5">
        <f>IFERROR(SEARCH(Tabelle2!$A$5,Literatur!$C242),0)</f>
        <v>0</v>
      </c>
      <c r="I242" s="5">
        <f>IFERROR(SEARCH(Tabelle2!$A$6,Literatur!$C242),0)</f>
        <v>0</v>
      </c>
      <c r="J242" s="5">
        <f>IFERROR(SEARCH(Tabelle2!$A$7,Literatur!$C242),0)</f>
        <v>0</v>
      </c>
      <c r="K242" s="5">
        <f>IFERROR(SEARCH(Tabelle2!$A$8,Literatur!$C242),0)</f>
        <v>0</v>
      </c>
      <c r="L242" s="5">
        <f>IFERROR(SEARCH(Tabelle2!$A$9,Literatur!$C242),0)</f>
        <v>0</v>
      </c>
      <c r="M242" s="5">
        <f>IFERROR(SEARCH(Tabelle2!$A$10,Literatur!$C242),0)</f>
        <v>0</v>
      </c>
      <c r="N242" t="s">
        <v>60</v>
      </c>
      <c r="O242" t="s">
        <v>61</v>
      </c>
      <c r="P242" t="s">
        <v>3118</v>
      </c>
      <c r="Q242" t="s">
        <v>3119</v>
      </c>
      <c r="R242">
        <v>4</v>
      </c>
      <c r="S242">
        <v>115360</v>
      </c>
      <c r="T242" t="s">
        <v>64</v>
      </c>
      <c r="U242" t="s">
        <v>3120</v>
      </c>
      <c r="V242" t="s">
        <v>3121</v>
      </c>
      <c r="X242" t="s">
        <v>3122</v>
      </c>
      <c r="Y242" t="s">
        <v>3123</v>
      </c>
      <c r="Z242" t="s">
        <v>3124</v>
      </c>
      <c r="AA242">
        <f t="shared" si="11"/>
        <v>7</v>
      </c>
      <c r="AB242">
        <v>17</v>
      </c>
      <c r="AC242" t="s">
        <v>3246</v>
      </c>
      <c r="AD242" t="s">
        <v>71</v>
      </c>
      <c r="AE242">
        <v>26664590</v>
      </c>
      <c r="AF242" t="s">
        <v>3247</v>
      </c>
      <c r="AG242" t="s">
        <v>3248</v>
      </c>
      <c r="AH242" t="s">
        <v>3249</v>
      </c>
      <c r="AI242" t="s">
        <v>3250</v>
      </c>
      <c r="AK242" t="s">
        <v>76</v>
      </c>
      <c r="AL242">
        <v>2253031</v>
      </c>
      <c r="AM242">
        <v>2015</v>
      </c>
      <c r="AN242" t="s">
        <v>3130</v>
      </c>
      <c r="AO242" t="s">
        <v>3131</v>
      </c>
      <c r="AP242" t="s">
        <v>3131</v>
      </c>
      <c r="AQ242" t="s">
        <v>3132</v>
      </c>
      <c r="AR242" t="s">
        <v>3133</v>
      </c>
      <c r="AS242" t="s">
        <v>3251</v>
      </c>
      <c r="AT242" t="s">
        <v>3252</v>
      </c>
      <c r="AU242" t="s">
        <v>3253</v>
      </c>
      <c r="AV242" t="s">
        <v>84</v>
      </c>
      <c r="AW242" t="s">
        <v>85</v>
      </c>
      <c r="AX242" t="s">
        <v>86</v>
      </c>
      <c r="AY242" t="s">
        <v>85</v>
      </c>
      <c r="AZ242" t="s">
        <v>86</v>
      </c>
      <c r="BA242" t="s">
        <v>85</v>
      </c>
      <c r="BB242" t="s">
        <v>86</v>
      </c>
      <c r="BC242">
        <v>3</v>
      </c>
      <c r="BD242" t="s">
        <v>86</v>
      </c>
      <c r="BE242" t="s">
        <v>86</v>
      </c>
      <c r="BF242" t="s">
        <v>85</v>
      </c>
      <c r="BG242" t="s">
        <v>86</v>
      </c>
      <c r="BH242" t="s">
        <v>85</v>
      </c>
      <c r="BI242" t="s">
        <v>85</v>
      </c>
      <c r="BJ242" t="s">
        <v>85</v>
      </c>
      <c r="BK242" t="s">
        <v>86</v>
      </c>
      <c r="BL242" t="s">
        <v>2628</v>
      </c>
      <c r="BM242" t="s">
        <v>3113</v>
      </c>
      <c r="BN242" t="s">
        <v>3028</v>
      </c>
      <c r="BO242" t="s">
        <v>3028</v>
      </c>
      <c r="BP242" s="1" t="s">
        <v>3254</v>
      </c>
    </row>
    <row r="243" spans="1:68" hidden="1" x14ac:dyDescent="0.25">
      <c r="A243" s="1" t="s">
        <v>3115</v>
      </c>
      <c r="B243" t="s">
        <v>3116</v>
      </c>
      <c r="C243" t="s">
        <v>3117</v>
      </c>
      <c r="D243" s="5">
        <f t="shared" si="13"/>
        <v>0</v>
      </c>
      <c r="E243" s="5">
        <f>IFERROR(SEARCH(Tabelle2!$A$2,Literatur!$C243),0)</f>
        <v>0</v>
      </c>
      <c r="F243" s="5">
        <f>IFERROR(SEARCH(Tabelle2!$A$3,Literatur!$C243),0)</f>
        <v>0</v>
      </c>
      <c r="G243" s="5">
        <f>IFERROR(SEARCH(Tabelle2!$A$4,Literatur!$C243),0)</f>
        <v>0</v>
      </c>
      <c r="H243" s="5">
        <f>IFERROR(SEARCH(Tabelle2!$A$5,Literatur!$C243),0)</f>
        <v>0</v>
      </c>
      <c r="I243" s="5">
        <f>IFERROR(SEARCH(Tabelle2!$A$6,Literatur!$C243),0)</f>
        <v>0</v>
      </c>
      <c r="J243" s="5">
        <f>IFERROR(SEARCH(Tabelle2!$A$7,Literatur!$C243),0)</f>
        <v>0</v>
      </c>
      <c r="K243" s="5">
        <f>IFERROR(SEARCH(Tabelle2!$A$8,Literatur!$C243),0)</f>
        <v>0</v>
      </c>
      <c r="L243" s="5">
        <f>IFERROR(SEARCH(Tabelle2!$A$9,Literatur!$C243),0)</f>
        <v>0</v>
      </c>
      <c r="M243" s="5">
        <f>IFERROR(SEARCH(Tabelle2!$A$10,Literatur!$C243),0)</f>
        <v>0</v>
      </c>
      <c r="N243" t="s">
        <v>60</v>
      </c>
      <c r="O243" t="s">
        <v>61</v>
      </c>
      <c r="P243" t="s">
        <v>3118</v>
      </c>
      <c r="Q243" t="s">
        <v>3119</v>
      </c>
      <c r="R243">
        <v>4</v>
      </c>
      <c r="S243">
        <v>115360</v>
      </c>
      <c r="T243" t="s">
        <v>64</v>
      </c>
      <c r="U243" t="s">
        <v>3120</v>
      </c>
      <c r="V243" t="s">
        <v>3121</v>
      </c>
      <c r="X243" t="s">
        <v>3122</v>
      </c>
      <c r="Y243" t="s">
        <v>3123</v>
      </c>
      <c r="Z243" t="s">
        <v>3124</v>
      </c>
      <c r="AA243">
        <f t="shared" si="11"/>
        <v>7</v>
      </c>
      <c r="AB243">
        <v>17</v>
      </c>
      <c r="AC243" t="s">
        <v>3255</v>
      </c>
      <c r="AD243" t="s">
        <v>71</v>
      </c>
      <c r="AE243">
        <v>26190962</v>
      </c>
      <c r="AF243" t="s">
        <v>3256</v>
      </c>
      <c r="AG243" t="s">
        <v>3257</v>
      </c>
      <c r="AH243" t="s">
        <v>3258</v>
      </c>
      <c r="AI243" t="s">
        <v>3259</v>
      </c>
      <c r="AK243" t="s">
        <v>3260</v>
      </c>
      <c r="AL243">
        <v>2304679</v>
      </c>
      <c r="AM243">
        <v>2014</v>
      </c>
      <c r="AN243" t="s">
        <v>3261</v>
      </c>
      <c r="AO243" t="s">
        <v>3262</v>
      </c>
      <c r="AP243" t="s">
        <v>3263</v>
      </c>
      <c r="AQ243" t="s">
        <v>3264</v>
      </c>
      <c r="AR243" t="s">
        <v>3265</v>
      </c>
      <c r="AS243" t="s">
        <v>3155</v>
      </c>
      <c r="AT243" t="s">
        <v>3266</v>
      </c>
      <c r="AU243" t="s">
        <v>3267</v>
      </c>
      <c r="AV243" t="s">
        <v>84</v>
      </c>
      <c r="AW243" t="s">
        <v>86</v>
      </c>
      <c r="AX243" t="s">
        <v>86</v>
      </c>
      <c r="AY243" t="s">
        <v>85</v>
      </c>
      <c r="AZ243" t="s">
        <v>86</v>
      </c>
      <c r="BA243" t="s">
        <v>85</v>
      </c>
      <c r="BB243" t="s">
        <v>86</v>
      </c>
      <c r="BC243">
        <v>3</v>
      </c>
      <c r="BD243" t="s">
        <v>86</v>
      </c>
      <c r="BE243" t="s">
        <v>86</v>
      </c>
      <c r="BF243" t="s">
        <v>85</v>
      </c>
      <c r="BG243" t="s">
        <v>86</v>
      </c>
      <c r="BH243" t="s">
        <v>85</v>
      </c>
      <c r="BI243" t="s">
        <v>85</v>
      </c>
      <c r="BJ243" t="s">
        <v>85</v>
      </c>
      <c r="BK243" t="s">
        <v>86</v>
      </c>
      <c r="BL243" t="s">
        <v>3268</v>
      </c>
      <c r="BM243" t="s">
        <v>3269</v>
      </c>
      <c r="BN243" t="s">
        <v>3270</v>
      </c>
      <c r="BO243" t="s">
        <v>3270</v>
      </c>
      <c r="BP243" s="1" t="s">
        <v>3271</v>
      </c>
    </row>
    <row r="244" spans="1:68" hidden="1" x14ac:dyDescent="0.25">
      <c r="A244" s="1" t="s">
        <v>3115</v>
      </c>
      <c r="B244" t="s">
        <v>3116</v>
      </c>
      <c r="C244" t="s">
        <v>3117</v>
      </c>
      <c r="D244" s="5">
        <f t="shared" si="13"/>
        <v>0</v>
      </c>
      <c r="E244" s="5">
        <f>IFERROR(SEARCH(Tabelle2!$A$2,Literatur!$C244),0)</f>
        <v>0</v>
      </c>
      <c r="F244" s="5">
        <f>IFERROR(SEARCH(Tabelle2!$A$3,Literatur!$C244),0)</f>
        <v>0</v>
      </c>
      <c r="G244" s="5">
        <f>IFERROR(SEARCH(Tabelle2!$A$4,Literatur!$C244),0)</f>
        <v>0</v>
      </c>
      <c r="H244" s="5">
        <f>IFERROR(SEARCH(Tabelle2!$A$5,Literatur!$C244),0)</f>
        <v>0</v>
      </c>
      <c r="I244" s="5">
        <f>IFERROR(SEARCH(Tabelle2!$A$6,Literatur!$C244),0)</f>
        <v>0</v>
      </c>
      <c r="J244" s="5">
        <f>IFERROR(SEARCH(Tabelle2!$A$7,Literatur!$C244),0)</f>
        <v>0</v>
      </c>
      <c r="K244" s="5">
        <f>IFERROR(SEARCH(Tabelle2!$A$8,Literatur!$C244),0)</f>
        <v>0</v>
      </c>
      <c r="L244" s="5">
        <f>IFERROR(SEARCH(Tabelle2!$A$9,Literatur!$C244),0)</f>
        <v>0</v>
      </c>
      <c r="M244" s="5">
        <f>IFERROR(SEARCH(Tabelle2!$A$10,Literatur!$C244),0)</f>
        <v>0</v>
      </c>
      <c r="N244" t="s">
        <v>60</v>
      </c>
      <c r="O244" t="s">
        <v>61</v>
      </c>
      <c r="P244" t="s">
        <v>3118</v>
      </c>
      <c r="Q244" t="s">
        <v>3119</v>
      </c>
      <c r="R244">
        <v>4</v>
      </c>
      <c r="S244">
        <v>115360</v>
      </c>
      <c r="T244" t="s">
        <v>64</v>
      </c>
      <c r="U244" t="s">
        <v>3120</v>
      </c>
      <c r="V244" t="s">
        <v>3121</v>
      </c>
      <c r="X244" t="s">
        <v>3122</v>
      </c>
      <c r="Y244" t="s">
        <v>3123</v>
      </c>
      <c r="Z244" t="s">
        <v>3124</v>
      </c>
      <c r="AA244">
        <f t="shared" si="11"/>
        <v>7</v>
      </c>
      <c r="AB244">
        <v>17</v>
      </c>
      <c r="AC244" t="s">
        <v>3272</v>
      </c>
      <c r="AD244" t="s">
        <v>71</v>
      </c>
      <c r="AE244">
        <v>27090612</v>
      </c>
      <c r="AF244" t="s">
        <v>3273</v>
      </c>
      <c r="AG244" t="s">
        <v>3274</v>
      </c>
      <c r="AH244" t="s">
        <v>3275</v>
      </c>
      <c r="AI244" t="s">
        <v>3276</v>
      </c>
      <c r="AK244" t="s">
        <v>2194</v>
      </c>
      <c r="AL244">
        <v>2412496</v>
      </c>
      <c r="AM244">
        <v>2016</v>
      </c>
      <c r="AN244" t="s">
        <v>3150</v>
      </c>
      <c r="AO244" t="s">
        <v>3151</v>
      </c>
      <c r="AP244" t="s">
        <v>3152</v>
      </c>
      <c r="AQ244" t="s">
        <v>3153</v>
      </c>
      <c r="AR244" t="s">
        <v>3154</v>
      </c>
      <c r="AS244" t="s">
        <v>3277</v>
      </c>
      <c r="AT244" t="s">
        <v>3278</v>
      </c>
      <c r="AU244" t="s">
        <v>3279</v>
      </c>
      <c r="AV244" t="s">
        <v>84</v>
      </c>
      <c r="AW244" t="s">
        <v>86</v>
      </c>
      <c r="AX244" t="s">
        <v>86</v>
      </c>
      <c r="AY244" t="s">
        <v>85</v>
      </c>
      <c r="AZ244" t="s">
        <v>86</v>
      </c>
      <c r="BA244" t="s">
        <v>85</v>
      </c>
      <c r="BB244" t="s">
        <v>86</v>
      </c>
      <c r="BC244">
        <v>5</v>
      </c>
      <c r="BD244" t="s">
        <v>86</v>
      </c>
      <c r="BE244" t="s">
        <v>86</v>
      </c>
      <c r="BF244" t="s">
        <v>85</v>
      </c>
      <c r="BG244" t="s">
        <v>86</v>
      </c>
      <c r="BH244" t="s">
        <v>85</v>
      </c>
      <c r="BI244" t="s">
        <v>85</v>
      </c>
      <c r="BJ244" t="s">
        <v>85</v>
      </c>
      <c r="BK244" t="s">
        <v>85</v>
      </c>
      <c r="BL244" t="s">
        <v>2639</v>
      </c>
      <c r="BM244" t="s">
        <v>394</v>
      </c>
      <c r="BN244" t="s">
        <v>3280</v>
      </c>
      <c r="BO244" t="s">
        <v>3280</v>
      </c>
      <c r="BP244" s="1" t="s">
        <v>3281</v>
      </c>
    </row>
    <row r="245" spans="1:68" hidden="1" x14ac:dyDescent="0.25">
      <c r="A245" s="1" t="s">
        <v>3115</v>
      </c>
      <c r="B245" t="s">
        <v>3116</v>
      </c>
      <c r="C245" t="s">
        <v>3117</v>
      </c>
      <c r="D245" s="5">
        <f t="shared" si="13"/>
        <v>0</v>
      </c>
      <c r="E245" s="5">
        <f>IFERROR(SEARCH(Tabelle2!$A$2,Literatur!$C245),0)</f>
        <v>0</v>
      </c>
      <c r="F245" s="5">
        <f>IFERROR(SEARCH(Tabelle2!$A$3,Literatur!$C245),0)</f>
        <v>0</v>
      </c>
      <c r="G245" s="5">
        <f>IFERROR(SEARCH(Tabelle2!$A$4,Literatur!$C245),0)</f>
        <v>0</v>
      </c>
      <c r="H245" s="5">
        <f>IFERROR(SEARCH(Tabelle2!$A$5,Literatur!$C245),0)</f>
        <v>0</v>
      </c>
      <c r="I245" s="5">
        <f>IFERROR(SEARCH(Tabelle2!$A$6,Literatur!$C245),0)</f>
        <v>0</v>
      </c>
      <c r="J245" s="5">
        <f>IFERROR(SEARCH(Tabelle2!$A$7,Literatur!$C245),0)</f>
        <v>0</v>
      </c>
      <c r="K245" s="5">
        <f>IFERROR(SEARCH(Tabelle2!$A$8,Literatur!$C245),0)</f>
        <v>0</v>
      </c>
      <c r="L245" s="5">
        <f>IFERROR(SEARCH(Tabelle2!$A$9,Literatur!$C245),0)</f>
        <v>0</v>
      </c>
      <c r="M245" s="5">
        <f>IFERROR(SEARCH(Tabelle2!$A$10,Literatur!$C245),0)</f>
        <v>0</v>
      </c>
      <c r="N245" t="s">
        <v>60</v>
      </c>
      <c r="O245" t="s">
        <v>61</v>
      </c>
      <c r="P245" t="s">
        <v>3118</v>
      </c>
      <c r="Q245" t="s">
        <v>3119</v>
      </c>
      <c r="R245">
        <v>4</v>
      </c>
      <c r="S245">
        <v>115360</v>
      </c>
      <c r="T245" t="s">
        <v>64</v>
      </c>
      <c r="U245" t="s">
        <v>3120</v>
      </c>
      <c r="V245" t="s">
        <v>3121</v>
      </c>
      <c r="X245" t="s">
        <v>3122</v>
      </c>
      <c r="Y245" t="s">
        <v>3123</v>
      </c>
      <c r="Z245" t="s">
        <v>3124</v>
      </c>
      <c r="AA245">
        <f t="shared" si="11"/>
        <v>7</v>
      </c>
      <c r="AB245">
        <v>17</v>
      </c>
      <c r="AC245" t="s">
        <v>3282</v>
      </c>
      <c r="AD245" t="s">
        <v>71</v>
      </c>
      <c r="AE245">
        <v>28824821</v>
      </c>
      <c r="AF245" t="s">
        <v>3283</v>
      </c>
      <c r="AG245" t="s">
        <v>3284</v>
      </c>
      <c r="AH245" t="s">
        <v>3285</v>
      </c>
      <c r="AI245" t="s">
        <v>3286</v>
      </c>
      <c r="AK245" t="s">
        <v>384</v>
      </c>
      <c r="AL245">
        <v>2587220</v>
      </c>
      <c r="AM245">
        <v>2017</v>
      </c>
      <c r="AN245" t="s">
        <v>3287</v>
      </c>
      <c r="AO245" t="s">
        <v>3288</v>
      </c>
      <c r="AP245" t="s">
        <v>3288</v>
      </c>
      <c r="AQ245" t="s">
        <v>3289</v>
      </c>
      <c r="AR245" t="s">
        <v>3277</v>
      </c>
      <c r="AS245" t="s">
        <v>3290</v>
      </c>
      <c r="AT245" t="s">
        <v>3291</v>
      </c>
      <c r="AU245" t="s">
        <v>3292</v>
      </c>
      <c r="AV245" t="s">
        <v>84</v>
      </c>
      <c r="AW245" t="s">
        <v>86</v>
      </c>
      <c r="AX245" t="s">
        <v>86</v>
      </c>
      <c r="AY245" t="s">
        <v>85</v>
      </c>
      <c r="AZ245" t="s">
        <v>86</v>
      </c>
      <c r="BA245" t="s">
        <v>85</v>
      </c>
      <c r="BB245" t="s">
        <v>86</v>
      </c>
      <c r="BC245">
        <v>6</v>
      </c>
      <c r="BD245" t="s">
        <v>86</v>
      </c>
      <c r="BE245" t="s">
        <v>86</v>
      </c>
      <c r="BF245" t="s">
        <v>85</v>
      </c>
      <c r="BG245" t="s">
        <v>86</v>
      </c>
      <c r="BH245" t="s">
        <v>85</v>
      </c>
      <c r="BI245" t="s">
        <v>85</v>
      </c>
      <c r="BJ245" t="s">
        <v>85</v>
      </c>
      <c r="BK245" t="s">
        <v>85</v>
      </c>
      <c r="BL245" t="s">
        <v>3293</v>
      </c>
      <c r="BM245" t="s">
        <v>1095</v>
      </c>
      <c r="BN245" t="s">
        <v>3294</v>
      </c>
      <c r="BO245" t="s">
        <v>3294</v>
      </c>
      <c r="BP245" s="1" t="s">
        <v>3295</v>
      </c>
    </row>
    <row r="246" spans="1:68" hidden="1" x14ac:dyDescent="0.25">
      <c r="A246" s="1" t="s">
        <v>3115</v>
      </c>
      <c r="B246" t="s">
        <v>3116</v>
      </c>
      <c r="C246" t="s">
        <v>3117</v>
      </c>
      <c r="D246" s="5">
        <f t="shared" si="13"/>
        <v>0</v>
      </c>
      <c r="E246" s="5">
        <f>IFERROR(SEARCH(Tabelle2!$A$2,Literatur!$C246),0)</f>
        <v>0</v>
      </c>
      <c r="F246" s="5">
        <f>IFERROR(SEARCH(Tabelle2!$A$3,Literatur!$C246),0)</f>
        <v>0</v>
      </c>
      <c r="G246" s="5">
        <f>IFERROR(SEARCH(Tabelle2!$A$4,Literatur!$C246),0)</f>
        <v>0</v>
      </c>
      <c r="H246" s="5">
        <f>IFERROR(SEARCH(Tabelle2!$A$5,Literatur!$C246),0)</f>
        <v>0</v>
      </c>
      <c r="I246" s="5">
        <f>IFERROR(SEARCH(Tabelle2!$A$6,Literatur!$C246),0)</f>
        <v>0</v>
      </c>
      <c r="J246" s="5">
        <f>IFERROR(SEARCH(Tabelle2!$A$7,Literatur!$C246),0)</f>
        <v>0</v>
      </c>
      <c r="K246" s="5">
        <f>IFERROR(SEARCH(Tabelle2!$A$8,Literatur!$C246),0)</f>
        <v>0</v>
      </c>
      <c r="L246" s="5">
        <f>IFERROR(SEARCH(Tabelle2!$A$9,Literatur!$C246),0)</f>
        <v>0</v>
      </c>
      <c r="M246" s="5">
        <f>IFERROR(SEARCH(Tabelle2!$A$10,Literatur!$C246),0)</f>
        <v>0</v>
      </c>
      <c r="N246" t="s">
        <v>60</v>
      </c>
      <c r="O246" t="s">
        <v>61</v>
      </c>
      <c r="P246" t="s">
        <v>3118</v>
      </c>
      <c r="Q246" t="s">
        <v>3119</v>
      </c>
      <c r="R246">
        <v>4</v>
      </c>
      <c r="S246">
        <v>115360</v>
      </c>
      <c r="T246" t="s">
        <v>64</v>
      </c>
      <c r="U246" t="s">
        <v>3120</v>
      </c>
      <c r="V246" t="s">
        <v>3121</v>
      </c>
      <c r="X246" t="s">
        <v>3122</v>
      </c>
      <c r="Y246" t="s">
        <v>3123</v>
      </c>
      <c r="Z246" t="s">
        <v>3124</v>
      </c>
      <c r="AA246">
        <f t="shared" si="11"/>
        <v>7</v>
      </c>
      <c r="AB246">
        <v>17</v>
      </c>
      <c r="AC246" t="s">
        <v>3296</v>
      </c>
      <c r="AD246" t="s">
        <v>71</v>
      </c>
      <c r="AE246">
        <v>27084056</v>
      </c>
      <c r="AF246" t="s">
        <v>3297</v>
      </c>
      <c r="AG246" t="s">
        <v>3298</v>
      </c>
      <c r="AH246" t="s">
        <v>3299</v>
      </c>
      <c r="AI246" t="s">
        <v>3300</v>
      </c>
      <c r="AK246" t="s">
        <v>3301</v>
      </c>
      <c r="AL246">
        <v>2452465</v>
      </c>
      <c r="AM246">
        <v>2016</v>
      </c>
      <c r="AN246" t="s">
        <v>3302</v>
      </c>
      <c r="AO246" t="s">
        <v>3303</v>
      </c>
      <c r="AP246" t="s">
        <v>3304</v>
      </c>
      <c r="AQ246" t="s">
        <v>3305</v>
      </c>
      <c r="AR246" t="s">
        <v>3306</v>
      </c>
      <c r="AS246" t="s">
        <v>3307</v>
      </c>
      <c r="AT246" t="s">
        <v>3308</v>
      </c>
      <c r="AU246" t="s">
        <v>3309</v>
      </c>
      <c r="AV246" t="s">
        <v>84</v>
      </c>
      <c r="AW246" t="s">
        <v>85</v>
      </c>
      <c r="AX246" t="s">
        <v>86</v>
      </c>
      <c r="AY246" t="s">
        <v>85</v>
      </c>
      <c r="AZ246" t="s">
        <v>86</v>
      </c>
      <c r="BA246" t="s">
        <v>85</v>
      </c>
      <c r="BB246" t="s">
        <v>86</v>
      </c>
      <c r="BC246">
        <v>14</v>
      </c>
      <c r="BD246" t="s">
        <v>86</v>
      </c>
      <c r="BE246" t="s">
        <v>86</v>
      </c>
      <c r="BF246" t="s">
        <v>86</v>
      </c>
      <c r="BG246" t="s">
        <v>86</v>
      </c>
      <c r="BH246" t="s">
        <v>86</v>
      </c>
      <c r="BI246" t="s">
        <v>85</v>
      </c>
      <c r="BJ246" t="s">
        <v>86</v>
      </c>
      <c r="BK246" t="s">
        <v>85</v>
      </c>
      <c r="BL246" t="s">
        <v>3310</v>
      </c>
      <c r="BM246" t="s">
        <v>3311</v>
      </c>
      <c r="BN246" t="s">
        <v>3312</v>
      </c>
      <c r="BO246" t="s">
        <v>3312</v>
      </c>
      <c r="BP246" s="1" t="s">
        <v>3313</v>
      </c>
    </row>
    <row r="247" spans="1:68" hidden="1" x14ac:dyDescent="0.25">
      <c r="A247" s="1" t="s">
        <v>3115</v>
      </c>
      <c r="B247" t="s">
        <v>3116</v>
      </c>
      <c r="C247" t="s">
        <v>3117</v>
      </c>
      <c r="D247" s="5">
        <f t="shared" si="13"/>
        <v>0</v>
      </c>
      <c r="E247" s="5">
        <f>IFERROR(SEARCH(Tabelle2!$A$2,Literatur!$C247),0)</f>
        <v>0</v>
      </c>
      <c r="F247" s="5">
        <f>IFERROR(SEARCH(Tabelle2!$A$3,Literatur!$C247),0)</f>
        <v>0</v>
      </c>
      <c r="G247" s="5">
        <f>IFERROR(SEARCH(Tabelle2!$A$4,Literatur!$C247),0)</f>
        <v>0</v>
      </c>
      <c r="H247" s="5">
        <f>IFERROR(SEARCH(Tabelle2!$A$5,Literatur!$C247),0)</f>
        <v>0</v>
      </c>
      <c r="I247" s="5">
        <f>IFERROR(SEARCH(Tabelle2!$A$6,Literatur!$C247),0)</f>
        <v>0</v>
      </c>
      <c r="J247" s="5">
        <f>IFERROR(SEARCH(Tabelle2!$A$7,Literatur!$C247),0)</f>
        <v>0</v>
      </c>
      <c r="K247" s="5">
        <f>IFERROR(SEARCH(Tabelle2!$A$8,Literatur!$C247),0)</f>
        <v>0</v>
      </c>
      <c r="L247" s="5">
        <f>IFERROR(SEARCH(Tabelle2!$A$9,Literatur!$C247),0)</f>
        <v>0</v>
      </c>
      <c r="M247" s="5">
        <f>IFERROR(SEARCH(Tabelle2!$A$10,Literatur!$C247),0)</f>
        <v>0</v>
      </c>
      <c r="N247" t="s">
        <v>60</v>
      </c>
      <c r="O247" t="s">
        <v>61</v>
      </c>
      <c r="P247" t="s">
        <v>3118</v>
      </c>
      <c r="Q247" t="s">
        <v>3119</v>
      </c>
      <c r="R247">
        <v>4</v>
      </c>
      <c r="S247">
        <v>115360</v>
      </c>
      <c r="T247" t="s">
        <v>64</v>
      </c>
      <c r="U247" t="s">
        <v>3120</v>
      </c>
      <c r="V247" t="s">
        <v>3121</v>
      </c>
      <c r="X247" t="s">
        <v>3122</v>
      </c>
      <c r="Y247" t="s">
        <v>3123</v>
      </c>
      <c r="Z247" t="s">
        <v>3124</v>
      </c>
      <c r="AA247">
        <f t="shared" si="11"/>
        <v>7</v>
      </c>
      <c r="AB247">
        <v>17</v>
      </c>
      <c r="AC247" t="s">
        <v>3314</v>
      </c>
      <c r="AD247" t="s">
        <v>71</v>
      </c>
      <c r="AE247">
        <v>27547270</v>
      </c>
      <c r="AF247" t="s">
        <v>3315</v>
      </c>
      <c r="AG247" t="s">
        <v>3316</v>
      </c>
      <c r="AH247" t="s">
        <v>3317</v>
      </c>
      <c r="AI247" t="s">
        <v>3318</v>
      </c>
      <c r="AK247" t="s">
        <v>384</v>
      </c>
      <c r="AL247">
        <v>2443217</v>
      </c>
      <c r="AM247">
        <v>2015</v>
      </c>
      <c r="AN247" t="s">
        <v>3319</v>
      </c>
      <c r="AO247" t="s">
        <v>3319</v>
      </c>
      <c r="AP247" t="s">
        <v>3319</v>
      </c>
      <c r="AQ247" t="s">
        <v>3320</v>
      </c>
      <c r="AR247" t="s">
        <v>3321</v>
      </c>
      <c r="AS247" t="s">
        <v>3322</v>
      </c>
      <c r="AT247" t="s">
        <v>3323</v>
      </c>
      <c r="AU247" t="s">
        <v>3324</v>
      </c>
      <c r="AV247" t="s">
        <v>84</v>
      </c>
      <c r="AW247" t="s">
        <v>86</v>
      </c>
      <c r="AX247" t="s">
        <v>86</v>
      </c>
      <c r="AY247" t="s">
        <v>85</v>
      </c>
      <c r="AZ247" t="s">
        <v>86</v>
      </c>
      <c r="BA247" t="s">
        <v>85</v>
      </c>
      <c r="BB247" t="s">
        <v>85</v>
      </c>
      <c r="BC247">
        <v>22</v>
      </c>
      <c r="BD247" t="s">
        <v>86</v>
      </c>
      <c r="BE247" t="s">
        <v>86</v>
      </c>
      <c r="BF247" t="s">
        <v>85</v>
      </c>
      <c r="BG247" t="s">
        <v>86</v>
      </c>
      <c r="BH247" t="s">
        <v>85</v>
      </c>
      <c r="BI247" t="s">
        <v>85</v>
      </c>
      <c r="BJ247" t="s">
        <v>85</v>
      </c>
      <c r="BK247" t="s">
        <v>85</v>
      </c>
      <c r="BL247" t="s">
        <v>3325</v>
      </c>
      <c r="BM247" t="s">
        <v>3325</v>
      </c>
      <c r="BN247" t="s">
        <v>3326</v>
      </c>
      <c r="BO247" t="s">
        <v>3326</v>
      </c>
      <c r="BP247" s="1" t="s">
        <v>3327</v>
      </c>
    </row>
    <row r="248" spans="1:68" hidden="1" x14ac:dyDescent="0.25">
      <c r="A248" s="1" t="s">
        <v>3115</v>
      </c>
      <c r="B248" t="s">
        <v>3116</v>
      </c>
      <c r="C248" t="s">
        <v>3117</v>
      </c>
      <c r="D248" s="5">
        <f t="shared" si="13"/>
        <v>0</v>
      </c>
      <c r="E248" s="5">
        <f>IFERROR(SEARCH(Tabelle2!$A$2,Literatur!$C248),0)</f>
        <v>0</v>
      </c>
      <c r="F248" s="5">
        <f>IFERROR(SEARCH(Tabelle2!$A$3,Literatur!$C248),0)</f>
        <v>0</v>
      </c>
      <c r="G248" s="5">
        <f>IFERROR(SEARCH(Tabelle2!$A$4,Literatur!$C248),0)</f>
        <v>0</v>
      </c>
      <c r="H248" s="5">
        <f>IFERROR(SEARCH(Tabelle2!$A$5,Literatur!$C248),0)</f>
        <v>0</v>
      </c>
      <c r="I248" s="5">
        <f>IFERROR(SEARCH(Tabelle2!$A$6,Literatur!$C248),0)</f>
        <v>0</v>
      </c>
      <c r="J248" s="5">
        <f>IFERROR(SEARCH(Tabelle2!$A$7,Literatur!$C248),0)</f>
        <v>0</v>
      </c>
      <c r="K248" s="5">
        <f>IFERROR(SEARCH(Tabelle2!$A$8,Literatur!$C248),0)</f>
        <v>0</v>
      </c>
      <c r="L248" s="5">
        <f>IFERROR(SEARCH(Tabelle2!$A$9,Literatur!$C248),0)</f>
        <v>0</v>
      </c>
      <c r="M248" s="5">
        <f>IFERROR(SEARCH(Tabelle2!$A$10,Literatur!$C248),0)</f>
        <v>0</v>
      </c>
      <c r="N248" t="s">
        <v>60</v>
      </c>
      <c r="O248" t="s">
        <v>61</v>
      </c>
      <c r="P248" t="s">
        <v>3118</v>
      </c>
      <c r="Q248" t="s">
        <v>3119</v>
      </c>
      <c r="R248">
        <v>4</v>
      </c>
      <c r="S248">
        <v>115360</v>
      </c>
      <c r="T248" t="s">
        <v>64</v>
      </c>
      <c r="U248" t="s">
        <v>3120</v>
      </c>
      <c r="V248" t="s">
        <v>3121</v>
      </c>
      <c r="X248" t="s">
        <v>3122</v>
      </c>
      <c r="Y248" t="s">
        <v>3123</v>
      </c>
      <c r="Z248" t="s">
        <v>3124</v>
      </c>
      <c r="AA248">
        <f t="shared" si="11"/>
        <v>7</v>
      </c>
      <c r="AB248">
        <v>17</v>
      </c>
      <c r="AC248" t="s">
        <v>3328</v>
      </c>
      <c r="AD248" t="s">
        <v>71</v>
      </c>
      <c r="AE248">
        <v>24780276</v>
      </c>
      <c r="AG248" t="s">
        <v>3329</v>
      </c>
      <c r="AH248" t="s">
        <v>3330</v>
      </c>
      <c r="AI248" t="s">
        <v>3331</v>
      </c>
      <c r="AK248" t="s">
        <v>2130</v>
      </c>
      <c r="AL248">
        <v>2153991</v>
      </c>
      <c r="AM248">
        <v>2014</v>
      </c>
      <c r="AN248" t="s">
        <v>3332</v>
      </c>
      <c r="AO248" t="s">
        <v>3333</v>
      </c>
      <c r="AP248" t="s">
        <v>3333</v>
      </c>
      <c r="AQ248" t="s">
        <v>3334</v>
      </c>
      <c r="AR248" t="s">
        <v>3335</v>
      </c>
      <c r="AT248" t="s">
        <v>3336</v>
      </c>
      <c r="AU248" t="s">
        <v>3337</v>
      </c>
      <c r="AV248" t="s">
        <v>84</v>
      </c>
      <c r="AW248" t="s">
        <v>86</v>
      </c>
      <c r="AX248" t="s">
        <v>86</v>
      </c>
      <c r="AY248" t="s">
        <v>86</v>
      </c>
      <c r="AZ248" t="s">
        <v>85</v>
      </c>
      <c r="BA248" t="s">
        <v>85</v>
      </c>
      <c r="BC248">
        <v>23</v>
      </c>
      <c r="BD248" t="s">
        <v>86</v>
      </c>
      <c r="BE248" t="s">
        <v>86</v>
      </c>
      <c r="BF248" t="s">
        <v>85</v>
      </c>
      <c r="BG248" t="s">
        <v>86</v>
      </c>
      <c r="BH248" t="s">
        <v>85</v>
      </c>
      <c r="BI248" t="s">
        <v>85</v>
      </c>
      <c r="BJ248" t="s">
        <v>85</v>
      </c>
      <c r="BK248" t="s">
        <v>86</v>
      </c>
      <c r="BL248" t="s">
        <v>3338</v>
      </c>
      <c r="BM248" t="s">
        <v>504</v>
      </c>
      <c r="BN248" t="s">
        <v>3339</v>
      </c>
      <c r="BO248" t="s">
        <v>3339</v>
      </c>
      <c r="BP248" s="1" t="s">
        <v>3340</v>
      </c>
    </row>
    <row r="249" spans="1:68" hidden="1" x14ac:dyDescent="0.25">
      <c r="A249" s="1" t="s">
        <v>3341</v>
      </c>
      <c r="B249" t="s">
        <v>3342</v>
      </c>
      <c r="C249" t="s">
        <v>3343</v>
      </c>
      <c r="D249" s="5">
        <f>SUM(E249:M249)*3</f>
        <v>3</v>
      </c>
      <c r="E249" s="5">
        <f>IFERROR(SEARCH(Tabelle2!$A$2,Literatur!$C249),0)</f>
        <v>0</v>
      </c>
      <c r="F249" s="5">
        <f>IFERROR(SEARCH(Tabelle2!$A$3,Literatur!$C249),0)</f>
        <v>0</v>
      </c>
      <c r="G249" s="5">
        <f>IFERROR(SEARCH(Tabelle2!$A$4,Literatur!$C249),0)</f>
        <v>0</v>
      </c>
      <c r="H249" s="5">
        <f>IFERROR(SEARCH(Tabelle2!$A$5,Literatur!$C249),0)</f>
        <v>0</v>
      </c>
      <c r="I249" s="5">
        <v>1</v>
      </c>
      <c r="J249" s="5">
        <f>IFERROR(SEARCH(Tabelle2!$A$7,Literatur!$C249),0)</f>
        <v>0</v>
      </c>
      <c r="K249" s="5">
        <f>IFERROR(SEARCH(Tabelle2!$A$8,Literatur!$C249),0)</f>
        <v>0</v>
      </c>
      <c r="L249" s="5">
        <f>IFERROR(SEARCH(Tabelle2!$A$9,Literatur!$C249),0)</f>
        <v>0</v>
      </c>
      <c r="M249" s="5">
        <f>IFERROR(SEARCH(Tabelle2!$A$10,Literatur!$C249),0)</f>
        <v>0</v>
      </c>
      <c r="N249" t="s">
        <v>60</v>
      </c>
      <c r="O249" t="s">
        <v>61</v>
      </c>
      <c r="P249" t="s">
        <v>3344</v>
      </c>
      <c r="Q249" t="s">
        <v>3345</v>
      </c>
      <c r="R249">
        <v>9</v>
      </c>
      <c r="S249">
        <v>115620</v>
      </c>
      <c r="T249" t="s">
        <v>64</v>
      </c>
      <c r="U249" t="s">
        <v>3346</v>
      </c>
      <c r="V249" t="s">
        <v>3347</v>
      </c>
      <c r="X249" t="s">
        <v>3348</v>
      </c>
      <c r="Y249" t="s">
        <v>3349</v>
      </c>
      <c r="Z249" t="s">
        <v>3350</v>
      </c>
      <c r="AA249">
        <f t="shared" si="11"/>
        <v>4</v>
      </c>
      <c r="AB249">
        <v>9</v>
      </c>
      <c r="AC249" t="s">
        <v>3351</v>
      </c>
      <c r="AD249" t="s">
        <v>71</v>
      </c>
      <c r="AE249">
        <v>30220999</v>
      </c>
      <c r="AF249" t="s">
        <v>3352</v>
      </c>
      <c r="AG249" t="s">
        <v>3353</v>
      </c>
      <c r="AH249" t="s">
        <v>3354</v>
      </c>
      <c r="AI249" t="s">
        <v>3355</v>
      </c>
      <c r="AJ249" t="s">
        <v>1863</v>
      </c>
      <c r="AK249" t="s">
        <v>384</v>
      </c>
      <c r="AL249">
        <v>2636956</v>
      </c>
      <c r="AM249">
        <v>2018</v>
      </c>
      <c r="AN249" t="s">
        <v>3356</v>
      </c>
      <c r="AO249" t="s">
        <v>3357</v>
      </c>
      <c r="AP249" t="s">
        <v>3357</v>
      </c>
      <c r="AQ249" t="s">
        <v>3358</v>
      </c>
      <c r="AR249" t="s">
        <v>3359</v>
      </c>
      <c r="AS249" t="s">
        <v>3359</v>
      </c>
      <c r="AT249" t="s">
        <v>3360</v>
      </c>
      <c r="AU249" t="s">
        <v>3361</v>
      </c>
      <c r="AV249" t="s">
        <v>84</v>
      </c>
      <c r="AW249" t="s">
        <v>86</v>
      </c>
      <c r="AX249" t="s">
        <v>86</v>
      </c>
      <c r="AY249" t="s">
        <v>85</v>
      </c>
      <c r="AZ249" t="s">
        <v>86</v>
      </c>
      <c r="BA249" t="s">
        <v>85</v>
      </c>
      <c r="BB249" t="s">
        <v>86</v>
      </c>
      <c r="BC249">
        <v>0</v>
      </c>
      <c r="BD249" t="s">
        <v>86</v>
      </c>
      <c r="BE249" t="s">
        <v>86</v>
      </c>
      <c r="BF249" t="s">
        <v>85</v>
      </c>
      <c r="BG249" t="s">
        <v>86</v>
      </c>
      <c r="BH249" t="s">
        <v>85</v>
      </c>
      <c r="BI249" t="s">
        <v>85</v>
      </c>
      <c r="BJ249" t="s">
        <v>85</v>
      </c>
      <c r="BK249" t="s">
        <v>85</v>
      </c>
      <c r="BL249" t="s">
        <v>1489</v>
      </c>
      <c r="BM249" t="s">
        <v>1418</v>
      </c>
      <c r="BN249" t="s">
        <v>2843</v>
      </c>
      <c r="BO249" t="s">
        <v>2843</v>
      </c>
      <c r="BP249" s="1" t="s">
        <v>3362</v>
      </c>
    </row>
    <row r="250" spans="1:68" hidden="1" x14ac:dyDescent="0.25">
      <c r="A250" s="1" t="s">
        <v>3341</v>
      </c>
      <c r="B250" t="s">
        <v>3342</v>
      </c>
      <c r="C250" t="s">
        <v>3343</v>
      </c>
      <c r="D250" s="5">
        <f t="shared" ref="D250:D285" si="14">SUM(E250:M250)*3</f>
        <v>3</v>
      </c>
      <c r="E250" s="5">
        <f>IFERROR(SEARCH(Tabelle2!$A$2,Literatur!$C250),0)</f>
        <v>0</v>
      </c>
      <c r="F250" s="5">
        <f>IFERROR(SEARCH(Tabelle2!$A$3,Literatur!$C250),0)</f>
        <v>0</v>
      </c>
      <c r="G250" s="5">
        <f>IFERROR(SEARCH(Tabelle2!$A$4,Literatur!$C250),0)</f>
        <v>0</v>
      </c>
      <c r="H250" s="5">
        <f>IFERROR(SEARCH(Tabelle2!$A$5,Literatur!$C250),0)</f>
        <v>0</v>
      </c>
      <c r="I250" s="5">
        <v>1</v>
      </c>
      <c r="J250" s="5">
        <f>IFERROR(SEARCH(Tabelle2!$A$7,Literatur!$C250),0)</f>
        <v>0</v>
      </c>
      <c r="K250" s="5">
        <f>IFERROR(SEARCH(Tabelle2!$A$8,Literatur!$C250),0)</f>
        <v>0</v>
      </c>
      <c r="L250" s="5">
        <f>IFERROR(SEARCH(Tabelle2!$A$9,Literatur!$C250),0)</f>
        <v>0</v>
      </c>
      <c r="M250" s="5">
        <f>IFERROR(SEARCH(Tabelle2!$A$10,Literatur!$C250),0)</f>
        <v>0</v>
      </c>
      <c r="N250" t="s">
        <v>60</v>
      </c>
      <c r="O250" t="s">
        <v>61</v>
      </c>
      <c r="P250" t="s">
        <v>3344</v>
      </c>
      <c r="Q250" t="s">
        <v>3345</v>
      </c>
      <c r="R250">
        <v>9</v>
      </c>
      <c r="S250">
        <v>115620</v>
      </c>
      <c r="T250" t="s">
        <v>64</v>
      </c>
      <c r="U250" t="s">
        <v>3346</v>
      </c>
      <c r="V250" t="s">
        <v>3347</v>
      </c>
      <c r="X250" t="s">
        <v>3348</v>
      </c>
      <c r="Y250" t="s">
        <v>3349</v>
      </c>
      <c r="Z250" t="s">
        <v>3350</v>
      </c>
      <c r="AA250">
        <f t="shared" si="11"/>
        <v>4</v>
      </c>
      <c r="AB250">
        <v>9</v>
      </c>
      <c r="AC250" t="s">
        <v>3363</v>
      </c>
      <c r="AD250" t="s">
        <v>71</v>
      </c>
      <c r="AE250">
        <v>29423276</v>
      </c>
      <c r="AF250" t="s">
        <v>3364</v>
      </c>
      <c r="AG250" t="s">
        <v>3365</v>
      </c>
      <c r="AH250" t="s">
        <v>3366</v>
      </c>
      <c r="AI250" t="s">
        <v>3367</v>
      </c>
      <c r="AJ250" t="s">
        <v>178</v>
      </c>
      <c r="AK250" t="s">
        <v>420</v>
      </c>
      <c r="AL250">
        <v>2645077</v>
      </c>
      <c r="AM250">
        <v>2018</v>
      </c>
      <c r="AN250" t="s">
        <v>3368</v>
      </c>
      <c r="AO250" t="s">
        <v>3369</v>
      </c>
      <c r="AP250" t="s">
        <v>3369</v>
      </c>
      <c r="AQ250" t="s">
        <v>3370</v>
      </c>
      <c r="AR250" t="s">
        <v>3371</v>
      </c>
      <c r="AS250" t="s">
        <v>3371</v>
      </c>
      <c r="AT250" t="s">
        <v>3372</v>
      </c>
      <c r="AU250" t="s">
        <v>3373</v>
      </c>
      <c r="AV250" t="s">
        <v>84</v>
      </c>
      <c r="AW250" t="s">
        <v>86</v>
      </c>
      <c r="AX250" t="s">
        <v>86</v>
      </c>
      <c r="AY250" t="s">
        <v>85</v>
      </c>
      <c r="AZ250" t="s">
        <v>86</v>
      </c>
      <c r="BA250" t="s">
        <v>85</v>
      </c>
      <c r="BB250" t="s">
        <v>85</v>
      </c>
      <c r="BC250">
        <v>0</v>
      </c>
      <c r="BD250" t="s">
        <v>86</v>
      </c>
      <c r="BE250" t="s">
        <v>86</v>
      </c>
      <c r="BF250" t="s">
        <v>85</v>
      </c>
      <c r="BG250" t="s">
        <v>86</v>
      </c>
      <c r="BH250" t="s">
        <v>85</v>
      </c>
      <c r="BI250" t="s">
        <v>85</v>
      </c>
      <c r="BJ250" t="s">
        <v>85</v>
      </c>
      <c r="BK250" t="s">
        <v>85</v>
      </c>
      <c r="BL250" t="s">
        <v>3374</v>
      </c>
      <c r="BM250" t="s">
        <v>3375</v>
      </c>
      <c r="BN250" t="s">
        <v>1878</v>
      </c>
      <c r="BO250" t="s">
        <v>1878</v>
      </c>
      <c r="BP250" s="1" t="s">
        <v>3376</v>
      </c>
    </row>
    <row r="251" spans="1:68" hidden="1" x14ac:dyDescent="0.25">
      <c r="A251" s="1" t="s">
        <v>3341</v>
      </c>
      <c r="B251" t="s">
        <v>3342</v>
      </c>
      <c r="C251" t="s">
        <v>3343</v>
      </c>
      <c r="D251" s="5">
        <f t="shared" si="14"/>
        <v>3</v>
      </c>
      <c r="E251" s="5">
        <f>IFERROR(SEARCH(Tabelle2!$A$2,Literatur!$C251),0)</f>
        <v>0</v>
      </c>
      <c r="F251" s="5">
        <f>IFERROR(SEARCH(Tabelle2!$A$3,Literatur!$C251),0)</f>
        <v>0</v>
      </c>
      <c r="G251" s="5">
        <f>IFERROR(SEARCH(Tabelle2!$A$4,Literatur!$C251),0)</f>
        <v>0</v>
      </c>
      <c r="H251" s="5">
        <f>IFERROR(SEARCH(Tabelle2!$A$5,Literatur!$C251),0)</f>
        <v>0</v>
      </c>
      <c r="I251" s="5">
        <v>1</v>
      </c>
      <c r="J251" s="5">
        <f>IFERROR(SEARCH(Tabelle2!$A$7,Literatur!$C251),0)</f>
        <v>0</v>
      </c>
      <c r="K251" s="5">
        <f>IFERROR(SEARCH(Tabelle2!$A$8,Literatur!$C251),0)</f>
        <v>0</v>
      </c>
      <c r="L251" s="5">
        <f>IFERROR(SEARCH(Tabelle2!$A$9,Literatur!$C251),0)</f>
        <v>0</v>
      </c>
      <c r="M251" s="5">
        <f>IFERROR(SEARCH(Tabelle2!$A$10,Literatur!$C251),0)</f>
        <v>0</v>
      </c>
      <c r="N251" t="s">
        <v>60</v>
      </c>
      <c r="O251" t="s">
        <v>61</v>
      </c>
      <c r="P251" t="s">
        <v>3344</v>
      </c>
      <c r="Q251" t="s">
        <v>3345</v>
      </c>
      <c r="R251">
        <v>9</v>
      </c>
      <c r="S251">
        <v>115620</v>
      </c>
      <c r="T251" t="s">
        <v>64</v>
      </c>
      <c r="U251" t="s">
        <v>3346</v>
      </c>
      <c r="V251" t="s">
        <v>3347</v>
      </c>
      <c r="X251" t="s">
        <v>3348</v>
      </c>
      <c r="Y251" t="s">
        <v>3349</v>
      </c>
      <c r="Z251" t="s">
        <v>3350</v>
      </c>
      <c r="AA251">
        <f t="shared" si="11"/>
        <v>4</v>
      </c>
      <c r="AB251">
        <v>9</v>
      </c>
      <c r="AC251" t="s">
        <v>3377</v>
      </c>
      <c r="AD251" t="s">
        <v>1906</v>
      </c>
      <c r="AE251">
        <v>28784678</v>
      </c>
      <c r="AF251" t="s">
        <v>3377</v>
      </c>
      <c r="AG251" t="s">
        <v>3378</v>
      </c>
      <c r="AH251" t="s">
        <v>3379</v>
      </c>
      <c r="AI251" t="s">
        <v>3380</v>
      </c>
      <c r="AJ251" t="s">
        <v>113</v>
      </c>
      <c r="AK251" t="s">
        <v>77</v>
      </c>
      <c r="AL251">
        <v>2644081</v>
      </c>
      <c r="AM251">
        <v>2017</v>
      </c>
      <c r="AN251" t="s">
        <v>3368</v>
      </c>
      <c r="AO251" t="s">
        <v>3369</v>
      </c>
      <c r="AP251" t="s">
        <v>3369</v>
      </c>
      <c r="AQ251" t="s">
        <v>3370</v>
      </c>
      <c r="AR251" t="s">
        <v>3371</v>
      </c>
      <c r="AS251" t="s">
        <v>3371</v>
      </c>
      <c r="AT251" t="s">
        <v>3381</v>
      </c>
      <c r="AU251" t="s">
        <v>3382</v>
      </c>
      <c r="AV251" t="s">
        <v>84</v>
      </c>
      <c r="AW251" t="s">
        <v>86</v>
      </c>
      <c r="AX251" t="s">
        <v>86</v>
      </c>
      <c r="AY251" t="s">
        <v>86</v>
      </c>
      <c r="AZ251" t="s">
        <v>86</v>
      </c>
      <c r="BA251" t="s">
        <v>85</v>
      </c>
      <c r="BB251" t="s">
        <v>85</v>
      </c>
      <c r="BC251">
        <v>0</v>
      </c>
      <c r="BD251" t="s">
        <v>85</v>
      </c>
      <c r="BE251" t="s">
        <v>86</v>
      </c>
      <c r="BF251" t="s">
        <v>85</v>
      </c>
      <c r="BG251" t="s">
        <v>85</v>
      </c>
      <c r="BH251" t="s">
        <v>85</v>
      </c>
      <c r="BI251" t="s">
        <v>85</v>
      </c>
      <c r="BJ251" t="s">
        <v>85</v>
      </c>
      <c r="BK251" t="s">
        <v>85</v>
      </c>
      <c r="BL251" t="s">
        <v>3044</v>
      </c>
      <c r="BM251" t="s">
        <v>3044</v>
      </c>
      <c r="BN251" t="s">
        <v>3383</v>
      </c>
      <c r="BO251" t="s">
        <v>3383</v>
      </c>
      <c r="BP251" s="1" t="s">
        <v>3384</v>
      </c>
    </row>
    <row r="252" spans="1:68" hidden="1" x14ac:dyDescent="0.25">
      <c r="A252" s="1" t="s">
        <v>3341</v>
      </c>
      <c r="B252" t="s">
        <v>3342</v>
      </c>
      <c r="C252" t="s">
        <v>3343</v>
      </c>
      <c r="D252" s="5">
        <f t="shared" si="14"/>
        <v>3</v>
      </c>
      <c r="E252" s="5">
        <f>IFERROR(SEARCH(Tabelle2!$A$2,Literatur!$C252),0)</f>
        <v>0</v>
      </c>
      <c r="F252" s="5">
        <f>IFERROR(SEARCH(Tabelle2!$A$3,Literatur!$C252),0)</f>
        <v>0</v>
      </c>
      <c r="G252" s="5">
        <f>IFERROR(SEARCH(Tabelle2!$A$4,Literatur!$C252),0)</f>
        <v>0</v>
      </c>
      <c r="H252" s="5">
        <f>IFERROR(SEARCH(Tabelle2!$A$5,Literatur!$C252),0)</f>
        <v>0</v>
      </c>
      <c r="I252" s="5">
        <v>1</v>
      </c>
      <c r="J252" s="5">
        <f>IFERROR(SEARCH(Tabelle2!$A$7,Literatur!$C252),0)</f>
        <v>0</v>
      </c>
      <c r="K252" s="5">
        <f>IFERROR(SEARCH(Tabelle2!$A$8,Literatur!$C252),0)</f>
        <v>0</v>
      </c>
      <c r="L252" s="5">
        <f>IFERROR(SEARCH(Tabelle2!$A$9,Literatur!$C252),0)</f>
        <v>0</v>
      </c>
      <c r="M252" s="5">
        <f>IFERROR(SEARCH(Tabelle2!$A$10,Literatur!$C252),0)</f>
        <v>0</v>
      </c>
      <c r="N252" t="s">
        <v>60</v>
      </c>
      <c r="O252" t="s">
        <v>61</v>
      </c>
      <c r="P252" t="s">
        <v>3344</v>
      </c>
      <c r="Q252" t="s">
        <v>3345</v>
      </c>
      <c r="R252">
        <v>9</v>
      </c>
      <c r="S252">
        <v>115620</v>
      </c>
      <c r="T252" t="s">
        <v>64</v>
      </c>
      <c r="U252" t="s">
        <v>3346</v>
      </c>
      <c r="V252" t="s">
        <v>3347</v>
      </c>
      <c r="X252" t="s">
        <v>3348</v>
      </c>
      <c r="Y252" t="s">
        <v>3349</v>
      </c>
      <c r="Z252" t="s">
        <v>3350</v>
      </c>
      <c r="AA252">
        <f t="shared" si="11"/>
        <v>4</v>
      </c>
      <c r="AB252">
        <v>9</v>
      </c>
      <c r="AC252" t="s">
        <v>3385</v>
      </c>
      <c r="AD252" t="s">
        <v>71</v>
      </c>
      <c r="AE252">
        <v>28752577</v>
      </c>
      <c r="AF252" t="s">
        <v>3386</v>
      </c>
      <c r="AG252" t="s">
        <v>3387</v>
      </c>
      <c r="AH252" t="s">
        <v>3388</v>
      </c>
      <c r="AI252" t="s">
        <v>3389</v>
      </c>
      <c r="AJ252" t="s">
        <v>420</v>
      </c>
      <c r="AK252" t="s">
        <v>3390</v>
      </c>
      <c r="AL252">
        <v>2600394</v>
      </c>
      <c r="AM252">
        <v>2017</v>
      </c>
      <c r="AN252" t="s">
        <v>3391</v>
      </c>
      <c r="AO252" t="s">
        <v>3392</v>
      </c>
      <c r="AP252" t="s">
        <v>3393</v>
      </c>
      <c r="AQ252" t="s">
        <v>3394</v>
      </c>
      <c r="AR252" t="s">
        <v>3395</v>
      </c>
      <c r="AS252" t="s">
        <v>3396</v>
      </c>
      <c r="AT252" t="s">
        <v>3397</v>
      </c>
      <c r="AU252" t="s">
        <v>3398</v>
      </c>
      <c r="AV252" t="s">
        <v>84</v>
      </c>
      <c r="AW252" t="s">
        <v>85</v>
      </c>
      <c r="AX252" t="s">
        <v>86</v>
      </c>
      <c r="AY252" t="s">
        <v>86</v>
      </c>
      <c r="AZ252" t="s">
        <v>86</v>
      </c>
      <c r="BA252" t="s">
        <v>85</v>
      </c>
      <c r="BB252" t="s">
        <v>85</v>
      </c>
      <c r="BC252">
        <v>0</v>
      </c>
      <c r="BD252" t="s">
        <v>86</v>
      </c>
      <c r="BE252" t="s">
        <v>86</v>
      </c>
      <c r="BF252" t="s">
        <v>85</v>
      </c>
      <c r="BG252" t="s">
        <v>86</v>
      </c>
      <c r="BH252" t="s">
        <v>85</v>
      </c>
      <c r="BI252" t="s">
        <v>85</v>
      </c>
      <c r="BJ252" t="s">
        <v>85</v>
      </c>
      <c r="BK252" t="s">
        <v>85</v>
      </c>
      <c r="BL252" t="s">
        <v>2134</v>
      </c>
      <c r="BM252" t="s">
        <v>3399</v>
      </c>
      <c r="BN252" t="s">
        <v>262</v>
      </c>
      <c r="BO252" t="s">
        <v>262</v>
      </c>
      <c r="BP252" s="1" t="s">
        <v>3400</v>
      </c>
    </row>
    <row r="253" spans="1:68" hidden="1" x14ac:dyDescent="0.25">
      <c r="A253" s="1" t="s">
        <v>3341</v>
      </c>
      <c r="B253" t="s">
        <v>3342</v>
      </c>
      <c r="C253" t="s">
        <v>3343</v>
      </c>
      <c r="D253" s="5">
        <f t="shared" si="14"/>
        <v>3</v>
      </c>
      <c r="E253" s="5">
        <f>IFERROR(SEARCH(Tabelle2!$A$2,Literatur!$C253),0)</f>
        <v>0</v>
      </c>
      <c r="F253" s="5">
        <f>IFERROR(SEARCH(Tabelle2!$A$3,Literatur!$C253),0)</f>
        <v>0</v>
      </c>
      <c r="G253" s="5">
        <f>IFERROR(SEARCH(Tabelle2!$A$4,Literatur!$C253),0)</f>
        <v>0</v>
      </c>
      <c r="H253" s="5">
        <f>IFERROR(SEARCH(Tabelle2!$A$5,Literatur!$C253),0)</f>
        <v>0</v>
      </c>
      <c r="I253" s="5">
        <v>1</v>
      </c>
      <c r="J253" s="5">
        <f>IFERROR(SEARCH(Tabelle2!$A$7,Literatur!$C253),0)</f>
        <v>0</v>
      </c>
      <c r="K253" s="5">
        <f>IFERROR(SEARCH(Tabelle2!$A$8,Literatur!$C253),0)</f>
        <v>0</v>
      </c>
      <c r="L253" s="5">
        <f>IFERROR(SEARCH(Tabelle2!$A$9,Literatur!$C253),0)</f>
        <v>0</v>
      </c>
      <c r="M253" s="5">
        <f>IFERROR(SEARCH(Tabelle2!$A$10,Literatur!$C253),0)</f>
        <v>0</v>
      </c>
      <c r="N253" t="s">
        <v>60</v>
      </c>
      <c r="O253" t="s">
        <v>61</v>
      </c>
      <c r="P253" t="s">
        <v>3344</v>
      </c>
      <c r="Q253" t="s">
        <v>3345</v>
      </c>
      <c r="R253">
        <v>9</v>
      </c>
      <c r="S253">
        <v>115620</v>
      </c>
      <c r="T253" t="s">
        <v>64</v>
      </c>
      <c r="U253" t="s">
        <v>3346</v>
      </c>
      <c r="V253" t="s">
        <v>3347</v>
      </c>
      <c r="X253" t="s">
        <v>3348</v>
      </c>
      <c r="Y253" t="s">
        <v>3349</v>
      </c>
      <c r="Z253" t="s">
        <v>3350</v>
      </c>
      <c r="AA253">
        <f t="shared" si="11"/>
        <v>4</v>
      </c>
      <c r="AB253">
        <v>9</v>
      </c>
      <c r="AC253" t="s">
        <v>3401</v>
      </c>
      <c r="AD253" t="s">
        <v>71</v>
      </c>
      <c r="AE253">
        <v>29654026</v>
      </c>
      <c r="AF253" t="s">
        <v>3402</v>
      </c>
      <c r="AG253" t="s">
        <v>3403</v>
      </c>
      <c r="AH253" t="s">
        <v>3404</v>
      </c>
      <c r="AI253" t="s">
        <v>3405</v>
      </c>
      <c r="AJ253" t="s">
        <v>178</v>
      </c>
      <c r="AK253" t="s">
        <v>96</v>
      </c>
      <c r="AL253">
        <v>2634054</v>
      </c>
      <c r="AM253">
        <v>2018</v>
      </c>
      <c r="AN253" t="s">
        <v>3406</v>
      </c>
      <c r="AO253" t="s">
        <v>3407</v>
      </c>
      <c r="AP253" t="s">
        <v>3407</v>
      </c>
      <c r="AQ253" t="s">
        <v>3408</v>
      </c>
      <c r="AR253" t="s">
        <v>3409</v>
      </c>
      <c r="AS253" t="s">
        <v>3410</v>
      </c>
      <c r="AT253" t="s">
        <v>3411</v>
      </c>
      <c r="AU253" t="s">
        <v>3412</v>
      </c>
      <c r="AV253" t="s">
        <v>84</v>
      </c>
      <c r="AW253" t="s">
        <v>86</v>
      </c>
      <c r="AX253" t="s">
        <v>86</v>
      </c>
      <c r="AY253" t="s">
        <v>85</v>
      </c>
      <c r="AZ253" t="s">
        <v>86</v>
      </c>
      <c r="BA253" t="s">
        <v>85</v>
      </c>
      <c r="BB253" t="s">
        <v>85</v>
      </c>
      <c r="BC253">
        <v>0</v>
      </c>
      <c r="BD253" t="s">
        <v>86</v>
      </c>
      <c r="BE253" t="s">
        <v>86</v>
      </c>
      <c r="BF253" t="s">
        <v>85</v>
      </c>
      <c r="BG253" t="s">
        <v>86</v>
      </c>
      <c r="BH253" t="s">
        <v>85</v>
      </c>
      <c r="BI253" t="s">
        <v>85</v>
      </c>
      <c r="BJ253" t="s">
        <v>85</v>
      </c>
      <c r="BK253" t="s">
        <v>85</v>
      </c>
      <c r="BL253" t="s">
        <v>3413</v>
      </c>
      <c r="BM253" t="s">
        <v>1791</v>
      </c>
      <c r="BN253" t="s">
        <v>3414</v>
      </c>
      <c r="BO253" t="s">
        <v>3414</v>
      </c>
      <c r="BP253" s="1" t="s">
        <v>3415</v>
      </c>
    </row>
    <row r="254" spans="1:68" hidden="1" x14ac:dyDescent="0.25">
      <c r="A254" s="1" t="s">
        <v>3341</v>
      </c>
      <c r="B254" t="s">
        <v>3342</v>
      </c>
      <c r="C254" t="s">
        <v>3343</v>
      </c>
      <c r="D254" s="5">
        <f t="shared" si="14"/>
        <v>3</v>
      </c>
      <c r="E254" s="5">
        <f>IFERROR(SEARCH(Tabelle2!$A$2,Literatur!$C254),0)</f>
        <v>0</v>
      </c>
      <c r="F254" s="5">
        <f>IFERROR(SEARCH(Tabelle2!$A$3,Literatur!$C254),0)</f>
        <v>0</v>
      </c>
      <c r="G254" s="5">
        <f>IFERROR(SEARCH(Tabelle2!$A$4,Literatur!$C254),0)</f>
        <v>0</v>
      </c>
      <c r="H254" s="5">
        <f>IFERROR(SEARCH(Tabelle2!$A$5,Literatur!$C254),0)</f>
        <v>0</v>
      </c>
      <c r="I254" s="5">
        <v>1</v>
      </c>
      <c r="J254" s="5">
        <f>IFERROR(SEARCH(Tabelle2!$A$7,Literatur!$C254),0)</f>
        <v>0</v>
      </c>
      <c r="K254" s="5">
        <f>IFERROR(SEARCH(Tabelle2!$A$8,Literatur!$C254),0)</f>
        <v>0</v>
      </c>
      <c r="L254" s="5">
        <f>IFERROR(SEARCH(Tabelle2!$A$9,Literatur!$C254),0)</f>
        <v>0</v>
      </c>
      <c r="M254" s="5">
        <f>IFERROR(SEARCH(Tabelle2!$A$10,Literatur!$C254),0)</f>
        <v>0</v>
      </c>
      <c r="N254" t="s">
        <v>60</v>
      </c>
      <c r="O254" t="s">
        <v>61</v>
      </c>
      <c r="P254" t="s">
        <v>3344</v>
      </c>
      <c r="Q254" t="s">
        <v>3345</v>
      </c>
      <c r="R254">
        <v>9</v>
      </c>
      <c r="S254">
        <v>115620</v>
      </c>
      <c r="T254" t="s">
        <v>64</v>
      </c>
      <c r="U254" t="s">
        <v>3346</v>
      </c>
      <c r="V254" t="s">
        <v>3347</v>
      </c>
      <c r="X254" t="s">
        <v>3348</v>
      </c>
      <c r="Y254" t="s">
        <v>3349</v>
      </c>
      <c r="Z254" t="s">
        <v>3350</v>
      </c>
      <c r="AA254">
        <f t="shared" si="11"/>
        <v>4</v>
      </c>
      <c r="AB254">
        <v>9</v>
      </c>
      <c r="AC254" t="s">
        <v>3416</v>
      </c>
      <c r="AD254" t="s">
        <v>71</v>
      </c>
      <c r="AE254">
        <v>29020250</v>
      </c>
      <c r="AF254" t="s">
        <v>3417</v>
      </c>
      <c r="AG254" t="s">
        <v>3418</v>
      </c>
      <c r="AH254" t="s">
        <v>3419</v>
      </c>
      <c r="AI254" t="s">
        <v>3420</v>
      </c>
      <c r="AJ254" t="s">
        <v>384</v>
      </c>
      <c r="AK254" t="s">
        <v>97</v>
      </c>
      <c r="AL254">
        <v>2668345</v>
      </c>
      <c r="AM254">
        <v>2018</v>
      </c>
      <c r="AN254" t="s">
        <v>1411</v>
      </c>
      <c r="AO254" t="s">
        <v>1412</v>
      </c>
      <c r="AP254" t="s">
        <v>1412</v>
      </c>
      <c r="AQ254" t="s">
        <v>1413</v>
      </c>
      <c r="AR254" t="s">
        <v>1414</v>
      </c>
      <c r="AS254" t="s">
        <v>1414</v>
      </c>
      <c r="AT254" t="s">
        <v>3421</v>
      </c>
      <c r="AU254" t="s">
        <v>3422</v>
      </c>
      <c r="AV254" t="s">
        <v>84</v>
      </c>
      <c r="AW254" t="s">
        <v>86</v>
      </c>
      <c r="AX254" t="s">
        <v>86</v>
      </c>
      <c r="AY254" t="s">
        <v>85</v>
      </c>
      <c r="AZ254" t="s">
        <v>86</v>
      </c>
      <c r="BA254" t="s">
        <v>85</v>
      </c>
      <c r="BB254" t="s">
        <v>86</v>
      </c>
      <c r="BC254">
        <v>1</v>
      </c>
      <c r="BD254" t="s">
        <v>86</v>
      </c>
      <c r="BE254" t="s">
        <v>86</v>
      </c>
      <c r="BF254" t="s">
        <v>85</v>
      </c>
      <c r="BG254" t="s">
        <v>86</v>
      </c>
      <c r="BH254" t="s">
        <v>85</v>
      </c>
      <c r="BI254" t="s">
        <v>85</v>
      </c>
      <c r="BJ254" t="s">
        <v>85</v>
      </c>
      <c r="BK254" t="s">
        <v>85</v>
      </c>
      <c r="BL254" t="s">
        <v>3423</v>
      </c>
      <c r="BM254" t="s">
        <v>1923</v>
      </c>
      <c r="BN254" t="s">
        <v>304</v>
      </c>
      <c r="BO254" t="s">
        <v>304</v>
      </c>
      <c r="BP254" s="1" t="s">
        <v>3424</v>
      </c>
    </row>
    <row r="255" spans="1:68" hidden="1" x14ac:dyDescent="0.25">
      <c r="A255" s="1" t="s">
        <v>3341</v>
      </c>
      <c r="B255" t="s">
        <v>3342</v>
      </c>
      <c r="C255" t="s">
        <v>3343</v>
      </c>
      <c r="D255" s="5">
        <f t="shared" si="14"/>
        <v>3</v>
      </c>
      <c r="E255" s="5">
        <f>IFERROR(SEARCH(Tabelle2!$A$2,Literatur!$C255),0)</f>
        <v>0</v>
      </c>
      <c r="F255" s="5">
        <f>IFERROR(SEARCH(Tabelle2!$A$3,Literatur!$C255),0)</f>
        <v>0</v>
      </c>
      <c r="G255" s="5">
        <f>IFERROR(SEARCH(Tabelle2!$A$4,Literatur!$C255),0)</f>
        <v>0</v>
      </c>
      <c r="H255" s="5">
        <f>IFERROR(SEARCH(Tabelle2!$A$5,Literatur!$C255),0)</f>
        <v>0</v>
      </c>
      <c r="I255" s="5">
        <v>1</v>
      </c>
      <c r="J255" s="5">
        <f>IFERROR(SEARCH(Tabelle2!$A$7,Literatur!$C255),0)</f>
        <v>0</v>
      </c>
      <c r="K255" s="5">
        <f>IFERROR(SEARCH(Tabelle2!$A$8,Literatur!$C255),0)</f>
        <v>0</v>
      </c>
      <c r="L255" s="5">
        <f>IFERROR(SEARCH(Tabelle2!$A$9,Literatur!$C255),0)</f>
        <v>0</v>
      </c>
      <c r="M255" s="5">
        <f>IFERROR(SEARCH(Tabelle2!$A$10,Literatur!$C255),0)</f>
        <v>0</v>
      </c>
      <c r="N255" t="s">
        <v>60</v>
      </c>
      <c r="O255" t="s">
        <v>61</v>
      </c>
      <c r="P255" t="s">
        <v>3344</v>
      </c>
      <c r="Q255" t="s">
        <v>3345</v>
      </c>
      <c r="R255">
        <v>9</v>
      </c>
      <c r="S255">
        <v>115620</v>
      </c>
      <c r="T255" t="s">
        <v>64</v>
      </c>
      <c r="U255" t="s">
        <v>3346</v>
      </c>
      <c r="V255" t="s">
        <v>3347</v>
      </c>
      <c r="X255" t="s">
        <v>3348</v>
      </c>
      <c r="Y255" t="s">
        <v>3349</v>
      </c>
      <c r="Z255" t="s">
        <v>3350</v>
      </c>
      <c r="AA255">
        <f t="shared" si="11"/>
        <v>4</v>
      </c>
      <c r="AB255">
        <v>9</v>
      </c>
      <c r="AC255" t="s">
        <v>3425</v>
      </c>
      <c r="AD255" t="s">
        <v>71</v>
      </c>
      <c r="AE255">
        <v>27473949</v>
      </c>
      <c r="AF255" t="s">
        <v>3426</v>
      </c>
      <c r="AG255" t="s">
        <v>3427</v>
      </c>
      <c r="AH255" t="s">
        <v>3428</v>
      </c>
      <c r="AI255" t="s">
        <v>3429</v>
      </c>
      <c r="AJ255" t="s">
        <v>281</v>
      </c>
      <c r="AK255" t="s">
        <v>2562</v>
      </c>
      <c r="AL255">
        <v>2612598</v>
      </c>
      <c r="AM255">
        <v>2017</v>
      </c>
      <c r="AN255" t="s">
        <v>3430</v>
      </c>
      <c r="AO255" t="s">
        <v>3431</v>
      </c>
      <c r="AP255" t="s">
        <v>3432</v>
      </c>
      <c r="AQ255" t="s">
        <v>3433</v>
      </c>
      <c r="AR255" t="s">
        <v>3434</v>
      </c>
      <c r="AS255" t="s">
        <v>3435</v>
      </c>
      <c r="AT255" t="s">
        <v>3436</v>
      </c>
      <c r="AU255" t="s">
        <v>3437</v>
      </c>
      <c r="AV255" t="s">
        <v>84</v>
      </c>
      <c r="AW255" t="s">
        <v>85</v>
      </c>
      <c r="AX255" t="s">
        <v>86</v>
      </c>
      <c r="AY255" t="s">
        <v>85</v>
      </c>
      <c r="AZ255" t="s">
        <v>86</v>
      </c>
      <c r="BA255" t="s">
        <v>85</v>
      </c>
      <c r="BB255" t="s">
        <v>86</v>
      </c>
      <c r="BC255">
        <v>2</v>
      </c>
      <c r="BD255" t="s">
        <v>86</v>
      </c>
      <c r="BE255" t="s">
        <v>86</v>
      </c>
      <c r="BF255" t="s">
        <v>85</v>
      </c>
      <c r="BG255" t="s">
        <v>86</v>
      </c>
      <c r="BH255" t="s">
        <v>85</v>
      </c>
      <c r="BI255" t="s">
        <v>85</v>
      </c>
      <c r="BJ255" t="s">
        <v>85</v>
      </c>
      <c r="BK255" t="s">
        <v>86</v>
      </c>
      <c r="BL255" t="s">
        <v>3438</v>
      </c>
      <c r="BM255" t="s">
        <v>329</v>
      </c>
      <c r="BN255" t="s">
        <v>3439</v>
      </c>
      <c r="BO255" t="s">
        <v>2819</v>
      </c>
      <c r="BP255" s="1" t="s">
        <v>3440</v>
      </c>
    </row>
    <row r="256" spans="1:68" hidden="1" x14ac:dyDescent="0.25">
      <c r="A256" s="1" t="s">
        <v>3341</v>
      </c>
      <c r="B256" t="s">
        <v>3342</v>
      </c>
      <c r="C256" t="s">
        <v>3343</v>
      </c>
      <c r="D256" s="5">
        <f t="shared" si="14"/>
        <v>3</v>
      </c>
      <c r="E256" s="5">
        <f>IFERROR(SEARCH(Tabelle2!$A$2,Literatur!$C256),0)</f>
        <v>0</v>
      </c>
      <c r="F256" s="5">
        <f>IFERROR(SEARCH(Tabelle2!$A$3,Literatur!$C256),0)</f>
        <v>0</v>
      </c>
      <c r="G256" s="5">
        <f>IFERROR(SEARCH(Tabelle2!$A$4,Literatur!$C256),0)</f>
        <v>0</v>
      </c>
      <c r="H256" s="5">
        <f>IFERROR(SEARCH(Tabelle2!$A$5,Literatur!$C256),0)</f>
        <v>0</v>
      </c>
      <c r="I256" s="5">
        <v>1</v>
      </c>
      <c r="J256" s="5">
        <f>IFERROR(SEARCH(Tabelle2!$A$7,Literatur!$C256),0)</f>
        <v>0</v>
      </c>
      <c r="K256" s="5">
        <f>IFERROR(SEARCH(Tabelle2!$A$8,Literatur!$C256),0)</f>
        <v>0</v>
      </c>
      <c r="L256" s="5">
        <f>IFERROR(SEARCH(Tabelle2!$A$9,Literatur!$C256),0)</f>
        <v>0</v>
      </c>
      <c r="M256" s="5">
        <f>IFERROR(SEARCH(Tabelle2!$A$10,Literatur!$C256),0)</f>
        <v>0</v>
      </c>
      <c r="N256" t="s">
        <v>60</v>
      </c>
      <c r="O256" t="s">
        <v>61</v>
      </c>
      <c r="P256" t="s">
        <v>3344</v>
      </c>
      <c r="Q256" t="s">
        <v>3345</v>
      </c>
      <c r="R256">
        <v>9</v>
      </c>
      <c r="S256">
        <v>115620</v>
      </c>
      <c r="T256" t="s">
        <v>64</v>
      </c>
      <c r="U256" t="s">
        <v>3346</v>
      </c>
      <c r="V256" t="s">
        <v>3347</v>
      </c>
      <c r="X256" t="s">
        <v>3348</v>
      </c>
      <c r="Y256" t="s">
        <v>3349</v>
      </c>
      <c r="Z256" t="s">
        <v>3350</v>
      </c>
      <c r="AA256">
        <f t="shared" si="11"/>
        <v>4</v>
      </c>
      <c r="AB256">
        <v>9</v>
      </c>
      <c r="AC256" t="s">
        <v>3441</v>
      </c>
      <c r="AD256" t="s">
        <v>71</v>
      </c>
      <c r="AE256">
        <v>26100709</v>
      </c>
      <c r="AF256" t="s">
        <v>3442</v>
      </c>
      <c r="AG256" t="s">
        <v>3443</v>
      </c>
      <c r="AH256" t="s">
        <v>3444</v>
      </c>
      <c r="AI256" t="s">
        <v>3445</v>
      </c>
      <c r="AK256" t="s">
        <v>241</v>
      </c>
      <c r="AL256">
        <v>2477885</v>
      </c>
      <c r="AM256">
        <v>2016</v>
      </c>
      <c r="AN256" t="s">
        <v>1411</v>
      </c>
      <c r="AO256" t="s">
        <v>1412</v>
      </c>
      <c r="AP256" t="s">
        <v>1412</v>
      </c>
      <c r="AQ256" t="s">
        <v>1413</v>
      </c>
      <c r="AR256" t="s">
        <v>1414</v>
      </c>
      <c r="AS256" t="s">
        <v>1414</v>
      </c>
      <c r="AT256" t="s">
        <v>3446</v>
      </c>
      <c r="AU256" t="s">
        <v>3447</v>
      </c>
      <c r="AV256" t="s">
        <v>84</v>
      </c>
      <c r="AW256" t="s">
        <v>86</v>
      </c>
      <c r="AX256" t="s">
        <v>86</v>
      </c>
      <c r="AY256" t="s">
        <v>85</v>
      </c>
      <c r="AZ256" t="s">
        <v>86</v>
      </c>
      <c r="BA256" t="s">
        <v>85</v>
      </c>
      <c r="BB256" t="s">
        <v>85</v>
      </c>
      <c r="BC256">
        <v>2</v>
      </c>
      <c r="BD256" t="s">
        <v>86</v>
      </c>
      <c r="BE256" t="s">
        <v>86</v>
      </c>
      <c r="BF256" t="s">
        <v>85</v>
      </c>
      <c r="BG256" t="s">
        <v>86</v>
      </c>
      <c r="BH256" t="s">
        <v>85</v>
      </c>
      <c r="BI256" t="s">
        <v>85</v>
      </c>
      <c r="BJ256" t="s">
        <v>85</v>
      </c>
      <c r="BK256" t="s">
        <v>85</v>
      </c>
      <c r="BL256" t="s">
        <v>3448</v>
      </c>
      <c r="BM256" t="s">
        <v>1500</v>
      </c>
      <c r="BN256" t="s">
        <v>1649</v>
      </c>
      <c r="BO256" t="s">
        <v>3439</v>
      </c>
      <c r="BP256" s="1" t="s">
        <v>3449</v>
      </c>
    </row>
    <row r="257" spans="1:68" hidden="1" x14ac:dyDescent="0.25">
      <c r="A257" s="1" t="s">
        <v>3341</v>
      </c>
      <c r="B257" t="s">
        <v>3342</v>
      </c>
      <c r="C257" t="s">
        <v>3343</v>
      </c>
      <c r="D257" s="5">
        <f t="shared" si="14"/>
        <v>3</v>
      </c>
      <c r="E257" s="5">
        <f>IFERROR(SEARCH(Tabelle2!$A$2,Literatur!$C257),0)</f>
        <v>0</v>
      </c>
      <c r="F257" s="5">
        <f>IFERROR(SEARCH(Tabelle2!$A$3,Literatur!$C257),0)</f>
        <v>0</v>
      </c>
      <c r="G257" s="5">
        <f>IFERROR(SEARCH(Tabelle2!$A$4,Literatur!$C257),0)</f>
        <v>0</v>
      </c>
      <c r="H257" s="5">
        <f>IFERROR(SEARCH(Tabelle2!$A$5,Literatur!$C257),0)</f>
        <v>0</v>
      </c>
      <c r="I257" s="5">
        <v>1</v>
      </c>
      <c r="J257" s="5">
        <f>IFERROR(SEARCH(Tabelle2!$A$7,Literatur!$C257),0)</f>
        <v>0</v>
      </c>
      <c r="K257" s="5">
        <f>IFERROR(SEARCH(Tabelle2!$A$8,Literatur!$C257),0)</f>
        <v>0</v>
      </c>
      <c r="L257" s="5">
        <f>IFERROR(SEARCH(Tabelle2!$A$9,Literatur!$C257),0)</f>
        <v>0</v>
      </c>
      <c r="M257" s="5">
        <f>IFERROR(SEARCH(Tabelle2!$A$10,Literatur!$C257),0)</f>
        <v>0</v>
      </c>
      <c r="N257" t="s">
        <v>60</v>
      </c>
      <c r="O257" t="s">
        <v>61</v>
      </c>
      <c r="P257" t="s">
        <v>3344</v>
      </c>
      <c r="Q257" t="s">
        <v>3345</v>
      </c>
      <c r="R257">
        <v>9</v>
      </c>
      <c r="S257">
        <v>115620</v>
      </c>
      <c r="T257" t="s">
        <v>64</v>
      </c>
      <c r="U257" t="s">
        <v>3346</v>
      </c>
      <c r="V257" t="s">
        <v>3347</v>
      </c>
      <c r="X257" t="s">
        <v>3348</v>
      </c>
      <c r="Y257" t="s">
        <v>3349</v>
      </c>
      <c r="Z257" t="s">
        <v>3350</v>
      </c>
      <c r="AA257">
        <f t="shared" si="11"/>
        <v>4</v>
      </c>
      <c r="AB257">
        <v>9</v>
      </c>
      <c r="AC257" t="s">
        <v>3450</v>
      </c>
      <c r="AD257" t="s">
        <v>71</v>
      </c>
      <c r="AF257" t="s">
        <v>3451</v>
      </c>
      <c r="AG257" t="s">
        <v>3452</v>
      </c>
      <c r="AH257" t="s">
        <v>3453</v>
      </c>
      <c r="AI257" t="s">
        <v>3454</v>
      </c>
      <c r="AK257" t="s">
        <v>645</v>
      </c>
      <c r="AL257">
        <v>2314314</v>
      </c>
      <c r="AM257">
        <v>2015</v>
      </c>
      <c r="AN257" t="s">
        <v>3391</v>
      </c>
      <c r="AO257" t="s">
        <v>3392</v>
      </c>
      <c r="AP257" t="s">
        <v>3393</v>
      </c>
      <c r="AQ257" t="s">
        <v>3394</v>
      </c>
      <c r="AR257" t="s">
        <v>3395</v>
      </c>
      <c r="AS257" t="s">
        <v>3396</v>
      </c>
      <c r="AU257" t="s">
        <v>3455</v>
      </c>
      <c r="AV257" t="s">
        <v>84</v>
      </c>
      <c r="AW257" t="s">
        <v>85</v>
      </c>
      <c r="AX257" t="s">
        <v>86</v>
      </c>
      <c r="AY257" t="s">
        <v>85</v>
      </c>
      <c r="AZ257" t="s">
        <v>86</v>
      </c>
      <c r="BA257" t="s">
        <v>85</v>
      </c>
      <c r="BB257" t="s">
        <v>85</v>
      </c>
      <c r="BC257">
        <v>5</v>
      </c>
      <c r="BD257" t="s">
        <v>86</v>
      </c>
      <c r="BE257" t="s">
        <v>86</v>
      </c>
      <c r="BF257" t="s">
        <v>85</v>
      </c>
      <c r="BG257" t="s">
        <v>86</v>
      </c>
      <c r="BH257" t="s">
        <v>85</v>
      </c>
      <c r="BI257" t="s">
        <v>85</v>
      </c>
      <c r="BJ257" t="s">
        <v>85</v>
      </c>
      <c r="BK257" t="s">
        <v>85</v>
      </c>
      <c r="BL257" t="s">
        <v>3456</v>
      </c>
      <c r="BM257" t="s">
        <v>1666</v>
      </c>
      <c r="BO257" t="s">
        <v>1649</v>
      </c>
      <c r="BP257" s="1" t="s">
        <v>3457</v>
      </c>
    </row>
    <row r="258" spans="1:68" hidden="1" x14ac:dyDescent="0.25">
      <c r="A258" s="1" t="s">
        <v>3458</v>
      </c>
      <c r="B258" t="s">
        <v>3459</v>
      </c>
      <c r="C258" t="s">
        <v>3460</v>
      </c>
      <c r="D258" s="5">
        <f t="shared" si="14"/>
        <v>3</v>
      </c>
      <c r="E258" s="5">
        <f>IFERROR(SEARCH(Tabelle2!$A$2,Literatur!$C258),0)</f>
        <v>0</v>
      </c>
      <c r="F258" s="5">
        <f>IFERROR(SEARCH(Tabelle2!$A$3,Literatur!$C258),0)</f>
        <v>0</v>
      </c>
      <c r="G258" s="5">
        <f>IFERROR(SEARCH(Tabelle2!$A$4,Literatur!$C258),0)</f>
        <v>0</v>
      </c>
      <c r="H258" s="5">
        <f>IFERROR(SEARCH(Tabelle2!$A$5,Literatur!$C258),0)</f>
        <v>0</v>
      </c>
      <c r="I258" s="5">
        <v>1</v>
      </c>
      <c r="J258" s="5">
        <f>IFERROR(SEARCH(Tabelle2!$A$7,Literatur!$C258),0)</f>
        <v>0</v>
      </c>
      <c r="K258" s="5">
        <f>IFERROR(SEARCH(Tabelle2!$A$8,Literatur!$C258),0)</f>
        <v>0</v>
      </c>
      <c r="L258" s="5">
        <f>IFERROR(SEARCH(Tabelle2!$A$9,Literatur!$C258),0)</f>
        <v>0</v>
      </c>
      <c r="M258" s="5">
        <f>IFERROR(SEARCH(Tabelle2!$A$10,Literatur!$C258),0)</f>
        <v>0</v>
      </c>
      <c r="N258" t="s">
        <v>60</v>
      </c>
      <c r="O258" t="s">
        <v>61</v>
      </c>
      <c r="P258" t="s">
        <v>2708</v>
      </c>
      <c r="Q258" t="s">
        <v>3461</v>
      </c>
      <c r="R258">
        <v>11</v>
      </c>
      <c r="S258">
        <v>115737</v>
      </c>
      <c r="T258" t="s">
        <v>64</v>
      </c>
      <c r="U258" t="s">
        <v>3462</v>
      </c>
      <c r="V258" t="s">
        <v>3463</v>
      </c>
      <c r="X258" t="s">
        <v>3464</v>
      </c>
      <c r="Y258" t="s">
        <v>3465</v>
      </c>
      <c r="Z258" t="s">
        <v>3466</v>
      </c>
      <c r="AA258">
        <f t="shared" si="11"/>
        <v>5</v>
      </c>
      <c r="AB258">
        <v>19</v>
      </c>
      <c r="AC258" t="s">
        <v>3467</v>
      </c>
      <c r="AD258" t="s">
        <v>71</v>
      </c>
      <c r="AE258">
        <v>30257671</v>
      </c>
      <c r="AF258" t="s">
        <v>3468</v>
      </c>
      <c r="AG258" t="s">
        <v>3469</v>
      </c>
      <c r="AH258" t="s">
        <v>3470</v>
      </c>
      <c r="AI258" t="s">
        <v>3471</v>
      </c>
      <c r="AJ258" t="s">
        <v>113</v>
      </c>
      <c r="AK258" t="s">
        <v>207</v>
      </c>
      <c r="AL258">
        <v>2722474</v>
      </c>
      <c r="AM258">
        <v>2018</v>
      </c>
      <c r="AN258" t="s">
        <v>3472</v>
      </c>
      <c r="AO258" t="s">
        <v>3473</v>
      </c>
      <c r="AP258" t="s">
        <v>3473</v>
      </c>
      <c r="AQ258" t="s">
        <v>3474</v>
      </c>
      <c r="AR258" t="s">
        <v>3475</v>
      </c>
      <c r="AS258" t="s">
        <v>3475</v>
      </c>
      <c r="AT258" t="s">
        <v>3476</v>
      </c>
      <c r="AU258" t="s">
        <v>3477</v>
      </c>
      <c r="AV258" t="s">
        <v>84</v>
      </c>
      <c r="AW258" t="s">
        <v>86</v>
      </c>
      <c r="AX258" t="s">
        <v>86</v>
      </c>
      <c r="AY258" t="s">
        <v>85</v>
      </c>
      <c r="AZ258" t="s">
        <v>86</v>
      </c>
      <c r="BA258" t="s">
        <v>85</v>
      </c>
      <c r="BB258" t="s">
        <v>86</v>
      </c>
      <c r="BC258">
        <v>0</v>
      </c>
      <c r="BD258" t="s">
        <v>86</v>
      </c>
      <c r="BE258" t="s">
        <v>86</v>
      </c>
      <c r="BF258" t="s">
        <v>85</v>
      </c>
      <c r="BG258" t="s">
        <v>86</v>
      </c>
      <c r="BH258" t="s">
        <v>85</v>
      </c>
      <c r="BI258" t="s">
        <v>85</v>
      </c>
      <c r="BJ258" t="s">
        <v>85</v>
      </c>
      <c r="BK258" t="s">
        <v>85</v>
      </c>
      <c r="BL258" t="s">
        <v>3478</v>
      </c>
      <c r="BM258" t="s">
        <v>1837</v>
      </c>
      <c r="BN258" t="s">
        <v>344</v>
      </c>
      <c r="BO258" t="s">
        <v>344</v>
      </c>
      <c r="BP258" s="1" t="s">
        <v>3479</v>
      </c>
    </row>
    <row r="259" spans="1:68" hidden="1" x14ac:dyDescent="0.25">
      <c r="A259" s="1" t="s">
        <v>3458</v>
      </c>
      <c r="B259" t="s">
        <v>3459</v>
      </c>
      <c r="C259" t="s">
        <v>3460</v>
      </c>
      <c r="D259" s="5">
        <f t="shared" si="14"/>
        <v>3</v>
      </c>
      <c r="E259" s="5">
        <f>IFERROR(SEARCH(Tabelle2!$A$2,Literatur!$C259),0)</f>
        <v>0</v>
      </c>
      <c r="F259" s="5">
        <f>IFERROR(SEARCH(Tabelle2!$A$3,Literatur!$C259),0)</f>
        <v>0</v>
      </c>
      <c r="G259" s="5">
        <f>IFERROR(SEARCH(Tabelle2!$A$4,Literatur!$C259),0)</f>
        <v>0</v>
      </c>
      <c r="H259" s="5">
        <f>IFERROR(SEARCH(Tabelle2!$A$5,Literatur!$C259),0)</f>
        <v>0</v>
      </c>
      <c r="I259" s="5">
        <v>1</v>
      </c>
      <c r="J259" s="5">
        <f>IFERROR(SEARCH(Tabelle2!$A$7,Literatur!$C259),0)</f>
        <v>0</v>
      </c>
      <c r="K259" s="5">
        <f>IFERROR(SEARCH(Tabelle2!$A$8,Literatur!$C259),0)</f>
        <v>0</v>
      </c>
      <c r="L259" s="5">
        <f>IFERROR(SEARCH(Tabelle2!$A$9,Literatur!$C259),0)</f>
        <v>0</v>
      </c>
      <c r="M259" s="5">
        <f>IFERROR(SEARCH(Tabelle2!$A$10,Literatur!$C259),0)</f>
        <v>0</v>
      </c>
      <c r="N259" t="s">
        <v>60</v>
      </c>
      <c r="O259" t="s">
        <v>61</v>
      </c>
      <c r="P259" t="s">
        <v>2708</v>
      </c>
      <c r="Q259" t="s">
        <v>3461</v>
      </c>
      <c r="R259">
        <v>11</v>
      </c>
      <c r="S259">
        <v>115737</v>
      </c>
      <c r="T259" t="s">
        <v>64</v>
      </c>
      <c r="U259" t="s">
        <v>3462</v>
      </c>
      <c r="V259" t="s">
        <v>3463</v>
      </c>
      <c r="X259" t="s">
        <v>3464</v>
      </c>
      <c r="Y259" t="s">
        <v>3465</v>
      </c>
      <c r="Z259" t="s">
        <v>3466</v>
      </c>
      <c r="AA259">
        <f t="shared" ref="AA259:AA322" si="15">IF(_xlfn.FLOOR.MATH(SUMPRODUCT(LEN(Z259)-LEN(SUBSTITUTE(Z259,",","")))/2-1)&lt;0,0,_xlfn.FLOOR.MATH(SUMPRODUCT(LEN(Z259)-LEN(SUBSTITUTE(Z259,",","")))/2))</f>
        <v>5</v>
      </c>
      <c r="AB259">
        <v>19</v>
      </c>
      <c r="AC259" t="s">
        <v>3480</v>
      </c>
      <c r="AD259" t="s">
        <v>71</v>
      </c>
      <c r="AE259">
        <v>30221403</v>
      </c>
      <c r="AF259" t="s">
        <v>3352</v>
      </c>
      <c r="AG259" t="s">
        <v>3481</v>
      </c>
      <c r="AH259" t="s">
        <v>3482</v>
      </c>
      <c r="AI259" t="s">
        <v>3483</v>
      </c>
      <c r="AJ259" t="s">
        <v>113</v>
      </c>
      <c r="AK259" t="s">
        <v>384</v>
      </c>
      <c r="AL259">
        <v>2721975</v>
      </c>
      <c r="AM259">
        <v>2018</v>
      </c>
      <c r="AN259" t="s">
        <v>3484</v>
      </c>
      <c r="AO259" t="s">
        <v>3485</v>
      </c>
      <c r="AP259" t="s">
        <v>3485</v>
      </c>
      <c r="AQ259" t="s">
        <v>3486</v>
      </c>
      <c r="AR259" t="s">
        <v>3487</v>
      </c>
      <c r="AS259" t="s">
        <v>3488</v>
      </c>
      <c r="AT259" t="s">
        <v>3489</v>
      </c>
      <c r="AU259" t="s">
        <v>3490</v>
      </c>
      <c r="AV259" t="s">
        <v>84</v>
      </c>
      <c r="AW259" t="s">
        <v>85</v>
      </c>
      <c r="AX259" t="s">
        <v>85</v>
      </c>
      <c r="AY259" t="s">
        <v>85</v>
      </c>
      <c r="AZ259" t="s">
        <v>85</v>
      </c>
      <c r="BA259" t="s">
        <v>85</v>
      </c>
      <c r="BB259" t="s">
        <v>86</v>
      </c>
      <c r="BC259">
        <v>0</v>
      </c>
      <c r="BD259" t="s">
        <v>85</v>
      </c>
      <c r="BE259" t="s">
        <v>85</v>
      </c>
      <c r="BF259" t="s">
        <v>85</v>
      </c>
      <c r="BG259" t="s">
        <v>86</v>
      </c>
      <c r="BH259" t="s">
        <v>85</v>
      </c>
      <c r="BI259" t="s">
        <v>85</v>
      </c>
      <c r="BJ259" t="s">
        <v>85</v>
      </c>
      <c r="BK259" t="s">
        <v>85</v>
      </c>
      <c r="BL259" t="s">
        <v>1489</v>
      </c>
      <c r="BM259" t="s">
        <v>3027</v>
      </c>
      <c r="BN259" t="s">
        <v>3491</v>
      </c>
      <c r="BO259" t="s">
        <v>3491</v>
      </c>
      <c r="BP259" s="1" t="s">
        <v>3492</v>
      </c>
    </row>
    <row r="260" spans="1:68" hidden="1" x14ac:dyDescent="0.25">
      <c r="A260" s="1" t="s">
        <v>3458</v>
      </c>
      <c r="B260" t="s">
        <v>3459</v>
      </c>
      <c r="C260" t="s">
        <v>3460</v>
      </c>
      <c r="D260" s="5">
        <f t="shared" si="14"/>
        <v>3</v>
      </c>
      <c r="E260" s="5">
        <f>IFERROR(SEARCH(Tabelle2!$A$2,Literatur!$C260),0)</f>
        <v>0</v>
      </c>
      <c r="F260" s="5">
        <f>IFERROR(SEARCH(Tabelle2!$A$3,Literatur!$C260),0)</f>
        <v>0</v>
      </c>
      <c r="G260" s="5">
        <f>IFERROR(SEARCH(Tabelle2!$A$4,Literatur!$C260),0)</f>
        <v>0</v>
      </c>
      <c r="H260" s="5">
        <f>IFERROR(SEARCH(Tabelle2!$A$5,Literatur!$C260),0)</f>
        <v>0</v>
      </c>
      <c r="I260" s="5">
        <v>1</v>
      </c>
      <c r="J260" s="5">
        <f>IFERROR(SEARCH(Tabelle2!$A$7,Literatur!$C260),0)</f>
        <v>0</v>
      </c>
      <c r="K260" s="5">
        <f>IFERROR(SEARCH(Tabelle2!$A$8,Literatur!$C260),0)</f>
        <v>0</v>
      </c>
      <c r="L260" s="5">
        <f>IFERROR(SEARCH(Tabelle2!$A$9,Literatur!$C260),0)</f>
        <v>0</v>
      </c>
      <c r="M260" s="5">
        <f>IFERROR(SEARCH(Tabelle2!$A$10,Literatur!$C260),0)</f>
        <v>0</v>
      </c>
      <c r="N260" t="s">
        <v>60</v>
      </c>
      <c r="O260" t="s">
        <v>61</v>
      </c>
      <c r="P260" t="s">
        <v>2708</v>
      </c>
      <c r="Q260" t="s">
        <v>3461</v>
      </c>
      <c r="R260">
        <v>11</v>
      </c>
      <c r="S260">
        <v>115737</v>
      </c>
      <c r="T260" t="s">
        <v>64</v>
      </c>
      <c r="U260" t="s">
        <v>3462</v>
      </c>
      <c r="V260" t="s">
        <v>3463</v>
      </c>
      <c r="X260" t="s">
        <v>3464</v>
      </c>
      <c r="Y260" t="s">
        <v>3465</v>
      </c>
      <c r="Z260" t="s">
        <v>3466</v>
      </c>
      <c r="AA260">
        <f t="shared" si="15"/>
        <v>5</v>
      </c>
      <c r="AB260">
        <v>19</v>
      </c>
      <c r="AC260" t="s">
        <v>3351</v>
      </c>
      <c r="AD260" t="s">
        <v>71</v>
      </c>
      <c r="AE260">
        <v>30220999</v>
      </c>
      <c r="AF260" t="s">
        <v>3493</v>
      </c>
      <c r="AG260" t="s">
        <v>3353</v>
      </c>
      <c r="AH260" t="s">
        <v>3354</v>
      </c>
      <c r="AI260" t="s">
        <v>3355</v>
      </c>
      <c r="AJ260" t="s">
        <v>113</v>
      </c>
      <c r="AK260" t="s">
        <v>207</v>
      </c>
      <c r="AL260">
        <v>2636956</v>
      </c>
      <c r="AM260">
        <v>2018</v>
      </c>
      <c r="AN260" t="s">
        <v>3356</v>
      </c>
      <c r="AO260" t="s">
        <v>3357</v>
      </c>
      <c r="AP260" t="s">
        <v>3357</v>
      </c>
      <c r="AQ260" t="s">
        <v>3358</v>
      </c>
      <c r="AR260" t="s">
        <v>3359</v>
      </c>
      <c r="AS260" t="s">
        <v>3359</v>
      </c>
      <c r="AT260" t="s">
        <v>3360</v>
      </c>
      <c r="AU260" t="s">
        <v>3361</v>
      </c>
      <c r="AV260" t="s">
        <v>84</v>
      </c>
      <c r="AW260" t="s">
        <v>86</v>
      </c>
      <c r="AX260" t="s">
        <v>86</v>
      </c>
      <c r="AY260" t="s">
        <v>85</v>
      </c>
      <c r="AZ260" t="s">
        <v>86</v>
      </c>
      <c r="BA260" t="s">
        <v>85</v>
      </c>
      <c r="BB260" t="s">
        <v>86</v>
      </c>
      <c r="BC260">
        <v>0</v>
      </c>
      <c r="BD260" t="s">
        <v>86</v>
      </c>
      <c r="BE260" t="s">
        <v>86</v>
      </c>
      <c r="BF260" t="s">
        <v>85</v>
      </c>
      <c r="BG260" t="s">
        <v>86</v>
      </c>
      <c r="BH260" t="s">
        <v>85</v>
      </c>
      <c r="BI260" t="s">
        <v>85</v>
      </c>
      <c r="BJ260" t="s">
        <v>85</v>
      </c>
      <c r="BK260" t="s">
        <v>85</v>
      </c>
      <c r="BL260" t="s">
        <v>1489</v>
      </c>
      <c r="BM260" t="s">
        <v>1418</v>
      </c>
      <c r="BN260" t="s">
        <v>2843</v>
      </c>
      <c r="BO260" t="s">
        <v>2843</v>
      </c>
      <c r="BP260" s="1" t="s">
        <v>3362</v>
      </c>
    </row>
    <row r="261" spans="1:68" hidden="1" x14ac:dyDescent="0.25">
      <c r="A261" s="1" t="s">
        <v>3458</v>
      </c>
      <c r="B261" t="s">
        <v>3459</v>
      </c>
      <c r="C261" t="s">
        <v>3460</v>
      </c>
      <c r="D261" s="5">
        <f t="shared" si="14"/>
        <v>3</v>
      </c>
      <c r="E261" s="5">
        <f>IFERROR(SEARCH(Tabelle2!$A$2,Literatur!$C261),0)</f>
        <v>0</v>
      </c>
      <c r="F261" s="5">
        <f>IFERROR(SEARCH(Tabelle2!$A$3,Literatur!$C261),0)</f>
        <v>0</v>
      </c>
      <c r="G261" s="5">
        <f>IFERROR(SEARCH(Tabelle2!$A$4,Literatur!$C261),0)</f>
        <v>0</v>
      </c>
      <c r="H261" s="5">
        <f>IFERROR(SEARCH(Tabelle2!$A$5,Literatur!$C261),0)</f>
        <v>0</v>
      </c>
      <c r="I261" s="5">
        <v>1</v>
      </c>
      <c r="J261" s="5">
        <f>IFERROR(SEARCH(Tabelle2!$A$7,Literatur!$C261),0)</f>
        <v>0</v>
      </c>
      <c r="K261" s="5">
        <f>IFERROR(SEARCH(Tabelle2!$A$8,Literatur!$C261),0)</f>
        <v>0</v>
      </c>
      <c r="L261" s="5">
        <f>IFERROR(SEARCH(Tabelle2!$A$9,Literatur!$C261),0)</f>
        <v>0</v>
      </c>
      <c r="M261" s="5">
        <f>IFERROR(SEARCH(Tabelle2!$A$10,Literatur!$C261),0)</f>
        <v>0</v>
      </c>
      <c r="N261" t="s">
        <v>60</v>
      </c>
      <c r="O261" t="s">
        <v>61</v>
      </c>
      <c r="P261" t="s">
        <v>2708</v>
      </c>
      <c r="Q261" t="s">
        <v>3461</v>
      </c>
      <c r="R261">
        <v>11</v>
      </c>
      <c r="S261">
        <v>115737</v>
      </c>
      <c r="T261" t="s">
        <v>64</v>
      </c>
      <c r="U261" t="s">
        <v>3462</v>
      </c>
      <c r="V261" t="s">
        <v>3463</v>
      </c>
      <c r="X261" t="s">
        <v>3464</v>
      </c>
      <c r="Y261" t="s">
        <v>3465</v>
      </c>
      <c r="Z261" t="s">
        <v>3466</v>
      </c>
      <c r="AA261">
        <f t="shared" si="15"/>
        <v>5</v>
      </c>
      <c r="AB261">
        <v>19</v>
      </c>
      <c r="AC261" t="s">
        <v>3494</v>
      </c>
      <c r="AD261" t="s">
        <v>71</v>
      </c>
      <c r="AE261">
        <v>30012114</v>
      </c>
      <c r="AF261" t="s">
        <v>3495</v>
      </c>
      <c r="AG261" t="s">
        <v>3496</v>
      </c>
      <c r="AH261" t="s">
        <v>3497</v>
      </c>
      <c r="AI261" t="s">
        <v>3498</v>
      </c>
      <c r="AJ261" t="s">
        <v>384</v>
      </c>
      <c r="AK261" t="s">
        <v>384</v>
      </c>
      <c r="AL261">
        <v>2702592</v>
      </c>
      <c r="AM261">
        <v>2018</v>
      </c>
      <c r="AN261" t="s">
        <v>3499</v>
      </c>
      <c r="AO261" t="s">
        <v>3500</v>
      </c>
      <c r="AP261" t="s">
        <v>3500</v>
      </c>
      <c r="AQ261" t="s">
        <v>3501</v>
      </c>
      <c r="AR261" t="s">
        <v>3502</v>
      </c>
      <c r="AS261" t="s">
        <v>3502</v>
      </c>
      <c r="AT261" t="s">
        <v>3503</v>
      </c>
      <c r="AU261" t="s">
        <v>3504</v>
      </c>
      <c r="AV261" t="s">
        <v>84</v>
      </c>
      <c r="AW261" t="s">
        <v>86</v>
      </c>
      <c r="AX261" t="s">
        <v>86</v>
      </c>
      <c r="AY261" t="s">
        <v>85</v>
      </c>
      <c r="AZ261" t="s">
        <v>86</v>
      </c>
      <c r="BA261" t="s">
        <v>85</v>
      </c>
      <c r="BB261" t="s">
        <v>85</v>
      </c>
      <c r="BC261">
        <v>0</v>
      </c>
      <c r="BD261" t="s">
        <v>86</v>
      </c>
      <c r="BE261" t="s">
        <v>86</v>
      </c>
      <c r="BF261" t="s">
        <v>85</v>
      </c>
      <c r="BG261" t="s">
        <v>86</v>
      </c>
      <c r="BH261" t="s">
        <v>85</v>
      </c>
      <c r="BI261" t="s">
        <v>85</v>
      </c>
      <c r="BJ261" t="s">
        <v>85</v>
      </c>
      <c r="BK261" t="s">
        <v>85</v>
      </c>
      <c r="BL261" t="s">
        <v>3505</v>
      </c>
      <c r="BM261" t="s">
        <v>1418</v>
      </c>
      <c r="BN261" t="s">
        <v>3506</v>
      </c>
      <c r="BO261" t="s">
        <v>3506</v>
      </c>
      <c r="BP261" s="1" t="s">
        <v>3507</v>
      </c>
    </row>
    <row r="262" spans="1:68" hidden="1" x14ac:dyDescent="0.25">
      <c r="A262" s="1" t="s">
        <v>3458</v>
      </c>
      <c r="B262" t="s">
        <v>3459</v>
      </c>
      <c r="C262" t="s">
        <v>3460</v>
      </c>
      <c r="D262" s="5">
        <f t="shared" si="14"/>
        <v>3</v>
      </c>
      <c r="E262" s="5">
        <f>IFERROR(SEARCH(Tabelle2!$A$2,Literatur!$C262),0)</f>
        <v>0</v>
      </c>
      <c r="F262" s="5">
        <f>IFERROR(SEARCH(Tabelle2!$A$3,Literatur!$C262),0)</f>
        <v>0</v>
      </c>
      <c r="G262" s="5">
        <f>IFERROR(SEARCH(Tabelle2!$A$4,Literatur!$C262),0)</f>
        <v>0</v>
      </c>
      <c r="H262" s="5">
        <f>IFERROR(SEARCH(Tabelle2!$A$5,Literatur!$C262),0)</f>
        <v>0</v>
      </c>
      <c r="I262" s="5">
        <v>1</v>
      </c>
      <c r="J262" s="5">
        <f>IFERROR(SEARCH(Tabelle2!$A$7,Literatur!$C262),0)</f>
        <v>0</v>
      </c>
      <c r="K262" s="5">
        <f>IFERROR(SEARCH(Tabelle2!$A$8,Literatur!$C262),0)</f>
        <v>0</v>
      </c>
      <c r="L262" s="5">
        <f>IFERROR(SEARCH(Tabelle2!$A$9,Literatur!$C262),0)</f>
        <v>0</v>
      </c>
      <c r="M262" s="5">
        <f>IFERROR(SEARCH(Tabelle2!$A$10,Literatur!$C262),0)</f>
        <v>0</v>
      </c>
      <c r="N262" t="s">
        <v>60</v>
      </c>
      <c r="O262" t="s">
        <v>61</v>
      </c>
      <c r="P262" t="s">
        <v>2708</v>
      </c>
      <c r="Q262" t="s">
        <v>3461</v>
      </c>
      <c r="R262">
        <v>11</v>
      </c>
      <c r="S262">
        <v>115737</v>
      </c>
      <c r="T262" t="s">
        <v>64</v>
      </c>
      <c r="U262" t="s">
        <v>3462</v>
      </c>
      <c r="V262" t="s">
        <v>3463</v>
      </c>
      <c r="X262" t="s">
        <v>3464</v>
      </c>
      <c r="Y262" t="s">
        <v>3465</v>
      </c>
      <c r="Z262" t="s">
        <v>3466</v>
      </c>
      <c r="AA262">
        <f t="shared" si="15"/>
        <v>5</v>
      </c>
      <c r="AB262">
        <v>19</v>
      </c>
      <c r="AC262" t="s">
        <v>3508</v>
      </c>
      <c r="AD262" t="s">
        <v>71</v>
      </c>
      <c r="AE262">
        <v>29876100</v>
      </c>
      <c r="AF262" t="s">
        <v>3509</v>
      </c>
      <c r="AG262" t="s">
        <v>3510</v>
      </c>
      <c r="AH262" t="s">
        <v>3511</v>
      </c>
      <c r="AI262" t="s">
        <v>3512</v>
      </c>
      <c r="AJ262" t="s">
        <v>1863</v>
      </c>
      <c r="AK262" t="s">
        <v>207</v>
      </c>
      <c r="AL262">
        <v>2636956</v>
      </c>
      <c r="AM262">
        <v>2018</v>
      </c>
      <c r="AN262" t="s">
        <v>3356</v>
      </c>
      <c r="AO262" t="s">
        <v>3357</v>
      </c>
      <c r="AP262" t="s">
        <v>3357</v>
      </c>
      <c r="AQ262" t="s">
        <v>3358</v>
      </c>
      <c r="AR262" t="s">
        <v>3359</v>
      </c>
      <c r="AS262" t="s">
        <v>3359</v>
      </c>
      <c r="AT262" t="s">
        <v>3513</v>
      </c>
      <c r="AU262" t="s">
        <v>3514</v>
      </c>
      <c r="AV262" t="s">
        <v>84</v>
      </c>
      <c r="AW262" t="s">
        <v>86</v>
      </c>
      <c r="AX262" t="s">
        <v>86</v>
      </c>
      <c r="AY262" t="s">
        <v>85</v>
      </c>
      <c r="AZ262" t="s">
        <v>86</v>
      </c>
      <c r="BA262" t="s">
        <v>85</v>
      </c>
      <c r="BB262" t="s">
        <v>86</v>
      </c>
      <c r="BC262">
        <v>0</v>
      </c>
      <c r="BD262" t="s">
        <v>86</v>
      </c>
      <c r="BE262" t="s">
        <v>86</v>
      </c>
      <c r="BF262" t="s">
        <v>85</v>
      </c>
      <c r="BG262" t="s">
        <v>86</v>
      </c>
      <c r="BH262" t="s">
        <v>85</v>
      </c>
      <c r="BI262" t="s">
        <v>85</v>
      </c>
      <c r="BJ262" t="s">
        <v>85</v>
      </c>
      <c r="BK262" t="s">
        <v>85</v>
      </c>
      <c r="BL262" t="s">
        <v>87</v>
      </c>
      <c r="BM262" t="s">
        <v>3515</v>
      </c>
      <c r="BN262" t="s">
        <v>1000</v>
      </c>
      <c r="BO262" t="s">
        <v>1000</v>
      </c>
      <c r="BP262" s="1" t="s">
        <v>3516</v>
      </c>
    </row>
    <row r="263" spans="1:68" hidden="1" x14ac:dyDescent="0.25">
      <c r="A263" s="1" t="s">
        <v>3458</v>
      </c>
      <c r="B263" t="s">
        <v>3459</v>
      </c>
      <c r="C263" t="s">
        <v>3460</v>
      </c>
      <c r="D263" s="5">
        <f t="shared" si="14"/>
        <v>3</v>
      </c>
      <c r="E263" s="5">
        <f>IFERROR(SEARCH(Tabelle2!$A$2,Literatur!$C263),0)</f>
        <v>0</v>
      </c>
      <c r="F263" s="5">
        <f>IFERROR(SEARCH(Tabelle2!$A$3,Literatur!$C263),0)</f>
        <v>0</v>
      </c>
      <c r="G263" s="5">
        <f>IFERROR(SEARCH(Tabelle2!$A$4,Literatur!$C263),0)</f>
        <v>0</v>
      </c>
      <c r="H263" s="5">
        <f>IFERROR(SEARCH(Tabelle2!$A$5,Literatur!$C263),0)</f>
        <v>0</v>
      </c>
      <c r="I263" s="5">
        <v>1</v>
      </c>
      <c r="J263" s="5">
        <f>IFERROR(SEARCH(Tabelle2!$A$7,Literatur!$C263),0)</f>
        <v>0</v>
      </c>
      <c r="K263" s="5">
        <f>IFERROR(SEARCH(Tabelle2!$A$8,Literatur!$C263),0)</f>
        <v>0</v>
      </c>
      <c r="L263" s="5">
        <f>IFERROR(SEARCH(Tabelle2!$A$9,Literatur!$C263),0)</f>
        <v>0</v>
      </c>
      <c r="M263" s="5">
        <f>IFERROR(SEARCH(Tabelle2!$A$10,Literatur!$C263),0)</f>
        <v>0</v>
      </c>
      <c r="N263" t="s">
        <v>60</v>
      </c>
      <c r="O263" t="s">
        <v>61</v>
      </c>
      <c r="P263" t="s">
        <v>2708</v>
      </c>
      <c r="Q263" t="s">
        <v>3461</v>
      </c>
      <c r="R263">
        <v>11</v>
      </c>
      <c r="S263">
        <v>115737</v>
      </c>
      <c r="T263" t="s">
        <v>64</v>
      </c>
      <c r="U263" t="s">
        <v>3462</v>
      </c>
      <c r="V263" t="s">
        <v>3463</v>
      </c>
      <c r="X263" t="s">
        <v>3464</v>
      </c>
      <c r="Y263" t="s">
        <v>3465</v>
      </c>
      <c r="Z263" t="s">
        <v>3466</v>
      </c>
      <c r="AA263">
        <f t="shared" si="15"/>
        <v>5</v>
      </c>
      <c r="AB263">
        <v>19</v>
      </c>
      <c r="AC263" t="s">
        <v>3517</v>
      </c>
      <c r="AD263" t="s">
        <v>71</v>
      </c>
      <c r="AE263">
        <v>29843610</v>
      </c>
      <c r="AF263" t="s">
        <v>3364</v>
      </c>
      <c r="AG263" t="s">
        <v>3518</v>
      </c>
      <c r="AH263" t="s">
        <v>3519</v>
      </c>
      <c r="AI263" t="s">
        <v>3520</v>
      </c>
      <c r="AJ263" t="s">
        <v>113</v>
      </c>
      <c r="AK263" t="s">
        <v>3521</v>
      </c>
      <c r="AL263">
        <v>2682159</v>
      </c>
      <c r="AM263">
        <v>2018</v>
      </c>
      <c r="AN263" t="s">
        <v>3499</v>
      </c>
      <c r="AO263" t="s">
        <v>3500</v>
      </c>
      <c r="AP263" t="s">
        <v>3500</v>
      </c>
      <c r="AQ263" t="s">
        <v>3501</v>
      </c>
      <c r="AR263" t="s">
        <v>3502</v>
      </c>
      <c r="AS263" t="s">
        <v>3502</v>
      </c>
      <c r="AT263" t="s">
        <v>3522</v>
      </c>
      <c r="AU263" t="s">
        <v>3523</v>
      </c>
      <c r="AV263" t="s">
        <v>84</v>
      </c>
      <c r="AW263" t="s">
        <v>86</v>
      </c>
      <c r="AX263" t="s">
        <v>86</v>
      </c>
      <c r="AY263" t="s">
        <v>85</v>
      </c>
      <c r="AZ263" t="s">
        <v>86</v>
      </c>
      <c r="BA263" t="s">
        <v>85</v>
      </c>
      <c r="BB263" t="s">
        <v>85</v>
      </c>
      <c r="BC263">
        <v>0</v>
      </c>
      <c r="BD263" t="s">
        <v>86</v>
      </c>
      <c r="BE263" t="s">
        <v>86</v>
      </c>
      <c r="BF263" t="s">
        <v>85</v>
      </c>
      <c r="BG263" t="s">
        <v>86</v>
      </c>
      <c r="BH263" t="s">
        <v>85</v>
      </c>
      <c r="BI263" t="s">
        <v>85</v>
      </c>
      <c r="BJ263" t="s">
        <v>85</v>
      </c>
      <c r="BK263" t="s">
        <v>85</v>
      </c>
      <c r="BL263" t="s">
        <v>3524</v>
      </c>
      <c r="BM263" t="s">
        <v>1067</v>
      </c>
      <c r="BN263" t="s">
        <v>1000</v>
      </c>
      <c r="BO263" t="s">
        <v>1000</v>
      </c>
      <c r="BP263" s="1" t="s">
        <v>3525</v>
      </c>
    </row>
    <row r="264" spans="1:68" hidden="1" x14ac:dyDescent="0.25">
      <c r="A264" s="1" t="s">
        <v>3458</v>
      </c>
      <c r="B264" t="s">
        <v>3459</v>
      </c>
      <c r="C264" t="s">
        <v>3460</v>
      </c>
      <c r="D264" s="5">
        <f t="shared" si="14"/>
        <v>3</v>
      </c>
      <c r="E264" s="5">
        <f>IFERROR(SEARCH(Tabelle2!$A$2,Literatur!$C264),0)</f>
        <v>0</v>
      </c>
      <c r="F264" s="5">
        <f>IFERROR(SEARCH(Tabelle2!$A$3,Literatur!$C264),0)</f>
        <v>0</v>
      </c>
      <c r="G264" s="5">
        <f>IFERROR(SEARCH(Tabelle2!$A$4,Literatur!$C264),0)</f>
        <v>0</v>
      </c>
      <c r="H264" s="5">
        <f>IFERROR(SEARCH(Tabelle2!$A$5,Literatur!$C264),0)</f>
        <v>0</v>
      </c>
      <c r="I264" s="5">
        <v>1</v>
      </c>
      <c r="J264" s="5">
        <f>IFERROR(SEARCH(Tabelle2!$A$7,Literatur!$C264),0)</f>
        <v>0</v>
      </c>
      <c r="K264" s="5">
        <f>IFERROR(SEARCH(Tabelle2!$A$8,Literatur!$C264),0)</f>
        <v>0</v>
      </c>
      <c r="L264" s="5">
        <f>IFERROR(SEARCH(Tabelle2!$A$9,Literatur!$C264),0)</f>
        <v>0</v>
      </c>
      <c r="M264" s="5">
        <f>IFERROR(SEARCH(Tabelle2!$A$10,Literatur!$C264),0)</f>
        <v>0</v>
      </c>
      <c r="N264" t="s">
        <v>60</v>
      </c>
      <c r="O264" t="s">
        <v>61</v>
      </c>
      <c r="P264" t="s">
        <v>2708</v>
      </c>
      <c r="Q264" t="s">
        <v>3461</v>
      </c>
      <c r="R264">
        <v>11</v>
      </c>
      <c r="S264">
        <v>115737</v>
      </c>
      <c r="T264" t="s">
        <v>64</v>
      </c>
      <c r="U264" t="s">
        <v>3462</v>
      </c>
      <c r="V264" t="s">
        <v>3463</v>
      </c>
      <c r="X264" t="s">
        <v>3464</v>
      </c>
      <c r="Y264" t="s">
        <v>3465</v>
      </c>
      <c r="Z264" t="s">
        <v>3466</v>
      </c>
      <c r="AA264">
        <f t="shared" si="15"/>
        <v>5</v>
      </c>
      <c r="AB264">
        <v>19</v>
      </c>
      <c r="AC264" t="s">
        <v>3526</v>
      </c>
      <c r="AD264" t="s">
        <v>71</v>
      </c>
      <c r="AE264">
        <v>29549409</v>
      </c>
      <c r="AF264" t="s">
        <v>3377</v>
      </c>
      <c r="AG264" t="s">
        <v>3527</v>
      </c>
      <c r="AH264" t="s">
        <v>3528</v>
      </c>
      <c r="AI264" t="s">
        <v>3529</v>
      </c>
      <c r="AJ264" t="s">
        <v>113</v>
      </c>
      <c r="AK264" t="s">
        <v>420</v>
      </c>
      <c r="AL264">
        <v>2708722</v>
      </c>
      <c r="AM264">
        <v>2018</v>
      </c>
      <c r="AN264" t="s">
        <v>3530</v>
      </c>
      <c r="AO264" t="s">
        <v>3531</v>
      </c>
      <c r="AP264" t="s">
        <v>3531</v>
      </c>
      <c r="AQ264" t="s">
        <v>3532</v>
      </c>
      <c r="AR264" t="s">
        <v>3533</v>
      </c>
      <c r="AS264" t="s">
        <v>3534</v>
      </c>
      <c r="AT264" t="s">
        <v>3372</v>
      </c>
      <c r="AU264" t="s">
        <v>3535</v>
      </c>
      <c r="AV264" t="s">
        <v>84</v>
      </c>
      <c r="AW264" t="s">
        <v>85</v>
      </c>
      <c r="AX264" t="s">
        <v>85</v>
      </c>
      <c r="AY264" t="s">
        <v>85</v>
      </c>
      <c r="AZ264" t="s">
        <v>85</v>
      </c>
      <c r="BA264" t="s">
        <v>85</v>
      </c>
      <c r="BB264" t="s">
        <v>85</v>
      </c>
      <c r="BC264">
        <v>0</v>
      </c>
      <c r="BD264" t="s">
        <v>86</v>
      </c>
      <c r="BE264" t="s">
        <v>85</v>
      </c>
      <c r="BF264" t="s">
        <v>85</v>
      </c>
      <c r="BG264" t="s">
        <v>86</v>
      </c>
      <c r="BH264" t="s">
        <v>85</v>
      </c>
      <c r="BI264" t="s">
        <v>85</v>
      </c>
      <c r="BJ264" t="s">
        <v>85</v>
      </c>
      <c r="BK264" t="s">
        <v>85</v>
      </c>
      <c r="BL264" t="s">
        <v>1509</v>
      </c>
      <c r="BM264" t="s">
        <v>558</v>
      </c>
      <c r="BN264" t="s">
        <v>3536</v>
      </c>
      <c r="BO264" t="s">
        <v>3536</v>
      </c>
      <c r="BP264" s="1" t="s">
        <v>3537</v>
      </c>
    </row>
    <row r="265" spans="1:68" hidden="1" x14ac:dyDescent="0.25">
      <c r="A265" s="1" t="s">
        <v>3458</v>
      </c>
      <c r="B265" t="s">
        <v>3459</v>
      </c>
      <c r="C265" t="s">
        <v>3460</v>
      </c>
      <c r="D265" s="5">
        <f t="shared" si="14"/>
        <v>3</v>
      </c>
      <c r="E265" s="5">
        <f>IFERROR(SEARCH(Tabelle2!$A$2,Literatur!$C265),0)</f>
        <v>0</v>
      </c>
      <c r="F265" s="5">
        <f>IFERROR(SEARCH(Tabelle2!$A$3,Literatur!$C265),0)</f>
        <v>0</v>
      </c>
      <c r="G265" s="5">
        <f>IFERROR(SEARCH(Tabelle2!$A$4,Literatur!$C265),0)</f>
        <v>0</v>
      </c>
      <c r="H265" s="5">
        <f>IFERROR(SEARCH(Tabelle2!$A$5,Literatur!$C265),0)</f>
        <v>0</v>
      </c>
      <c r="I265" s="5">
        <v>1</v>
      </c>
      <c r="J265" s="5">
        <f>IFERROR(SEARCH(Tabelle2!$A$7,Literatur!$C265),0)</f>
        <v>0</v>
      </c>
      <c r="K265" s="5">
        <f>IFERROR(SEARCH(Tabelle2!$A$8,Literatur!$C265),0)</f>
        <v>0</v>
      </c>
      <c r="L265" s="5">
        <f>IFERROR(SEARCH(Tabelle2!$A$9,Literatur!$C265),0)</f>
        <v>0</v>
      </c>
      <c r="M265" s="5">
        <f>IFERROR(SEARCH(Tabelle2!$A$10,Literatur!$C265),0)</f>
        <v>0</v>
      </c>
      <c r="N265" t="s">
        <v>60</v>
      </c>
      <c r="O265" t="s">
        <v>61</v>
      </c>
      <c r="P265" t="s">
        <v>2708</v>
      </c>
      <c r="Q265" t="s">
        <v>3461</v>
      </c>
      <c r="R265">
        <v>11</v>
      </c>
      <c r="S265">
        <v>115737</v>
      </c>
      <c r="T265" t="s">
        <v>64</v>
      </c>
      <c r="U265" t="s">
        <v>3462</v>
      </c>
      <c r="V265" t="s">
        <v>3463</v>
      </c>
      <c r="X265" t="s">
        <v>3464</v>
      </c>
      <c r="Y265" t="s">
        <v>3465</v>
      </c>
      <c r="Z265" t="s">
        <v>3466</v>
      </c>
      <c r="AA265">
        <f t="shared" si="15"/>
        <v>5</v>
      </c>
      <c r="AB265">
        <v>19</v>
      </c>
      <c r="AC265" t="s">
        <v>3363</v>
      </c>
      <c r="AD265" t="s">
        <v>71</v>
      </c>
      <c r="AE265">
        <v>29423276</v>
      </c>
      <c r="AF265" t="s">
        <v>3538</v>
      </c>
      <c r="AG265" t="s">
        <v>3365</v>
      </c>
      <c r="AH265" t="s">
        <v>3366</v>
      </c>
      <c r="AI265" t="s">
        <v>3367</v>
      </c>
      <c r="AJ265" t="s">
        <v>420</v>
      </c>
      <c r="AK265" t="s">
        <v>77</v>
      </c>
      <c r="AL265">
        <v>2645077</v>
      </c>
      <c r="AM265">
        <v>2018</v>
      </c>
      <c r="AN265" t="s">
        <v>3368</v>
      </c>
      <c r="AO265" t="s">
        <v>3369</v>
      </c>
      <c r="AP265" t="s">
        <v>3369</v>
      </c>
      <c r="AQ265" t="s">
        <v>3370</v>
      </c>
      <c r="AR265" t="s">
        <v>3371</v>
      </c>
      <c r="AS265" t="s">
        <v>3371</v>
      </c>
      <c r="AT265" t="s">
        <v>3539</v>
      </c>
      <c r="AU265" t="s">
        <v>3373</v>
      </c>
      <c r="AV265" t="s">
        <v>84</v>
      </c>
      <c r="AW265" t="s">
        <v>86</v>
      </c>
      <c r="AX265" t="s">
        <v>86</v>
      </c>
      <c r="AY265" t="s">
        <v>85</v>
      </c>
      <c r="AZ265" t="s">
        <v>86</v>
      </c>
      <c r="BA265" t="s">
        <v>85</v>
      </c>
      <c r="BB265" t="s">
        <v>86</v>
      </c>
      <c r="BC265">
        <v>0</v>
      </c>
      <c r="BD265" t="s">
        <v>86</v>
      </c>
      <c r="BE265" t="s">
        <v>86</v>
      </c>
      <c r="BF265" t="s">
        <v>85</v>
      </c>
      <c r="BG265" t="s">
        <v>86</v>
      </c>
      <c r="BH265" t="s">
        <v>85</v>
      </c>
      <c r="BI265" t="s">
        <v>85</v>
      </c>
      <c r="BJ265" t="s">
        <v>85</v>
      </c>
      <c r="BK265" t="s">
        <v>85</v>
      </c>
      <c r="BL265" t="s">
        <v>3374</v>
      </c>
      <c r="BM265" t="s">
        <v>3375</v>
      </c>
      <c r="BN265" t="s">
        <v>1878</v>
      </c>
      <c r="BO265" t="s">
        <v>1878</v>
      </c>
      <c r="BP265" s="1" t="s">
        <v>3376</v>
      </c>
    </row>
    <row r="266" spans="1:68" hidden="1" x14ac:dyDescent="0.25">
      <c r="A266" s="1" t="s">
        <v>3458</v>
      </c>
      <c r="B266" t="s">
        <v>3459</v>
      </c>
      <c r="C266" t="s">
        <v>3460</v>
      </c>
      <c r="D266" s="5">
        <f t="shared" si="14"/>
        <v>3</v>
      </c>
      <c r="E266" s="5">
        <f>IFERROR(SEARCH(Tabelle2!$A$2,Literatur!$C266),0)</f>
        <v>0</v>
      </c>
      <c r="F266" s="5">
        <f>IFERROR(SEARCH(Tabelle2!$A$3,Literatur!$C266),0)</f>
        <v>0</v>
      </c>
      <c r="G266" s="5">
        <f>IFERROR(SEARCH(Tabelle2!$A$4,Literatur!$C266),0)</f>
        <v>0</v>
      </c>
      <c r="H266" s="5">
        <f>IFERROR(SEARCH(Tabelle2!$A$5,Literatur!$C266),0)</f>
        <v>0</v>
      </c>
      <c r="I266" s="5">
        <v>1</v>
      </c>
      <c r="J266" s="5">
        <f>IFERROR(SEARCH(Tabelle2!$A$7,Literatur!$C266),0)</f>
        <v>0</v>
      </c>
      <c r="K266" s="5">
        <f>IFERROR(SEARCH(Tabelle2!$A$8,Literatur!$C266),0)</f>
        <v>0</v>
      </c>
      <c r="L266" s="5">
        <f>IFERROR(SEARCH(Tabelle2!$A$9,Literatur!$C266),0)</f>
        <v>0</v>
      </c>
      <c r="M266" s="5">
        <f>IFERROR(SEARCH(Tabelle2!$A$10,Literatur!$C266),0)</f>
        <v>0</v>
      </c>
      <c r="N266" t="s">
        <v>60</v>
      </c>
      <c r="O266" t="s">
        <v>61</v>
      </c>
      <c r="P266" t="s">
        <v>2708</v>
      </c>
      <c r="Q266" t="s">
        <v>3461</v>
      </c>
      <c r="R266">
        <v>11</v>
      </c>
      <c r="S266">
        <v>115737</v>
      </c>
      <c r="T266" t="s">
        <v>64</v>
      </c>
      <c r="U266" t="s">
        <v>3462</v>
      </c>
      <c r="V266" t="s">
        <v>3463</v>
      </c>
      <c r="X266" t="s">
        <v>3464</v>
      </c>
      <c r="Y266" t="s">
        <v>3465</v>
      </c>
      <c r="Z266" t="s">
        <v>3466</v>
      </c>
      <c r="AA266">
        <f t="shared" si="15"/>
        <v>5</v>
      </c>
      <c r="AB266">
        <v>19</v>
      </c>
      <c r="AC266" t="s">
        <v>3377</v>
      </c>
      <c r="AD266" t="s">
        <v>1906</v>
      </c>
      <c r="AE266">
        <v>29061757</v>
      </c>
      <c r="AF266" t="s">
        <v>3402</v>
      </c>
      <c r="AG266" t="s">
        <v>3378</v>
      </c>
      <c r="AH266" t="s">
        <v>3379</v>
      </c>
      <c r="AI266" t="s">
        <v>3380</v>
      </c>
      <c r="AJ266" t="s">
        <v>77</v>
      </c>
      <c r="AK266" t="s">
        <v>692</v>
      </c>
      <c r="AL266">
        <v>2644081</v>
      </c>
      <c r="AM266">
        <v>2017</v>
      </c>
      <c r="AN266" t="s">
        <v>3368</v>
      </c>
      <c r="AO266" t="s">
        <v>3369</v>
      </c>
      <c r="AP266" t="s">
        <v>3369</v>
      </c>
      <c r="AQ266" t="s">
        <v>3370</v>
      </c>
      <c r="AR266" t="s">
        <v>3371</v>
      </c>
      <c r="AS266" t="s">
        <v>3371</v>
      </c>
      <c r="AT266" t="s">
        <v>3397</v>
      </c>
      <c r="AU266" t="s">
        <v>3382</v>
      </c>
      <c r="AV266" t="s">
        <v>84</v>
      </c>
      <c r="AW266" t="s">
        <v>86</v>
      </c>
      <c r="AX266" t="s">
        <v>86</v>
      </c>
      <c r="AY266" t="s">
        <v>86</v>
      </c>
      <c r="AZ266" t="s">
        <v>86</v>
      </c>
      <c r="BA266" t="s">
        <v>85</v>
      </c>
      <c r="BB266" t="s">
        <v>85</v>
      </c>
      <c r="BC266">
        <v>0</v>
      </c>
      <c r="BD266" t="s">
        <v>85</v>
      </c>
      <c r="BE266" t="s">
        <v>86</v>
      </c>
      <c r="BF266" t="s">
        <v>85</v>
      </c>
      <c r="BG266" t="s">
        <v>85</v>
      </c>
      <c r="BH266" t="s">
        <v>85</v>
      </c>
      <c r="BI266" t="s">
        <v>85</v>
      </c>
      <c r="BJ266" t="s">
        <v>85</v>
      </c>
      <c r="BK266" t="s">
        <v>85</v>
      </c>
      <c r="BL266" t="s">
        <v>3044</v>
      </c>
      <c r="BM266" t="s">
        <v>3044</v>
      </c>
      <c r="BN266" t="s">
        <v>3383</v>
      </c>
      <c r="BO266" t="s">
        <v>3383</v>
      </c>
      <c r="BP266" s="1" t="s">
        <v>3384</v>
      </c>
    </row>
    <row r="267" spans="1:68" hidden="1" x14ac:dyDescent="0.25">
      <c r="A267" s="1" t="s">
        <v>3458</v>
      </c>
      <c r="B267" t="s">
        <v>3459</v>
      </c>
      <c r="C267" t="s">
        <v>3460</v>
      </c>
      <c r="D267" s="5">
        <f t="shared" si="14"/>
        <v>3</v>
      </c>
      <c r="E267" s="5">
        <f>IFERROR(SEARCH(Tabelle2!$A$2,Literatur!$C267),0)</f>
        <v>0</v>
      </c>
      <c r="F267" s="5">
        <f>IFERROR(SEARCH(Tabelle2!$A$3,Literatur!$C267),0)</f>
        <v>0</v>
      </c>
      <c r="G267" s="5">
        <f>IFERROR(SEARCH(Tabelle2!$A$4,Literatur!$C267),0)</f>
        <v>0</v>
      </c>
      <c r="H267" s="5">
        <f>IFERROR(SEARCH(Tabelle2!$A$5,Literatur!$C267),0)</f>
        <v>0</v>
      </c>
      <c r="I267" s="5">
        <v>1</v>
      </c>
      <c r="J267" s="5">
        <f>IFERROR(SEARCH(Tabelle2!$A$7,Literatur!$C267),0)</f>
        <v>0</v>
      </c>
      <c r="K267" s="5">
        <f>IFERROR(SEARCH(Tabelle2!$A$8,Literatur!$C267),0)</f>
        <v>0</v>
      </c>
      <c r="L267" s="5">
        <f>IFERROR(SEARCH(Tabelle2!$A$9,Literatur!$C267),0)</f>
        <v>0</v>
      </c>
      <c r="M267" s="5">
        <f>IFERROR(SEARCH(Tabelle2!$A$10,Literatur!$C267),0)</f>
        <v>0</v>
      </c>
      <c r="N267" t="s">
        <v>60</v>
      </c>
      <c r="O267" t="s">
        <v>61</v>
      </c>
      <c r="P267" t="s">
        <v>2708</v>
      </c>
      <c r="Q267" t="s">
        <v>3461</v>
      </c>
      <c r="R267">
        <v>11</v>
      </c>
      <c r="S267">
        <v>115737</v>
      </c>
      <c r="T267" t="s">
        <v>64</v>
      </c>
      <c r="U267" t="s">
        <v>3462</v>
      </c>
      <c r="V267" t="s">
        <v>3463</v>
      </c>
      <c r="X267" t="s">
        <v>3464</v>
      </c>
      <c r="Y267" t="s">
        <v>3465</v>
      </c>
      <c r="Z267" t="s">
        <v>3466</v>
      </c>
      <c r="AA267">
        <f t="shared" si="15"/>
        <v>5</v>
      </c>
      <c r="AB267">
        <v>19</v>
      </c>
      <c r="AC267" t="s">
        <v>3540</v>
      </c>
      <c r="AD267" t="s">
        <v>71</v>
      </c>
      <c r="AE267">
        <v>28752577</v>
      </c>
      <c r="AF267" t="s">
        <v>3417</v>
      </c>
      <c r="AG267" t="s">
        <v>3541</v>
      </c>
      <c r="AH267" t="s">
        <v>3542</v>
      </c>
      <c r="AI267" t="s">
        <v>3543</v>
      </c>
      <c r="AJ267" t="s">
        <v>113</v>
      </c>
      <c r="AK267" t="s">
        <v>96</v>
      </c>
      <c r="AL267">
        <v>2631906</v>
      </c>
      <c r="AM267">
        <v>2018</v>
      </c>
      <c r="AN267" t="s">
        <v>3391</v>
      </c>
      <c r="AO267" t="s">
        <v>3392</v>
      </c>
      <c r="AP267" t="s">
        <v>3393</v>
      </c>
      <c r="AQ267" t="s">
        <v>3394</v>
      </c>
      <c r="AR267" t="s">
        <v>3395</v>
      </c>
      <c r="AS267" t="s">
        <v>3396</v>
      </c>
      <c r="AT267" t="s">
        <v>3411</v>
      </c>
      <c r="AU267" t="s">
        <v>3544</v>
      </c>
      <c r="AV267" t="s">
        <v>84</v>
      </c>
      <c r="AW267" t="s">
        <v>85</v>
      </c>
      <c r="AX267" t="s">
        <v>86</v>
      </c>
      <c r="AY267" t="s">
        <v>85</v>
      </c>
      <c r="AZ267" t="s">
        <v>86</v>
      </c>
      <c r="BA267" t="s">
        <v>85</v>
      </c>
      <c r="BB267" t="s">
        <v>86</v>
      </c>
      <c r="BC267">
        <v>0</v>
      </c>
      <c r="BD267" t="s">
        <v>86</v>
      </c>
      <c r="BE267" t="s">
        <v>86</v>
      </c>
      <c r="BF267" t="s">
        <v>85</v>
      </c>
      <c r="BG267" t="s">
        <v>86</v>
      </c>
      <c r="BH267" t="s">
        <v>85</v>
      </c>
      <c r="BI267" t="s">
        <v>85</v>
      </c>
      <c r="BJ267" t="s">
        <v>85</v>
      </c>
      <c r="BK267" t="s">
        <v>85</v>
      </c>
      <c r="BL267" t="s">
        <v>3545</v>
      </c>
      <c r="BM267" t="s">
        <v>3546</v>
      </c>
      <c r="BN267" t="s">
        <v>3547</v>
      </c>
      <c r="BO267" t="s">
        <v>3547</v>
      </c>
      <c r="BP267" s="1" t="s">
        <v>3548</v>
      </c>
    </row>
    <row r="268" spans="1:68" hidden="1" x14ac:dyDescent="0.25">
      <c r="A268" s="1" t="s">
        <v>3458</v>
      </c>
      <c r="B268" t="s">
        <v>3459</v>
      </c>
      <c r="C268" t="s">
        <v>3460</v>
      </c>
      <c r="D268" s="5">
        <f t="shared" si="14"/>
        <v>3</v>
      </c>
      <c r="E268" s="5">
        <f>IFERROR(SEARCH(Tabelle2!$A$2,Literatur!$C268),0)</f>
        <v>0</v>
      </c>
      <c r="F268" s="5">
        <f>IFERROR(SEARCH(Tabelle2!$A$3,Literatur!$C268),0)</f>
        <v>0</v>
      </c>
      <c r="G268" s="5">
        <f>IFERROR(SEARCH(Tabelle2!$A$4,Literatur!$C268),0)</f>
        <v>0</v>
      </c>
      <c r="H268" s="5">
        <f>IFERROR(SEARCH(Tabelle2!$A$5,Literatur!$C268),0)</f>
        <v>0</v>
      </c>
      <c r="I268" s="5">
        <v>1</v>
      </c>
      <c r="J268" s="5">
        <f>IFERROR(SEARCH(Tabelle2!$A$7,Literatur!$C268),0)</f>
        <v>0</v>
      </c>
      <c r="K268" s="5">
        <f>IFERROR(SEARCH(Tabelle2!$A$8,Literatur!$C268),0)</f>
        <v>0</v>
      </c>
      <c r="L268" s="5">
        <f>IFERROR(SEARCH(Tabelle2!$A$9,Literatur!$C268),0)</f>
        <v>0</v>
      </c>
      <c r="M268" s="5">
        <f>IFERROR(SEARCH(Tabelle2!$A$10,Literatur!$C268),0)</f>
        <v>0</v>
      </c>
      <c r="N268" t="s">
        <v>60</v>
      </c>
      <c r="O268" t="s">
        <v>61</v>
      </c>
      <c r="P268" t="s">
        <v>2708</v>
      </c>
      <c r="Q268" t="s">
        <v>3461</v>
      </c>
      <c r="R268">
        <v>11</v>
      </c>
      <c r="S268">
        <v>115737</v>
      </c>
      <c r="T268" t="s">
        <v>64</v>
      </c>
      <c r="U268" t="s">
        <v>3462</v>
      </c>
      <c r="V268" t="s">
        <v>3463</v>
      </c>
      <c r="X268" t="s">
        <v>3464</v>
      </c>
      <c r="Y268" t="s">
        <v>3465</v>
      </c>
      <c r="Z268" t="s">
        <v>3466</v>
      </c>
      <c r="AA268">
        <f t="shared" si="15"/>
        <v>5</v>
      </c>
      <c r="AB268">
        <v>19</v>
      </c>
      <c r="AC268" t="s">
        <v>3401</v>
      </c>
      <c r="AD268" t="s">
        <v>71</v>
      </c>
      <c r="AE268">
        <v>29654026</v>
      </c>
      <c r="AF268" t="s">
        <v>3549</v>
      </c>
      <c r="AG268" t="s">
        <v>3403</v>
      </c>
      <c r="AH268" t="s">
        <v>3404</v>
      </c>
      <c r="AI268" t="s">
        <v>3405</v>
      </c>
      <c r="AJ268" t="s">
        <v>384</v>
      </c>
      <c r="AK268" t="s">
        <v>97</v>
      </c>
      <c r="AL268">
        <v>2634054</v>
      </c>
      <c r="AM268">
        <v>2018</v>
      </c>
      <c r="AN268" t="s">
        <v>3406</v>
      </c>
      <c r="AO268" t="s">
        <v>3407</v>
      </c>
      <c r="AP268" t="s">
        <v>3407</v>
      </c>
      <c r="AQ268" t="s">
        <v>3408</v>
      </c>
      <c r="AR268" t="s">
        <v>3409</v>
      </c>
      <c r="AS268" t="s">
        <v>3410</v>
      </c>
      <c r="AT268" t="s">
        <v>3550</v>
      </c>
      <c r="AU268" t="s">
        <v>3412</v>
      </c>
      <c r="AV268" t="s">
        <v>84</v>
      </c>
      <c r="AW268" t="s">
        <v>86</v>
      </c>
      <c r="AX268" t="s">
        <v>86</v>
      </c>
      <c r="AY268" t="s">
        <v>85</v>
      </c>
      <c r="AZ268" t="s">
        <v>86</v>
      </c>
      <c r="BA268" t="s">
        <v>85</v>
      </c>
      <c r="BB268" t="s">
        <v>85</v>
      </c>
      <c r="BC268">
        <v>0</v>
      </c>
      <c r="BD268" t="s">
        <v>86</v>
      </c>
      <c r="BE268" t="s">
        <v>86</v>
      </c>
      <c r="BF268" t="s">
        <v>85</v>
      </c>
      <c r="BG268" t="s">
        <v>86</v>
      </c>
      <c r="BH268" t="s">
        <v>85</v>
      </c>
      <c r="BI268" t="s">
        <v>85</v>
      </c>
      <c r="BJ268" t="s">
        <v>85</v>
      </c>
      <c r="BK268" t="s">
        <v>85</v>
      </c>
      <c r="BL268" t="s">
        <v>3413</v>
      </c>
      <c r="BM268" t="s">
        <v>1791</v>
      </c>
      <c r="BN268" t="s">
        <v>3414</v>
      </c>
      <c r="BO268" t="s">
        <v>3414</v>
      </c>
      <c r="BP268" s="1" t="s">
        <v>3415</v>
      </c>
    </row>
    <row r="269" spans="1:68" hidden="1" x14ac:dyDescent="0.25">
      <c r="A269" s="1" t="s">
        <v>3458</v>
      </c>
      <c r="B269" t="s">
        <v>3459</v>
      </c>
      <c r="C269" t="s">
        <v>3460</v>
      </c>
      <c r="D269" s="5">
        <f t="shared" si="14"/>
        <v>3</v>
      </c>
      <c r="E269" s="5">
        <f>IFERROR(SEARCH(Tabelle2!$A$2,Literatur!$C269),0)</f>
        <v>0</v>
      </c>
      <c r="F269" s="5">
        <f>IFERROR(SEARCH(Tabelle2!$A$3,Literatur!$C269),0)</f>
        <v>0</v>
      </c>
      <c r="G269" s="5">
        <f>IFERROR(SEARCH(Tabelle2!$A$4,Literatur!$C269),0)</f>
        <v>0</v>
      </c>
      <c r="H269" s="5">
        <f>IFERROR(SEARCH(Tabelle2!$A$5,Literatur!$C269),0)</f>
        <v>0</v>
      </c>
      <c r="I269" s="5">
        <v>1</v>
      </c>
      <c r="J269" s="5">
        <f>IFERROR(SEARCH(Tabelle2!$A$7,Literatur!$C269),0)</f>
        <v>0</v>
      </c>
      <c r="K269" s="5">
        <f>IFERROR(SEARCH(Tabelle2!$A$8,Literatur!$C269),0)</f>
        <v>0</v>
      </c>
      <c r="L269" s="5">
        <f>IFERROR(SEARCH(Tabelle2!$A$9,Literatur!$C269),0)</f>
        <v>0</v>
      </c>
      <c r="M269" s="5">
        <f>IFERROR(SEARCH(Tabelle2!$A$10,Literatur!$C269),0)</f>
        <v>0</v>
      </c>
      <c r="N269" t="s">
        <v>60</v>
      </c>
      <c r="O269" t="s">
        <v>61</v>
      </c>
      <c r="P269" t="s">
        <v>2708</v>
      </c>
      <c r="Q269" t="s">
        <v>3461</v>
      </c>
      <c r="R269">
        <v>11</v>
      </c>
      <c r="S269">
        <v>115737</v>
      </c>
      <c r="T269" t="s">
        <v>64</v>
      </c>
      <c r="U269" t="s">
        <v>3462</v>
      </c>
      <c r="V269" t="s">
        <v>3463</v>
      </c>
      <c r="X269" t="s">
        <v>3464</v>
      </c>
      <c r="Y269" t="s">
        <v>3465</v>
      </c>
      <c r="Z269" t="s">
        <v>3466</v>
      </c>
      <c r="AA269">
        <f t="shared" si="15"/>
        <v>5</v>
      </c>
      <c r="AB269">
        <v>19</v>
      </c>
      <c r="AC269" t="s">
        <v>3416</v>
      </c>
      <c r="AD269" t="s">
        <v>71</v>
      </c>
      <c r="AE269">
        <v>28348192</v>
      </c>
      <c r="AF269" t="s">
        <v>3551</v>
      </c>
      <c r="AG269" t="s">
        <v>3418</v>
      </c>
      <c r="AH269" t="s">
        <v>3419</v>
      </c>
      <c r="AI269" t="s">
        <v>3420</v>
      </c>
      <c r="AJ269" t="s">
        <v>113</v>
      </c>
      <c r="AK269" t="s">
        <v>384</v>
      </c>
      <c r="AL269">
        <v>2668345</v>
      </c>
      <c r="AM269">
        <v>2018</v>
      </c>
      <c r="AN269" t="s">
        <v>1411</v>
      </c>
      <c r="AO269" t="s">
        <v>1412</v>
      </c>
      <c r="AP269" t="s">
        <v>1412</v>
      </c>
      <c r="AQ269" t="s">
        <v>1413</v>
      </c>
      <c r="AR269" t="s">
        <v>1414</v>
      </c>
      <c r="AS269" t="s">
        <v>1414</v>
      </c>
      <c r="AT269" t="s">
        <v>3552</v>
      </c>
      <c r="AU269" t="s">
        <v>3422</v>
      </c>
      <c r="AV269" t="s">
        <v>84</v>
      </c>
      <c r="AW269" t="s">
        <v>86</v>
      </c>
      <c r="AX269" t="s">
        <v>86</v>
      </c>
      <c r="AY269" t="s">
        <v>85</v>
      </c>
      <c r="AZ269" t="s">
        <v>86</v>
      </c>
      <c r="BA269" t="s">
        <v>85</v>
      </c>
      <c r="BB269" t="s">
        <v>85</v>
      </c>
      <c r="BC269">
        <v>1</v>
      </c>
      <c r="BD269" t="s">
        <v>86</v>
      </c>
      <c r="BE269" t="s">
        <v>86</v>
      </c>
      <c r="BF269" t="s">
        <v>85</v>
      </c>
      <c r="BG269" t="s">
        <v>86</v>
      </c>
      <c r="BH269" t="s">
        <v>85</v>
      </c>
      <c r="BI269" t="s">
        <v>85</v>
      </c>
      <c r="BJ269" t="s">
        <v>85</v>
      </c>
      <c r="BK269" t="s">
        <v>85</v>
      </c>
      <c r="BL269" t="s">
        <v>3423</v>
      </c>
      <c r="BM269" t="s">
        <v>1923</v>
      </c>
      <c r="BN269" t="s">
        <v>304</v>
      </c>
      <c r="BO269" t="s">
        <v>304</v>
      </c>
      <c r="BP269" s="1" t="s">
        <v>3424</v>
      </c>
    </row>
    <row r="270" spans="1:68" hidden="1" x14ac:dyDescent="0.25">
      <c r="A270" s="1" t="s">
        <v>3458</v>
      </c>
      <c r="B270" t="s">
        <v>3459</v>
      </c>
      <c r="C270" t="s">
        <v>3460</v>
      </c>
      <c r="D270" s="5">
        <f t="shared" si="14"/>
        <v>3</v>
      </c>
      <c r="E270" s="5">
        <f>IFERROR(SEARCH(Tabelle2!$A$2,Literatur!$C270),0)</f>
        <v>0</v>
      </c>
      <c r="F270" s="5">
        <f>IFERROR(SEARCH(Tabelle2!$A$3,Literatur!$C270),0)</f>
        <v>0</v>
      </c>
      <c r="G270" s="5">
        <f>IFERROR(SEARCH(Tabelle2!$A$4,Literatur!$C270),0)</f>
        <v>0</v>
      </c>
      <c r="H270" s="5">
        <f>IFERROR(SEARCH(Tabelle2!$A$5,Literatur!$C270),0)</f>
        <v>0</v>
      </c>
      <c r="I270" s="5">
        <v>1</v>
      </c>
      <c r="J270" s="5">
        <f>IFERROR(SEARCH(Tabelle2!$A$7,Literatur!$C270),0)</f>
        <v>0</v>
      </c>
      <c r="K270" s="5">
        <f>IFERROR(SEARCH(Tabelle2!$A$8,Literatur!$C270),0)</f>
        <v>0</v>
      </c>
      <c r="L270" s="5">
        <f>IFERROR(SEARCH(Tabelle2!$A$9,Literatur!$C270),0)</f>
        <v>0</v>
      </c>
      <c r="M270" s="5">
        <f>IFERROR(SEARCH(Tabelle2!$A$10,Literatur!$C270),0)</f>
        <v>0</v>
      </c>
      <c r="N270" t="s">
        <v>60</v>
      </c>
      <c r="O270" t="s">
        <v>61</v>
      </c>
      <c r="P270" t="s">
        <v>2708</v>
      </c>
      <c r="Q270" t="s">
        <v>3461</v>
      </c>
      <c r="R270">
        <v>11</v>
      </c>
      <c r="S270">
        <v>115737</v>
      </c>
      <c r="T270" t="s">
        <v>64</v>
      </c>
      <c r="U270" t="s">
        <v>3462</v>
      </c>
      <c r="V270" t="s">
        <v>3463</v>
      </c>
      <c r="X270" t="s">
        <v>3464</v>
      </c>
      <c r="Y270" t="s">
        <v>3465</v>
      </c>
      <c r="Z270" t="s">
        <v>3466</v>
      </c>
      <c r="AA270">
        <f t="shared" si="15"/>
        <v>5</v>
      </c>
      <c r="AB270">
        <v>19</v>
      </c>
      <c r="AC270" t="s">
        <v>3553</v>
      </c>
      <c r="AD270" t="s">
        <v>71</v>
      </c>
      <c r="AE270">
        <v>28057656</v>
      </c>
      <c r="AF270" t="s">
        <v>3442</v>
      </c>
      <c r="AG270" t="s">
        <v>3554</v>
      </c>
      <c r="AH270" t="s">
        <v>3555</v>
      </c>
      <c r="AI270" t="s">
        <v>3556</v>
      </c>
      <c r="AJ270" t="s">
        <v>281</v>
      </c>
      <c r="AK270" t="s">
        <v>384</v>
      </c>
      <c r="AL270">
        <v>2528631</v>
      </c>
      <c r="AM270">
        <v>2017</v>
      </c>
      <c r="AN270" t="s">
        <v>1411</v>
      </c>
      <c r="AO270" t="s">
        <v>1412</v>
      </c>
      <c r="AP270" t="s">
        <v>1412</v>
      </c>
      <c r="AQ270" t="s">
        <v>1413</v>
      </c>
      <c r="AR270" t="s">
        <v>1414</v>
      </c>
      <c r="AS270" t="s">
        <v>1414</v>
      </c>
      <c r="AT270" t="s">
        <v>3436</v>
      </c>
      <c r="AU270" t="s">
        <v>3557</v>
      </c>
      <c r="AV270" t="s">
        <v>84</v>
      </c>
      <c r="AW270" t="s">
        <v>86</v>
      </c>
      <c r="AX270" t="s">
        <v>86</v>
      </c>
      <c r="AY270" t="s">
        <v>85</v>
      </c>
      <c r="AZ270" t="s">
        <v>86</v>
      </c>
      <c r="BA270" t="s">
        <v>85</v>
      </c>
      <c r="BB270" t="s">
        <v>85</v>
      </c>
      <c r="BC270">
        <v>1</v>
      </c>
      <c r="BD270" t="s">
        <v>85</v>
      </c>
      <c r="BE270" t="s">
        <v>86</v>
      </c>
      <c r="BF270" t="s">
        <v>85</v>
      </c>
      <c r="BG270" t="s">
        <v>86</v>
      </c>
      <c r="BH270" t="s">
        <v>85</v>
      </c>
      <c r="BI270" t="s">
        <v>85</v>
      </c>
      <c r="BJ270" t="s">
        <v>85</v>
      </c>
      <c r="BK270" t="s">
        <v>85</v>
      </c>
      <c r="BL270" t="s">
        <v>3558</v>
      </c>
      <c r="BM270" t="s">
        <v>744</v>
      </c>
      <c r="BN270" t="s">
        <v>3173</v>
      </c>
      <c r="BO270" t="s">
        <v>3173</v>
      </c>
      <c r="BP270" s="1" t="s">
        <v>3559</v>
      </c>
    </row>
    <row r="271" spans="1:68" hidden="1" x14ac:dyDescent="0.25">
      <c r="A271" s="1" t="s">
        <v>3458</v>
      </c>
      <c r="B271" t="s">
        <v>3459</v>
      </c>
      <c r="C271" t="s">
        <v>3460</v>
      </c>
      <c r="D271" s="5">
        <f t="shared" si="14"/>
        <v>3</v>
      </c>
      <c r="E271" s="5">
        <f>IFERROR(SEARCH(Tabelle2!$A$2,Literatur!$C271),0)</f>
        <v>0</v>
      </c>
      <c r="F271" s="5">
        <f>IFERROR(SEARCH(Tabelle2!$A$3,Literatur!$C271),0)</f>
        <v>0</v>
      </c>
      <c r="G271" s="5">
        <f>IFERROR(SEARCH(Tabelle2!$A$4,Literatur!$C271),0)</f>
        <v>0</v>
      </c>
      <c r="H271" s="5">
        <f>IFERROR(SEARCH(Tabelle2!$A$5,Literatur!$C271),0)</f>
        <v>0</v>
      </c>
      <c r="I271" s="5">
        <v>1</v>
      </c>
      <c r="J271" s="5">
        <f>IFERROR(SEARCH(Tabelle2!$A$7,Literatur!$C271),0)</f>
        <v>0</v>
      </c>
      <c r="K271" s="5">
        <f>IFERROR(SEARCH(Tabelle2!$A$8,Literatur!$C271),0)</f>
        <v>0</v>
      </c>
      <c r="L271" s="5">
        <f>IFERROR(SEARCH(Tabelle2!$A$9,Literatur!$C271),0)</f>
        <v>0</v>
      </c>
      <c r="M271" s="5">
        <f>IFERROR(SEARCH(Tabelle2!$A$10,Literatur!$C271),0)</f>
        <v>0</v>
      </c>
      <c r="N271" t="s">
        <v>60</v>
      </c>
      <c r="O271" t="s">
        <v>61</v>
      </c>
      <c r="P271" t="s">
        <v>2708</v>
      </c>
      <c r="Q271" t="s">
        <v>3461</v>
      </c>
      <c r="R271">
        <v>11</v>
      </c>
      <c r="S271">
        <v>115737</v>
      </c>
      <c r="T271" t="s">
        <v>64</v>
      </c>
      <c r="U271" t="s">
        <v>3462</v>
      </c>
      <c r="V271" t="s">
        <v>3463</v>
      </c>
      <c r="X271" t="s">
        <v>3464</v>
      </c>
      <c r="Y271" t="s">
        <v>3465</v>
      </c>
      <c r="Z271" t="s">
        <v>3466</v>
      </c>
      <c r="AA271">
        <f t="shared" si="15"/>
        <v>5</v>
      </c>
      <c r="AB271">
        <v>19</v>
      </c>
      <c r="AC271" t="s">
        <v>3560</v>
      </c>
      <c r="AD271" t="s">
        <v>71</v>
      </c>
      <c r="AE271">
        <v>27473949</v>
      </c>
      <c r="AF271" t="s">
        <v>3561</v>
      </c>
      <c r="AG271" t="s">
        <v>3562</v>
      </c>
      <c r="AH271" t="s">
        <v>3563</v>
      </c>
      <c r="AI271" t="s">
        <v>3564</v>
      </c>
      <c r="AJ271" t="s">
        <v>384</v>
      </c>
      <c r="AK271" t="s">
        <v>241</v>
      </c>
      <c r="AL271">
        <v>2511421</v>
      </c>
      <c r="AM271">
        <v>2017</v>
      </c>
      <c r="AN271" t="s">
        <v>1411</v>
      </c>
      <c r="AO271" t="s">
        <v>1412</v>
      </c>
      <c r="AP271" t="s">
        <v>1412</v>
      </c>
      <c r="AQ271" t="s">
        <v>1413</v>
      </c>
      <c r="AR271" t="s">
        <v>1414</v>
      </c>
      <c r="AS271" t="s">
        <v>1414</v>
      </c>
      <c r="AT271" t="s">
        <v>3565</v>
      </c>
      <c r="AU271" t="s">
        <v>3566</v>
      </c>
      <c r="AV271" t="s">
        <v>84</v>
      </c>
      <c r="AW271" t="s">
        <v>86</v>
      </c>
      <c r="AX271" t="s">
        <v>86</v>
      </c>
      <c r="AY271" t="s">
        <v>85</v>
      </c>
      <c r="AZ271" t="s">
        <v>86</v>
      </c>
      <c r="BA271" t="s">
        <v>85</v>
      </c>
      <c r="BB271" t="s">
        <v>86</v>
      </c>
      <c r="BC271">
        <v>2</v>
      </c>
      <c r="BD271" t="s">
        <v>86</v>
      </c>
      <c r="BE271" t="s">
        <v>86</v>
      </c>
      <c r="BF271" t="s">
        <v>85</v>
      </c>
      <c r="BG271" t="s">
        <v>86</v>
      </c>
      <c r="BH271" t="s">
        <v>85</v>
      </c>
      <c r="BI271" t="s">
        <v>85</v>
      </c>
      <c r="BJ271" t="s">
        <v>85</v>
      </c>
      <c r="BK271" t="s">
        <v>85</v>
      </c>
      <c r="BL271" t="s">
        <v>3567</v>
      </c>
      <c r="BM271" t="s">
        <v>3568</v>
      </c>
      <c r="BN271" t="s">
        <v>3569</v>
      </c>
      <c r="BO271" t="s">
        <v>3569</v>
      </c>
      <c r="BP271" s="1" t="s">
        <v>3570</v>
      </c>
    </row>
    <row r="272" spans="1:68" hidden="1" x14ac:dyDescent="0.25">
      <c r="A272" s="1" t="s">
        <v>3458</v>
      </c>
      <c r="B272" t="s">
        <v>3459</v>
      </c>
      <c r="C272" t="s">
        <v>3460</v>
      </c>
      <c r="D272" s="5">
        <f t="shared" si="14"/>
        <v>3</v>
      </c>
      <c r="E272" s="5">
        <f>IFERROR(SEARCH(Tabelle2!$A$2,Literatur!$C272),0)</f>
        <v>0</v>
      </c>
      <c r="F272" s="5">
        <f>IFERROR(SEARCH(Tabelle2!$A$3,Literatur!$C272),0)</f>
        <v>0</v>
      </c>
      <c r="G272" s="5">
        <f>IFERROR(SEARCH(Tabelle2!$A$4,Literatur!$C272),0)</f>
        <v>0</v>
      </c>
      <c r="H272" s="5">
        <f>IFERROR(SEARCH(Tabelle2!$A$5,Literatur!$C272),0)</f>
        <v>0</v>
      </c>
      <c r="I272" s="5">
        <v>1</v>
      </c>
      <c r="J272" s="5">
        <f>IFERROR(SEARCH(Tabelle2!$A$7,Literatur!$C272),0)</f>
        <v>0</v>
      </c>
      <c r="K272" s="5">
        <f>IFERROR(SEARCH(Tabelle2!$A$8,Literatur!$C272),0)</f>
        <v>0</v>
      </c>
      <c r="L272" s="5">
        <f>IFERROR(SEARCH(Tabelle2!$A$9,Literatur!$C272),0)</f>
        <v>0</v>
      </c>
      <c r="M272" s="5">
        <f>IFERROR(SEARCH(Tabelle2!$A$10,Literatur!$C272),0)</f>
        <v>0</v>
      </c>
      <c r="N272" t="s">
        <v>60</v>
      </c>
      <c r="O272" t="s">
        <v>61</v>
      </c>
      <c r="P272" t="s">
        <v>2708</v>
      </c>
      <c r="Q272" t="s">
        <v>3461</v>
      </c>
      <c r="R272">
        <v>11</v>
      </c>
      <c r="S272">
        <v>115737</v>
      </c>
      <c r="T272" t="s">
        <v>64</v>
      </c>
      <c r="U272" t="s">
        <v>3462</v>
      </c>
      <c r="V272" t="s">
        <v>3463</v>
      </c>
      <c r="X272" t="s">
        <v>3464</v>
      </c>
      <c r="Y272" t="s">
        <v>3465</v>
      </c>
      <c r="Z272" t="s">
        <v>3466</v>
      </c>
      <c r="AA272">
        <f t="shared" si="15"/>
        <v>5</v>
      </c>
      <c r="AB272">
        <v>19</v>
      </c>
      <c r="AC272" t="s">
        <v>3441</v>
      </c>
      <c r="AD272" t="s">
        <v>71</v>
      </c>
      <c r="AE272">
        <v>28728582</v>
      </c>
      <c r="AF272" t="s">
        <v>3451</v>
      </c>
      <c r="AG272" t="s">
        <v>3443</v>
      </c>
      <c r="AH272" t="s">
        <v>3444</v>
      </c>
      <c r="AI272" t="s">
        <v>3445</v>
      </c>
      <c r="AK272" t="s">
        <v>131</v>
      </c>
      <c r="AL272">
        <v>2477885</v>
      </c>
      <c r="AM272">
        <v>2016</v>
      </c>
      <c r="AN272" t="s">
        <v>1411</v>
      </c>
      <c r="AO272" t="s">
        <v>1412</v>
      </c>
      <c r="AP272" t="s">
        <v>1412</v>
      </c>
      <c r="AQ272" t="s">
        <v>1413</v>
      </c>
      <c r="AR272" t="s">
        <v>1414</v>
      </c>
      <c r="AS272" t="s">
        <v>1414</v>
      </c>
      <c r="AT272" t="s">
        <v>3446</v>
      </c>
      <c r="AU272" t="s">
        <v>3447</v>
      </c>
      <c r="AV272" t="s">
        <v>84</v>
      </c>
      <c r="AW272" t="s">
        <v>86</v>
      </c>
      <c r="AX272" t="s">
        <v>86</v>
      </c>
      <c r="AY272" t="s">
        <v>85</v>
      </c>
      <c r="AZ272" t="s">
        <v>86</v>
      </c>
      <c r="BA272" t="s">
        <v>85</v>
      </c>
      <c r="BB272" t="s">
        <v>85</v>
      </c>
      <c r="BC272">
        <v>2</v>
      </c>
      <c r="BD272" t="s">
        <v>86</v>
      </c>
      <c r="BE272" t="s">
        <v>86</v>
      </c>
      <c r="BF272" t="s">
        <v>85</v>
      </c>
      <c r="BG272" t="s">
        <v>86</v>
      </c>
      <c r="BH272" t="s">
        <v>85</v>
      </c>
      <c r="BI272" t="s">
        <v>85</v>
      </c>
      <c r="BJ272" t="s">
        <v>85</v>
      </c>
      <c r="BK272" t="s">
        <v>85</v>
      </c>
      <c r="BL272" t="s">
        <v>3448</v>
      </c>
      <c r="BM272" t="s">
        <v>1500</v>
      </c>
      <c r="BN272" t="s">
        <v>3439</v>
      </c>
      <c r="BO272" t="s">
        <v>3439</v>
      </c>
      <c r="BP272" s="1" t="s">
        <v>3449</v>
      </c>
    </row>
    <row r="273" spans="1:68" hidden="1" x14ac:dyDescent="0.25">
      <c r="A273" s="1" t="s">
        <v>3458</v>
      </c>
      <c r="B273" t="s">
        <v>3459</v>
      </c>
      <c r="C273" t="s">
        <v>3460</v>
      </c>
      <c r="D273" s="5">
        <f t="shared" si="14"/>
        <v>3</v>
      </c>
      <c r="E273" s="5">
        <f>IFERROR(SEARCH(Tabelle2!$A$2,Literatur!$C273),0)</f>
        <v>0</v>
      </c>
      <c r="F273" s="5">
        <f>IFERROR(SEARCH(Tabelle2!$A$3,Literatur!$C273),0)</f>
        <v>0</v>
      </c>
      <c r="G273" s="5">
        <f>IFERROR(SEARCH(Tabelle2!$A$4,Literatur!$C273),0)</f>
        <v>0</v>
      </c>
      <c r="H273" s="5">
        <f>IFERROR(SEARCH(Tabelle2!$A$5,Literatur!$C273),0)</f>
        <v>0</v>
      </c>
      <c r="I273" s="5">
        <v>1</v>
      </c>
      <c r="J273" s="5">
        <f>IFERROR(SEARCH(Tabelle2!$A$7,Literatur!$C273),0)</f>
        <v>0</v>
      </c>
      <c r="K273" s="5">
        <f>IFERROR(SEARCH(Tabelle2!$A$8,Literatur!$C273),0)</f>
        <v>0</v>
      </c>
      <c r="L273" s="5">
        <f>IFERROR(SEARCH(Tabelle2!$A$9,Literatur!$C273),0)</f>
        <v>0</v>
      </c>
      <c r="M273" s="5">
        <f>IFERROR(SEARCH(Tabelle2!$A$10,Literatur!$C273),0)</f>
        <v>0</v>
      </c>
      <c r="N273" t="s">
        <v>60</v>
      </c>
      <c r="O273" t="s">
        <v>61</v>
      </c>
      <c r="P273" t="s">
        <v>2708</v>
      </c>
      <c r="Q273" t="s">
        <v>3461</v>
      </c>
      <c r="R273">
        <v>11</v>
      </c>
      <c r="S273">
        <v>115737</v>
      </c>
      <c r="T273" t="s">
        <v>64</v>
      </c>
      <c r="U273" t="s">
        <v>3462</v>
      </c>
      <c r="V273" t="s">
        <v>3463</v>
      </c>
      <c r="X273" t="s">
        <v>3464</v>
      </c>
      <c r="Y273" t="s">
        <v>3465</v>
      </c>
      <c r="Z273" t="s">
        <v>3466</v>
      </c>
      <c r="AA273">
        <f t="shared" si="15"/>
        <v>5</v>
      </c>
      <c r="AB273">
        <v>19</v>
      </c>
      <c r="AC273" t="s">
        <v>3571</v>
      </c>
      <c r="AD273" t="s">
        <v>71</v>
      </c>
      <c r="AE273">
        <v>26100709</v>
      </c>
      <c r="AF273" t="s">
        <v>3572</v>
      </c>
      <c r="AG273" t="s">
        <v>3573</v>
      </c>
      <c r="AH273" t="s">
        <v>3574</v>
      </c>
      <c r="AI273" t="s">
        <v>3575</v>
      </c>
      <c r="AK273" t="s">
        <v>645</v>
      </c>
      <c r="AL273">
        <v>2573732</v>
      </c>
      <c r="AM273">
        <v>2017</v>
      </c>
      <c r="AN273" t="s">
        <v>3499</v>
      </c>
      <c r="AO273" t="s">
        <v>3500</v>
      </c>
      <c r="AP273" t="s">
        <v>3500</v>
      </c>
      <c r="AQ273" t="s">
        <v>3501</v>
      </c>
      <c r="AR273" t="s">
        <v>3502</v>
      </c>
      <c r="AS273" t="s">
        <v>3502</v>
      </c>
      <c r="AT273" t="s">
        <v>3576</v>
      </c>
      <c r="AU273" t="s">
        <v>3577</v>
      </c>
      <c r="AV273" t="s">
        <v>84</v>
      </c>
      <c r="AW273" t="s">
        <v>86</v>
      </c>
      <c r="AX273" t="s">
        <v>86</v>
      </c>
      <c r="AY273" t="s">
        <v>85</v>
      </c>
      <c r="AZ273" t="s">
        <v>86</v>
      </c>
      <c r="BA273" t="s">
        <v>85</v>
      </c>
      <c r="BB273" t="s">
        <v>85</v>
      </c>
      <c r="BC273">
        <v>4</v>
      </c>
      <c r="BD273" t="s">
        <v>86</v>
      </c>
      <c r="BE273" t="s">
        <v>86</v>
      </c>
      <c r="BF273" t="s">
        <v>85</v>
      </c>
      <c r="BG273" t="s">
        <v>86</v>
      </c>
      <c r="BH273" t="s">
        <v>85</v>
      </c>
      <c r="BI273" t="s">
        <v>85</v>
      </c>
      <c r="BJ273" t="s">
        <v>85</v>
      </c>
      <c r="BK273" t="s">
        <v>85</v>
      </c>
      <c r="BL273" t="s">
        <v>654</v>
      </c>
      <c r="BM273" t="s">
        <v>570</v>
      </c>
      <c r="BN273" t="s">
        <v>3578</v>
      </c>
      <c r="BO273" t="s">
        <v>3578</v>
      </c>
      <c r="BP273" s="1" t="s">
        <v>3579</v>
      </c>
    </row>
    <row r="274" spans="1:68" hidden="1" x14ac:dyDescent="0.25">
      <c r="A274" s="1" t="s">
        <v>3458</v>
      </c>
      <c r="B274" t="s">
        <v>3459</v>
      </c>
      <c r="C274" t="s">
        <v>3460</v>
      </c>
      <c r="D274" s="5">
        <f t="shared" si="14"/>
        <v>3</v>
      </c>
      <c r="E274" s="5">
        <f>IFERROR(SEARCH(Tabelle2!$A$2,Literatur!$C274),0)</f>
        <v>0</v>
      </c>
      <c r="F274" s="5">
        <f>IFERROR(SEARCH(Tabelle2!$A$3,Literatur!$C274),0)</f>
        <v>0</v>
      </c>
      <c r="G274" s="5">
        <f>IFERROR(SEARCH(Tabelle2!$A$4,Literatur!$C274),0)</f>
        <v>0</v>
      </c>
      <c r="H274" s="5">
        <f>IFERROR(SEARCH(Tabelle2!$A$5,Literatur!$C274),0)</f>
        <v>0</v>
      </c>
      <c r="I274" s="5">
        <v>1</v>
      </c>
      <c r="J274" s="5">
        <f>IFERROR(SEARCH(Tabelle2!$A$7,Literatur!$C274),0)</f>
        <v>0</v>
      </c>
      <c r="K274" s="5">
        <f>IFERROR(SEARCH(Tabelle2!$A$8,Literatur!$C274),0)</f>
        <v>0</v>
      </c>
      <c r="L274" s="5">
        <f>IFERROR(SEARCH(Tabelle2!$A$9,Literatur!$C274),0)</f>
        <v>0</v>
      </c>
      <c r="M274" s="5">
        <f>IFERROR(SEARCH(Tabelle2!$A$10,Literatur!$C274),0)</f>
        <v>0</v>
      </c>
      <c r="N274" t="s">
        <v>60</v>
      </c>
      <c r="O274" t="s">
        <v>61</v>
      </c>
      <c r="P274" t="s">
        <v>2708</v>
      </c>
      <c r="Q274" t="s">
        <v>3461</v>
      </c>
      <c r="R274">
        <v>11</v>
      </c>
      <c r="S274">
        <v>115737</v>
      </c>
      <c r="T274" t="s">
        <v>64</v>
      </c>
      <c r="U274" t="s">
        <v>3462</v>
      </c>
      <c r="V274" t="s">
        <v>3463</v>
      </c>
      <c r="X274" t="s">
        <v>3464</v>
      </c>
      <c r="Y274" t="s">
        <v>3465</v>
      </c>
      <c r="Z274" t="s">
        <v>3466</v>
      </c>
      <c r="AA274">
        <f t="shared" si="15"/>
        <v>5</v>
      </c>
      <c r="AB274">
        <v>19</v>
      </c>
      <c r="AC274" t="s">
        <v>3450</v>
      </c>
      <c r="AD274" t="s">
        <v>71</v>
      </c>
      <c r="AE274">
        <v>28421166</v>
      </c>
      <c r="AF274" t="s">
        <v>3580</v>
      </c>
      <c r="AG274" t="s">
        <v>3452</v>
      </c>
      <c r="AH274" t="s">
        <v>3453</v>
      </c>
      <c r="AI274" t="s">
        <v>3454</v>
      </c>
      <c r="AK274" t="s">
        <v>384</v>
      </c>
      <c r="AL274">
        <v>2314314</v>
      </c>
      <c r="AM274">
        <v>2015</v>
      </c>
      <c r="AN274" t="s">
        <v>3391</v>
      </c>
      <c r="AO274" t="s">
        <v>3392</v>
      </c>
      <c r="AP274" t="s">
        <v>3393</v>
      </c>
      <c r="AQ274" t="s">
        <v>3394</v>
      </c>
      <c r="AR274" t="s">
        <v>3395</v>
      </c>
      <c r="AS274" t="s">
        <v>3396</v>
      </c>
      <c r="AT274" t="s">
        <v>3581</v>
      </c>
      <c r="AU274" t="s">
        <v>3455</v>
      </c>
      <c r="AV274" t="s">
        <v>84</v>
      </c>
      <c r="AW274" t="s">
        <v>85</v>
      </c>
      <c r="AX274" t="s">
        <v>86</v>
      </c>
      <c r="AY274" t="s">
        <v>85</v>
      </c>
      <c r="AZ274" t="s">
        <v>86</v>
      </c>
      <c r="BA274" t="s">
        <v>85</v>
      </c>
      <c r="BB274" t="s">
        <v>86</v>
      </c>
      <c r="BC274">
        <v>5</v>
      </c>
      <c r="BD274" t="s">
        <v>86</v>
      </c>
      <c r="BE274" t="s">
        <v>86</v>
      </c>
      <c r="BF274" t="s">
        <v>85</v>
      </c>
      <c r="BG274" t="s">
        <v>86</v>
      </c>
      <c r="BH274" t="s">
        <v>85</v>
      </c>
      <c r="BI274" t="s">
        <v>85</v>
      </c>
      <c r="BJ274" t="s">
        <v>85</v>
      </c>
      <c r="BK274" t="s">
        <v>85</v>
      </c>
      <c r="BL274" t="s">
        <v>3456</v>
      </c>
      <c r="BM274" t="s">
        <v>1666</v>
      </c>
      <c r="BN274" t="s">
        <v>1649</v>
      </c>
      <c r="BO274" t="s">
        <v>1649</v>
      </c>
      <c r="BP274" s="1" t="s">
        <v>3457</v>
      </c>
    </row>
    <row r="275" spans="1:68" hidden="1" x14ac:dyDescent="0.25">
      <c r="A275" s="1" t="s">
        <v>3458</v>
      </c>
      <c r="B275" t="s">
        <v>3459</v>
      </c>
      <c r="C275" t="s">
        <v>3460</v>
      </c>
      <c r="D275" s="5">
        <f t="shared" si="14"/>
        <v>3</v>
      </c>
      <c r="E275" s="5">
        <f>IFERROR(SEARCH(Tabelle2!$A$2,Literatur!$C275),0)</f>
        <v>0</v>
      </c>
      <c r="F275" s="5">
        <f>IFERROR(SEARCH(Tabelle2!$A$3,Literatur!$C275),0)</f>
        <v>0</v>
      </c>
      <c r="G275" s="5">
        <f>IFERROR(SEARCH(Tabelle2!$A$4,Literatur!$C275),0)</f>
        <v>0</v>
      </c>
      <c r="H275" s="5">
        <f>IFERROR(SEARCH(Tabelle2!$A$5,Literatur!$C275),0)</f>
        <v>0</v>
      </c>
      <c r="I275" s="5">
        <v>1</v>
      </c>
      <c r="J275" s="5">
        <f>IFERROR(SEARCH(Tabelle2!$A$7,Literatur!$C275),0)</f>
        <v>0</v>
      </c>
      <c r="K275" s="5">
        <f>IFERROR(SEARCH(Tabelle2!$A$8,Literatur!$C275),0)</f>
        <v>0</v>
      </c>
      <c r="L275" s="5">
        <f>IFERROR(SEARCH(Tabelle2!$A$9,Literatur!$C275),0)</f>
        <v>0</v>
      </c>
      <c r="M275" s="5">
        <f>IFERROR(SEARCH(Tabelle2!$A$10,Literatur!$C275),0)</f>
        <v>0</v>
      </c>
      <c r="N275" t="s">
        <v>60</v>
      </c>
      <c r="O275" t="s">
        <v>61</v>
      </c>
      <c r="P275" t="s">
        <v>2708</v>
      </c>
      <c r="Q275" t="s">
        <v>3461</v>
      </c>
      <c r="R275">
        <v>11</v>
      </c>
      <c r="S275">
        <v>115737</v>
      </c>
      <c r="T275" t="s">
        <v>64</v>
      </c>
      <c r="U275" t="s">
        <v>3462</v>
      </c>
      <c r="V275" t="s">
        <v>3463</v>
      </c>
      <c r="X275" t="s">
        <v>3464</v>
      </c>
      <c r="Y275" t="s">
        <v>3465</v>
      </c>
      <c r="Z275" t="s">
        <v>3466</v>
      </c>
      <c r="AA275">
        <f t="shared" si="15"/>
        <v>5</v>
      </c>
      <c r="AB275">
        <v>19</v>
      </c>
      <c r="AC275" t="s">
        <v>3582</v>
      </c>
      <c r="AD275" t="s">
        <v>71</v>
      </c>
      <c r="AE275">
        <v>27139473</v>
      </c>
      <c r="AG275" t="s">
        <v>3583</v>
      </c>
      <c r="AH275" t="s">
        <v>3584</v>
      </c>
      <c r="AI275" t="s">
        <v>3585</v>
      </c>
      <c r="AK275" t="s">
        <v>807</v>
      </c>
      <c r="AL275">
        <v>2519726</v>
      </c>
      <c r="AM275">
        <v>2017</v>
      </c>
      <c r="AN275" t="s">
        <v>3586</v>
      </c>
      <c r="AO275" t="s">
        <v>1469</v>
      </c>
      <c r="AP275" t="s">
        <v>1469</v>
      </c>
      <c r="AQ275" t="s">
        <v>1470</v>
      </c>
      <c r="AR275" t="s">
        <v>1471</v>
      </c>
      <c r="AS275" t="s">
        <v>1471</v>
      </c>
      <c r="AU275" t="s">
        <v>3587</v>
      </c>
      <c r="AV275" t="s">
        <v>84</v>
      </c>
      <c r="AW275" t="s">
        <v>86</v>
      </c>
      <c r="AX275" t="s">
        <v>86</v>
      </c>
      <c r="AY275" t="s">
        <v>85</v>
      </c>
      <c r="AZ275" t="s">
        <v>86</v>
      </c>
      <c r="BA275" t="s">
        <v>85</v>
      </c>
      <c r="BC275">
        <v>12</v>
      </c>
      <c r="BD275" t="s">
        <v>86</v>
      </c>
      <c r="BE275" t="s">
        <v>86</v>
      </c>
      <c r="BF275" t="s">
        <v>85</v>
      </c>
      <c r="BG275" t="s">
        <v>86</v>
      </c>
      <c r="BH275" t="s">
        <v>85</v>
      </c>
      <c r="BI275" t="s">
        <v>85</v>
      </c>
      <c r="BJ275" t="s">
        <v>85</v>
      </c>
      <c r="BK275" t="s">
        <v>85</v>
      </c>
      <c r="BL275" t="s">
        <v>1260</v>
      </c>
      <c r="BM275" t="s">
        <v>3588</v>
      </c>
      <c r="BN275" t="s">
        <v>666</v>
      </c>
      <c r="BO275" t="s">
        <v>666</v>
      </c>
      <c r="BP275" s="1" t="s">
        <v>3589</v>
      </c>
    </row>
    <row r="276" spans="1:68" hidden="1" x14ac:dyDescent="0.25">
      <c r="A276" s="1" t="s">
        <v>3458</v>
      </c>
      <c r="B276" t="s">
        <v>3459</v>
      </c>
      <c r="C276" t="s">
        <v>3460</v>
      </c>
      <c r="D276" s="5">
        <f t="shared" si="14"/>
        <v>3</v>
      </c>
      <c r="E276" s="5">
        <f>IFERROR(SEARCH(Tabelle2!$A$2,Literatur!$C276),0)</f>
        <v>0</v>
      </c>
      <c r="F276" s="5">
        <f>IFERROR(SEARCH(Tabelle2!$A$3,Literatur!$C276),0)</f>
        <v>0</v>
      </c>
      <c r="G276" s="5">
        <f>IFERROR(SEARCH(Tabelle2!$A$4,Literatur!$C276),0)</f>
        <v>0</v>
      </c>
      <c r="H276" s="5">
        <f>IFERROR(SEARCH(Tabelle2!$A$5,Literatur!$C276),0)</f>
        <v>0</v>
      </c>
      <c r="I276" s="5">
        <v>1</v>
      </c>
      <c r="J276" s="5">
        <f>IFERROR(SEARCH(Tabelle2!$A$7,Literatur!$C276),0)</f>
        <v>0</v>
      </c>
      <c r="K276" s="5">
        <f>IFERROR(SEARCH(Tabelle2!$A$8,Literatur!$C276),0)</f>
        <v>0</v>
      </c>
      <c r="L276" s="5">
        <f>IFERROR(SEARCH(Tabelle2!$A$9,Literatur!$C276),0)</f>
        <v>0</v>
      </c>
      <c r="M276" s="5">
        <f>IFERROR(SEARCH(Tabelle2!$A$10,Literatur!$C276),0)</f>
        <v>0</v>
      </c>
      <c r="N276" t="s">
        <v>60</v>
      </c>
      <c r="O276" t="s">
        <v>61</v>
      </c>
      <c r="P276" t="s">
        <v>2708</v>
      </c>
      <c r="Q276" t="s">
        <v>3461</v>
      </c>
      <c r="R276">
        <v>11</v>
      </c>
      <c r="S276">
        <v>115737</v>
      </c>
      <c r="T276" t="s">
        <v>64</v>
      </c>
      <c r="U276" t="s">
        <v>3462</v>
      </c>
      <c r="V276" t="s">
        <v>3463</v>
      </c>
      <c r="X276" t="s">
        <v>3464</v>
      </c>
      <c r="Y276" t="s">
        <v>3465</v>
      </c>
      <c r="Z276" t="s">
        <v>3466</v>
      </c>
      <c r="AA276">
        <f t="shared" si="15"/>
        <v>5</v>
      </c>
      <c r="AB276">
        <v>19</v>
      </c>
      <c r="AC276" t="s">
        <v>3590</v>
      </c>
      <c r="AD276" t="s">
        <v>71</v>
      </c>
      <c r="AG276" t="s">
        <v>3591</v>
      </c>
      <c r="AH276" t="s">
        <v>3592</v>
      </c>
      <c r="AI276" t="s">
        <v>3593</v>
      </c>
      <c r="AL276">
        <v>2421540</v>
      </c>
      <c r="AM276">
        <v>2016</v>
      </c>
      <c r="AN276" t="s">
        <v>3391</v>
      </c>
      <c r="AO276" t="s">
        <v>3392</v>
      </c>
      <c r="AP276" t="s">
        <v>3393</v>
      </c>
      <c r="AQ276" t="s">
        <v>3394</v>
      </c>
      <c r="AR276" t="s">
        <v>3395</v>
      </c>
      <c r="AS276" t="s">
        <v>3396</v>
      </c>
      <c r="AU276" t="s">
        <v>3594</v>
      </c>
      <c r="AV276" t="s">
        <v>84</v>
      </c>
      <c r="AW276" t="s">
        <v>85</v>
      </c>
      <c r="AX276" t="s">
        <v>86</v>
      </c>
      <c r="AY276" t="s">
        <v>85</v>
      </c>
      <c r="AZ276" t="s">
        <v>86</v>
      </c>
      <c r="BA276" t="s">
        <v>85</v>
      </c>
      <c r="BC276">
        <v>37</v>
      </c>
      <c r="BD276" t="s">
        <v>86</v>
      </c>
      <c r="BE276" t="s">
        <v>86</v>
      </c>
      <c r="BF276" t="s">
        <v>85</v>
      </c>
      <c r="BG276" t="s">
        <v>86</v>
      </c>
      <c r="BH276" t="s">
        <v>85</v>
      </c>
      <c r="BI276" t="s">
        <v>85</v>
      </c>
      <c r="BJ276" t="s">
        <v>85</v>
      </c>
      <c r="BK276" t="s">
        <v>86</v>
      </c>
      <c r="BL276" t="s">
        <v>3595</v>
      </c>
      <c r="BM276" t="s">
        <v>1498</v>
      </c>
      <c r="BN276" t="s">
        <v>3596</v>
      </c>
      <c r="BO276" t="s">
        <v>3596</v>
      </c>
      <c r="BP276" s="1" t="s">
        <v>3597</v>
      </c>
    </row>
    <row r="277" spans="1:68" hidden="1" x14ac:dyDescent="0.25">
      <c r="A277" s="1" t="s">
        <v>3598</v>
      </c>
      <c r="B277" t="s">
        <v>3599</v>
      </c>
      <c r="C277" t="s">
        <v>3600</v>
      </c>
      <c r="D277" s="5">
        <f t="shared" si="14"/>
        <v>3</v>
      </c>
      <c r="E277" s="5">
        <f>IFERROR(SEARCH(Tabelle2!$A$2,Literatur!$C277),0)</f>
        <v>0</v>
      </c>
      <c r="F277" s="5">
        <f>IFERROR(SEARCH(Tabelle2!$A$3,Literatur!$C277),0)</f>
        <v>0</v>
      </c>
      <c r="G277" s="5">
        <f>IFERROR(SEARCH(Tabelle2!$A$4,Literatur!$C277),0)</f>
        <v>0</v>
      </c>
      <c r="H277" s="5">
        <f>IFERROR(SEARCH(Tabelle2!$A$5,Literatur!$C277),0)</f>
        <v>0</v>
      </c>
      <c r="I277" s="5">
        <v>1</v>
      </c>
      <c r="J277" s="5">
        <f>IFERROR(SEARCH(Tabelle2!$A$7,Literatur!$C277),0)</f>
        <v>0</v>
      </c>
      <c r="K277" s="5">
        <f>IFERROR(SEARCH(Tabelle2!$A$8,Literatur!$C277),0)</f>
        <v>0</v>
      </c>
      <c r="L277" s="5">
        <f>IFERROR(SEARCH(Tabelle2!$A$9,Literatur!$C277),0)</f>
        <v>0</v>
      </c>
      <c r="M277" s="5">
        <f>IFERROR(SEARCH(Tabelle2!$A$10,Literatur!$C277),0)</f>
        <v>0</v>
      </c>
      <c r="N277" t="s">
        <v>60</v>
      </c>
      <c r="O277" t="s">
        <v>61</v>
      </c>
      <c r="P277" t="s">
        <v>3601</v>
      </c>
      <c r="Q277" t="s">
        <v>3602</v>
      </c>
      <c r="R277">
        <v>6</v>
      </c>
      <c r="S277">
        <v>115523</v>
      </c>
      <c r="T277" t="s">
        <v>64</v>
      </c>
      <c r="U277" t="s">
        <v>3603</v>
      </c>
      <c r="V277" t="s">
        <v>3604</v>
      </c>
      <c r="X277" t="s">
        <v>3605</v>
      </c>
      <c r="Y277" t="s">
        <v>3606</v>
      </c>
      <c r="Z277" t="s">
        <v>3607</v>
      </c>
      <c r="AA277">
        <f t="shared" si="15"/>
        <v>7</v>
      </c>
      <c r="AB277">
        <v>9</v>
      </c>
      <c r="AC277" t="s">
        <v>3351</v>
      </c>
      <c r="AD277" t="s">
        <v>71</v>
      </c>
      <c r="AE277">
        <v>30220999</v>
      </c>
      <c r="AF277" t="s">
        <v>3352</v>
      </c>
      <c r="AG277" t="s">
        <v>3353</v>
      </c>
      <c r="AH277" t="s">
        <v>3354</v>
      </c>
      <c r="AI277" t="s">
        <v>3355</v>
      </c>
      <c r="AJ277" t="s">
        <v>384</v>
      </c>
      <c r="AK277" t="s">
        <v>384</v>
      </c>
      <c r="AL277">
        <v>2636956</v>
      </c>
      <c r="AM277">
        <v>2018</v>
      </c>
      <c r="AN277" t="s">
        <v>3356</v>
      </c>
      <c r="AO277" t="s">
        <v>3357</v>
      </c>
      <c r="AP277" t="s">
        <v>3357</v>
      </c>
      <c r="AQ277" t="s">
        <v>3358</v>
      </c>
      <c r="AR277" t="s">
        <v>3359</v>
      </c>
      <c r="AS277" t="s">
        <v>3359</v>
      </c>
      <c r="AT277" t="s">
        <v>3360</v>
      </c>
      <c r="AU277" t="s">
        <v>3361</v>
      </c>
      <c r="AV277" t="s">
        <v>84</v>
      </c>
      <c r="AW277" t="s">
        <v>86</v>
      </c>
      <c r="AX277" t="s">
        <v>86</v>
      </c>
      <c r="AY277" t="s">
        <v>85</v>
      </c>
      <c r="AZ277" t="s">
        <v>86</v>
      </c>
      <c r="BA277" t="s">
        <v>85</v>
      </c>
      <c r="BB277" t="s">
        <v>86</v>
      </c>
      <c r="BC277">
        <v>0</v>
      </c>
      <c r="BD277" t="s">
        <v>86</v>
      </c>
      <c r="BE277" t="s">
        <v>86</v>
      </c>
      <c r="BF277" t="s">
        <v>85</v>
      </c>
      <c r="BG277" t="s">
        <v>86</v>
      </c>
      <c r="BH277" t="s">
        <v>85</v>
      </c>
      <c r="BI277" t="s">
        <v>85</v>
      </c>
      <c r="BJ277" t="s">
        <v>85</v>
      </c>
      <c r="BK277" t="s">
        <v>85</v>
      </c>
      <c r="BL277" t="s">
        <v>1489</v>
      </c>
      <c r="BM277" t="s">
        <v>1418</v>
      </c>
      <c r="BN277" t="s">
        <v>2843</v>
      </c>
      <c r="BO277" t="s">
        <v>2843</v>
      </c>
      <c r="BP277" s="1" t="s">
        <v>3362</v>
      </c>
    </row>
    <row r="278" spans="1:68" hidden="1" x14ac:dyDescent="0.25">
      <c r="A278" s="1" t="s">
        <v>3598</v>
      </c>
      <c r="B278" t="s">
        <v>3599</v>
      </c>
      <c r="C278" t="s">
        <v>3600</v>
      </c>
      <c r="D278" s="5">
        <f t="shared" si="14"/>
        <v>3</v>
      </c>
      <c r="E278" s="5">
        <f>IFERROR(SEARCH(Tabelle2!$A$2,Literatur!$C278),0)</f>
        <v>0</v>
      </c>
      <c r="F278" s="5">
        <f>IFERROR(SEARCH(Tabelle2!$A$3,Literatur!$C278),0)</f>
        <v>0</v>
      </c>
      <c r="G278" s="5">
        <f>IFERROR(SEARCH(Tabelle2!$A$4,Literatur!$C278),0)</f>
        <v>0</v>
      </c>
      <c r="H278" s="5">
        <f>IFERROR(SEARCH(Tabelle2!$A$5,Literatur!$C278),0)</f>
        <v>0</v>
      </c>
      <c r="I278" s="5">
        <v>1</v>
      </c>
      <c r="J278" s="5">
        <f>IFERROR(SEARCH(Tabelle2!$A$7,Literatur!$C278),0)</f>
        <v>0</v>
      </c>
      <c r="K278" s="5">
        <f>IFERROR(SEARCH(Tabelle2!$A$8,Literatur!$C278),0)</f>
        <v>0</v>
      </c>
      <c r="L278" s="5">
        <f>IFERROR(SEARCH(Tabelle2!$A$9,Literatur!$C278),0)</f>
        <v>0</v>
      </c>
      <c r="M278" s="5">
        <f>IFERROR(SEARCH(Tabelle2!$A$10,Literatur!$C278),0)</f>
        <v>0</v>
      </c>
      <c r="N278" t="s">
        <v>60</v>
      </c>
      <c r="O278" t="s">
        <v>61</v>
      </c>
      <c r="P278" t="s">
        <v>3601</v>
      </c>
      <c r="Q278" t="s">
        <v>3602</v>
      </c>
      <c r="R278">
        <v>6</v>
      </c>
      <c r="S278">
        <v>115523</v>
      </c>
      <c r="T278" t="s">
        <v>64</v>
      </c>
      <c r="U278" t="s">
        <v>3603</v>
      </c>
      <c r="V278" t="s">
        <v>3604</v>
      </c>
      <c r="X278" t="s">
        <v>3605</v>
      </c>
      <c r="Y278" t="s">
        <v>3606</v>
      </c>
      <c r="Z278" t="s">
        <v>3607</v>
      </c>
      <c r="AA278">
        <f t="shared" si="15"/>
        <v>7</v>
      </c>
      <c r="AB278">
        <v>9</v>
      </c>
      <c r="AC278" t="s">
        <v>3526</v>
      </c>
      <c r="AD278" t="s">
        <v>71</v>
      </c>
      <c r="AE278">
        <v>29549409</v>
      </c>
      <c r="AF278" t="s">
        <v>3364</v>
      </c>
      <c r="AG278" t="s">
        <v>3527</v>
      </c>
      <c r="AH278" t="s">
        <v>3528</v>
      </c>
      <c r="AI278" t="s">
        <v>3529</v>
      </c>
      <c r="AJ278" t="s">
        <v>113</v>
      </c>
      <c r="AK278" t="s">
        <v>3521</v>
      </c>
      <c r="AL278">
        <v>2708722</v>
      </c>
      <c r="AM278">
        <v>2018</v>
      </c>
      <c r="AN278" t="s">
        <v>3530</v>
      </c>
      <c r="AO278" t="s">
        <v>3531</v>
      </c>
      <c r="AP278" t="s">
        <v>3531</v>
      </c>
      <c r="AQ278" t="s">
        <v>3532</v>
      </c>
      <c r="AR278" t="s">
        <v>3533</v>
      </c>
      <c r="AS278" t="s">
        <v>3534</v>
      </c>
      <c r="AT278" t="s">
        <v>3372</v>
      </c>
      <c r="AU278" t="s">
        <v>3535</v>
      </c>
      <c r="AV278" t="s">
        <v>84</v>
      </c>
      <c r="AW278" t="s">
        <v>85</v>
      </c>
      <c r="AX278" t="s">
        <v>85</v>
      </c>
      <c r="AY278" t="s">
        <v>85</v>
      </c>
      <c r="AZ278" t="s">
        <v>85</v>
      </c>
      <c r="BA278" t="s">
        <v>85</v>
      </c>
      <c r="BB278" t="s">
        <v>85</v>
      </c>
      <c r="BC278">
        <v>0</v>
      </c>
      <c r="BD278" t="s">
        <v>86</v>
      </c>
      <c r="BE278" t="s">
        <v>85</v>
      </c>
      <c r="BF278" t="s">
        <v>85</v>
      </c>
      <c r="BG278" t="s">
        <v>86</v>
      </c>
      <c r="BH278" t="s">
        <v>85</v>
      </c>
      <c r="BI278" t="s">
        <v>85</v>
      </c>
      <c r="BJ278" t="s">
        <v>85</v>
      </c>
      <c r="BK278" t="s">
        <v>85</v>
      </c>
      <c r="BL278" t="s">
        <v>1509</v>
      </c>
      <c r="BM278" t="s">
        <v>558</v>
      </c>
      <c r="BN278" t="s">
        <v>3536</v>
      </c>
      <c r="BO278" t="s">
        <v>3536</v>
      </c>
      <c r="BP278" s="1" t="s">
        <v>3537</v>
      </c>
    </row>
    <row r="279" spans="1:68" hidden="1" x14ac:dyDescent="0.25">
      <c r="A279" s="1" t="s">
        <v>3598</v>
      </c>
      <c r="B279" t="s">
        <v>3599</v>
      </c>
      <c r="C279" t="s">
        <v>3600</v>
      </c>
      <c r="D279" s="5">
        <f t="shared" si="14"/>
        <v>3</v>
      </c>
      <c r="E279" s="5">
        <f>IFERROR(SEARCH(Tabelle2!$A$2,Literatur!$C279),0)</f>
        <v>0</v>
      </c>
      <c r="F279" s="5">
        <f>IFERROR(SEARCH(Tabelle2!$A$3,Literatur!$C279),0)</f>
        <v>0</v>
      </c>
      <c r="G279" s="5">
        <f>IFERROR(SEARCH(Tabelle2!$A$4,Literatur!$C279),0)</f>
        <v>0</v>
      </c>
      <c r="H279" s="5">
        <f>IFERROR(SEARCH(Tabelle2!$A$5,Literatur!$C279),0)</f>
        <v>0</v>
      </c>
      <c r="I279" s="5">
        <v>1</v>
      </c>
      <c r="J279" s="5">
        <f>IFERROR(SEARCH(Tabelle2!$A$7,Literatur!$C279),0)</f>
        <v>0</v>
      </c>
      <c r="K279" s="5">
        <f>IFERROR(SEARCH(Tabelle2!$A$8,Literatur!$C279),0)</f>
        <v>0</v>
      </c>
      <c r="L279" s="5">
        <f>IFERROR(SEARCH(Tabelle2!$A$9,Literatur!$C279),0)</f>
        <v>0</v>
      </c>
      <c r="M279" s="5">
        <f>IFERROR(SEARCH(Tabelle2!$A$10,Literatur!$C279),0)</f>
        <v>0</v>
      </c>
      <c r="N279" t="s">
        <v>60</v>
      </c>
      <c r="O279" t="s">
        <v>61</v>
      </c>
      <c r="P279" t="s">
        <v>3601</v>
      </c>
      <c r="Q279" t="s">
        <v>3602</v>
      </c>
      <c r="R279">
        <v>6</v>
      </c>
      <c r="S279">
        <v>115523</v>
      </c>
      <c r="T279" t="s">
        <v>64</v>
      </c>
      <c r="U279" t="s">
        <v>3603</v>
      </c>
      <c r="V279" t="s">
        <v>3604</v>
      </c>
      <c r="X279" t="s">
        <v>3605</v>
      </c>
      <c r="Y279" t="s">
        <v>3606</v>
      </c>
      <c r="Z279" t="s">
        <v>3607</v>
      </c>
      <c r="AA279">
        <f t="shared" si="15"/>
        <v>7</v>
      </c>
      <c r="AB279">
        <v>9</v>
      </c>
      <c r="AC279" t="s">
        <v>3363</v>
      </c>
      <c r="AD279" t="s">
        <v>71</v>
      </c>
      <c r="AE279">
        <v>29423276</v>
      </c>
      <c r="AF279" t="s">
        <v>3538</v>
      </c>
      <c r="AG279" t="s">
        <v>3365</v>
      </c>
      <c r="AH279" t="s">
        <v>3366</v>
      </c>
      <c r="AI279" t="s">
        <v>3367</v>
      </c>
      <c r="AJ279" t="s">
        <v>113</v>
      </c>
      <c r="AK279" t="s">
        <v>420</v>
      </c>
      <c r="AL279">
        <v>2645077</v>
      </c>
      <c r="AM279">
        <v>2018</v>
      </c>
      <c r="AN279" t="s">
        <v>3368</v>
      </c>
      <c r="AO279" t="s">
        <v>3369</v>
      </c>
      <c r="AP279" t="s">
        <v>3369</v>
      </c>
      <c r="AQ279" t="s">
        <v>3370</v>
      </c>
      <c r="AR279" t="s">
        <v>3371</v>
      </c>
      <c r="AS279" t="s">
        <v>3371</v>
      </c>
      <c r="AT279" t="s">
        <v>3539</v>
      </c>
      <c r="AU279" t="s">
        <v>3373</v>
      </c>
      <c r="AV279" t="s">
        <v>84</v>
      </c>
      <c r="AW279" t="s">
        <v>86</v>
      </c>
      <c r="AX279" t="s">
        <v>86</v>
      </c>
      <c r="AY279" t="s">
        <v>85</v>
      </c>
      <c r="AZ279" t="s">
        <v>86</v>
      </c>
      <c r="BA279" t="s">
        <v>85</v>
      </c>
      <c r="BB279" t="s">
        <v>86</v>
      </c>
      <c r="BC279">
        <v>0</v>
      </c>
      <c r="BD279" t="s">
        <v>86</v>
      </c>
      <c r="BE279" t="s">
        <v>86</v>
      </c>
      <c r="BF279" t="s">
        <v>85</v>
      </c>
      <c r="BG279" t="s">
        <v>86</v>
      </c>
      <c r="BH279" t="s">
        <v>85</v>
      </c>
      <c r="BI279" t="s">
        <v>85</v>
      </c>
      <c r="BJ279" t="s">
        <v>85</v>
      </c>
      <c r="BK279" t="s">
        <v>85</v>
      </c>
      <c r="BL279" t="s">
        <v>3374</v>
      </c>
      <c r="BM279" t="s">
        <v>3375</v>
      </c>
      <c r="BN279" t="s">
        <v>1878</v>
      </c>
      <c r="BO279" t="s">
        <v>1878</v>
      </c>
      <c r="BP279" s="1" t="s">
        <v>3376</v>
      </c>
    </row>
    <row r="280" spans="1:68" hidden="1" x14ac:dyDescent="0.25">
      <c r="A280" s="1" t="s">
        <v>3598</v>
      </c>
      <c r="B280" t="s">
        <v>3599</v>
      </c>
      <c r="C280" t="s">
        <v>3600</v>
      </c>
      <c r="D280" s="5">
        <f t="shared" si="14"/>
        <v>3</v>
      </c>
      <c r="E280" s="5">
        <f>IFERROR(SEARCH(Tabelle2!$A$2,Literatur!$C280),0)</f>
        <v>0</v>
      </c>
      <c r="F280" s="5">
        <f>IFERROR(SEARCH(Tabelle2!$A$3,Literatur!$C280),0)</f>
        <v>0</v>
      </c>
      <c r="G280" s="5">
        <f>IFERROR(SEARCH(Tabelle2!$A$4,Literatur!$C280),0)</f>
        <v>0</v>
      </c>
      <c r="H280" s="5">
        <f>IFERROR(SEARCH(Tabelle2!$A$5,Literatur!$C280),0)</f>
        <v>0</v>
      </c>
      <c r="I280" s="5">
        <v>1</v>
      </c>
      <c r="J280" s="5">
        <f>IFERROR(SEARCH(Tabelle2!$A$7,Literatur!$C280),0)</f>
        <v>0</v>
      </c>
      <c r="K280" s="5">
        <f>IFERROR(SEARCH(Tabelle2!$A$8,Literatur!$C280),0)</f>
        <v>0</v>
      </c>
      <c r="L280" s="5">
        <f>IFERROR(SEARCH(Tabelle2!$A$9,Literatur!$C280),0)</f>
        <v>0</v>
      </c>
      <c r="M280" s="5">
        <f>IFERROR(SEARCH(Tabelle2!$A$10,Literatur!$C280),0)</f>
        <v>0</v>
      </c>
      <c r="N280" t="s">
        <v>60</v>
      </c>
      <c r="O280" t="s">
        <v>61</v>
      </c>
      <c r="P280" t="s">
        <v>3601</v>
      </c>
      <c r="Q280" t="s">
        <v>3602</v>
      </c>
      <c r="R280">
        <v>6</v>
      </c>
      <c r="S280">
        <v>115523</v>
      </c>
      <c r="T280" t="s">
        <v>64</v>
      </c>
      <c r="U280" t="s">
        <v>3603</v>
      </c>
      <c r="V280" t="s">
        <v>3604</v>
      </c>
      <c r="X280" t="s">
        <v>3605</v>
      </c>
      <c r="Y280" t="s">
        <v>3606</v>
      </c>
      <c r="Z280" t="s">
        <v>3607</v>
      </c>
      <c r="AA280">
        <f t="shared" si="15"/>
        <v>7</v>
      </c>
      <c r="AB280">
        <v>9</v>
      </c>
      <c r="AC280" t="s">
        <v>3540</v>
      </c>
      <c r="AD280" t="s">
        <v>71</v>
      </c>
      <c r="AE280">
        <v>29061757</v>
      </c>
      <c r="AF280" t="s">
        <v>3608</v>
      </c>
      <c r="AG280" t="s">
        <v>3541</v>
      </c>
      <c r="AH280" t="s">
        <v>3542</v>
      </c>
      <c r="AI280" t="s">
        <v>3543</v>
      </c>
      <c r="AJ280" t="s">
        <v>178</v>
      </c>
      <c r="AK280" t="s">
        <v>692</v>
      </c>
      <c r="AL280">
        <v>2631906</v>
      </c>
      <c r="AM280">
        <v>2018</v>
      </c>
      <c r="AN280" t="s">
        <v>3391</v>
      </c>
      <c r="AO280" t="s">
        <v>3392</v>
      </c>
      <c r="AP280" t="s">
        <v>3393</v>
      </c>
      <c r="AQ280" t="s">
        <v>3394</v>
      </c>
      <c r="AR280" t="s">
        <v>3395</v>
      </c>
      <c r="AS280" t="s">
        <v>3396</v>
      </c>
      <c r="AT280" t="s">
        <v>3609</v>
      </c>
      <c r="AU280" t="s">
        <v>3544</v>
      </c>
      <c r="AV280" t="s">
        <v>84</v>
      </c>
      <c r="AW280" t="s">
        <v>85</v>
      </c>
      <c r="AX280" t="s">
        <v>86</v>
      </c>
      <c r="AY280" t="s">
        <v>85</v>
      </c>
      <c r="AZ280" t="s">
        <v>86</v>
      </c>
      <c r="BA280" t="s">
        <v>85</v>
      </c>
      <c r="BB280" t="s">
        <v>85</v>
      </c>
      <c r="BC280">
        <v>0</v>
      </c>
      <c r="BD280" t="s">
        <v>86</v>
      </c>
      <c r="BE280" t="s">
        <v>86</v>
      </c>
      <c r="BF280" t="s">
        <v>85</v>
      </c>
      <c r="BG280" t="s">
        <v>86</v>
      </c>
      <c r="BH280" t="s">
        <v>85</v>
      </c>
      <c r="BI280" t="s">
        <v>85</v>
      </c>
      <c r="BJ280" t="s">
        <v>85</v>
      </c>
      <c r="BK280" t="s">
        <v>85</v>
      </c>
      <c r="BL280" t="s">
        <v>3545</v>
      </c>
      <c r="BM280" t="s">
        <v>3546</v>
      </c>
      <c r="BN280" t="s">
        <v>3547</v>
      </c>
      <c r="BO280" t="s">
        <v>3547</v>
      </c>
      <c r="BP280" s="1" t="s">
        <v>3548</v>
      </c>
    </row>
    <row r="281" spans="1:68" hidden="1" x14ac:dyDescent="0.25">
      <c r="A281" s="1" t="s">
        <v>3598</v>
      </c>
      <c r="B281" t="s">
        <v>3599</v>
      </c>
      <c r="C281" t="s">
        <v>3600</v>
      </c>
      <c r="D281" s="5">
        <f t="shared" si="14"/>
        <v>3</v>
      </c>
      <c r="E281" s="5">
        <f>IFERROR(SEARCH(Tabelle2!$A$2,Literatur!$C281),0)</f>
        <v>0</v>
      </c>
      <c r="F281" s="5">
        <f>IFERROR(SEARCH(Tabelle2!$A$3,Literatur!$C281),0)</f>
        <v>0</v>
      </c>
      <c r="G281" s="5">
        <f>IFERROR(SEARCH(Tabelle2!$A$4,Literatur!$C281),0)</f>
        <v>0</v>
      </c>
      <c r="H281" s="5">
        <f>IFERROR(SEARCH(Tabelle2!$A$5,Literatur!$C281),0)</f>
        <v>0</v>
      </c>
      <c r="I281" s="5">
        <v>1</v>
      </c>
      <c r="J281" s="5">
        <f>IFERROR(SEARCH(Tabelle2!$A$7,Literatur!$C281),0)</f>
        <v>0</v>
      </c>
      <c r="K281" s="5">
        <f>IFERROR(SEARCH(Tabelle2!$A$8,Literatur!$C281),0)</f>
        <v>0</v>
      </c>
      <c r="L281" s="5">
        <f>IFERROR(SEARCH(Tabelle2!$A$9,Literatur!$C281),0)</f>
        <v>0</v>
      </c>
      <c r="M281" s="5">
        <f>IFERROR(SEARCH(Tabelle2!$A$10,Literatur!$C281),0)</f>
        <v>0</v>
      </c>
      <c r="N281" t="s">
        <v>60</v>
      </c>
      <c r="O281" t="s">
        <v>61</v>
      </c>
      <c r="P281" t="s">
        <v>3601</v>
      </c>
      <c r="Q281" t="s">
        <v>3602</v>
      </c>
      <c r="R281">
        <v>6</v>
      </c>
      <c r="S281">
        <v>115523</v>
      </c>
      <c r="T281" t="s">
        <v>64</v>
      </c>
      <c r="U281" t="s">
        <v>3603</v>
      </c>
      <c r="V281" t="s">
        <v>3604</v>
      </c>
      <c r="X281" t="s">
        <v>3605</v>
      </c>
      <c r="Y281" t="s">
        <v>3606</v>
      </c>
      <c r="Z281" t="s">
        <v>3607</v>
      </c>
      <c r="AA281">
        <f t="shared" si="15"/>
        <v>7</v>
      </c>
      <c r="AB281">
        <v>9</v>
      </c>
      <c r="AC281" t="s">
        <v>3610</v>
      </c>
      <c r="AD281" t="s">
        <v>71</v>
      </c>
      <c r="AE281">
        <v>28946849</v>
      </c>
      <c r="AF281" t="s">
        <v>3386</v>
      </c>
      <c r="AG281" t="s">
        <v>3611</v>
      </c>
      <c r="AH281" t="s">
        <v>3612</v>
      </c>
      <c r="AI281" t="s">
        <v>3613</v>
      </c>
      <c r="AJ281" t="s">
        <v>384</v>
      </c>
      <c r="AK281" t="s">
        <v>131</v>
      </c>
      <c r="AL281">
        <v>2593110</v>
      </c>
      <c r="AM281">
        <v>2017</v>
      </c>
      <c r="AN281" t="s">
        <v>3614</v>
      </c>
      <c r="AO281" t="s">
        <v>3615</v>
      </c>
      <c r="AP281" t="s">
        <v>3616</v>
      </c>
      <c r="AQ281" t="s">
        <v>3617</v>
      </c>
      <c r="AR281" t="s">
        <v>3618</v>
      </c>
      <c r="AS281" t="s">
        <v>3618</v>
      </c>
      <c r="AT281" t="s">
        <v>3381</v>
      </c>
      <c r="AU281" t="s">
        <v>3619</v>
      </c>
      <c r="AV281" t="s">
        <v>84</v>
      </c>
      <c r="AW281" t="s">
        <v>86</v>
      </c>
      <c r="AX281" t="s">
        <v>86</v>
      </c>
      <c r="AY281" t="s">
        <v>85</v>
      </c>
      <c r="AZ281" t="s">
        <v>86</v>
      </c>
      <c r="BA281" t="s">
        <v>85</v>
      </c>
      <c r="BB281" t="s">
        <v>85</v>
      </c>
      <c r="BC281">
        <v>0</v>
      </c>
      <c r="BD281" t="s">
        <v>86</v>
      </c>
      <c r="BE281" t="s">
        <v>86</v>
      </c>
      <c r="BF281" t="s">
        <v>85</v>
      </c>
      <c r="BG281" t="s">
        <v>86</v>
      </c>
      <c r="BH281" t="s">
        <v>85</v>
      </c>
      <c r="BI281" t="s">
        <v>85</v>
      </c>
      <c r="BJ281" t="s">
        <v>85</v>
      </c>
      <c r="BK281" t="s">
        <v>86</v>
      </c>
      <c r="BL281" t="s">
        <v>1009</v>
      </c>
      <c r="BM281" t="s">
        <v>412</v>
      </c>
      <c r="BN281" t="s">
        <v>123</v>
      </c>
      <c r="BO281" t="s">
        <v>123</v>
      </c>
      <c r="BP281" s="1" t="s">
        <v>3620</v>
      </c>
    </row>
    <row r="282" spans="1:68" hidden="1" x14ac:dyDescent="0.25">
      <c r="A282" s="1" t="s">
        <v>3598</v>
      </c>
      <c r="B282" t="s">
        <v>3599</v>
      </c>
      <c r="C282" t="s">
        <v>3600</v>
      </c>
      <c r="D282" s="5">
        <f t="shared" si="14"/>
        <v>3</v>
      </c>
      <c r="E282" s="5">
        <f>IFERROR(SEARCH(Tabelle2!$A$2,Literatur!$C282),0)</f>
        <v>0</v>
      </c>
      <c r="F282" s="5">
        <f>IFERROR(SEARCH(Tabelle2!$A$3,Literatur!$C282),0)</f>
        <v>0</v>
      </c>
      <c r="G282" s="5">
        <f>IFERROR(SEARCH(Tabelle2!$A$4,Literatur!$C282),0)</f>
        <v>0</v>
      </c>
      <c r="H282" s="5">
        <f>IFERROR(SEARCH(Tabelle2!$A$5,Literatur!$C282),0)</f>
        <v>0</v>
      </c>
      <c r="I282" s="5">
        <v>1</v>
      </c>
      <c r="J282" s="5">
        <f>IFERROR(SEARCH(Tabelle2!$A$7,Literatur!$C282),0)</f>
        <v>0</v>
      </c>
      <c r="K282" s="5">
        <f>IFERROR(SEARCH(Tabelle2!$A$8,Literatur!$C282),0)</f>
        <v>0</v>
      </c>
      <c r="L282" s="5">
        <f>IFERROR(SEARCH(Tabelle2!$A$9,Literatur!$C282),0)</f>
        <v>0</v>
      </c>
      <c r="M282" s="5">
        <f>IFERROR(SEARCH(Tabelle2!$A$10,Literatur!$C282),0)</f>
        <v>0</v>
      </c>
      <c r="N282" t="s">
        <v>60</v>
      </c>
      <c r="O282" t="s">
        <v>61</v>
      </c>
      <c r="P282" t="s">
        <v>3601</v>
      </c>
      <c r="Q282" t="s">
        <v>3602</v>
      </c>
      <c r="R282">
        <v>6</v>
      </c>
      <c r="S282">
        <v>115523</v>
      </c>
      <c r="T282" t="s">
        <v>64</v>
      </c>
      <c r="U282" t="s">
        <v>3603</v>
      </c>
      <c r="V282" t="s">
        <v>3604</v>
      </c>
      <c r="X282" t="s">
        <v>3605</v>
      </c>
      <c r="Y282" t="s">
        <v>3606</v>
      </c>
      <c r="Z282" t="s">
        <v>3607</v>
      </c>
      <c r="AA282">
        <f t="shared" si="15"/>
        <v>7</v>
      </c>
      <c r="AB282">
        <v>9</v>
      </c>
      <c r="AC282" t="s">
        <v>3385</v>
      </c>
      <c r="AD282" t="s">
        <v>71</v>
      </c>
      <c r="AE282">
        <v>28784678</v>
      </c>
      <c r="AF282" t="s">
        <v>3442</v>
      </c>
      <c r="AG282" t="s">
        <v>3387</v>
      </c>
      <c r="AH282" t="s">
        <v>3388</v>
      </c>
      <c r="AI282" t="s">
        <v>3389</v>
      </c>
      <c r="AJ282" t="s">
        <v>384</v>
      </c>
      <c r="AK282" t="s">
        <v>3390</v>
      </c>
      <c r="AL282">
        <v>2600394</v>
      </c>
      <c r="AM282">
        <v>2017</v>
      </c>
      <c r="AN282" t="s">
        <v>3391</v>
      </c>
      <c r="AO282" t="s">
        <v>3392</v>
      </c>
      <c r="AP282" t="s">
        <v>3393</v>
      </c>
      <c r="AQ282" t="s">
        <v>3394</v>
      </c>
      <c r="AR282" t="s">
        <v>3395</v>
      </c>
      <c r="AS282" t="s">
        <v>3396</v>
      </c>
      <c r="AT282" t="s">
        <v>3436</v>
      </c>
      <c r="AU282" t="s">
        <v>3398</v>
      </c>
      <c r="AV282" t="s">
        <v>84</v>
      </c>
      <c r="AW282" t="s">
        <v>85</v>
      </c>
      <c r="AX282" t="s">
        <v>86</v>
      </c>
      <c r="AY282" t="s">
        <v>86</v>
      </c>
      <c r="AZ282" t="s">
        <v>86</v>
      </c>
      <c r="BA282" t="s">
        <v>85</v>
      </c>
      <c r="BB282" t="s">
        <v>85</v>
      </c>
      <c r="BC282">
        <v>0</v>
      </c>
      <c r="BD282" t="s">
        <v>86</v>
      </c>
      <c r="BE282" t="s">
        <v>86</v>
      </c>
      <c r="BF282" t="s">
        <v>85</v>
      </c>
      <c r="BG282" t="s">
        <v>86</v>
      </c>
      <c r="BH282" t="s">
        <v>85</v>
      </c>
      <c r="BI282" t="s">
        <v>85</v>
      </c>
      <c r="BJ282" t="s">
        <v>85</v>
      </c>
      <c r="BK282" t="s">
        <v>85</v>
      </c>
      <c r="BL282" t="s">
        <v>2134</v>
      </c>
      <c r="BM282" t="s">
        <v>3399</v>
      </c>
      <c r="BN282" t="s">
        <v>262</v>
      </c>
      <c r="BO282" t="s">
        <v>262</v>
      </c>
      <c r="BP282" s="1" t="s">
        <v>3400</v>
      </c>
    </row>
    <row r="283" spans="1:68" hidden="1" x14ac:dyDescent="0.25">
      <c r="A283" s="1" t="s">
        <v>3598</v>
      </c>
      <c r="B283" t="s">
        <v>3599</v>
      </c>
      <c r="C283" t="s">
        <v>3600</v>
      </c>
      <c r="D283" s="5">
        <f t="shared" si="14"/>
        <v>3</v>
      </c>
      <c r="E283" s="5">
        <f>IFERROR(SEARCH(Tabelle2!$A$2,Literatur!$C283),0)</f>
        <v>0</v>
      </c>
      <c r="F283" s="5">
        <f>IFERROR(SEARCH(Tabelle2!$A$3,Literatur!$C283),0)</f>
        <v>0</v>
      </c>
      <c r="G283" s="5">
        <f>IFERROR(SEARCH(Tabelle2!$A$4,Literatur!$C283),0)</f>
        <v>0</v>
      </c>
      <c r="H283" s="5">
        <f>IFERROR(SEARCH(Tabelle2!$A$5,Literatur!$C283),0)</f>
        <v>0</v>
      </c>
      <c r="I283" s="5">
        <v>1</v>
      </c>
      <c r="J283" s="5">
        <f>IFERROR(SEARCH(Tabelle2!$A$7,Literatur!$C283),0)</f>
        <v>0</v>
      </c>
      <c r="K283" s="5">
        <f>IFERROR(SEARCH(Tabelle2!$A$8,Literatur!$C283),0)</f>
        <v>0</v>
      </c>
      <c r="L283" s="5">
        <f>IFERROR(SEARCH(Tabelle2!$A$9,Literatur!$C283),0)</f>
        <v>0</v>
      </c>
      <c r="M283" s="5">
        <f>IFERROR(SEARCH(Tabelle2!$A$10,Literatur!$C283),0)</f>
        <v>0</v>
      </c>
      <c r="N283" t="s">
        <v>60</v>
      </c>
      <c r="O283" t="s">
        <v>61</v>
      </c>
      <c r="P283" t="s">
        <v>3601</v>
      </c>
      <c r="Q283" t="s">
        <v>3602</v>
      </c>
      <c r="R283">
        <v>6</v>
      </c>
      <c r="S283">
        <v>115523</v>
      </c>
      <c r="T283" t="s">
        <v>64</v>
      </c>
      <c r="U283" t="s">
        <v>3603</v>
      </c>
      <c r="V283" t="s">
        <v>3604</v>
      </c>
      <c r="X283" t="s">
        <v>3605</v>
      </c>
      <c r="Y283" t="s">
        <v>3606</v>
      </c>
      <c r="Z283" t="s">
        <v>3607</v>
      </c>
      <c r="AA283">
        <f t="shared" si="15"/>
        <v>7</v>
      </c>
      <c r="AB283">
        <v>9</v>
      </c>
      <c r="AC283" t="s">
        <v>3441</v>
      </c>
      <c r="AD283" t="s">
        <v>71</v>
      </c>
      <c r="AE283">
        <v>27473949</v>
      </c>
      <c r="AF283" t="s">
        <v>3621</v>
      </c>
      <c r="AG283" t="s">
        <v>3443</v>
      </c>
      <c r="AH283" t="s">
        <v>3444</v>
      </c>
      <c r="AI283" t="s">
        <v>3445</v>
      </c>
      <c r="AJ283" t="s">
        <v>1033</v>
      </c>
      <c r="AK283" t="s">
        <v>241</v>
      </c>
      <c r="AL283">
        <v>2477885</v>
      </c>
      <c r="AM283">
        <v>2016</v>
      </c>
      <c r="AN283" t="s">
        <v>1411</v>
      </c>
      <c r="AO283" t="s">
        <v>1412</v>
      </c>
      <c r="AP283" t="s">
        <v>1412</v>
      </c>
      <c r="AQ283" t="s">
        <v>1413</v>
      </c>
      <c r="AR283" t="s">
        <v>1414</v>
      </c>
      <c r="AS283" t="s">
        <v>1414</v>
      </c>
      <c r="AT283" t="s">
        <v>3622</v>
      </c>
      <c r="AU283" t="s">
        <v>3447</v>
      </c>
      <c r="AV283" t="s">
        <v>84</v>
      </c>
      <c r="AW283" t="s">
        <v>86</v>
      </c>
      <c r="AX283" t="s">
        <v>86</v>
      </c>
      <c r="AY283" t="s">
        <v>85</v>
      </c>
      <c r="AZ283" t="s">
        <v>86</v>
      </c>
      <c r="BA283" t="s">
        <v>85</v>
      </c>
      <c r="BB283" t="s">
        <v>85</v>
      </c>
      <c r="BC283">
        <v>2</v>
      </c>
      <c r="BD283" t="s">
        <v>86</v>
      </c>
      <c r="BE283" t="s">
        <v>86</v>
      </c>
      <c r="BF283" t="s">
        <v>85</v>
      </c>
      <c r="BG283" t="s">
        <v>86</v>
      </c>
      <c r="BH283" t="s">
        <v>85</v>
      </c>
      <c r="BI283" t="s">
        <v>85</v>
      </c>
      <c r="BJ283" t="s">
        <v>85</v>
      </c>
      <c r="BK283" t="s">
        <v>85</v>
      </c>
      <c r="BL283" t="s">
        <v>3448</v>
      </c>
      <c r="BM283" t="s">
        <v>1500</v>
      </c>
      <c r="BN283" t="s">
        <v>3439</v>
      </c>
      <c r="BO283" t="s">
        <v>3439</v>
      </c>
      <c r="BP283" s="1" t="s">
        <v>3449</v>
      </c>
    </row>
    <row r="284" spans="1:68" hidden="1" x14ac:dyDescent="0.25">
      <c r="A284" s="1" t="s">
        <v>3598</v>
      </c>
      <c r="B284" t="s">
        <v>3599</v>
      </c>
      <c r="C284" t="s">
        <v>3600</v>
      </c>
      <c r="D284" s="5">
        <f t="shared" si="14"/>
        <v>3</v>
      </c>
      <c r="E284" s="5">
        <f>IFERROR(SEARCH(Tabelle2!$A$2,Literatur!$C284),0)</f>
        <v>0</v>
      </c>
      <c r="F284" s="5">
        <f>IFERROR(SEARCH(Tabelle2!$A$3,Literatur!$C284),0)</f>
        <v>0</v>
      </c>
      <c r="G284" s="5">
        <f>IFERROR(SEARCH(Tabelle2!$A$4,Literatur!$C284),0)</f>
        <v>0</v>
      </c>
      <c r="H284" s="5">
        <f>IFERROR(SEARCH(Tabelle2!$A$5,Literatur!$C284),0)</f>
        <v>0</v>
      </c>
      <c r="I284" s="5">
        <v>1</v>
      </c>
      <c r="J284" s="5">
        <f>IFERROR(SEARCH(Tabelle2!$A$7,Literatur!$C284),0)</f>
        <v>0</v>
      </c>
      <c r="K284" s="5">
        <f>IFERROR(SEARCH(Tabelle2!$A$8,Literatur!$C284),0)</f>
        <v>0</v>
      </c>
      <c r="L284" s="5">
        <f>IFERROR(SEARCH(Tabelle2!$A$9,Literatur!$C284),0)</f>
        <v>0</v>
      </c>
      <c r="M284" s="5">
        <f>IFERROR(SEARCH(Tabelle2!$A$10,Literatur!$C284),0)</f>
        <v>0</v>
      </c>
      <c r="N284" t="s">
        <v>60</v>
      </c>
      <c r="O284" t="s">
        <v>61</v>
      </c>
      <c r="P284" t="s">
        <v>3601</v>
      </c>
      <c r="Q284" t="s">
        <v>3602</v>
      </c>
      <c r="R284">
        <v>6</v>
      </c>
      <c r="S284">
        <v>115523</v>
      </c>
      <c r="T284" t="s">
        <v>64</v>
      </c>
      <c r="U284" t="s">
        <v>3603</v>
      </c>
      <c r="V284" t="s">
        <v>3604</v>
      </c>
      <c r="X284" t="s">
        <v>3605</v>
      </c>
      <c r="Y284" t="s">
        <v>3606</v>
      </c>
      <c r="Z284" t="s">
        <v>3607</v>
      </c>
      <c r="AA284">
        <f t="shared" si="15"/>
        <v>7</v>
      </c>
      <c r="AB284">
        <v>9</v>
      </c>
      <c r="AC284" t="s">
        <v>3623</v>
      </c>
      <c r="AD284" t="s">
        <v>71</v>
      </c>
      <c r="AE284">
        <v>28466147</v>
      </c>
      <c r="AF284" t="s">
        <v>3624</v>
      </c>
      <c r="AG284" t="s">
        <v>3625</v>
      </c>
      <c r="AH284" t="s">
        <v>3626</v>
      </c>
      <c r="AI284" t="s">
        <v>3627</v>
      </c>
      <c r="AK284" t="s">
        <v>3628</v>
      </c>
      <c r="AL284">
        <v>2570683</v>
      </c>
      <c r="AM284">
        <v>2017</v>
      </c>
      <c r="AN284" t="s">
        <v>3530</v>
      </c>
      <c r="AO284" t="s">
        <v>3531</v>
      </c>
      <c r="AP284" t="s">
        <v>3531</v>
      </c>
      <c r="AQ284" t="s">
        <v>3532</v>
      </c>
      <c r="AR284" t="s">
        <v>3533</v>
      </c>
      <c r="AS284" t="s">
        <v>3534</v>
      </c>
      <c r="AT284" t="s">
        <v>3629</v>
      </c>
      <c r="AU284" t="s">
        <v>3630</v>
      </c>
      <c r="AV284" t="s">
        <v>84</v>
      </c>
      <c r="AW284" t="s">
        <v>86</v>
      </c>
      <c r="AX284" t="s">
        <v>86</v>
      </c>
      <c r="AY284" t="s">
        <v>85</v>
      </c>
      <c r="AZ284" t="s">
        <v>86</v>
      </c>
      <c r="BA284" t="s">
        <v>85</v>
      </c>
      <c r="BB284" t="s">
        <v>86</v>
      </c>
      <c r="BC284">
        <v>7</v>
      </c>
      <c r="BD284" t="s">
        <v>86</v>
      </c>
      <c r="BE284" t="s">
        <v>86</v>
      </c>
      <c r="BF284" t="s">
        <v>85</v>
      </c>
      <c r="BG284" t="s">
        <v>86</v>
      </c>
      <c r="BH284" t="s">
        <v>85</v>
      </c>
      <c r="BI284" t="s">
        <v>85</v>
      </c>
      <c r="BJ284" t="s">
        <v>85</v>
      </c>
      <c r="BK284" t="s">
        <v>85</v>
      </c>
      <c r="BL284" t="s">
        <v>584</v>
      </c>
      <c r="BM284" t="s">
        <v>710</v>
      </c>
      <c r="BN284" t="s">
        <v>571</v>
      </c>
      <c r="BO284" t="s">
        <v>571</v>
      </c>
      <c r="BP284" s="1" t="s">
        <v>3631</v>
      </c>
    </row>
    <row r="285" spans="1:68" hidden="1" x14ac:dyDescent="0.25">
      <c r="A285" s="1" t="s">
        <v>3598</v>
      </c>
      <c r="B285" t="s">
        <v>3599</v>
      </c>
      <c r="C285" t="s">
        <v>3600</v>
      </c>
      <c r="D285" s="5">
        <f t="shared" si="14"/>
        <v>3</v>
      </c>
      <c r="E285" s="5">
        <f>IFERROR(SEARCH(Tabelle2!$A$2,Literatur!$C285),0)</f>
        <v>0</v>
      </c>
      <c r="F285" s="5">
        <f>IFERROR(SEARCH(Tabelle2!$A$3,Literatur!$C285),0)</f>
        <v>0</v>
      </c>
      <c r="G285" s="5">
        <f>IFERROR(SEARCH(Tabelle2!$A$4,Literatur!$C285),0)</f>
        <v>0</v>
      </c>
      <c r="H285" s="5">
        <f>IFERROR(SEARCH(Tabelle2!$A$5,Literatur!$C285),0)</f>
        <v>0</v>
      </c>
      <c r="I285" s="5">
        <v>1</v>
      </c>
      <c r="J285" s="5">
        <f>IFERROR(SEARCH(Tabelle2!$A$7,Literatur!$C285),0)</f>
        <v>0</v>
      </c>
      <c r="K285" s="5">
        <f>IFERROR(SEARCH(Tabelle2!$A$8,Literatur!$C285),0)</f>
        <v>0</v>
      </c>
      <c r="L285" s="5">
        <f>IFERROR(SEARCH(Tabelle2!$A$9,Literatur!$C285),0)</f>
        <v>0</v>
      </c>
      <c r="M285" s="5">
        <f>IFERROR(SEARCH(Tabelle2!$A$10,Literatur!$C285),0)</f>
        <v>0</v>
      </c>
      <c r="N285" t="s">
        <v>60</v>
      </c>
      <c r="O285" t="s">
        <v>61</v>
      </c>
      <c r="P285" t="s">
        <v>3601</v>
      </c>
      <c r="Q285" t="s">
        <v>3602</v>
      </c>
      <c r="R285">
        <v>6</v>
      </c>
      <c r="S285">
        <v>115523</v>
      </c>
      <c r="T285" t="s">
        <v>64</v>
      </c>
      <c r="U285" t="s">
        <v>3603</v>
      </c>
      <c r="V285" t="s">
        <v>3604</v>
      </c>
      <c r="X285" t="s">
        <v>3605</v>
      </c>
      <c r="Y285" t="s">
        <v>3606</v>
      </c>
      <c r="Z285" t="s">
        <v>3607</v>
      </c>
      <c r="AA285">
        <f t="shared" si="15"/>
        <v>7</v>
      </c>
      <c r="AB285">
        <v>9</v>
      </c>
      <c r="AC285" t="s">
        <v>3632</v>
      </c>
      <c r="AD285" t="s">
        <v>71</v>
      </c>
      <c r="AE285">
        <v>28235196</v>
      </c>
      <c r="AG285" t="s">
        <v>3633</v>
      </c>
      <c r="AH285" t="s">
        <v>3634</v>
      </c>
      <c r="AI285" t="s">
        <v>3635</v>
      </c>
      <c r="AK285" t="s">
        <v>3636</v>
      </c>
      <c r="AL285">
        <v>2526973</v>
      </c>
      <c r="AM285">
        <v>2017</v>
      </c>
      <c r="AN285" t="s">
        <v>3637</v>
      </c>
      <c r="AO285" t="s">
        <v>3637</v>
      </c>
      <c r="AP285" t="s">
        <v>3637</v>
      </c>
      <c r="AQ285" t="s">
        <v>3638</v>
      </c>
      <c r="AR285" t="s">
        <v>3639</v>
      </c>
      <c r="AS285" t="s">
        <v>3640</v>
      </c>
      <c r="AU285" t="s">
        <v>3641</v>
      </c>
      <c r="AV285" t="s">
        <v>84</v>
      </c>
      <c r="AW285" t="s">
        <v>85</v>
      </c>
      <c r="AX285" t="s">
        <v>86</v>
      </c>
      <c r="AY285" t="s">
        <v>85</v>
      </c>
      <c r="AZ285" t="s">
        <v>86</v>
      </c>
      <c r="BA285" t="s">
        <v>85</v>
      </c>
      <c r="BC285">
        <v>12</v>
      </c>
      <c r="BD285" t="s">
        <v>86</v>
      </c>
      <c r="BE285" t="s">
        <v>86</v>
      </c>
      <c r="BF285" t="s">
        <v>85</v>
      </c>
      <c r="BG285" t="s">
        <v>86</v>
      </c>
      <c r="BH285" t="s">
        <v>86</v>
      </c>
      <c r="BI285" t="s">
        <v>85</v>
      </c>
      <c r="BJ285" t="s">
        <v>86</v>
      </c>
      <c r="BK285" t="s">
        <v>85</v>
      </c>
      <c r="BL285" t="s">
        <v>3642</v>
      </c>
      <c r="BM285" t="s">
        <v>1790</v>
      </c>
      <c r="BO285" t="s">
        <v>3643</v>
      </c>
      <c r="BP285" s="1" t="s">
        <v>3644</v>
      </c>
    </row>
    <row r="286" spans="1:68" hidden="1" x14ac:dyDescent="0.25">
      <c r="A286" s="1" t="s">
        <v>3645</v>
      </c>
      <c r="B286" t="s">
        <v>3646</v>
      </c>
      <c r="C286" t="s">
        <v>3647</v>
      </c>
      <c r="D286" s="5">
        <f t="shared" ref="D286:D322" si="16">SUM(E286:M286)</f>
        <v>0</v>
      </c>
      <c r="E286" s="5">
        <f>IFERROR(SEARCH(Tabelle2!$A$2,Literatur!$C286),0)</f>
        <v>0</v>
      </c>
      <c r="F286" s="5">
        <f>IFERROR(SEARCH(Tabelle2!$A$3,Literatur!$C286),0)</f>
        <v>0</v>
      </c>
      <c r="G286" s="5">
        <f>IFERROR(SEARCH(Tabelle2!$A$4,Literatur!$C286),0)</f>
        <v>0</v>
      </c>
      <c r="H286" s="5">
        <f>IFERROR(SEARCH(Tabelle2!$A$5,Literatur!$C286),0)</f>
        <v>0</v>
      </c>
      <c r="I286" s="5">
        <f>IFERROR(SEARCH(Tabelle2!$A$6,Literatur!$C286),0)</f>
        <v>0</v>
      </c>
      <c r="J286" s="5">
        <f>IFERROR(SEARCH(Tabelle2!$A$7,Literatur!$C286),0)</f>
        <v>0</v>
      </c>
      <c r="K286" s="5">
        <f>IFERROR(SEARCH(Tabelle2!$A$8,Literatur!$C286),0)</f>
        <v>0</v>
      </c>
      <c r="L286" s="5">
        <f>IFERROR(SEARCH(Tabelle2!$A$9,Literatur!$C286),0)</f>
        <v>0</v>
      </c>
      <c r="M286" s="5">
        <f>IFERROR(SEARCH(Tabelle2!$A$10,Literatur!$C286),0)</f>
        <v>0</v>
      </c>
      <c r="N286" t="s">
        <v>60</v>
      </c>
      <c r="O286" t="s">
        <v>61</v>
      </c>
      <c r="P286" t="s">
        <v>3648</v>
      </c>
      <c r="Q286" t="s">
        <v>3649</v>
      </c>
      <c r="R286">
        <v>4</v>
      </c>
      <c r="S286">
        <v>115363</v>
      </c>
      <c r="T286" t="s">
        <v>64</v>
      </c>
      <c r="U286" t="s">
        <v>3650</v>
      </c>
      <c r="V286" t="s">
        <v>3651</v>
      </c>
      <c r="X286" t="s">
        <v>3652</v>
      </c>
      <c r="Y286" t="s">
        <v>3653</v>
      </c>
      <c r="Z286" t="s">
        <v>3654</v>
      </c>
      <c r="AA286">
        <f t="shared" si="15"/>
        <v>8</v>
      </c>
      <c r="AB286">
        <v>4</v>
      </c>
      <c r="AC286" t="s">
        <v>3655</v>
      </c>
      <c r="AD286" t="s">
        <v>1906</v>
      </c>
      <c r="AE286">
        <v>29858051</v>
      </c>
      <c r="AF286" t="s">
        <v>3655</v>
      </c>
      <c r="AG286" t="s">
        <v>3656</v>
      </c>
      <c r="AH286" t="s">
        <v>3657</v>
      </c>
      <c r="AI286" t="s">
        <v>3658</v>
      </c>
      <c r="AJ286" t="s">
        <v>3659</v>
      </c>
      <c r="AK286" t="s">
        <v>3660</v>
      </c>
      <c r="AL286">
        <v>967842</v>
      </c>
      <c r="AM286">
        <v>1998</v>
      </c>
      <c r="AN286" t="s">
        <v>3661</v>
      </c>
      <c r="AO286" t="s">
        <v>3662</v>
      </c>
      <c r="AP286" t="s">
        <v>3663</v>
      </c>
      <c r="AQ286" t="s">
        <v>3664</v>
      </c>
      <c r="AR286" t="s">
        <v>3665</v>
      </c>
      <c r="AS286" t="s">
        <v>3666</v>
      </c>
      <c r="AT286" t="s">
        <v>3667</v>
      </c>
      <c r="AU286" t="s">
        <v>3668</v>
      </c>
      <c r="AV286" t="s">
        <v>84</v>
      </c>
      <c r="AW286" t="s">
        <v>85</v>
      </c>
      <c r="AX286" t="s">
        <v>86</v>
      </c>
      <c r="AY286" t="s">
        <v>86</v>
      </c>
      <c r="AZ286" t="s">
        <v>86</v>
      </c>
      <c r="BA286" t="s">
        <v>85</v>
      </c>
      <c r="BB286" t="s">
        <v>85</v>
      </c>
      <c r="BC286">
        <v>1</v>
      </c>
      <c r="BD286" t="s">
        <v>85</v>
      </c>
      <c r="BE286" t="s">
        <v>86</v>
      </c>
      <c r="BF286" t="s">
        <v>85</v>
      </c>
      <c r="BG286" t="s">
        <v>86</v>
      </c>
      <c r="BH286" t="s">
        <v>85</v>
      </c>
      <c r="BI286" t="s">
        <v>85</v>
      </c>
      <c r="BJ286" t="s">
        <v>85</v>
      </c>
      <c r="BK286" t="s">
        <v>85</v>
      </c>
      <c r="BL286" t="s">
        <v>3669</v>
      </c>
      <c r="BM286" t="s">
        <v>3670</v>
      </c>
      <c r="BN286" t="s">
        <v>3375</v>
      </c>
      <c r="BO286" t="s">
        <v>3671</v>
      </c>
      <c r="BP286" s="1" t="s">
        <v>3672</v>
      </c>
    </row>
    <row r="287" spans="1:68" hidden="1" x14ac:dyDescent="0.25">
      <c r="A287" s="1" t="s">
        <v>3645</v>
      </c>
      <c r="B287" t="s">
        <v>3646</v>
      </c>
      <c r="C287" t="s">
        <v>3647</v>
      </c>
      <c r="D287" s="5">
        <f t="shared" si="16"/>
        <v>0</v>
      </c>
      <c r="E287" s="5">
        <f>IFERROR(SEARCH(Tabelle2!$A$2,Literatur!$C287),0)</f>
        <v>0</v>
      </c>
      <c r="F287" s="5">
        <f>IFERROR(SEARCH(Tabelle2!$A$3,Literatur!$C287),0)</f>
        <v>0</v>
      </c>
      <c r="G287" s="5">
        <f>IFERROR(SEARCH(Tabelle2!$A$4,Literatur!$C287),0)</f>
        <v>0</v>
      </c>
      <c r="H287" s="5">
        <f>IFERROR(SEARCH(Tabelle2!$A$5,Literatur!$C287),0)</f>
        <v>0</v>
      </c>
      <c r="I287" s="5">
        <f>IFERROR(SEARCH(Tabelle2!$A$6,Literatur!$C287),0)</f>
        <v>0</v>
      </c>
      <c r="J287" s="5">
        <f>IFERROR(SEARCH(Tabelle2!$A$7,Literatur!$C287),0)</f>
        <v>0</v>
      </c>
      <c r="K287" s="5">
        <f>IFERROR(SEARCH(Tabelle2!$A$8,Literatur!$C287),0)</f>
        <v>0</v>
      </c>
      <c r="L287" s="5">
        <f>IFERROR(SEARCH(Tabelle2!$A$9,Literatur!$C287),0)</f>
        <v>0</v>
      </c>
      <c r="M287" s="5">
        <f>IFERROR(SEARCH(Tabelle2!$A$10,Literatur!$C287),0)</f>
        <v>0</v>
      </c>
      <c r="N287" t="s">
        <v>60</v>
      </c>
      <c r="O287" t="s">
        <v>61</v>
      </c>
      <c r="P287" t="s">
        <v>3648</v>
      </c>
      <c r="Q287" t="s">
        <v>3649</v>
      </c>
      <c r="R287">
        <v>4</v>
      </c>
      <c r="S287">
        <v>115363</v>
      </c>
      <c r="T287" t="s">
        <v>64</v>
      </c>
      <c r="U287" t="s">
        <v>3650</v>
      </c>
      <c r="V287" t="s">
        <v>3651</v>
      </c>
      <c r="X287" t="s">
        <v>3652</v>
      </c>
      <c r="Y287" t="s">
        <v>3653</v>
      </c>
      <c r="Z287" t="s">
        <v>3654</v>
      </c>
      <c r="AA287">
        <f t="shared" si="15"/>
        <v>8</v>
      </c>
      <c r="AB287">
        <v>4</v>
      </c>
      <c r="AC287" t="s">
        <v>3673</v>
      </c>
      <c r="AD287" t="s">
        <v>71</v>
      </c>
      <c r="AE287">
        <v>29038564</v>
      </c>
      <c r="AF287" t="s">
        <v>3674</v>
      </c>
      <c r="AG287" t="s">
        <v>3675</v>
      </c>
      <c r="AH287" t="s">
        <v>3676</v>
      </c>
      <c r="AI287" t="s">
        <v>3677</v>
      </c>
      <c r="AJ287" t="s">
        <v>113</v>
      </c>
      <c r="AK287" t="s">
        <v>76</v>
      </c>
      <c r="AL287">
        <v>2660469</v>
      </c>
      <c r="AM287">
        <v>2018</v>
      </c>
      <c r="AN287" t="s">
        <v>3678</v>
      </c>
      <c r="AO287" t="s">
        <v>3679</v>
      </c>
      <c r="AP287" t="s">
        <v>3679</v>
      </c>
      <c r="AQ287" t="s">
        <v>3680</v>
      </c>
      <c r="AR287" t="s">
        <v>3681</v>
      </c>
      <c r="AS287" t="s">
        <v>3681</v>
      </c>
      <c r="AT287" t="s">
        <v>3682</v>
      </c>
      <c r="AU287" t="s">
        <v>3683</v>
      </c>
      <c r="AV287" t="s">
        <v>84</v>
      </c>
      <c r="AW287" t="s">
        <v>86</v>
      </c>
      <c r="AX287" t="s">
        <v>86</v>
      </c>
      <c r="AY287" t="s">
        <v>85</v>
      </c>
      <c r="AZ287" t="s">
        <v>86</v>
      </c>
      <c r="BA287" t="s">
        <v>85</v>
      </c>
      <c r="BB287" t="s">
        <v>86</v>
      </c>
      <c r="BC287">
        <v>2</v>
      </c>
      <c r="BD287" t="s">
        <v>86</v>
      </c>
      <c r="BE287" t="s">
        <v>86</v>
      </c>
      <c r="BF287" t="s">
        <v>85</v>
      </c>
      <c r="BG287" t="s">
        <v>86</v>
      </c>
      <c r="BH287" t="s">
        <v>85</v>
      </c>
      <c r="BI287" t="s">
        <v>85</v>
      </c>
      <c r="BJ287" t="s">
        <v>85</v>
      </c>
      <c r="BK287" t="s">
        <v>86</v>
      </c>
      <c r="BL287" t="s">
        <v>3684</v>
      </c>
      <c r="BM287" t="s">
        <v>3685</v>
      </c>
      <c r="BN287" t="s">
        <v>3686</v>
      </c>
      <c r="BO287" t="s">
        <v>3375</v>
      </c>
      <c r="BP287" s="1" t="s">
        <v>3687</v>
      </c>
    </row>
    <row r="288" spans="1:68" hidden="1" x14ac:dyDescent="0.25">
      <c r="A288" s="1" t="s">
        <v>3645</v>
      </c>
      <c r="B288" t="s">
        <v>3646</v>
      </c>
      <c r="C288" t="s">
        <v>3647</v>
      </c>
      <c r="D288" s="5">
        <f t="shared" si="16"/>
        <v>0</v>
      </c>
      <c r="E288" s="5">
        <f>IFERROR(SEARCH(Tabelle2!$A$2,Literatur!$C288),0)</f>
        <v>0</v>
      </c>
      <c r="F288" s="5">
        <f>IFERROR(SEARCH(Tabelle2!$A$3,Literatur!$C288),0)</f>
        <v>0</v>
      </c>
      <c r="G288" s="5">
        <f>IFERROR(SEARCH(Tabelle2!$A$4,Literatur!$C288),0)</f>
        <v>0</v>
      </c>
      <c r="H288" s="5">
        <f>IFERROR(SEARCH(Tabelle2!$A$5,Literatur!$C288),0)</f>
        <v>0</v>
      </c>
      <c r="I288" s="5">
        <f>IFERROR(SEARCH(Tabelle2!$A$6,Literatur!$C288),0)</f>
        <v>0</v>
      </c>
      <c r="J288" s="5">
        <f>IFERROR(SEARCH(Tabelle2!$A$7,Literatur!$C288),0)</f>
        <v>0</v>
      </c>
      <c r="K288" s="5">
        <f>IFERROR(SEARCH(Tabelle2!$A$8,Literatur!$C288),0)</f>
        <v>0</v>
      </c>
      <c r="L288" s="5">
        <f>IFERROR(SEARCH(Tabelle2!$A$9,Literatur!$C288),0)</f>
        <v>0</v>
      </c>
      <c r="M288" s="5">
        <f>IFERROR(SEARCH(Tabelle2!$A$10,Literatur!$C288),0)</f>
        <v>0</v>
      </c>
      <c r="N288" t="s">
        <v>60</v>
      </c>
      <c r="O288" t="s">
        <v>61</v>
      </c>
      <c r="P288" t="s">
        <v>3648</v>
      </c>
      <c r="Q288" t="s">
        <v>3649</v>
      </c>
      <c r="R288">
        <v>4</v>
      </c>
      <c r="S288">
        <v>115363</v>
      </c>
      <c r="T288" t="s">
        <v>64</v>
      </c>
      <c r="U288" t="s">
        <v>3650</v>
      </c>
      <c r="V288" t="s">
        <v>3651</v>
      </c>
      <c r="X288" t="s">
        <v>3652</v>
      </c>
      <c r="Y288" t="s">
        <v>3653</v>
      </c>
      <c r="Z288" t="s">
        <v>3654</v>
      </c>
      <c r="AA288">
        <f t="shared" si="15"/>
        <v>8</v>
      </c>
      <c r="AB288">
        <v>4</v>
      </c>
      <c r="AC288" t="s">
        <v>3688</v>
      </c>
      <c r="AD288" t="s">
        <v>71</v>
      </c>
      <c r="AE288">
        <v>28392161</v>
      </c>
      <c r="AF288" t="s">
        <v>3689</v>
      </c>
      <c r="AG288" t="s">
        <v>3690</v>
      </c>
      <c r="AH288" t="s">
        <v>3691</v>
      </c>
      <c r="AI288" t="s">
        <v>3692</v>
      </c>
      <c r="AJ288" t="s">
        <v>384</v>
      </c>
      <c r="AK288" t="s">
        <v>384</v>
      </c>
      <c r="AL288">
        <v>2603102</v>
      </c>
      <c r="AM288">
        <v>2017</v>
      </c>
      <c r="AN288" t="s">
        <v>464</v>
      </c>
      <c r="AO288" t="s">
        <v>465</v>
      </c>
      <c r="AP288" t="s">
        <v>465</v>
      </c>
      <c r="AQ288" t="s">
        <v>466</v>
      </c>
      <c r="AR288" t="s">
        <v>467</v>
      </c>
      <c r="AS288" t="s">
        <v>467</v>
      </c>
      <c r="AT288" t="s">
        <v>3693</v>
      </c>
      <c r="AU288" t="s">
        <v>3694</v>
      </c>
      <c r="AV288" t="s">
        <v>84</v>
      </c>
      <c r="AW288" t="s">
        <v>86</v>
      </c>
      <c r="AX288" t="s">
        <v>86</v>
      </c>
      <c r="AY288" t="s">
        <v>85</v>
      </c>
      <c r="AZ288" t="s">
        <v>86</v>
      </c>
      <c r="BA288" t="s">
        <v>85</v>
      </c>
      <c r="BB288" t="s">
        <v>86</v>
      </c>
      <c r="BC288">
        <v>6</v>
      </c>
      <c r="BD288" t="s">
        <v>86</v>
      </c>
      <c r="BE288" t="s">
        <v>86</v>
      </c>
      <c r="BF288" t="s">
        <v>85</v>
      </c>
      <c r="BG288" t="s">
        <v>86</v>
      </c>
      <c r="BH288" t="s">
        <v>85</v>
      </c>
      <c r="BI288" t="s">
        <v>85</v>
      </c>
      <c r="BJ288" t="s">
        <v>85</v>
      </c>
      <c r="BK288" t="s">
        <v>86</v>
      </c>
      <c r="BL288" t="s">
        <v>3695</v>
      </c>
      <c r="BM288" t="s">
        <v>1317</v>
      </c>
      <c r="BN288" t="s">
        <v>683</v>
      </c>
      <c r="BO288" t="s">
        <v>3686</v>
      </c>
      <c r="BP288" s="1" t="s">
        <v>3696</v>
      </c>
    </row>
    <row r="289" spans="1:68" hidden="1" x14ac:dyDescent="0.25">
      <c r="A289" s="1" t="s">
        <v>3645</v>
      </c>
      <c r="B289" t="s">
        <v>3646</v>
      </c>
      <c r="C289" t="s">
        <v>3647</v>
      </c>
      <c r="D289" s="5">
        <f t="shared" si="16"/>
        <v>0</v>
      </c>
      <c r="E289" s="5">
        <f>IFERROR(SEARCH(Tabelle2!$A$2,Literatur!$C289),0)</f>
        <v>0</v>
      </c>
      <c r="F289" s="5">
        <f>IFERROR(SEARCH(Tabelle2!$A$3,Literatur!$C289),0)</f>
        <v>0</v>
      </c>
      <c r="G289" s="5">
        <f>IFERROR(SEARCH(Tabelle2!$A$4,Literatur!$C289),0)</f>
        <v>0</v>
      </c>
      <c r="H289" s="5">
        <f>IFERROR(SEARCH(Tabelle2!$A$5,Literatur!$C289),0)</f>
        <v>0</v>
      </c>
      <c r="I289" s="5">
        <f>IFERROR(SEARCH(Tabelle2!$A$6,Literatur!$C289),0)</f>
        <v>0</v>
      </c>
      <c r="J289" s="5">
        <f>IFERROR(SEARCH(Tabelle2!$A$7,Literatur!$C289),0)</f>
        <v>0</v>
      </c>
      <c r="K289" s="5">
        <f>IFERROR(SEARCH(Tabelle2!$A$8,Literatur!$C289),0)</f>
        <v>0</v>
      </c>
      <c r="L289" s="5">
        <f>IFERROR(SEARCH(Tabelle2!$A$9,Literatur!$C289),0)</f>
        <v>0</v>
      </c>
      <c r="M289" s="5">
        <f>IFERROR(SEARCH(Tabelle2!$A$10,Literatur!$C289),0)</f>
        <v>0</v>
      </c>
      <c r="N289" t="s">
        <v>60</v>
      </c>
      <c r="O289" t="s">
        <v>61</v>
      </c>
      <c r="P289" t="s">
        <v>3648</v>
      </c>
      <c r="Q289" t="s">
        <v>3649</v>
      </c>
      <c r="R289">
        <v>4</v>
      </c>
      <c r="S289">
        <v>115363</v>
      </c>
      <c r="T289" t="s">
        <v>64</v>
      </c>
      <c r="U289" t="s">
        <v>3650</v>
      </c>
      <c r="V289" t="s">
        <v>3651</v>
      </c>
      <c r="X289" t="s">
        <v>3652</v>
      </c>
      <c r="Y289" t="s">
        <v>3653</v>
      </c>
      <c r="Z289" t="s">
        <v>3654</v>
      </c>
      <c r="AA289">
        <f t="shared" si="15"/>
        <v>8</v>
      </c>
      <c r="AB289">
        <v>4</v>
      </c>
      <c r="AC289" t="s">
        <v>3697</v>
      </c>
      <c r="AD289" t="s">
        <v>71</v>
      </c>
      <c r="AF289" t="s">
        <v>3698</v>
      </c>
      <c r="AG289" t="s">
        <v>3699</v>
      </c>
      <c r="AH289" t="s">
        <v>3700</v>
      </c>
      <c r="AI289" t="s">
        <v>3701</v>
      </c>
      <c r="AK289" t="s">
        <v>3702</v>
      </c>
      <c r="AL289">
        <v>2574836</v>
      </c>
      <c r="AM289">
        <v>2017</v>
      </c>
      <c r="AN289" t="s">
        <v>3703</v>
      </c>
      <c r="AO289" t="s">
        <v>3704</v>
      </c>
      <c r="AP289" t="s">
        <v>3705</v>
      </c>
      <c r="AQ289" t="s">
        <v>3706</v>
      </c>
      <c r="AR289" t="s">
        <v>3707</v>
      </c>
      <c r="AS289" t="s">
        <v>3708</v>
      </c>
      <c r="AT289" t="s">
        <v>3709</v>
      </c>
      <c r="AV289" t="s">
        <v>84</v>
      </c>
      <c r="AW289" t="s">
        <v>85</v>
      </c>
      <c r="AX289" t="s">
        <v>86</v>
      </c>
      <c r="AY289" t="s">
        <v>85</v>
      </c>
      <c r="AZ289" t="s">
        <v>86</v>
      </c>
      <c r="BA289" t="s">
        <v>85</v>
      </c>
      <c r="BB289" t="s">
        <v>86</v>
      </c>
      <c r="BC289">
        <v>10</v>
      </c>
      <c r="BD289" t="s">
        <v>86</v>
      </c>
      <c r="BE289" t="s">
        <v>86</v>
      </c>
      <c r="BF289" t="s">
        <v>85</v>
      </c>
      <c r="BG289" t="s">
        <v>86</v>
      </c>
      <c r="BH289" t="s">
        <v>85</v>
      </c>
      <c r="BI289" t="s">
        <v>85</v>
      </c>
      <c r="BJ289" t="s">
        <v>85</v>
      </c>
      <c r="BK289" t="s">
        <v>85</v>
      </c>
      <c r="BL289" t="s">
        <v>3710</v>
      </c>
      <c r="BM289" t="s">
        <v>605</v>
      </c>
      <c r="BO289" t="s">
        <v>683</v>
      </c>
      <c r="BP289" s="1" t="s">
        <v>3711</v>
      </c>
    </row>
    <row r="290" spans="1:68" hidden="1" x14ac:dyDescent="0.25">
      <c r="A290" s="1" t="s">
        <v>3712</v>
      </c>
      <c r="B290" t="s">
        <v>3713</v>
      </c>
      <c r="C290" t="s">
        <v>3714</v>
      </c>
      <c r="D290" s="5">
        <f t="shared" si="16"/>
        <v>0</v>
      </c>
      <c r="E290" s="5">
        <f>IFERROR(SEARCH(Tabelle2!$A$2,Literatur!$C290),0)</f>
        <v>0</v>
      </c>
      <c r="F290" s="5">
        <f>IFERROR(SEARCH(Tabelle2!$A$3,Literatur!$C290),0)</f>
        <v>0</v>
      </c>
      <c r="G290" s="5">
        <f>IFERROR(SEARCH(Tabelle2!$A$4,Literatur!$C290),0)</f>
        <v>0</v>
      </c>
      <c r="H290" s="5">
        <f>IFERROR(SEARCH(Tabelle2!$A$5,Literatur!$C290),0)</f>
        <v>0</v>
      </c>
      <c r="I290" s="5">
        <f>IFERROR(SEARCH(Tabelle2!$A$6,Literatur!$C290),0)</f>
        <v>0</v>
      </c>
      <c r="J290" s="5">
        <f>IFERROR(SEARCH(Tabelle2!$A$7,Literatur!$C290),0)</f>
        <v>0</v>
      </c>
      <c r="K290" s="5">
        <f>IFERROR(SEARCH(Tabelle2!$A$8,Literatur!$C290),0)</f>
        <v>0</v>
      </c>
      <c r="L290" s="5">
        <f>IFERROR(SEARCH(Tabelle2!$A$9,Literatur!$C290),0)</f>
        <v>0</v>
      </c>
      <c r="M290" s="5">
        <f>IFERROR(SEARCH(Tabelle2!$A$10,Literatur!$C290),0)</f>
        <v>0</v>
      </c>
      <c r="N290" t="s">
        <v>3715</v>
      </c>
      <c r="O290" t="s">
        <v>61</v>
      </c>
      <c r="P290" t="s">
        <v>3716</v>
      </c>
      <c r="Q290" t="s">
        <v>3717</v>
      </c>
      <c r="R290">
        <v>2</v>
      </c>
      <c r="S290">
        <v>115156</v>
      </c>
      <c r="T290" t="s">
        <v>64</v>
      </c>
      <c r="U290" t="s">
        <v>3718</v>
      </c>
      <c r="V290" t="s">
        <v>3719</v>
      </c>
      <c r="X290" t="s">
        <v>3720</v>
      </c>
      <c r="Y290" t="s">
        <v>3721</v>
      </c>
      <c r="Z290" t="s">
        <v>3722</v>
      </c>
      <c r="AA290">
        <f t="shared" si="15"/>
        <v>12</v>
      </c>
      <c r="AB290">
        <v>51</v>
      </c>
      <c r="AC290" t="s">
        <v>3723</v>
      </c>
      <c r="AD290" t="s">
        <v>71</v>
      </c>
      <c r="AE290">
        <v>30033588</v>
      </c>
      <c r="AF290" t="s">
        <v>3724</v>
      </c>
      <c r="AG290" t="s">
        <v>3725</v>
      </c>
      <c r="AH290" t="s">
        <v>3726</v>
      </c>
      <c r="AI290" t="s">
        <v>3727</v>
      </c>
      <c r="AJ290" t="s">
        <v>281</v>
      </c>
      <c r="AK290" t="s">
        <v>384</v>
      </c>
      <c r="AL290">
        <v>2730962</v>
      </c>
      <c r="AM290">
        <v>2018</v>
      </c>
      <c r="AN290" t="s">
        <v>3728</v>
      </c>
      <c r="AO290" t="s">
        <v>3729</v>
      </c>
      <c r="AP290" t="s">
        <v>3729</v>
      </c>
      <c r="AQ290" t="s">
        <v>3730</v>
      </c>
      <c r="AR290" t="s">
        <v>3731</v>
      </c>
      <c r="AS290" t="s">
        <v>3731</v>
      </c>
      <c r="AT290" t="s">
        <v>3732</v>
      </c>
      <c r="AU290" t="s">
        <v>3733</v>
      </c>
      <c r="AV290" t="s">
        <v>84</v>
      </c>
      <c r="AW290" t="s">
        <v>86</v>
      </c>
      <c r="AX290" t="s">
        <v>86</v>
      </c>
      <c r="AY290" t="s">
        <v>85</v>
      </c>
      <c r="AZ290" t="s">
        <v>86</v>
      </c>
      <c r="BA290" t="s">
        <v>85</v>
      </c>
      <c r="BB290" t="s">
        <v>86</v>
      </c>
      <c r="BC290">
        <v>0</v>
      </c>
      <c r="BD290" t="s">
        <v>86</v>
      </c>
      <c r="BE290" t="s">
        <v>86</v>
      </c>
      <c r="BF290" t="s">
        <v>85</v>
      </c>
      <c r="BG290" t="s">
        <v>86</v>
      </c>
      <c r="BH290" t="s">
        <v>85</v>
      </c>
      <c r="BI290" t="s">
        <v>85</v>
      </c>
      <c r="BJ290" t="s">
        <v>85</v>
      </c>
      <c r="BK290" t="s">
        <v>85</v>
      </c>
      <c r="BL290" t="s">
        <v>605</v>
      </c>
      <c r="BM290" t="s">
        <v>1837</v>
      </c>
      <c r="BN290" t="s">
        <v>1802</v>
      </c>
      <c r="BO290" t="s">
        <v>1802</v>
      </c>
      <c r="BP290" s="1" t="s">
        <v>3734</v>
      </c>
    </row>
    <row r="291" spans="1:68" hidden="1" x14ac:dyDescent="0.25">
      <c r="A291" s="1" t="s">
        <v>3712</v>
      </c>
      <c r="B291" t="s">
        <v>3713</v>
      </c>
      <c r="C291" t="s">
        <v>3714</v>
      </c>
      <c r="D291" s="5">
        <f t="shared" si="16"/>
        <v>0</v>
      </c>
      <c r="E291" s="5">
        <f>IFERROR(SEARCH(Tabelle2!$A$2,Literatur!$C291),0)</f>
        <v>0</v>
      </c>
      <c r="F291" s="5">
        <f>IFERROR(SEARCH(Tabelle2!$A$3,Literatur!$C291),0)</f>
        <v>0</v>
      </c>
      <c r="G291" s="5">
        <f>IFERROR(SEARCH(Tabelle2!$A$4,Literatur!$C291),0)</f>
        <v>0</v>
      </c>
      <c r="H291" s="5">
        <f>IFERROR(SEARCH(Tabelle2!$A$5,Literatur!$C291),0)</f>
        <v>0</v>
      </c>
      <c r="I291" s="5">
        <f>IFERROR(SEARCH(Tabelle2!$A$6,Literatur!$C291),0)</f>
        <v>0</v>
      </c>
      <c r="J291" s="5">
        <f>IFERROR(SEARCH(Tabelle2!$A$7,Literatur!$C291),0)</f>
        <v>0</v>
      </c>
      <c r="K291" s="5">
        <f>IFERROR(SEARCH(Tabelle2!$A$8,Literatur!$C291),0)</f>
        <v>0</v>
      </c>
      <c r="L291" s="5">
        <f>IFERROR(SEARCH(Tabelle2!$A$9,Literatur!$C291),0)</f>
        <v>0</v>
      </c>
      <c r="M291" s="5">
        <f>IFERROR(SEARCH(Tabelle2!$A$10,Literatur!$C291),0)</f>
        <v>0</v>
      </c>
      <c r="N291" t="s">
        <v>3715</v>
      </c>
      <c r="O291" t="s">
        <v>61</v>
      </c>
      <c r="P291" t="s">
        <v>3716</v>
      </c>
      <c r="Q291" t="s">
        <v>3717</v>
      </c>
      <c r="R291">
        <v>2</v>
      </c>
      <c r="S291">
        <v>115156</v>
      </c>
      <c r="T291" t="s">
        <v>64</v>
      </c>
      <c r="U291" t="s">
        <v>3718</v>
      </c>
      <c r="V291" t="s">
        <v>3719</v>
      </c>
      <c r="X291" t="s">
        <v>3720</v>
      </c>
      <c r="Y291" t="s">
        <v>3721</v>
      </c>
      <c r="Z291" t="s">
        <v>3722</v>
      </c>
      <c r="AA291">
        <f t="shared" si="15"/>
        <v>12</v>
      </c>
      <c r="AB291">
        <v>51</v>
      </c>
      <c r="AC291" t="s">
        <v>3735</v>
      </c>
      <c r="AD291" t="s">
        <v>71</v>
      </c>
      <c r="AE291">
        <v>29732710</v>
      </c>
      <c r="AF291" t="s">
        <v>3736</v>
      </c>
      <c r="AG291" t="s">
        <v>3737</v>
      </c>
      <c r="AH291" t="s">
        <v>3738</v>
      </c>
      <c r="AI291" t="s">
        <v>3739</v>
      </c>
      <c r="AJ291" t="s">
        <v>384</v>
      </c>
      <c r="AK291" t="s">
        <v>384</v>
      </c>
      <c r="AL291">
        <v>2713277</v>
      </c>
      <c r="AM291">
        <v>2018</v>
      </c>
      <c r="AN291" t="s">
        <v>3740</v>
      </c>
      <c r="AO291" t="s">
        <v>3729</v>
      </c>
      <c r="AP291" t="s">
        <v>3729</v>
      </c>
      <c r="AQ291" t="s">
        <v>3730</v>
      </c>
      <c r="AR291" t="s">
        <v>3731</v>
      </c>
      <c r="AS291" t="s">
        <v>3731</v>
      </c>
      <c r="AT291" t="s">
        <v>3741</v>
      </c>
      <c r="AU291" t="s">
        <v>3742</v>
      </c>
      <c r="AV291" t="s">
        <v>84</v>
      </c>
      <c r="AW291" t="s">
        <v>86</v>
      </c>
      <c r="AX291" t="s">
        <v>86</v>
      </c>
      <c r="AY291" t="s">
        <v>85</v>
      </c>
      <c r="AZ291" t="s">
        <v>86</v>
      </c>
      <c r="BA291" t="s">
        <v>85</v>
      </c>
      <c r="BB291" t="s">
        <v>86</v>
      </c>
      <c r="BC291">
        <v>0</v>
      </c>
      <c r="BD291" t="s">
        <v>86</v>
      </c>
      <c r="BE291" t="s">
        <v>86</v>
      </c>
      <c r="BF291" t="s">
        <v>85</v>
      </c>
      <c r="BG291" t="s">
        <v>85</v>
      </c>
      <c r="BH291" t="s">
        <v>85</v>
      </c>
      <c r="BI291" t="s">
        <v>85</v>
      </c>
      <c r="BJ291" t="s">
        <v>85</v>
      </c>
      <c r="BK291" t="s">
        <v>85</v>
      </c>
      <c r="BL291" t="s">
        <v>3743</v>
      </c>
      <c r="BM291" t="s">
        <v>1792</v>
      </c>
      <c r="BN291" t="s">
        <v>3744</v>
      </c>
      <c r="BO291" t="s">
        <v>3744</v>
      </c>
      <c r="BP291" s="1" t="s">
        <v>3745</v>
      </c>
    </row>
    <row r="292" spans="1:68" hidden="1" x14ac:dyDescent="0.25">
      <c r="A292" s="1" t="s">
        <v>3712</v>
      </c>
      <c r="B292" t="s">
        <v>3713</v>
      </c>
      <c r="C292" t="s">
        <v>3714</v>
      </c>
      <c r="D292" s="5">
        <f t="shared" si="16"/>
        <v>0</v>
      </c>
      <c r="E292" s="5">
        <f>IFERROR(SEARCH(Tabelle2!$A$2,Literatur!$C292),0)</f>
        <v>0</v>
      </c>
      <c r="F292" s="5">
        <f>IFERROR(SEARCH(Tabelle2!$A$3,Literatur!$C292),0)</f>
        <v>0</v>
      </c>
      <c r="G292" s="5">
        <f>IFERROR(SEARCH(Tabelle2!$A$4,Literatur!$C292),0)</f>
        <v>0</v>
      </c>
      <c r="H292" s="5">
        <f>IFERROR(SEARCH(Tabelle2!$A$5,Literatur!$C292),0)</f>
        <v>0</v>
      </c>
      <c r="I292" s="5">
        <f>IFERROR(SEARCH(Tabelle2!$A$6,Literatur!$C292),0)</f>
        <v>0</v>
      </c>
      <c r="J292" s="5">
        <f>IFERROR(SEARCH(Tabelle2!$A$7,Literatur!$C292),0)</f>
        <v>0</v>
      </c>
      <c r="K292" s="5">
        <f>IFERROR(SEARCH(Tabelle2!$A$8,Literatur!$C292),0)</f>
        <v>0</v>
      </c>
      <c r="L292" s="5">
        <f>IFERROR(SEARCH(Tabelle2!$A$9,Literatur!$C292),0)</f>
        <v>0</v>
      </c>
      <c r="M292" s="5">
        <f>IFERROR(SEARCH(Tabelle2!$A$10,Literatur!$C292),0)</f>
        <v>0</v>
      </c>
      <c r="N292" t="s">
        <v>3715</v>
      </c>
      <c r="O292" t="s">
        <v>61</v>
      </c>
      <c r="P292" t="s">
        <v>3716</v>
      </c>
      <c r="Q292" t="s">
        <v>3717</v>
      </c>
      <c r="R292">
        <v>2</v>
      </c>
      <c r="S292">
        <v>115156</v>
      </c>
      <c r="T292" t="s">
        <v>64</v>
      </c>
      <c r="U292" t="s">
        <v>3718</v>
      </c>
      <c r="V292" t="s">
        <v>3719</v>
      </c>
      <c r="X292" t="s">
        <v>3720</v>
      </c>
      <c r="Y292" t="s">
        <v>3721</v>
      </c>
      <c r="Z292" t="s">
        <v>3722</v>
      </c>
      <c r="AA292">
        <f t="shared" si="15"/>
        <v>12</v>
      </c>
      <c r="AB292">
        <v>51</v>
      </c>
      <c r="AC292" t="s">
        <v>3746</v>
      </c>
      <c r="AD292" t="s">
        <v>71</v>
      </c>
      <c r="AE292">
        <v>29575656</v>
      </c>
      <c r="AF292" t="s">
        <v>3747</v>
      </c>
      <c r="AG292" t="s">
        <v>3748</v>
      </c>
      <c r="AH292" t="s">
        <v>3749</v>
      </c>
      <c r="AI292" t="s">
        <v>3750</v>
      </c>
      <c r="AJ292" t="s">
        <v>1033</v>
      </c>
      <c r="AK292" t="s">
        <v>384</v>
      </c>
      <c r="AL292">
        <v>2690332</v>
      </c>
      <c r="AM292">
        <v>2018</v>
      </c>
      <c r="AN292" t="s">
        <v>3740</v>
      </c>
      <c r="AO292" t="s">
        <v>3729</v>
      </c>
      <c r="AP292" t="s">
        <v>3729</v>
      </c>
      <c r="AQ292" t="s">
        <v>3730</v>
      </c>
      <c r="AR292" t="s">
        <v>3731</v>
      </c>
      <c r="AS292" t="s">
        <v>3731</v>
      </c>
      <c r="AT292" t="s">
        <v>3751</v>
      </c>
      <c r="AU292" t="s">
        <v>3742</v>
      </c>
      <c r="AV292" t="s">
        <v>84</v>
      </c>
      <c r="AW292" t="s">
        <v>86</v>
      </c>
      <c r="AX292" t="s">
        <v>86</v>
      </c>
      <c r="AY292" t="s">
        <v>85</v>
      </c>
      <c r="AZ292" t="s">
        <v>86</v>
      </c>
      <c r="BA292" t="s">
        <v>85</v>
      </c>
      <c r="BB292" t="s">
        <v>86</v>
      </c>
      <c r="BC292">
        <v>0</v>
      </c>
      <c r="BD292" t="s">
        <v>86</v>
      </c>
      <c r="BE292" t="s">
        <v>86</v>
      </c>
      <c r="BF292" t="s">
        <v>85</v>
      </c>
      <c r="BG292" t="s">
        <v>86</v>
      </c>
      <c r="BH292" t="s">
        <v>85</v>
      </c>
      <c r="BI292" t="s">
        <v>85</v>
      </c>
      <c r="BJ292" t="s">
        <v>85</v>
      </c>
      <c r="BK292" t="s">
        <v>85</v>
      </c>
      <c r="BL292" t="s">
        <v>557</v>
      </c>
      <c r="BM292" t="s">
        <v>3684</v>
      </c>
      <c r="BN292" t="s">
        <v>2199</v>
      </c>
      <c r="BO292" t="s">
        <v>2199</v>
      </c>
      <c r="BP292" s="1" t="s">
        <v>3752</v>
      </c>
    </row>
    <row r="293" spans="1:68" hidden="1" x14ac:dyDescent="0.25">
      <c r="A293" s="1" t="s">
        <v>3712</v>
      </c>
      <c r="B293" t="s">
        <v>3713</v>
      </c>
      <c r="C293" t="s">
        <v>3714</v>
      </c>
      <c r="D293" s="5">
        <f t="shared" si="16"/>
        <v>0</v>
      </c>
      <c r="E293" s="5">
        <f>IFERROR(SEARCH(Tabelle2!$A$2,Literatur!$C293),0)</f>
        <v>0</v>
      </c>
      <c r="F293" s="5">
        <f>IFERROR(SEARCH(Tabelle2!$A$3,Literatur!$C293),0)</f>
        <v>0</v>
      </c>
      <c r="G293" s="5">
        <f>IFERROR(SEARCH(Tabelle2!$A$4,Literatur!$C293),0)</f>
        <v>0</v>
      </c>
      <c r="H293" s="5">
        <f>IFERROR(SEARCH(Tabelle2!$A$5,Literatur!$C293),0)</f>
        <v>0</v>
      </c>
      <c r="I293" s="5">
        <f>IFERROR(SEARCH(Tabelle2!$A$6,Literatur!$C293),0)</f>
        <v>0</v>
      </c>
      <c r="J293" s="5">
        <f>IFERROR(SEARCH(Tabelle2!$A$7,Literatur!$C293),0)</f>
        <v>0</v>
      </c>
      <c r="K293" s="5">
        <f>IFERROR(SEARCH(Tabelle2!$A$8,Literatur!$C293),0)</f>
        <v>0</v>
      </c>
      <c r="L293" s="5">
        <f>IFERROR(SEARCH(Tabelle2!$A$9,Literatur!$C293),0)</f>
        <v>0</v>
      </c>
      <c r="M293" s="5">
        <f>IFERROR(SEARCH(Tabelle2!$A$10,Literatur!$C293),0)</f>
        <v>0</v>
      </c>
      <c r="N293" t="s">
        <v>3715</v>
      </c>
      <c r="O293" t="s">
        <v>61</v>
      </c>
      <c r="P293" t="s">
        <v>3716</v>
      </c>
      <c r="Q293" t="s">
        <v>3717</v>
      </c>
      <c r="R293">
        <v>2</v>
      </c>
      <c r="S293">
        <v>115156</v>
      </c>
      <c r="T293" t="s">
        <v>64</v>
      </c>
      <c r="U293" t="s">
        <v>3718</v>
      </c>
      <c r="V293" t="s">
        <v>3719</v>
      </c>
      <c r="X293" t="s">
        <v>3720</v>
      </c>
      <c r="Y293" t="s">
        <v>3721</v>
      </c>
      <c r="Z293" t="s">
        <v>3722</v>
      </c>
      <c r="AA293">
        <f t="shared" si="15"/>
        <v>12</v>
      </c>
      <c r="AB293">
        <v>51</v>
      </c>
      <c r="AC293" t="s">
        <v>3753</v>
      </c>
      <c r="AD293" t="s">
        <v>71</v>
      </c>
      <c r="AE293">
        <v>29388396</v>
      </c>
      <c r="AF293" t="s">
        <v>3754</v>
      </c>
      <c r="AG293" t="s">
        <v>3755</v>
      </c>
      <c r="AH293" t="s">
        <v>3756</v>
      </c>
      <c r="AI293" t="s">
        <v>3757</v>
      </c>
      <c r="AJ293" t="s">
        <v>420</v>
      </c>
      <c r="AK293" t="s">
        <v>384</v>
      </c>
      <c r="AL293">
        <v>2675771</v>
      </c>
      <c r="AM293">
        <v>2018</v>
      </c>
      <c r="AN293" t="s">
        <v>3740</v>
      </c>
      <c r="AO293" t="s">
        <v>3729</v>
      </c>
      <c r="AP293" t="s">
        <v>3729</v>
      </c>
      <c r="AQ293" t="s">
        <v>3730</v>
      </c>
      <c r="AR293" t="s">
        <v>3731</v>
      </c>
      <c r="AS293" t="s">
        <v>3731</v>
      </c>
      <c r="AT293" t="s">
        <v>652</v>
      </c>
      <c r="AU293" t="s">
        <v>3758</v>
      </c>
      <c r="AV293" t="s">
        <v>84</v>
      </c>
      <c r="AW293" t="s">
        <v>86</v>
      </c>
      <c r="AX293" t="s">
        <v>86</v>
      </c>
      <c r="AY293" t="s">
        <v>85</v>
      </c>
      <c r="AZ293" t="s">
        <v>86</v>
      </c>
      <c r="BA293" t="s">
        <v>85</v>
      </c>
      <c r="BB293" t="s">
        <v>86</v>
      </c>
      <c r="BC293">
        <v>0</v>
      </c>
      <c r="BD293" t="s">
        <v>86</v>
      </c>
      <c r="BE293" t="s">
        <v>86</v>
      </c>
      <c r="BF293" t="s">
        <v>85</v>
      </c>
      <c r="BG293" t="s">
        <v>86</v>
      </c>
      <c r="BH293" t="s">
        <v>85</v>
      </c>
      <c r="BI293" t="s">
        <v>85</v>
      </c>
      <c r="BJ293" t="s">
        <v>85</v>
      </c>
      <c r="BK293" t="s">
        <v>85</v>
      </c>
      <c r="BL293" t="s">
        <v>3759</v>
      </c>
      <c r="BM293" t="s">
        <v>3760</v>
      </c>
      <c r="BN293" t="s">
        <v>3761</v>
      </c>
      <c r="BO293" t="s">
        <v>3761</v>
      </c>
      <c r="BP293" s="1" t="s">
        <v>3762</v>
      </c>
    </row>
    <row r="294" spans="1:68" hidden="1" x14ac:dyDescent="0.25">
      <c r="A294" s="1" t="s">
        <v>3712</v>
      </c>
      <c r="B294" t="s">
        <v>3713</v>
      </c>
      <c r="C294" t="s">
        <v>3714</v>
      </c>
      <c r="D294" s="5">
        <f t="shared" si="16"/>
        <v>0</v>
      </c>
      <c r="E294" s="5">
        <f>IFERROR(SEARCH(Tabelle2!$A$2,Literatur!$C294),0)</f>
        <v>0</v>
      </c>
      <c r="F294" s="5">
        <f>IFERROR(SEARCH(Tabelle2!$A$3,Literatur!$C294),0)</f>
        <v>0</v>
      </c>
      <c r="G294" s="5">
        <f>IFERROR(SEARCH(Tabelle2!$A$4,Literatur!$C294),0)</f>
        <v>0</v>
      </c>
      <c r="H294" s="5">
        <f>IFERROR(SEARCH(Tabelle2!$A$5,Literatur!$C294),0)</f>
        <v>0</v>
      </c>
      <c r="I294" s="5">
        <f>IFERROR(SEARCH(Tabelle2!$A$6,Literatur!$C294),0)</f>
        <v>0</v>
      </c>
      <c r="J294" s="5">
        <f>IFERROR(SEARCH(Tabelle2!$A$7,Literatur!$C294),0)</f>
        <v>0</v>
      </c>
      <c r="K294" s="5">
        <f>IFERROR(SEARCH(Tabelle2!$A$8,Literatur!$C294),0)</f>
        <v>0</v>
      </c>
      <c r="L294" s="5">
        <f>IFERROR(SEARCH(Tabelle2!$A$9,Literatur!$C294),0)</f>
        <v>0</v>
      </c>
      <c r="M294" s="5">
        <f>IFERROR(SEARCH(Tabelle2!$A$10,Literatur!$C294),0)</f>
        <v>0</v>
      </c>
      <c r="N294" t="s">
        <v>3715</v>
      </c>
      <c r="O294" t="s">
        <v>61</v>
      </c>
      <c r="P294" t="s">
        <v>3716</v>
      </c>
      <c r="Q294" t="s">
        <v>3717</v>
      </c>
      <c r="R294">
        <v>2</v>
      </c>
      <c r="S294">
        <v>115156</v>
      </c>
      <c r="T294" t="s">
        <v>64</v>
      </c>
      <c r="U294" t="s">
        <v>3718</v>
      </c>
      <c r="V294" t="s">
        <v>3719</v>
      </c>
      <c r="X294" t="s">
        <v>3720</v>
      </c>
      <c r="Y294" t="s">
        <v>3721</v>
      </c>
      <c r="Z294" t="s">
        <v>3722</v>
      </c>
      <c r="AA294">
        <f t="shared" si="15"/>
        <v>12</v>
      </c>
      <c r="AB294">
        <v>51</v>
      </c>
      <c r="AC294" t="s">
        <v>658</v>
      </c>
      <c r="AD294" t="s">
        <v>71</v>
      </c>
      <c r="AE294">
        <v>28365743</v>
      </c>
      <c r="AF294" t="s">
        <v>659</v>
      </c>
      <c r="AG294" t="s">
        <v>660</v>
      </c>
      <c r="AH294" t="s">
        <v>661</v>
      </c>
      <c r="AI294" t="s">
        <v>662</v>
      </c>
      <c r="AJ294" t="s">
        <v>113</v>
      </c>
      <c r="AK294" t="s">
        <v>663</v>
      </c>
      <c r="AL294">
        <v>2542244</v>
      </c>
      <c r="AM294">
        <v>2017</v>
      </c>
      <c r="AN294" t="s">
        <v>613</v>
      </c>
      <c r="AO294" t="s">
        <v>614</v>
      </c>
      <c r="AP294" t="s">
        <v>614</v>
      </c>
      <c r="AQ294" t="s">
        <v>615</v>
      </c>
      <c r="AR294" t="s">
        <v>616</v>
      </c>
      <c r="AS294" t="s">
        <v>616</v>
      </c>
      <c r="AT294" t="s">
        <v>3763</v>
      </c>
      <c r="AU294" t="s">
        <v>665</v>
      </c>
      <c r="AV294" t="s">
        <v>84</v>
      </c>
      <c r="AW294" t="s">
        <v>86</v>
      </c>
      <c r="AX294" t="s">
        <v>86</v>
      </c>
      <c r="AY294" t="s">
        <v>85</v>
      </c>
      <c r="AZ294" t="s">
        <v>86</v>
      </c>
      <c r="BA294" t="s">
        <v>85</v>
      </c>
      <c r="BB294" t="s">
        <v>86</v>
      </c>
      <c r="BC294">
        <v>0</v>
      </c>
      <c r="BD294" t="s">
        <v>86</v>
      </c>
      <c r="BE294" t="s">
        <v>86</v>
      </c>
      <c r="BF294" t="s">
        <v>85</v>
      </c>
      <c r="BG294" t="s">
        <v>86</v>
      </c>
      <c r="BH294" t="s">
        <v>85</v>
      </c>
      <c r="BI294" t="s">
        <v>85</v>
      </c>
      <c r="BJ294" t="s">
        <v>85</v>
      </c>
      <c r="BK294" t="s">
        <v>85</v>
      </c>
      <c r="BL294" t="s">
        <v>666</v>
      </c>
      <c r="BM294" t="s">
        <v>667</v>
      </c>
      <c r="BN294" t="s">
        <v>3764</v>
      </c>
      <c r="BO294" t="s">
        <v>656</v>
      </c>
      <c r="BP294" s="1" t="s">
        <v>669</v>
      </c>
    </row>
    <row r="295" spans="1:68" hidden="1" x14ac:dyDescent="0.25">
      <c r="A295" s="1" t="s">
        <v>3712</v>
      </c>
      <c r="B295" t="s">
        <v>3713</v>
      </c>
      <c r="C295" t="s">
        <v>3714</v>
      </c>
      <c r="D295" s="5">
        <f t="shared" si="16"/>
        <v>0</v>
      </c>
      <c r="E295" s="5">
        <f>IFERROR(SEARCH(Tabelle2!$A$2,Literatur!$C295),0)</f>
        <v>0</v>
      </c>
      <c r="F295" s="5">
        <f>IFERROR(SEARCH(Tabelle2!$A$3,Literatur!$C295),0)</f>
        <v>0</v>
      </c>
      <c r="G295" s="5">
        <f>IFERROR(SEARCH(Tabelle2!$A$4,Literatur!$C295),0)</f>
        <v>0</v>
      </c>
      <c r="H295" s="5">
        <f>IFERROR(SEARCH(Tabelle2!$A$5,Literatur!$C295),0)</f>
        <v>0</v>
      </c>
      <c r="I295" s="5">
        <f>IFERROR(SEARCH(Tabelle2!$A$6,Literatur!$C295),0)</f>
        <v>0</v>
      </c>
      <c r="J295" s="5">
        <f>IFERROR(SEARCH(Tabelle2!$A$7,Literatur!$C295),0)</f>
        <v>0</v>
      </c>
      <c r="K295" s="5">
        <f>IFERROR(SEARCH(Tabelle2!$A$8,Literatur!$C295),0)</f>
        <v>0</v>
      </c>
      <c r="L295" s="5">
        <f>IFERROR(SEARCH(Tabelle2!$A$9,Literatur!$C295),0)</f>
        <v>0</v>
      </c>
      <c r="M295" s="5">
        <f>IFERROR(SEARCH(Tabelle2!$A$10,Literatur!$C295),0)</f>
        <v>0</v>
      </c>
      <c r="N295" t="s">
        <v>3715</v>
      </c>
      <c r="O295" t="s">
        <v>61</v>
      </c>
      <c r="P295" t="s">
        <v>3716</v>
      </c>
      <c r="Q295" t="s">
        <v>3717</v>
      </c>
      <c r="R295">
        <v>2</v>
      </c>
      <c r="S295">
        <v>115156</v>
      </c>
      <c r="T295" t="s">
        <v>64</v>
      </c>
      <c r="U295" t="s">
        <v>3718</v>
      </c>
      <c r="V295" t="s">
        <v>3719</v>
      </c>
      <c r="X295" t="s">
        <v>3720</v>
      </c>
      <c r="Y295" t="s">
        <v>3721</v>
      </c>
      <c r="Z295" t="s">
        <v>3722</v>
      </c>
      <c r="AA295">
        <f t="shared" si="15"/>
        <v>12</v>
      </c>
      <c r="AB295">
        <v>51</v>
      </c>
      <c r="AC295" t="s">
        <v>3765</v>
      </c>
      <c r="AD295" t="s">
        <v>71</v>
      </c>
      <c r="AE295">
        <v>27306546</v>
      </c>
      <c r="AF295" t="s">
        <v>3766</v>
      </c>
      <c r="AG295" t="s">
        <v>3767</v>
      </c>
      <c r="AH295" t="s">
        <v>3768</v>
      </c>
      <c r="AI295" t="s">
        <v>3769</v>
      </c>
      <c r="AJ295" t="s">
        <v>1033</v>
      </c>
      <c r="AK295" t="s">
        <v>207</v>
      </c>
      <c r="AL295">
        <v>2443685</v>
      </c>
      <c r="AM295">
        <v>2016</v>
      </c>
      <c r="AN295" t="s">
        <v>3770</v>
      </c>
      <c r="AO295" t="s">
        <v>3771</v>
      </c>
      <c r="AP295" t="s">
        <v>3771</v>
      </c>
      <c r="AQ295" t="s">
        <v>3772</v>
      </c>
      <c r="AR295" t="s">
        <v>3773</v>
      </c>
      <c r="AS295" t="s">
        <v>3773</v>
      </c>
      <c r="AT295" t="s">
        <v>664</v>
      </c>
      <c r="AU295" t="s">
        <v>3774</v>
      </c>
      <c r="AV295" t="s">
        <v>84</v>
      </c>
      <c r="AW295" t="s">
        <v>85</v>
      </c>
      <c r="AX295" t="s">
        <v>86</v>
      </c>
      <c r="AY295" t="s">
        <v>85</v>
      </c>
      <c r="AZ295" t="s">
        <v>85</v>
      </c>
      <c r="BA295" t="s">
        <v>85</v>
      </c>
      <c r="BB295" t="s">
        <v>85</v>
      </c>
      <c r="BC295">
        <v>0</v>
      </c>
      <c r="BD295" t="s">
        <v>86</v>
      </c>
      <c r="BE295" t="s">
        <v>86</v>
      </c>
      <c r="BF295" t="s">
        <v>85</v>
      </c>
      <c r="BG295" t="s">
        <v>86</v>
      </c>
      <c r="BH295" t="s">
        <v>85</v>
      </c>
      <c r="BI295" t="s">
        <v>85</v>
      </c>
      <c r="BJ295" t="s">
        <v>85</v>
      </c>
      <c r="BK295" t="s">
        <v>85</v>
      </c>
      <c r="BL295" t="s">
        <v>3775</v>
      </c>
      <c r="BM295" t="s">
        <v>726</v>
      </c>
      <c r="BN295" t="s">
        <v>3776</v>
      </c>
      <c r="BO295" t="s">
        <v>3764</v>
      </c>
      <c r="BP295" s="1" t="s">
        <v>3777</v>
      </c>
    </row>
    <row r="296" spans="1:68" hidden="1" x14ac:dyDescent="0.25">
      <c r="A296" s="1" t="s">
        <v>3712</v>
      </c>
      <c r="B296" t="s">
        <v>3713</v>
      </c>
      <c r="C296" t="s">
        <v>3714</v>
      </c>
      <c r="D296" s="5">
        <f t="shared" si="16"/>
        <v>0</v>
      </c>
      <c r="E296" s="5">
        <f>IFERROR(SEARCH(Tabelle2!$A$2,Literatur!$C296),0)</f>
        <v>0</v>
      </c>
      <c r="F296" s="5">
        <f>IFERROR(SEARCH(Tabelle2!$A$3,Literatur!$C296),0)</f>
        <v>0</v>
      </c>
      <c r="G296" s="5">
        <f>IFERROR(SEARCH(Tabelle2!$A$4,Literatur!$C296),0)</f>
        <v>0</v>
      </c>
      <c r="H296" s="5">
        <f>IFERROR(SEARCH(Tabelle2!$A$5,Literatur!$C296),0)</f>
        <v>0</v>
      </c>
      <c r="I296" s="5">
        <f>IFERROR(SEARCH(Tabelle2!$A$6,Literatur!$C296),0)</f>
        <v>0</v>
      </c>
      <c r="J296" s="5">
        <f>IFERROR(SEARCH(Tabelle2!$A$7,Literatur!$C296),0)</f>
        <v>0</v>
      </c>
      <c r="K296" s="5">
        <f>IFERROR(SEARCH(Tabelle2!$A$8,Literatur!$C296),0)</f>
        <v>0</v>
      </c>
      <c r="L296" s="5">
        <f>IFERROR(SEARCH(Tabelle2!$A$9,Literatur!$C296),0)</f>
        <v>0</v>
      </c>
      <c r="M296" s="5">
        <f>IFERROR(SEARCH(Tabelle2!$A$10,Literatur!$C296),0)</f>
        <v>0</v>
      </c>
      <c r="N296" t="s">
        <v>3715</v>
      </c>
      <c r="O296" t="s">
        <v>61</v>
      </c>
      <c r="P296" t="s">
        <v>3716</v>
      </c>
      <c r="Q296" t="s">
        <v>3717</v>
      </c>
      <c r="R296">
        <v>2</v>
      </c>
      <c r="S296">
        <v>115156</v>
      </c>
      <c r="T296" t="s">
        <v>64</v>
      </c>
      <c r="U296" t="s">
        <v>3718</v>
      </c>
      <c r="V296" t="s">
        <v>3719</v>
      </c>
      <c r="X296" t="s">
        <v>3720</v>
      </c>
      <c r="Y296" t="s">
        <v>3721</v>
      </c>
      <c r="Z296" t="s">
        <v>3722</v>
      </c>
      <c r="AA296">
        <f t="shared" si="15"/>
        <v>12</v>
      </c>
      <c r="AB296">
        <v>51</v>
      </c>
      <c r="AC296" t="s">
        <v>670</v>
      </c>
      <c r="AD296" t="s">
        <v>71</v>
      </c>
      <c r="AE296">
        <v>27051514</v>
      </c>
      <c r="AF296" t="s">
        <v>671</v>
      </c>
      <c r="AG296" t="s">
        <v>672</v>
      </c>
      <c r="AH296" t="s">
        <v>673</v>
      </c>
      <c r="AI296" t="s">
        <v>674</v>
      </c>
      <c r="AJ296" t="s">
        <v>130</v>
      </c>
      <c r="AK296" t="s">
        <v>241</v>
      </c>
      <c r="AL296">
        <v>2395161</v>
      </c>
      <c r="AM296">
        <v>2016</v>
      </c>
      <c r="AN296" t="s">
        <v>675</v>
      </c>
      <c r="AO296" t="s">
        <v>676</v>
      </c>
      <c r="AP296" t="s">
        <v>676</v>
      </c>
      <c r="AQ296" t="s">
        <v>677</v>
      </c>
      <c r="AR296" t="s">
        <v>678</v>
      </c>
      <c r="AS296" t="s">
        <v>679</v>
      </c>
      <c r="AT296" t="s">
        <v>3778</v>
      </c>
      <c r="AU296" t="s">
        <v>681</v>
      </c>
      <c r="AV296" t="s">
        <v>84</v>
      </c>
      <c r="AW296" t="s">
        <v>85</v>
      </c>
      <c r="AX296" t="s">
        <v>86</v>
      </c>
      <c r="AY296" t="s">
        <v>85</v>
      </c>
      <c r="AZ296" t="s">
        <v>86</v>
      </c>
      <c r="BA296" t="s">
        <v>85</v>
      </c>
      <c r="BB296" t="s">
        <v>85</v>
      </c>
      <c r="BC296">
        <v>0</v>
      </c>
      <c r="BD296" t="s">
        <v>85</v>
      </c>
      <c r="BE296" t="s">
        <v>86</v>
      </c>
      <c r="BF296" t="s">
        <v>85</v>
      </c>
      <c r="BG296" t="s">
        <v>85</v>
      </c>
      <c r="BH296" t="s">
        <v>85</v>
      </c>
      <c r="BI296" t="s">
        <v>85</v>
      </c>
      <c r="BJ296" t="s">
        <v>85</v>
      </c>
      <c r="BK296" t="s">
        <v>85</v>
      </c>
      <c r="BL296" t="s">
        <v>682</v>
      </c>
      <c r="BM296" t="s">
        <v>683</v>
      </c>
      <c r="BN296" t="s">
        <v>3779</v>
      </c>
      <c r="BO296" t="s">
        <v>685</v>
      </c>
      <c r="BP296" s="1" t="s">
        <v>686</v>
      </c>
    </row>
    <row r="297" spans="1:68" hidden="1" x14ac:dyDescent="0.25">
      <c r="A297" s="1" t="s">
        <v>3712</v>
      </c>
      <c r="B297" t="s">
        <v>3713</v>
      </c>
      <c r="C297" t="s">
        <v>3714</v>
      </c>
      <c r="D297" s="5">
        <f t="shared" si="16"/>
        <v>0</v>
      </c>
      <c r="E297" s="5">
        <f>IFERROR(SEARCH(Tabelle2!$A$2,Literatur!$C297),0)</f>
        <v>0</v>
      </c>
      <c r="F297" s="5">
        <f>IFERROR(SEARCH(Tabelle2!$A$3,Literatur!$C297),0)</f>
        <v>0</v>
      </c>
      <c r="G297" s="5">
        <f>IFERROR(SEARCH(Tabelle2!$A$4,Literatur!$C297),0)</f>
        <v>0</v>
      </c>
      <c r="H297" s="5">
        <f>IFERROR(SEARCH(Tabelle2!$A$5,Literatur!$C297),0)</f>
        <v>0</v>
      </c>
      <c r="I297" s="5">
        <f>IFERROR(SEARCH(Tabelle2!$A$6,Literatur!$C297),0)</f>
        <v>0</v>
      </c>
      <c r="J297" s="5">
        <f>IFERROR(SEARCH(Tabelle2!$A$7,Literatur!$C297),0)</f>
        <v>0</v>
      </c>
      <c r="K297" s="5">
        <f>IFERROR(SEARCH(Tabelle2!$A$8,Literatur!$C297),0)</f>
        <v>0</v>
      </c>
      <c r="L297" s="5">
        <f>IFERROR(SEARCH(Tabelle2!$A$9,Literatur!$C297),0)</f>
        <v>0</v>
      </c>
      <c r="M297" s="5">
        <f>IFERROR(SEARCH(Tabelle2!$A$10,Literatur!$C297),0)</f>
        <v>0</v>
      </c>
      <c r="N297" t="s">
        <v>3715</v>
      </c>
      <c r="O297" t="s">
        <v>61</v>
      </c>
      <c r="P297" t="s">
        <v>3716</v>
      </c>
      <c r="Q297" t="s">
        <v>3717</v>
      </c>
      <c r="R297">
        <v>2</v>
      </c>
      <c r="S297">
        <v>115156</v>
      </c>
      <c r="T297" t="s">
        <v>64</v>
      </c>
      <c r="U297" t="s">
        <v>3718</v>
      </c>
      <c r="V297" t="s">
        <v>3719</v>
      </c>
      <c r="X297" t="s">
        <v>3720</v>
      </c>
      <c r="Y297" t="s">
        <v>3721</v>
      </c>
      <c r="Z297" t="s">
        <v>3722</v>
      </c>
      <c r="AA297">
        <f t="shared" si="15"/>
        <v>12</v>
      </c>
      <c r="AB297">
        <v>51</v>
      </c>
      <c r="AC297" t="s">
        <v>3780</v>
      </c>
      <c r="AD297" t="s">
        <v>71</v>
      </c>
      <c r="AE297">
        <v>23590598</v>
      </c>
      <c r="AF297" t="s">
        <v>3781</v>
      </c>
      <c r="AG297" t="s">
        <v>3782</v>
      </c>
      <c r="AH297" t="s">
        <v>3783</v>
      </c>
      <c r="AI297" t="s">
        <v>3784</v>
      </c>
      <c r="AJ297" t="s">
        <v>3785</v>
      </c>
      <c r="AK297" t="s">
        <v>385</v>
      </c>
      <c r="AL297">
        <v>2005066</v>
      </c>
      <c r="AM297">
        <v>2013</v>
      </c>
      <c r="AN297" t="s">
        <v>132</v>
      </c>
      <c r="AO297" t="s">
        <v>133</v>
      </c>
      <c r="AP297" t="s">
        <v>133</v>
      </c>
      <c r="AQ297" t="s">
        <v>134</v>
      </c>
      <c r="AR297" t="s">
        <v>135</v>
      </c>
      <c r="AS297" t="s">
        <v>135</v>
      </c>
      <c r="AT297" t="s">
        <v>3786</v>
      </c>
      <c r="AU297" t="s">
        <v>3787</v>
      </c>
      <c r="AV297" t="s">
        <v>84</v>
      </c>
      <c r="AW297" t="s">
        <v>86</v>
      </c>
      <c r="AX297" t="s">
        <v>86</v>
      </c>
      <c r="AY297" t="s">
        <v>86</v>
      </c>
      <c r="AZ297" t="s">
        <v>86</v>
      </c>
      <c r="BA297" t="s">
        <v>85</v>
      </c>
      <c r="BB297" t="s">
        <v>85</v>
      </c>
      <c r="BC297">
        <v>0</v>
      </c>
      <c r="BD297" t="s">
        <v>86</v>
      </c>
      <c r="BE297" t="s">
        <v>86</v>
      </c>
      <c r="BF297" t="s">
        <v>85</v>
      </c>
      <c r="BG297" t="s">
        <v>86</v>
      </c>
      <c r="BH297" t="s">
        <v>85</v>
      </c>
      <c r="BI297" t="s">
        <v>85</v>
      </c>
      <c r="BJ297" t="s">
        <v>85</v>
      </c>
      <c r="BK297" t="s">
        <v>85</v>
      </c>
      <c r="BL297" t="s">
        <v>3788</v>
      </c>
      <c r="BM297" t="s">
        <v>3789</v>
      </c>
      <c r="BN297" t="s">
        <v>123</v>
      </c>
      <c r="BO297" t="s">
        <v>3776</v>
      </c>
      <c r="BP297" s="1" t="s">
        <v>3790</v>
      </c>
    </row>
    <row r="298" spans="1:68" hidden="1" x14ac:dyDescent="0.25">
      <c r="A298" s="1" t="s">
        <v>3712</v>
      </c>
      <c r="B298" t="s">
        <v>3713</v>
      </c>
      <c r="C298" t="s">
        <v>3714</v>
      </c>
      <c r="D298" s="5">
        <f t="shared" si="16"/>
        <v>0</v>
      </c>
      <c r="E298" s="5">
        <f>IFERROR(SEARCH(Tabelle2!$A$2,Literatur!$C298),0)</f>
        <v>0</v>
      </c>
      <c r="F298" s="5">
        <f>IFERROR(SEARCH(Tabelle2!$A$3,Literatur!$C298),0)</f>
        <v>0</v>
      </c>
      <c r="G298" s="5">
        <f>IFERROR(SEARCH(Tabelle2!$A$4,Literatur!$C298),0)</f>
        <v>0</v>
      </c>
      <c r="H298" s="5">
        <f>IFERROR(SEARCH(Tabelle2!$A$5,Literatur!$C298),0)</f>
        <v>0</v>
      </c>
      <c r="I298" s="5">
        <f>IFERROR(SEARCH(Tabelle2!$A$6,Literatur!$C298),0)</f>
        <v>0</v>
      </c>
      <c r="J298" s="5">
        <f>IFERROR(SEARCH(Tabelle2!$A$7,Literatur!$C298),0)</f>
        <v>0</v>
      </c>
      <c r="K298" s="5">
        <f>IFERROR(SEARCH(Tabelle2!$A$8,Literatur!$C298),0)</f>
        <v>0</v>
      </c>
      <c r="L298" s="5">
        <f>IFERROR(SEARCH(Tabelle2!$A$9,Literatur!$C298),0)</f>
        <v>0</v>
      </c>
      <c r="M298" s="5">
        <f>IFERROR(SEARCH(Tabelle2!$A$10,Literatur!$C298),0)</f>
        <v>0</v>
      </c>
      <c r="N298" t="s">
        <v>3715</v>
      </c>
      <c r="O298" t="s">
        <v>61</v>
      </c>
      <c r="P298" t="s">
        <v>3716</v>
      </c>
      <c r="Q298" t="s">
        <v>3717</v>
      </c>
      <c r="R298">
        <v>2</v>
      </c>
      <c r="S298">
        <v>115156</v>
      </c>
      <c r="T298" t="s">
        <v>64</v>
      </c>
      <c r="U298" t="s">
        <v>3718</v>
      </c>
      <c r="V298" t="s">
        <v>3719</v>
      </c>
      <c r="X298" t="s">
        <v>3720</v>
      </c>
      <c r="Y298" t="s">
        <v>3721</v>
      </c>
      <c r="Z298" t="s">
        <v>3722</v>
      </c>
      <c r="AA298">
        <f t="shared" si="15"/>
        <v>12</v>
      </c>
      <c r="AB298">
        <v>51</v>
      </c>
      <c r="AC298" t="s">
        <v>3791</v>
      </c>
      <c r="AD298" t="s">
        <v>71</v>
      </c>
      <c r="AE298">
        <v>29106614</v>
      </c>
      <c r="AF298" t="s">
        <v>3792</v>
      </c>
      <c r="AG298" t="s">
        <v>3793</v>
      </c>
      <c r="AH298" t="s">
        <v>3794</v>
      </c>
      <c r="AI298" t="s">
        <v>3795</v>
      </c>
      <c r="AJ298" t="s">
        <v>241</v>
      </c>
      <c r="AK298" t="s">
        <v>2303</v>
      </c>
      <c r="AL298">
        <v>2637429</v>
      </c>
      <c r="AM298">
        <v>2018</v>
      </c>
      <c r="AN298" t="s">
        <v>3796</v>
      </c>
      <c r="AO298" t="s">
        <v>3797</v>
      </c>
      <c r="AP298" t="s">
        <v>3798</v>
      </c>
      <c r="AQ298" t="s">
        <v>3799</v>
      </c>
      <c r="AR298" t="s">
        <v>3800</v>
      </c>
      <c r="AS298" t="s">
        <v>3801</v>
      </c>
      <c r="AT298" t="s">
        <v>3802</v>
      </c>
      <c r="AU298" t="s">
        <v>3803</v>
      </c>
      <c r="AV298" t="s">
        <v>84</v>
      </c>
      <c r="AW298" t="s">
        <v>86</v>
      </c>
      <c r="AX298" t="s">
        <v>86</v>
      </c>
      <c r="AY298" t="s">
        <v>85</v>
      </c>
      <c r="AZ298" t="s">
        <v>86</v>
      </c>
      <c r="BA298" t="s">
        <v>85</v>
      </c>
      <c r="BB298" t="s">
        <v>85</v>
      </c>
      <c r="BC298">
        <v>1</v>
      </c>
      <c r="BD298" t="s">
        <v>86</v>
      </c>
      <c r="BE298" t="s">
        <v>86</v>
      </c>
      <c r="BF298" t="s">
        <v>85</v>
      </c>
      <c r="BG298" t="s">
        <v>86</v>
      </c>
      <c r="BH298" t="s">
        <v>85</v>
      </c>
      <c r="BI298" t="s">
        <v>85</v>
      </c>
      <c r="BJ298" t="s">
        <v>85</v>
      </c>
      <c r="BK298" t="s">
        <v>85</v>
      </c>
      <c r="BL298" t="s">
        <v>2404</v>
      </c>
      <c r="BM298" t="s">
        <v>3804</v>
      </c>
      <c r="BN298" t="s">
        <v>2213</v>
      </c>
      <c r="BO298" t="s">
        <v>621</v>
      </c>
      <c r="BP298" s="1" t="s">
        <v>3805</v>
      </c>
    </row>
    <row r="299" spans="1:68" hidden="1" x14ac:dyDescent="0.25">
      <c r="A299" s="1" t="s">
        <v>3712</v>
      </c>
      <c r="B299" t="s">
        <v>3713</v>
      </c>
      <c r="C299" t="s">
        <v>3714</v>
      </c>
      <c r="D299" s="5">
        <f t="shared" si="16"/>
        <v>0</v>
      </c>
      <c r="E299" s="5">
        <f>IFERROR(SEARCH(Tabelle2!$A$2,Literatur!$C299),0)</f>
        <v>0</v>
      </c>
      <c r="F299" s="5">
        <f>IFERROR(SEARCH(Tabelle2!$A$3,Literatur!$C299),0)</f>
        <v>0</v>
      </c>
      <c r="G299" s="5">
        <f>IFERROR(SEARCH(Tabelle2!$A$4,Literatur!$C299),0)</f>
        <v>0</v>
      </c>
      <c r="H299" s="5">
        <f>IFERROR(SEARCH(Tabelle2!$A$5,Literatur!$C299),0)</f>
        <v>0</v>
      </c>
      <c r="I299" s="5">
        <f>IFERROR(SEARCH(Tabelle2!$A$6,Literatur!$C299),0)</f>
        <v>0</v>
      </c>
      <c r="J299" s="5">
        <f>IFERROR(SEARCH(Tabelle2!$A$7,Literatur!$C299),0)</f>
        <v>0</v>
      </c>
      <c r="K299" s="5">
        <f>IFERROR(SEARCH(Tabelle2!$A$8,Literatur!$C299),0)</f>
        <v>0</v>
      </c>
      <c r="L299" s="5">
        <f>IFERROR(SEARCH(Tabelle2!$A$9,Literatur!$C299),0)</f>
        <v>0</v>
      </c>
      <c r="M299" s="5">
        <f>IFERROR(SEARCH(Tabelle2!$A$10,Literatur!$C299),0)</f>
        <v>0</v>
      </c>
      <c r="N299" t="s">
        <v>3715</v>
      </c>
      <c r="O299" t="s">
        <v>61</v>
      </c>
      <c r="P299" t="s">
        <v>3716</v>
      </c>
      <c r="Q299" t="s">
        <v>3717</v>
      </c>
      <c r="R299">
        <v>2</v>
      </c>
      <c r="S299">
        <v>115156</v>
      </c>
      <c r="T299" t="s">
        <v>64</v>
      </c>
      <c r="U299" t="s">
        <v>3718</v>
      </c>
      <c r="V299" t="s">
        <v>3719</v>
      </c>
      <c r="X299" t="s">
        <v>3720</v>
      </c>
      <c r="Y299" t="s">
        <v>3721</v>
      </c>
      <c r="Z299" t="s">
        <v>3722</v>
      </c>
      <c r="AA299">
        <f t="shared" si="15"/>
        <v>12</v>
      </c>
      <c r="AB299">
        <v>51</v>
      </c>
      <c r="AC299" t="s">
        <v>3806</v>
      </c>
      <c r="AD299" t="s">
        <v>71</v>
      </c>
      <c r="AE299">
        <v>28887735</v>
      </c>
      <c r="AF299" t="s">
        <v>3807</v>
      </c>
      <c r="AG299" t="s">
        <v>3808</v>
      </c>
      <c r="AH299" t="s">
        <v>3809</v>
      </c>
      <c r="AI299" t="s">
        <v>3810</v>
      </c>
      <c r="AJ299" t="s">
        <v>178</v>
      </c>
      <c r="AK299" t="s">
        <v>3521</v>
      </c>
      <c r="AL299">
        <v>2619102</v>
      </c>
      <c r="AM299">
        <v>2017</v>
      </c>
      <c r="AN299" t="s">
        <v>3811</v>
      </c>
      <c r="AO299" t="s">
        <v>3812</v>
      </c>
      <c r="AP299" t="s">
        <v>3812</v>
      </c>
      <c r="AQ299" t="s">
        <v>3813</v>
      </c>
      <c r="AR299" t="s">
        <v>3814</v>
      </c>
      <c r="AS299" t="s">
        <v>3815</v>
      </c>
      <c r="AT299" t="s">
        <v>3816</v>
      </c>
      <c r="AU299" t="s">
        <v>3742</v>
      </c>
      <c r="AV299" t="s">
        <v>84</v>
      </c>
      <c r="AW299" t="s">
        <v>86</v>
      </c>
      <c r="AX299" t="s">
        <v>86</v>
      </c>
      <c r="AY299" t="s">
        <v>85</v>
      </c>
      <c r="AZ299" t="s">
        <v>86</v>
      </c>
      <c r="BA299" t="s">
        <v>85</v>
      </c>
      <c r="BB299" t="s">
        <v>86</v>
      </c>
      <c r="BC299">
        <v>1</v>
      </c>
      <c r="BD299" t="s">
        <v>86</v>
      </c>
      <c r="BE299" t="s">
        <v>86</v>
      </c>
      <c r="BF299" t="s">
        <v>85</v>
      </c>
      <c r="BG299" t="s">
        <v>86</v>
      </c>
      <c r="BH299" t="s">
        <v>85</v>
      </c>
      <c r="BI299" t="s">
        <v>85</v>
      </c>
      <c r="BJ299" t="s">
        <v>85</v>
      </c>
      <c r="BK299" t="s">
        <v>85</v>
      </c>
      <c r="BL299" t="s">
        <v>3817</v>
      </c>
      <c r="BM299" t="s">
        <v>3818</v>
      </c>
      <c r="BN299" t="s">
        <v>3819</v>
      </c>
      <c r="BO299" t="s">
        <v>3779</v>
      </c>
      <c r="BP299" s="1" t="s">
        <v>3820</v>
      </c>
    </row>
    <row r="300" spans="1:68" hidden="1" x14ac:dyDescent="0.25">
      <c r="A300" s="1" t="s">
        <v>3712</v>
      </c>
      <c r="B300" t="s">
        <v>3713</v>
      </c>
      <c r="C300" t="s">
        <v>3714</v>
      </c>
      <c r="D300" s="5">
        <f t="shared" si="16"/>
        <v>0</v>
      </c>
      <c r="E300" s="5">
        <f>IFERROR(SEARCH(Tabelle2!$A$2,Literatur!$C300),0)</f>
        <v>0</v>
      </c>
      <c r="F300" s="5">
        <f>IFERROR(SEARCH(Tabelle2!$A$3,Literatur!$C300),0)</f>
        <v>0</v>
      </c>
      <c r="G300" s="5">
        <f>IFERROR(SEARCH(Tabelle2!$A$4,Literatur!$C300),0)</f>
        <v>0</v>
      </c>
      <c r="H300" s="5">
        <f>IFERROR(SEARCH(Tabelle2!$A$5,Literatur!$C300),0)</f>
        <v>0</v>
      </c>
      <c r="I300" s="5">
        <f>IFERROR(SEARCH(Tabelle2!$A$6,Literatur!$C300),0)</f>
        <v>0</v>
      </c>
      <c r="J300" s="5">
        <f>IFERROR(SEARCH(Tabelle2!$A$7,Literatur!$C300),0)</f>
        <v>0</v>
      </c>
      <c r="K300" s="5">
        <f>IFERROR(SEARCH(Tabelle2!$A$8,Literatur!$C300),0)</f>
        <v>0</v>
      </c>
      <c r="L300" s="5">
        <f>IFERROR(SEARCH(Tabelle2!$A$9,Literatur!$C300),0)</f>
        <v>0</v>
      </c>
      <c r="M300" s="5">
        <f>IFERROR(SEARCH(Tabelle2!$A$10,Literatur!$C300),0)</f>
        <v>0</v>
      </c>
      <c r="N300" t="s">
        <v>3715</v>
      </c>
      <c r="O300" t="s">
        <v>61</v>
      </c>
      <c r="P300" t="s">
        <v>3716</v>
      </c>
      <c r="Q300" t="s">
        <v>3717</v>
      </c>
      <c r="R300">
        <v>2</v>
      </c>
      <c r="S300">
        <v>115156</v>
      </c>
      <c r="T300" t="s">
        <v>64</v>
      </c>
      <c r="U300" t="s">
        <v>3718</v>
      </c>
      <c r="V300" t="s">
        <v>3719</v>
      </c>
      <c r="X300" t="s">
        <v>3720</v>
      </c>
      <c r="Y300" t="s">
        <v>3721</v>
      </c>
      <c r="Z300" t="s">
        <v>3722</v>
      </c>
      <c r="AA300">
        <f t="shared" si="15"/>
        <v>12</v>
      </c>
      <c r="AB300">
        <v>51</v>
      </c>
      <c r="AC300" t="s">
        <v>3821</v>
      </c>
      <c r="AD300" t="s">
        <v>71</v>
      </c>
      <c r="AE300">
        <v>28575547</v>
      </c>
      <c r="AF300" t="s">
        <v>3822</v>
      </c>
      <c r="AG300" t="s">
        <v>3823</v>
      </c>
      <c r="AH300" t="s">
        <v>3824</v>
      </c>
      <c r="AI300" t="s">
        <v>3825</v>
      </c>
      <c r="AJ300" t="s">
        <v>1033</v>
      </c>
      <c r="AK300" t="s">
        <v>241</v>
      </c>
      <c r="AL300">
        <v>2611564</v>
      </c>
      <c r="AM300">
        <v>2017</v>
      </c>
      <c r="AN300" t="s">
        <v>3740</v>
      </c>
      <c r="AO300" t="s">
        <v>3729</v>
      </c>
      <c r="AP300" t="s">
        <v>3729</v>
      </c>
      <c r="AQ300" t="s">
        <v>3730</v>
      </c>
      <c r="AR300" t="s">
        <v>3731</v>
      </c>
      <c r="AS300" t="s">
        <v>3731</v>
      </c>
      <c r="AT300" t="s">
        <v>3826</v>
      </c>
      <c r="AU300" t="s">
        <v>3827</v>
      </c>
      <c r="AV300" t="s">
        <v>84</v>
      </c>
      <c r="AW300" t="s">
        <v>86</v>
      </c>
      <c r="AX300" t="s">
        <v>86</v>
      </c>
      <c r="AY300" t="s">
        <v>85</v>
      </c>
      <c r="AZ300" t="s">
        <v>86</v>
      </c>
      <c r="BA300" t="s">
        <v>85</v>
      </c>
      <c r="BB300" t="s">
        <v>86</v>
      </c>
      <c r="BC300">
        <v>1</v>
      </c>
      <c r="BD300" t="s">
        <v>86</v>
      </c>
      <c r="BE300" t="s">
        <v>86</v>
      </c>
      <c r="BF300" t="s">
        <v>85</v>
      </c>
      <c r="BG300" t="s">
        <v>86</v>
      </c>
      <c r="BH300" t="s">
        <v>85</v>
      </c>
      <c r="BI300" t="s">
        <v>85</v>
      </c>
      <c r="BJ300" t="s">
        <v>85</v>
      </c>
      <c r="BK300" t="s">
        <v>85</v>
      </c>
      <c r="BL300" t="s">
        <v>427</v>
      </c>
      <c r="BM300" t="s">
        <v>667</v>
      </c>
      <c r="BN300" t="s">
        <v>2264</v>
      </c>
      <c r="BO300" t="s">
        <v>123</v>
      </c>
      <c r="BP300" s="1" t="s">
        <v>3828</v>
      </c>
    </row>
    <row r="301" spans="1:68" hidden="1" x14ac:dyDescent="0.25">
      <c r="A301" s="1" t="s">
        <v>3712</v>
      </c>
      <c r="B301" t="s">
        <v>3713</v>
      </c>
      <c r="C301" t="s">
        <v>3714</v>
      </c>
      <c r="D301" s="5">
        <f t="shared" si="16"/>
        <v>0</v>
      </c>
      <c r="E301" s="5">
        <f>IFERROR(SEARCH(Tabelle2!$A$2,Literatur!$C301),0)</f>
        <v>0</v>
      </c>
      <c r="F301" s="5">
        <f>IFERROR(SEARCH(Tabelle2!$A$3,Literatur!$C301),0)</f>
        <v>0</v>
      </c>
      <c r="G301" s="5">
        <f>IFERROR(SEARCH(Tabelle2!$A$4,Literatur!$C301),0)</f>
        <v>0</v>
      </c>
      <c r="H301" s="5">
        <f>IFERROR(SEARCH(Tabelle2!$A$5,Literatur!$C301),0)</f>
        <v>0</v>
      </c>
      <c r="I301" s="5">
        <f>IFERROR(SEARCH(Tabelle2!$A$6,Literatur!$C301),0)</f>
        <v>0</v>
      </c>
      <c r="J301" s="5">
        <f>IFERROR(SEARCH(Tabelle2!$A$7,Literatur!$C301),0)</f>
        <v>0</v>
      </c>
      <c r="K301" s="5">
        <f>IFERROR(SEARCH(Tabelle2!$A$8,Literatur!$C301),0)</f>
        <v>0</v>
      </c>
      <c r="L301" s="5">
        <f>IFERROR(SEARCH(Tabelle2!$A$9,Literatur!$C301),0)</f>
        <v>0</v>
      </c>
      <c r="M301" s="5">
        <f>IFERROR(SEARCH(Tabelle2!$A$10,Literatur!$C301),0)</f>
        <v>0</v>
      </c>
      <c r="N301" t="s">
        <v>3715</v>
      </c>
      <c r="O301" t="s">
        <v>61</v>
      </c>
      <c r="P301" t="s">
        <v>3716</v>
      </c>
      <c r="Q301" t="s">
        <v>3717</v>
      </c>
      <c r="R301">
        <v>2</v>
      </c>
      <c r="S301">
        <v>115156</v>
      </c>
      <c r="T301" t="s">
        <v>64</v>
      </c>
      <c r="U301" t="s">
        <v>3718</v>
      </c>
      <c r="V301" t="s">
        <v>3719</v>
      </c>
      <c r="X301" t="s">
        <v>3720</v>
      </c>
      <c r="Y301" t="s">
        <v>3721</v>
      </c>
      <c r="Z301" t="s">
        <v>3722</v>
      </c>
      <c r="AA301">
        <f t="shared" si="15"/>
        <v>12</v>
      </c>
      <c r="AB301">
        <v>51</v>
      </c>
      <c r="AC301" t="s">
        <v>3829</v>
      </c>
      <c r="AD301" t="s">
        <v>71</v>
      </c>
      <c r="AE301">
        <v>28504472</v>
      </c>
      <c r="AF301" t="s">
        <v>3830</v>
      </c>
      <c r="AG301" t="s">
        <v>3831</v>
      </c>
      <c r="AH301" t="s">
        <v>3832</v>
      </c>
      <c r="AI301" t="s">
        <v>3833</v>
      </c>
      <c r="AJ301" t="s">
        <v>241</v>
      </c>
      <c r="AK301" t="s">
        <v>241</v>
      </c>
      <c r="AL301">
        <v>2560508</v>
      </c>
      <c r="AM301">
        <v>2017</v>
      </c>
      <c r="AN301" t="s">
        <v>3740</v>
      </c>
      <c r="AO301" t="s">
        <v>3729</v>
      </c>
      <c r="AP301" t="s">
        <v>3729</v>
      </c>
      <c r="AQ301" t="s">
        <v>3730</v>
      </c>
      <c r="AR301" t="s">
        <v>3731</v>
      </c>
      <c r="AS301" t="s">
        <v>3731</v>
      </c>
      <c r="AT301" t="s">
        <v>3834</v>
      </c>
      <c r="AU301" t="s">
        <v>3835</v>
      </c>
      <c r="AV301" t="s">
        <v>84</v>
      </c>
      <c r="AW301" t="s">
        <v>86</v>
      </c>
      <c r="AX301" t="s">
        <v>86</v>
      </c>
      <c r="AY301" t="s">
        <v>85</v>
      </c>
      <c r="AZ301" t="s">
        <v>86</v>
      </c>
      <c r="BA301" t="s">
        <v>85</v>
      </c>
      <c r="BB301" t="s">
        <v>86</v>
      </c>
      <c r="BC301">
        <v>1</v>
      </c>
      <c r="BD301" t="s">
        <v>86</v>
      </c>
      <c r="BE301" t="s">
        <v>85</v>
      </c>
      <c r="BF301" t="s">
        <v>85</v>
      </c>
      <c r="BG301" t="s">
        <v>86</v>
      </c>
      <c r="BH301" t="s">
        <v>85</v>
      </c>
      <c r="BI301" t="s">
        <v>85</v>
      </c>
      <c r="BJ301" t="s">
        <v>85</v>
      </c>
      <c r="BK301" t="s">
        <v>85</v>
      </c>
      <c r="BL301" t="s">
        <v>3836</v>
      </c>
      <c r="BM301" t="s">
        <v>667</v>
      </c>
      <c r="BN301" t="s">
        <v>3837</v>
      </c>
      <c r="BO301" t="s">
        <v>2213</v>
      </c>
      <c r="BP301" s="1" t="s">
        <v>3838</v>
      </c>
    </row>
    <row r="302" spans="1:68" hidden="1" x14ac:dyDescent="0.25">
      <c r="A302" s="1" t="s">
        <v>3712</v>
      </c>
      <c r="B302" t="s">
        <v>3713</v>
      </c>
      <c r="C302" t="s">
        <v>3714</v>
      </c>
      <c r="D302" s="5">
        <f t="shared" si="16"/>
        <v>0</v>
      </c>
      <c r="E302" s="5">
        <f>IFERROR(SEARCH(Tabelle2!$A$2,Literatur!$C302),0)</f>
        <v>0</v>
      </c>
      <c r="F302" s="5">
        <f>IFERROR(SEARCH(Tabelle2!$A$3,Literatur!$C302),0)</f>
        <v>0</v>
      </c>
      <c r="G302" s="5">
        <f>IFERROR(SEARCH(Tabelle2!$A$4,Literatur!$C302),0)</f>
        <v>0</v>
      </c>
      <c r="H302" s="5">
        <f>IFERROR(SEARCH(Tabelle2!$A$5,Literatur!$C302),0)</f>
        <v>0</v>
      </c>
      <c r="I302" s="5">
        <f>IFERROR(SEARCH(Tabelle2!$A$6,Literatur!$C302),0)</f>
        <v>0</v>
      </c>
      <c r="J302" s="5">
        <f>IFERROR(SEARCH(Tabelle2!$A$7,Literatur!$C302),0)</f>
        <v>0</v>
      </c>
      <c r="K302" s="5">
        <f>IFERROR(SEARCH(Tabelle2!$A$8,Literatur!$C302),0)</f>
        <v>0</v>
      </c>
      <c r="L302" s="5">
        <f>IFERROR(SEARCH(Tabelle2!$A$9,Literatur!$C302),0)</f>
        <v>0</v>
      </c>
      <c r="M302" s="5">
        <f>IFERROR(SEARCH(Tabelle2!$A$10,Literatur!$C302),0)</f>
        <v>0</v>
      </c>
      <c r="N302" t="s">
        <v>3715</v>
      </c>
      <c r="O302" t="s">
        <v>61</v>
      </c>
      <c r="P302" t="s">
        <v>3716</v>
      </c>
      <c r="Q302" t="s">
        <v>3717</v>
      </c>
      <c r="R302">
        <v>2</v>
      </c>
      <c r="S302">
        <v>115156</v>
      </c>
      <c r="T302" t="s">
        <v>64</v>
      </c>
      <c r="U302" t="s">
        <v>3718</v>
      </c>
      <c r="V302" t="s">
        <v>3719</v>
      </c>
      <c r="X302" t="s">
        <v>3720</v>
      </c>
      <c r="Y302" t="s">
        <v>3721</v>
      </c>
      <c r="Z302" t="s">
        <v>3722</v>
      </c>
      <c r="AA302">
        <f t="shared" si="15"/>
        <v>12</v>
      </c>
      <c r="AB302">
        <v>51</v>
      </c>
      <c r="AC302" t="s">
        <v>3839</v>
      </c>
      <c r="AD302" t="s">
        <v>71</v>
      </c>
      <c r="AE302">
        <v>28378918</v>
      </c>
      <c r="AF302" t="s">
        <v>3840</v>
      </c>
      <c r="AG302" t="s">
        <v>3841</v>
      </c>
      <c r="AH302" t="s">
        <v>3842</v>
      </c>
      <c r="AI302" t="s">
        <v>3843</v>
      </c>
      <c r="AJ302" t="s">
        <v>130</v>
      </c>
      <c r="AK302" t="s">
        <v>241</v>
      </c>
      <c r="AL302">
        <v>2571412</v>
      </c>
      <c r="AM302">
        <v>2017</v>
      </c>
      <c r="AN302" t="s">
        <v>3740</v>
      </c>
      <c r="AO302" t="s">
        <v>3729</v>
      </c>
      <c r="AP302" t="s">
        <v>3729</v>
      </c>
      <c r="AQ302" t="s">
        <v>3730</v>
      </c>
      <c r="AR302" t="s">
        <v>3731</v>
      </c>
      <c r="AS302" t="s">
        <v>3731</v>
      </c>
      <c r="AT302" t="s">
        <v>3844</v>
      </c>
      <c r="AU302" t="s">
        <v>3742</v>
      </c>
      <c r="AV302" t="s">
        <v>84</v>
      </c>
      <c r="AW302" t="s">
        <v>86</v>
      </c>
      <c r="AX302" t="s">
        <v>86</v>
      </c>
      <c r="AY302" t="s">
        <v>85</v>
      </c>
      <c r="AZ302" t="s">
        <v>86</v>
      </c>
      <c r="BA302" t="s">
        <v>85</v>
      </c>
      <c r="BB302" t="s">
        <v>86</v>
      </c>
      <c r="BC302">
        <v>1</v>
      </c>
      <c r="BD302" t="s">
        <v>86</v>
      </c>
      <c r="BE302" t="s">
        <v>86</v>
      </c>
      <c r="BF302" t="s">
        <v>85</v>
      </c>
      <c r="BG302" t="s">
        <v>86</v>
      </c>
      <c r="BH302" t="s">
        <v>85</v>
      </c>
      <c r="BI302" t="s">
        <v>85</v>
      </c>
      <c r="BJ302" t="s">
        <v>85</v>
      </c>
      <c r="BK302" t="s">
        <v>86</v>
      </c>
      <c r="BL302" t="s">
        <v>683</v>
      </c>
      <c r="BM302" t="s">
        <v>683</v>
      </c>
      <c r="BN302" t="s">
        <v>1096</v>
      </c>
      <c r="BO302" t="s">
        <v>3819</v>
      </c>
      <c r="BP302" s="1" t="s">
        <v>3845</v>
      </c>
    </row>
    <row r="303" spans="1:68" hidden="1" x14ac:dyDescent="0.25">
      <c r="A303" s="1" t="s">
        <v>3712</v>
      </c>
      <c r="B303" t="s">
        <v>3713</v>
      </c>
      <c r="C303" t="s">
        <v>3714</v>
      </c>
      <c r="D303" s="5">
        <f t="shared" si="16"/>
        <v>0</v>
      </c>
      <c r="E303" s="5">
        <f>IFERROR(SEARCH(Tabelle2!$A$2,Literatur!$C303),0)</f>
        <v>0</v>
      </c>
      <c r="F303" s="5">
        <f>IFERROR(SEARCH(Tabelle2!$A$3,Literatur!$C303),0)</f>
        <v>0</v>
      </c>
      <c r="G303" s="5">
        <f>IFERROR(SEARCH(Tabelle2!$A$4,Literatur!$C303),0)</f>
        <v>0</v>
      </c>
      <c r="H303" s="5">
        <f>IFERROR(SEARCH(Tabelle2!$A$5,Literatur!$C303),0)</f>
        <v>0</v>
      </c>
      <c r="I303" s="5">
        <f>IFERROR(SEARCH(Tabelle2!$A$6,Literatur!$C303),0)</f>
        <v>0</v>
      </c>
      <c r="J303" s="5">
        <f>IFERROR(SEARCH(Tabelle2!$A$7,Literatur!$C303),0)</f>
        <v>0</v>
      </c>
      <c r="K303" s="5">
        <f>IFERROR(SEARCH(Tabelle2!$A$8,Literatur!$C303),0)</f>
        <v>0</v>
      </c>
      <c r="L303" s="5">
        <f>IFERROR(SEARCH(Tabelle2!$A$9,Literatur!$C303),0)</f>
        <v>0</v>
      </c>
      <c r="M303" s="5">
        <f>IFERROR(SEARCH(Tabelle2!$A$10,Literatur!$C303),0)</f>
        <v>0</v>
      </c>
      <c r="N303" t="s">
        <v>3715</v>
      </c>
      <c r="O303" t="s">
        <v>61</v>
      </c>
      <c r="P303" t="s">
        <v>3716</v>
      </c>
      <c r="Q303" t="s">
        <v>3717</v>
      </c>
      <c r="R303">
        <v>2</v>
      </c>
      <c r="S303">
        <v>115156</v>
      </c>
      <c r="T303" t="s">
        <v>64</v>
      </c>
      <c r="U303" t="s">
        <v>3718</v>
      </c>
      <c r="V303" t="s">
        <v>3719</v>
      </c>
      <c r="X303" t="s">
        <v>3720</v>
      </c>
      <c r="Y303" t="s">
        <v>3721</v>
      </c>
      <c r="Z303" t="s">
        <v>3722</v>
      </c>
      <c r="AA303">
        <f t="shared" si="15"/>
        <v>12</v>
      </c>
      <c r="AB303">
        <v>51</v>
      </c>
      <c r="AC303" t="s">
        <v>3846</v>
      </c>
      <c r="AD303" t="s">
        <v>71</v>
      </c>
      <c r="AE303">
        <v>27051513</v>
      </c>
      <c r="AF303" t="s">
        <v>3847</v>
      </c>
      <c r="AG303" t="s">
        <v>3848</v>
      </c>
      <c r="AH303" t="s">
        <v>3849</v>
      </c>
      <c r="AI303" t="s">
        <v>3850</v>
      </c>
      <c r="AJ303" t="s">
        <v>113</v>
      </c>
      <c r="AK303" t="s">
        <v>241</v>
      </c>
      <c r="AL303">
        <v>2395161</v>
      </c>
      <c r="AM303">
        <v>2016</v>
      </c>
      <c r="AN303" t="s">
        <v>675</v>
      </c>
      <c r="AO303" t="s">
        <v>676</v>
      </c>
      <c r="AP303" t="s">
        <v>676</v>
      </c>
      <c r="AQ303" t="s">
        <v>677</v>
      </c>
      <c r="AR303" t="s">
        <v>678</v>
      </c>
      <c r="AS303" t="s">
        <v>679</v>
      </c>
      <c r="AT303" t="s">
        <v>3851</v>
      </c>
      <c r="AU303" t="s">
        <v>3852</v>
      </c>
      <c r="AV303" t="s">
        <v>84</v>
      </c>
      <c r="AW303" t="s">
        <v>85</v>
      </c>
      <c r="AX303" t="s">
        <v>86</v>
      </c>
      <c r="AY303" t="s">
        <v>85</v>
      </c>
      <c r="AZ303" t="s">
        <v>86</v>
      </c>
      <c r="BA303" t="s">
        <v>85</v>
      </c>
      <c r="BB303" t="s">
        <v>85</v>
      </c>
      <c r="BC303">
        <v>1</v>
      </c>
      <c r="BD303" t="s">
        <v>85</v>
      </c>
      <c r="BE303" t="s">
        <v>86</v>
      </c>
      <c r="BF303" t="s">
        <v>85</v>
      </c>
      <c r="BG303" t="s">
        <v>86</v>
      </c>
      <c r="BH303" t="s">
        <v>85</v>
      </c>
      <c r="BI303" t="s">
        <v>85</v>
      </c>
      <c r="BJ303" t="s">
        <v>85</v>
      </c>
      <c r="BK303" t="s">
        <v>85</v>
      </c>
      <c r="BL303" t="s">
        <v>682</v>
      </c>
      <c r="BM303" t="s">
        <v>3853</v>
      </c>
      <c r="BN303" t="s">
        <v>3854</v>
      </c>
      <c r="BO303" t="s">
        <v>685</v>
      </c>
      <c r="BP303" s="1" t="s">
        <v>3855</v>
      </c>
    </row>
    <row r="304" spans="1:68" hidden="1" x14ac:dyDescent="0.25">
      <c r="A304" s="1" t="s">
        <v>3712</v>
      </c>
      <c r="B304" t="s">
        <v>3713</v>
      </c>
      <c r="C304" t="s">
        <v>3714</v>
      </c>
      <c r="D304" s="5">
        <f t="shared" si="16"/>
        <v>0</v>
      </c>
      <c r="E304" s="5">
        <f>IFERROR(SEARCH(Tabelle2!$A$2,Literatur!$C304),0)</f>
        <v>0</v>
      </c>
      <c r="F304" s="5">
        <f>IFERROR(SEARCH(Tabelle2!$A$3,Literatur!$C304),0)</f>
        <v>0</v>
      </c>
      <c r="G304" s="5">
        <f>IFERROR(SEARCH(Tabelle2!$A$4,Literatur!$C304),0)</f>
        <v>0</v>
      </c>
      <c r="H304" s="5">
        <f>IFERROR(SEARCH(Tabelle2!$A$5,Literatur!$C304),0)</f>
        <v>0</v>
      </c>
      <c r="I304" s="5">
        <f>IFERROR(SEARCH(Tabelle2!$A$6,Literatur!$C304),0)</f>
        <v>0</v>
      </c>
      <c r="J304" s="5">
        <f>IFERROR(SEARCH(Tabelle2!$A$7,Literatur!$C304),0)</f>
        <v>0</v>
      </c>
      <c r="K304" s="5">
        <f>IFERROR(SEARCH(Tabelle2!$A$8,Literatur!$C304),0)</f>
        <v>0</v>
      </c>
      <c r="L304" s="5">
        <f>IFERROR(SEARCH(Tabelle2!$A$9,Literatur!$C304),0)</f>
        <v>0</v>
      </c>
      <c r="M304" s="5">
        <f>IFERROR(SEARCH(Tabelle2!$A$10,Literatur!$C304),0)</f>
        <v>0</v>
      </c>
      <c r="N304" t="s">
        <v>3715</v>
      </c>
      <c r="O304" t="s">
        <v>61</v>
      </c>
      <c r="P304" t="s">
        <v>3716</v>
      </c>
      <c r="Q304" t="s">
        <v>3717</v>
      </c>
      <c r="R304">
        <v>2</v>
      </c>
      <c r="S304">
        <v>115156</v>
      </c>
      <c r="T304" t="s">
        <v>64</v>
      </c>
      <c r="U304" t="s">
        <v>3718</v>
      </c>
      <c r="V304" t="s">
        <v>3719</v>
      </c>
      <c r="X304" t="s">
        <v>3720</v>
      </c>
      <c r="Y304" t="s">
        <v>3721</v>
      </c>
      <c r="Z304" t="s">
        <v>3722</v>
      </c>
      <c r="AA304">
        <f t="shared" si="15"/>
        <v>12</v>
      </c>
      <c r="AB304">
        <v>51</v>
      </c>
      <c r="AC304" t="s">
        <v>3856</v>
      </c>
      <c r="AD304" t="s">
        <v>71</v>
      </c>
      <c r="AE304">
        <v>26225223</v>
      </c>
      <c r="AF304" t="s">
        <v>3857</v>
      </c>
      <c r="AG304" t="s">
        <v>3858</v>
      </c>
      <c r="AH304" t="s">
        <v>3859</v>
      </c>
      <c r="AI304" t="s">
        <v>3860</v>
      </c>
      <c r="AJ304" t="s">
        <v>130</v>
      </c>
      <c r="AK304" t="s">
        <v>420</v>
      </c>
      <c r="AL304">
        <v>2308188</v>
      </c>
      <c r="AM304">
        <v>2015</v>
      </c>
      <c r="AN304" t="s">
        <v>3740</v>
      </c>
      <c r="AO304" t="s">
        <v>3729</v>
      </c>
      <c r="AP304" t="s">
        <v>3729</v>
      </c>
      <c r="AQ304" t="s">
        <v>3730</v>
      </c>
      <c r="AR304" t="s">
        <v>3731</v>
      </c>
      <c r="AS304" t="s">
        <v>3731</v>
      </c>
      <c r="AT304" t="s">
        <v>3861</v>
      </c>
      <c r="AU304" t="s">
        <v>3862</v>
      </c>
      <c r="AV304" t="s">
        <v>84</v>
      </c>
      <c r="AW304" t="s">
        <v>86</v>
      </c>
      <c r="AX304" t="s">
        <v>86</v>
      </c>
      <c r="AY304" t="s">
        <v>85</v>
      </c>
      <c r="AZ304" t="s">
        <v>86</v>
      </c>
      <c r="BA304" t="s">
        <v>85</v>
      </c>
      <c r="BB304" t="s">
        <v>86</v>
      </c>
      <c r="BC304">
        <v>2</v>
      </c>
      <c r="BD304" t="s">
        <v>86</v>
      </c>
      <c r="BE304" t="s">
        <v>86</v>
      </c>
      <c r="BF304" t="s">
        <v>85</v>
      </c>
      <c r="BG304" t="s">
        <v>86</v>
      </c>
      <c r="BH304" t="s">
        <v>85</v>
      </c>
      <c r="BI304" t="s">
        <v>85</v>
      </c>
      <c r="BJ304" t="s">
        <v>85</v>
      </c>
      <c r="BK304" t="s">
        <v>85</v>
      </c>
      <c r="BL304" t="s">
        <v>3863</v>
      </c>
      <c r="BM304" t="s">
        <v>3864</v>
      </c>
      <c r="BN304" t="s">
        <v>3865</v>
      </c>
      <c r="BO304" t="s">
        <v>2264</v>
      </c>
      <c r="BP304" s="1" t="s">
        <v>3866</v>
      </c>
    </row>
    <row r="305" spans="1:68" hidden="1" x14ac:dyDescent="0.25">
      <c r="A305" s="1" t="s">
        <v>3712</v>
      </c>
      <c r="B305" t="s">
        <v>3713</v>
      </c>
      <c r="C305" t="s">
        <v>3714</v>
      </c>
      <c r="D305" s="5">
        <f t="shared" si="16"/>
        <v>0</v>
      </c>
      <c r="E305" s="5">
        <f>IFERROR(SEARCH(Tabelle2!$A$2,Literatur!$C305),0)</f>
        <v>0</v>
      </c>
      <c r="F305" s="5">
        <f>IFERROR(SEARCH(Tabelle2!$A$3,Literatur!$C305),0)</f>
        <v>0</v>
      </c>
      <c r="G305" s="5">
        <f>IFERROR(SEARCH(Tabelle2!$A$4,Literatur!$C305),0)</f>
        <v>0</v>
      </c>
      <c r="H305" s="5">
        <f>IFERROR(SEARCH(Tabelle2!$A$5,Literatur!$C305),0)</f>
        <v>0</v>
      </c>
      <c r="I305" s="5">
        <f>IFERROR(SEARCH(Tabelle2!$A$6,Literatur!$C305),0)</f>
        <v>0</v>
      </c>
      <c r="J305" s="5">
        <f>IFERROR(SEARCH(Tabelle2!$A$7,Literatur!$C305),0)</f>
        <v>0</v>
      </c>
      <c r="K305" s="5">
        <f>IFERROR(SEARCH(Tabelle2!$A$8,Literatur!$C305),0)</f>
        <v>0</v>
      </c>
      <c r="L305" s="5">
        <f>IFERROR(SEARCH(Tabelle2!$A$9,Literatur!$C305),0)</f>
        <v>0</v>
      </c>
      <c r="M305" s="5">
        <f>IFERROR(SEARCH(Tabelle2!$A$10,Literatur!$C305),0)</f>
        <v>0</v>
      </c>
      <c r="N305" t="s">
        <v>3715</v>
      </c>
      <c r="O305" t="s">
        <v>61</v>
      </c>
      <c r="P305" t="s">
        <v>3716</v>
      </c>
      <c r="Q305" t="s">
        <v>3717</v>
      </c>
      <c r="R305">
        <v>2</v>
      </c>
      <c r="S305">
        <v>115156</v>
      </c>
      <c r="T305" t="s">
        <v>64</v>
      </c>
      <c r="U305" t="s">
        <v>3718</v>
      </c>
      <c r="V305" t="s">
        <v>3719</v>
      </c>
      <c r="X305" t="s">
        <v>3720</v>
      </c>
      <c r="Y305" t="s">
        <v>3721</v>
      </c>
      <c r="Z305" t="s">
        <v>3722</v>
      </c>
      <c r="AA305">
        <f t="shared" si="15"/>
        <v>12</v>
      </c>
      <c r="AB305">
        <v>51</v>
      </c>
      <c r="AC305" t="s">
        <v>3867</v>
      </c>
      <c r="AD305" t="s">
        <v>71</v>
      </c>
      <c r="AE305">
        <v>24988185</v>
      </c>
      <c r="AF305" t="s">
        <v>3868</v>
      </c>
      <c r="AG305" t="s">
        <v>3869</v>
      </c>
      <c r="AH305" t="s">
        <v>3870</v>
      </c>
      <c r="AI305" t="s">
        <v>3871</v>
      </c>
      <c r="AJ305" t="s">
        <v>420</v>
      </c>
      <c r="AK305" t="s">
        <v>77</v>
      </c>
      <c r="AL305">
        <v>2110220</v>
      </c>
      <c r="AM305">
        <v>2014</v>
      </c>
      <c r="AN305" t="s">
        <v>3740</v>
      </c>
      <c r="AO305" t="s">
        <v>3729</v>
      </c>
      <c r="AP305" t="s">
        <v>3729</v>
      </c>
      <c r="AQ305" t="s">
        <v>3730</v>
      </c>
      <c r="AR305" t="s">
        <v>3731</v>
      </c>
      <c r="AS305" t="s">
        <v>3731</v>
      </c>
      <c r="AT305" t="s">
        <v>3872</v>
      </c>
      <c r="AU305" t="s">
        <v>3873</v>
      </c>
      <c r="AV305" t="s">
        <v>84</v>
      </c>
      <c r="AW305" t="s">
        <v>86</v>
      </c>
      <c r="AX305" t="s">
        <v>86</v>
      </c>
      <c r="AY305" t="s">
        <v>86</v>
      </c>
      <c r="AZ305" t="s">
        <v>86</v>
      </c>
      <c r="BA305" t="s">
        <v>85</v>
      </c>
      <c r="BB305" t="s">
        <v>86</v>
      </c>
      <c r="BC305">
        <v>1</v>
      </c>
      <c r="BD305" t="s">
        <v>86</v>
      </c>
      <c r="BE305" t="s">
        <v>86</v>
      </c>
      <c r="BF305" t="s">
        <v>85</v>
      </c>
      <c r="BG305" t="s">
        <v>86</v>
      </c>
      <c r="BH305" t="s">
        <v>85</v>
      </c>
      <c r="BI305" t="s">
        <v>85</v>
      </c>
      <c r="BJ305" t="s">
        <v>85</v>
      </c>
      <c r="BK305" t="s">
        <v>85</v>
      </c>
      <c r="BL305" t="s">
        <v>3874</v>
      </c>
      <c r="BM305" t="s">
        <v>3875</v>
      </c>
      <c r="BN305" t="s">
        <v>3876</v>
      </c>
      <c r="BO305" t="s">
        <v>3837</v>
      </c>
      <c r="BP305" s="1" t="s">
        <v>3877</v>
      </c>
    </row>
    <row r="306" spans="1:68" hidden="1" x14ac:dyDescent="0.25">
      <c r="A306" s="1" t="s">
        <v>3712</v>
      </c>
      <c r="B306" t="s">
        <v>3713</v>
      </c>
      <c r="C306" t="s">
        <v>3714</v>
      </c>
      <c r="D306" s="5">
        <f t="shared" si="16"/>
        <v>0</v>
      </c>
      <c r="E306" s="5">
        <f>IFERROR(SEARCH(Tabelle2!$A$2,Literatur!$C306),0)</f>
        <v>0</v>
      </c>
      <c r="F306" s="5">
        <f>IFERROR(SEARCH(Tabelle2!$A$3,Literatur!$C306),0)</f>
        <v>0</v>
      </c>
      <c r="G306" s="5">
        <f>IFERROR(SEARCH(Tabelle2!$A$4,Literatur!$C306),0)</f>
        <v>0</v>
      </c>
      <c r="H306" s="5">
        <f>IFERROR(SEARCH(Tabelle2!$A$5,Literatur!$C306),0)</f>
        <v>0</v>
      </c>
      <c r="I306" s="5">
        <f>IFERROR(SEARCH(Tabelle2!$A$6,Literatur!$C306),0)</f>
        <v>0</v>
      </c>
      <c r="J306" s="5">
        <f>IFERROR(SEARCH(Tabelle2!$A$7,Literatur!$C306),0)</f>
        <v>0</v>
      </c>
      <c r="K306" s="5">
        <f>IFERROR(SEARCH(Tabelle2!$A$8,Literatur!$C306),0)</f>
        <v>0</v>
      </c>
      <c r="L306" s="5">
        <f>IFERROR(SEARCH(Tabelle2!$A$9,Literatur!$C306),0)</f>
        <v>0</v>
      </c>
      <c r="M306" s="5">
        <f>IFERROR(SEARCH(Tabelle2!$A$10,Literatur!$C306),0)</f>
        <v>0</v>
      </c>
      <c r="N306" t="s">
        <v>3715</v>
      </c>
      <c r="O306" t="s">
        <v>61</v>
      </c>
      <c r="P306" t="s">
        <v>3716</v>
      </c>
      <c r="Q306" t="s">
        <v>3717</v>
      </c>
      <c r="R306">
        <v>2</v>
      </c>
      <c r="S306">
        <v>115156</v>
      </c>
      <c r="T306" t="s">
        <v>64</v>
      </c>
      <c r="U306" t="s">
        <v>3718</v>
      </c>
      <c r="V306" t="s">
        <v>3719</v>
      </c>
      <c r="X306" t="s">
        <v>3720</v>
      </c>
      <c r="Y306" t="s">
        <v>3721</v>
      </c>
      <c r="Z306" t="s">
        <v>3722</v>
      </c>
      <c r="AA306">
        <f t="shared" si="15"/>
        <v>12</v>
      </c>
      <c r="AB306">
        <v>51</v>
      </c>
      <c r="AC306" t="s">
        <v>3878</v>
      </c>
      <c r="AD306" t="s">
        <v>71</v>
      </c>
      <c r="AE306">
        <v>24623084</v>
      </c>
      <c r="AF306" t="s">
        <v>3879</v>
      </c>
      <c r="AG306" t="s">
        <v>3880</v>
      </c>
      <c r="AH306" t="s">
        <v>3881</v>
      </c>
      <c r="AI306" t="s">
        <v>3882</v>
      </c>
      <c r="AJ306" t="s">
        <v>113</v>
      </c>
      <c r="AK306" t="s">
        <v>531</v>
      </c>
      <c r="AL306">
        <v>2143660</v>
      </c>
      <c r="AM306">
        <v>2014</v>
      </c>
      <c r="AN306" t="s">
        <v>3811</v>
      </c>
      <c r="AO306" t="s">
        <v>3812</v>
      </c>
      <c r="AP306" t="s">
        <v>3812</v>
      </c>
      <c r="AQ306" t="s">
        <v>3813</v>
      </c>
      <c r="AR306" t="s">
        <v>3814</v>
      </c>
      <c r="AS306" t="s">
        <v>3815</v>
      </c>
      <c r="AT306" t="s">
        <v>3883</v>
      </c>
      <c r="AU306" t="s">
        <v>3884</v>
      </c>
      <c r="AV306" t="s">
        <v>84</v>
      </c>
      <c r="AW306" t="s">
        <v>86</v>
      </c>
      <c r="AX306" t="s">
        <v>86</v>
      </c>
      <c r="AY306" t="s">
        <v>86</v>
      </c>
      <c r="AZ306" t="s">
        <v>86</v>
      </c>
      <c r="BA306" t="s">
        <v>85</v>
      </c>
      <c r="BB306" t="s">
        <v>86</v>
      </c>
      <c r="BC306">
        <v>1</v>
      </c>
      <c r="BD306" t="s">
        <v>86</v>
      </c>
      <c r="BE306" t="s">
        <v>86</v>
      </c>
      <c r="BF306" t="s">
        <v>85</v>
      </c>
      <c r="BG306" t="s">
        <v>86</v>
      </c>
      <c r="BH306" t="s">
        <v>85</v>
      </c>
      <c r="BI306" t="s">
        <v>85</v>
      </c>
      <c r="BJ306" t="s">
        <v>85</v>
      </c>
      <c r="BK306" t="s">
        <v>85</v>
      </c>
      <c r="BL306" t="s">
        <v>3885</v>
      </c>
      <c r="BM306" t="s">
        <v>1461</v>
      </c>
      <c r="BN306" t="s">
        <v>3886</v>
      </c>
      <c r="BO306" t="s">
        <v>1096</v>
      </c>
      <c r="BP306" s="1" t="s">
        <v>3887</v>
      </c>
    </row>
    <row r="307" spans="1:68" hidden="1" x14ac:dyDescent="0.25">
      <c r="A307" s="1" t="s">
        <v>3712</v>
      </c>
      <c r="B307" t="s">
        <v>3713</v>
      </c>
      <c r="C307" t="s">
        <v>3714</v>
      </c>
      <c r="D307" s="5">
        <f t="shared" si="16"/>
        <v>0</v>
      </c>
      <c r="E307" s="5">
        <f>IFERROR(SEARCH(Tabelle2!$A$2,Literatur!$C307),0)</f>
        <v>0</v>
      </c>
      <c r="F307" s="5">
        <f>IFERROR(SEARCH(Tabelle2!$A$3,Literatur!$C307),0)</f>
        <v>0</v>
      </c>
      <c r="G307" s="5">
        <f>IFERROR(SEARCH(Tabelle2!$A$4,Literatur!$C307),0)</f>
        <v>0</v>
      </c>
      <c r="H307" s="5">
        <f>IFERROR(SEARCH(Tabelle2!$A$5,Literatur!$C307),0)</f>
        <v>0</v>
      </c>
      <c r="I307" s="5">
        <f>IFERROR(SEARCH(Tabelle2!$A$6,Literatur!$C307),0)</f>
        <v>0</v>
      </c>
      <c r="J307" s="5">
        <f>IFERROR(SEARCH(Tabelle2!$A$7,Literatur!$C307),0)</f>
        <v>0</v>
      </c>
      <c r="K307" s="5">
        <f>IFERROR(SEARCH(Tabelle2!$A$8,Literatur!$C307),0)</f>
        <v>0</v>
      </c>
      <c r="L307" s="5">
        <f>IFERROR(SEARCH(Tabelle2!$A$9,Literatur!$C307),0)</f>
        <v>0</v>
      </c>
      <c r="M307" s="5">
        <f>IFERROR(SEARCH(Tabelle2!$A$10,Literatur!$C307),0)</f>
        <v>0</v>
      </c>
      <c r="N307" t="s">
        <v>3715</v>
      </c>
      <c r="O307" t="s">
        <v>61</v>
      </c>
      <c r="P307" t="s">
        <v>3716</v>
      </c>
      <c r="Q307" t="s">
        <v>3717</v>
      </c>
      <c r="R307">
        <v>2</v>
      </c>
      <c r="S307">
        <v>115156</v>
      </c>
      <c r="T307" t="s">
        <v>64</v>
      </c>
      <c r="U307" t="s">
        <v>3718</v>
      </c>
      <c r="V307" t="s">
        <v>3719</v>
      </c>
      <c r="X307" t="s">
        <v>3720</v>
      </c>
      <c r="Y307" t="s">
        <v>3721</v>
      </c>
      <c r="Z307" t="s">
        <v>3722</v>
      </c>
      <c r="AA307">
        <f t="shared" si="15"/>
        <v>12</v>
      </c>
      <c r="AB307">
        <v>51</v>
      </c>
      <c r="AC307" t="s">
        <v>3888</v>
      </c>
      <c r="AD307" t="s">
        <v>71</v>
      </c>
      <c r="AE307">
        <v>23868748</v>
      </c>
      <c r="AF307" t="s">
        <v>3889</v>
      </c>
      <c r="AG307" t="s">
        <v>3890</v>
      </c>
      <c r="AH307" t="s">
        <v>3891</v>
      </c>
      <c r="AI307" t="s">
        <v>3892</v>
      </c>
      <c r="AJ307" t="s">
        <v>178</v>
      </c>
      <c r="AK307" t="s">
        <v>355</v>
      </c>
      <c r="AL307">
        <v>2083306</v>
      </c>
      <c r="AM307">
        <v>2013</v>
      </c>
      <c r="AN307" t="s">
        <v>3770</v>
      </c>
      <c r="AO307" t="s">
        <v>3771</v>
      </c>
      <c r="AP307" t="s">
        <v>3771</v>
      </c>
      <c r="AQ307" t="s">
        <v>3772</v>
      </c>
      <c r="AR307" t="s">
        <v>3773</v>
      </c>
      <c r="AS307" t="s">
        <v>3773</v>
      </c>
      <c r="AT307" t="s">
        <v>3893</v>
      </c>
      <c r="AU307" t="s">
        <v>3894</v>
      </c>
      <c r="AV307" t="s">
        <v>84</v>
      </c>
      <c r="AW307" t="s">
        <v>86</v>
      </c>
      <c r="AX307" t="s">
        <v>86</v>
      </c>
      <c r="AY307" t="s">
        <v>86</v>
      </c>
      <c r="AZ307" t="s">
        <v>86</v>
      </c>
      <c r="BA307" t="s">
        <v>85</v>
      </c>
      <c r="BB307" t="s">
        <v>85</v>
      </c>
      <c r="BC307">
        <v>1</v>
      </c>
      <c r="BD307" t="s">
        <v>86</v>
      </c>
      <c r="BE307" t="s">
        <v>86</v>
      </c>
      <c r="BF307" t="s">
        <v>85</v>
      </c>
      <c r="BG307" t="s">
        <v>85</v>
      </c>
      <c r="BH307" t="s">
        <v>85</v>
      </c>
      <c r="BI307" t="s">
        <v>85</v>
      </c>
      <c r="BJ307" t="s">
        <v>85</v>
      </c>
      <c r="BK307" t="s">
        <v>85</v>
      </c>
      <c r="BL307" t="s">
        <v>3895</v>
      </c>
      <c r="BM307" t="s">
        <v>3818</v>
      </c>
      <c r="BN307" t="s">
        <v>2487</v>
      </c>
      <c r="BO307" t="s">
        <v>3854</v>
      </c>
      <c r="BP307" s="1" t="s">
        <v>3896</v>
      </c>
    </row>
    <row r="308" spans="1:68" hidden="1" x14ac:dyDescent="0.25">
      <c r="A308" s="1" t="s">
        <v>3712</v>
      </c>
      <c r="B308" t="s">
        <v>3713</v>
      </c>
      <c r="C308" t="s">
        <v>3714</v>
      </c>
      <c r="D308" s="5">
        <f t="shared" si="16"/>
        <v>0</v>
      </c>
      <c r="E308" s="5">
        <f>IFERROR(SEARCH(Tabelle2!$A$2,Literatur!$C308),0)</f>
        <v>0</v>
      </c>
      <c r="F308" s="5">
        <f>IFERROR(SEARCH(Tabelle2!$A$3,Literatur!$C308),0)</f>
        <v>0</v>
      </c>
      <c r="G308" s="5">
        <f>IFERROR(SEARCH(Tabelle2!$A$4,Literatur!$C308),0)</f>
        <v>0</v>
      </c>
      <c r="H308" s="5">
        <f>IFERROR(SEARCH(Tabelle2!$A$5,Literatur!$C308),0)</f>
        <v>0</v>
      </c>
      <c r="I308" s="5">
        <f>IFERROR(SEARCH(Tabelle2!$A$6,Literatur!$C308),0)</f>
        <v>0</v>
      </c>
      <c r="J308" s="5">
        <f>IFERROR(SEARCH(Tabelle2!$A$7,Literatur!$C308),0)</f>
        <v>0</v>
      </c>
      <c r="K308" s="5">
        <f>IFERROR(SEARCH(Tabelle2!$A$8,Literatur!$C308),0)</f>
        <v>0</v>
      </c>
      <c r="L308" s="5">
        <f>IFERROR(SEARCH(Tabelle2!$A$9,Literatur!$C308),0)</f>
        <v>0</v>
      </c>
      <c r="M308" s="5">
        <f>IFERROR(SEARCH(Tabelle2!$A$10,Literatur!$C308),0)</f>
        <v>0</v>
      </c>
      <c r="N308" t="s">
        <v>3715</v>
      </c>
      <c r="O308" t="s">
        <v>61</v>
      </c>
      <c r="P308" t="s">
        <v>3716</v>
      </c>
      <c r="Q308" t="s">
        <v>3717</v>
      </c>
      <c r="R308">
        <v>2</v>
      </c>
      <c r="S308">
        <v>115156</v>
      </c>
      <c r="T308" t="s">
        <v>64</v>
      </c>
      <c r="U308" t="s">
        <v>3718</v>
      </c>
      <c r="V308" t="s">
        <v>3719</v>
      </c>
      <c r="X308" t="s">
        <v>3720</v>
      </c>
      <c r="Y308" t="s">
        <v>3721</v>
      </c>
      <c r="Z308" t="s">
        <v>3722</v>
      </c>
      <c r="AA308">
        <f t="shared" si="15"/>
        <v>12</v>
      </c>
      <c r="AB308">
        <v>51</v>
      </c>
      <c r="AC308" t="s">
        <v>3897</v>
      </c>
      <c r="AD308" t="s">
        <v>71</v>
      </c>
      <c r="AE308">
        <v>23135926</v>
      </c>
      <c r="AF308" t="s">
        <v>3898</v>
      </c>
      <c r="AG308" t="s">
        <v>3899</v>
      </c>
      <c r="AH308" t="s">
        <v>3900</v>
      </c>
      <c r="AI308" t="s">
        <v>3901</v>
      </c>
      <c r="AJ308" t="s">
        <v>178</v>
      </c>
      <c r="AK308" t="s">
        <v>355</v>
      </c>
      <c r="AL308">
        <v>1996464</v>
      </c>
      <c r="AM308">
        <v>2013</v>
      </c>
      <c r="AN308" t="s">
        <v>3770</v>
      </c>
      <c r="AO308" t="s">
        <v>3771</v>
      </c>
      <c r="AP308" t="s">
        <v>3771</v>
      </c>
      <c r="AQ308" t="s">
        <v>3772</v>
      </c>
      <c r="AR308" t="s">
        <v>3773</v>
      </c>
      <c r="AS308" t="s">
        <v>3773</v>
      </c>
      <c r="AT308" t="s">
        <v>3902</v>
      </c>
      <c r="AU308" t="s">
        <v>3903</v>
      </c>
      <c r="AV308" t="s">
        <v>84</v>
      </c>
      <c r="AW308" t="s">
        <v>85</v>
      </c>
      <c r="AX308" t="s">
        <v>86</v>
      </c>
      <c r="AY308" t="s">
        <v>86</v>
      </c>
      <c r="AZ308" t="s">
        <v>86</v>
      </c>
      <c r="BA308" t="s">
        <v>85</v>
      </c>
      <c r="BB308" t="s">
        <v>86</v>
      </c>
      <c r="BC308">
        <v>1</v>
      </c>
      <c r="BD308" t="s">
        <v>86</v>
      </c>
      <c r="BE308" t="s">
        <v>86</v>
      </c>
      <c r="BF308" t="s">
        <v>85</v>
      </c>
      <c r="BG308" t="s">
        <v>86</v>
      </c>
      <c r="BH308" t="s">
        <v>85</v>
      </c>
      <c r="BI308" t="s">
        <v>85</v>
      </c>
      <c r="BJ308" t="s">
        <v>85</v>
      </c>
      <c r="BK308" t="s">
        <v>85</v>
      </c>
      <c r="BL308" t="s">
        <v>3904</v>
      </c>
      <c r="BM308" t="s">
        <v>3905</v>
      </c>
      <c r="BN308" t="s">
        <v>3906</v>
      </c>
      <c r="BO308" t="s">
        <v>3865</v>
      </c>
      <c r="BP308" s="1" t="s">
        <v>3907</v>
      </c>
    </row>
    <row r="309" spans="1:68" hidden="1" x14ac:dyDescent="0.25">
      <c r="A309" s="1" t="s">
        <v>3712</v>
      </c>
      <c r="B309" t="s">
        <v>3713</v>
      </c>
      <c r="C309" t="s">
        <v>3714</v>
      </c>
      <c r="D309" s="5">
        <f t="shared" si="16"/>
        <v>0</v>
      </c>
      <c r="E309" s="5">
        <f>IFERROR(SEARCH(Tabelle2!$A$2,Literatur!$C309),0)</f>
        <v>0</v>
      </c>
      <c r="F309" s="5">
        <f>IFERROR(SEARCH(Tabelle2!$A$3,Literatur!$C309),0)</f>
        <v>0</v>
      </c>
      <c r="G309" s="5">
        <f>IFERROR(SEARCH(Tabelle2!$A$4,Literatur!$C309),0)</f>
        <v>0</v>
      </c>
      <c r="H309" s="5">
        <f>IFERROR(SEARCH(Tabelle2!$A$5,Literatur!$C309),0)</f>
        <v>0</v>
      </c>
      <c r="I309" s="5">
        <f>IFERROR(SEARCH(Tabelle2!$A$6,Literatur!$C309),0)</f>
        <v>0</v>
      </c>
      <c r="J309" s="5">
        <f>IFERROR(SEARCH(Tabelle2!$A$7,Literatur!$C309),0)</f>
        <v>0</v>
      </c>
      <c r="K309" s="5">
        <f>IFERROR(SEARCH(Tabelle2!$A$8,Literatur!$C309),0)</f>
        <v>0</v>
      </c>
      <c r="L309" s="5">
        <f>IFERROR(SEARCH(Tabelle2!$A$9,Literatur!$C309),0)</f>
        <v>0</v>
      </c>
      <c r="M309" s="5">
        <f>IFERROR(SEARCH(Tabelle2!$A$10,Literatur!$C309),0)</f>
        <v>0</v>
      </c>
      <c r="N309" t="s">
        <v>3715</v>
      </c>
      <c r="O309" t="s">
        <v>61</v>
      </c>
      <c r="P309" t="s">
        <v>3716</v>
      </c>
      <c r="Q309" t="s">
        <v>3717</v>
      </c>
      <c r="R309">
        <v>2</v>
      </c>
      <c r="S309">
        <v>115156</v>
      </c>
      <c r="T309" t="s">
        <v>64</v>
      </c>
      <c r="U309" t="s">
        <v>3718</v>
      </c>
      <c r="V309" t="s">
        <v>3719</v>
      </c>
      <c r="X309" t="s">
        <v>3720</v>
      </c>
      <c r="Y309" t="s">
        <v>3721</v>
      </c>
      <c r="Z309" t="s">
        <v>3722</v>
      </c>
      <c r="AA309">
        <f t="shared" si="15"/>
        <v>12</v>
      </c>
      <c r="AB309">
        <v>51</v>
      </c>
      <c r="AC309" t="s">
        <v>3908</v>
      </c>
      <c r="AD309" t="s">
        <v>71</v>
      </c>
      <c r="AE309">
        <v>28643440</v>
      </c>
      <c r="AF309" t="s">
        <v>3909</v>
      </c>
      <c r="AG309" t="s">
        <v>3910</v>
      </c>
      <c r="AH309" t="s">
        <v>3911</v>
      </c>
      <c r="AI309" t="s">
        <v>3912</v>
      </c>
      <c r="AJ309" t="s">
        <v>77</v>
      </c>
      <c r="AK309" t="s">
        <v>241</v>
      </c>
      <c r="AL309">
        <v>2611564</v>
      </c>
      <c r="AM309">
        <v>2017</v>
      </c>
      <c r="AN309" t="s">
        <v>3740</v>
      </c>
      <c r="AO309" t="s">
        <v>3729</v>
      </c>
      <c r="AP309" t="s">
        <v>3729</v>
      </c>
      <c r="AQ309" t="s">
        <v>3730</v>
      </c>
      <c r="AR309" t="s">
        <v>3731</v>
      </c>
      <c r="AS309" t="s">
        <v>3731</v>
      </c>
      <c r="AT309" t="s">
        <v>3913</v>
      </c>
      <c r="AU309" t="s">
        <v>3914</v>
      </c>
      <c r="AV309" t="s">
        <v>84</v>
      </c>
      <c r="AW309" t="s">
        <v>86</v>
      </c>
      <c r="AX309" t="s">
        <v>86</v>
      </c>
      <c r="AY309" t="s">
        <v>85</v>
      </c>
      <c r="AZ309" t="s">
        <v>86</v>
      </c>
      <c r="BA309" t="s">
        <v>85</v>
      </c>
      <c r="BB309" t="s">
        <v>86</v>
      </c>
      <c r="BC309">
        <v>2</v>
      </c>
      <c r="BD309" t="s">
        <v>86</v>
      </c>
      <c r="BE309" t="s">
        <v>86</v>
      </c>
      <c r="BF309" t="s">
        <v>85</v>
      </c>
      <c r="BG309" t="s">
        <v>86</v>
      </c>
      <c r="BH309" t="s">
        <v>85</v>
      </c>
      <c r="BI309" t="s">
        <v>85</v>
      </c>
      <c r="BJ309" t="s">
        <v>85</v>
      </c>
      <c r="BK309" t="s">
        <v>85</v>
      </c>
      <c r="BL309" t="s">
        <v>3915</v>
      </c>
      <c r="BM309" t="s">
        <v>667</v>
      </c>
      <c r="BN309" t="s">
        <v>683</v>
      </c>
      <c r="BO309" t="s">
        <v>3876</v>
      </c>
      <c r="BP309" s="1" t="s">
        <v>3916</v>
      </c>
    </row>
    <row r="310" spans="1:68" hidden="1" x14ac:dyDescent="0.25">
      <c r="A310" s="1" t="s">
        <v>3712</v>
      </c>
      <c r="B310" t="s">
        <v>3713</v>
      </c>
      <c r="C310" t="s">
        <v>3714</v>
      </c>
      <c r="D310" s="5">
        <f t="shared" si="16"/>
        <v>0</v>
      </c>
      <c r="E310" s="5">
        <f>IFERROR(SEARCH(Tabelle2!$A$2,Literatur!$C310),0)</f>
        <v>0</v>
      </c>
      <c r="F310" s="5">
        <f>IFERROR(SEARCH(Tabelle2!$A$3,Literatur!$C310),0)</f>
        <v>0</v>
      </c>
      <c r="G310" s="5">
        <f>IFERROR(SEARCH(Tabelle2!$A$4,Literatur!$C310),0)</f>
        <v>0</v>
      </c>
      <c r="H310" s="5">
        <f>IFERROR(SEARCH(Tabelle2!$A$5,Literatur!$C310),0)</f>
        <v>0</v>
      </c>
      <c r="I310" s="5">
        <f>IFERROR(SEARCH(Tabelle2!$A$6,Literatur!$C310),0)</f>
        <v>0</v>
      </c>
      <c r="J310" s="5">
        <f>IFERROR(SEARCH(Tabelle2!$A$7,Literatur!$C310),0)</f>
        <v>0</v>
      </c>
      <c r="K310" s="5">
        <f>IFERROR(SEARCH(Tabelle2!$A$8,Literatur!$C310),0)</f>
        <v>0</v>
      </c>
      <c r="L310" s="5">
        <f>IFERROR(SEARCH(Tabelle2!$A$9,Literatur!$C310),0)</f>
        <v>0</v>
      </c>
      <c r="M310" s="5">
        <f>IFERROR(SEARCH(Tabelle2!$A$10,Literatur!$C310),0)</f>
        <v>0</v>
      </c>
      <c r="N310" t="s">
        <v>3715</v>
      </c>
      <c r="O310" t="s">
        <v>61</v>
      </c>
      <c r="P310" t="s">
        <v>3716</v>
      </c>
      <c r="Q310" t="s">
        <v>3717</v>
      </c>
      <c r="R310">
        <v>2</v>
      </c>
      <c r="S310">
        <v>115156</v>
      </c>
      <c r="T310" t="s">
        <v>64</v>
      </c>
      <c r="U310" t="s">
        <v>3718</v>
      </c>
      <c r="V310" t="s">
        <v>3719</v>
      </c>
      <c r="X310" t="s">
        <v>3720</v>
      </c>
      <c r="Y310" t="s">
        <v>3721</v>
      </c>
      <c r="Z310" t="s">
        <v>3722</v>
      </c>
      <c r="AA310">
        <f t="shared" si="15"/>
        <v>12</v>
      </c>
      <c r="AB310">
        <v>51</v>
      </c>
      <c r="AC310" t="s">
        <v>3917</v>
      </c>
      <c r="AD310" t="s">
        <v>71</v>
      </c>
      <c r="AE310">
        <v>28575551</v>
      </c>
      <c r="AF310" t="s">
        <v>3918</v>
      </c>
      <c r="AG310" t="s">
        <v>3919</v>
      </c>
      <c r="AH310" t="s">
        <v>3920</v>
      </c>
      <c r="AI310" t="s">
        <v>3921</v>
      </c>
      <c r="AJ310" t="s">
        <v>97</v>
      </c>
      <c r="AK310" t="s">
        <v>241</v>
      </c>
      <c r="AL310">
        <v>2611564</v>
      </c>
      <c r="AM310">
        <v>2017</v>
      </c>
      <c r="AN310" t="s">
        <v>3740</v>
      </c>
      <c r="AO310" t="s">
        <v>3729</v>
      </c>
      <c r="AP310" t="s">
        <v>3729</v>
      </c>
      <c r="AQ310" t="s">
        <v>3730</v>
      </c>
      <c r="AR310" t="s">
        <v>3731</v>
      </c>
      <c r="AS310" t="s">
        <v>3731</v>
      </c>
      <c r="AT310" t="s">
        <v>3922</v>
      </c>
      <c r="AU310" t="s">
        <v>3923</v>
      </c>
      <c r="AV310" t="s">
        <v>84</v>
      </c>
      <c r="AW310" t="s">
        <v>86</v>
      </c>
      <c r="AX310" t="s">
        <v>86</v>
      </c>
      <c r="AY310" t="s">
        <v>85</v>
      </c>
      <c r="AZ310" t="s">
        <v>86</v>
      </c>
      <c r="BA310" t="s">
        <v>85</v>
      </c>
      <c r="BB310" t="s">
        <v>86</v>
      </c>
      <c r="BC310">
        <v>2</v>
      </c>
      <c r="BD310" t="s">
        <v>86</v>
      </c>
      <c r="BE310" t="s">
        <v>86</v>
      </c>
      <c r="BF310" t="s">
        <v>85</v>
      </c>
      <c r="BG310" t="s">
        <v>86</v>
      </c>
      <c r="BH310" t="s">
        <v>85</v>
      </c>
      <c r="BI310" t="s">
        <v>85</v>
      </c>
      <c r="BJ310" t="s">
        <v>85</v>
      </c>
      <c r="BK310" t="s">
        <v>85</v>
      </c>
      <c r="BL310" t="s">
        <v>427</v>
      </c>
      <c r="BM310" t="s">
        <v>304</v>
      </c>
      <c r="BN310" t="s">
        <v>3924</v>
      </c>
      <c r="BO310" t="s">
        <v>3886</v>
      </c>
      <c r="BP310" s="1" t="s">
        <v>3925</v>
      </c>
    </row>
    <row r="311" spans="1:68" hidden="1" x14ac:dyDescent="0.25">
      <c r="A311" s="1" t="s">
        <v>3712</v>
      </c>
      <c r="B311" t="s">
        <v>3713</v>
      </c>
      <c r="C311" t="s">
        <v>3714</v>
      </c>
      <c r="D311" s="5">
        <f t="shared" si="16"/>
        <v>0</v>
      </c>
      <c r="E311" s="5">
        <f>IFERROR(SEARCH(Tabelle2!$A$2,Literatur!$C311),0)</f>
        <v>0</v>
      </c>
      <c r="F311" s="5">
        <f>IFERROR(SEARCH(Tabelle2!$A$3,Literatur!$C311),0)</f>
        <v>0</v>
      </c>
      <c r="G311" s="5">
        <f>IFERROR(SEARCH(Tabelle2!$A$4,Literatur!$C311),0)</f>
        <v>0</v>
      </c>
      <c r="H311" s="5">
        <f>IFERROR(SEARCH(Tabelle2!$A$5,Literatur!$C311),0)</f>
        <v>0</v>
      </c>
      <c r="I311" s="5">
        <f>IFERROR(SEARCH(Tabelle2!$A$6,Literatur!$C311),0)</f>
        <v>0</v>
      </c>
      <c r="J311" s="5">
        <f>IFERROR(SEARCH(Tabelle2!$A$7,Literatur!$C311),0)</f>
        <v>0</v>
      </c>
      <c r="K311" s="5">
        <f>IFERROR(SEARCH(Tabelle2!$A$8,Literatur!$C311),0)</f>
        <v>0</v>
      </c>
      <c r="L311" s="5">
        <f>IFERROR(SEARCH(Tabelle2!$A$9,Literatur!$C311),0)</f>
        <v>0</v>
      </c>
      <c r="M311" s="5">
        <f>IFERROR(SEARCH(Tabelle2!$A$10,Literatur!$C311),0)</f>
        <v>0</v>
      </c>
      <c r="N311" t="s">
        <v>3715</v>
      </c>
      <c r="O311" t="s">
        <v>61</v>
      </c>
      <c r="P311" t="s">
        <v>3716</v>
      </c>
      <c r="Q311" t="s">
        <v>3717</v>
      </c>
      <c r="R311">
        <v>2</v>
      </c>
      <c r="S311">
        <v>115156</v>
      </c>
      <c r="T311" t="s">
        <v>64</v>
      </c>
      <c r="U311" t="s">
        <v>3718</v>
      </c>
      <c r="V311" t="s">
        <v>3719</v>
      </c>
      <c r="X311" t="s">
        <v>3720</v>
      </c>
      <c r="Y311" t="s">
        <v>3721</v>
      </c>
      <c r="Z311" t="s">
        <v>3722</v>
      </c>
      <c r="AA311">
        <f t="shared" si="15"/>
        <v>12</v>
      </c>
      <c r="AB311">
        <v>51</v>
      </c>
      <c r="AC311" t="s">
        <v>3926</v>
      </c>
      <c r="AD311" t="s">
        <v>71</v>
      </c>
      <c r="AE311">
        <v>27136318</v>
      </c>
      <c r="AF311" t="s">
        <v>3927</v>
      </c>
      <c r="AG311" t="s">
        <v>3928</v>
      </c>
      <c r="AH311" t="s">
        <v>3929</v>
      </c>
      <c r="AI311" t="s">
        <v>3930</v>
      </c>
      <c r="AJ311" t="s">
        <v>420</v>
      </c>
      <c r="AK311" t="s">
        <v>3931</v>
      </c>
      <c r="AL311">
        <v>2439459</v>
      </c>
      <c r="AM311">
        <v>2016</v>
      </c>
      <c r="AN311" t="s">
        <v>3932</v>
      </c>
      <c r="AO311" t="s">
        <v>3933</v>
      </c>
      <c r="AP311" t="s">
        <v>3933</v>
      </c>
      <c r="AQ311" t="s">
        <v>3934</v>
      </c>
      <c r="AR311" t="s">
        <v>3935</v>
      </c>
      <c r="AS311" t="s">
        <v>3936</v>
      </c>
      <c r="AT311" t="s">
        <v>3937</v>
      </c>
      <c r="AU311" t="s">
        <v>3938</v>
      </c>
      <c r="AV311" t="s">
        <v>84</v>
      </c>
      <c r="AW311" t="s">
        <v>85</v>
      </c>
      <c r="AX311" t="s">
        <v>86</v>
      </c>
      <c r="AY311" t="s">
        <v>85</v>
      </c>
      <c r="AZ311" t="s">
        <v>86</v>
      </c>
      <c r="BA311" t="s">
        <v>85</v>
      </c>
      <c r="BB311" t="s">
        <v>86</v>
      </c>
      <c r="BC311">
        <v>2</v>
      </c>
      <c r="BD311" t="s">
        <v>86</v>
      </c>
      <c r="BE311" t="s">
        <v>86</v>
      </c>
      <c r="BF311" t="s">
        <v>85</v>
      </c>
      <c r="BG311" t="s">
        <v>86</v>
      </c>
      <c r="BH311" t="s">
        <v>85</v>
      </c>
      <c r="BI311" t="s">
        <v>85</v>
      </c>
      <c r="BJ311" t="s">
        <v>85</v>
      </c>
      <c r="BK311" t="s">
        <v>86</v>
      </c>
      <c r="BL311" t="s">
        <v>3939</v>
      </c>
      <c r="BM311" t="s">
        <v>789</v>
      </c>
      <c r="BN311" t="s">
        <v>3940</v>
      </c>
      <c r="BO311" t="s">
        <v>2487</v>
      </c>
      <c r="BP311" s="1" t="s">
        <v>3941</v>
      </c>
    </row>
    <row r="312" spans="1:68" hidden="1" x14ac:dyDescent="0.25">
      <c r="A312" s="1" t="s">
        <v>3712</v>
      </c>
      <c r="B312" t="s">
        <v>3713</v>
      </c>
      <c r="C312" t="s">
        <v>3714</v>
      </c>
      <c r="D312" s="5">
        <f t="shared" si="16"/>
        <v>0</v>
      </c>
      <c r="E312" s="5">
        <f>IFERROR(SEARCH(Tabelle2!$A$2,Literatur!$C312),0)</f>
        <v>0</v>
      </c>
      <c r="F312" s="5">
        <f>IFERROR(SEARCH(Tabelle2!$A$3,Literatur!$C312),0)</f>
        <v>0</v>
      </c>
      <c r="G312" s="5">
        <f>IFERROR(SEARCH(Tabelle2!$A$4,Literatur!$C312),0)</f>
        <v>0</v>
      </c>
      <c r="H312" s="5">
        <f>IFERROR(SEARCH(Tabelle2!$A$5,Literatur!$C312),0)</f>
        <v>0</v>
      </c>
      <c r="I312" s="5">
        <f>IFERROR(SEARCH(Tabelle2!$A$6,Literatur!$C312),0)</f>
        <v>0</v>
      </c>
      <c r="J312" s="5">
        <f>IFERROR(SEARCH(Tabelle2!$A$7,Literatur!$C312),0)</f>
        <v>0</v>
      </c>
      <c r="K312" s="5">
        <f>IFERROR(SEARCH(Tabelle2!$A$8,Literatur!$C312),0)</f>
        <v>0</v>
      </c>
      <c r="L312" s="5">
        <f>IFERROR(SEARCH(Tabelle2!$A$9,Literatur!$C312),0)</f>
        <v>0</v>
      </c>
      <c r="M312" s="5">
        <f>IFERROR(SEARCH(Tabelle2!$A$10,Literatur!$C312),0)</f>
        <v>0</v>
      </c>
      <c r="N312" t="s">
        <v>3715</v>
      </c>
      <c r="O312" t="s">
        <v>61</v>
      </c>
      <c r="P312" t="s">
        <v>3716</v>
      </c>
      <c r="Q312" t="s">
        <v>3717</v>
      </c>
      <c r="R312">
        <v>2</v>
      </c>
      <c r="S312">
        <v>115156</v>
      </c>
      <c r="T312" t="s">
        <v>64</v>
      </c>
      <c r="U312" t="s">
        <v>3718</v>
      </c>
      <c r="V312" t="s">
        <v>3719</v>
      </c>
      <c r="X312" t="s">
        <v>3720</v>
      </c>
      <c r="Y312" t="s">
        <v>3721</v>
      </c>
      <c r="Z312" t="s">
        <v>3722</v>
      </c>
      <c r="AA312">
        <f t="shared" si="15"/>
        <v>12</v>
      </c>
      <c r="AB312">
        <v>51</v>
      </c>
      <c r="AC312" t="s">
        <v>3942</v>
      </c>
      <c r="AD312" t="s">
        <v>71</v>
      </c>
      <c r="AE312">
        <v>28571119</v>
      </c>
      <c r="AF312" t="s">
        <v>3943</v>
      </c>
      <c r="AG312" t="s">
        <v>3944</v>
      </c>
      <c r="AH312" t="s">
        <v>3945</v>
      </c>
      <c r="AI312" t="s">
        <v>3946</v>
      </c>
      <c r="AJ312" t="s">
        <v>241</v>
      </c>
      <c r="AK312" t="s">
        <v>241</v>
      </c>
      <c r="AL312">
        <v>2590104</v>
      </c>
      <c r="AM312">
        <v>2017</v>
      </c>
      <c r="AN312" t="s">
        <v>3740</v>
      </c>
      <c r="AO312" t="s">
        <v>3729</v>
      </c>
      <c r="AP312" t="s">
        <v>3729</v>
      </c>
      <c r="AQ312" t="s">
        <v>3730</v>
      </c>
      <c r="AR312" t="s">
        <v>3731</v>
      </c>
      <c r="AS312" t="s">
        <v>3731</v>
      </c>
      <c r="AT312" t="s">
        <v>3947</v>
      </c>
      <c r="AU312" t="s">
        <v>3742</v>
      </c>
      <c r="AV312" t="s">
        <v>84</v>
      </c>
      <c r="AW312" t="s">
        <v>86</v>
      </c>
      <c r="AX312" t="s">
        <v>86</v>
      </c>
      <c r="AY312" t="s">
        <v>85</v>
      </c>
      <c r="AZ312" t="s">
        <v>86</v>
      </c>
      <c r="BA312" t="s">
        <v>85</v>
      </c>
      <c r="BB312" t="s">
        <v>86</v>
      </c>
      <c r="BC312">
        <v>3</v>
      </c>
      <c r="BD312" t="s">
        <v>86</v>
      </c>
      <c r="BE312" t="s">
        <v>86</v>
      </c>
      <c r="BF312" t="s">
        <v>85</v>
      </c>
      <c r="BG312" t="s">
        <v>86</v>
      </c>
      <c r="BH312" t="s">
        <v>85</v>
      </c>
      <c r="BI312" t="s">
        <v>85</v>
      </c>
      <c r="BJ312" t="s">
        <v>85</v>
      </c>
      <c r="BK312" t="s">
        <v>85</v>
      </c>
      <c r="BL312" t="s">
        <v>3948</v>
      </c>
      <c r="BM312" t="s">
        <v>3007</v>
      </c>
      <c r="BN312" t="s">
        <v>3949</v>
      </c>
      <c r="BO312" t="s">
        <v>3906</v>
      </c>
      <c r="BP312" s="1" t="s">
        <v>3950</v>
      </c>
    </row>
    <row r="313" spans="1:68" hidden="1" x14ac:dyDescent="0.25">
      <c r="A313" s="1" t="s">
        <v>3712</v>
      </c>
      <c r="B313" t="s">
        <v>3713</v>
      </c>
      <c r="C313" t="s">
        <v>3714</v>
      </c>
      <c r="D313" s="5">
        <f t="shared" si="16"/>
        <v>0</v>
      </c>
      <c r="E313" s="5">
        <f>IFERROR(SEARCH(Tabelle2!$A$2,Literatur!$C313),0)</f>
        <v>0</v>
      </c>
      <c r="F313" s="5">
        <f>IFERROR(SEARCH(Tabelle2!$A$3,Literatur!$C313),0)</f>
        <v>0</v>
      </c>
      <c r="G313" s="5">
        <f>IFERROR(SEARCH(Tabelle2!$A$4,Literatur!$C313),0)</f>
        <v>0</v>
      </c>
      <c r="H313" s="5">
        <f>IFERROR(SEARCH(Tabelle2!$A$5,Literatur!$C313),0)</f>
        <v>0</v>
      </c>
      <c r="I313" s="5">
        <f>IFERROR(SEARCH(Tabelle2!$A$6,Literatur!$C313),0)</f>
        <v>0</v>
      </c>
      <c r="J313" s="5">
        <f>IFERROR(SEARCH(Tabelle2!$A$7,Literatur!$C313),0)</f>
        <v>0</v>
      </c>
      <c r="K313" s="5">
        <f>IFERROR(SEARCH(Tabelle2!$A$8,Literatur!$C313),0)</f>
        <v>0</v>
      </c>
      <c r="L313" s="5">
        <f>IFERROR(SEARCH(Tabelle2!$A$9,Literatur!$C313),0)</f>
        <v>0</v>
      </c>
      <c r="M313" s="5">
        <f>IFERROR(SEARCH(Tabelle2!$A$10,Literatur!$C313),0)</f>
        <v>0</v>
      </c>
      <c r="N313" t="s">
        <v>3715</v>
      </c>
      <c r="O313" t="s">
        <v>61</v>
      </c>
      <c r="P313" t="s">
        <v>3716</v>
      </c>
      <c r="Q313" t="s">
        <v>3717</v>
      </c>
      <c r="R313">
        <v>2</v>
      </c>
      <c r="S313">
        <v>115156</v>
      </c>
      <c r="T313" t="s">
        <v>64</v>
      </c>
      <c r="U313" t="s">
        <v>3718</v>
      </c>
      <c r="V313" t="s">
        <v>3719</v>
      </c>
      <c r="X313" t="s">
        <v>3720</v>
      </c>
      <c r="Y313" t="s">
        <v>3721</v>
      </c>
      <c r="Z313" t="s">
        <v>3722</v>
      </c>
      <c r="AA313">
        <f t="shared" si="15"/>
        <v>12</v>
      </c>
      <c r="AB313">
        <v>51</v>
      </c>
      <c r="AC313" t="s">
        <v>3951</v>
      </c>
      <c r="AD313" t="s">
        <v>71</v>
      </c>
      <c r="AE313">
        <v>28386710</v>
      </c>
      <c r="AF313" t="s">
        <v>3952</v>
      </c>
      <c r="AG313" t="s">
        <v>3953</v>
      </c>
      <c r="AH313" t="s">
        <v>3954</v>
      </c>
      <c r="AI313" t="s">
        <v>3955</v>
      </c>
      <c r="AJ313" t="s">
        <v>130</v>
      </c>
      <c r="AK313" t="s">
        <v>3521</v>
      </c>
      <c r="AL313">
        <v>2578229</v>
      </c>
      <c r="AM313">
        <v>2017</v>
      </c>
      <c r="AN313" t="s">
        <v>3811</v>
      </c>
      <c r="AO313" t="s">
        <v>3812</v>
      </c>
      <c r="AP313" t="s">
        <v>3812</v>
      </c>
      <c r="AQ313" t="s">
        <v>3813</v>
      </c>
      <c r="AR313" t="s">
        <v>3814</v>
      </c>
      <c r="AS313" t="s">
        <v>3815</v>
      </c>
      <c r="AT313" t="s">
        <v>3956</v>
      </c>
      <c r="AU313" t="s">
        <v>3957</v>
      </c>
      <c r="AV313" t="s">
        <v>84</v>
      </c>
      <c r="AW313" t="s">
        <v>86</v>
      </c>
      <c r="AX313" t="s">
        <v>86</v>
      </c>
      <c r="AY313" t="s">
        <v>85</v>
      </c>
      <c r="AZ313" t="s">
        <v>86</v>
      </c>
      <c r="BA313" t="s">
        <v>85</v>
      </c>
      <c r="BB313" t="s">
        <v>85</v>
      </c>
      <c r="BC313">
        <v>3</v>
      </c>
      <c r="BD313" t="s">
        <v>86</v>
      </c>
      <c r="BE313" t="s">
        <v>86</v>
      </c>
      <c r="BF313" t="s">
        <v>85</v>
      </c>
      <c r="BG313" t="s">
        <v>85</v>
      </c>
      <c r="BH313" t="s">
        <v>85</v>
      </c>
      <c r="BI313" t="s">
        <v>85</v>
      </c>
      <c r="BJ313" t="s">
        <v>85</v>
      </c>
      <c r="BK313" t="s">
        <v>85</v>
      </c>
      <c r="BL313" t="s">
        <v>3958</v>
      </c>
      <c r="BM313" t="s">
        <v>1117</v>
      </c>
      <c r="BN313" t="s">
        <v>727</v>
      </c>
      <c r="BO313" t="s">
        <v>683</v>
      </c>
      <c r="BP313" s="1" t="s">
        <v>3959</v>
      </c>
    </row>
    <row r="314" spans="1:68" hidden="1" x14ac:dyDescent="0.25">
      <c r="A314" s="1" t="s">
        <v>3712</v>
      </c>
      <c r="B314" t="s">
        <v>3713</v>
      </c>
      <c r="C314" t="s">
        <v>3714</v>
      </c>
      <c r="D314" s="5">
        <f t="shared" si="16"/>
        <v>0</v>
      </c>
      <c r="E314" s="5">
        <f>IFERROR(SEARCH(Tabelle2!$A$2,Literatur!$C314),0)</f>
        <v>0</v>
      </c>
      <c r="F314" s="5">
        <f>IFERROR(SEARCH(Tabelle2!$A$3,Literatur!$C314),0)</f>
        <v>0</v>
      </c>
      <c r="G314" s="5">
        <f>IFERROR(SEARCH(Tabelle2!$A$4,Literatur!$C314),0)</f>
        <v>0</v>
      </c>
      <c r="H314" s="5">
        <f>IFERROR(SEARCH(Tabelle2!$A$5,Literatur!$C314),0)</f>
        <v>0</v>
      </c>
      <c r="I314" s="5">
        <f>IFERROR(SEARCH(Tabelle2!$A$6,Literatur!$C314),0)</f>
        <v>0</v>
      </c>
      <c r="J314" s="5">
        <f>IFERROR(SEARCH(Tabelle2!$A$7,Literatur!$C314),0)</f>
        <v>0</v>
      </c>
      <c r="K314" s="5">
        <f>IFERROR(SEARCH(Tabelle2!$A$8,Literatur!$C314),0)</f>
        <v>0</v>
      </c>
      <c r="L314" s="5">
        <f>IFERROR(SEARCH(Tabelle2!$A$9,Literatur!$C314),0)</f>
        <v>0</v>
      </c>
      <c r="M314" s="5">
        <f>IFERROR(SEARCH(Tabelle2!$A$10,Literatur!$C314),0)</f>
        <v>0</v>
      </c>
      <c r="N314" t="s">
        <v>3715</v>
      </c>
      <c r="O314" t="s">
        <v>61</v>
      </c>
      <c r="P314" t="s">
        <v>3716</v>
      </c>
      <c r="Q314" t="s">
        <v>3717</v>
      </c>
      <c r="R314">
        <v>2</v>
      </c>
      <c r="S314">
        <v>115156</v>
      </c>
      <c r="T314" t="s">
        <v>64</v>
      </c>
      <c r="U314" t="s">
        <v>3718</v>
      </c>
      <c r="V314" t="s">
        <v>3719</v>
      </c>
      <c r="X314" t="s">
        <v>3720</v>
      </c>
      <c r="Y314" t="s">
        <v>3721</v>
      </c>
      <c r="Z314" t="s">
        <v>3722</v>
      </c>
      <c r="AA314">
        <f t="shared" si="15"/>
        <v>12</v>
      </c>
      <c r="AB314">
        <v>51</v>
      </c>
      <c r="AC314" t="s">
        <v>3960</v>
      </c>
      <c r="AD314" t="s">
        <v>71</v>
      </c>
      <c r="AE314">
        <v>27730481</v>
      </c>
      <c r="AF314" t="s">
        <v>3961</v>
      </c>
      <c r="AG314" t="s">
        <v>3962</v>
      </c>
      <c r="AH314" t="s">
        <v>3963</v>
      </c>
      <c r="AI314" t="s">
        <v>3964</v>
      </c>
      <c r="AJ314" t="s">
        <v>76</v>
      </c>
      <c r="AK314" t="s">
        <v>3628</v>
      </c>
      <c r="AL314">
        <v>2490832</v>
      </c>
      <c r="AM314">
        <v>2016</v>
      </c>
      <c r="AN314" t="s">
        <v>3811</v>
      </c>
      <c r="AO314" t="s">
        <v>3812</v>
      </c>
      <c r="AP314" t="s">
        <v>3812</v>
      </c>
      <c r="AQ314" t="s">
        <v>3813</v>
      </c>
      <c r="AR314" t="s">
        <v>3814</v>
      </c>
      <c r="AS314" t="s">
        <v>3815</v>
      </c>
      <c r="AT314" t="s">
        <v>3965</v>
      </c>
      <c r="AU314" t="s">
        <v>3966</v>
      </c>
      <c r="AV314" t="s">
        <v>84</v>
      </c>
      <c r="AW314" t="s">
        <v>86</v>
      </c>
      <c r="AX314" t="s">
        <v>86</v>
      </c>
      <c r="AY314" t="s">
        <v>85</v>
      </c>
      <c r="AZ314" t="s">
        <v>86</v>
      </c>
      <c r="BA314" t="s">
        <v>85</v>
      </c>
      <c r="BB314" t="s">
        <v>85</v>
      </c>
      <c r="BC314">
        <v>3</v>
      </c>
      <c r="BD314" t="s">
        <v>86</v>
      </c>
      <c r="BE314" t="s">
        <v>86</v>
      </c>
      <c r="BF314" t="s">
        <v>85</v>
      </c>
      <c r="BG314" t="s">
        <v>85</v>
      </c>
      <c r="BH314" t="s">
        <v>85</v>
      </c>
      <c r="BI314" t="s">
        <v>85</v>
      </c>
      <c r="BJ314" t="s">
        <v>85</v>
      </c>
      <c r="BK314" t="s">
        <v>85</v>
      </c>
      <c r="BL314" t="s">
        <v>3967</v>
      </c>
      <c r="BM314" t="s">
        <v>262</v>
      </c>
      <c r="BN314" t="s">
        <v>3968</v>
      </c>
      <c r="BO314" t="s">
        <v>3924</v>
      </c>
      <c r="BP314" s="1" t="s">
        <v>3969</v>
      </c>
    </row>
    <row r="315" spans="1:68" hidden="1" x14ac:dyDescent="0.25">
      <c r="A315" s="1" t="s">
        <v>3712</v>
      </c>
      <c r="B315" t="s">
        <v>3713</v>
      </c>
      <c r="C315" t="s">
        <v>3714</v>
      </c>
      <c r="D315" s="5">
        <f t="shared" si="16"/>
        <v>0</v>
      </c>
      <c r="E315" s="5">
        <f>IFERROR(SEARCH(Tabelle2!$A$2,Literatur!$C315),0)</f>
        <v>0</v>
      </c>
      <c r="F315" s="5">
        <f>IFERROR(SEARCH(Tabelle2!$A$3,Literatur!$C315),0)</f>
        <v>0</v>
      </c>
      <c r="G315" s="5">
        <f>IFERROR(SEARCH(Tabelle2!$A$4,Literatur!$C315),0)</f>
        <v>0</v>
      </c>
      <c r="H315" s="5">
        <f>IFERROR(SEARCH(Tabelle2!$A$5,Literatur!$C315),0)</f>
        <v>0</v>
      </c>
      <c r="I315" s="5">
        <f>IFERROR(SEARCH(Tabelle2!$A$6,Literatur!$C315),0)</f>
        <v>0</v>
      </c>
      <c r="J315" s="5">
        <f>IFERROR(SEARCH(Tabelle2!$A$7,Literatur!$C315),0)</f>
        <v>0</v>
      </c>
      <c r="K315" s="5">
        <f>IFERROR(SEARCH(Tabelle2!$A$8,Literatur!$C315),0)</f>
        <v>0</v>
      </c>
      <c r="L315" s="5">
        <f>IFERROR(SEARCH(Tabelle2!$A$9,Literatur!$C315),0)</f>
        <v>0</v>
      </c>
      <c r="M315" s="5">
        <f>IFERROR(SEARCH(Tabelle2!$A$10,Literatur!$C315),0)</f>
        <v>0</v>
      </c>
      <c r="N315" t="s">
        <v>3715</v>
      </c>
      <c r="O315" t="s">
        <v>61</v>
      </c>
      <c r="P315" t="s">
        <v>3716</v>
      </c>
      <c r="Q315" t="s">
        <v>3717</v>
      </c>
      <c r="R315">
        <v>2</v>
      </c>
      <c r="S315">
        <v>115156</v>
      </c>
      <c r="T315" t="s">
        <v>64</v>
      </c>
      <c r="U315" t="s">
        <v>3718</v>
      </c>
      <c r="V315" t="s">
        <v>3719</v>
      </c>
      <c r="X315" t="s">
        <v>3720</v>
      </c>
      <c r="Y315" t="s">
        <v>3721</v>
      </c>
      <c r="Z315" t="s">
        <v>3722</v>
      </c>
      <c r="AA315">
        <f t="shared" si="15"/>
        <v>12</v>
      </c>
      <c r="AB315">
        <v>51</v>
      </c>
      <c r="AC315" t="s">
        <v>3970</v>
      </c>
      <c r="AD315" t="s">
        <v>71</v>
      </c>
      <c r="AE315">
        <v>27578330</v>
      </c>
      <c r="AF315" t="s">
        <v>3971</v>
      </c>
      <c r="AG315" t="s">
        <v>3972</v>
      </c>
      <c r="AH315" t="s">
        <v>3973</v>
      </c>
      <c r="AI315" t="s">
        <v>3974</v>
      </c>
      <c r="AJ315" t="s">
        <v>113</v>
      </c>
      <c r="AK315" t="s">
        <v>3521</v>
      </c>
      <c r="AL315">
        <v>2542001</v>
      </c>
      <c r="AM315">
        <v>2017</v>
      </c>
      <c r="AN315" t="s">
        <v>3811</v>
      </c>
      <c r="AO315" t="s">
        <v>3812</v>
      </c>
      <c r="AP315" t="s">
        <v>3812</v>
      </c>
      <c r="AQ315" t="s">
        <v>3813</v>
      </c>
      <c r="AR315" t="s">
        <v>3814</v>
      </c>
      <c r="AS315" t="s">
        <v>3815</v>
      </c>
      <c r="AT315" t="s">
        <v>854</v>
      </c>
      <c r="AU315" t="s">
        <v>3975</v>
      </c>
      <c r="AV315" t="s">
        <v>84</v>
      </c>
      <c r="AW315" t="s">
        <v>86</v>
      </c>
      <c r="AX315" t="s">
        <v>86</v>
      </c>
      <c r="AY315" t="s">
        <v>85</v>
      </c>
      <c r="AZ315" t="s">
        <v>86</v>
      </c>
      <c r="BA315" t="s">
        <v>85</v>
      </c>
      <c r="BB315" t="s">
        <v>86</v>
      </c>
      <c r="BC315">
        <v>3</v>
      </c>
      <c r="BD315" t="s">
        <v>86</v>
      </c>
      <c r="BE315" t="s">
        <v>86</v>
      </c>
      <c r="BF315" t="s">
        <v>85</v>
      </c>
      <c r="BG315" t="s">
        <v>86</v>
      </c>
      <c r="BH315" t="s">
        <v>85</v>
      </c>
      <c r="BI315" t="s">
        <v>85</v>
      </c>
      <c r="BJ315" t="s">
        <v>85</v>
      </c>
      <c r="BK315" t="s">
        <v>85</v>
      </c>
      <c r="BL315" t="s">
        <v>3976</v>
      </c>
      <c r="BM315" t="s">
        <v>504</v>
      </c>
      <c r="BN315" t="s">
        <v>3977</v>
      </c>
      <c r="BO315" t="s">
        <v>3940</v>
      </c>
      <c r="BP315" s="1" t="s">
        <v>3978</v>
      </c>
    </row>
    <row r="316" spans="1:68" hidden="1" x14ac:dyDescent="0.25">
      <c r="A316" s="1" t="s">
        <v>3712</v>
      </c>
      <c r="B316" t="s">
        <v>3713</v>
      </c>
      <c r="C316" t="s">
        <v>3714</v>
      </c>
      <c r="D316" s="5">
        <f t="shared" si="16"/>
        <v>0</v>
      </c>
      <c r="E316" s="5">
        <f>IFERROR(SEARCH(Tabelle2!$A$2,Literatur!$C316),0)</f>
        <v>0</v>
      </c>
      <c r="F316" s="5">
        <f>IFERROR(SEARCH(Tabelle2!$A$3,Literatur!$C316),0)</f>
        <v>0</v>
      </c>
      <c r="G316" s="5">
        <f>IFERROR(SEARCH(Tabelle2!$A$4,Literatur!$C316),0)</f>
        <v>0</v>
      </c>
      <c r="H316" s="5">
        <f>IFERROR(SEARCH(Tabelle2!$A$5,Literatur!$C316),0)</f>
        <v>0</v>
      </c>
      <c r="I316" s="5">
        <f>IFERROR(SEARCH(Tabelle2!$A$6,Literatur!$C316),0)</f>
        <v>0</v>
      </c>
      <c r="J316" s="5">
        <f>IFERROR(SEARCH(Tabelle2!$A$7,Literatur!$C316),0)</f>
        <v>0</v>
      </c>
      <c r="K316" s="5">
        <f>IFERROR(SEARCH(Tabelle2!$A$8,Literatur!$C316),0)</f>
        <v>0</v>
      </c>
      <c r="L316" s="5">
        <f>IFERROR(SEARCH(Tabelle2!$A$9,Literatur!$C316),0)</f>
        <v>0</v>
      </c>
      <c r="M316" s="5">
        <f>IFERROR(SEARCH(Tabelle2!$A$10,Literatur!$C316),0)</f>
        <v>0</v>
      </c>
      <c r="N316" t="s">
        <v>3715</v>
      </c>
      <c r="O316" t="s">
        <v>61</v>
      </c>
      <c r="P316" t="s">
        <v>3716</v>
      </c>
      <c r="Q316" t="s">
        <v>3717</v>
      </c>
      <c r="R316">
        <v>2</v>
      </c>
      <c r="S316">
        <v>115156</v>
      </c>
      <c r="T316" t="s">
        <v>64</v>
      </c>
      <c r="U316" t="s">
        <v>3718</v>
      </c>
      <c r="V316" t="s">
        <v>3719</v>
      </c>
      <c r="X316" t="s">
        <v>3720</v>
      </c>
      <c r="Y316" t="s">
        <v>3721</v>
      </c>
      <c r="Z316" t="s">
        <v>3722</v>
      </c>
      <c r="AA316">
        <f t="shared" si="15"/>
        <v>12</v>
      </c>
      <c r="AB316">
        <v>51</v>
      </c>
      <c r="AC316" t="s">
        <v>3979</v>
      </c>
      <c r="AD316" t="s">
        <v>71</v>
      </c>
      <c r="AE316">
        <v>26783502</v>
      </c>
      <c r="AF316" t="s">
        <v>3980</v>
      </c>
      <c r="AG316" t="s">
        <v>3981</v>
      </c>
      <c r="AH316" t="s">
        <v>3982</v>
      </c>
      <c r="AI316" t="s">
        <v>3983</v>
      </c>
      <c r="AJ316" t="s">
        <v>147</v>
      </c>
      <c r="AK316" t="s">
        <v>420</v>
      </c>
      <c r="AL316">
        <v>2365246</v>
      </c>
      <c r="AM316">
        <v>2015</v>
      </c>
      <c r="AN316" t="s">
        <v>3740</v>
      </c>
      <c r="AO316" t="s">
        <v>3729</v>
      </c>
      <c r="AP316" t="s">
        <v>3729</v>
      </c>
      <c r="AQ316" t="s">
        <v>3730</v>
      </c>
      <c r="AR316" t="s">
        <v>3731</v>
      </c>
      <c r="AS316" t="s">
        <v>3731</v>
      </c>
      <c r="AT316" t="s">
        <v>3984</v>
      </c>
      <c r="AU316" t="s">
        <v>3985</v>
      </c>
      <c r="AV316" t="s">
        <v>84</v>
      </c>
      <c r="AW316" t="s">
        <v>86</v>
      </c>
      <c r="AX316" t="s">
        <v>86</v>
      </c>
      <c r="AY316" t="s">
        <v>85</v>
      </c>
      <c r="AZ316" t="s">
        <v>86</v>
      </c>
      <c r="BA316" t="s">
        <v>85</v>
      </c>
      <c r="BB316" t="s">
        <v>86</v>
      </c>
      <c r="BC316">
        <v>3</v>
      </c>
      <c r="BD316" t="s">
        <v>86</v>
      </c>
      <c r="BE316" t="s">
        <v>86</v>
      </c>
      <c r="BF316" t="s">
        <v>85</v>
      </c>
      <c r="BG316" t="s">
        <v>85</v>
      </c>
      <c r="BH316" t="s">
        <v>85</v>
      </c>
      <c r="BI316" t="s">
        <v>85</v>
      </c>
      <c r="BJ316" t="s">
        <v>85</v>
      </c>
      <c r="BK316" t="s">
        <v>85</v>
      </c>
      <c r="BL316" t="s">
        <v>1595</v>
      </c>
      <c r="BM316" t="s">
        <v>3986</v>
      </c>
      <c r="BN316" t="s">
        <v>3987</v>
      </c>
      <c r="BO316" t="s">
        <v>3949</v>
      </c>
      <c r="BP316" s="1" t="s">
        <v>3988</v>
      </c>
    </row>
    <row r="317" spans="1:68" hidden="1" x14ac:dyDescent="0.25">
      <c r="A317" s="1" t="s">
        <v>3712</v>
      </c>
      <c r="B317" t="s">
        <v>3713</v>
      </c>
      <c r="C317" t="s">
        <v>3714</v>
      </c>
      <c r="D317" s="5">
        <f t="shared" si="16"/>
        <v>0</v>
      </c>
      <c r="E317" s="5">
        <f>IFERROR(SEARCH(Tabelle2!$A$2,Literatur!$C317),0)</f>
        <v>0</v>
      </c>
      <c r="F317" s="5">
        <f>IFERROR(SEARCH(Tabelle2!$A$3,Literatur!$C317),0)</f>
        <v>0</v>
      </c>
      <c r="G317" s="5">
        <f>IFERROR(SEARCH(Tabelle2!$A$4,Literatur!$C317),0)</f>
        <v>0</v>
      </c>
      <c r="H317" s="5">
        <f>IFERROR(SEARCH(Tabelle2!$A$5,Literatur!$C317),0)</f>
        <v>0</v>
      </c>
      <c r="I317" s="5">
        <f>IFERROR(SEARCH(Tabelle2!$A$6,Literatur!$C317),0)</f>
        <v>0</v>
      </c>
      <c r="J317" s="5">
        <f>IFERROR(SEARCH(Tabelle2!$A$7,Literatur!$C317),0)</f>
        <v>0</v>
      </c>
      <c r="K317" s="5">
        <f>IFERROR(SEARCH(Tabelle2!$A$8,Literatur!$C317),0)</f>
        <v>0</v>
      </c>
      <c r="L317" s="5">
        <f>IFERROR(SEARCH(Tabelle2!$A$9,Literatur!$C317),0)</f>
        <v>0</v>
      </c>
      <c r="M317" s="5">
        <f>IFERROR(SEARCH(Tabelle2!$A$10,Literatur!$C317),0)</f>
        <v>0</v>
      </c>
      <c r="N317" t="s">
        <v>3715</v>
      </c>
      <c r="O317" t="s">
        <v>61</v>
      </c>
      <c r="P317" t="s">
        <v>3716</v>
      </c>
      <c r="Q317" t="s">
        <v>3717</v>
      </c>
      <c r="R317">
        <v>2</v>
      </c>
      <c r="S317">
        <v>115156</v>
      </c>
      <c r="T317" t="s">
        <v>64</v>
      </c>
      <c r="U317" t="s">
        <v>3718</v>
      </c>
      <c r="V317" t="s">
        <v>3719</v>
      </c>
      <c r="X317" t="s">
        <v>3720</v>
      </c>
      <c r="Y317" t="s">
        <v>3721</v>
      </c>
      <c r="Z317" t="s">
        <v>3722</v>
      </c>
      <c r="AA317">
        <f t="shared" si="15"/>
        <v>12</v>
      </c>
      <c r="AB317">
        <v>51</v>
      </c>
      <c r="AC317" t="s">
        <v>859</v>
      </c>
      <c r="AD317" t="s">
        <v>71</v>
      </c>
      <c r="AE317">
        <v>25759670</v>
      </c>
      <c r="AF317" t="s">
        <v>844</v>
      </c>
      <c r="AG317" t="s">
        <v>861</v>
      </c>
      <c r="AH317" t="s">
        <v>862</v>
      </c>
      <c r="AI317" t="s">
        <v>863</v>
      </c>
      <c r="AJ317" t="s">
        <v>241</v>
      </c>
      <c r="AK317" t="s">
        <v>241</v>
      </c>
      <c r="AL317">
        <v>2258598</v>
      </c>
      <c r="AM317">
        <v>2015</v>
      </c>
      <c r="AN317" t="s">
        <v>864</v>
      </c>
      <c r="AO317" t="s">
        <v>865</v>
      </c>
      <c r="AP317" t="s">
        <v>865</v>
      </c>
      <c r="AQ317" t="s">
        <v>866</v>
      </c>
      <c r="AR317" t="s">
        <v>867</v>
      </c>
      <c r="AS317" t="s">
        <v>867</v>
      </c>
      <c r="AT317" t="s">
        <v>3989</v>
      </c>
      <c r="AU317" t="s">
        <v>855</v>
      </c>
      <c r="AV317" t="s">
        <v>84</v>
      </c>
      <c r="AW317" t="s">
        <v>86</v>
      </c>
      <c r="AX317" t="s">
        <v>86</v>
      </c>
      <c r="AY317" t="s">
        <v>85</v>
      </c>
      <c r="AZ317" t="s">
        <v>86</v>
      </c>
      <c r="BA317" t="s">
        <v>85</v>
      </c>
      <c r="BB317" t="s">
        <v>85</v>
      </c>
      <c r="BC317">
        <v>3</v>
      </c>
      <c r="BD317" t="s">
        <v>86</v>
      </c>
      <c r="BE317" t="s">
        <v>86</v>
      </c>
      <c r="BF317" t="s">
        <v>85</v>
      </c>
      <c r="BG317" t="s">
        <v>86</v>
      </c>
      <c r="BH317" t="s">
        <v>85</v>
      </c>
      <c r="BI317" t="s">
        <v>85</v>
      </c>
      <c r="BJ317" t="s">
        <v>85</v>
      </c>
      <c r="BK317" t="s">
        <v>85</v>
      </c>
      <c r="BL317" t="s">
        <v>870</v>
      </c>
      <c r="BM317" t="s">
        <v>3853</v>
      </c>
      <c r="BN317" t="s">
        <v>3990</v>
      </c>
      <c r="BO317" t="s">
        <v>727</v>
      </c>
      <c r="BP317" s="1" t="s">
        <v>871</v>
      </c>
    </row>
    <row r="318" spans="1:68" hidden="1" x14ac:dyDescent="0.25">
      <c r="A318" s="1" t="s">
        <v>3712</v>
      </c>
      <c r="B318" t="s">
        <v>3713</v>
      </c>
      <c r="C318" t="s">
        <v>3714</v>
      </c>
      <c r="D318" s="5">
        <f t="shared" si="16"/>
        <v>0</v>
      </c>
      <c r="E318" s="5">
        <f>IFERROR(SEARCH(Tabelle2!$A$2,Literatur!$C318),0)</f>
        <v>0</v>
      </c>
      <c r="F318" s="5">
        <f>IFERROR(SEARCH(Tabelle2!$A$3,Literatur!$C318),0)</f>
        <v>0</v>
      </c>
      <c r="G318" s="5">
        <f>IFERROR(SEARCH(Tabelle2!$A$4,Literatur!$C318),0)</f>
        <v>0</v>
      </c>
      <c r="H318" s="5">
        <f>IFERROR(SEARCH(Tabelle2!$A$5,Literatur!$C318),0)</f>
        <v>0</v>
      </c>
      <c r="I318" s="5">
        <f>IFERROR(SEARCH(Tabelle2!$A$6,Literatur!$C318),0)</f>
        <v>0</v>
      </c>
      <c r="J318" s="5">
        <f>IFERROR(SEARCH(Tabelle2!$A$7,Literatur!$C318),0)</f>
        <v>0</v>
      </c>
      <c r="K318" s="5">
        <f>IFERROR(SEARCH(Tabelle2!$A$8,Literatur!$C318),0)</f>
        <v>0</v>
      </c>
      <c r="L318" s="5">
        <f>IFERROR(SEARCH(Tabelle2!$A$9,Literatur!$C318),0)</f>
        <v>0</v>
      </c>
      <c r="M318" s="5">
        <f>IFERROR(SEARCH(Tabelle2!$A$10,Literatur!$C318),0)</f>
        <v>0</v>
      </c>
      <c r="N318" t="s">
        <v>3715</v>
      </c>
      <c r="O318" t="s">
        <v>61</v>
      </c>
      <c r="P318" t="s">
        <v>3716</v>
      </c>
      <c r="Q318" t="s">
        <v>3717</v>
      </c>
      <c r="R318">
        <v>2</v>
      </c>
      <c r="S318">
        <v>115156</v>
      </c>
      <c r="T318" t="s">
        <v>64</v>
      </c>
      <c r="U318" t="s">
        <v>3718</v>
      </c>
      <c r="V318" t="s">
        <v>3719</v>
      </c>
      <c r="X318" t="s">
        <v>3720</v>
      </c>
      <c r="Y318" t="s">
        <v>3721</v>
      </c>
      <c r="Z318" t="s">
        <v>3722</v>
      </c>
      <c r="AA318">
        <f t="shared" si="15"/>
        <v>12</v>
      </c>
      <c r="AB318">
        <v>51</v>
      </c>
      <c r="AC318" t="s">
        <v>3991</v>
      </c>
      <c r="AD318" t="s">
        <v>71</v>
      </c>
      <c r="AE318">
        <v>24103658</v>
      </c>
      <c r="AF318" t="s">
        <v>3992</v>
      </c>
      <c r="AG318" t="s">
        <v>3993</v>
      </c>
      <c r="AH318" t="s">
        <v>3994</v>
      </c>
      <c r="AI318" t="s">
        <v>3995</v>
      </c>
      <c r="AJ318" t="s">
        <v>178</v>
      </c>
      <c r="AK318" t="s">
        <v>420</v>
      </c>
      <c r="AL318">
        <v>2081148</v>
      </c>
      <c r="AM318">
        <v>2013</v>
      </c>
      <c r="AN318" t="s">
        <v>3996</v>
      </c>
      <c r="AO318" t="s">
        <v>3997</v>
      </c>
      <c r="AP318" t="s">
        <v>3997</v>
      </c>
      <c r="AQ318" t="s">
        <v>3998</v>
      </c>
      <c r="AR318" t="s">
        <v>3999</v>
      </c>
      <c r="AS318" t="s">
        <v>3999</v>
      </c>
      <c r="AT318" t="s">
        <v>4000</v>
      </c>
      <c r="AU318" t="s">
        <v>4001</v>
      </c>
      <c r="AV318" t="s">
        <v>84</v>
      </c>
      <c r="AW318" t="s">
        <v>86</v>
      </c>
      <c r="AX318" t="s">
        <v>86</v>
      </c>
      <c r="AY318" t="s">
        <v>86</v>
      </c>
      <c r="AZ318" t="s">
        <v>86</v>
      </c>
      <c r="BA318" t="s">
        <v>85</v>
      </c>
      <c r="BB318" t="s">
        <v>86</v>
      </c>
      <c r="BC318">
        <v>3</v>
      </c>
      <c r="BD318" t="s">
        <v>86</v>
      </c>
      <c r="BE318" t="s">
        <v>86</v>
      </c>
      <c r="BF318" t="s">
        <v>85</v>
      </c>
      <c r="BG318" t="s">
        <v>86</v>
      </c>
      <c r="BH318" t="s">
        <v>85</v>
      </c>
      <c r="BI318" t="s">
        <v>85</v>
      </c>
      <c r="BJ318" t="s">
        <v>85</v>
      </c>
      <c r="BK318" t="s">
        <v>85</v>
      </c>
      <c r="BL318" t="s">
        <v>4002</v>
      </c>
      <c r="BM318" t="s">
        <v>4003</v>
      </c>
      <c r="BN318" t="s">
        <v>4004</v>
      </c>
      <c r="BO318" t="s">
        <v>3968</v>
      </c>
      <c r="BP318" s="1" t="s">
        <v>4005</v>
      </c>
    </row>
    <row r="319" spans="1:68" hidden="1" x14ac:dyDescent="0.25">
      <c r="A319" s="1" t="s">
        <v>3712</v>
      </c>
      <c r="B319" t="s">
        <v>3713</v>
      </c>
      <c r="C319" t="s">
        <v>3714</v>
      </c>
      <c r="D319" s="5">
        <f t="shared" si="16"/>
        <v>0</v>
      </c>
      <c r="E319" s="5">
        <f>IFERROR(SEARCH(Tabelle2!$A$2,Literatur!$C319),0)</f>
        <v>0</v>
      </c>
      <c r="F319" s="5">
        <f>IFERROR(SEARCH(Tabelle2!$A$3,Literatur!$C319),0)</f>
        <v>0</v>
      </c>
      <c r="G319" s="5">
        <f>IFERROR(SEARCH(Tabelle2!$A$4,Literatur!$C319),0)</f>
        <v>0</v>
      </c>
      <c r="H319" s="5">
        <f>IFERROR(SEARCH(Tabelle2!$A$5,Literatur!$C319),0)</f>
        <v>0</v>
      </c>
      <c r="I319" s="5">
        <f>IFERROR(SEARCH(Tabelle2!$A$6,Literatur!$C319),0)</f>
        <v>0</v>
      </c>
      <c r="J319" s="5">
        <f>IFERROR(SEARCH(Tabelle2!$A$7,Literatur!$C319),0)</f>
        <v>0</v>
      </c>
      <c r="K319" s="5">
        <f>IFERROR(SEARCH(Tabelle2!$A$8,Literatur!$C319),0)</f>
        <v>0</v>
      </c>
      <c r="L319" s="5">
        <f>IFERROR(SEARCH(Tabelle2!$A$9,Literatur!$C319),0)</f>
        <v>0</v>
      </c>
      <c r="M319" s="5">
        <f>IFERROR(SEARCH(Tabelle2!$A$10,Literatur!$C319),0)</f>
        <v>0</v>
      </c>
      <c r="N319" t="s">
        <v>3715</v>
      </c>
      <c r="O319" t="s">
        <v>61</v>
      </c>
      <c r="P319" t="s">
        <v>3716</v>
      </c>
      <c r="Q319" t="s">
        <v>3717</v>
      </c>
      <c r="R319">
        <v>2</v>
      </c>
      <c r="S319">
        <v>115156</v>
      </c>
      <c r="T319" t="s">
        <v>64</v>
      </c>
      <c r="U319" t="s">
        <v>3718</v>
      </c>
      <c r="V319" t="s">
        <v>3719</v>
      </c>
      <c r="X319" t="s">
        <v>3720</v>
      </c>
      <c r="Y319" t="s">
        <v>3721</v>
      </c>
      <c r="Z319" t="s">
        <v>3722</v>
      </c>
      <c r="AA319">
        <f t="shared" si="15"/>
        <v>12</v>
      </c>
      <c r="AB319">
        <v>51</v>
      </c>
      <c r="AC319" t="s">
        <v>4006</v>
      </c>
      <c r="AD319" t="s">
        <v>71</v>
      </c>
      <c r="AE319">
        <v>26904386</v>
      </c>
      <c r="AF319" t="s">
        <v>4007</v>
      </c>
      <c r="AG319" t="s">
        <v>4008</v>
      </c>
      <c r="AH319" t="s">
        <v>4009</v>
      </c>
      <c r="AI319" t="s">
        <v>4010</v>
      </c>
      <c r="AJ319" t="s">
        <v>420</v>
      </c>
      <c r="AK319" t="s">
        <v>420</v>
      </c>
      <c r="AL319">
        <v>2377654</v>
      </c>
      <c r="AM319">
        <v>2015</v>
      </c>
      <c r="AN319" t="s">
        <v>3740</v>
      </c>
      <c r="AO319" t="s">
        <v>3729</v>
      </c>
      <c r="AP319" t="s">
        <v>3729</v>
      </c>
      <c r="AQ319" t="s">
        <v>3730</v>
      </c>
      <c r="AR319" t="s">
        <v>3731</v>
      </c>
      <c r="AS319" t="s">
        <v>3731</v>
      </c>
      <c r="AT319" t="s">
        <v>4011</v>
      </c>
      <c r="AU319" t="s">
        <v>4012</v>
      </c>
      <c r="AV319" t="s">
        <v>84</v>
      </c>
      <c r="AW319" t="s">
        <v>86</v>
      </c>
      <c r="AX319" t="s">
        <v>86</v>
      </c>
      <c r="AY319" t="s">
        <v>85</v>
      </c>
      <c r="AZ319" t="s">
        <v>86</v>
      </c>
      <c r="BA319" t="s">
        <v>85</v>
      </c>
      <c r="BB319" t="s">
        <v>86</v>
      </c>
      <c r="BC319">
        <v>4</v>
      </c>
      <c r="BD319" t="s">
        <v>86</v>
      </c>
      <c r="BE319" t="s">
        <v>86</v>
      </c>
      <c r="BF319" t="s">
        <v>85</v>
      </c>
      <c r="BG319" t="s">
        <v>86</v>
      </c>
      <c r="BH319" t="s">
        <v>85</v>
      </c>
      <c r="BI319" t="s">
        <v>85</v>
      </c>
      <c r="BJ319" t="s">
        <v>85</v>
      </c>
      <c r="BK319" t="s">
        <v>85</v>
      </c>
      <c r="BL319" t="s">
        <v>4013</v>
      </c>
      <c r="BM319" t="s">
        <v>4014</v>
      </c>
      <c r="BN319" t="s">
        <v>4015</v>
      </c>
      <c r="BO319" t="s">
        <v>3977</v>
      </c>
      <c r="BP319" s="1" t="s">
        <v>4016</v>
      </c>
    </row>
    <row r="320" spans="1:68" hidden="1" x14ac:dyDescent="0.25">
      <c r="A320" s="1" t="s">
        <v>3712</v>
      </c>
      <c r="B320" t="s">
        <v>3713</v>
      </c>
      <c r="C320" t="s">
        <v>3714</v>
      </c>
      <c r="D320" s="5">
        <f t="shared" si="16"/>
        <v>0</v>
      </c>
      <c r="E320" s="5">
        <f>IFERROR(SEARCH(Tabelle2!$A$2,Literatur!$C320),0)</f>
        <v>0</v>
      </c>
      <c r="F320" s="5">
        <f>IFERROR(SEARCH(Tabelle2!$A$3,Literatur!$C320),0)</f>
        <v>0</v>
      </c>
      <c r="G320" s="5">
        <f>IFERROR(SEARCH(Tabelle2!$A$4,Literatur!$C320),0)</f>
        <v>0</v>
      </c>
      <c r="H320" s="5">
        <f>IFERROR(SEARCH(Tabelle2!$A$5,Literatur!$C320),0)</f>
        <v>0</v>
      </c>
      <c r="I320" s="5">
        <f>IFERROR(SEARCH(Tabelle2!$A$6,Literatur!$C320),0)</f>
        <v>0</v>
      </c>
      <c r="J320" s="5">
        <f>IFERROR(SEARCH(Tabelle2!$A$7,Literatur!$C320),0)</f>
        <v>0</v>
      </c>
      <c r="K320" s="5">
        <f>IFERROR(SEARCH(Tabelle2!$A$8,Literatur!$C320),0)</f>
        <v>0</v>
      </c>
      <c r="L320" s="5">
        <f>IFERROR(SEARCH(Tabelle2!$A$9,Literatur!$C320),0)</f>
        <v>0</v>
      </c>
      <c r="M320" s="5">
        <f>IFERROR(SEARCH(Tabelle2!$A$10,Literatur!$C320),0)</f>
        <v>0</v>
      </c>
      <c r="N320" t="s">
        <v>3715</v>
      </c>
      <c r="O320" t="s">
        <v>61</v>
      </c>
      <c r="P320" t="s">
        <v>3716</v>
      </c>
      <c r="Q320" t="s">
        <v>3717</v>
      </c>
      <c r="R320">
        <v>2</v>
      </c>
      <c r="S320">
        <v>115156</v>
      </c>
      <c r="T320" t="s">
        <v>64</v>
      </c>
      <c r="U320" t="s">
        <v>3718</v>
      </c>
      <c r="V320" t="s">
        <v>3719</v>
      </c>
      <c r="X320" t="s">
        <v>3720</v>
      </c>
      <c r="Y320" t="s">
        <v>3721</v>
      </c>
      <c r="Z320" t="s">
        <v>3722</v>
      </c>
      <c r="AA320">
        <f t="shared" si="15"/>
        <v>12</v>
      </c>
      <c r="AB320">
        <v>51</v>
      </c>
      <c r="AC320" t="s">
        <v>4017</v>
      </c>
      <c r="AD320" t="s">
        <v>71</v>
      </c>
      <c r="AE320">
        <v>26225260</v>
      </c>
      <c r="AF320" t="s">
        <v>4018</v>
      </c>
      <c r="AG320" t="s">
        <v>4019</v>
      </c>
      <c r="AH320" t="s">
        <v>4020</v>
      </c>
      <c r="AI320" t="s">
        <v>4021</v>
      </c>
      <c r="AJ320" t="s">
        <v>131</v>
      </c>
      <c r="AK320" t="s">
        <v>420</v>
      </c>
      <c r="AL320">
        <v>2308193</v>
      </c>
      <c r="AM320">
        <v>2015</v>
      </c>
      <c r="AN320" t="s">
        <v>3740</v>
      </c>
      <c r="AO320" t="s">
        <v>3729</v>
      </c>
      <c r="AP320" t="s">
        <v>3729</v>
      </c>
      <c r="AQ320" t="s">
        <v>3730</v>
      </c>
      <c r="AR320" t="s">
        <v>3731</v>
      </c>
      <c r="AS320" t="s">
        <v>3731</v>
      </c>
      <c r="AT320" t="s">
        <v>4022</v>
      </c>
      <c r="AU320" t="s">
        <v>4023</v>
      </c>
      <c r="AV320" t="s">
        <v>84</v>
      </c>
      <c r="AW320" t="s">
        <v>86</v>
      </c>
      <c r="AX320" t="s">
        <v>86</v>
      </c>
      <c r="AY320" t="s">
        <v>85</v>
      </c>
      <c r="AZ320" t="s">
        <v>86</v>
      </c>
      <c r="BA320" t="s">
        <v>85</v>
      </c>
      <c r="BB320" t="s">
        <v>86</v>
      </c>
      <c r="BC320">
        <v>4</v>
      </c>
      <c r="BD320" t="s">
        <v>86</v>
      </c>
      <c r="BE320" t="s">
        <v>86</v>
      </c>
      <c r="BF320" t="s">
        <v>85</v>
      </c>
      <c r="BG320" t="s">
        <v>86</v>
      </c>
      <c r="BH320" t="s">
        <v>85</v>
      </c>
      <c r="BI320" t="s">
        <v>85</v>
      </c>
      <c r="BJ320" t="s">
        <v>85</v>
      </c>
      <c r="BK320" t="s">
        <v>85</v>
      </c>
      <c r="BL320" t="s">
        <v>3863</v>
      </c>
      <c r="BM320" t="s">
        <v>667</v>
      </c>
      <c r="BN320" t="s">
        <v>4024</v>
      </c>
      <c r="BO320" t="s">
        <v>3987</v>
      </c>
      <c r="BP320" s="1" t="s">
        <v>4025</v>
      </c>
    </row>
    <row r="321" spans="1:68" hidden="1" x14ac:dyDescent="0.25">
      <c r="A321" s="1" t="s">
        <v>3712</v>
      </c>
      <c r="B321" t="s">
        <v>3713</v>
      </c>
      <c r="C321" t="s">
        <v>3714</v>
      </c>
      <c r="D321" s="5">
        <f t="shared" si="16"/>
        <v>0</v>
      </c>
      <c r="E321" s="5">
        <f>IFERROR(SEARCH(Tabelle2!$A$2,Literatur!$C321),0)</f>
        <v>0</v>
      </c>
      <c r="F321" s="5">
        <f>IFERROR(SEARCH(Tabelle2!$A$3,Literatur!$C321),0)</f>
        <v>0</v>
      </c>
      <c r="G321" s="5">
        <f>IFERROR(SEARCH(Tabelle2!$A$4,Literatur!$C321),0)</f>
        <v>0</v>
      </c>
      <c r="H321" s="5">
        <f>IFERROR(SEARCH(Tabelle2!$A$5,Literatur!$C321),0)</f>
        <v>0</v>
      </c>
      <c r="I321" s="5">
        <f>IFERROR(SEARCH(Tabelle2!$A$6,Literatur!$C321),0)</f>
        <v>0</v>
      </c>
      <c r="J321" s="5">
        <f>IFERROR(SEARCH(Tabelle2!$A$7,Literatur!$C321),0)</f>
        <v>0</v>
      </c>
      <c r="K321" s="5">
        <f>IFERROR(SEARCH(Tabelle2!$A$8,Literatur!$C321),0)</f>
        <v>0</v>
      </c>
      <c r="L321" s="5">
        <f>IFERROR(SEARCH(Tabelle2!$A$9,Literatur!$C321),0)</f>
        <v>0</v>
      </c>
      <c r="M321" s="5">
        <f>IFERROR(SEARCH(Tabelle2!$A$10,Literatur!$C321),0)</f>
        <v>0</v>
      </c>
      <c r="N321" t="s">
        <v>3715</v>
      </c>
      <c r="O321" t="s">
        <v>61</v>
      </c>
      <c r="P321" t="s">
        <v>3716</v>
      </c>
      <c r="Q321" t="s">
        <v>3717</v>
      </c>
      <c r="R321">
        <v>2</v>
      </c>
      <c r="S321">
        <v>115156</v>
      </c>
      <c r="T321" t="s">
        <v>64</v>
      </c>
      <c r="U321" t="s">
        <v>3718</v>
      </c>
      <c r="V321" t="s">
        <v>3719</v>
      </c>
      <c r="X321" t="s">
        <v>3720</v>
      </c>
      <c r="Y321" t="s">
        <v>3721</v>
      </c>
      <c r="Z321" t="s">
        <v>3722</v>
      </c>
      <c r="AA321">
        <f t="shared" si="15"/>
        <v>12</v>
      </c>
      <c r="AB321">
        <v>51</v>
      </c>
      <c r="AC321" t="s">
        <v>4026</v>
      </c>
      <c r="AD321" t="s">
        <v>71</v>
      </c>
      <c r="AE321">
        <v>26123680</v>
      </c>
      <c r="AF321" t="s">
        <v>4027</v>
      </c>
      <c r="AG321" t="s">
        <v>4028</v>
      </c>
      <c r="AH321" t="s">
        <v>4029</v>
      </c>
      <c r="AI321" t="s">
        <v>4030</v>
      </c>
      <c r="AJ321" t="s">
        <v>420</v>
      </c>
      <c r="AK321" t="s">
        <v>4031</v>
      </c>
      <c r="AL321">
        <v>2325826</v>
      </c>
      <c r="AM321">
        <v>2015</v>
      </c>
      <c r="AN321" t="s">
        <v>4032</v>
      </c>
      <c r="AO321" t="s">
        <v>4033</v>
      </c>
      <c r="AP321" t="s">
        <v>4034</v>
      </c>
      <c r="AQ321" t="s">
        <v>4035</v>
      </c>
      <c r="AR321" t="s">
        <v>4036</v>
      </c>
      <c r="AS321" t="s">
        <v>4037</v>
      </c>
      <c r="AT321" t="s">
        <v>4038</v>
      </c>
      <c r="AU321" t="s">
        <v>4039</v>
      </c>
      <c r="AV321" t="s">
        <v>84</v>
      </c>
      <c r="AW321" t="s">
        <v>85</v>
      </c>
      <c r="AX321" t="s">
        <v>86</v>
      </c>
      <c r="AY321" t="s">
        <v>85</v>
      </c>
      <c r="AZ321" t="s">
        <v>85</v>
      </c>
      <c r="BA321" t="s">
        <v>85</v>
      </c>
      <c r="BB321" t="s">
        <v>85</v>
      </c>
      <c r="BC321">
        <v>4</v>
      </c>
      <c r="BD321" t="s">
        <v>86</v>
      </c>
      <c r="BE321" t="s">
        <v>86</v>
      </c>
      <c r="BF321" t="s">
        <v>85</v>
      </c>
      <c r="BG321" t="s">
        <v>86</v>
      </c>
      <c r="BH321" t="s">
        <v>85</v>
      </c>
      <c r="BI321" t="s">
        <v>85</v>
      </c>
      <c r="BJ321" t="s">
        <v>85</v>
      </c>
      <c r="BK321" t="s">
        <v>85</v>
      </c>
      <c r="BL321" t="s">
        <v>3028</v>
      </c>
      <c r="BM321" t="s">
        <v>4040</v>
      </c>
      <c r="BN321" t="s">
        <v>4041</v>
      </c>
      <c r="BO321" t="s">
        <v>3990</v>
      </c>
      <c r="BP321" s="1" t="s">
        <v>4042</v>
      </c>
    </row>
    <row r="322" spans="1:68" hidden="1" x14ac:dyDescent="0.25">
      <c r="A322" s="1" t="s">
        <v>3712</v>
      </c>
      <c r="B322" t="s">
        <v>3713</v>
      </c>
      <c r="C322" t="s">
        <v>3714</v>
      </c>
      <c r="D322" s="5">
        <f t="shared" si="16"/>
        <v>0</v>
      </c>
      <c r="E322" s="5">
        <f>IFERROR(SEARCH(Tabelle2!$A$2,Literatur!$C322),0)</f>
        <v>0</v>
      </c>
      <c r="F322" s="5">
        <f>IFERROR(SEARCH(Tabelle2!$A$3,Literatur!$C322),0)</f>
        <v>0</v>
      </c>
      <c r="G322" s="5">
        <f>IFERROR(SEARCH(Tabelle2!$A$4,Literatur!$C322),0)</f>
        <v>0</v>
      </c>
      <c r="H322" s="5">
        <f>IFERROR(SEARCH(Tabelle2!$A$5,Literatur!$C322),0)</f>
        <v>0</v>
      </c>
      <c r="I322" s="5">
        <f>IFERROR(SEARCH(Tabelle2!$A$6,Literatur!$C322),0)</f>
        <v>0</v>
      </c>
      <c r="J322" s="5">
        <f>IFERROR(SEARCH(Tabelle2!$A$7,Literatur!$C322),0)</f>
        <v>0</v>
      </c>
      <c r="K322" s="5">
        <f>IFERROR(SEARCH(Tabelle2!$A$8,Literatur!$C322),0)</f>
        <v>0</v>
      </c>
      <c r="L322" s="5">
        <f>IFERROR(SEARCH(Tabelle2!$A$9,Literatur!$C322),0)</f>
        <v>0</v>
      </c>
      <c r="M322" s="5">
        <f>IFERROR(SEARCH(Tabelle2!$A$10,Literatur!$C322),0)</f>
        <v>0</v>
      </c>
      <c r="N322" t="s">
        <v>3715</v>
      </c>
      <c r="O322" t="s">
        <v>61</v>
      </c>
      <c r="P322" t="s">
        <v>3716</v>
      </c>
      <c r="Q322" t="s">
        <v>3717</v>
      </c>
      <c r="R322">
        <v>2</v>
      </c>
      <c r="S322">
        <v>115156</v>
      </c>
      <c r="T322" t="s">
        <v>64</v>
      </c>
      <c r="U322" t="s">
        <v>3718</v>
      </c>
      <c r="V322" t="s">
        <v>3719</v>
      </c>
      <c r="X322" t="s">
        <v>3720</v>
      </c>
      <c r="Y322" t="s">
        <v>3721</v>
      </c>
      <c r="Z322" t="s">
        <v>3722</v>
      </c>
      <c r="AA322">
        <f t="shared" si="15"/>
        <v>12</v>
      </c>
      <c r="AB322">
        <v>51</v>
      </c>
      <c r="AC322" t="s">
        <v>4043</v>
      </c>
      <c r="AD322" t="s">
        <v>71</v>
      </c>
      <c r="AE322">
        <v>24172651</v>
      </c>
      <c r="AF322" t="s">
        <v>4044</v>
      </c>
      <c r="AG322" t="s">
        <v>4045</v>
      </c>
      <c r="AH322" t="s">
        <v>4046</v>
      </c>
      <c r="AI322" t="s">
        <v>4047</v>
      </c>
      <c r="AJ322" t="s">
        <v>130</v>
      </c>
      <c r="AK322" t="s">
        <v>130</v>
      </c>
      <c r="AL322">
        <v>2060736</v>
      </c>
      <c r="AM322">
        <v>2013</v>
      </c>
      <c r="AN322" t="s">
        <v>3740</v>
      </c>
      <c r="AO322" t="s">
        <v>3729</v>
      </c>
      <c r="AP322" t="s">
        <v>3729</v>
      </c>
      <c r="AQ322" t="s">
        <v>3730</v>
      </c>
      <c r="AR322" t="s">
        <v>3731</v>
      </c>
      <c r="AS322" t="s">
        <v>3731</v>
      </c>
      <c r="AT322" t="s">
        <v>4048</v>
      </c>
      <c r="AU322" t="s">
        <v>3873</v>
      </c>
      <c r="AV322" t="s">
        <v>84</v>
      </c>
      <c r="AW322" t="s">
        <v>86</v>
      </c>
      <c r="AX322" t="s">
        <v>86</v>
      </c>
      <c r="AY322" t="s">
        <v>86</v>
      </c>
      <c r="AZ322" t="s">
        <v>86</v>
      </c>
      <c r="BA322" t="s">
        <v>85</v>
      </c>
      <c r="BB322" t="s">
        <v>85</v>
      </c>
      <c r="BC322">
        <v>4</v>
      </c>
      <c r="BD322" t="s">
        <v>86</v>
      </c>
      <c r="BE322" t="s">
        <v>86</v>
      </c>
      <c r="BF322" t="s">
        <v>85</v>
      </c>
      <c r="BG322" t="s">
        <v>86</v>
      </c>
      <c r="BH322" t="s">
        <v>85</v>
      </c>
      <c r="BI322" t="s">
        <v>85</v>
      </c>
      <c r="BJ322" t="s">
        <v>85</v>
      </c>
      <c r="BK322" t="s">
        <v>85</v>
      </c>
      <c r="BL322" t="s">
        <v>4049</v>
      </c>
      <c r="BM322" t="s">
        <v>4050</v>
      </c>
      <c r="BN322" t="s">
        <v>4051</v>
      </c>
      <c r="BO322" t="s">
        <v>4004</v>
      </c>
      <c r="BP322" s="1" t="s">
        <v>4052</v>
      </c>
    </row>
    <row r="323" spans="1:68" hidden="1" x14ac:dyDescent="0.25">
      <c r="A323" s="1" t="s">
        <v>3712</v>
      </c>
      <c r="B323" t="s">
        <v>3713</v>
      </c>
      <c r="C323" t="s">
        <v>3714</v>
      </c>
      <c r="D323" s="5">
        <f t="shared" ref="D323:D384" si="17">SUM(E323:M323)</f>
        <v>0</v>
      </c>
      <c r="E323" s="5">
        <f>IFERROR(SEARCH(Tabelle2!$A$2,Literatur!$C323),0)</f>
        <v>0</v>
      </c>
      <c r="F323" s="5">
        <f>IFERROR(SEARCH(Tabelle2!$A$3,Literatur!$C323),0)</f>
        <v>0</v>
      </c>
      <c r="G323" s="5">
        <f>IFERROR(SEARCH(Tabelle2!$A$4,Literatur!$C323),0)</f>
        <v>0</v>
      </c>
      <c r="H323" s="5">
        <f>IFERROR(SEARCH(Tabelle2!$A$5,Literatur!$C323),0)</f>
        <v>0</v>
      </c>
      <c r="I323" s="5">
        <f>IFERROR(SEARCH(Tabelle2!$A$6,Literatur!$C323),0)</f>
        <v>0</v>
      </c>
      <c r="J323" s="5">
        <f>IFERROR(SEARCH(Tabelle2!$A$7,Literatur!$C323),0)</f>
        <v>0</v>
      </c>
      <c r="K323" s="5">
        <f>IFERROR(SEARCH(Tabelle2!$A$8,Literatur!$C323),0)</f>
        <v>0</v>
      </c>
      <c r="L323" s="5">
        <f>IFERROR(SEARCH(Tabelle2!$A$9,Literatur!$C323),0)</f>
        <v>0</v>
      </c>
      <c r="M323" s="5">
        <f>IFERROR(SEARCH(Tabelle2!$A$10,Literatur!$C323),0)</f>
        <v>0</v>
      </c>
      <c r="N323" t="s">
        <v>3715</v>
      </c>
      <c r="O323" t="s">
        <v>61</v>
      </c>
      <c r="P323" t="s">
        <v>3716</v>
      </c>
      <c r="Q323" t="s">
        <v>3717</v>
      </c>
      <c r="R323">
        <v>2</v>
      </c>
      <c r="S323">
        <v>115156</v>
      </c>
      <c r="T323" t="s">
        <v>64</v>
      </c>
      <c r="U323" t="s">
        <v>3718</v>
      </c>
      <c r="V323" t="s">
        <v>3719</v>
      </c>
      <c r="X323" t="s">
        <v>3720</v>
      </c>
      <c r="Y323" t="s">
        <v>3721</v>
      </c>
      <c r="Z323" t="s">
        <v>3722</v>
      </c>
      <c r="AA323">
        <f t="shared" ref="AA323:AA386" si="18">IF(_xlfn.FLOOR.MATH(SUMPRODUCT(LEN(Z323)-LEN(SUBSTITUTE(Z323,",","")))/2-1)&lt;0,0,_xlfn.FLOOR.MATH(SUMPRODUCT(LEN(Z323)-LEN(SUBSTITUTE(Z323,",","")))/2))</f>
        <v>12</v>
      </c>
      <c r="AB323">
        <v>51</v>
      </c>
      <c r="AC323" t="s">
        <v>4053</v>
      </c>
      <c r="AD323" t="s">
        <v>71</v>
      </c>
      <c r="AE323">
        <v>27299707</v>
      </c>
      <c r="AF323" t="s">
        <v>4054</v>
      </c>
      <c r="AG323" t="s">
        <v>4055</v>
      </c>
      <c r="AH323" t="s">
        <v>4056</v>
      </c>
      <c r="AI323" t="s">
        <v>3843</v>
      </c>
      <c r="AJ323" t="s">
        <v>77</v>
      </c>
      <c r="AK323" t="s">
        <v>1033</v>
      </c>
      <c r="AL323">
        <v>2538937</v>
      </c>
      <c r="AM323">
        <v>2016</v>
      </c>
      <c r="AN323" t="s">
        <v>3740</v>
      </c>
      <c r="AO323" t="s">
        <v>3729</v>
      </c>
      <c r="AP323" t="s">
        <v>3729</v>
      </c>
      <c r="AQ323" t="s">
        <v>3730</v>
      </c>
      <c r="AR323" t="s">
        <v>3731</v>
      </c>
      <c r="AS323" t="s">
        <v>3731</v>
      </c>
      <c r="AT323" t="s">
        <v>4057</v>
      </c>
      <c r="AU323" t="s">
        <v>3742</v>
      </c>
      <c r="AV323" t="s">
        <v>84</v>
      </c>
      <c r="AW323" t="s">
        <v>86</v>
      </c>
      <c r="AX323" t="s">
        <v>86</v>
      </c>
      <c r="AY323" t="s">
        <v>85</v>
      </c>
      <c r="AZ323" t="s">
        <v>86</v>
      </c>
      <c r="BA323" t="s">
        <v>85</v>
      </c>
      <c r="BB323" t="s">
        <v>86</v>
      </c>
      <c r="BC323">
        <v>5</v>
      </c>
      <c r="BD323" t="s">
        <v>86</v>
      </c>
      <c r="BE323" t="s">
        <v>86</v>
      </c>
      <c r="BF323" t="s">
        <v>85</v>
      </c>
      <c r="BG323" t="s">
        <v>85</v>
      </c>
      <c r="BH323" t="s">
        <v>85</v>
      </c>
      <c r="BI323" t="s">
        <v>85</v>
      </c>
      <c r="BJ323" t="s">
        <v>85</v>
      </c>
      <c r="BK323" t="s">
        <v>85</v>
      </c>
      <c r="BL323" t="s">
        <v>3764</v>
      </c>
      <c r="BM323" t="s">
        <v>4014</v>
      </c>
      <c r="BN323" t="s">
        <v>2973</v>
      </c>
      <c r="BO323" t="s">
        <v>4015</v>
      </c>
      <c r="BP323" s="1" t="s">
        <v>4058</v>
      </c>
    </row>
    <row r="324" spans="1:68" hidden="1" x14ac:dyDescent="0.25">
      <c r="A324" s="1" t="s">
        <v>3712</v>
      </c>
      <c r="B324" t="s">
        <v>3713</v>
      </c>
      <c r="C324" t="s">
        <v>3714</v>
      </c>
      <c r="D324" s="5">
        <f t="shared" si="17"/>
        <v>0</v>
      </c>
      <c r="E324" s="5">
        <f>IFERROR(SEARCH(Tabelle2!$A$2,Literatur!$C324),0)</f>
        <v>0</v>
      </c>
      <c r="F324" s="5">
        <f>IFERROR(SEARCH(Tabelle2!$A$3,Literatur!$C324),0)</f>
        <v>0</v>
      </c>
      <c r="G324" s="5">
        <f>IFERROR(SEARCH(Tabelle2!$A$4,Literatur!$C324),0)</f>
        <v>0</v>
      </c>
      <c r="H324" s="5">
        <f>IFERROR(SEARCH(Tabelle2!$A$5,Literatur!$C324),0)</f>
        <v>0</v>
      </c>
      <c r="I324" s="5">
        <f>IFERROR(SEARCH(Tabelle2!$A$6,Literatur!$C324),0)</f>
        <v>0</v>
      </c>
      <c r="J324" s="5">
        <f>IFERROR(SEARCH(Tabelle2!$A$7,Literatur!$C324),0)</f>
        <v>0</v>
      </c>
      <c r="K324" s="5">
        <f>IFERROR(SEARCH(Tabelle2!$A$8,Literatur!$C324),0)</f>
        <v>0</v>
      </c>
      <c r="L324" s="5">
        <f>IFERROR(SEARCH(Tabelle2!$A$9,Literatur!$C324),0)</f>
        <v>0</v>
      </c>
      <c r="M324" s="5">
        <f>IFERROR(SEARCH(Tabelle2!$A$10,Literatur!$C324),0)</f>
        <v>0</v>
      </c>
      <c r="N324" t="s">
        <v>3715</v>
      </c>
      <c r="O324" t="s">
        <v>61</v>
      </c>
      <c r="P324" t="s">
        <v>3716</v>
      </c>
      <c r="Q324" t="s">
        <v>3717</v>
      </c>
      <c r="R324">
        <v>2</v>
      </c>
      <c r="S324">
        <v>115156</v>
      </c>
      <c r="T324" t="s">
        <v>64</v>
      </c>
      <c r="U324" t="s">
        <v>3718</v>
      </c>
      <c r="V324" t="s">
        <v>3719</v>
      </c>
      <c r="X324" t="s">
        <v>3720</v>
      </c>
      <c r="Y324" t="s">
        <v>3721</v>
      </c>
      <c r="Z324" t="s">
        <v>3722</v>
      </c>
      <c r="AA324">
        <f t="shared" si="18"/>
        <v>12</v>
      </c>
      <c r="AB324">
        <v>51</v>
      </c>
      <c r="AC324" t="s">
        <v>4059</v>
      </c>
      <c r="AD324" t="s">
        <v>71</v>
      </c>
      <c r="AE324">
        <v>27153608</v>
      </c>
      <c r="AF324" t="s">
        <v>4060</v>
      </c>
      <c r="AG324" t="s">
        <v>4061</v>
      </c>
      <c r="AH324" t="s">
        <v>4062</v>
      </c>
      <c r="AI324" t="s">
        <v>4063</v>
      </c>
      <c r="AJ324" t="s">
        <v>77</v>
      </c>
      <c r="AK324" t="s">
        <v>4031</v>
      </c>
      <c r="AL324">
        <v>2445963</v>
      </c>
      <c r="AM324">
        <v>2016</v>
      </c>
      <c r="AN324" t="s">
        <v>735</v>
      </c>
      <c r="AO324" t="s">
        <v>736</v>
      </c>
      <c r="AP324" t="s">
        <v>736</v>
      </c>
      <c r="AQ324" t="s">
        <v>737</v>
      </c>
      <c r="AR324" t="s">
        <v>738</v>
      </c>
      <c r="AS324" t="s">
        <v>739</v>
      </c>
      <c r="AT324" t="s">
        <v>4064</v>
      </c>
      <c r="AU324" t="s">
        <v>4065</v>
      </c>
      <c r="AV324" t="s">
        <v>84</v>
      </c>
      <c r="AW324" t="s">
        <v>86</v>
      </c>
      <c r="AX324" t="s">
        <v>86</v>
      </c>
      <c r="AY324" t="s">
        <v>85</v>
      </c>
      <c r="AZ324" t="s">
        <v>86</v>
      </c>
      <c r="BA324" t="s">
        <v>85</v>
      </c>
      <c r="BB324" t="s">
        <v>86</v>
      </c>
      <c r="BC324">
        <v>5</v>
      </c>
      <c r="BD324" t="s">
        <v>86</v>
      </c>
      <c r="BE324" t="s">
        <v>86</v>
      </c>
      <c r="BF324" t="s">
        <v>85</v>
      </c>
      <c r="BG324" t="s">
        <v>86</v>
      </c>
      <c r="BH324" t="s">
        <v>85</v>
      </c>
      <c r="BI324" t="s">
        <v>85</v>
      </c>
      <c r="BJ324" t="s">
        <v>85</v>
      </c>
      <c r="BK324" t="s">
        <v>85</v>
      </c>
      <c r="BL324" t="s">
        <v>4066</v>
      </c>
      <c r="BM324" t="s">
        <v>217</v>
      </c>
      <c r="BN324" t="s">
        <v>4067</v>
      </c>
      <c r="BO324" t="s">
        <v>4024</v>
      </c>
      <c r="BP324" s="1" t="s">
        <v>4068</v>
      </c>
    </row>
    <row r="325" spans="1:68" hidden="1" x14ac:dyDescent="0.25">
      <c r="A325" s="1" t="s">
        <v>3712</v>
      </c>
      <c r="B325" t="s">
        <v>3713</v>
      </c>
      <c r="C325" t="s">
        <v>3714</v>
      </c>
      <c r="D325" s="5">
        <f t="shared" si="17"/>
        <v>0</v>
      </c>
      <c r="E325" s="5">
        <f>IFERROR(SEARCH(Tabelle2!$A$2,Literatur!$C325),0)</f>
        <v>0</v>
      </c>
      <c r="F325" s="5">
        <f>IFERROR(SEARCH(Tabelle2!$A$3,Literatur!$C325),0)</f>
        <v>0</v>
      </c>
      <c r="G325" s="5">
        <f>IFERROR(SEARCH(Tabelle2!$A$4,Literatur!$C325),0)</f>
        <v>0</v>
      </c>
      <c r="H325" s="5">
        <f>IFERROR(SEARCH(Tabelle2!$A$5,Literatur!$C325),0)</f>
        <v>0</v>
      </c>
      <c r="I325" s="5">
        <f>IFERROR(SEARCH(Tabelle2!$A$6,Literatur!$C325),0)</f>
        <v>0</v>
      </c>
      <c r="J325" s="5">
        <f>IFERROR(SEARCH(Tabelle2!$A$7,Literatur!$C325),0)</f>
        <v>0</v>
      </c>
      <c r="K325" s="5">
        <f>IFERROR(SEARCH(Tabelle2!$A$8,Literatur!$C325),0)</f>
        <v>0</v>
      </c>
      <c r="L325" s="5">
        <f>IFERROR(SEARCH(Tabelle2!$A$9,Literatur!$C325),0)</f>
        <v>0</v>
      </c>
      <c r="M325" s="5">
        <f>IFERROR(SEARCH(Tabelle2!$A$10,Literatur!$C325),0)</f>
        <v>0</v>
      </c>
      <c r="N325" t="s">
        <v>3715</v>
      </c>
      <c r="O325" t="s">
        <v>61</v>
      </c>
      <c r="P325" t="s">
        <v>3716</v>
      </c>
      <c r="Q325" t="s">
        <v>3717</v>
      </c>
      <c r="R325">
        <v>2</v>
      </c>
      <c r="S325">
        <v>115156</v>
      </c>
      <c r="T325" t="s">
        <v>64</v>
      </c>
      <c r="U325" t="s">
        <v>3718</v>
      </c>
      <c r="V325" t="s">
        <v>3719</v>
      </c>
      <c r="X325" t="s">
        <v>3720</v>
      </c>
      <c r="Y325" t="s">
        <v>3721</v>
      </c>
      <c r="Z325" t="s">
        <v>3722</v>
      </c>
      <c r="AA325">
        <f t="shared" si="18"/>
        <v>12</v>
      </c>
      <c r="AB325">
        <v>51</v>
      </c>
      <c r="AC325" t="s">
        <v>4069</v>
      </c>
      <c r="AD325" t="s">
        <v>71</v>
      </c>
      <c r="AE325">
        <v>25353186</v>
      </c>
      <c r="AF325" t="s">
        <v>4070</v>
      </c>
      <c r="AG325" t="s">
        <v>4071</v>
      </c>
      <c r="AH325" t="s">
        <v>4072</v>
      </c>
      <c r="AI325" t="s">
        <v>4073</v>
      </c>
      <c r="AJ325" t="s">
        <v>241</v>
      </c>
      <c r="AK325" t="s">
        <v>77</v>
      </c>
      <c r="AL325">
        <v>2110220</v>
      </c>
      <c r="AM325">
        <v>2014</v>
      </c>
      <c r="AN325" t="s">
        <v>3740</v>
      </c>
      <c r="AO325" t="s">
        <v>3729</v>
      </c>
      <c r="AP325" t="s">
        <v>3729</v>
      </c>
      <c r="AQ325" t="s">
        <v>3730</v>
      </c>
      <c r="AR325" t="s">
        <v>3731</v>
      </c>
      <c r="AS325" t="s">
        <v>3731</v>
      </c>
      <c r="AT325" t="s">
        <v>4074</v>
      </c>
      <c r="AU325" t="s">
        <v>4075</v>
      </c>
      <c r="AV325" t="s">
        <v>84</v>
      </c>
      <c r="AW325" t="s">
        <v>86</v>
      </c>
      <c r="AX325" t="s">
        <v>86</v>
      </c>
      <c r="AY325" t="s">
        <v>85</v>
      </c>
      <c r="AZ325" t="s">
        <v>86</v>
      </c>
      <c r="BA325" t="s">
        <v>85</v>
      </c>
      <c r="BB325" t="s">
        <v>86</v>
      </c>
      <c r="BC325">
        <v>5</v>
      </c>
      <c r="BD325" t="s">
        <v>86</v>
      </c>
      <c r="BE325" t="s">
        <v>86</v>
      </c>
      <c r="BF325" t="s">
        <v>85</v>
      </c>
      <c r="BG325" t="s">
        <v>86</v>
      </c>
      <c r="BH325" t="s">
        <v>85</v>
      </c>
      <c r="BI325" t="s">
        <v>85</v>
      </c>
      <c r="BJ325" t="s">
        <v>85</v>
      </c>
      <c r="BK325" t="s">
        <v>85</v>
      </c>
      <c r="BL325" t="s">
        <v>4076</v>
      </c>
      <c r="BM325" t="s">
        <v>1715</v>
      </c>
      <c r="BN325" t="s">
        <v>4077</v>
      </c>
      <c r="BO325" t="s">
        <v>4041</v>
      </c>
      <c r="BP325" s="1" t="s">
        <v>4078</v>
      </c>
    </row>
    <row r="326" spans="1:68" hidden="1" x14ac:dyDescent="0.25">
      <c r="A326" s="1" t="s">
        <v>3712</v>
      </c>
      <c r="B326" t="s">
        <v>3713</v>
      </c>
      <c r="C326" t="s">
        <v>3714</v>
      </c>
      <c r="D326" s="5">
        <f t="shared" si="17"/>
        <v>0</v>
      </c>
      <c r="E326" s="5">
        <f>IFERROR(SEARCH(Tabelle2!$A$2,Literatur!$C326),0)</f>
        <v>0</v>
      </c>
      <c r="F326" s="5">
        <f>IFERROR(SEARCH(Tabelle2!$A$3,Literatur!$C326),0)</f>
        <v>0</v>
      </c>
      <c r="G326" s="5">
        <f>IFERROR(SEARCH(Tabelle2!$A$4,Literatur!$C326),0)</f>
        <v>0</v>
      </c>
      <c r="H326" s="5">
        <f>IFERROR(SEARCH(Tabelle2!$A$5,Literatur!$C326),0)</f>
        <v>0</v>
      </c>
      <c r="I326" s="5">
        <f>IFERROR(SEARCH(Tabelle2!$A$6,Literatur!$C326),0)</f>
        <v>0</v>
      </c>
      <c r="J326" s="5">
        <f>IFERROR(SEARCH(Tabelle2!$A$7,Literatur!$C326),0)</f>
        <v>0</v>
      </c>
      <c r="K326" s="5">
        <f>IFERROR(SEARCH(Tabelle2!$A$8,Literatur!$C326),0)</f>
        <v>0</v>
      </c>
      <c r="L326" s="5">
        <f>IFERROR(SEARCH(Tabelle2!$A$9,Literatur!$C326),0)</f>
        <v>0</v>
      </c>
      <c r="M326" s="5">
        <f>IFERROR(SEARCH(Tabelle2!$A$10,Literatur!$C326),0)</f>
        <v>0</v>
      </c>
      <c r="N326" t="s">
        <v>3715</v>
      </c>
      <c r="O326" t="s">
        <v>61</v>
      </c>
      <c r="P326" t="s">
        <v>3716</v>
      </c>
      <c r="Q326" t="s">
        <v>3717</v>
      </c>
      <c r="R326">
        <v>2</v>
      </c>
      <c r="S326">
        <v>115156</v>
      </c>
      <c r="T326" t="s">
        <v>64</v>
      </c>
      <c r="U326" t="s">
        <v>3718</v>
      </c>
      <c r="V326" t="s">
        <v>3719</v>
      </c>
      <c r="X326" t="s">
        <v>3720</v>
      </c>
      <c r="Y326" t="s">
        <v>3721</v>
      </c>
      <c r="Z326" t="s">
        <v>3722</v>
      </c>
      <c r="AA326">
        <f t="shared" si="18"/>
        <v>12</v>
      </c>
      <c r="AB326">
        <v>51</v>
      </c>
      <c r="AC326" t="s">
        <v>4079</v>
      </c>
      <c r="AD326" t="s">
        <v>71</v>
      </c>
      <c r="AE326">
        <v>23887723</v>
      </c>
      <c r="AF326" t="s">
        <v>4080</v>
      </c>
      <c r="AG326" t="s">
        <v>4081</v>
      </c>
      <c r="AH326" t="s">
        <v>4082</v>
      </c>
      <c r="AI326" t="s">
        <v>4083</v>
      </c>
      <c r="AJ326" t="s">
        <v>130</v>
      </c>
      <c r="AK326" t="s">
        <v>130</v>
      </c>
      <c r="AL326">
        <v>2060736</v>
      </c>
      <c r="AM326">
        <v>2013</v>
      </c>
      <c r="AN326" t="s">
        <v>3740</v>
      </c>
      <c r="AO326" t="s">
        <v>3729</v>
      </c>
      <c r="AP326" t="s">
        <v>3729</v>
      </c>
      <c r="AQ326" t="s">
        <v>3730</v>
      </c>
      <c r="AR326" t="s">
        <v>3731</v>
      </c>
      <c r="AS326" t="s">
        <v>3731</v>
      </c>
      <c r="AT326" t="s">
        <v>4084</v>
      </c>
      <c r="AU326" t="s">
        <v>4085</v>
      </c>
      <c r="AV326" t="s">
        <v>84</v>
      </c>
      <c r="AW326" t="s">
        <v>86</v>
      </c>
      <c r="AX326" t="s">
        <v>86</v>
      </c>
      <c r="AY326" t="s">
        <v>86</v>
      </c>
      <c r="AZ326" t="s">
        <v>86</v>
      </c>
      <c r="BA326" t="s">
        <v>85</v>
      </c>
      <c r="BB326" t="s">
        <v>86</v>
      </c>
      <c r="BC326">
        <v>5</v>
      </c>
      <c r="BD326" t="s">
        <v>86</v>
      </c>
      <c r="BE326" t="s">
        <v>86</v>
      </c>
      <c r="BF326" t="s">
        <v>85</v>
      </c>
      <c r="BG326" t="s">
        <v>86</v>
      </c>
      <c r="BH326" t="s">
        <v>85</v>
      </c>
      <c r="BI326" t="s">
        <v>85</v>
      </c>
      <c r="BJ326" t="s">
        <v>85</v>
      </c>
      <c r="BK326" t="s">
        <v>85</v>
      </c>
      <c r="BL326" t="s">
        <v>4086</v>
      </c>
      <c r="BM326" t="s">
        <v>2638</v>
      </c>
      <c r="BN326" t="s">
        <v>4087</v>
      </c>
      <c r="BO326" t="s">
        <v>4051</v>
      </c>
      <c r="BP326" s="1" t="s">
        <v>4088</v>
      </c>
    </row>
    <row r="327" spans="1:68" hidden="1" x14ac:dyDescent="0.25">
      <c r="A327" s="1" t="s">
        <v>3712</v>
      </c>
      <c r="B327" t="s">
        <v>3713</v>
      </c>
      <c r="C327" t="s">
        <v>3714</v>
      </c>
      <c r="D327" s="5">
        <f t="shared" si="17"/>
        <v>0</v>
      </c>
      <c r="E327" s="5">
        <f>IFERROR(SEARCH(Tabelle2!$A$2,Literatur!$C327),0)</f>
        <v>0</v>
      </c>
      <c r="F327" s="5">
        <f>IFERROR(SEARCH(Tabelle2!$A$3,Literatur!$C327),0)</f>
        <v>0</v>
      </c>
      <c r="G327" s="5">
        <f>IFERROR(SEARCH(Tabelle2!$A$4,Literatur!$C327),0)</f>
        <v>0</v>
      </c>
      <c r="H327" s="5">
        <f>IFERROR(SEARCH(Tabelle2!$A$5,Literatur!$C327),0)</f>
        <v>0</v>
      </c>
      <c r="I327" s="5">
        <f>IFERROR(SEARCH(Tabelle2!$A$6,Literatur!$C327),0)</f>
        <v>0</v>
      </c>
      <c r="J327" s="5">
        <f>IFERROR(SEARCH(Tabelle2!$A$7,Literatur!$C327),0)</f>
        <v>0</v>
      </c>
      <c r="K327" s="5">
        <f>IFERROR(SEARCH(Tabelle2!$A$8,Literatur!$C327),0)</f>
        <v>0</v>
      </c>
      <c r="L327" s="5">
        <f>IFERROR(SEARCH(Tabelle2!$A$9,Literatur!$C327),0)</f>
        <v>0</v>
      </c>
      <c r="M327" s="5">
        <f>IFERROR(SEARCH(Tabelle2!$A$10,Literatur!$C327),0)</f>
        <v>0</v>
      </c>
      <c r="N327" t="s">
        <v>3715</v>
      </c>
      <c r="O327" t="s">
        <v>61</v>
      </c>
      <c r="P327" t="s">
        <v>3716</v>
      </c>
      <c r="Q327" t="s">
        <v>3717</v>
      </c>
      <c r="R327">
        <v>2</v>
      </c>
      <c r="S327">
        <v>115156</v>
      </c>
      <c r="T327" t="s">
        <v>64</v>
      </c>
      <c r="U327" t="s">
        <v>3718</v>
      </c>
      <c r="V327" t="s">
        <v>3719</v>
      </c>
      <c r="X327" t="s">
        <v>3720</v>
      </c>
      <c r="Y327" t="s">
        <v>3721</v>
      </c>
      <c r="Z327" t="s">
        <v>3722</v>
      </c>
      <c r="AA327">
        <f t="shared" si="18"/>
        <v>12</v>
      </c>
      <c r="AB327">
        <v>51</v>
      </c>
      <c r="AC327" t="s">
        <v>4089</v>
      </c>
      <c r="AD327" t="s">
        <v>71</v>
      </c>
      <c r="AE327">
        <v>24022319</v>
      </c>
      <c r="AF327" t="s">
        <v>4090</v>
      </c>
      <c r="AG327" t="s">
        <v>4091</v>
      </c>
      <c r="AH327" t="s">
        <v>4092</v>
      </c>
      <c r="AI327" t="s">
        <v>3892</v>
      </c>
      <c r="AJ327" t="s">
        <v>130</v>
      </c>
      <c r="AK327" t="s">
        <v>355</v>
      </c>
      <c r="AL327">
        <v>2083306</v>
      </c>
      <c r="AM327">
        <v>2013</v>
      </c>
      <c r="AN327" t="s">
        <v>3770</v>
      </c>
      <c r="AO327" t="s">
        <v>3771</v>
      </c>
      <c r="AP327" t="s">
        <v>3771</v>
      </c>
      <c r="AQ327" t="s">
        <v>3772</v>
      </c>
      <c r="AR327" t="s">
        <v>3773</v>
      </c>
      <c r="AS327" t="s">
        <v>3773</v>
      </c>
      <c r="AT327" t="s">
        <v>4093</v>
      </c>
      <c r="AU327" t="s">
        <v>3966</v>
      </c>
      <c r="AV327" t="s">
        <v>84</v>
      </c>
      <c r="AW327" t="s">
        <v>86</v>
      </c>
      <c r="AX327" t="s">
        <v>86</v>
      </c>
      <c r="AY327" t="s">
        <v>86</v>
      </c>
      <c r="AZ327" t="s">
        <v>86</v>
      </c>
      <c r="BA327" t="s">
        <v>85</v>
      </c>
      <c r="BB327" t="s">
        <v>85</v>
      </c>
      <c r="BC327">
        <v>6</v>
      </c>
      <c r="BD327" t="s">
        <v>86</v>
      </c>
      <c r="BE327" t="s">
        <v>86</v>
      </c>
      <c r="BF327" t="s">
        <v>85</v>
      </c>
      <c r="BG327" t="s">
        <v>85</v>
      </c>
      <c r="BH327" t="s">
        <v>85</v>
      </c>
      <c r="BI327" t="s">
        <v>85</v>
      </c>
      <c r="BJ327" t="s">
        <v>85</v>
      </c>
      <c r="BK327" t="s">
        <v>85</v>
      </c>
      <c r="BL327" t="s">
        <v>4094</v>
      </c>
      <c r="BM327" t="s">
        <v>4014</v>
      </c>
      <c r="BN327" t="s">
        <v>3987</v>
      </c>
      <c r="BO327" t="s">
        <v>3895</v>
      </c>
      <c r="BP327" s="1" t="s">
        <v>4095</v>
      </c>
    </row>
    <row r="328" spans="1:68" hidden="1" x14ac:dyDescent="0.25">
      <c r="A328" s="1" t="s">
        <v>3712</v>
      </c>
      <c r="B328" t="s">
        <v>3713</v>
      </c>
      <c r="C328" t="s">
        <v>3714</v>
      </c>
      <c r="D328" s="5">
        <f t="shared" si="17"/>
        <v>0</v>
      </c>
      <c r="E328" s="5">
        <f>IFERROR(SEARCH(Tabelle2!$A$2,Literatur!$C328),0)</f>
        <v>0</v>
      </c>
      <c r="F328" s="5">
        <f>IFERROR(SEARCH(Tabelle2!$A$3,Literatur!$C328),0)</f>
        <v>0</v>
      </c>
      <c r="G328" s="5">
        <f>IFERROR(SEARCH(Tabelle2!$A$4,Literatur!$C328),0)</f>
        <v>0</v>
      </c>
      <c r="H328" s="5">
        <f>IFERROR(SEARCH(Tabelle2!$A$5,Literatur!$C328),0)</f>
        <v>0</v>
      </c>
      <c r="I328" s="5">
        <f>IFERROR(SEARCH(Tabelle2!$A$6,Literatur!$C328),0)</f>
        <v>0</v>
      </c>
      <c r="J328" s="5">
        <f>IFERROR(SEARCH(Tabelle2!$A$7,Literatur!$C328),0)</f>
        <v>0</v>
      </c>
      <c r="K328" s="5">
        <f>IFERROR(SEARCH(Tabelle2!$A$8,Literatur!$C328),0)</f>
        <v>0</v>
      </c>
      <c r="L328" s="5">
        <f>IFERROR(SEARCH(Tabelle2!$A$9,Literatur!$C328),0)</f>
        <v>0</v>
      </c>
      <c r="M328" s="5">
        <f>IFERROR(SEARCH(Tabelle2!$A$10,Literatur!$C328),0)</f>
        <v>0</v>
      </c>
      <c r="N328" t="s">
        <v>3715</v>
      </c>
      <c r="O328" t="s">
        <v>61</v>
      </c>
      <c r="P328" t="s">
        <v>3716</v>
      </c>
      <c r="Q328" t="s">
        <v>3717</v>
      </c>
      <c r="R328">
        <v>2</v>
      </c>
      <c r="S328">
        <v>115156</v>
      </c>
      <c r="T328" t="s">
        <v>64</v>
      </c>
      <c r="U328" t="s">
        <v>3718</v>
      </c>
      <c r="V328" t="s">
        <v>3719</v>
      </c>
      <c r="X328" t="s">
        <v>3720</v>
      </c>
      <c r="Y328" t="s">
        <v>3721</v>
      </c>
      <c r="Z328" t="s">
        <v>3722</v>
      </c>
      <c r="AA328">
        <f t="shared" si="18"/>
        <v>12</v>
      </c>
      <c r="AB328">
        <v>51</v>
      </c>
      <c r="AC328" t="s">
        <v>4096</v>
      </c>
      <c r="AD328" t="s">
        <v>71</v>
      </c>
      <c r="AE328">
        <v>26679003</v>
      </c>
      <c r="AF328" t="s">
        <v>4097</v>
      </c>
      <c r="AG328" t="s">
        <v>4098</v>
      </c>
      <c r="AH328" t="s">
        <v>4099</v>
      </c>
      <c r="AI328" t="s">
        <v>3810</v>
      </c>
      <c r="AJ328" t="s">
        <v>97</v>
      </c>
      <c r="AK328" t="s">
        <v>3628</v>
      </c>
      <c r="AL328">
        <v>2386025</v>
      </c>
      <c r="AM328">
        <v>2016</v>
      </c>
      <c r="AN328" t="s">
        <v>3811</v>
      </c>
      <c r="AO328" t="s">
        <v>3812</v>
      </c>
      <c r="AP328" t="s">
        <v>3812</v>
      </c>
      <c r="AQ328" t="s">
        <v>3813</v>
      </c>
      <c r="AR328" t="s">
        <v>3814</v>
      </c>
      <c r="AS328" t="s">
        <v>3815</v>
      </c>
      <c r="AT328" t="s">
        <v>4100</v>
      </c>
      <c r="AU328" t="s">
        <v>4101</v>
      </c>
      <c r="AV328" t="s">
        <v>84</v>
      </c>
      <c r="AW328" t="s">
        <v>86</v>
      </c>
      <c r="AX328" t="s">
        <v>86</v>
      </c>
      <c r="AY328" t="s">
        <v>85</v>
      </c>
      <c r="AZ328" t="s">
        <v>86</v>
      </c>
      <c r="BA328" t="s">
        <v>85</v>
      </c>
      <c r="BB328" t="s">
        <v>86</v>
      </c>
      <c r="BC328">
        <v>6</v>
      </c>
      <c r="BD328" t="s">
        <v>86</v>
      </c>
      <c r="BE328" t="s">
        <v>86</v>
      </c>
      <c r="BF328" t="s">
        <v>85</v>
      </c>
      <c r="BG328" t="s">
        <v>86</v>
      </c>
      <c r="BH328" t="s">
        <v>85</v>
      </c>
      <c r="BI328" t="s">
        <v>85</v>
      </c>
      <c r="BJ328" t="s">
        <v>85</v>
      </c>
      <c r="BK328" t="s">
        <v>85</v>
      </c>
      <c r="BL328" t="s">
        <v>4102</v>
      </c>
      <c r="BM328" t="s">
        <v>3853</v>
      </c>
      <c r="BN328" t="s">
        <v>4103</v>
      </c>
      <c r="BO328" t="s">
        <v>2973</v>
      </c>
      <c r="BP328" s="1" t="s">
        <v>4104</v>
      </c>
    </row>
    <row r="329" spans="1:68" hidden="1" x14ac:dyDescent="0.25">
      <c r="A329" s="1" t="s">
        <v>3712</v>
      </c>
      <c r="B329" t="s">
        <v>3713</v>
      </c>
      <c r="C329" t="s">
        <v>3714</v>
      </c>
      <c r="D329" s="5">
        <f t="shared" si="17"/>
        <v>0</v>
      </c>
      <c r="E329" s="5">
        <f>IFERROR(SEARCH(Tabelle2!$A$2,Literatur!$C329),0)</f>
        <v>0</v>
      </c>
      <c r="F329" s="5">
        <f>IFERROR(SEARCH(Tabelle2!$A$3,Literatur!$C329),0)</f>
        <v>0</v>
      </c>
      <c r="G329" s="5">
        <f>IFERROR(SEARCH(Tabelle2!$A$4,Literatur!$C329),0)</f>
        <v>0</v>
      </c>
      <c r="H329" s="5">
        <f>IFERROR(SEARCH(Tabelle2!$A$5,Literatur!$C329),0)</f>
        <v>0</v>
      </c>
      <c r="I329" s="5">
        <f>IFERROR(SEARCH(Tabelle2!$A$6,Literatur!$C329),0)</f>
        <v>0</v>
      </c>
      <c r="J329" s="5">
        <f>IFERROR(SEARCH(Tabelle2!$A$7,Literatur!$C329),0)</f>
        <v>0</v>
      </c>
      <c r="K329" s="5">
        <f>IFERROR(SEARCH(Tabelle2!$A$8,Literatur!$C329),0)</f>
        <v>0</v>
      </c>
      <c r="L329" s="5">
        <f>IFERROR(SEARCH(Tabelle2!$A$9,Literatur!$C329),0)</f>
        <v>0</v>
      </c>
      <c r="M329" s="5">
        <f>IFERROR(SEARCH(Tabelle2!$A$10,Literatur!$C329),0)</f>
        <v>0</v>
      </c>
      <c r="N329" t="s">
        <v>3715</v>
      </c>
      <c r="O329" t="s">
        <v>61</v>
      </c>
      <c r="P329" t="s">
        <v>3716</v>
      </c>
      <c r="Q329" t="s">
        <v>3717</v>
      </c>
      <c r="R329">
        <v>2</v>
      </c>
      <c r="S329">
        <v>115156</v>
      </c>
      <c r="T329" t="s">
        <v>64</v>
      </c>
      <c r="U329" t="s">
        <v>3718</v>
      </c>
      <c r="V329" t="s">
        <v>3719</v>
      </c>
      <c r="X329" t="s">
        <v>3720</v>
      </c>
      <c r="Y329" t="s">
        <v>3721</v>
      </c>
      <c r="Z329" t="s">
        <v>3722</v>
      </c>
      <c r="AA329">
        <f t="shared" si="18"/>
        <v>12</v>
      </c>
      <c r="AB329">
        <v>51</v>
      </c>
      <c r="AC329" t="s">
        <v>4105</v>
      </c>
      <c r="AD329" t="s">
        <v>71</v>
      </c>
      <c r="AE329">
        <v>23605806</v>
      </c>
      <c r="AF329" t="s">
        <v>4106</v>
      </c>
      <c r="AG329" t="s">
        <v>4107</v>
      </c>
      <c r="AH329" t="s">
        <v>4108</v>
      </c>
      <c r="AI329" t="s">
        <v>4109</v>
      </c>
      <c r="AJ329" t="s">
        <v>113</v>
      </c>
      <c r="AK329" t="s">
        <v>355</v>
      </c>
      <c r="AL329">
        <v>2051329</v>
      </c>
      <c r="AM329">
        <v>2013</v>
      </c>
      <c r="AN329" t="s">
        <v>3770</v>
      </c>
      <c r="AO329" t="s">
        <v>3771</v>
      </c>
      <c r="AP329" t="s">
        <v>3771</v>
      </c>
      <c r="AQ329" t="s">
        <v>3772</v>
      </c>
      <c r="AR329" t="s">
        <v>3773</v>
      </c>
      <c r="AS329" t="s">
        <v>3773</v>
      </c>
      <c r="AT329" t="s">
        <v>4110</v>
      </c>
      <c r="AU329" t="s">
        <v>4111</v>
      </c>
      <c r="AV329" t="s">
        <v>84</v>
      </c>
      <c r="AW329" t="s">
        <v>85</v>
      </c>
      <c r="AX329" t="s">
        <v>86</v>
      </c>
      <c r="AY329" t="s">
        <v>86</v>
      </c>
      <c r="AZ329" t="s">
        <v>86</v>
      </c>
      <c r="BA329" t="s">
        <v>85</v>
      </c>
      <c r="BB329" t="s">
        <v>86</v>
      </c>
      <c r="BC329">
        <v>7</v>
      </c>
      <c r="BD329" t="s">
        <v>86</v>
      </c>
      <c r="BE329" t="s">
        <v>86</v>
      </c>
      <c r="BF329" t="s">
        <v>85</v>
      </c>
      <c r="BG329" t="s">
        <v>86</v>
      </c>
      <c r="BH329" t="s">
        <v>85</v>
      </c>
      <c r="BI329" t="s">
        <v>85</v>
      </c>
      <c r="BJ329" t="s">
        <v>85</v>
      </c>
      <c r="BK329" t="s">
        <v>85</v>
      </c>
      <c r="BL329" t="s">
        <v>4112</v>
      </c>
      <c r="BM329" t="s">
        <v>233</v>
      </c>
      <c r="BN329" t="s">
        <v>4113</v>
      </c>
      <c r="BO329" t="s">
        <v>4067</v>
      </c>
      <c r="BP329" s="1" t="s">
        <v>4114</v>
      </c>
    </row>
    <row r="330" spans="1:68" hidden="1" x14ac:dyDescent="0.25">
      <c r="A330" s="1" t="s">
        <v>3712</v>
      </c>
      <c r="B330" t="s">
        <v>3713</v>
      </c>
      <c r="C330" t="s">
        <v>3714</v>
      </c>
      <c r="D330" s="5">
        <f t="shared" si="17"/>
        <v>0</v>
      </c>
      <c r="E330" s="5">
        <f>IFERROR(SEARCH(Tabelle2!$A$2,Literatur!$C330),0)</f>
        <v>0</v>
      </c>
      <c r="F330" s="5">
        <f>IFERROR(SEARCH(Tabelle2!$A$3,Literatur!$C330),0)</f>
        <v>0</v>
      </c>
      <c r="G330" s="5">
        <f>IFERROR(SEARCH(Tabelle2!$A$4,Literatur!$C330),0)</f>
        <v>0</v>
      </c>
      <c r="H330" s="5">
        <f>IFERROR(SEARCH(Tabelle2!$A$5,Literatur!$C330),0)</f>
        <v>0</v>
      </c>
      <c r="I330" s="5">
        <f>IFERROR(SEARCH(Tabelle2!$A$6,Literatur!$C330),0)</f>
        <v>0</v>
      </c>
      <c r="J330" s="5">
        <f>IFERROR(SEARCH(Tabelle2!$A$7,Literatur!$C330),0)</f>
        <v>0</v>
      </c>
      <c r="K330" s="5">
        <f>IFERROR(SEARCH(Tabelle2!$A$8,Literatur!$C330),0)</f>
        <v>0</v>
      </c>
      <c r="L330" s="5">
        <f>IFERROR(SEARCH(Tabelle2!$A$9,Literatur!$C330),0)</f>
        <v>0</v>
      </c>
      <c r="M330" s="5">
        <f>IFERROR(SEARCH(Tabelle2!$A$10,Literatur!$C330),0)</f>
        <v>0</v>
      </c>
      <c r="N330" t="s">
        <v>3715</v>
      </c>
      <c r="O330" t="s">
        <v>61</v>
      </c>
      <c r="P330" t="s">
        <v>3716</v>
      </c>
      <c r="Q330" t="s">
        <v>3717</v>
      </c>
      <c r="R330">
        <v>2</v>
      </c>
      <c r="S330">
        <v>115156</v>
      </c>
      <c r="T330" t="s">
        <v>64</v>
      </c>
      <c r="U330" t="s">
        <v>3718</v>
      </c>
      <c r="V330" t="s">
        <v>3719</v>
      </c>
      <c r="X330" t="s">
        <v>3720</v>
      </c>
      <c r="Y330" t="s">
        <v>3721</v>
      </c>
      <c r="Z330" t="s">
        <v>3722</v>
      </c>
      <c r="AA330">
        <f t="shared" si="18"/>
        <v>12</v>
      </c>
      <c r="AB330">
        <v>51</v>
      </c>
      <c r="AC330" t="s">
        <v>4115</v>
      </c>
      <c r="AD330" t="s">
        <v>71</v>
      </c>
      <c r="AE330">
        <v>24740245</v>
      </c>
      <c r="AF330" t="s">
        <v>4116</v>
      </c>
      <c r="AG330" t="s">
        <v>4117</v>
      </c>
      <c r="AH330" t="s">
        <v>4118</v>
      </c>
      <c r="AI330" t="s">
        <v>4119</v>
      </c>
      <c r="AJ330" t="s">
        <v>241</v>
      </c>
      <c r="AK330" t="s">
        <v>877</v>
      </c>
      <c r="AL330">
        <v>2157426</v>
      </c>
      <c r="AM330">
        <v>2014</v>
      </c>
      <c r="AN330" t="s">
        <v>3770</v>
      </c>
      <c r="AO330" t="s">
        <v>3771</v>
      </c>
      <c r="AP330" t="s">
        <v>3771</v>
      </c>
      <c r="AQ330" t="s">
        <v>3772</v>
      </c>
      <c r="AR330" t="s">
        <v>3773</v>
      </c>
      <c r="AS330" t="s">
        <v>3773</v>
      </c>
      <c r="AT330" t="s">
        <v>4120</v>
      </c>
      <c r="AU330" t="s">
        <v>4121</v>
      </c>
      <c r="AV330" t="s">
        <v>84</v>
      </c>
      <c r="AW330" t="s">
        <v>85</v>
      </c>
      <c r="AX330" t="s">
        <v>86</v>
      </c>
      <c r="AY330" t="s">
        <v>85</v>
      </c>
      <c r="AZ330" t="s">
        <v>86</v>
      </c>
      <c r="BA330" t="s">
        <v>85</v>
      </c>
      <c r="BB330" t="s">
        <v>86</v>
      </c>
      <c r="BC330">
        <v>8</v>
      </c>
      <c r="BD330" t="s">
        <v>86</v>
      </c>
      <c r="BE330" t="s">
        <v>86</v>
      </c>
      <c r="BF330" t="s">
        <v>85</v>
      </c>
      <c r="BG330" t="s">
        <v>86</v>
      </c>
      <c r="BH330" t="s">
        <v>85</v>
      </c>
      <c r="BI330" t="s">
        <v>85</v>
      </c>
      <c r="BJ330" t="s">
        <v>85</v>
      </c>
      <c r="BK330" t="s">
        <v>85</v>
      </c>
      <c r="BL330" t="s">
        <v>4122</v>
      </c>
      <c r="BM330" t="s">
        <v>504</v>
      </c>
      <c r="BN330" t="s">
        <v>4123</v>
      </c>
      <c r="BO330" t="s">
        <v>4077</v>
      </c>
      <c r="BP330" s="1" t="s">
        <v>4124</v>
      </c>
    </row>
    <row r="331" spans="1:68" hidden="1" x14ac:dyDescent="0.25">
      <c r="A331" s="1" t="s">
        <v>3712</v>
      </c>
      <c r="B331" t="s">
        <v>3713</v>
      </c>
      <c r="C331" t="s">
        <v>3714</v>
      </c>
      <c r="D331" s="5">
        <f t="shared" si="17"/>
        <v>0</v>
      </c>
      <c r="E331" s="5">
        <f>IFERROR(SEARCH(Tabelle2!$A$2,Literatur!$C331),0)</f>
        <v>0</v>
      </c>
      <c r="F331" s="5">
        <f>IFERROR(SEARCH(Tabelle2!$A$3,Literatur!$C331),0)</f>
        <v>0</v>
      </c>
      <c r="G331" s="5">
        <f>IFERROR(SEARCH(Tabelle2!$A$4,Literatur!$C331),0)</f>
        <v>0</v>
      </c>
      <c r="H331" s="5">
        <f>IFERROR(SEARCH(Tabelle2!$A$5,Literatur!$C331),0)</f>
        <v>0</v>
      </c>
      <c r="I331" s="5">
        <f>IFERROR(SEARCH(Tabelle2!$A$6,Literatur!$C331),0)</f>
        <v>0</v>
      </c>
      <c r="J331" s="5">
        <f>IFERROR(SEARCH(Tabelle2!$A$7,Literatur!$C331),0)</f>
        <v>0</v>
      </c>
      <c r="K331" s="5">
        <f>IFERROR(SEARCH(Tabelle2!$A$8,Literatur!$C331),0)</f>
        <v>0</v>
      </c>
      <c r="L331" s="5">
        <f>IFERROR(SEARCH(Tabelle2!$A$9,Literatur!$C331),0)</f>
        <v>0</v>
      </c>
      <c r="M331" s="5">
        <f>IFERROR(SEARCH(Tabelle2!$A$10,Literatur!$C331),0)</f>
        <v>0</v>
      </c>
      <c r="N331" t="s">
        <v>3715</v>
      </c>
      <c r="O331" t="s">
        <v>61</v>
      </c>
      <c r="P331" t="s">
        <v>3716</v>
      </c>
      <c r="Q331" t="s">
        <v>3717</v>
      </c>
      <c r="R331">
        <v>2</v>
      </c>
      <c r="S331">
        <v>115156</v>
      </c>
      <c r="T331" t="s">
        <v>64</v>
      </c>
      <c r="U331" t="s">
        <v>3718</v>
      </c>
      <c r="V331" t="s">
        <v>3719</v>
      </c>
      <c r="X331" t="s">
        <v>3720</v>
      </c>
      <c r="Y331" t="s">
        <v>3721</v>
      </c>
      <c r="Z331" t="s">
        <v>3722</v>
      </c>
      <c r="AA331">
        <f t="shared" si="18"/>
        <v>12</v>
      </c>
      <c r="AB331">
        <v>51</v>
      </c>
      <c r="AC331" t="s">
        <v>4125</v>
      </c>
      <c r="AD331" t="s">
        <v>71</v>
      </c>
      <c r="AE331">
        <v>23887744</v>
      </c>
      <c r="AF331" t="s">
        <v>4126</v>
      </c>
      <c r="AG331" t="s">
        <v>4127</v>
      </c>
      <c r="AH331" t="s">
        <v>4128</v>
      </c>
      <c r="AI331" t="s">
        <v>4129</v>
      </c>
      <c r="AK331" t="s">
        <v>130</v>
      </c>
      <c r="AL331">
        <v>2060736</v>
      </c>
      <c r="AM331">
        <v>2013</v>
      </c>
      <c r="AN331" t="s">
        <v>3740</v>
      </c>
      <c r="AO331" t="s">
        <v>3729</v>
      </c>
      <c r="AP331" t="s">
        <v>3729</v>
      </c>
      <c r="AQ331" t="s">
        <v>3730</v>
      </c>
      <c r="AR331" t="s">
        <v>3731</v>
      </c>
      <c r="AS331" t="s">
        <v>3731</v>
      </c>
      <c r="AT331" t="s">
        <v>4130</v>
      </c>
      <c r="AU331" t="s">
        <v>4131</v>
      </c>
      <c r="AV331" t="s">
        <v>84</v>
      </c>
      <c r="AW331" t="s">
        <v>86</v>
      </c>
      <c r="AX331" t="s">
        <v>86</v>
      </c>
      <c r="AY331" t="s">
        <v>86</v>
      </c>
      <c r="AZ331" t="s">
        <v>86</v>
      </c>
      <c r="BA331" t="s">
        <v>85</v>
      </c>
      <c r="BB331" t="s">
        <v>86</v>
      </c>
      <c r="BC331">
        <v>11</v>
      </c>
      <c r="BD331" t="s">
        <v>86</v>
      </c>
      <c r="BE331" t="s">
        <v>86</v>
      </c>
      <c r="BF331" t="s">
        <v>85</v>
      </c>
      <c r="BG331" t="s">
        <v>86</v>
      </c>
      <c r="BH331" t="s">
        <v>85</v>
      </c>
      <c r="BI331" t="s">
        <v>85</v>
      </c>
      <c r="BJ331" t="s">
        <v>85</v>
      </c>
      <c r="BK331" t="s">
        <v>85</v>
      </c>
      <c r="BL331" t="s">
        <v>4086</v>
      </c>
      <c r="BM331" t="s">
        <v>4132</v>
      </c>
      <c r="BN331" t="s">
        <v>4133</v>
      </c>
      <c r="BO331" t="s">
        <v>4087</v>
      </c>
      <c r="BP331" s="1" t="s">
        <v>4134</v>
      </c>
    </row>
    <row r="332" spans="1:68" hidden="1" x14ac:dyDescent="0.25">
      <c r="A332" s="1" t="s">
        <v>3712</v>
      </c>
      <c r="B332" t="s">
        <v>3713</v>
      </c>
      <c r="C332" t="s">
        <v>3714</v>
      </c>
      <c r="D332" s="5">
        <f t="shared" si="17"/>
        <v>0</v>
      </c>
      <c r="E332" s="5">
        <f>IFERROR(SEARCH(Tabelle2!$A$2,Literatur!$C332),0)</f>
        <v>0</v>
      </c>
      <c r="F332" s="5">
        <f>IFERROR(SEARCH(Tabelle2!$A$3,Literatur!$C332),0)</f>
        <v>0</v>
      </c>
      <c r="G332" s="5">
        <f>IFERROR(SEARCH(Tabelle2!$A$4,Literatur!$C332),0)</f>
        <v>0</v>
      </c>
      <c r="H332" s="5">
        <f>IFERROR(SEARCH(Tabelle2!$A$5,Literatur!$C332),0)</f>
        <v>0</v>
      </c>
      <c r="I332" s="5">
        <f>IFERROR(SEARCH(Tabelle2!$A$6,Literatur!$C332),0)</f>
        <v>0</v>
      </c>
      <c r="J332" s="5">
        <f>IFERROR(SEARCH(Tabelle2!$A$7,Literatur!$C332),0)</f>
        <v>0</v>
      </c>
      <c r="K332" s="5">
        <f>IFERROR(SEARCH(Tabelle2!$A$8,Literatur!$C332),0)</f>
        <v>0</v>
      </c>
      <c r="L332" s="5">
        <f>IFERROR(SEARCH(Tabelle2!$A$9,Literatur!$C332),0)</f>
        <v>0</v>
      </c>
      <c r="M332" s="5">
        <f>IFERROR(SEARCH(Tabelle2!$A$10,Literatur!$C332),0)</f>
        <v>0</v>
      </c>
      <c r="N332" t="s">
        <v>3715</v>
      </c>
      <c r="O332" t="s">
        <v>61</v>
      </c>
      <c r="P332" t="s">
        <v>3716</v>
      </c>
      <c r="Q332" t="s">
        <v>3717</v>
      </c>
      <c r="R332">
        <v>2</v>
      </c>
      <c r="S332">
        <v>115156</v>
      </c>
      <c r="T332" t="s">
        <v>64</v>
      </c>
      <c r="U332" t="s">
        <v>3718</v>
      </c>
      <c r="V332" t="s">
        <v>3719</v>
      </c>
      <c r="X332" t="s">
        <v>3720</v>
      </c>
      <c r="Y332" t="s">
        <v>3721</v>
      </c>
      <c r="Z332" t="s">
        <v>3722</v>
      </c>
      <c r="AA332">
        <f t="shared" si="18"/>
        <v>12</v>
      </c>
      <c r="AB332">
        <v>51</v>
      </c>
      <c r="AC332" t="s">
        <v>4135</v>
      </c>
      <c r="AD332" t="s">
        <v>71</v>
      </c>
      <c r="AE332">
        <v>26225259</v>
      </c>
      <c r="AF332" t="s">
        <v>4136</v>
      </c>
      <c r="AG332" t="s">
        <v>4137</v>
      </c>
      <c r="AH332" t="s">
        <v>4138</v>
      </c>
      <c r="AI332" t="s">
        <v>4139</v>
      </c>
      <c r="AK332" t="s">
        <v>420</v>
      </c>
      <c r="AL332">
        <v>2308193</v>
      </c>
      <c r="AM332">
        <v>2015</v>
      </c>
      <c r="AN332" t="s">
        <v>3728</v>
      </c>
      <c r="AO332" t="s">
        <v>3729</v>
      </c>
      <c r="AP332" t="s">
        <v>3729</v>
      </c>
      <c r="AQ332" t="s">
        <v>3730</v>
      </c>
      <c r="AR332" t="s">
        <v>3731</v>
      </c>
      <c r="AS332" t="s">
        <v>3731</v>
      </c>
      <c r="AT332" t="s">
        <v>4140</v>
      </c>
      <c r="AU332" t="s">
        <v>4141</v>
      </c>
      <c r="AV332" t="s">
        <v>84</v>
      </c>
      <c r="AW332" t="s">
        <v>86</v>
      </c>
      <c r="AX332" t="s">
        <v>86</v>
      </c>
      <c r="AY332" t="s">
        <v>85</v>
      </c>
      <c r="AZ332" t="s">
        <v>86</v>
      </c>
      <c r="BA332" t="s">
        <v>85</v>
      </c>
      <c r="BB332" t="s">
        <v>86</v>
      </c>
      <c r="BC332">
        <v>13</v>
      </c>
      <c r="BD332" t="s">
        <v>86</v>
      </c>
      <c r="BE332" t="s">
        <v>86</v>
      </c>
      <c r="BF332" t="s">
        <v>85</v>
      </c>
      <c r="BG332" t="s">
        <v>86</v>
      </c>
      <c r="BH332" t="s">
        <v>85</v>
      </c>
      <c r="BI332" t="s">
        <v>85</v>
      </c>
      <c r="BJ332" t="s">
        <v>85</v>
      </c>
      <c r="BK332" t="s">
        <v>85</v>
      </c>
      <c r="BL332" t="s">
        <v>3863</v>
      </c>
      <c r="BM332" t="s">
        <v>440</v>
      </c>
      <c r="BN332" t="s">
        <v>4142</v>
      </c>
      <c r="BO332" t="s">
        <v>3987</v>
      </c>
      <c r="BP332" s="1" t="s">
        <v>4143</v>
      </c>
    </row>
    <row r="333" spans="1:68" hidden="1" x14ac:dyDescent="0.25">
      <c r="A333" s="1" t="s">
        <v>3712</v>
      </c>
      <c r="B333" t="s">
        <v>3713</v>
      </c>
      <c r="C333" t="s">
        <v>3714</v>
      </c>
      <c r="D333" s="5">
        <f t="shared" si="17"/>
        <v>0</v>
      </c>
      <c r="E333" s="5">
        <f>IFERROR(SEARCH(Tabelle2!$A$2,Literatur!$C333),0)</f>
        <v>0</v>
      </c>
      <c r="F333" s="5">
        <f>IFERROR(SEARCH(Tabelle2!$A$3,Literatur!$C333),0)</f>
        <v>0</v>
      </c>
      <c r="G333" s="5">
        <f>IFERROR(SEARCH(Tabelle2!$A$4,Literatur!$C333),0)</f>
        <v>0</v>
      </c>
      <c r="H333" s="5">
        <f>IFERROR(SEARCH(Tabelle2!$A$5,Literatur!$C333),0)</f>
        <v>0</v>
      </c>
      <c r="I333" s="5">
        <f>IFERROR(SEARCH(Tabelle2!$A$6,Literatur!$C333),0)</f>
        <v>0</v>
      </c>
      <c r="J333" s="5">
        <f>IFERROR(SEARCH(Tabelle2!$A$7,Literatur!$C333),0)</f>
        <v>0</v>
      </c>
      <c r="K333" s="5">
        <f>IFERROR(SEARCH(Tabelle2!$A$8,Literatur!$C333),0)</f>
        <v>0</v>
      </c>
      <c r="L333" s="5">
        <f>IFERROR(SEARCH(Tabelle2!$A$9,Literatur!$C333),0)</f>
        <v>0</v>
      </c>
      <c r="M333" s="5">
        <f>IFERROR(SEARCH(Tabelle2!$A$10,Literatur!$C333),0)</f>
        <v>0</v>
      </c>
      <c r="N333" t="s">
        <v>3715</v>
      </c>
      <c r="O333" t="s">
        <v>61</v>
      </c>
      <c r="P333" t="s">
        <v>3716</v>
      </c>
      <c r="Q333" t="s">
        <v>3717</v>
      </c>
      <c r="R333">
        <v>2</v>
      </c>
      <c r="S333">
        <v>115156</v>
      </c>
      <c r="T333" t="s">
        <v>64</v>
      </c>
      <c r="U333" t="s">
        <v>3718</v>
      </c>
      <c r="V333" t="s">
        <v>3719</v>
      </c>
      <c r="X333" t="s">
        <v>3720</v>
      </c>
      <c r="Y333" t="s">
        <v>3721</v>
      </c>
      <c r="Z333" t="s">
        <v>3722</v>
      </c>
      <c r="AA333">
        <f t="shared" si="18"/>
        <v>12</v>
      </c>
      <c r="AB333">
        <v>51</v>
      </c>
      <c r="AC333" t="s">
        <v>4144</v>
      </c>
      <c r="AD333" t="s">
        <v>71</v>
      </c>
      <c r="AE333">
        <v>23812004</v>
      </c>
      <c r="AF333" t="s">
        <v>4145</v>
      </c>
      <c r="AG333" t="s">
        <v>4146</v>
      </c>
      <c r="AH333" t="s">
        <v>4147</v>
      </c>
      <c r="AI333" t="s">
        <v>4148</v>
      </c>
      <c r="AK333" t="s">
        <v>2400</v>
      </c>
      <c r="AL333">
        <v>2059124</v>
      </c>
      <c r="AM333">
        <v>2013</v>
      </c>
      <c r="AN333" t="s">
        <v>4149</v>
      </c>
      <c r="AO333" t="s">
        <v>4150</v>
      </c>
      <c r="AP333" t="s">
        <v>4151</v>
      </c>
      <c r="AQ333" t="s">
        <v>4152</v>
      </c>
      <c r="AR333" t="s">
        <v>4153</v>
      </c>
      <c r="AS333" t="s">
        <v>4154</v>
      </c>
      <c r="AT333" t="s">
        <v>4155</v>
      </c>
      <c r="AU333" t="s">
        <v>4156</v>
      </c>
      <c r="AV333" t="s">
        <v>84</v>
      </c>
      <c r="AW333" t="s">
        <v>86</v>
      </c>
      <c r="AX333" t="s">
        <v>86</v>
      </c>
      <c r="AY333" t="s">
        <v>86</v>
      </c>
      <c r="AZ333" t="s">
        <v>86</v>
      </c>
      <c r="BA333" t="s">
        <v>85</v>
      </c>
      <c r="BB333" t="s">
        <v>86</v>
      </c>
      <c r="BC333">
        <v>13</v>
      </c>
      <c r="BD333" t="s">
        <v>86</v>
      </c>
      <c r="BE333" t="s">
        <v>86</v>
      </c>
      <c r="BF333" t="s">
        <v>85</v>
      </c>
      <c r="BG333" t="s">
        <v>86</v>
      </c>
      <c r="BH333" t="s">
        <v>85</v>
      </c>
      <c r="BI333" t="s">
        <v>85</v>
      </c>
      <c r="BJ333" t="s">
        <v>85</v>
      </c>
      <c r="BK333" t="s">
        <v>85</v>
      </c>
      <c r="BL333" t="s">
        <v>4157</v>
      </c>
      <c r="BM333" t="s">
        <v>4158</v>
      </c>
      <c r="BN333" t="s">
        <v>3924</v>
      </c>
      <c r="BO333" t="s">
        <v>4103</v>
      </c>
      <c r="BP333" s="1" t="s">
        <v>4159</v>
      </c>
    </row>
    <row r="334" spans="1:68" hidden="1" x14ac:dyDescent="0.25">
      <c r="A334" s="1" t="s">
        <v>3712</v>
      </c>
      <c r="B334" t="s">
        <v>3713</v>
      </c>
      <c r="C334" t="s">
        <v>3714</v>
      </c>
      <c r="D334" s="5">
        <f t="shared" si="17"/>
        <v>0</v>
      </c>
      <c r="E334" s="5">
        <f>IFERROR(SEARCH(Tabelle2!$A$2,Literatur!$C334),0)</f>
        <v>0</v>
      </c>
      <c r="F334" s="5">
        <f>IFERROR(SEARCH(Tabelle2!$A$3,Literatur!$C334),0)</f>
        <v>0</v>
      </c>
      <c r="G334" s="5">
        <f>IFERROR(SEARCH(Tabelle2!$A$4,Literatur!$C334),0)</f>
        <v>0</v>
      </c>
      <c r="H334" s="5">
        <f>IFERROR(SEARCH(Tabelle2!$A$5,Literatur!$C334),0)</f>
        <v>0</v>
      </c>
      <c r="I334" s="5">
        <f>IFERROR(SEARCH(Tabelle2!$A$6,Literatur!$C334),0)</f>
        <v>0</v>
      </c>
      <c r="J334" s="5">
        <f>IFERROR(SEARCH(Tabelle2!$A$7,Literatur!$C334),0)</f>
        <v>0</v>
      </c>
      <c r="K334" s="5">
        <f>IFERROR(SEARCH(Tabelle2!$A$8,Literatur!$C334),0)</f>
        <v>0</v>
      </c>
      <c r="L334" s="5">
        <f>IFERROR(SEARCH(Tabelle2!$A$9,Literatur!$C334),0)</f>
        <v>0</v>
      </c>
      <c r="M334" s="5">
        <f>IFERROR(SEARCH(Tabelle2!$A$10,Literatur!$C334),0)</f>
        <v>0</v>
      </c>
      <c r="N334" t="s">
        <v>3715</v>
      </c>
      <c r="O334" t="s">
        <v>61</v>
      </c>
      <c r="P334" t="s">
        <v>3716</v>
      </c>
      <c r="Q334" t="s">
        <v>3717</v>
      </c>
      <c r="R334">
        <v>2</v>
      </c>
      <c r="S334">
        <v>115156</v>
      </c>
      <c r="T334" t="s">
        <v>64</v>
      </c>
      <c r="U334" t="s">
        <v>3718</v>
      </c>
      <c r="V334" t="s">
        <v>3719</v>
      </c>
      <c r="X334" t="s">
        <v>3720</v>
      </c>
      <c r="Y334" t="s">
        <v>3721</v>
      </c>
      <c r="Z334" t="s">
        <v>3722</v>
      </c>
      <c r="AA334">
        <f t="shared" si="18"/>
        <v>12</v>
      </c>
      <c r="AB334">
        <v>51</v>
      </c>
      <c r="AC334" t="s">
        <v>4160</v>
      </c>
      <c r="AD334" t="s">
        <v>71</v>
      </c>
      <c r="AE334">
        <v>26225232</v>
      </c>
      <c r="AF334" t="s">
        <v>4161</v>
      </c>
      <c r="AG334" t="s">
        <v>4162</v>
      </c>
      <c r="AH334" t="s">
        <v>4163</v>
      </c>
      <c r="AI334" t="s">
        <v>4164</v>
      </c>
      <c r="AK334" t="s">
        <v>420</v>
      </c>
      <c r="AL334">
        <v>2308189</v>
      </c>
      <c r="AM334">
        <v>2015</v>
      </c>
      <c r="AN334" t="s">
        <v>3740</v>
      </c>
      <c r="AO334" t="s">
        <v>3729</v>
      </c>
      <c r="AP334" t="s">
        <v>3729</v>
      </c>
      <c r="AQ334" t="s">
        <v>3730</v>
      </c>
      <c r="AR334" t="s">
        <v>3731</v>
      </c>
      <c r="AS334" t="s">
        <v>3731</v>
      </c>
      <c r="AT334" t="s">
        <v>4165</v>
      </c>
      <c r="AU334" t="s">
        <v>4166</v>
      </c>
      <c r="AV334" t="s">
        <v>84</v>
      </c>
      <c r="AW334" t="s">
        <v>86</v>
      </c>
      <c r="AX334" t="s">
        <v>86</v>
      </c>
      <c r="AY334" t="s">
        <v>85</v>
      </c>
      <c r="AZ334" t="s">
        <v>86</v>
      </c>
      <c r="BA334" t="s">
        <v>85</v>
      </c>
      <c r="BB334" t="s">
        <v>86</v>
      </c>
      <c r="BC334">
        <v>16</v>
      </c>
      <c r="BD334" t="s">
        <v>86</v>
      </c>
      <c r="BE334" t="s">
        <v>86</v>
      </c>
      <c r="BF334" t="s">
        <v>85</v>
      </c>
      <c r="BG334" t="s">
        <v>86</v>
      </c>
      <c r="BH334" t="s">
        <v>85</v>
      </c>
      <c r="BI334" t="s">
        <v>85</v>
      </c>
      <c r="BJ334" t="s">
        <v>85</v>
      </c>
      <c r="BK334" t="s">
        <v>86</v>
      </c>
      <c r="BL334" t="s">
        <v>3863</v>
      </c>
      <c r="BM334" t="s">
        <v>4167</v>
      </c>
      <c r="BN334" t="s">
        <v>4122</v>
      </c>
      <c r="BO334" t="s">
        <v>4113</v>
      </c>
      <c r="BP334" s="1" t="s">
        <v>4168</v>
      </c>
    </row>
    <row r="335" spans="1:68" hidden="1" x14ac:dyDescent="0.25">
      <c r="A335" s="1" t="s">
        <v>3712</v>
      </c>
      <c r="B335" t="s">
        <v>3713</v>
      </c>
      <c r="C335" t="s">
        <v>3714</v>
      </c>
      <c r="D335" s="5">
        <f t="shared" si="17"/>
        <v>0</v>
      </c>
      <c r="E335" s="5">
        <f>IFERROR(SEARCH(Tabelle2!$A$2,Literatur!$C335),0)</f>
        <v>0</v>
      </c>
      <c r="F335" s="5">
        <f>IFERROR(SEARCH(Tabelle2!$A$3,Literatur!$C335),0)</f>
        <v>0</v>
      </c>
      <c r="G335" s="5">
        <f>IFERROR(SEARCH(Tabelle2!$A$4,Literatur!$C335),0)</f>
        <v>0</v>
      </c>
      <c r="H335" s="5">
        <f>IFERROR(SEARCH(Tabelle2!$A$5,Literatur!$C335),0)</f>
        <v>0</v>
      </c>
      <c r="I335" s="5">
        <f>IFERROR(SEARCH(Tabelle2!$A$6,Literatur!$C335),0)</f>
        <v>0</v>
      </c>
      <c r="J335" s="5">
        <f>IFERROR(SEARCH(Tabelle2!$A$7,Literatur!$C335),0)</f>
        <v>0</v>
      </c>
      <c r="K335" s="5">
        <f>IFERROR(SEARCH(Tabelle2!$A$8,Literatur!$C335),0)</f>
        <v>0</v>
      </c>
      <c r="L335" s="5">
        <f>IFERROR(SEARCH(Tabelle2!$A$9,Literatur!$C335),0)</f>
        <v>0</v>
      </c>
      <c r="M335" s="5">
        <f>IFERROR(SEARCH(Tabelle2!$A$10,Literatur!$C335),0)</f>
        <v>0</v>
      </c>
      <c r="N335" t="s">
        <v>3715</v>
      </c>
      <c r="O335" t="s">
        <v>61</v>
      </c>
      <c r="P335" t="s">
        <v>3716</v>
      </c>
      <c r="Q335" t="s">
        <v>3717</v>
      </c>
      <c r="R335">
        <v>2</v>
      </c>
      <c r="S335">
        <v>115156</v>
      </c>
      <c r="T335" t="s">
        <v>64</v>
      </c>
      <c r="U335" t="s">
        <v>3718</v>
      </c>
      <c r="V335" t="s">
        <v>3719</v>
      </c>
      <c r="X335" t="s">
        <v>3720</v>
      </c>
      <c r="Y335" t="s">
        <v>3721</v>
      </c>
      <c r="Z335" t="s">
        <v>3722</v>
      </c>
      <c r="AA335">
        <f t="shared" si="18"/>
        <v>12</v>
      </c>
      <c r="AB335">
        <v>51</v>
      </c>
      <c r="AC335" t="s">
        <v>4169</v>
      </c>
      <c r="AD335" t="s">
        <v>71</v>
      </c>
      <c r="AE335">
        <v>25494900</v>
      </c>
      <c r="AF335" t="s">
        <v>4170</v>
      </c>
      <c r="AG335" t="s">
        <v>4171</v>
      </c>
      <c r="AH335" t="s">
        <v>4172</v>
      </c>
      <c r="AI335" t="s">
        <v>4173</v>
      </c>
      <c r="AK335" t="s">
        <v>355</v>
      </c>
      <c r="AL335">
        <v>2474698</v>
      </c>
      <c r="AM335">
        <v>2014</v>
      </c>
      <c r="AN335" t="s">
        <v>132</v>
      </c>
      <c r="AO335" t="s">
        <v>133</v>
      </c>
      <c r="AP335" t="s">
        <v>133</v>
      </c>
      <c r="AQ335" t="s">
        <v>134</v>
      </c>
      <c r="AR335" t="s">
        <v>135</v>
      </c>
      <c r="AS335" t="s">
        <v>135</v>
      </c>
      <c r="AT335" t="s">
        <v>4174</v>
      </c>
      <c r="AU335" t="s">
        <v>4175</v>
      </c>
      <c r="AV335" t="s">
        <v>84</v>
      </c>
      <c r="AW335" t="s">
        <v>86</v>
      </c>
      <c r="AX335" t="s">
        <v>86</v>
      </c>
      <c r="AY335" t="s">
        <v>85</v>
      </c>
      <c r="AZ335" t="s">
        <v>86</v>
      </c>
      <c r="BA335" t="s">
        <v>85</v>
      </c>
      <c r="BB335" t="s">
        <v>85</v>
      </c>
      <c r="BC335">
        <v>16</v>
      </c>
      <c r="BD335" t="s">
        <v>86</v>
      </c>
      <c r="BE335" t="s">
        <v>86</v>
      </c>
      <c r="BF335" t="s">
        <v>85</v>
      </c>
      <c r="BG335" t="s">
        <v>86</v>
      </c>
      <c r="BH335" t="s">
        <v>85</v>
      </c>
      <c r="BI335" t="s">
        <v>85</v>
      </c>
      <c r="BJ335" t="s">
        <v>85</v>
      </c>
      <c r="BK335" t="s">
        <v>86</v>
      </c>
      <c r="BL335" t="s">
        <v>4176</v>
      </c>
      <c r="BM335" t="s">
        <v>789</v>
      </c>
      <c r="BO335" t="s">
        <v>4123</v>
      </c>
      <c r="BP335" s="1" t="s">
        <v>4177</v>
      </c>
    </row>
    <row r="336" spans="1:68" hidden="1" x14ac:dyDescent="0.25">
      <c r="A336" s="1" t="s">
        <v>3712</v>
      </c>
      <c r="B336" t="s">
        <v>3713</v>
      </c>
      <c r="C336" t="s">
        <v>3714</v>
      </c>
      <c r="D336" s="5">
        <f t="shared" si="17"/>
        <v>0</v>
      </c>
      <c r="E336" s="5">
        <f>IFERROR(SEARCH(Tabelle2!$A$2,Literatur!$C336),0)</f>
        <v>0</v>
      </c>
      <c r="F336" s="5">
        <f>IFERROR(SEARCH(Tabelle2!$A$3,Literatur!$C336),0)</f>
        <v>0</v>
      </c>
      <c r="G336" s="5">
        <f>IFERROR(SEARCH(Tabelle2!$A$4,Literatur!$C336),0)</f>
        <v>0</v>
      </c>
      <c r="H336" s="5">
        <f>IFERROR(SEARCH(Tabelle2!$A$5,Literatur!$C336),0)</f>
        <v>0</v>
      </c>
      <c r="I336" s="5">
        <f>IFERROR(SEARCH(Tabelle2!$A$6,Literatur!$C336),0)</f>
        <v>0</v>
      </c>
      <c r="J336" s="5">
        <f>IFERROR(SEARCH(Tabelle2!$A$7,Literatur!$C336),0)</f>
        <v>0</v>
      </c>
      <c r="K336" s="5">
        <f>IFERROR(SEARCH(Tabelle2!$A$8,Literatur!$C336),0)</f>
        <v>0</v>
      </c>
      <c r="L336" s="5">
        <f>IFERROR(SEARCH(Tabelle2!$A$9,Literatur!$C336),0)</f>
        <v>0</v>
      </c>
      <c r="M336" s="5">
        <f>IFERROR(SEARCH(Tabelle2!$A$10,Literatur!$C336),0)</f>
        <v>0</v>
      </c>
      <c r="N336" t="s">
        <v>3715</v>
      </c>
      <c r="O336" t="s">
        <v>61</v>
      </c>
      <c r="P336" t="s">
        <v>3716</v>
      </c>
      <c r="Q336" t="s">
        <v>3717</v>
      </c>
      <c r="R336">
        <v>2</v>
      </c>
      <c r="S336">
        <v>115156</v>
      </c>
      <c r="T336" t="s">
        <v>64</v>
      </c>
      <c r="U336" t="s">
        <v>3718</v>
      </c>
      <c r="V336" t="s">
        <v>3719</v>
      </c>
      <c r="X336" t="s">
        <v>3720</v>
      </c>
      <c r="Y336" t="s">
        <v>3721</v>
      </c>
      <c r="Z336" t="s">
        <v>3722</v>
      </c>
      <c r="AA336">
        <f t="shared" si="18"/>
        <v>12</v>
      </c>
      <c r="AB336">
        <v>51</v>
      </c>
      <c r="AC336" t="s">
        <v>4178</v>
      </c>
      <c r="AD336" t="s">
        <v>71</v>
      </c>
      <c r="AE336">
        <v>24595495</v>
      </c>
      <c r="AF336" t="s">
        <v>4179</v>
      </c>
      <c r="AG336" t="s">
        <v>4180</v>
      </c>
      <c r="AH336" t="s">
        <v>4181</v>
      </c>
      <c r="AI336" t="s">
        <v>4182</v>
      </c>
      <c r="AK336" t="s">
        <v>4183</v>
      </c>
      <c r="AL336">
        <v>2197056</v>
      </c>
      <c r="AM336">
        <v>2014</v>
      </c>
      <c r="AN336" t="s">
        <v>4032</v>
      </c>
      <c r="AO336" t="s">
        <v>4033</v>
      </c>
      <c r="AP336" t="s">
        <v>4034</v>
      </c>
      <c r="AQ336" t="s">
        <v>4035</v>
      </c>
      <c r="AR336" t="s">
        <v>4036</v>
      </c>
      <c r="AS336" t="s">
        <v>4037</v>
      </c>
      <c r="AT336" t="s">
        <v>4184</v>
      </c>
      <c r="AU336" t="s">
        <v>4185</v>
      </c>
      <c r="AV336" t="s">
        <v>84</v>
      </c>
      <c r="AW336" t="s">
        <v>86</v>
      </c>
      <c r="AX336" t="s">
        <v>86</v>
      </c>
      <c r="AY336" t="s">
        <v>86</v>
      </c>
      <c r="AZ336" t="s">
        <v>86</v>
      </c>
      <c r="BA336" t="s">
        <v>85</v>
      </c>
      <c r="BB336" t="s">
        <v>86</v>
      </c>
      <c r="BC336">
        <v>19</v>
      </c>
      <c r="BD336" t="s">
        <v>86</v>
      </c>
      <c r="BE336" t="s">
        <v>86</v>
      </c>
      <c r="BF336" t="s">
        <v>85</v>
      </c>
      <c r="BG336" t="s">
        <v>86</v>
      </c>
      <c r="BH336" t="s">
        <v>85</v>
      </c>
      <c r="BI336" t="s">
        <v>85</v>
      </c>
      <c r="BJ336" t="s">
        <v>85</v>
      </c>
      <c r="BK336" t="s">
        <v>85</v>
      </c>
      <c r="BL336" t="s">
        <v>4186</v>
      </c>
      <c r="BM336" t="s">
        <v>4014</v>
      </c>
      <c r="BO336" t="s">
        <v>4133</v>
      </c>
      <c r="BP336" s="1" t="s">
        <v>4187</v>
      </c>
    </row>
    <row r="337" spans="1:68" hidden="1" x14ac:dyDescent="0.25">
      <c r="A337" s="1" t="s">
        <v>3712</v>
      </c>
      <c r="B337" t="s">
        <v>3713</v>
      </c>
      <c r="C337" t="s">
        <v>3714</v>
      </c>
      <c r="D337" s="5">
        <f t="shared" si="17"/>
        <v>0</v>
      </c>
      <c r="E337" s="5">
        <f>IFERROR(SEARCH(Tabelle2!$A$2,Literatur!$C337),0)</f>
        <v>0</v>
      </c>
      <c r="F337" s="5">
        <f>IFERROR(SEARCH(Tabelle2!$A$3,Literatur!$C337),0)</f>
        <v>0</v>
      </c>
      <c r="G337" s="5">
        <f>IFERROR(SEARCH(Tabelle2!$A$4,Literatur!$C337),0)</f>
        <v>0</v>
      </c>
      <c r="H337" s="5">
        <f>IFERROR(SEARCH(Tabelle2!$A$5,Literatur!$C337),0)</f>
        <v>0</v>
      </c>
      <c r="I337" s="5">
        <f>IFERROR(SEARCH(Tabelle2!$A$6,Literatur!$C337),0)</f>
        <v>0</v>
      </c>
      <c r="J337" s="5">
        <f>IFERROR(SEARCH(Tabelle2!$A$7,Literatur!$C337),0)</f>
        <v>0</v>
      </c>
      <c r="K337" s="5">
        <f>IFERROR(SEARCH(Tabelle2!$A$8,Literatur!$C337),0)</f>
        <v>0</v>
      </c>
      <c r="L337" s="5">
        <f>IFERROR(SEARCH(Tabelle2!$A$9,Literatur!$C337),0)</f>
        <v>0</v>
      </c>
      <c r="M337" s="5">
        <f>IFERROR(SEARCH(Tabelle2!$A$10,Literatur!$C337),0)</f>
        <v>0</v>
      </c>
      <c r="N337" t="s">
        <v>3715</v>
      </c>
      <c r="O337" t="s">
        <v>61</v>
      </c>
      <c r="P337" t="s">
        <v>3716</v>
      </c>
      <c r="Q337" t="s">
        <v>3717</v>
      </c>
      <c r="R337">
        <v>2</v>
      </c>
      <c r="S337">
        <v>115156</v>
      </c>
      <c r="T337" t="s">
        <v>64</v>
      </c>
      <c r="U337" t="s">
        <v>3718</v>
      </c>
      <c r="V337" t="s">
        <v>3719</v>
      </c>
      <c r="X337" t="s">
        <v>3720</v>
      </c>
      <c r="Y337" t="s">
        <v>3721</v>
      </c>
      <c r="Z337" t="s">
        <v>3722</v>
      </c>
      <c r="AA337">
        <f t="shared" si="18"/>
        <v>12</v>
      </c>
      <c r="AB337">
        <v>51</v>
      </c>
      <c r="AC337" t="s">
        <v>4188</v>
      </c>
      <c r="AD337" t="s">
        <v>71</v>
      </c>
      <c r="AE337">
        <v>21878109</v>
      </c>
      <c r="AF337" t="s">
        <v>4189</v>
      </c>
      <c r="AG337" t="s">
        <v>4190</v>
      </c>
      <c r="AH337" t="s">
        <v>4191</v>
      </c>
      <c r="AI337" t="s">
        <v>4192</v>
      </c>
      <c r="AK337" t="s">
        <v>420</v>
      </c>
      <c r="AL337">
        <v>1800931</v>
      </c>
      <c r="AM337">
        <v>2011</v>
      </c>
      <c r="AN337" t="s">
        <v>4193</v>
      </c>
      <c r="AO337" t="s">
        <v>4194</v>
      </c>
      <c r="AP337" t="s">
        <v>4194</v>
      </c>
      <c r="AQ337" t="s">
        <v>4195</v>
      </c>
      <c r="AR337" t="s">
        <v>4196</v>
      </c>
      <c r="AS337" t="s">
        <v>4196</v>
      </c>
      <c r="AT337" t="s">
        <v>4197</v>
      </c>
      <c r="AU337" t="s">
        <v>3742</v>
      </c>
      <c r="AV337" t="s">
        <v>84</v>
      </c>
      <c r="AW337" t="s">
        <v>86</v>
      </c>
      <c r="AX337" t="s">
        <v>86</v>
      </c>
      <c r="AY337" t="s">
        <v>86</v>
      </c>
      <c r="AZ337" t="s">
        <v>86</v>
      </c>
      <c r="BA337" t="s">
        <v>85</v>
      </c>
      <c r="BB337" t="s">
        <v>85</v>
      </c>
      <c r="BC337">
        <v>22</v>
      </c>
      <c r="BD337" t="s">
        <v>86</v>
      </c>
      <c r="BE337" t="s">
        <v>86</v>
      </c>
      <c r="BF337" t="s">
        <v>85</v>
      </c>
      <c r="BG337" t="s">
        <v>86</v>
      </c>
      <c r="BH337" t="s">
        <v>85</v>
      </c>
      <c r="BI337" t="s">
        <v>85</v>
      </c>
      <c r="BJ337" t="s">
        <v>85</v>
      </c>
      <c r="BK337" t="s">
        <v>85</v>
      </c>
      <c r="BL337" t="s">
        <v>4198</v>
      </c>
      <c r="BO337" t="s">
        <v>4142</v>
      </c>
      <c r="BP337" s="1" t="s">
        <v>4199</v>
      </c>
    </row>
    <row r="338" spans="1:68" hidden="1" x14ac:dyDescent="0.25">
      <c r="A338" s="1" t="s">
        <v>3712</v>
      </c>
      <c r="B338" t="s">
        <v>3713</v>
      </c>
      <c r="C338" t="s">
        <v>3714</v>
      </c>
      <c r="D338" s="5">
        <f t="shared" si="17"/>
        <v>0</v>
      </c>
      <c r="E338" s="5">
        <f>IFERROR(SEARCH(Tabelle2!$A$2,Literatur!$C338),0)</f>
        <v>0</v>
      </c>
      <c r="F338" s="5">
        <f>IFERROR(SEARCH(Tabelle2!$A$3,Literatur!$C338),0)</f>
        <v>0</v>
      </c>
      <c r="G338" s="5">
        <f>IFERROR(SEARCH(Tabelle2!$A$4,Literatur!$C338),0)</f>
        <v>0</v>
      </c>
      <c r="H338" s="5">
        <f>IFERROR(SEARCH(Tabelle2!$A$5,Literatur!$C338),0)</f>
        <v>0</v>
      </c>
      <c r="I338" s="5">
        <f>IFERROR(SEARCH(Tabelle2!$A$6,Literatur!$C338),0)</f>
        <v>0</v>
      </c>
      <c r="J338" s="5">
        <f>IFERROR(SEARCH(Tabelle2!$A$7,Literatur!$C338),0)</f>
        <v>0</v>
      </c>
      <c r="K338" s="5">
        <f>IFERROR(SEARCH(Tabelle2!$A$8,Literatur!$C338),0)</f>
        <v>0</v>
      </c>
      <c r="L338" s="5">
        <f>IFERROR(SEARCH(Tabelle2!$A$9,Literatur!$C338),0)</f>
        <v>0</v>
      </c>
      <c r="M338" s="5">
        <f>IFERROR(SEARCH(Tabelle2!$A$10,Literatur!$C338),0)</f>
        <v>0</v>
      </c>
      <c r="N338" t="s">
        <v>3715</v>
      </c>
      <c r="O338" t="s">
        <v>61</v>
      </c>
      <c r="P338" t="s">
        <v>3716</v>
      </c>
      <c r="Q338" t="s">
        <v>3717</v>
      </c>
      <c r="R338">
        <v>2</v>
      </c>
      <c r="S338">
        <v>115156</v>
      </c>
      <c r="T338" t="s">
        <v>64</v>
      </c>
      <c r="U338" t="s">
        <v>3718</v>
      </c>
      <c r="V338" t="s">
        <v>3719</v>
      </c>
      <c r="X338" t="s">
        <v>3720</v>
      </c>
      <c r="Y338" t="s">
        <v>3721</v>
      </c>
      <c r="Z338" t="s">
        <v>3722</v>
      </c>
      <c r="AA338">
        <f t="shared" si="18"/>
        <v>12</v>
      </c>
      <c r="AB338">
        <v>51</v>
      </c>
      <c r="AC338" t="s">
        <v>4200</v>
      </c>
      <c r="AD338" t="s">
        <v>71</v>
      </c>
      <c r="AE338">
        <v>24134068</v>
      </c>
      <c r="AF338" t="s">
        <v>4201</v>
      </c>
      <c r="AG338" t="s">
        <v>4202</v>
      </c>
      <c r="AH338" t="s">
        <v>4203</v>
      </c>
      <c r="AI338" t="s">
        <v>4204</v>
      </c>
      <c r="AK338" t="s">
        <v>2383</v>
      </c>
      <c r="AL338">
        <v>2236448</v>
      </c>
      <c r="AM338">
        <v>2015</v>
      </c>
      <c r="AN338" t="s">
        <v>3932</v>
      </c>
      <c r="AO338" t="s">
        <v>3933</v>
      </c>
      <c r="AP338" t="s">
        <v>3933</v>
      </c>
      <c r="AQ338" t="s">
        <v>3934</v>
      </c>
      <c r="AR338" t="s">
        <v>3935</v>
      </c>
      <c r="AS338" t="s">
        <v>3936</v>
      </c>
      <c r="AU338" t="s">
        <v>4205</v>
      </c>
      <c r="AV338" t="s">
        <v>84</v>
      </c>
      <c r="AW338" t="s">
        <v>86</v>
      </c>
      <c r="AX338" t="s">
        <v>86</v>
      </c>
      <c r="AY338" t="s">
        <v>85</v>
      </c>
      <c r="AZ338" t="s">
        <v>86</v>
      </c>
      <c r="BA338" t="s">
        <v>85</v>
      </c>
      <c r="BB338" t="s">
        <v>85</v>
      </c>
      <c r="BC338">
        <v>25</v>
      </c>
      <c r="BD338" t="s">
        <v>86</v>
      </c>
      <c r="BE338" t="s">
        <v>86</v>
      </c>
      <c r="BF338" t="s">
        <v>85</v>
      </c>
      <c r="BG338" t="s">
        <v>86</v>
      </c>
      <c r="BH338" t="s">
        <v>85</v>
      </c>
      <c r="BI338" t="s">
        <v>85</v>
      </c>
      <c r="BJ338" t="s">
        <v>85</v>
      </c>
      <c r="BK338" t="s">
        <v>85</v>
      </c>
      <c r="BL338" t="s">
        <v>4206</v>
      </c>
      <c r="BO338" t="s">
        <v>1135</v>
      </c>
      <c r="BP338" s="1" t="s">
        <v>4207</v>
      </c>
    </row>
    <row r="339" spans="1:68" hidden="1" x14ac:dyDescent="0.25">
      <c r="A339" s="1" t="s">
        <v>3712</v>
      </c>
      <c r="B339" t="s">
        <v>3713</v>
      </c>
      <c r="C339" t="s">
        <v>3714</v>
      </c>
      <c r="D339" s="5">
        <f t="shared" si="17"/>
        <v>0</v>
      </c>
      <c r="E339" s="5">
        <f>IFERROR(SEARCH(Tabelle2!$A$2,Literatur!$C339),0)</f>
        <v>0</v>
      </c>
      <c r="F339" s="5">
        <f>IFERROR(SEARCH(Tabelle2!$A$3,Literatur!$C339),0)</f>
        <v>0</v>
      </c>
      <c r="G339" s="5">
        <f>IFERROR(SEARCH(Tabelle2!$A$4,Literatur!$C339),0)</f>
        <v>0</v>
      </c>
      <c r="H339" s="5">
        <f>IFERROR(SEARCH(Tabelle2!$A$5,Literatur!$C339),0)</f>
        <v>0</v>
      </c>
      <c r="I339" s="5">
        <f>IFERROR(SEARCH(Tabelle2!$A$6,Literatur!$C339),0)</f>
        <v>0</v>
      </c>
      <c r="J339" s="5">
        <f>IFERROR(SEARCH(Tabelle2!$A$7,Literatur!$C339),0)</f>
        <v>0</v>
      </c>
      <c r="K339" s="5">
        <f>IFERROR(SEARCH(Tabelle2!$A$8,Literatur!$C339),0)</f>
        <v>0</v>
      </c>
      <c r="L339" s="5">
        <f>IFERROR(SEARCH(Tabelle2!$A$9,Literatur!$C339),0)</f>
        <v>0</v>
      </c>
      <c r="M339" s="5">
        <f>IFERROR(SEARCH(Tabelle2!$A$10,Literatur!$C339),0)</f>
        <v>0</v>
      </c>
      <c r="N339" t="s">
        <v>3715</v>
      </c>
      <c r="O339" t="s">
        <v>61</v>
      </c>
      <c r="P339" t="s">
        <v>3716</v>
      </c>
      <c r="Q339" t="s">
        <v>3717</v>
      </c>
      <c r="R339">
        <v>2</v>
      </c>
      <c r="S339">
        <v>115156</v>
      </c>
      <c r="T339" t="s">
        <v>64</v>
      </c>
      <c r="U339" t="s">
        <v>3718</v>
      </c>
      <c r="V339" t="s">
        <v>3719</v>
      </c>
      <c r="X339" t="s">
        <v>3720</v>
      </c>
      <c r="Y339" t="s">
        <v>3721</v>
      </c>
      <c r="Z339" t="s">
        <v>3722</v>
      </c>
      <c r="AA339">
        <f t="shared" si="18"/>
        <v>12</v>
      </c>
      <c r="AB339">
        <v>51</v>
      </c>
      <c r="AC339" t="s">
        <v>4208</v>
      </c>
      <c r="AD339" t="s">
        <v>71</v>
      </c>
      <c r="AE339">
        <v>27730482</v>
      </c>
      <c r="AF339" t="s">
        <v>4209</v>
      </c>
      <c r="AG339" t="s">
        <v>4210</v>
      </c>
      <c r="AH339" t="s">
        <v>4211</v>
      </c>
      <c r="AI339" t="s">
        <v>4212</v>
      </c>
      <c r="AK339" t="s">
        <v>3628</v>
      </c>
      <c r="AL339">
        <v>2490832</v>
      </c>
      <c r="AM339">
        <v>2016</v>
      </c>
      <c r="AN339" t="s">
        <v>3811</v>
      </c>
      <c r="AO339" t="s">
        <v>3812</v>
      </c>
      <c r="AP339" t="s">
        <v>3812</v>
      </c>
      <c r="AQ339" t="s">
        <v>3813</v>
      </c>
      <c r="AR339" t="s">
        <v>3814</v>
      </c>
      <c r="AS339" t="s">
        <v>3815</v>
      </c>
      <c r="AU339" t="s">
        <v>4213</v>
      </c>
      <c r="AV339" t="s">
        <v>84</v>
      </c>
      <c r="AW339" t="s">
        <v>86</v>
      </c>
      <c r="AX339" t="s">
        <v>86</v>
      </c>
      <c r="AY339" t="s">
        <v>85</v>
      </c>
      <c r="AZ339" t="s">
        <v>86</v>
      </c>
      <c r="BA339" t="s">
        <v>85</v>
      </c>
      <c r="BB339" t="s">
        <v>86</v>
      </c>
      <c r="BC339">
        <v>27</v>
      </c>
      <c r="BD339" t="s">
        <v>86</v>
      </c>
      <c r="BE339" t="s">
        <v>86</v>
      </c>
      <c r="BF339" t="s">
        <v>85</v>
      </c>
      <c r="BG339" t="s">
        <v>86</v>
      </c>
      <c r="BH339" t="s">
        <v>85</v>
      </c>
      <c r="BI339" t="s">
        <v>85</v>
      </c>
      <c r="BJ339" t="s">
        <v>85</v>
      </c>
      <c r="BK339" t="s">
        <v>85</v>
      </c>
      <c r="BL339" t="s">
        <v>3967</v>
      </c>
      <c r="BO339" t="s">
        <v>3924</v>
      </c>
      <c r="BP339" s="1" t="s">
        <v>4214</v>
      </c>
    </row>
    <row r="340" spans="1:68" hidden="1" x14ac:dyDescent="0.25">
      <c r="A340" s="1" t="s">
        <v>3712</v>
      </c>
      <c r="B340" t="s">
        <v>3713</v>
      </c>
      <c r="C340" t="s">
        <v>3714</v>
      </c>
      <c r="D340" s="5">
        <f t="shared" si="17"/>
        <v>0</v>
      </c>
      <c r="E340" s="5">
        <f>IFERROR(SEARCH(Tabelle2!$A$2,Literatur!$C340),0)</f>
        <v>0</v>
      </c>
      <c r="F340" s="5">
        <f>IFERROR(SEARCH(Tabelle2!$A$3,Literatur!$C340),0)</f>
        <v>0</v>
      </c>
      <c r="G340" s="5">
        <f>IFERROR(SEARCH(Tabelle2!$A$4,Literatur!$C340),0)</f>
        <v>0</v>
      </c>
      <c r="H340" s="5">
        <f>IFERROR(SEARCH(Tabelle2!$A$5,Literatur!$C340),0)</f>
        <v>0</v>
      </c>
      <c r="I340" s="5">
        <f>IFERROR(SEARCH(Tabelle2!$A$6,Literatur!$C340),0)</f>
        <v>0</v>
      </c>
      <c r="J340" s="5">
        <f>IFERROR(SEARCH(Tabelle2!$A$7,Literatur!$C340),0)</f>
        <v>0</v>
      </c>
      <c r="K340" s="5">
        <f>IFERROR(SEARCH(Tabelle2!$A$8,Literatur!$C340),0)</f>
        <v>0</v>
      </c>
      <c r="L340" s="5">
        <f>IFERROR(SEARCH(Tabelle2!$A$9,Literatur!$C340),0)</f>
        <v>0</v>
      </c>
      <c r="M340" s="5">
        <f>IFERROR(SEARCH(Tabelle2!$A$10,Literatur!$C340),0)</f>
        <v>0</v>
      </c>
      <c r="N340" t="s">
        <v>3715</v>
      </c>
      <c r="O340" t="s">
        <v>61</v>
      </c>
      <c r="P340" t="s">
        <v>3716</v>
      </c>
      <c r="Q340" t="s">
        <v>3717</v>
      </c>
      <c r="R340">
        <v>2</v>
      </c>
      <c r="S340">
        <v>115156</v>
      </c>
      <c r="T340" t="s">
        <v>64</v>
      </c>
      <c r="U340" t="s">
        <v>3718</v>
      </c>
      <c r="V340" t="s">
        <v>3719</v>
      </c>
      <c r="X340" t="s">
        <v>3720</v>
      </c>
      <c r="Y340" t="s">
        <v>3721</v>
      </c>
      <c r="Z340" t="s">
        <v>3722</v>
      </c>
      <c r="AA340">
        <f t="shared" si="18"/>
        <v>12</v>
      </c>
      <c r="AB340">
        <v>51</v>
      </c>
      <c r="AC340" t="s">
        <v>4215</v>
      </c>
      <c r="AD340" t="s">
        <v>71</v>
      </c>
      <c r="AE340">
        <v>24806032</v>
      </c>
      <c r="AF340" t="s">
        <v>4216</v>
      </c>
      <c r="AG340" t="s">
        <v>4217</v>
      </c>
      <c r="AH340" t="s">
        <v>4218</v>
      </c>
      <c r="AI340" t="s">
        <v>4219</v>
      </c>
      <c r="AK340" t="s">
        <v>77</v>
      </c>
      <c r="AL340">
        <v>2110220</v>
      </c>
      <c r="AM340">
        <v>2014</v>
      </c>
      <c r="AN340" t="s">
        <v>3740</v>
      </c>
      <c r="AO340" t="s">
        <v>3729</v>
      </c>
      <c r="AP340" t="s">
        <v>3729</v>
      </c>
      <c r="AQ340" t="s">
        <v>3730</v>
      </c>
      <c r="AR340" t="s">
        <v>3731</v>
      </c>
      <c r="AS340" t="s">
        <v>3731</v>
      </c>
      <c r="AV340" t="s">
        <v>84</v>
      </c>
      <c r="AW340" t="s">
        <v>86</v>
      </c>
      <c r="AX340" t="s">
        <v>86</v>
      </c>
      <c r="AY340" t="s">
        <v>86</v>
      </c>
      <c r="AZ340" t="s">
        <v>86</v>
      </c>
      <c r="BA340" t="s">
        <v>85</v>
      </c>
      <c r="BB340" t="s">
        <v>85</v>
      </c>
      <c r="BC340">
        <v>45</v>
      </c>
      <c r="BD340" t="s">
        <v>86</v>
      </c>
      <c r="BE340" t="s">
        <v>86</v>
      </c>
      <c r="BF340" t="s">
        <v>85</v>
      </c>
      <c r="BG340" t="s">
        <v>86</v>
      </c>
      <c r="BH340" t="s">
        <v>85</v>
      </c>
      <c r="BI340" t="s">
        <v>85</v>
      </c>
      <c r="BJ340" t="s">
        <v>85</v>
      </c>
      <c r="BK340" t="s">
        <v>85</v>
      </c>
      <c r="BL340" t="s">
        <v>4220</v>
      </c>
      <c r="BO340" t="s">
        <v>4122</v>
      </c>
      <c r="BP340" s="1" t="s">
        <v>4221</v>
      </c>
    </row>
    <row r="341" spans="1:68" hidden="1" x14ac:dyDescent="0.25">
      <c r="A341" s="1" t="s">
        <v>4222</v>
      </c>
      <c r="B341" t="s">
        <v>4223</v>
      </c>
      <c r="C341" t="s">
        <v>4224</v>
      </c>
      <c r="D341" s="5">
        <f>SUM(E341:M341)*4</f>
        <v>4</v>
      </c>
      <c r="E341" s="5">
        <f>IFERROR(SEARCH(Tabelle2!$A$2,Literatur!$C341),0)</f>
        <v>0</v>
      </c>
      <c r="F341" s="5">
        <f>IFERROR(SEARCH(Tabelle2!$A$3,Literatur!$C341),0)</f>
        <v>0</v>
      </c>
      <c r="G341" s="5">
        <f>IFERROR(SEARCH(Tabelle2!$A$4,Literatur!$C341),0)</f>
        <v>1</v>
      </c>
      <c r="H341" s="5">
        <f>IFERROR(SEARCH(Tabelle2!$A$5,Literatur!$C341),0)</f>
        <v>0</v>
      </c>
      <c r="I341" s="5">
        <f>IFERROR(SEARCH(Tabelle2!$A$6,Literatur!$C341),0)</f>
        <v>0</v>
      </c>
      <c r="J341" s="5">
        <f>IFERROR(SEARCH(Tabelle2!$A$7,Literatur!$C341),0)</f>
        <v>0</v>
      </c>
      <c r="K341" s="5">
        <f>IFERROR(SEARCH(Tabelle2!$A$8,Literatur!$C341),0)</f>
        <v>0</v>
      </c>
      <c r="L341" s="5">
        <f>IFERROR(SEARCH(Tabelle2!$A$9,Literatur!$C341),0)</f>
        <v>0</v>
      </c>
      <c r="M341" s="5">
        <f>IFERROR(SEARCH(Tabelle2!$A$10,Literatur!$C341),0)</f>
        <v>0</v>
      </c>
      <c r="N341" t="s">
        <v>60</v>
      </c>
      <c r="O341" t="s">
        <v>61</v>
      </c>
      <c r="P341" t="s">
        <v>4225</v>
      </c>
      <c r="Q341" t="s">
        <v>4226</v>
      </c>
      <c r="R341">
        <v>3</v>
      </c>
      <c r="S341">
        <v>115317</v>
      </c>
      <c r="T341" t="s">
        <v>64</v>
      </c>
      <c r="U341" t="s">
        <v>4227</v>
      </c>
      <c r="V341" t="s">
        <v>4228</v>
      </c>
      <c r="X341" t="s">
        <v>4229</v>
      </c>
      <c r="Y341" t="s">
        <v>4230</v>
      </c>
      <c r="Z341" t="s">
        <v>4231</v>
      </c>
      <c r="AA341">
        <f t="shared" si="18"/>
        <v>5</v>
      </c>
      <c r="AB341">
        <v>19</v>
      </c>
      <c r="AC341" t="s">
        <v>4232</v>
      </c>
      <c r="AD341" t="s">
        <v>71</v>
      </c>
      <c r="AE341">
        <v>30182269</v>
      </c>
      <c r="AF341" t="s">
        <v>4233</v>
      </c>
      <c r="AG341" t="s">
        <v>4234</v>
      </c>
      <c r="AH341" t="s">
        <v>4235</v>
      </c>
      <c r="AI341" t="s">
        <v>4236</v>
      </c>
      <c r="AJ341" t="s">
        <v>113</v>
      </c>
      <c r="AK341" t="s">
        <v>385</v>
      </c>
      <c r="AL341">
        <v>2723479</v>
      </c>
      <c r="AM341">
        <v>2018</v>
      </c>
      <c r="AN341" t="s">
        <v>4237</v>
      </c>
      <c r="AO341" t="s">
        <v>4238</v>
      </c>
      <c r="AP341" t="s">
        <v>4238</v>
      </c>
      <c r="AQ341" t="s">
        <v>4239</v>
      </c>
      <c r="AR341" t="s">
        <v>4240</v>
      </c>
      <c r="AS341" t="s">
        <v>4240</v>
      </c>
      <c r="AT341" t="s">
        <v>4241</v>
      </c>
      <c r="AU341" t="s">
        <v>4242</v>
      </c>
      <c r="AV341" t="s">
        <v>84</v>
      </c>
      <c r="AW341" t="s">
        <v>86</v>
      </c>
      <c r="AX341" t="s">
        <v>86</v>
      </c>
      <c r="AY341" t="s">
        <v>85</v>
      </c>
      <c r="AZ341" t="s">
        <v>86</v>
      </c>
      <c r="BA341" t="s">
        <v>85</v>
      </c>
      <c r="BB341" t="s">
        <v>85</v>
      </c>
      <c r="BC341">
        <v>0</v>
      </c>
      <c r="BD341" t="s">
        <v>86</v>
      </c>
      <c r="BE341" t="s">
        <v>86</v>
      </c>
      <c r="BF341" t="s">
        <v>85</v>
      </c>
      <c r="BG341" t="s">
        <v>86</v>
      </c>
      <c r="BH341" t="s">
        <v>85</v>
      </c>
      <c r="BI341" t="s">
        <v>85</v>
      </c>
      <c r="BJ341" t="s">
        <v>85</v>
      </c>
      <c r="BK341" t="s">
        <v>85</v>
      </c>
      <c r="BL341" t="s">
        <v>363</v>
      </c>
      <c r="BM341" t="s">
        <v>1418</v>
      </c>
      <c r="BN341" t="s">
        <v>456</v>
      </c>
      <c r="BO341" t="s">
        <v>456</v>
      </c>
      <c r="BP341" s="1" t="s">
        <v>4243</v>
      </c>
    </row>
    <row r="342" spans="1:68" hidden="1" x14ac:dyDescent="0.25">
      <c r="A342" s="1" t="s">
        <v>4222</v>
      </c>
      <c r="B342" t="s">
        <v>4223</v>
      </c>
      <c r="C342" t="s">
        <v>4224</v>
      </c>
      <c r="D342" s="5">
        <f t="shared" ref="D342:D359" si="19">SUM(E342:M342)*4</f>
        <v>4</v>
      </c>
      <c r="E342" s="5">
        <f>IFERROR(SEARCH(Tabelle2!$A$2,Literatur!$C342),0)</f>
        <v>0</v>
      </c>
      <c r="F342" s="5">
        <f>IFERROR(SEARCH(Tabelle2!$A$3,Literatur!$C342),0)</f>
        <v>0</v>
      </c>
      <c r="G342" s="5">
        <f>IFERROR(SEARCH(Tabelle2!$A$4,Literatur!$C342),0)</f>
        <v>1</v>
      </c>
      <c r="H342" s="5">
        <f>IFERROR(SEARCH(Tabelle2!$A$5,Literatur!$C342),0)</f>
        <v>0</v>
      </c>
      <c r="I342" s="5">
        <f>IFERROR(SEARCH(Tabelle2!$A$6,Literatur!$C342),0)</f>
        <v>0</v>
      </c>
      <c r="J342" s="5">
        <f>IFERROR(SEARCH(Tabelle2!$A$7,Literatur!$C342),0)</f>
        <v>0</v>
      </c>
      <c r="K342" s="5">
        <f>IFERROR(SEARCH(Tabelle2!$A$8,Literatur!$C342),0)</f>
        <v>0</v>
      </c>
      <c r="L342" s="5">
        <f>IFERROR(SEARCH(Tabelle2!$A$9,Literatur!$C342),0)</f>
        <v>0</v>
      </c>
      <c r="M342" s="5">
        <f>IFERROR(SEARCH(Tabelle2!$A$10,Literatur!$C342),0)</f>
        <v>0</v>
      </c>
      <c r="N342" t="s">
        <v>60</v>
      </c>
      <c r="O342" t="s">
        <v>61</v>
      </c>
      <c r="P342" t="s">
        <v>4225</v>
      </c>
      <c r="Q342" t="s">
        <v>4226</v>
      </c>
      <c r="R342">
        <v>3</v>
      </c>
      <c r="S342">
        <v>115317</v>
      </c>
      <c r="T342" t="s">
        <v>64</v>
      </c>
      <c r="U342" t="s">
        <v>4227</v>
      </c>
      <c r="V342" t="s">
        <v>4228</v>
      </c>
      <c r="X342" t="s">
        <v>4229</v>
      </c>
      <c r="Y342" t="s">
        <v>4230</v>
      </c>
      <c r="Z342" t="s">
        <v>4231</v>
      </c>
      <c r="AA342">
        <f t="shared" si="18"/>
        <v>5</v>
      </c>
      <c r="AB342">
        <v>19</v>
      </c>
      <c r="AC342" t="s">
        <v>4244</v>
      </c>
      <c r="AD342" t="s">
        <v>71</v>
      </c>
      <c r="AE342">
        <v>29514717</v>
      </c>
      <c r="AF342" t="s">
        <v>4245</v>
      </c>
      <c r="AG342" t="s">
        <v>4246</v>
      </c>
      <c r="AH342" t="s">
        <v>4247</v>
      </c>
      <c r="AI342" t="s">
        <v>4248</v>
      </c>
      <c r="AJ342" t="s">
        <v>113</v>
      </c>
      <c r="AK342" t="s">
        <v>147</v>
      </c>
      <c r="AL342">
        <v>2655605</v>
      </c>
      <c r="AM342">
        <v>2018</v>
      </c>
      <c r="AN342" t="s">
        <v>4249</v>
      </c>
      <c r="AO342" t="s">
        <v>4250</v>
      </c>
      <c r="AP342" t="s">
        <v>4251</v>
      </c>
      <c r="AQ342" t="s">
        <v>4252</v>
      </c>
      <c r="AR342" t="s">
        <v>4253</v>
      </c>
      <c r="AS342" t="s">
        <v>4254</v>
      </c>
      <c r="AT342" t="s">
        <v>4255</v>
      </c>
      <c r="AU342" t="s">
        <v>4256</v>
      </c>
      <c r="AV342" t="s">
        <v>84</v>
      </c>
      <c r="AW342" t="s">
        <v>86</v>
      </c>
      <c r="AX342" t="s">
        <v>86</v>
      </c>
      <c r="AY342" t="s">
        <v>85</v>
      </c>
      <c r="AZ342" t="s">
        <v>86</v>
      </c>
      <c r="BA342" t="s">
        <v>85</v>
      </c>
      <c r="BB342" t="s">
        <v>85</v>
      </c>
      <c r="BC342">
        <v>1</v>
      </c>
      <c r="BD342" t="s">
        <v>86</v>
      </c>
      <c r="BE342" t="s">
        <v>86</v>
      </c>
      <c r="BF342" t="s">
        <v>85</v>
      </c>
      <c r="BG342" t="s">
        <v>86</v>
      </c>
      <c r="BH342" t="s">
        <v>85</v>
      </c>
      <c r="BI342" t="s">
        <v>85</v>
      </c>
      <c r="BJ342" t="s">
        <v>85</v>
      </c>
      <c r="BK342" t="s">
        <v>85</v>
      </c>
      <c r="BL342" t="s">
        <v>4257</v>
      </c>
      <c r="BM342" t="s">
        <v>3399</v>
      </c>
      <c r="BN342" t="s">
        <v>4258</v>
      </c>
      <c r="BO342" t="s">
        <v>4258</v>
      </c>
      <c r="BP342" s="1" t="s">
        <v>4259</v>
      </c>
    </row>
    <row r="343" spans="1:68" hidden="1" x14ac:dyDescent="0.25">
      <c r="A343" s="1" t="s">
        <v>4222</v>
      </c>
      <c r="B343" t="s">
        <v>4223</v>
      </c>
      <c r="C343" t="s">
        <v>4224</v>
      </c>
      <c r="D343" s="5">
        <f t="shared" si="19"/>
        <v>4</v>
      </c>
      <c r="E343" s="5">
        <f>IFERROR(SEARCH(Tabelle2!$A$2,Literatur!$C343),0)</f>
        <v>0</v>
      </c>
      <c r="F343" s="5">
        <f>IFERROR(SEARCH(Tabelle2!$A$3,Literatur!$C343),0)</f>
        <v>0</v>
      </c>
      <c r="G343" s="5">
        <f>IFERROR(SEARCH(Tabelle2!$A$4,Literatur!$C343),0)</f>
        <v>1</v>
      </c>
      <c r="H343" s="5">
        <f>IFERROR(SEARCH(Tabelle2!$A$5,Literatur!$C343),0)</f>
        <v>0</v>
      </c>
      <c r="I343" s="5">
        <f>IFERROR(SEARCH(Tabelle2!$A$6,Literatur!$C343),0)</f>
        <v>0</v>
      </c>
      <c r="J343" s="5">
        <f>IFERROR(SEARCH(Tabelle2!$A$7,Literatur!$C343),0)</f>
        <v>0</v>
      </c>
      <c r="K343" s="5">
        <f>IFERROR(SEARCH(Tabelle2!$A$8,Literatur!$C343),0)</f>
        <v>0</v>
      </c>
      <c r="L343" s="5">
        <f>IFERROR(SEARCH(Tabelle2!$A$9,Literatur!$C343),0)</f>
        <v>0</v>
      </c>
      <c r="M343" s="5">
        <f>IFERROR(SEARCH(Tabelle2!$A$10,Literatur!$C343),0)</f>
        <v>0</v>
      </c>
      <c r="N343" t="s">
        <v>60</v>
      </c>
      <c r="O343" t="s">
        <v>61</v>
      </c>
      <c r="P343" t="s">
        <v>4225</v>
      </c>
      <c r="Q343" t="s">
        <v>4226</v>
      </c>
      <c r="R343">
        <v>3</v>
      </c>
      <c r="S343">
        <v>115317</v>
      </c>
      <c r="T343" t="s">
        <v>64</v>
      </c>
      <c r="U343" t="s">
        <v>4227</v>
      </c>
      <c r="V343" t="s">
        <v>4228</v>
      </c>
      <c r="X343" t="s">
        <v>4229</v>
      </c>
      <c r="Y343" t="s">
        <v>4230</v>
      </c>
      <c r="Z343" t="s">
        <v>4231</v>
      </c>
      <c r="AA343">
        <f t="shared" si="18"/>
        <v>5</v>
      </c>
      <c r="AB343">
        <v>19</v>
      </c>
      <c r="AC343" t="s">
        <v>4260</v>
      </c>
      <c r="AD343" t="s">
        <v>71</v>
      </c>
      <c r="AE343">
        <v>29263820</v>
      </c>
      <c r="AF343" t="s">
        <v>4261</v>
      </c>
      <c r="AG343" t="s">
        <v>4262</v>
      </c>
      <c r="AH343" t="s">
        <v>4263</v>
      </c>
      <c r="AI343" t="s">
        <v>4264</v>
      </c>
      <c r="AJ343" t="s">
        <v>420</v>
      </c>
      <c r="AK343" t="s">
        <v>113</v>
      </c>
      <c r="AL343">
        <v>2427431</v>
      </c>
      <c r="AM343">
        <v>2016</v>
      </c>
      <c r="AN343" t="s">
        <v>4265</v>
      </c>
      <c r="AO343" t="s">
        <v>4266</v>
      </c>
      <c r="AP343" t="s">
        <v>4266</v>
      </c>
      <c r="AQ343" t="s">
        <v>4267</v>
      </c>
      <c r="AR343" t="s">
        <v>4268</v>
      </c>
      <c r="AS343" t="s">
        <v>4268</v>
      </c>
      <c r="AT343" t="s">
        <v>4269</v>
      </c>
      <c r="AU343" t="s">
        <v>4270</v>
      </c>
      <c r="AV343" t="s">
        <v>84</v>
      </c>
      <c r="AW343" t="s">
        <v>86</v>
      </c>
      <c r="AX343" t="s">
        <v>86</v>
      </c>
      <c r="AY343" t="s">
        <v>85</v>
      </c>
      <c r="AZ343" t="s">
        <v>86</v>
      </c>
      <c r="BA343" t="s">
        <v>85</v>
      </c>
      <c r="BB343" t="s">
        <v>86</v>
      </c>
      <c r="BC343">
        <v>1</v>
      </c>
      <c r="BD343" t="s">
        <v>86</v>
      </c>
      <c r="BE343" t="s">
        <v>86</v>
      </c>
      <c r="BF343" t="s">
        <v>85</v>
      </c>
      <c r="BG343" t="s">
        <v>86</v>
      </c>
      <c r="BH343" t="s">
        <v>85</v>
      </c>
      <c r="BI343" t="s">
        <v>85</v>
      </c>
      <c r="BJ343" t="s">
        <v>85</v>
      </c>
      <c r="BK343" t="s">
        <v>86</v>
      </c>
      <c r="BL343" t="s">
        <v>457</v>
      </c>
      <c r="BM343" t="s">
        <v>3224</v>
      </c>
      <c r="BN343" t="s">
        <v>190</v>
      </c>
      <c r="BO343" t="s">
        <v>190</v>
      </c>
      <c r="BP343" s="1" t="s">
        <v>4271</v>
      </c>
    </row>
    <row r="344" spans="1:68" hidden="1" x14ac:dyDescent="0.25">
      <c r="A344" s="1" t="s">
        <v>4222</v>
      </c>
      <c r="B344" t="s">
        <v>4223</v>
      </c>
      <c r="C344" t="s">
        <v>4224</v>
      </c>
      <c r="D344" s="5">
        <f t="shared" si="19"/>
        <v>4</v>
      </c>
      <c r="E344" s="5">
        <f>IFERROR(SEARCH(Tabelle2!$A$2,Literatur!$C344),0)</f>
        <v>0</v>
      </c>
      <c r="F344" s="5">
        <f>IFERROR(SEARCH(Tabelle2!$A$3,Literatur!$C344),0)</f>
        <v>0</v>
      </c>
      <c r="G344" s="5">
        <f>IFERROR(SEARCH(Tabelle2!$A$4,Literatur!$C344),0)</f>
        <v>1</v>
      </c>
      <c r="H344" s="5">
        <f>IFERROR(SEARCH(Tabelle2!$A$5,Literatur!$C344),0)</f>
        <v>0</v>
      </c>
      <c r="I344" s="5">
        <f>IFERROR(SEARCH(Tabelle2!$A$6,Literatur!$C344),0)</f>
        <v>0</v>
      </c>
      <c r="J344" s="5">
        <f>IFERROR(SEARCH(Tabelle2!$A$7,Literatur!$C344),0)</f>
        <v>0</v>
      </c>
      <c r="K344" s="5">
        <f>IFERROR(SEARCH(Tabelle2!$A$8,Literatur!$C344),0)</f>
        <v>0</v>
      </c>
      <c r="L344" s="5">
        <f>IFERROR(SEARCH(Tabelle2!$A$9,Literatur!$C344),0)</f>
        <v>0</v>
      </c>
      <c r="M344" s="5">
        <f>IFERROR(SEARCH(Tabelle2!$A$10,Literatur!$C344),0)</f>
        <v>0</v>
      </c>
      <c r="N344" t="s">
        <v>60</v>
      </c>
      <c r="O344" t="s">
        <v>61</v>
      </c>
      <c r="P344" t="s">
        <v>4225</v>
      </c>
      <c r="Q344" t="s">
        <v>4226</v>
      </c>
      <c r="R344">
        <v>3</v>
      </c>
      <c r="S344">
        <v>115317</v>
      </c>
      <c r="T344" t="s">
        <v>64</v>
      </c>
      <c r="U344" t="s">
        <v>4227</v>
      </c>
      <c r="V344" t="s">
        <v>4228</v>
      </c>
      <c r="X344" t="s">
        <v>4229</v>
      </c>
      <c r="Y344" t="s">
        <v>4230</v>
      </c>
      <c r="Z344" t="s">
        <v>4231</v>
      </c>
      <c r="AA344">
        <f t="shared" si="18"/>
        <v>5</v>
      </c>
      <c r="AB344">
        <v>19</v>
      </c>
      <c r="AC344" t="s">
        <v>4272</v>
      </c>
      <c r="AD344" t="s">
        <v>71</v>
      </c>
      <c r="AE344">
        <v>28804432</v>
      </c>
      <c r="AF344" t="s">
        <v>4273</v>
      </c>
      <c r="AG344" t="s">
        <v>4274</v>
      </c>
      <c r="AH344" t="s">
        <v>4275</v>
      </c>
      <c r="AI344" t="s">
        <v>4276</v>
      </c>
      <c r="AJ344" t="s">
        <v>113</v>
      </c>
      <c r="AK344" t="s">
        <v>281</v>
      </c>
      <c r="AL344">
        <v>1980943</v>
      </c>
      <c r="AM344">
        <v>2012</v>
      </c>
      <c r="AN344" t="s">
        <v>4277</v>
      </c>
      <c r="AO344" t="s">
        <v>4278</v>
      </c>
      <c r="AP344" t="s">
        <v>4278</v>
      </c>
      <c r="AQ344" t="s">
        <v>4279</v>
      </c>
      <c r="AR344" t="s">
        <v>4280</v>
      </c>
      <c r="AS344" t="s">
        <v>4281</v>
      </c>
      <c r="AT344" t="s">
        <v>4282</v>
      </c>
      <c r="AU344" t="s">
        <v>4283</v>
      </c>
      <c r="AV344" t="s">
        <v>84</v>
      </c>
      <c r="AW344" t="s">
        <v>85</v>
      </c>
      <c r="AX344" t="s">
        <v>86</v>
      </c>
      <c r="AY344" t="s">
        <v>85</v>
      </c>
      <c r="AZ344" t="s">
        <v>86</v>
      </c>
      <c r="BA344" t="s">
        <v>85</v>
      </c>
      <c r="BB344" t="s">
        <v>85</v>
      </c>
      <c r="BC344">
        <v>1</v>
      </c>
      <c r="BD344" t="s">
        <v>86</v>
      </c>
      <c r="BE344" t="s">
        <v>86</v>
      </c>
      <c r="BF344" t="s">
        <v>85</v>
      </c>
      <c r="BG344" t="s">
        <v>86</v>
      </c>
      <c r="BH344" t="s">
        <v>85</v>
      </c>
      <c r="BI344" t="s">
        <v>85</v>
      </c>
      <c r="BJ344" t="s">
        <v>85</v>
      </c>
      <c r="BK344" t="s">
        <v>85</v>
      </c>
      <c r="BL344" t="s">
        <v>4284</v>
      </c>
      <c r="BM344" t="s">
        <v>1561</v>
      </c>
      <c r="BN344" t="s">
        <v>4285</v>
      </c>
      <c r="BO344" t="s">
        <v>4285</v>
      </c>
      <c r="BP344" s="1" t="s">
        <v>4286</v>
      </c>
    </row>
    <row r="345" spans="1:68" hidden="1" x14ac:dyDescent="0.25">
      <c r="A345" s="1" t="s">
        <v>4222</v>
      </c>
      <c r="B345" t="s">
        <v>4223</v>
      </c>
      <c r="C345" t="s">
        <v>4224</v>
      </c>
      <c r="D345" s="5">
        <f t="shared" si="19"/>
        <v>4</v>
      </c>
      <c r="E345" s="5">
        <f>IFERROR(SEARCH(Tabelle2!$A$2,Literatur!$C345),0)</f>
        <v>0</v>
      </c>
      <c r="F345" s="5">
        <f>IFERROR(SEARCH(Tabelle2!$A$3,Literatur!$C345),0)</f>
        <v>0</v>
      </c>
      <c r="G345" s="5">
        <f>IFERROR(SEARCH(Tabelle2!$A$4,Literatur!$C345),0)</f>
        <v>1</v>
      </c>
      <c r="H345" s="5">
        <f>IFERROR(SEARCH(Tabelle2!$A$5,Literatur!$C345),0)</f>
        <v>0</v>
      </c>
      <c r="I345" s="5">
        <f>IFERROR(SEARCH(Tabelle2!$A$6,Literatur!$C345),0)</f>
        <v>0</v>
      </c>
      <c r="J345" s="5">
        <f>IFERROR(SEARCH(Tabelle2!$A$7,Literatur!$C345),0)</f>
        <v>0</v>
      </c>
      <c r="K345" s="5">
        <f>IFERROR(SEARCH(Tabelle2!$A$8,Literatur!$C345),0)</f>
        <v>0</v>
      </c>
      <c r="L345" s="5">
        <f>IFERROR(SEARCH(Tabelle2!$A$9,Literatur!$C345),0)</f>
        <v>0</v>
      </c>
      <c r="M345" s="5">
        <f>IFERROR(SEARCH(Tabelle2!$A$10,Literatur!$C345),0)</f>
        <v>0</v>
      </c>
      <c r="N345" t="s">
        <v>60</v>
      </c>
      <c r="O345" t="s">
        <v>61</v>
      </c>
      <c r="P345" t="s">
        <v>4225</v>
      </c>
      <c r="Q345" t="s">
        <v>4226</v>
      </c>
      <c r="R345">
        <v>3</v>
      </c>
      <c r="S345">
        <v>115317</v>
      </c>
      <c r="T345" t="s">
        <v>64</v>
      </c>
      <c r="U345" t="s">
        <v>4227</v>
      </c>
      <c r="V345" t="s">
        <v>4228</v>
      </c>
      <c r="X345" t="s">
        <v>4229</v>
      </c>
      <c r="Y345" t="s">
        <v>4230</v>
      </c>
      <c r="Z345" t="s">
        <v>4231</v>
      </c>
      <c r="AA345">
        <f t="shared" si="18"/>
        <v>5</v>
      </c>
      <c r="AB345">
        <v>19</v>
      </c>
      <c r="AC345" t="s">
        <v>4287</v>
      </c>
      <c r="AD345" t="s">
        <v>71</v>
      </c>
      <c r="AE345">
        <v>28473845</v>
      </c>
      <c r="AF345" t="s">
        <v>4288</v>
      </c>
      <c r="AG345" t="s">
        <v>4289</v>
      </c>
      <c r="AH345" t="s">
        <v>4290</v>
      </c>
      <c r="AI345" t="s">
        <v>4291</v>
      </c>
      <c r="AJ345" t="s">
        <v>77</v>
      </c>
      <c r="AK345" t="s">
        <v>97</v>
      </c>
      <c r="AL345">
        <v>2550593</v>
      </c>
      <c r="AM345">
        <v>2017</v>
      </c>
      <c r="AN345" t="s">
        <v>1142</v>
      </c>
      <c r="AO345" t="s">
        <v>1143</v>
      </c>
      <c r="AP345" t="s">
        <v>1143</v>
      </c>
      <c r="AQ345" t="s">
        <v>1144</v>
      </c>
      <c r="AR345" t="s">
        <v>1145</v>
      </c>
      <c r="AS345" t="s">
        <v>1145</v>
      </c>
      <c r="AT345" t="s">
        <v>4292</v>
      </c>
      <c r="AU345" t="s">
        <v>4293</v>
      </c>
      <c r="AV345" t="s">
        <v>84</v>
      </c>
      <c r="AW345" t="s">
        <v>86</v>
      </c>
      <c r="AX345" t="s">
        <v>86</v>
      </c>
      <c r="AY345" t="s">
        <v>85</v>
      </c>
      <c r="AZ345" t="s">
        <v>86</v>
      </c>
      <c r="BA345" t="s">
        <v>85</v>
      </c>
      <c r="BB345" t="s">
        <v>86</v>
      </c>
      <c r="BC345">
        <v>1</v>
      </c>
      <c r="BD345" t="s">
        <v>85</v>
      </c>
      <c r="BE345" t="s">
        <v>86</v>
      </c>
      <c r="BF345" t="s">
        <v>85</v>
      </c>
      <c r="BG345" t="s">
        <v>86</v>
      </c>
      <c r="BH345" t="s">
        <v>85</v>
      </c>
      <c r="BI345" t="s">
        <v>85</v>
      </c>
      <c r="BJ345" t="s">
        <v>85</v>
      </c>
      <c r="BK345" t="s">
        <v>86</v>
      </c>
      <c r="BL345" t="s">
        <v>171</v>
      </c>
      <c r="BM345" t="s">
        <v>170</v>
      </c>
      <c r="BN345" t="s">
        <v>1260</v>
      </c>
      <c r="BO345" t="s">
        <v>1260</v>
      </c>
      <c r="BP345" s="1" t="s">
        <v>4294</v>
      </c>
    </row>
    <row r="346" spans="1:68" hidden="1" x14ac:dyDescent="0.25">
      <c r="A346" s="1" t="s">
        <v>4222</v>
      </c>
      <c r="B346" t="s">
        <v>4223</v>
      </c>
      <c r="C346" t="s">
        <v>4224</v>
      </c>
      <c r="D346" s="5">
        <f t="shared" si="19"/>
        <v>4</v>
      </c>
      <c r="E346" s="5">
        <f>IFERROR(SEARCH(Tabelle2!$A$2,Literatur!$C346),0)</f>
        <v>0</v>
      </c>
      <c r="F346" s="5">
        <f>IFERROR(SEARCH(Tabelle2!$A$3,Literatur!$C346),0)</f>
        <v>0</v>
      </c>
      <c r="G346" s="5">
        <f>IFERROR(SEARCH(Tabelle2!$A$4,Literatur!$C346),0)</f>
        <v>1</v>
      </c>
      <c r="H346" s="5">
        <f>IFERROR(SEARCH(Tabelle2!$A$5,Literatur!$C346),0)</f>
        <v>0</v>
      </c>
      <c r="I346" s="5">
        <f>IFERROR(SEARCH(Tabelle2!$A$6,Literatur!$C346),0)</f>
        <v>0</v>
      </c>
      <c r="J346" s="5">
        <f>IFERROR(SEARCH(Tabelle2!$A$7,Literatur!$C346),0)</f>
        <v>0</v>
      </c>
      <c r="K346" s="5">
        <f>IFERROR(SEARCH(Tabelle2!$A$8,Literatur!$C346),0)</f>
        <v>0</v>
      </c>
      <c r="L346" s="5">
        <f>IFERROR(SEARCH(Tabelle2!$A$9,Literatur!$C346),0)</f>
        <v>0</v>
      </c>
      <c r="M346" s="5">
        <f>IFERROR(SEARCH(Tabelle2!$A$10,Literatur!$C346),0)</f>
        <v>0</v>
      </c>
      <c r="N346" t="s">
        <v>60</v>
      </c>
      <c r="O346" t="s">
        <v>61</v>
      </c>
      <c r="P346" t="s">
        <v>4225</v>
      </c>
      <c r="Q346" t="s">
        <v>4226</v>
      </c>
      <c r="R346">
        <v>3</v>
      </c>
      <c r="S346">
        <v>115317</v>
      </c>
      <c r="T346" t="s">
        <v>64</v>
      </c>
      <c r="U346" t="s">
        <v>4227</v>
      </c>
      <c r="V346" t="s">
        <v>4228</v>
      </c>
      <c r="X346" t="s">
        <v>4229</v>
      </c>
      <c r="Y346" t="s">
        <v>4230</v>
      </c>
      <c r="Z346" t="s">
        <v>4231</v>
      </c>
      <c r="AA346">
        <f t="shared" si="18"/>
        <v>5</v>
      </c>
      <c r="AB346">
        <v>19</v>
      </c>
      <c r="AC346" t="s">
        <v>4295</v>
      </c>
      <c r="AD346" t="s">
        <v>71</v>
      </c>
      <c r="AE346">
        <v>28934987</v>
      </c>
      <c r="AF346" t="s">
        <v>4296</v>
      </c>
      <c r="AG346" t="s">
        <v>4297</v>
      </c>
      <c r="AH346" t="s">
        <v>4298</v>
      </c>
      <c r="AI346" t="s">
        <v>4299</v>
      </c>
      <c r="AJ346" t="s">
        <v>113</v>
      </c>
      <c r="AK346" t="s">
        <v>355</v>
      </c>
      <c r="AL346">
        <v>2591320</v>
      </c>
      <c r="AM346">
        <v>2017</v>
      </c>
      <c r="AN346" t="s">
        <v>578</v>
      </c>
      <c r="AO346" t="s">
        <v>579</v>
      </c>
      <c r="AP346" t="s">
        <v>579</v>
      </c>
      <c r="AQ346" t="s">
        <v>580</v>
      </c>
      <c r="AR346" t="s">
        <v>581</v>
      </c>
      <c r="AS346" t="s">
        <v>581</v>
      </c>
      <c r="AT346" t="s">
        <v>4300</v>
      </c>
      <c r="AU346" t="s">
        <v>4301</v>
      </c>
      <c r="AV346" t="s">
        <v>84</v>
      </c>
      <c r="AW346" t="s">
        <v>86</v>
      </c>
      <c r="AX346" t="s">
        <v>86</v>
      </c>
      <c r="AY346" t="s">
        <v>85</v>
      </c>
      <c r="AZ346" t="s">
        <v>86</v>
      </c>
      <c r="BA346" t="s">
        <v>85</v>
      </c>
      <c r="BB346" t="s">
        <v>85</v>
      </c>
      <c r="BC346">
        <v>2</v>
      </c>
      <c r="BD346" t="s">
        <v>86</v>
      </c>
      <c r="BE346" t="s">
        <v>86</v>
      </c>
      <c r="BF346" t="s">
        <v>85</v>
      </c>
      <c r="BG346" t="s">
        <v>86</v>
      </c>
      <c r="BH346" t="s">
        <v>85</v>
      </c>
      <c r="BI346" t="s">
        <v>85</v>
      </c>
      <c r="BJ346" t="s">
        <v>85</v>
      </c>
      <c r="BK346" t="s">
        <v>86</v>
      </c>
      <c r="BL346" t="s">
        <v>1177</v>
      </c>
      <c r="BM346" t="s">
        <v>3007</v>
      </c>
      <c r="BN346" t="s">
        <v>262</v>
      </c>
      <c r="BO346" t="s">
        <v>262</v>
      </c>
      <c r="BP346" s="1" t="s">
        <v>4302</v>
      </c>
    </row>
    <row r="347" spans="1:68" hidden="1" x14ac:dyDescent="0.25">
      <c r="A347" s="1" t="s">
        <v>4222</v>
      </c>
      <c r="B347" t="s">
        <v>4223</v>
      </c>
      <c r="C347" t="s">
        <v>4224</v>
      </c>
      <c r="D347" s="5">
        <f t="shared" si="19"/>
        <v>4</v>
      </c>
      <c r="E347" s="5">
        <f>IFERROR(SEARCH(Tabelle2!$A$2,Literatur!$C347),0)</f>
        <v>0</v>
      </c>
      <c r="F347" s="5">
        <f>IFERROR(SEARCH(Tabelle2!$A$3,Literatur!$C347),0)</f>
        <v>0</v>
      </c>
      <c r="G347" s="5">
        <f>IFERROR(SEARCH(Tabelle2!$A$4,Literatur!$C347),0)</f>
        <v>1</v>
      </c>
      <c r="H347" s="5">
        <f>IFERROR(SEARCH(Tabelle2!$A$5,Literatur!$C347),0)</f>
        <v>0</v>
      </c>
      <c r="I347" s="5">
        <f>IFERROR(SEARCH(Tabelle2!$A$6,Literatur!$C347),0)</f>
        <v>0</v>
      </c>
      <c r="J347" s="5">
        <f>IFERROR(SEARCH(Tabelle2!$A$7,Literatur!$C347),0)</f>
        <v>0</v>
      </c>
      <c r="K347" s="5">
        <f>IFERROR(SEARCH(Tabelle2!$A$8,Literatur!$C347),0)</f>
        <v>0</v>
      </c>
      <c r="L347" s="5">
        <f>IFERROR(SEARCH(Tabelle2!$A$9,Literatur!$C347),0)</f>
        <v>0</v>
      </c>
      <c r="M347" s="5">
        <f>IFERROR(SEARCH(Tabelle2!$A$10,Literatur!$C347),0)</f>
        <v>0</v>
      </c>
      <c r="N347" t="s">
        <v>60</v>
      </c>
      <c r="O347" t="s">
        <v>61</v>
      </c>
      <c r="P347" t="s">
        <v>4225</v>
      </c>
      <c r="Q347" t="s">
        <v>4226</v>
      </c>
      <c r="R347">
        <v>3</v>
      </c>
      <c r="S347">
        <v>115317</v>
      </c>
      <c r="T347" t="s">
        <v>64</v>
      </c>
      <c r="U347" t="s">
        <v>4227</v>
      </c>
      <c r="V347" t="s">
        <v>4228</v>
      </c>
      <c r="X347" t="s">
        <v>4229</v>
      </c>
      <c r="Y347" t="s">
        <v>4230</v>
      </c>
      <c r="Z347" t="s">
        <v>4231</v>
      </c>
      <c r="AA347">
        <f t="shared" si="18"/>
        <v>5</v>
      </c>
      <c r="AB347">
        <v>19</v>
      </c>
      <c r="AC347" t="s">
        <v>4303</v>
      </c>
      <c r="AD347" t="s">
        <v>71</v>
      </c>
      <c r="AE347">
        <v>24015122</v>
      </c>
      <c r="AF347" t="s">
        <v>4304</v>
      </c>
      <c r="AG347" t="s">
        <v>4305</v>
      </c>
      <c r="AH347" t="s">
        <v>4306</v>
      </c>
      <c r="AI347" t="s">
        <v>4307</v>
      </c>
      <c r="AJ347" t="s">
        <v>420</v>
      </c>
      <c r="AK347" t="s">
        <v>384</v>
      </c>
      <c r="AL347">
        <v>2073571</v>
      </c>
      <c r="AM347">
        <v>2013</v>
      </c>
      <c r="AN347" t="s">
        <v>4308</v>
      </c>
      <c r="AO347" t="s">
        <v>4309</v>
      </c>
      <c r="AP347" t="s">
        <v>4309</v>
      </c>
      <c r="AQ347" t="s">
        <v>4310</v>
      </c>
      <c r="AR347" t="s">
        <v>4311</v>
      </c>
      <c r="AS347" t="s">
        <v>4312</v>
      </c>
      <c r="AT347" t="s">
        <v>4313</v>
      </c>
      <c r="AU347" t="s">
        <v>4314</v>
      </c>
      <c r="AV347" t="s">
        <v>84</v>
      </c>
      <c r="AW347" t="s">
        <v>86</v>
      </c>
      <c r="AX347" t="s">
        <v>86</v>
      </c>
      <c r="AY347" t="s">
        <v>86</v>
      </c>
      <c r="AZ347" t="s">
        <v>85</v>
      </c>
      <c r="BA347" t="s">
        <v>85</v>
      </c>
      <c r="BB347" t="s">
        <v>85</v>
      </c>
      <c r="BC347">
        <v>2</v>
      </c>
      <c r="BD347" t="s">
        <v>86</v>
      </c>
      <c r="BE347" t="s">
        <v>86</v>
      </c>
      <c r="BF347" t="s">
        <v>85</v>
      </c>
      <c r="BG347" t="s">
        <v>85</v>
      </c>
      <c r="BH347" t="s">
        <v>85</v>
      </c>
      <c r="BI347" t="s">
        <v>85</v>
      </c>
      <c r="BJ347" t="s">
        <v>85</v>
      </c>
      <c r="BK347" t="s">
        <v>85</v>
      </c>
      <c r="BL347" t="s">
        <v>4315</v>
      </c>
      <c r="BM347" t="s">
        <v>4316</v>
      </c>
      <c r="BN347" t="s">
        <v>3545</v>
      </c>
      <c r="BO347" t="s">
        <v>4317</v>
      </c>
      <c r="BP347" s="1" t="s">
        <v>4318</v>
      </c>
    </row>
    <row r="348" spans="1:68" hidden="1" x14ac:dyDescent="0.25">
      <c r="A348" s="1" t="s">
        <v>4222</v>
      </c>
      <c r="B348" t="s">
        <v>4223</v>
      </c>
      <c r="C348" t="s">
        <v>4224</v>
      </c>
      <c r="D348" s="5">
        <f t="shared" si="19"/>
        <v>4</v>
      </c>
      <c r="E348" s="5">
        <f>IFERROR(SEARCH(Tabelle2!$A$2,Literatur!$C348),0)</f>
        <v>0</v>
      </c>
      <c r="F348" s="5">
        <f>IFERROR(SEARCH(Tabelle2!$A$3,Literatur!$C348),0)</f>
        <v>0</v>
      </c>
      <c r="G348" s="5">
        <f>IFERROR(SEARCH(Tabelle2!$A$4,Literatur!$C348),0)</f>
        <v>1</v>
      </c>
      <c r="H348" s="5">
        <f>IFERROR(SEARCH(Tabelle2!$A$5,Literatur!$C348),0)</f>
        <v>0</v>
      </c>
      <c r="I348" s="5">
        <f>IFERROR(SEARCH(Tabelle2!$A$6,Literatur!$C348),0)</f>
        <v>0</v>
      </c>
      <c r="J348" s="5">
        <f>IFERROR(SEARCH(Tabelle2!$A$7,Literatur!$C348),0)</f>
        <v>0</v>
      </c>
      <c r="K348" s="5">
        <f>IFERROR(SEARCH(Tabelle2!$A$8,Literatur!$C348),0)</f>
        <v>0</v>
      </c>
      <c r="L348" s="5">
        <f>IFERROR(SEARCH(Tabelle2!$A$9,Literatur!$C348),0)</f>
        <v>0</v>
      </c>
      <c r="M348" s="5">
        <f>IFERROR(SEARCH(Tabelle2!$A$10,Literatur!$C348),0)</f>
        <v>0</v>
      </c>
      <c r="N348" t="s">
        <v>60</v>
      </c>
      <c r="O348" t="s">
        <v>61</v>
      </c>
      <c r="P348" t="s">
        <v>4225</v>
      </c>
      <c r="Q348" t="s">
        <v>4226</v>
      </c>
      <c r="R348">
        <v>3</v>
      </c>
      <c r="S348">
        <v>115317</v>
      </c>
      <c r="T348" t="s">
        <v>64</v>
      </c>
      <c r="U348" t="s">
        <v>4227</v>
      </c>
      <c r="V348" t="s">
        <v>4228</v>
      </c>
      <c r="X348" t="s">
        <v>4229</v>
      </c>
      <c r="Y348" t="s">
        <v>4230</v>
      </c>
      <c r="Z348" t="s">
        <v>4231</v>
      </c>
      <c r="AA348">
        <f t="shared" si="18"/>
        <v>5</v>
      </c>
      <c r="AB348">
        <v>19</v>
      </c>
      <c r="AC348" t="s">
        <v>4319</v>
      </c>
      <c r="AD348" t="s">
        <v>71</v>
      </c>
      <c r="AE348">
        <v>28936587</v>
      </c>
      <c r="AF348" t="s">
        <v>4320</v>
      </c>
      <c r="AG348" t="s">
        <v>4321</v>
      </c>
      <c r="AH348" t="s">
        <v>4322</v>
      </c>
      <c r="AI348" t="s">
        <v>4323</v>
      </c>
      <c r="AJ348" t="s">
        <v>77</v>
      </c>
      <c r="AK348" t="s">
        <v>3390</v>
      </c>
      <c r="AL348">
        <v>2626645</v>
      </c>
      <c r="AM348">
        <v>2018</v>
      </c>
      <c r="AN348" t="s">
        <v>4324</v>
      </c>
      <c r="AO348" t="s">
        <v>4324</v>
      </c>
      <c r="AP348" t="s">
        <v>4324</v>
      </c>
      <c r="AQ348" t="s">
        <v>4325</v>
      </c>
      <c r="AR348" t="s">
        <v>4326</v>
      </c>
      <c r="AS348" t="s">
        <v>4327</v>
      </c>
      <c r="AT348" t="s">
        <v>4328</v>
      </c>
      <c r="AU348" t="s">
        <v>4329</v>
      </c>
      <c r="AV348" t="s">
        <v>84</v>
      </c>
      <c r="AW348" t="s">
        <v>85</v>
      </c>
      <c r="AX348" t="s">
        <v>85</v>
      </c>
      <c r="AY348" t="s">
        <v>85</v>
      </c>
      <c r="AZ348" t="s">
        <v>85</v>
      </c>
      <c r="BA348" t="s">
        <v>85</v>
      </c>
      <c r="BB348" t="s">
        <v>86</v>
      </c>
      <c r="BC348">
        <v>3</v>
      </c>
      <c r="BD348" t="s">
        <v>86</v>
      </c>
      <c r="BE348" t="s">
        <v>85</v>
      </c>
      <c r="BF348" t="s">
        <v>85</v>
      </c>
      <c r="BG348" t="s">
        <v>86</v>
      </c>
      <c r="BH348" t="s">
        <v>85</v>
      </c>
      <c r="BI348" t="s">
        <v>85</v>
      </c>
      <c r="BJ348" t="s">
        <v>85</v>
      </c>
      <c r="BK348" t="s">
        <v>85</v>
      </c>
      <c r="BL348" t="s">
        <v>1177</v>
      </c>
      <c r="BM348" t="s">
        <v>4330</v>
      </c>
      <c r="BN348" t="s">
        <v>1878</v>
      </c>
      <c r="BO348" t="s">
        <v>3545</v>
      </c>
      <c r="BP348" s="1" t="s">
        <v>4331</v>
      </c>
    </row>
    <row r="349" spans="1:68" hidden="1" x14ac:dyDescent="0.25">
      <c r="A349" s="1" t="s">
        <v>4222</v>
      </c>
      <c r="B349" t="s">
        <v>4223</v>
      </c>
      <c r="C349" t="s">
        <v>4224</v>
      </c>
      <c r="D349" s="5">
        <f t="shared" si="19"/>
        <v>4</v>
      </c>
      <c r="E349" s="5">
        <f>IFERROR(SEARCH(Tabelle2!$A$2,Literatur!$C349),0)</f>
        <v>0</v>
      </c>
      <c r="F349" s="5">
        <f>IFERROR(SEARCH(Tabelle2!$A$3,Literatur!$C349),0)</f>
        <v>0</v>
      </c>
      <c r="G349" s="5">
        <f>IFERROR(SEARCH(Tabelle2!$A$4,Literatur!$C349),0)</f>
        <v>1</v>
      </c>
      <c r="H349" s="5">
        <f>IFERROR(SEARCH(Tabelle2!$A$5,Literatur!$C349),0)</f>
        <v>0</v>
      </c>
      <c r="I349" s="5">
        <f>IFERROR(SEARCH(Tabelle2!$A$6,Literatur!$C349),0)</f>
        <v>0</v>
      </c>
      <c r="J349" s="5">
        <f>IFERROR(SEARCH(Tabelle2!$A$7,Literatur!$C349),0)</f>
        <v>0</v>
      </c>
      <c r="K349" s="5">
        <f>IFERROR(SEARCH(Tabelle2!$A$8,Literatur!$C349),0)</f>
        <v>0</v>
      </c>
      <c r="L349" s="5">
        <f>IFERROR(SEARCH(Tabelle2!$A$9,Literatur!$C349),0)</f>
        <v>0</v>
      </c>
      <c r="M349" s="5">
        <f>IFERROR(SEARCH(Tabelle2!$A$10,Literatur!$C349),0)</f>
        <v>0</v>
      </c>
      <c r="N349" t="s">
        <v>60</v>
      </c>
      <c r="O349" t="s">
        <v>61</v>
      </c>
      <c r="P349" t="s">
        <v>4225</v>
      </c>
      <c r="Q349" t="s">
        <v>4226</v>
      </c>
      <c r="R349">
        <v>3</v>
      </c>
      <c r="S349">
        <v>115317</v>
      </c>
      <c r="T349" t="s">
        <v>64</v>
      </c>
      <c r="U349" t="s">
        <v>4227</v>
      </c>
      <c r="V349" t="s">
        <v>4228</v>
      </c>
      <c r="X349" t="s">
        <v>4229</v>
      </c>
      <c r="Y349" t="s">
        <v>4230</v>
      </c>
      <c r="Z349" t="s">
        <v>4231</v>
      </c>
      <c r="AA349">
        <f t="shared" si="18"/>
        <v>5</v>
      </c>
      <c r="AB349">
        <v>19</v>
      </c>
      <c r="AC349" t="s">
        <v>4332</v>
      </c>
      <c r="AD349" t="s">
        <v>71</v>
      </c>
      <c r="AE349">
        <v>29379988</v>
      </c>
      <c r="AF349" t="s">
        <v>4333</v>
      </c>
      <c r="AG349" t="s">
        <v>4334</v>
      </c>
      <c r="AH349" t="s">
        <v>4335</v>
      </c>
      <c r="AI349" t="s">
        <v>4336</v>
      </c>
      <c r="AJ349" t="s">
        <v>77</v>
      </c>
      <c r="AK349" t="s">
        <v>3390</v>
      </c>
      <c r="AL349">
        <v>2659789</v>
      </c>
      <c r="AM349">
        <v>2018</v>
      </c>
      <c r="AN349" t="s">
        <v>4324</v>
      </c>
      <c r="AO349" t="s">
        <v>4324</v>
      </c>
      <c r="AP349" t="s">
        <v>4324</v>
      </c>
      <c r="AQ349" t="s">
        <v>4325</v>
      </c>
      <c r="AR349" t="s">
        <v>4326</v>
      </c>
      <c r="AS349" t="s">
        <v>4327</v>
      </c>
      <c r="AT349" t="s">
        <v>4337</v>
      </c>
      <c r="AU349" t="s">
        <v>4338</v>
      </c>
      <c r="AV349" t="s">
        <v>84</v>
      </c>
      <c r="AW349" t="s">
        <v>85</v>
      </c>
      <c r="AX349" t="s">
        <v>85</v>
      </c>
      <c r="AY349" t="s">
        <v>85</v>
      </c>
      <c r="AZ349" t="s">
        <v>85</v>
      </c>
      <c r="BA349" t="s">
        <v>85</v>
      </c>
      <c r="BB349" t="s">
        <v>86</v>
      </c>
      <c r="BC349">
        <v>5</v>
      </c>
      <c r="BD349" t="s">
        <v>86</v>
      </c>
      <c r="BE349" t="s">
        <v>85</v>
      </c>
      <c r="BF349" t="s">
        <v>85</v>
      </c>
      <c r="BG349" t="s">
        <v>86</v>
      </c>
      <c r="BH349" t="s">
        <v>85</v>
      </c>
      <c r="BI349" t="s">
        <v>85</v>
      </c>
      <c r="BJ349" t="s">
        <v>85</v>
      </c>
      <c r="BK349" t="s">
        <v>85</v>
      </c>
      <c r="BL349" t="s">
        <v>1531</v>
      </c>
      <c r="BM349" t="s">
        <v>4339</v>
      </c>
      <c r="BN349" t="s">
        <v>2414</v>
      </c>
      <c r="BO349" t="s">
        <v>1878</v>
      </c>
      <c r="BP349" s="1" t="s">
        <v>4340</v>
      </c>
    </row>
    <row r="350" spans="1:68" hidden="1" x14ac:dyDescent="0.25">
      <c r="A350" s="1" t="s">
        <v>4222</v>
      </c>
      <c r="B350" t="s">
        <v>4223</v>
      </c>
      <c r="C350" t="s">
        <v>4224</v>
      </c>
      <c r="D350" s="5">
        <f t="shared" si="19"/>
        <v>4</v>
      </c>
      <c r="E350" s="5">
        <f>IFERROR(SEARCH(Tabelle2!$A$2,Literatur!$C350),0)</f>
        <v>0</v>
      </c>
      <c r="F350" s="5">
        <f>IFERROR(SEARCH(Tabelle2!$A$3,Literatur!$C350),0)</f>
        <v>0</v>
      </c>
      <c r="G350" s="5">
        <f>IFERROR(SEARCH(Tabelle2!$A$4,Literatur!$C350),0)</f>
        <v>1</v>
      </c>
      <c r="H350" s="5">
        <f>IFERROR(SEARCH(Tabelle2!$A$5,Literatur!$C350),0)</f>
        <v>0</v>
      </c>
      <c r="I350" s="5">
        <f>IFERROR(SEARCH(Tabelle2!$A$6,Literatur!$C350),0)</f>
        <v>0</v>
      </c>
      <c r="J350" s="5">
        <f>IFERROR(SEARCH(Tabelle2!$A$7,Literatur!$C350),0)</f>
        <v>0</v>
      </c>
      <c r="K350" s="5">
        <f>IFERROR(SEARCH(Tabelle2!$A$8,Literatur!$C350),0)</f>
        <v>0</v>
      </c>
      <c r="L350" s="5">
        <f>IFERROR(SEARCH(Tabelle2!$A$9,Literatur!$C350),0)</f>
        <v>0</v>
      </c>
      <c r="M350" s="5">
        <f>IFERROR(SEARCH(Tabelle2!$A$10,Literatur!$C350),0)</f>
        <v>0</v>
      </c>
      <c r="N350" t="s">
        <v>60</v>
      </c>
      <c r="O350" t="s">
        <v>61</v>
      </c>
      <c r="P350" t="s">
        <v>4225</v>
      </c>
      <c r="Q350" t="s">
        <v>4226</v>
      </c>
      <c r="R350">
        <v>3</v>
      </c>
      <c r="S350">
        <v>115317</v>
      </c>
      <c r="T350" t="s">
        <v>64</v>
      </c>
      <c r="U350" t="s">
        <v>4227</v>
      </c>
      <c r="V350" t="s">
        <v>4228</v>
      </c>
      <c r="X350" t="s">
        <v>4229</v>
      </c>
      <c r="Y350" t="s">
        <v>4230</v>
      </c>
      <c r="Z350" t="s">
        <v>4231</v>
      </c>
      <c r="AA350">
        <f t="shared" si="18"/>
        <v>5</v>
      </c>
      <c r="AB350">
        <v>19</v>
      </c>
      <c r="AC350" t="s">
        <v>4341</v>
      </c>
      <c r="AD350" t="s">
        <v>71</v>
      </c>
      <c r="AE350">
        <v>27855779</v>
      </c>
      <c r="AF350" t="s">
        <v>4342</v>
      </c>
      <c r="AG350" t="s">
        <v>4343</v>
      </c>
      <c r="AH350" t="s">
        <v>4344</v>
      </c>
      <c r="AI350" t="s">
        <v>4345</v>
      </c>
      <c r="AJ350" t="s">
        <v>97</v>
      </c>
      <c r="AK350" t="s">
        <v>1033</v>
      </c>
      <c r="AL350">
        <v>2483771</v>
      </c>
      <c r="AM350">
        <v>2016</v>
      </c>
      <c r="AN350" t="s">
        <v>4346</v>
      </c>
      <c r="AO350" t="s">
        <v>4347</v>
      </c>
      <c r="AP350" t="s">
        <v>4347</v>
      </c>
      <c r="AQ350" t="s">
        <v>4348</v>
      </c>
      <c r="AR350" t="s">
        <v>4349</v>
      </c>
      <c r="AS350" t="s">
        <v>4349</v>
      </c>
      <c r="AT350" t="s">
        <v>4350</v>
      </c>
      <c r="AU350" t="s">
        <v>4351</v>
      </c>
      <c r="AV350" t="s">
        <v>84</v>
      </c>
      <c r="AW350" t="s">
        <v>86</v>
      </c>
      <c r="AX350" t="s">
        <v>86</v>
      </c>
      <c r="AY350" t="s">
        <v>85</v>
      </c>
      <c r="AZ350" t="s">
        <v>86</v>
      </c>
      <c r="BA350" t="s">
        <v>85</v>
      </c>
      <c r="BB350" t="s">
        <v>86</v>
      </c>
      <c r="BC350">
        <v>6</v>
      </c>
      <c r="BD350" t="s">
        <v>86</v>
      </c>
      <c r="BE350" t="s">
        <v>86</v>
      </c>
      <c r="BF350" t="s">
        <v>85</v>
      </c>
      <c r="BG350" t="s">
        <v>86</v>
      </c>
      <c r="BH350" t="s">
        <v>85</v>
      </c>
      <c r="BI350" t="s">
        <v>85</v>
      </c>
      <c r="BJ350" t="s">
        <v>85</v>
      </c>
      <c r="BK350" t="s">
        <v>85</v>
      </c>
      <c r="BL350" t="s">
        <v>4352</v>
      </c>
      <c r="BM350" t="s">
        <v>470</v>
      </c>
      <c r="BN350" t="s">
        <v>4353</v>
      </c>
      <c r="BO350" t="s">
        <v>2414</v>
      </c>
      <c r="BP350" s="1" t="s">
        <v>4354</v>
      </c>
    </row>
    <row r="351" spans="1:68" hidden="1" x14ac:dyDescent="0.25">
      <c r="A351" s="1" t="s">
        <v>4222</v>
      </c>
      <c r="B351" t="s">
        <v>4223</v>
      </c>
      <c r="C351" t="s">
        <v>4224</v>
      </c>
      <c r="D351" s="5">
        <f t="shared" si="19"/>
        <v>4</v>
      </c>
      <c r="E351" s="5">
        <f>IFERROR(SEARCH(Tabelle2!$A$2,Literatur!$C351),0)</f>
        <v>0</v>
      </c>
      <c r="F351" s="5">
        <f>IFERROR(SEARCH(Tabelle2!$A$3,Literatur!$C351),0)</f>
        <v>0</v>
      </c>
      <c r="G351" s="5">
        <f>IFERROR(SEARCH(Tabelle2!$A$4,Literatur!$C351),0)</f>
        <v>1</v>
      </c>
      <c r="H351" s="5">
        <f>IFERROR(SEARCH(Tabelle2!$A$5,Literatur!$C351),0)</f>
        <v>0</v>
      </c>
      <c r="I351" s="5">
        <f>IFERROR(SEARCH(Tabelle2!$A$6,Literatur!$C351),0)</f>
        <v>0</v>
      </c>
      <c r="J351" s="5">
        <f>IFERROR(SEARCH(Tabelle2!$A$7,Literatur!$C351),0)</f>
        <v>0</v>
      </c>
      <c r="K351" s="5">
        <f>IFERROR(SEARCH(Tabelle2!$A$8,Literatur!$C351),0)</f>
        <v>0</v>
      </c>
      <c r="L351" s="5">
        <f>IFERROR(SEARCH(Tabelle2!$A$9,Literatur!$C351),0)</f>
        <v>0</v>
      </c>
      <c r="M351" s="5">
        <f>IFERROR(SEARCH(Tabelle2!$A$10,Literatur!$C351),0)</f>
        <v>0</v>
      </c>
      <c r="N351" t="s">
        <v>60</v>
      </c>
      <c r="O351" t="s">
        <v>61</v>
      </c>
      <c r="P351" t="s">
        <v>4225</v>
      </c>
      <c r="Q351" t="s">
        <v>4226</v>
      </c>
      <c r="R351">
        <v>3</v>
      </c>
      <c r="S351">
        <v>115317</v>
      </c>
      <c r="T351" t="s">
        <v>64</v>
      </c>
      <c r="U351" t="s">
        <v>4227</v>
      </c>
      <c r="V351" t="s">
        <v>4228</v>
      </c>
      <c r="X351" t="s">
        <v>4229</v>
      </c>
      <c r="Y351" t="s">
        <v>4230</v>
      </c>
      <c r="Z351" t="s">
        <v>4231</v>
      </c>
      <c r="AA351">
        <f t="shared" si="18"/>
        <v>5</v>
      </c>
      <c r="AB351">
        <v>19</v>
      </c>
      <c r="AC351" t="s">
        <v>4355</v>
      </c>
      <c r="AD351" t="s">
        <v>71</v>
      </c>
      <c r="AE351">
        <v>27862873</v>
      </c>
      <c r="AF351" t="s">
        <v>4356</v>
      </c>
      <c r="AG351" t="s">
        <v>4357</v>
      </c>
      <c r="AH351" t="s">
        <v>4358</v>
      </c>
      <c r="AI351" t="s">
        <v>4359</v>
      </c>
      <c r="AJ351" t="s">
        <v>241</v>
      </c>
      <c r="AK351" t="s">
        <v>2130</v>
      </c>
      <c r="AL351">
        <v>2527635</v>
      </c>
      <c r="AM351">
        <v>2017</v>
      </c>
      <c r="AN351" t="s">
        <v>1243</v>
      </c>
      <c r="AO351" t="s">
        <v>1244</v>
      </c>
      <c r="AP351" t="s">
        <v>1244</v>
      </c>
      <c r="AQ351" t="s">
        <v>1245</v>
      </c>
      <c r="AR351" t="s">
        <v>1246</v>
      </c>
      <c r="AS351" t="s">
        <v>1247</v>
      </c>
      <c r="AT351" t="s">
        <v>4360</v>
      </c>
      <c r="AU351" t="s">
        <v>4361</v>
      </c>
      <c r="AV351" t="s">
        <v>84</v>
      </c>
      <c r="AW351" t="s">
        <v>85</v>
      </c>
      <c r="AX351" t="s">
        <v>86</v>
      </c>
      <c r="AY351" t="s">
        <v>85</v>
      </c>
      <c r="AZ351" t="s">
        <v>86</v>
      </c>
      <c r="BA351" t="s">
        <v>85</v>
      </c>
      <c r="BB351" t="s">
        <v>86</v>
      </c>
      <c r="BC351">
        <v>8</v>
      </c>
      <c r="BD351" t="s">
        <v>86</v>
      </c>
      <c r="BE351" t="s">
        <v>86</v>
      </c>
      <c r="BF351" t="s">
        <v>85</v>
      </c>
      <c r="BG351" t="s">
        <v>86</v>
      </c>
      <c r="BH351" t="s">
        <v>86</v>
      </c>
      <c r="BI351" t="s">
        <v>86</v>
      </c>
      <c r="BJ351" t="s">
        <v>85</v>
      </c>
      <c r="BK351" t="s">
        <v>86</v>
      </c>
      <c r="BL351" t="s">
        <v>4352</v>
      </c>
      <c r="BM351" t="s">
        <v>3761</v>
      </c>
      <c r="BN351" t="s">
        <v>4362</v>
      </c>
      <c r="BO351" t="s">
        <v>4353</v>
      </c>
      <c r="BP351" s="1" t="s">
        <v>4363</v>
      </c>
    </row>
    <row r="352" spans="1:68" hidden="1" x14ac:dyDescent="0.25">
      <c r="A352" s="1" t="s">
        <v>4222</v>
      </c>
      <c r="B352" t="s">
        <v>4223</v>
      </c>
      <c r="C352" t="s">
        <v>4224</v>
      </c>
      <c r="D352" s="5">
        <f t="shared" si="19"/>
        <v>4</v>
      </c>
      <c r="E352" s="5">
        <f>IFERROR(SEARCH(Tabelle2!$A$2,Literatur!$C352),0)</f>
        <v>0</v>
      </c>
      <c r="F352" s="5">
        <f>IFERROR(SEARCH(Tabelle2!$A$3,Literatur!$C352),0)</f>
        <v>0</v>
      </c>
      <c r="G352" s="5">
        <f>IFERROR(SEARCH(Tabelle2!$A$4,Literatur!$C352),0)</f>
        <v>1</v>
      </c>
      <c r="H352" s="5">
        <f>IFERROR(SEARCH(Tabelle2!$A$5,Literatur!$C352),0)</f>
        <v>0</v>
      </c>
      <c r="I352" s="5">
        <f>IFERROR(SEARCH(Tabelle2!$A$6,Literatur!$C352),0)</f>
        <v>0</v>
      </c>
      <c r="J352" s="5">
        <f>IFERROR(SEARCH(Tabelle2!$A$7,Literatur!$C352),0)</f>
        <v>0</v>
      </c>
      <c r="K352" s="5">
        <f>IFERROR(SEARCH(Tabelle2!$A$8,Literatur!$C352),0)</f>
        <v>0</v>
      </c>
      <c r="L352" s="5">
        <f>IFERROR(SEARCH(Tabelle2!$A$9,Literatur!$C352),0)</f>
        <v>0</v>
      </c>
      <c r="M352" s="5">
        <f>IFERROR(SEARCH(Tabelle2!$A$10,Literatur!$C352),0)</f>
        <v>0</v>
      </c>
      <c r="N352" t="s">
        <v>60</v>
      </c>
      <c r="O352" t="s">
        <v>61</v>
      </c>
      <c r="P352" t="s">
        <v>4225</v>
      </c>
      <c r="Q352" t="s">
        <v>4226</v>
      </c>
      <c r="R352">
        <v>3</v>
      </c>
      <c r="S352">
        <v>115317</v>
      </c>
      <c r="T352" t="s">
        <v>64</v>
      </c>
      <c r="U352" t="s">
        <v>4227</v>
      </c>
      <c r="V352" t="s">
        <v>4228</v>
      </c>
      <c r="X352" t="s">
        <v>4229</v>
      </c>
      <c r="Y352" t="s">
        <v>4230</v>
      </c>
      <c r="Z352" t="s">
        <v>4231</v>
      </c>
      <c r="AA352">
        <f t="shared" si="18"/>
        <v>5</v>
      </c>
      <c r="AB352">
        <v>19</v>
      </c>
      <c r="AC352" t="s">
        <v>4364</v>
      </c>
      <c r="AD352" t="s">
        <v>71</v>
      </c>
      <c r="AE352">
        <v>24186880</v>
      </c>
      <c r="AF352" t="s">
        <v>4365</v>
      </c>
      <c r="AG352" t="s">
        <v>4366</v>
      </c>
      <c r="AH352" t="s">
        <v>4367</v>
      </c>
      <c r="AI352" t="s">
        <v>4368</v>
      </c>
      <c r="AJ352" t="s">
        <v>241</v>
      </c>
      <c r="AK352" t="s">
        <v>354</v>
      </c>
      <c r="AL352">
        <v>2270890</v>
      </c>
      <c r="AM352">
        <v>2014</v>
      </c>
      <c r="AN352" t="s">
        <v>4369</v>
      </c>
      <c r="AO352" t="s">
        <v>4370</v>
      </c>
      <c r="AP352" t="s">
        <v>4370</v>
      </c>
      <c r="AQ352" t="s">
        <v>4371</v>
      </c>
      <c r="AR352" t="s">
        <v>4372</v>
      </c>
      <c r="AS352" t="s">
        <v>4373</v>
      </c>
      <c r="AT352" t="s">
        <v>4374</v>
      </c>
      <c r="AU352" t="s">
        <v>4375</v>
      </c>
      <c r="AV352" t="s">
        <v>84</v>
      </c>
      <c r="AW352" t="s">
        <v>85</v>
      </c>
      <c r="AX352" t="s">
        <v>86</v>
      </c>
      <c r="AY352" t="s">
        <v>86</v>
      </c>
      <c r="AZ352" t="s">
        <v>86</v>
      </c>
      <c r="BA352" t="s">
        <v>85</v>
      </c>
      <c r="BB352" t="s">
        <v>86</v>
      </c>
      <c r="BC352">
        <v>9</v>
      </c>
      <c r="BD352" t="s">
        <v>86</v>
      </c>
      <c r="BE352" t="s">
        <v>86</v>
      </c>
      <c r="BF352" t="s">
        <v>85</v>
      </c>
      <c r="BG352" t="s">
        <v>86</v>
      </c>
      <c r="BH352" t="s">
        <v>86</v>
      </c>
      <c r="BI352" t="s">
        <v>86</v>
      </c>
      <c r="BJ352" t="s">
        <v>85</v>
      </c>
      <c r="BK352" t="s">
        <v>85</v>
      </c>
      <c r="BL352" t="s">
        <v>4376</v>
      </c>
      <c r="BM352" t="s">
        <v>1698</v>
      </c>
      <c r="BN352" t="s">
        <v>4377</v>
      </c>
      <c r="BO352" t="s">
        <v>4362</v>
      </c>
      <c r="BP352" s="1" t="s">
        <v>4378</v>
      </c>
    </row>
    <row r="353" spans="1:68" hidden="1" x14ac:dyDescent="0.25">
      <c r="A353" s="1" t="s">
        <v>4222</v>
      </c>
      <c r="B353" t="s">
        <v>4223</v>
      </c>
      <c r="C353" t="s">
        <v>4224</v>
      </c>
      <c r="D353" s="5">
        <f t="shared" si="19"/>
        <v>4</v>
      </c>
      <c r="E353" s="5">
        <f>IFERROR(SEARCH(Tabelle2!$A$2,Literatur!$C353),0)</f>
        <v>0</v>
      </c>
      <c r="F353" s="5">
        <f>IFERROR(SEARCH(Tabelle2!$A$3,Literatur!$C353),0)</f>
        <v>0</v>
      </c>
      <c r="G353" s="5">
        <f>IFERROR(SEARCH(Tabelle2!$A$4,Literatur!$C353),0)</f>
        <v>1</v>
      </c>
      <c r="H353" s="5">
        <f>IFERROR(SEARCH(Tabelle2!$A$5,Literatur!$C353),0)</f>
        <v>0</v>
      </c>
      <c r="I353" s="5">
        <f>IFERROR(SEARCH(Tabelle2!$A$6,Literatur!$C353),0)</f>
        <v>0</v>
      </c>
      <c r="J353" s="5">
        <f>IFERROR(SEARCH(Tabelle2!$A$7,Literatur!$C353),0)</f>
        <v>0</v>
      </c>
      <c r="K353" s="5">
        <f>IFERROR(SEARCH(Tabelle2!$A$8,Literatur!$C353),0)</f>
        <v>0</v>
      </c>
      <c r="L353" s="5">
        <f>IFERROR(SEARCH(Tabelle2!$A$9,Literatur!$C353),0)</f>
        <v>0</v>
      </c>
      <c r="M353" s="5">
        <f>IFERROR(SEARCH(Tabelle2!$A$10,Literatur!$C353),0)</f>
        <v>0</v>
      </c>
      <c r="N353" t="s">
        <v>60</v>
      </c>
      <c r="O353" t="s">
        <v>61</v>
      </c>
      <c r="P353" t="s">
        <v>4225</v>
      </c>
      <c r="Q353" t="s">
        <v>4226</v>
      </c>
      <c r="R353">
        <v>3</v>
      </c>
      <c r="S353">
        <v>115317</v>
      </c>
      <c r="T353" t="s">
        <v>64</v>
      </c>
      <c r="U353" t="s">
        <v>4227</v>
      </c>
      <c r="V353" t="s">
        <v>4228</v>
      </c>
      <c r="X353" t="s">
        <v>4229</v>
      </c>
      <c r="Y353" t="s">
        <v>4230</v>
      </c>
      <c r="Z353" t="s">
        <v>4231</v>
      </c>
      <c r="AA353">
        <f t="shared" si="18"/>
        <v>5</v>
      </c>
      <c r="AB353">
        <v>19</v>
      </c>
      <c r="AC353" t="s">
        <v>4379</v>
      </c>
      <c r="AD353" t="s">
        <v>71</v>
      </c>
      <c r="AE353">
        <v>28490609</v>
      </c>
      <c r="AF353" t="s">
        <v>4380</v>
      </c>
      <c r="AG353" t="s">
        <v>4381</v>
      </c>
      <c r="AH353" t="s">
        <v>4382</v>
      </c>
      <c r="AI353" t="s">
        <v>4383</v>
      </c>
      <c r="AJ353" t="s">
        <v>130</v>
      </c>
      <c r="AK353" t="s">
        <v>2678</v>
      </c>
      <c r="AL353">
        <v>2579652</v>
      </c>
      <c r="AM353">
        <v>2017</v>
      </c>
      <c r="AN353" t="s">
        <v>4384</v>
      </c>
      <c r="AO353" t="s">
        <v>4384</v>
      </c>
      <c r="AP353" t="s">
        <v>4384</v>
      </c>
      <c r="AQ353" t="s">
        <v>4385</v>
      </c>
      <c r="AR353" t="s">
        <v>4386</v>
      </c>
      <c r="AS353" t="s">
        <v>4387</v>
      </c>
      <c r="AT353" t="s">
        <v>4388</v>
      </c>
      <c r="AU353" t="s">
        <v>4389</v>
      </c>
      <c r="AV353" t="s">
        <v>84</v>
      </c>
      <c r="AW353" t="s">
        <v>86</v>
      </c>
      <c r="AX353" t="s">
        <v>86</v>
      </c>
      <c r="AY353" t="s">
        <v>85</v>
      </c>
      <c r="AZ353" t="s">
        <v>86</v>
      </c>
      <c r="BA353" t="s">
        <v>85</v>
      </c>
      <c r="BB353" t="s">
        <v>86</v>
      </c>
      <c r="BC353">
        <v>12</v>
      </c>
      <c r="BD353" t="s">
        <v>86</v>
      </c>
      <c r="BE353" t="s">
        <v>86</v>
      </c>
      <c r="BF353" t="s">
        <v>85</v>
      </c>
      <c r="BG353" t="s">
        <v>86</v>
      </c>
      <c r="BH353" t="s">
        <v>85</v>
      </c>
      <c r="BI353" t="s">
        <v>85</v>
      </c>
      <c r="BJ353" t="s">
        <v>85</v>
      </c>
      <c r="BK353" t="s">
        <v>85</v>
      </c>
      <c r="BL353" t="s">
        <v>413</v>
      </c>
      <c r="BM353" t="s">
        <v>346</v>
      </c>
      <c r="BN353" t="s">
        <v>4390</v>
      </c>
      <c r="BO353" t="s">
        <v>4377</v>
      </c>
      <c r="BP353" s="1" t="s">
        <v>4391</v>
      </c>
    </row>
    <row r="354" spans="1:68" hidden="1" x14ac:dyDescent="0.25">
      <c r="A354" s="1" t="s">
        <v>4222</v>
      </c>
      <c r="B354" t="s">
        <v>4223</v>
      </c>
      <c r="C354" t="s">
        <v>4224</v>
      </c>
      <c r="D354" s="5">
        <f t="shared" si="19"/>
        <v>4</v>
      </c>
      <c r="E354" s="5">
        <f>IFERROR(SEARCH(Tabelle2!$A$2,Literatur!$C354),0)</f>
        <v>0</v>
      </c>
      <c r="F354" s="5">
        <f>IFERROR(SEARCH(Tabelle2!$A$3,Literatur!$C354),0)</f>
        <v>0</v>
      </c>
      <c r="G354" s="5">
        <f>IFERROR(SEARCH(Tabelle2!$A$4,Literatur!$C354),0)</f>
        <v>1</v>
      </c>
      <c r="H354" s="5">
        <f>IFERROR(SEARCH(Tabelle2!$A$5,Literatur!$C354),0)</f>
        <v>0</v>
      </c>
      <c r="I354" s="5">
        <f>IFERROR(SEARCH(Tabelle2!$A$6,Literatur!$C354),0)</f>
        <v>0</v>
      </c>
      <c r="J354" s="5">
        <f>IFERROR(SEARCH(Tabelle2!$A$7,Literatur!$C354),0)</f>
        <v>0</v>
      </c>
      <c r="K354" s="5">
        <f>IFERROR(SEARCH(Tabelle2!$A$8,Literatur!$C354),0)</f>
        <v>0</v>
      </c>
      <c r="L354" s="5">
        <f>IFERROR(SEARCH(Tabelle2!$A$9,Literatur!$C354),0)</f>
        <v>0</v>
      </c>
      <c r="M354" s="5">
        <f>IFERROR(SEARCH(Tabelle2!$A$10,Literatur!$C354),0)</f>
        <v>0</v>
      </c>
      <c r="N354" t="s">
        <v>60</v>
      </c>
      <c r="O354" t="s">
        <v>61</v>
      </c>
      <c r="P354" t="s">
        <v>4225</v>
      </c>
      <c r="Q354" t="s">
        <v>4226</v>
      </c>
      <c r="R354">
        <v>3</v>
      </c>
      <c r="S354">
        <v>115317</v>
      </c>
      <c r="T354" t="s">
        <v>64</v>
      </c>
      <c r="U354" t="s">
        <v>4227</v>
      </c>
      <c r="V354" t="s">
        <v>4228</v>
      </c>
      <c r="X354" t="s">
        <v>4229</v>
      </c>
      <c r="Y354" t="s">
        <v>4230</v>
      </c>
      <c r="Z354" t="s">
        <v>4231</v>
      </c>
      <c r="AA354">
        <f t="shared" si="18"/>
        <v>5</v>
      </c>
      <c r="AB354">
        <v>19</v>
      </c>
      <c r="AC354" t="s">
        <v>4392</v>
      </c>
      <c r="AD354" t="s">
        <v>71</v>
      </c>
      <c r="AE354">
        <v>27859023</v>
      </c>
      <c r="AF354" t="s">
        <v>4393</v>
      </c>
      <c r="AG354" t="s">
        <v>4394</v>
      </c>
      <c r="AH354" t="s">
        <v>4395</v>
      </c>
      <c r="AI354" t="s">
        <v>4396</v>
      </c>
      <c r="AJ354" t="s">
        <v>76</v>
      </c>
      <c r="AK354" t="s">
        <v>4397</v>
      </c>
      <c r="AL354">
        <v>2557787</v>
      </c>
      <c r="AM354">
        <v>2017</v>
      </c>
      <c r="AN354" t="s">
        <v>282</v>
      </c>
      <c r="AO354" t="s">
        <v>283</v>
      </c>
      <c r="AP354" t="s">
        <v>284</v>
      </c>
      <c r="AQ354" t="s">
        <v>285</v>
      </c>
      <c r="AR354" t="s">
        <v>286</v>
      </c>
      <c r="AS354" t="s">
        <v>287</v>
      </c>
      <c r="AT354" t="s">
        <v>4398</v>
      </c>
      <c r="AU354" t="s">
        <v>4399</v>
      </c>
      <c r="AV354" t="s">
        <v>84</v>
      </c>
      <c r="AW354" t="s">
        <v>86</v>
      </c>
      <c r="AX354" t="s">
        <v>86</v>
      </c>
      <c r="AY354" t="s">
        <v>85</v>
      </c>
      <c r="AZ354" t="s">
        <v>86</v>
      </c>
      <c r="BA354" t="s">
        <v>85</v>
      </c>
      <c r="BB354" t="s">
        <v>85</v>
      </c>
      <c r="BC354">
        <v>12</v>
      </c>
      <c r="BD354" t="s">
        <v>86</v>
      </c>
      <c r="BE354" t="s">
        <v>86</v>
      </c>
      <c r="BF354" t="s">
        <v>85</v>
      </c>
      <c r="BG354" t="s">
        <v>86</v>
      </c>
      <c r="BH354" t="s">
        <v>86</v>
      </c>
      <c r="BI354" t="s">
        <v>85</v>
      </c>
      <c r="BJ354" t="s">
        <v>86</v>
      </c>
      <c r="BK354" t="s">
        <v>85</v>
      </c>
      <c r="BL354" t="s">
        <v>4352</v>
      </c>
      <c r="BM354" t="s">
        <v>1498</v>
      </c>
      <c r="BN354" t="s">
        <v>4400</v>
      </c>
      <c r="BO354" t="s">
        <v>4390</v>
      </c>
      <c r="BP354" s="1" t="s">
        <v>4401</v>
      </c>
    </row>
    <row r="355" spans="1:68" hidden="1" x14ac:dyDescent="0.25">
      <c r="A355" s="1" t="s">
        <v>4222</v>
      </c>
      <c r="B355" t="s">
        <v>4223</v>
      </c>
      <c r="C355" t="s">
        <v>4224</v>
      </c>
      <c r="D355" s="5">
        <f t="shared" si="19"/>
        <v>4</v>
      </c>
      <c r="E355" s="5">
        <f>IFERROR(SEARCH(Tabelle2!$A$2,Literatur!$C355),0)</f>
        <v>0</v>
      </c>
      <c r="F355" s="5">
        <f>IFERROR(SEARCH(Tabelle2!$A$3,Literatur!$C355),0)</f>
        <v>0</v>
      </c>
      <c r="G355" s="5">
        <f>IFERROR(SEARCH(Tabelle2!$A$4,Literatur!$C355),0)</f>
        <v>1</v>
      </c>
      <c r="H355" s="5">
        <f>IFERROR(SEARCH(Tabelle2!$A$5,Literatur!$C355),0)</f>
        <v>0</v>
      </c>
      <c r="I355" s="5">
        <f>IFERROR(SEARCH(Tabelle2!$A$6,Literatur!$C355),0)</f>
        <v>0</v>
      </c>
      <c r="J355" s="5">
        <f>IFERROR(SEARCH(Tabelle2!$A$7,Literatur!$C355),0)</f>
        <v>0</v>
      </c>
      <c r="K355" s="5">
        <f>IFERROR(SEARCH(Tabelle2!$A$8,Literatur!$C355),0)</f>
        <v>0</v>
      </c>
      <c r="L355" s="5">
        <f>IFERROR(SEARCH(Tabelle2!$A$9,Literatur!$C355),0)</f>
        <v>0</v>
      </c>
      <c r="M355" s="5">
        <f>IFERROR(SEARCH(Tabelle2!$A$10,Literatur!$C355),0)</f>
        <v>0</v>
      </c>
      <c r="N355" t="s">
        <v>60</v>
      </c>
      <c r="O355" t="s">
        <v>61</v>
      </c>
      <c r="P355" t="s">
        <v>4225</v>
      </c>
      <c r="Q355" t="s">
        <v>4226</v>
      </c>
      <c r="R355">
        <v>3</v>
      </c>
      <c r="S355">
        <v>115317</v>
      </c>
      <c r="T355" t="s">
        <v>64</v>
      </c>
      <c r="U355" t="s">
        <v>4227</v>
      </c>
      <c r="V355" t="s">
        <v>4228</v>
      </c>
      <c r="X355" t="s">
        <v>4229</v>
      </c>
      <c r="Y355" t="s">
        <v>4230</v>
      </c>
      <c r="Z355" t="s">
        <v>4231</v>
      </c>
      <c r="AA355">
        <f t="shared" si="18"/>
        <v>5</v>
      </c>
      <c r="AB355">
        <v>19</v>
      </c>
      <c r="AC355" t="s">
        <v>4402</v>
      </c>
      <c r="AD355" t="s">
        <v>71</v>
      </c>
      <c r="AE355">
        <v>24695864</v>
      </c>
      <c r="AF355" t="s">
        <v>4403</v>
      </c>
      <c r="AG355" t="s">
        <v>4404</v>
      </c>
      <c r="AH355" t="s">
        <v>4405</v>
      </c>
      <c r="AI355" t="s">
        <v>4406</v>
      </c>
      <c r="AJ355" t="s">
        <v>420</v>
      </c>
      <c r="AK355" t="s">
        <v>1059</v>
      </c>
      <c r="AL355">
        <v>2159274</v>
      </c>
      <c r="AM355">
        <v>2014</v>
      </c>
      <c r="AN355" t="s">
        <v>4324</v>
      </c>
      <c r="AO355" t="s">
        <v>4324</v>
      </c>
      <c r="AP355" t="s">
        <v>4324</v>
      </c>
      <c r="AQ355" t="s">
        <v>4325</v>
      </c>
      <c r="AR355" t="s">
        <v>4326</v>
      </c>
      <c r="AS355" t="s">
        <v>4327</v>
      </c>
      <c r="AT355" t="s">
        <v>4407</v>
      </c>
      <c r="AU355" t="s">
        <v>4408</v>
      </c>
      <c r="AV355" t="s">
        <v>84</v>
      </c>
      <c r="AW355" t="s">
        <v>86</v>
      </c>
      <c r="AX355" t="s">
        <v>86</v>
      </c>
      <c r="AY355" t="s">
        <v>86</v>
      </c>
      <c r="AZ355" t="s">
        <v>86</v>
      </c>
      <c r="BA355" t="s">
        <v>85</v>
      </c>
      <c r="BB355" t="s">
        <v>85</v>
      </c>
      <c r="BC355">
        <v>13</v>
      </c>
      <c r="BD355" t="s">
        <v>86</v>
      </c>
      <c r="BE355" t="s">
        <v>86</v>
      </c>
      <c r="BF355" t="s">
        <v>85</v>
      </c>
      <c r="BG355" t="s">
        <v>86</v>
      </c>
      <c r="BH355" t="s">
        <v>85</v>
      </c>
      <c r="BI355" t="s">
        <v>85</v>
      </c>
      <c r="BJ355" t="s">
        <v>85</v>
      </c>
      <c r="BK355" t="s">
        <v>85</v>
      </c>
      <c r="BL355" t="s">
        <v>4409</v>
      </c>
      <c r="BM355" t="s">
        <v>262</v>
      </c>
      <c r="BN355" t="s">
        <v>234</v>
      </c>
      <c r="BO355" t="s">
        <v>4400</v>
      </c>
      <c r="BP355" s="1" t="s">
        <v>4410</v>
      </c>
    </row>
    <row r="356" spans="1:68" hidden="1" x14ac:dyDescent="0.25">
      <c r="A356" s="1" t="s">
        <v>4222</v>
      </c>
      <c r="B356" t="s">
        <v>4223</v>
      </c>
      <c r="C356" t="s">
        <v>4224</v>
      </c>
      <c r="D356" s="5">
        <f t="shared" si="19"/>
        <v>4</v>
      </c>
      <c r="E356" s="5">
        <f>IFERROR(SEARCH(Tabelle2!$A$2,Literatur!$C356),0)</f>
        <v>0</v>
      </c>
      <c r="F356" s="5">
        <f>IFERROR(SEARCH(Tabelle2!$A$3,Literatur!$C356),0)</f>
        <v>0</v>
      </c>
      <c r="G356" s="5">
        <f>IFERROR(SEARCH(Tabelle2!$A$4,Literatur!$C356),0)</f>
        <v>1</v>
      </c>
      <c r="H356" s="5">
        <f>IFERROR(SEARCH(Tabelle2!$A$5,Literatur!$C356),0)</f>
        <v>0</v>
      </c>
      <c r="I356" s="5">
        <f>IFERROR(SEARCH(Tabelle2!$A$6,Literatur!$C356),0)</f>
        <v>0</v>
      </c>
      <c r="J356" s="5">
        <f>IFERROR(SEARCH(Tabelle2!$A$7,Literatur!$C356),0)</f>
        <v>0</v>
      </c>
      <c r="K356" s="5">
        <f>IFERROR(SEARCH(Tabelle2!$A$8,Literatur!$C356),0)</f>
        <v>0</v>
      </c>
      <c r="L356" s="5">
        <f>IFERROR(SEARCH(Tabelle2!$A$9,Literatur!$C356),0)</f>
        <v>0</v>
      </c>
      <c r="M356" s="5">
        <f>IFERROR(SEARCH(Tabelle2!$A$10,Literatur!$C356),0)</f>
        <v>0</v>
      </c>
      <c r="N356" t="s">
        <v>60</v>
      </c>
      <c r="O356" t="s">
        <v>61</v>
      </c>
      <c r="P356" t="s">
        <v>4225</v>
      </c>
      <c r="Q356" t="s">
        <v>4226</v>
      </c>
      <c r="R356">
        <v>3</v>
      </c>
      <c r="S356">
        <v>115317</v>
      </c>
      <c r="T356" t="s">
        <v>64</v>
      </c>
      <c r="U356" t="s">
        <v>4227</v>
      </c>
      <c r="V356" t="s">
        <v>4228</v>
      </c>
      <c r="X356" t="s">
        <v>4229</v>
      </c>
      <c r="Y356" t="s">
        <v>4230</v>
      </c>
      <c r="Z356" t="s">
        <v>4231</v>
      </c>
      <c r="AA356">
        <f t="shared" si="18"/>
        <v>5</v>
      </c>
      <c r="AB356">
        <v>19</v>
      </c>
      <c r="AC356" t="s">
        <v>4411</v>
      </c>
      <c r="AD356" t="s">
        <v>71</v>
      </c>
      <c r="AE356">
        <v>9888464</v>
      </c>
      <c r="AF356" t="s">
        <v>4412</v>
      </c>
      <c r="AG356" t="s">
        <v>4413</v>
      </c>
      <c r="AH356" t="s">
        <v>4414</v>
      </c>
      <c r="AI356" t="s">
        <v>4415</v>
      </c>
      <c r="AJ356" t="s">
        <v>281</v>
      </c>
      <c r="AK356" t="s">
        <v>2383</v>
      </c>
      <c r="AL356">
        <v>1110252</v>
      </c>
      <c r="AM356">
        <v>1999</v>
      </c>
      <c r="AN356" t="s">
        <v>2950</v>
      </c>
      <c r="AO356" t="s">
        <v>2951</v>
      </c>
      <c r="AP356" t="s">
        <v>2952</v>
      </c>
      <c r="AQ356" t="s">
        <v>2953</v>
      </c>
      <c r="AR356" t="s">
        <v>2954</v>
      </c>
      <c r="AS356" t="s">
        <v>2955</v>
      </c>
      <c r="AT356" t="s">
        <v>4416</v>
      </c>
      <c r="AU356" t="s">
        <v>4417</v>
      </c>
      <c r="AV356" t="s">
        <v>84</v>
      </c>
      <c r="AW356" t="s">
        <v>86</v>
      </c>
      <c r="AX356" t="s">
        <v>86</v>
      </c>
      <c r="AY356" t="s">
        <v>85</v>
      </c>
      <c r="AZ356" t="s">
        <v>86</v>
      </c>
      <c r="BA356" t="s">
        <v>85</v>
      </c>
      <c r="BB356" t="s">
        <v>85</v>
      </c>
      <c r="BC356">
        <v>17</v>
      </c>
      <c r="BD356" t="s">
        <v>86</v>
      </c>
      <c r="BE356" t="s">
        <v>86</v>
      </c>
      <c r="BF356" t="s">
        <v>85</v>
      </c>
      <c r="BG356" t="s">
        <v>86</v>
      </c>
      <c r="BH356" t="s">
        <v>85</v>
      </c>
      <c r="BI356" t="s">
        <v>85</v>
      </c>
      <c r="BJ356" t="s">
        <v>85</v>
      </c>
      <c r="BK356" t="s">
        <v>85</v>
      </c>
      <c r="BL356" t="s">
        <v>4418</v>
      </c>
      <c r="BM356" t="s">
        <v>4419</v>
      </c>
      <c r="BO356" t="s">
        <v>4420</v>
      </c>
      <c r="BP356" s="1" t="s">
        <v>4421</v>
      </c>
    </row>
    <row r="357" spans="1:68" hidden="1" x14ac:dyDescent="0.25">
      <c r="A357" s="1" t="s">
        <v>4222</v>
      </c>
      <c r="B357" t="s">
        <v>4223</v>
      </c>
      <c r="C357" t="s">
        <v>4224</v>
      </c>
      <c r="D357" s="5">
        <f t="shared" si="19"/>
        <v>4</v>
      </c>
      <c r="E357" s="5">
        <f>IFERROR(SEARCH(Tabelle2!$A$2,Literatur!$C357),0)</f>
        <v>0</v>
      </c>
      <c r="F357" s="5">
        <f>IFERROR(SEARCH(Tabelle2!$A$3,Literatur!$C357),0)</f>
        <v>0</v>
      </c>
      <c r="G357" s="5">
        <f>IFERROR(SEARCH(Tabelle2!$A$4,Literatur!$C357),0)</f>
        <v>1</v>
      </c>
      <c r="H357" s="5">
        <f>IFERROR(SEARCH(Tabelle2!$A$5,Literatur!$C357),0)</f>
        <v>0</v>
      </c>
      <c r="I357" s="5">
        <f>IFERROR(SEARCH(Tabelle2!$A$6,Literatur!$C357),0)</f>
        <v>0</v>
      </c>
      <c r="J357" s="5">
        <f>IFERROR(SEARCH(Tabelle2!$A$7,Literatur!$C357),0)</f>
        <v>0</v>
      </c>
      <c r="K357" s="5">
        <f>IFERROR(SEARCH(Tabelle2!$A$8,Literatur!$C357),0)</f>
        <v>0</v>
      </c>
      <c r="L357" s="5">
        <f>IFERROR(SEARCH(Tabelle2!$A$9,Literatur!$C357),0)</f>
        <v>0</v>
      </c>
      <c r="M357" s="5">
        <f>IFERROR(SEARCH(Tabelle2!$A$10,Literatur!$C357),0)</f>
        <v>0</v>
      </c>
      <c r="N357" t="s">
        <v>60</v>
      </c>
      <c r="O357" t="s">
        <v>61</v>
      </c>
      <c r="P357" t="s">
        <v>4225</v>
      </c>
      <c r="Q357" t="s">
        <v>4226</v>
      </c>
      <c r="R357">
        <v>3</v>
      </c>
      <c r="S357">
        <v>115317</v>
      </c>
      <c r="T357" t="s">
        <v>64</v>
      </c>
      <c r="U357" t="s">
        <v>4227</v>
      </c>
      <c r="V357" t="s">
        <v>4228</v>
      </c>
      <c r="X357" t="s">
        <v>4229</v>
      </c>
      <c r="Y357" t="s">
        <v>4230</v>
      </c>
      <c r="Z357" t="s">
        <v>4231</v>
      </c>
      <c r="AA357">
        <f t="shared" si="18"/>
        <v>5</v>
      </c>
      <c r="AB357">
        <v>19</v>
      </c>
      <c r="AC357" t="s">
        <v>4422</v>
      </c>
      <c r="AD357" t="s">
        <v>71</v>
      </c>
      <c r="AE357">
        <v>2120471</v>
      </c>
      <c r="AF357" t="s">
        <v>4423</v>
      </c>
      <c r="AG357" t="s">
        <v>4424</v>
      </c>
      <c r="AH357" t="s">
        <v>4425</v>
      </c>
      <c r="AI357" t="s">
        <v>4426</v>
      </c>
      <c r="AK357" t="s">
        <v>2531</v>
      </c>
      <c r="AL357">
        <v>779584</v>
      </c>
      <c r="AM357">
        <v>1990</v>
      </c>
      <c r="AN357" t="s">
        <v>1657</v>
      </c>
      <c r="AO357" t="s">
        <v>1658</v>
      </c>
      <c r="AP357" t="s">
        <v>1659</v>
      </c>
      <c r="AQ357" t="s">
        <v>1660</v>
      </c>
      <c r="AR357" t="s">
        <v>1661</v>
      </c>
      <c r="AS357" t="s">
        <v>1662</v>
      </c>
      <c r="AT357" t="s">
        <v>4427</v>
      </c>
      <c r="AU357" t="s">
        <v>4428</v>
      </c>
      <c r="AV357" t="s">
        <v>84</v>
      </c>
      <c r="AW357" t="s">
        <v>85</v>
      </c>
      <c r="AX357" t="s">
        <v>86</v>
      </c>
      <c r="AY357" t="s">
        <v>86</v>
      </c>
      <c r="AZ357" t="s">
        <v>86</v>
      </c>
      <c r="BA357" t="s">
        <v>85</v>
      </c>
      <c r="BB357" t="s">
        <v>85</v>
      </c>
      <c r="BC357">
        <v>29</v>
      </c>
      <c r="BD357" t="s">
        <v>86</v>
      </c>
      <c r="BE357" t="s">
        <v>86</v>
      </c>
      <c r="BF357" t="s">
        <v>86</v>
      </c>
      <c r="BG357" t="s">
        <v>85</v>
      </c>
      <c r="BH357" t="s">
        <v>85</v>
      </c>
      <c r="BI357" t="s">
        <v>85</v>
      </c>
      <c r="BJ357" t="s">
        <v>85</v>
      </c>
      <c r="BK357" t="s">
        <v>85</v>
      </c>
      <c r="BL357" t="s">
        <v>4429</v>
      </c>
      <c r="BM357" t="s">
        <v>504</v>
      </c>
      <c r="BO357" t="s">
        <v>4430</v>
      </c>
      <c r="BP357" s="1" t="s">
        <v>4431</v>
      </c>
    </row>
    <row r="358" spans="1:68" hidden="1" x14ac:dyDescent="0.25">
      <c r="A358" s="1" t="s">
        <v>4222</v>
      </c>
      <c r="B358" t="s">
        <v>4223</v>
      </c>
      <c r="C358" t="s">
        <v>4224</v>
      </c>
      <c r="D358" s="5">
        <f t="shared" si="19"/>
        <v>4</v>
      </c>
      <c r="E358" s="5">
        <f>IFERROR(SEARCH(Tabelle2!$A$2,Literatur!$C358),0)</f>
        <v>0</v>
      </c>
      <c r="F358" s="5">
        <f>IFERROR(SEARCH(Tabelle2!$A$3,Literatur!$C358),0)</f>
        <v>0</v>
      </c>
      <c r="G358" s="5">
        <f>IFERROR(SEARCH(Tabelle2!$A$4,Literatur!$C358),0)</f>
        <v>1</v>
      </c>
      <c r="H358" s="5">
        <f>IFERROR(SEARCH(Tabelle2!$A$5,Literatur!$C358),0)</f>
        <v>0</v>
      </c>
      <c r="I358" s="5">
        <f>IFERROR(SEARCH(Tabelle2!$A$6,Literatur!$C358),0)</f>
        <v>0</v>
      </c>
      <c r="J358" s="5">
        <f>IFERROR(SEARCH(Tabelle2!$A$7,Literatur!$C358),0)</f>
        <v>0</v>
      </c>
      <c r="K358" s="5">
        <f>IFERROR(SEARCH(Tabelle2!$A$8,Literatur!$C358),0)</f>
        <v>0</v>
      </c>
      <c r="L358" s="5">
        <f>IFERROR(SEARCH(Tabelle2!$A$9,Literatur!$C358),0)</f>
        <v>0</v>
      </c>
      <c r="M358" s="5">
        <f>IFERROR(SEARCH(Tabelle2!$A$10,Literatur!$C358),0)</f>
        <v>0</v>
      </c>
      <c r="N358" t="s">
        <v>60</v>
      </c>
      <c r="O358" t="s">
        <v>61</v>
      </c>
      <c r="P358" t="s">
        <v>4225</v>
      </c>
      <c r="Q358" t="s">
        <v>4226</v>
      </c>
      <c r="R358">
        <v>3</v>
      </c>
      <c r="S358">
        <v>115317</v>
      </c>
      <c r="T358" t="s">
        <v>64</v>
      </c>
      <c r="U358" t="s">
        <v>4227</v>
      </c>
      <c r="V358" t="s">
        <v>4228</v>
      </c>
      <c r="X358" t="s">
        <v>4229</v>
      </c>
      <c r="Y358" t="s">
        <v>4230</v>
      </c>
      <c r="Z358" t="s">
        <v>4231</v>
      </c>
      <c r="AA358">
        <f t="shared" si="18"/>
        <v>5</v>
      </c>
      <c r="AB358">
        <v>19</v>
      </c>
      <c r="AC358" t="s">
        <v>4432</v>
      </c>
      <c r="AD358" t="s">
        <v>71</v>
      </c>
      <c r="AE358">
        <v>19309687</v>
      </c>
      <c r="AG358" t="s">
        <v>4433</v>
      </c>
      <c r="AH358" t="s">
        <v>4434</v>
      </c>
      <c r="AI358" t="s">
        <v>4435</v>
      </c>
      <c r="AK358" t="s">
        <v>207</v>
      </c>
      <c r="AL358">
        <v>1612980</v>
      </c>
      <c r="AM358">
        <v>2009</v>
      </c>
      <c r="AN358" t="s">
        <v>4436</v>
      </c>
      <c r="AO358" t="s">
        <v>4437</v>
      </c>
      <c r="AP358" t="s">
        <v>4438</v>
      </c>
      <c r="AQ358" t="s">
        <v>4439</v>
      </c>
      <c r="AR358" t="s">
        <v>4440</v>
      </c>
      <c r="AS358" t="s">
        <v>4441</v>
      </c>
      <c r="AT358" t="s">
        <v>4442</v>
      </c>
      <c r="AU358" t="s">
        <v>4443</v>
      </c>
      <c r="AV358" t="s">
        <v>84</v>
      </c>
      <c r="AW358" t="s">
        <v>85</v>
      </c>
      <c r="AX358" t="s">
        <v>86</v>
      </c>
      <c r="AY358" t="s">
        <v>86</v>
      </c>
      <c r="AZ358" t="s">
        <v>86</v>
      </c>
      <c r="BA358" t="s">
        <v>85</v>
      </c>
      <c r="BC358">
        <v>30</v>
      </c>
      <c r="BD358" t="s">
        <v>86</v>
      </c>
      <c r="BE358" t="s">
        <v>86</v>
      </c>
      <c r="BF358" t="s">
        <v>85</v>
      </c>
      <c r="BG358" t="s">
        <v>86</v>
      </c>
      <c r="BH358" t="s">
        <v>85</v>
      </c>
      <c r="BI358" t="s">
        <v>85</v>
      </c>
      <c r="BJ358" t="s">
        <v>85</v>
      </c>
      <c r="BK358" t="s">
        <v>86</v>
      </c>
      <c r="BL358" t="s">
        <v>4444</v>
      </c>
      <c r="BM358" t="s">
        <v>4445</v>
      </c>
      <c r="BO358" t="s">
        <v>4446</v>
      </c>
      <c r="BP358" s="1" t="s">
        <v>4447</v>
      </c>
    </row>
    <row r="359" spans="1:68" hidden="1" x14ac:dyDescent="0.25">
      <c r="A359" s="1" t="s">
        <v>4222</v>
      </c>
      <c r="B359" t="s">
        <v>4223</v>
      </c>
      <c r="C359" t="s">
        <v>4224</v>
      </c>
      <c r="D359" s="5">
        <f t="shared" si="19"/>
        <v>4</v>
      </c>
      <c r="E359" s="5">
        <f>IFERROR(SEARCH(Tabelle2!$A$2,Literatur!$C359),0)</f>
        <v>0</v>
      </c>
      <c r="F359" s="5">
        <f>IFERROR(SEARCH(Tabelle2!$A$3,Literatur!$C359),0)</f>
        <v>0</v>
      </c>
      <c r="G359" s="5">
        <f>IFERROR(SEARCH(Tabelle2!$A$4,Literatur!$C359),0)</f>
        <v>1</v>
      </c>
      <c r="H359" s="5">
        <f>IFERROR(SEARCH(Tabelle2!$A$5,Literatur!$C359),0)</f>
        <v>0</v>
      </c>
      <c r="I359" s="5">
        <f>IFERROR(SEARCH(Tabelle2!$A$6,Literatur!$C359),0)</f>
        <v>0</v>
      </c>
      <c r="J359" s="5">
        <f>IFERROR(SEARCH(Tabelle2!$A$7,Literatur!$C359),0)</f>
        <v>0</v>
      </c>
      <c r="K359" s="5">
        <f>IFERROR(SEARCH(Tabelle2!$A$8,Literatur!$C359),0)</f>
        <v>0</v>
      </c>
      <c r="L359" s="5">
        <f>IFERROR(SEARCH(Tabelle2!$A$9,Literatur!$C359),0)</f>
        <v>0</v>
      </c>
      <c r="M359" s="5">
        <f>IFERROR(SEARCH(Tabelle2!$A$10,Literatur!$C359),0)</f>
        <v>0</v>
      </c>
      <c r="N359" t="s">
        <v>60</v>
      </c>
      <c r="O359" t="s">
        <v>61</v>
      </c>
      <c r="P359" t="s">
        <v>4225</v>
      </c>
      <c r="Q359" t="s">
        <v>4226</v>
      </c>
      <c r="R359">
        <v>3</v>
      </c>
      <c r="S359">
        <v>115317</v>
      </c>
      <c r="T359" t="s">
        <v>64</v>
      </c>
      <c r="U359" t="s">
        <v>4227</v>
      </c>
      <c r="V359" t="s">
        <v>4228</v>
      </c>
      <c r="X359" t="s">
        <v>4229</v>
      </c>
      <c r="Y359" t="s">
        <v>4230</v>
      </c>
      <c r="Z359" t="s">
        <v>4231</v>
      </c>
      <c r="AA359">
        <f t="shared" si="18"/>
        <v>5</v>
      </c>
      <c r="AB359">
        <v>19</v>
      </c>
      <c r="AC359" t="s">
        <v>4448</v>
      </c>
      <c r="AD359" t="s">
        <v>71</v>
      </c>
      <c r="AE359">
        <v>23716500</v>
      </c>
      <c r="AH359" t="s">
        <v>4449</v>
      </c>
      <c r="AI359" t="s">
        <v>4450</v>
      </c>
      <c r="AK359" t="s">
        <v>1285</v>
      </c>
      <c r="AL359">
        <v>2070567</v>
      </c>
      <c r="AM359">
        <v>2013</v>
      </c>
      <c r="AN359" t="s">
        <v>4451</v>
      </c>
      <c r="AO359" t="s">
        <v>4452</v>
      </c>
      <c r="AP359" t="s">
        <v>4453</v>
      </c>
      <c r="AQ359" t="s">
        <v>4454</v>
      </c>
      <c r="AR359" t="s">
        <v>4455</v>
      </c>
      <c r="AS359" t="s">
        <v>4456</v>
      </c>
      <c r="AT359" t="s">
        <v>4457</v>
      </c>
      <c r="AU359" t="s">
        <v>4458</v>
      </c>
      <c r="AV359" t="s">
        <v>84</v>
      </c>
      <c r="AW359" t="s">
        <v>85</v>
      </c>
      <c r="AX359" t="s">
        <v>86</v>
      </c>
      <c r="AY359" t="s">
        <v>86</v>
      </c>
      <c r="AZ359" t="s">
        <v>86</v>
      </c>
      <c r="BA359" t="s">
        <v>85</v>
      </c>
      <c r="BC359">
        <v>82</v>
      </c>
      <c r="BD359" t="s">
        <v>86</v>
      </c>
      <c r="BE359" t="s">
        <v>86</v>
      </c>
      <c r="BF359" t="s">
        <v>85</v>
      </c>
      <c r="BG359" t="s">
        <v>86</v>
      </c>
      <c r="BH359" t="s">
        <v>85</v>
      </c>
      <c r="BI359" t="s">
        <v>85</v>
      </c>
      <c r="BJ359" t="s">
        <v>85</v>
      </c>
      <c r="BK359" t="s">
        <v>86</v>
      </c>
      <c r="BL359" t="s">
        <v>4459</v>
      </c>
      <c r="BO359" t="s">
        <v>234</v>
      </c>
    </row>
    <row r="360" spans="1:68" hidden="1" x14ac:dyDescent="0.25">
      <c r="A360" t="s">
        <v>4460</v>
      </c>
      <c r="B360" t="s">
        <v>4461</v>
      </c>
      <c r="C360" t="s">
        <v>4462</v>
      </c>
      <c r="D360" s="5">
        <f t="shared" si="17"/>
        <v>0</v>
      </c>
      <c r="E360" s="5">
        <f>IFERROR(SEARCH(Tabelle2!$A$2,Literatur!$C360),0)</f>
        <v>0</v>
      </c>
      <c r="F360" s="5">
        <f>IFERROR(SEARCH(Tabelle2!$A$3,Literatur!$C360),0)</f>
        <v>0</v>
      </c>
      <c r="G360" s="5">
        <f>IFERROR(SEARCH(Tabelle2!$A$4,Literatur!$C360),0)</f>
        <v>0</v>
      </c>
      <c r="H360" s="5">
        <f>IFERROR(SEARCH(Tabelle2!$A$5,Literatur!$C360),0)</f>
        <v>0</v>
      </c>
      <c r="I360" s="5">
        <f>IFERROR(SEARCH(Tabelle2!$A$6,Literatur!$C360),0)</f>
        <v>0</v>
      </c>
      <c r="J360" s="5">
        <f>IFERROR(SEARCH(Tabelle2!$A$7,Literatur!$C360),0)</f>
        <v>0</v>
      </c>
      <c r="K360" s="5">
        <f>IFERROR(SEARCH(Tabelle2!$A$8,Literatur!$C360),0)</f>
        <v>0</v>
      </c>
      <c r="L360" s="5">
        <f>IFERROR(SEARCH(Tabelle2!$A$9,Literatur!$C360),0)</f>
        <v>0</v>
      </c>
      <c r="M360" s="5">
        <f>IFERROR(SEARCH(Tabelle2!$A$10,Literatur!$C360),0)</f>
        <v>0</v>
      </c>
      <c r="N360" t="s">
        <v>60</v>
      </c>
      <c r="O360" t="s">
        <v>267</v>
      </c>
      <c r="P360" t="s">
        <v>4463</v>
      </c>
      <c r="Q360" t="s">
        <v>4464</v>
      </c>
      <c r="R360">
        <v>7</v>
      </c>
      <c r="S360">
        <v>116055</v>
      </c>
      <c r="T360" t="s">
        <v>270</v>
      </c>
      <c r="U360" t="s">
        <v>4465</v>
      </c>
      <c r="V360" t="s">
        <v>4466</v>
      </c>
      <c r="X360" t="s">
        <v>4467</v>
      </c>
      <c r="Y360" t="s">
        <v>4468</v>
      </c>
      <c r="Z360" t="s">
        <v>4469</v>
      </c>
      <c r="AA360">
        <f t="shared" si="18"/>
        <v>23</v>
      </c>
      <c r="AB360">
        <v>25</v>
      </c>
      <c r="AC360" t="s">
        <v>4470</v>
      </c>
      <c r="AD360" t="s">
        <v>71</v>
      </c>
      <c r="AE360">
        <v>1700278</v>
      </c>
      <c r="AF360" t="s">
        <v>4471</v>
      </c>
      <c r="AG360" t="s">
        <v>4472</v>
      </c>
      <c r="AH360" t="s">
        <v>4473</v>
      </c>
      <c r="AI360" t="s">
        <v>4474</v>
      </c>
      <c r="AJ360" t="s">
        <v>76</v>
      </c>
      <c r="AK360" t="s">
        <v>178</v>
      </c>
      <c r="AL360">
        <v>785853</v>
      </c>
      <c r="AM360">
        <v>1990</v>
      </c>
      <c r="AN360" t="s">
        <v>4475</v>
      </c>
      <c r="AO360" t="s">
        <v>4476</v>
      </c>
      <c r="AP360" t="s">
        <v>4477</v>
      </c>
      <c r="AQ360" t="s">
        <v>4478</v>
      </c>
      <c r="AR360" t="s">
        <v>4479</v>
      </c>
      <c r="AS360" t="s">
        <v>4480</v>
      </c>
      <c r="AT360" t="s">
        <v>4481</v>
      </c>
      <c r="AU360" t="s">
        <v>4482</v>
      </c>
      <c r="AV360" t="s">
        <v>84</v>
      </c>
      <c r="AW360" t="s">
        <v>85</v>
      </c>
      <c r="AX360" t="s">
        <v>86</v>
      </c>
      <c r="AY360" t="s">
        <v>86</v>
      </c>
      <c r="AZ360" t="s">
        <v>86</v>
      </c>
      <c r="BA360" t="s">
        <v>85</v>
      </c>
      <c r="BB360" t="s">
        <v>85</v>
      </c>
      <c r="BC360">
        <v>0</v>
      </c>
      <c r="BD360" t="s">
        <v>86</v>
      </c>
      <c r="BE360" t="s">
        <v>86</v>
      </c>
      <c r="BF360" t="s">
        <v>85</v>
      </c>
      <c r="BG360" t="s">
        <v>85</v>
      </c>
      <c r="BH360" t="s">
        <v>85</v>
      </c>
      <c r="BI360" t="s">
        <v>85</v>
      </c>
      <c r="BJ360" t="s">
        <v>85</v>
      </c>
      <c r="BK360" t="s">
        <v>85</v>
      </c>
      <c r="BL360" t="s">
        <v>4483</v>
      </c>
      <c r="BM360" t="s">
        <v>504</v>
      </c>
      <c r="BN360" t="s">
        <v>4484</v>
      </c>
      <c r="BO360" t="s">
        <v>4430</v>
      </c>
      <c r="BP360" t="s">
        <v>4485</v>
      </c>
    </row>
    <row r="361" spans="1:68" hidden="1" x14ac:dyDescent="0.25">
      <c r="A361" t="s">
        <v>4460</v>
      </c>
      <c r="B361" t="s">
        <v>4461</v>
      </c>
      <c r="C361" t="s">
        <v>4462</v>
      </c>
      <c r="D361" s="5">
        <f t="shared" si="17"/>
        <v>0</v>
      </c>
      <c r="E361" s="5">
        <f>IFERROR(SEARCH(Tabelle2!$A$2,Literatur!$C361),0)</f>
        <v>0</v>
      </c>
      <c r="F361" s="5">
        <f>IFERROR(SEARCH(Tabelle2!$A$3,Literatur!$C361),0)</f>
        <v>0</v>
      </c>
      <c r="G361" s="5">
        <f>IFERROR(SEARCH(Tabelle2!$A$4,Literatur!$C361),0)</f>
        <v>0</v>
      </c>
      <c r="H361" s="5">
        <f>IFERROR(SEARCH(Tabelle2!$A$5,Literatur!$C361),0)</f>
        <v>0</v>
      </c>
      <c r="I361" s="5">
        <f>IFERROR(SEARCH(Tabelle2!$A$6,Literatur!$C361),0)</f>
        <v>0</v>
      </c>
      <c r="J361" s="5">
        <f>IFERROR(SEARCH(Tabelle2!$A$7,Literatur!$C361),0)</f>
        <v>0</v>
      </c>
      <c r="K361" s="5">
        <f>IFERROR(SEARCH(Tabelle2!$A$8,Literatur!$C361),0)</f>
        <v>0</v>
      </c>
      <c r="L361" s="5">
        <f>IFERROR(SEARCH(Tabelle2!$A$9,Literatur!$C361),0)</f>
        <v>0</v>
      </c>
      <c r="M361" s="5">
        <f>IFERROR(SEARCH(Tabelle2!$A$10,Literatur!$C361),0)</f>
        <v>0</v>
      </c>
      <c r="N361" t="s">
        <v>60</v>
      </c>
      <c r="O361" t="s">
        <v>267</v>
      </c>
      <c r="P361" t="s">
        <v>4463</v>
      </c>
      <c r="Q361" t="s">
        <v>4464</v>
      </c>
      <c r="R361">
        <v>7</v>
      </c>
      <c r="S361">
        <v>116055</v>
      </c>
      <c r="T361" t="s">
        <v>270</v>
      </c>
      <c r="U361" t="s">
        <v>4465</v>
      </c>
      <c r="V361" t="s">
        <v>4466</v>
      </c>
      <c r="X361" t="s">
        <v>4467</v>
      </c>
      <c r="Y361" t="s">
        <v>4468</v>
      </c>
      <c r="Z361" t="s">
        <v>4469</v>
      </c>
      <c r="AA361">
        <f t="shared" si="18"/>
        <v>23</v>
      </c>
      <c r="AB361">
        <v>25</v>
      </c>
      <c r="AC361" t="s">
        <v>4486</v>
      </c>
      <c r="AD361" t="s">
        <v>71</v>
      </c>
      <c r="AE361">
        <v>30274357</v>
      </c>
      <c r="AF361" t="s">
        <v>4487</v>
      </c>
      <c r="AG361" t="s">
        <v>4488</v>
      </c>
      <c r="AH361" t="s">
        <v>4489</v>
      </c>
      <c r="AI361" t="s">
        <v>4490</v>
      </c>
      <c r="AJ361" t="s">
        <v>178</v>
      </c>
      <c r="AK361" t="s">
        <v>2130</v>
      </c>
      <c r="AL361">
        <v>2730041</v>
      </c>
      <c r="AM361">
        <v>2018</v>
      </c>
      <c r="AN361" t="s">
        <v>888</v>
      </c>
      <c r="AO361" t="s">
        <v>889</v>
      </c>
      <c r="AP361" t="s">
        <v>889</v>
      </c>
      <c r="AQ361" t="s">
        <v>890</v>
      </c>
      <c r="AR361" t="s">
        <v>891</v>
      </c>
      <c r="AS361" t="s">
        <v>891</v>
      </c>
      <c r="AT361" t="s">
        <v>4491</v>
      </c>
      <c r="AU361" t="s">
        <v>4492</v>
      </c>
      <c r="AV361" t="s">
        <v>84</v>
      </c>
      <c r="AW361" t="s">
        <v>86</v>
      </c>
      <c r="AX361" t="s">
        <v>86</v>
      </c>
      <c r="AY361" t="s">
        <v>85</v>
      </c>
      <c r="AZ361" t="s">
        <v>86</v>
      </c>
      <c r="BA361" t="s">
        <v>85</v>
      </c>
      <c r="BB361" t="s">
        <v>85</v>
      </c>
      <c r="BC361">
        <v>0</v>
      </c>
      <c r="BD361" t="s">
        <v>86</v>
      </c>
      <c r="BE361" t="s">
        <v>86</v>
      </c>
      <c r="BF361" t="s">
        <v>85</v>
      </c>
      <c r="BG361" t="s">
        <v>85</v>
      </c>
      <c r="BH361" t="s">
        <v>85</v>
      </c>
      <c r="BI361" t="s">
        <v>85</v>
      </c>
      <c r="BJ361" t="s">
        <v>85</v>
      </c>
      <c r="BK361" t="s">
        <v>86</v>
      </c>
      <c r="BL361" t="s">
        <v>345</v>
      </c>
      <c r="BM361" t="s">
        <v>327</v>
      </c>
      <c r="BN361" t="s">
        <v>4330</v>
      </c>
      <c r="BO361" t="s">
        <v>4484</v>
      </c>
      <c r="BP361" t="s">
        <v>4493</v>
      </c>
    </row>
    <row r="362" spans="1:68" hidden="1" x14ac:dyDescent="0.25">
      <c r="A362" t="s">
        <v>4460</v>
      </c>
      <c r="B362" t="s">
        <v>4461</v>
      </c>
      <c r="C362" t="s">
        <v>4462</v>
      </c>
      <c r="D362" s="5">
        <f t="shared" si="17"/>
        <v>0</v>
      </c>
      <c r="E362" s="5">
        <f>IFERROR(SEARCH(Tabelle2!$A$2,Literatur!$C362),0)</f>
        <v>0</v>
      </c>
      <c r="F362" s="5">
        <f>IFERROR(SEARCH(Tabelle2!$A$3,Literatur!$C362),0)</f>
        <v>0</v>
      </c>
      <c r="G362" s="5">
        <f>IFERROR(SEARCH(Tabelle2!$A$4,Literatur!$C362),0)</f>
        <v>0</v>
      </c>
      <c r="H362" s="5">
        <f>IFERROR(SEARCH(Tabelle2!$A$5,Literatur!$C362),0)</f>
        <v>0</v>
      </c>
      <c r="I362" s="5">
        <f>IFERROR(SEARCH(Tabelle2!$A$6,Literatur!$C362),0)</f>
        <v>0</v>
      </c>
      <c r="J362" s="5">
        <f>IFERROR(SEARCH(Tabelle2!$A$7,Literatur!$C362),0)</f>
        <v>0</v>
      </c>
      <c r="K362" s="5">
        <f>IFERROR(SEARCH(Tabelle2!$A$8,Literatur!$C362),0)</f>
        <v>0</v>
      </c>
      <c r="L362" s="5">
        <f>IFERROR(SEARCH(Tabelle2!$A$9,Literatur!$C362),0)</f>
        <v>0</v>
      </c>
      <c r="M362" s="5">
        <f>IFERROR(SEARCH(Tabelle2!$A$10,Literatur!$C362),0)</f>
        <v>0</v>
      </c>
      <c r="N362" t="s">
        <v>60</v>
      </c>
      <c r="O362" t="s">
        <v>267</v>
      </c>
      <c r="P362" t="s">
        <v>4463</v>
      </c>
      <c r="Q362" t="s">
        <v>4464</v>
      </c>
      <c r="R362">
        <v>7</v>
      </c>
      <c r="S362">
        <v>116055</v>
      </c>
      <c r="T362" t="s">
        <v>270</v>
      </c>
      <c r="U362" t="s">
        <v>4465</v>
      </c>
      <c r="V362" t="s">
        <v>4466</v>
      </c>
      <c r="X362" t="s">
        <v>4467</v>
      </c>
      <c r="Y362" t="s">
        <v>4468</v>
      </c>
      <c r="Z362" t="s">
        <v>4469</v>
      </c>
      <c r="AA362">
        <f t="shared" si="18"/>
        <v>23</v>
      </c>
      <c r="AB362">
        <v>25</v>
      </c>
      <c r="AC362" t="s">
        <v>4494</v>
      </c>
      <c r="AD362" t="s">
        <v>71</v>
      </c>
      <c r="AE362">
        <v>30065725</v>
      </c>
      <c r="AF362" t="s">
        <v>4495</v>
      </c>
      <c r="AG362" t="s">
        <v>4496</v>
      </c>
      <c r="AH362" t="s">
        <v>4497</v>
      </c>
      <c r="AI362" t="s">
        <v>4498</v>
      </c>
      <c r="AJ362" t="s">
        <v>1863</v>
      </c>
      <c r="AK362" t="s">
        <v>281</v>
      </c>
      <c r="AL362">
        <v>2647771</v>
      </c>
      <c r="AM362">
        <v>2018</v>
      </c>
      <c r="AN362" t="s">
        <v>1855</v>
      </c>
      <c r="AO362" t="s">
        <v>164</v>
      </c>
      <c r="AP362" t="s">
        <v>164</v>
      </c>
      <c r="AQ362" t="s">
        <v>165</v>
      </c>
      <c r="AR362" t="s">
        <v>166</v>
      </c>
      <c r="AS362" t="s">
        <v>166</v>
      </c>
      <c r="AT362" t="s">
        <v>4499</v>
      </c>
      <c r="AU362" t="s">
        <v>4500</v>
      </c>
      <c r="AV362" t="s">
        <v>84</v>
      </c>
      <c r="AW362" t="s">
        <v>86</v>
      </c>
      <c r="AX362" t="s">
        <v>86</v>
      </c>
      <c r="AY362" t="s">
        <v>85</v>
      </c>
      <c r="AZ362" t="s">
        <v>86</v>
      </c>
      <c r="BA362" t="s">
        <v>85</v>
      </c>
      <c r="BB362" t="s">
        <v>86</v>
      </c>
      <c r="BC362">
        <v>0</v>
      </c>
      <c r="BD362" t="s">
        <v>86</v>
      </c>
      <c r="BE362" t="s">
        <v>86</v>
      </c>
      <c r="BF362" t="s">
        <v>85</v>
      </c>
      <c r="BG362" t="s">
        <v>86</v>
      </c>
      <c r="BH362" t="s">
        <v>85</v>
      </c>
      <c r="BI362" t="s">
        <v>85</v>
      </c>
      <c r="BJ362" t="s">
        <v>85</v>
      </c>
      <c r="BK362" t="s">
        <v>85</v>
      </c>
      <c r="BL362" t="s">
        <v>4501</v>
      </c>
      <c r="BM362" t="s">
        <v>4502</v>
      </c>
      <c r="BN362" t="s">
        <v>1363</v>
      </c>
      <c r="BO362" t="s">
        <v>4330</v>
      </c>
      <c r="BP362" t="s">
        <v>4503</v>
      </c>
    </row>
    <row r="363" spans="1:68" hidden="1" x14ac:dyDescent="0.25">
      <c r="A363" t="s">
        <v>4460</v>
      </c>
      <c r="B363" t="s">
        <v>4461</v>
      </c>
      <c r="C363" t="s">
        <v>4462</v>
      </c>
      <c r="D363" s="5">
        <f t="shared" si="17"/>
        <v>0</v>
      </c>
      <c r="E363" s="5">
        <f>IFERROR(SEARCH(Tabelle2!$A$2,Literatur!$C363),0)</f>
        <v>0</v>
      </c>
      <c r="F363" s="5">
        <f>IFERROR(SEARCH(Tabelle2!$A$3,Literatur!$C363),0)</f>
        <v>0</v>
      </c>
      <c r="G363" s="5">
        <f>IFERROR(SEARCH(Tabelle2!$A$4,Literatur!$C363),0)</f>
        <v>0</v>
      </c>
      <c r="H363" s="5">
        <f>IFERROR(SEARCH(Tabelle2!$A$5,Literatur!$C363),0)</f>
        <v>0</v>
      </c>
      <c r="I363" s="5">
        <f>IFERROR(SEARCH(Tabelle2!$A$6,Literatur!$C363),0)</f>
        <v>0</v>
      </c>
      <c r="J363" s="5">
        <f>IFERROR(SEARCH(Tabelle2!$A$7,Literatur!$C363),0)</f>
        <v>0</v>
      </c>
      <c r="K363" s="5">
        <f>IFERROR(SEARCH(Tabelle2!$A$8,Literatur!$C363),0)</f>
        <v>0</v>
      </c>
      <c r="L363" s="5">
        <f>IFERROR(SEARCH(Tabelle2!$A$9,Literatur!$C363),0)</f>
        <v>0</v>
      </c>
      <c r="M363" s="5">
        <f>IFERROR(SEARCH(Tabelle2!$A$10,Literatur!$C363),0)</f>
        <v>0</v>
      </c>
      <c r="N363" t="s">
        <v>60</v>
      </c>
      <c r="O363" t="s">
        <v>267</v>
      </c>
      <c r="P363" t="s">
        <v>4463</v>
      </c>
      <c r="Q363" t="s">
        <v>4464</v>
      </c>
      <c r="R363">
        <v>7</v>
      </c>
      <c r="S363">
        <v>116055</v>
      </c>
      <c r="T363" t="s">
        <v>270</v>
      </c>
      <c r="U363" t="s">
        <v>4465</v>
      </c>
      <c r="V363" t="s">
        <v>4466</v>
      </c>
      <c r="X363" t="s">
        <v>4467</v>
      </c>
      <c r="Y363" t="s">
        <v>4468</v>
      </c>
      <c r="Z363" t="s">
        <v>4469</v>
      </c>
      <c r="AA363">
        <f t="shared" si="18"/>
        <v>23</v>
      </c>
      <c r="AB363">
        <v>25</v>
      </c>
      <c r="AC363" t="s">
        <v>4504</v>
      </c>
      <c r="AD363" t="s">
        <v>1906</v>
      </c>
      <c r="AE363">
        <v>28713435</v>
      </c>
      <c r="AF363" t="s">
        <v>4504</v>
      </c>
      <c r="AG363" t="s">
        <v>4505</v>
      </c>
      <c r="AH363" t="s">
        <v>4506</v>
      </c>
      <c r="AI363" t="s">
        <v>4507</v>
      </c>
      <c r="AJ363" t="s">
        <v>420</v>
      </c>
      <c r="AK363" t="s">
        <v>2348</v>
      </c>
      <c r="AL363">
        <v>2686556</v>
      </c>
      <c r="AM363">
        <v>2018</v>
      </c>
      <c r="AN363" t="s">
        <v>4508</v>
      </c>
      <c r="AO363" t="s">
        <v>4509</v>
      </c>
      <c r="AP363" t="s">
        <v>4509</v>
      </c>
      <c r="AQ363" t="s">
        <v>4510</v>
      </c>
      <c r="AR363" t="s">
        <v>4511</v>
      </c>
      <c r="AS363" t="s">
        <v>4511</v>
      </c>
      <c r="AT363" t="s">
        <v>4512</v>
      </c>
      <c r="AU363" t="s">
        <v>4513</v>
      </c>
      <c r="AV363" t="s">
        <v>84</v>
      </c>
      <c r="AW363" t="s">
        <v>86</v>
      </c>
      <c r="AX363" t="s">
        <v>86</v>
      </c>
      <c r="AY363" t="s">
        <v>86</v>
      </c>
      <c r="AZ363" t="s">
        <v>86</v>
      </c>
      <c r="BA363" t="s">
        <v>85</v>
      </c>
      <c r="BB363" t="s">
        <v>85</v>
      </c>
      <c r="BC363">
        <v>0</v>
      </c>
      <c r="BD363" t="s">
        <v>85</v>
      </c>
      <c r="BE363" t="s">
        <v>86</v>
      </c>
      <c r="BF363" t="s">
        <v>85</v>
      </c>
      <c r="BG363" t="s">
        <v>85</v>
      </c>
      <c r="BH363" t="s">
        <v>85</v>
      </c>
      <c r="BI363" t="s">
        <v>85</v>
      </c>
      <c r="BJ363" t="s">
        <v>85</v>
      </c>
      <c r="BK363" t="s">
        <v>85</v>
      </c>
      <c r="BL363" t="s">
        <v>4514</v>
      </c>
      <c r="BM363" t="s">
        <v>4514</v>
      </c>
      <c r="BN363" t="s">
        <v>4515</v>
      </c>
      <c r="BO363" t="s">
        <v>1363</v>
      </c>
      <c r="BP363" t="s">
        <v>4516</v>
      </c>
    </row>
    <row r="364" spans="1:68" hidden="1" x14ac:dyDescent="0.25">
      <c r="A364" t="s">
        <v>4460</v>
      </c>
      <c r="B364" t="s">
        <v>4461</v>
      </c>
      <c r="C364" t="s">
        <v>4462</v>
      </c>
      <c r="D364" s="5">
        <f t="shared" si="17"/>
        <v>0</v>
      </c>
      <c r="E364" s="5">
        <f>IFERROR(SEARCH(Tabelle2!$A$2,Literatur!$C364),0)</f>
        <v>0</v>
      </c>
      <c r="F364" s="5">
        <f>IFERROR(SEARCH(Tabelle2!$A$3,Literatur!$C364),0)</f>
        <v>0</v>
      </c>
      <c r="G364" s="5">
        <f>IFERROR(SEARCH(Tabelle2!$A$4,Literatur!$C364),0)</f>
        <v>0</v>
      </c>
      <c r="H364" s="5">
        <f>IFERROR(SEARCH(Tabelle2!$A$5,Literatur!$C364),0)</f>
        <v>0</v>
      </c>
      <c r="I364" s="5">
        <f>IFERROR(SEARCH(Tabelle2!$A$6,Literatur!$C364),0)</f>
        <v>0</v>
      </c>
      <c r="J364" s="5">
        <f>IFERROR(SEARCH(Tabelle2!$A$7,Literatur!$C364),0)</f>
        <v>0</v>
      </c>
      <c r="K364" s="5">
        <f>IFERROR(SEARCH(Tabelle2!$A$8,Literatur!$C364),0)</f>
        <v>0</v>
      </c>
      <c r="L364" s="5">
        <f>IFERROR(SEARCH(Tabelle2!$A$9,Literatur!$C364),0)</f>
        <v>0</v>
      </c>
      <c r="M364" s="5">
        <f>IFERROR(SEARCH(Tabelle2!$A$10,Literatur!$C364),0)</f>
        <v>0</v>
      </c>
      <c r="N364" t="s">
        <v>60</v>
      </c>
      <c r="O364" t="s">
        <v>267</v>
      </c>
      <c r="P364" t="s">
        <v>4463</v>
      </c>
      <c r="Q364" t="s">
        <v>4464</v>
      </c>
      <c r="R364">
        <v>7</v>
      </c>
      <c r="S364">
        <v>116055</v>
      </c>
      <c r="T364" t="s">
        <v>270</v>
      </c>
      <c r="U364" t="s">
        <v>4465</v>
      </c>
      <c r="V364" t="s">
        <v>4466</v>
      </c>
      <c r="X364" t="s">
        <v>4467</v>
      </c>
      <c r="Y364" t="s">
        <v>4468</v>
      </c>
      <c r="Z364" t="s">
        <v>4469</v>
      </c>
      <c r="AA364">
        <f t="shared" si="18"/>
        <v>23</v>
      </c>
      <c r="AB364">
        <v>25</v>
      </c>
      <c r="AC364" t="s">
        <v>4517</v>
      </c>
      <c r="AD364" t="s">
        <v>71</v>
      </c>
      <c r="AE364">
        <v>27043581</v>
      </c>
      <c r="AF364" t="s">
        <v>4518</v>
      </c>
      <c r="AG364" t="s">
        <v>4519</v>
      </c>
      <c r="AH364" t="s">
        <v>4520</v>
      </c>
      <c r="AI364" t="s">
        <v>4521</v>
      </c>
      <c r="AJ364" t="s">
        <v>130</v>
      </c>
      <c r="AK364" t="s">
        <v>663</v>
      </c>
      <c r="AL364">
        <v>2517870</v>
      </c>
      <c r="AM364">
        <v>2017</v>
      </c>
      <c r="AN364" t="s">
        <v>4522</v>
      </c>
      <c r="AO364" t="s">
        <v>4523</v>
      </c>
      <c r="AP364" t="s">
        <v>4523</v>
      </c>
      <c r="AQ364" t="s">
        <v>4524</v>
      </c>
      <c r="AR364" t="s">
        <v>4525</v>
      </c>
      <c r="AS364" t="s">
        <v>4526</v>
      </c>
      <c r="AT364" t="s">
        <v>4527</v>
      </c>
      <c r="AU364" t="s">
        <v>4528</v>
      </c>
      <c r="AV364" t="s">
        <v>84</v>
      </c>
      <c r="AW364" t="s">
        <v>86</v>
      </c>
      <c r="AX364" t="s">
        <v>86</v>
      </c>
      <c r="AY364" t="s">
        <v>85</v>
      </c>
      <c r="AZ364" t="s">
        <v>86</v>
      </c>
      <c r="BA364" t="s">
        <v>85</v>
      </c>
      <c r="BB364" t="s">
        <v>85</v>
      </c>
      <c r="BC364">
        <v>0</v>
      </c>
      <c r="BD364" t="s">
        <v>86</v>
      </c>
      <c r="BE364" t="s">
        <v>86</v>
      </c>
      <c r="BF364" t="s">
        <v>85</v>
      </c>
      <c r="BG364" t="s">
        <v>86</v>
      </c>
      <c r="BH364" t="s">
        <v>85</v>
      </c>
      <c r="BI364" t="s">
        <v>85</v>
      </c>
      <c r="BJ364" t="s">
        <v>85</v>
      </c>
      <c r="BK364" t="s">
        <v>85</v>
      </c>
      <c r="BL364" t="s">
        <v>4529</v>
      </c>
      <c r="BM364" t="s">
        <v>4530</v>
      </c>
      <c r="BN364" t="s">
        <v>4531</v>
      </c>
      <c r="BO364" t="s">
        <v>4515</v>
      </c>
      <c r="BP364" t="s">
        <v>4532</v>
      </c>
    </row>
    <row r="365" spans="1:68" hidden="1" x14ac:dyDescent="0.25">
      <c r="A365" t="s">
        <v>4460</v>
      </c>
      <c r="B365" t="s">
        <v>4461</v>
      </c>
      <c r="C365" t="s">
        <v>4462</v>
      </c>
      <c r="D365" s="5">
        <f t="shared" si="17"/>
        <v>0</v>
      </c>
      <c r="E365" s="5">
        <f>IFERROR(SEARCH(Tabelle2!$A$2,Literatur!$C365),0)</f>
        <v>0</v>
      </c>
      <c r="F365" s="5">
        <f>IFERROR(SEARCH(Tabelle2!$A$3,Literatur!$C365),0)</f>
        <v>0</v>
      </c>
      <c r="G365" s="5">
        <f>IFERROR(SEARCH(Tabelle2!$A$4,Literatur!$C365),0)</f>
        <v>0</v>
      </c>
      <c r="H365" s="5">
        <f>IFERROR(SEARCH(Tabelle2!$A$5,Literatur!$C365),0)</f>
        <v>0</v>
      </c>
      <c r="I365" s="5">
        <f>IFERROR(SEARCH(Tabelle2!$A$6,Literatur!$C365),0)</f>
        <v>0</v>
      </c>
      <c r="J365" s="5">
        <f>IFERROR(SEARCH(Tabelle2!$A$7,Literatur!$C365),0)</f>
        <v>0</v>
      </c>
      <c r="K365" s="5">
        <f>IFERROR(SEARCH(Tabelle2!$A$8,Literatur!$C365),0)</f>
        <v>0</v>
      </c>
      <c r="L365" s="5">
        <f>IFERROR(SEARCH(Tabelle2!$A$9,Literatur!$C365),0)</f>
        <v>0</v>
      </c>
      <c r="M365" s="5">
        <f>IFERROR(SEARCH(Tabelle2!$A$10,Literatur!$C365),0)</f>
        <v>0</v>
      </c>
      <c r="N365" t="s">
        <v>60</v>
      </c>
      <c r="O365" t="s">
        <v>267</v>
      </c>
      <c r="P365" t="s">
        <v>4463</v>
      </c>
      <c r="Q365" t="s">
        <v>4464</v>
      </c>
      <c r="R365">
        <v>7</v>
      </c>
      <c r="S365">
        <v>116055</v>
      </c>
      <c r="T365" t="s">
        <v>270</v>
      </c>
      <c r="U365" t="s">
        <v>4465</v>
      </c>
      <c r="V365" t="s">
        <v>4466</v>
      </c>
      <c r="X365" t="s">
        <v>4467</v>
      </c>
      <c r="Y365" t="s">
        <v>4468</v>
      </c>
      <c r="Z365" t="s">
        <v>4469</v>
      </c>
      <c r="AA365">
        <f t="shared" si="18"/>
        <v>23</v>
      </c>
      <c r="AB365">
        <v>25</v>
      </c>
      <c r="AC365" t="s">
        <v>4533</v>
      </c>
      <c r="AD365" t="s">
        <v>71</v>
      </c>
      <c r="AE365">
        <v>24683259</v>
      </c>
      <c r="AF365" t="s">
        <v>4534</v>
      </c>
      <c r="AG365" t="s">
        <v>4535</v>
      </c>
      <c r="AH365" t="s">
        <v>4536</v>
      </c>
      <c r="AI365" t="s">
        <v>4537</v>
      </c>
      <c r="AJ365" t="s">
        <v>281</v>
      </c>
      <c r="AK365" t="s">
        <v>385</v>
      </c>
      <c r="AL365">
        <v>2477448</v>
      </c>
      <c r="AM365">
        <v>2016</v>
      </c>
      <c r="AN365" t="s">
        <v>4538</v>
      </c>
      <c r="AO365" t="s">
        <v>4539</v>
      </c>
      <c r="AP365" t="s">
        <v>4539</v>
      </c>
      <c r="AQ365" t="s">
        <v>4540</v>
      </c>
      <c r="AR365" t="s">
        <v>4541</v>
      </c>
      <c r="AS365" t="s">
        <v>4541</v>
      </c>
      <c r="AT365" t="s">
        <v>4542</v>
      </c>
      <c r="AU365" t="s">
        <v>4543</v>
      </c>
      <c r="AV365" t="s">
        <v>84</v>
      </c>
      <c r="AW365" t="s">
        <v>86</v>
      </c>
      <c r="AX365" t="s">
        <v>86</v>
      </c>
      <c r="AY365" t="s">
        <v>85</v>
      </c>
      <c r="AZ365" t="s">
        <v>86</v>
      </c>
      <c r="BA365" t="s">
        <v>85</v>
      </c>
      <c r="BB365" t="s">
        <v>86</v>
      </c>
      <c r="BC365">
        <v>0</v>
      </c>
      <c r="BD365" t="s">
        <v>86</v>
      </c>
      <c r="BE365" t="s">
        <v>86</v>
      </c>
      <c r="BF365" t="s">
        <v>85</v>
      </c>
      <c r="BG365" t="s">
        <v>86</v>
      </c>
      <c r="BH365" t="s">
        <v>85</v>
      </c>
      <c r="BI365" t="s">
        <v>85</v>
      </c>
      <c r="BJ365" t="s">
        <v>85</v>
      </c>
      <c r="BK365" t="s">
        <v>85</v>
      </c>
      <c r="BL365" t="s">
        <v>4544</v>
      </c>
      <c r="BM365" t="s">
        <v>217</v>
      </c>
      <c r="BN365" t="s">
        <v>4545</v>
      </c>
      <c r="BO365" t="s">
        <v>4531</v>
      </c>
      <c r="BP365" t="s">
        <v>4546</v>
      </c>
    </row>
    <row r="366" spans="1:68" hidden="1" x14ac:dyDescent="0.25">
      <c r="A366" t="s">
        <v>4460</v>
      </c>
      <c r="B366" t="s">
        <v>4461</v>
      </c>
      <c r="C366" t="s">
        <v>4462</v>
      </c>
      <c r="D366" s="5">
        <f t="shared" si="17"/>
        <v>0</v>
      </c>
      <c r="E366" s="5">
        <f>IFERROR(SEARCH(Tabelle2!$A$2,Literatur!$C366),0)</f>
        <v>0</v>
      </c>
      <c r="F366" s="5">
        <f>IFERROR(SEARCH(Tabelle2!$A$3,Literatur!$C366),0)</f>
        <v>0</v>
      </c>
      <c r="G366" s="5">
        <f>IFERROR(SEARCH(Tabelle2!$A$4,Literatur!$C366),0)</f>
        <v>0</v>
      </c>
      <c r="H366" s="5">
        <f>IFERROR(SEARCH(Tabelle2!$A$5,Literatur!$C366),0)</f>
        <v>0</v>
      </c>
      <c r="I366" s="5">
        <f>IFERROR(SEARCH(Tabelle2!$A$6,Literatur!$C366),0)</f>
        <v>0</v>
      </c>
      <c r="J366" s="5">
        <f>IFERROR(SEARCH(Tabelle2!$A$7,Literatur!$C366),0)</f>
        <v>0</v>
      </c>
      <c r="K366" s="5">
        <f>IFERROR(SEARCH(Tabelle2!$A$8,Literatur!$C366),0)</f>
        <v>0</v>
      </c>
      <c r="L366" s="5">
        <f>IFERROR(SEARCH(Tabelle2!$A$9,Literatur!$C366),0)</f>
        <v>0</v>
      </c>
      <c r="M366" s="5">
        <f>IFERROR(SEARCH(Tabelle2!$A$10,Literatur!$C366),0)</f>
        <v>0</v>
      </c>
      <c r="N366" t="s">
        <v>60</v>
      </c>
      <c r="O366" t="s">
        <v>267</v>
      </c>
      <c r="P366" t="s">
        <v>4463</v>
      </c>
      <c r="Q366" t="s">
        <v>4464</v>
      </c>
      <c r="R366">
        <v>7</v>
      </c>
      <c r="S366">
        <v>116055</v>
      </c>
      <c r="T366" t="s">
        <v>270</v>
      </c>
      <c r="U366" t="s">
        <v>4465</v>
      </c>
      <c r="V366" t="s">
        <v>4466</v>
      </c>
      <c r="X366" t="s">
        <v>4467</v>
      </c>
      <c r="Y366" t="s">
        <v>4468</v>
      </c>
      <c r="Z366" t="s">
        <v>4469</v>
      </c>
      <c r="AA366">
        <f t="shared" si="18"/>
        <v>23</v>
      </c>
      <c r="AB366">
        <v>25</v>
      </c>
      <c r="AC366" t="s">
        <v>4547</v>
      </c>
      <c r="AD366" t="s">
        <v>71</v>
      </c>
      <c r="AE366">
        <v>20844751</v>
      </c>
      <c r="AF366" t="s">
        <v>4548</v>
      </c>
      <c r="AG366" t="s">
        <v>4549</v>
      </c>
      <c r="AH366" t="s">
        <v>4550</v>
      </c>
      <c r="AI366" t="s">
        <v>4551</v>
      </c>
      <c r="AJ366" t="s">
        <v>420</v>
      </c>
      <c r="AK366" t="s">
        <v>4552</v>
      </c>
      <c r="AL366">
        <v>2143487</v>
      </c>
      <c r="AM366">
        <v>2010</v>
      </c>
      <c r="AN366" t="s">
        <v>4553</v>
      </c>
      <c r="AO366" t="s">
        <v>4554</v>
      </c>
      <c r="AP366" t="s">
        <v>4554</v>
      </c>
      <c r="AQ366" t="s">
        <v>4555</v>
      </c>
      <c r="AR366" t="s">
        <v>4556</v>
      </c>
      <c r="AS366" t="s">
        <v>4557</v>
      </c>
      <c r="AT366" t="s">
        <v>4558</v>
      </c>
      <c r="AU366" t="s">
        <v>4559</v>
      </c>
      <c r="AV366" t="s">
        <v>84</v>
      </c>
      <c r="AW366" t="s">
        <v>85</v>
      </c>
      <c r="AX366" t="s">
        <v>86</v>
      </c>
      <c r="AY366" t="s">
        <v>86</v>
      </c>
      <c r="AZ366" t="s">
        <v>86</v>
      </c>
      <c r="BA366" t="s">
        <v>85</v>
      </c>
      <c r="BB366" t="s">
        <v>85</v>
      </c>
      <c r="BC366">
        <v>0</v>
      </c>
      <c r="BD366" t="s">
        <v>86</v>
      </c>
      <c r="BE366" t="s">
        <v>86</v>
      </c>
      <c r="BF366" t="s">
        <v>85</v>
      </c>
      <c r="BG366" t="s">
        <v>85</v>
      </c>
      <c r="BH366" t="s">
        <v>85</v>
      </c>
      <c r="BI366" t="s">
        <v>85</v>
      </c>
      <c r="BJ366" t="s">
        <v>85</v>
      </c>
      <c r="BK366" t="s">
        <v>85</v>
      </c>
      <c r="BL366" t="s">
        <v>3885</v>
      </c>
      <c r="BM366" t="s">
        <v>4560</v>
      </c>
      <c r="BN366" t="s">
        <v>2869</v>
      </c>
      <c r="BO366" t="s">
        <v>4561</v>
      </c>
      <c r="BP366" t="s">
        <v>4562</v>
      </c>
    </row>
    <row r="367" spans="1:68" hidden="1" x14ac:dyDescent="0.25">
      <c r="A367" t="s">
        <v>4460</v>
      </c>
      <c r="B367" t="s">
        <v>4461</v>
      </c>
      <c r="C367" t="s">
        <v>4462</v>
      </c>
      <c r="D367" s="5">
        <f t="shared" si="17"/>
        <v>0</v>
      </c>
      <c r="E367" s="5">
        <f>IFERROR(SEARCH(Tabelle2!$A$2,Literatur!$C367),0)</f>
        <v>0</v>
      </c>
      <c r="F367" s="5">
        <f>IFERROR(SEARCH(Tabelle2!$A$3,Literatur!$C367),0)</f>
        <v>0</v>
      </c>
      <c r="G367" s="5">
        <f>IFERROR(SEARCH(Tabelle2!$A$4,Literatur!$C367),0)</f>
        <v>0</v>
      </c>
      <c r="H367" s="5">
        <f>IFERROR(SEARCH(Tabelle2!$A$5,Literatur!$C367),0)</f>
        <v>0</v>
      </c>
      <c r="I367" s="5">
        <f>IFERROR(SEARCH(Tabelle2!$A$6,Literatur!$C367),0)</f>
        <v>0</v>
      </c>
      <c r="J367" s="5">
        <f>IFERROR(SEARCH(Tabelle2!$A$7,Literatur!$C367),0)</f>
        <v>0</v>
      </c>
      <c r="K367" s="5">
        <f>IFERROR(SEARCH(Tabelle2!$A$8,Literatur!$C367),0)</f>
        <v>0</v>
      </c>
      <c r="L367" s="5">
        <f>IFERROR(SEARCH(Tabelle2!$A$9,Literatur!$C367),0)</f>
        <v>0</v>
      </c>
      <c r="M367" s="5">
        <f>IFERROR(SEARCH(Tabelle2!$A$10,Literatur!$C367),0)</f>
        <v>0</v>
      </c>
      <c r="N367" t="s">
        <v>60</v>
      </c>
      <c r="O367" t="s">
        <v>267</v>
      </c>
      <c r="P367" t="s">
        <v>4463</v>
      </c>
      <c r="Q367" t="s">
        <v>4464</v>
      </c>
      <c r="R367">
        <v>7</v>
      </c>
      <c r="S367">
        <v>116055</v>
      </c>
      <c r="T367" t="s">
        <v>270</v>
      </c>
      <c r="U367" t="s">
        <v>4465</v>
      </c>
      <c r="V367" t="s">
        <v>4466</v>
      </c>
      <c r="X367" t="s">
        <v>4467</v>
      </c>
      <c r="Y367" t="s">
        <v>4468</v>
      </c>
      <c r="Z367" t="s">
        <v>4469</v>
      </c>
      <c r="AA367">
        <f t="shared" si="18"/>
        <v>23</v>
      </c>
      <c r="AB367">
        <v>25</v>
      </c>
      <c r="AC367" t="s">
        <v>4563</v>
      </c>
      <c r="AD367" t="s">
        <v>71</v>
      </c>
      <c r="AE367">
        <v>4562630</v>
      </c>
      <c r="AF367" t="s">
        <v>4564</v>
      </c>
      <c r="AG367" t="s">
        <v>4565</v>
      </c>
      <c r="AH367" t="s">
        <v>4566</v>
      </c>
      <c r="AI367" t="s">
        <v>4567</v>
      </c>
      <c r="AJ367" t="s">
        <v>113</v>
      </c>
      <c r="AK367" t="s">
        <v>1033</v>
      </c>
      <c r="AL367">
        <v>1760353</v>
      </c>
      <c r="AM367">
        <v>2010</v>
      </c>
      <c r="AN367" t="s">
        <v>148</v>
      </c>
      <c r="AO367" t="s">
        <v>149</v>
      </c>
      <c r="AP367" t="s">
        <v>150</v>
      </c>
      <c r="AQ367" t="s">
        <v>151</v>
      </c>
      <c r="AR367" t="s">
        <v>152</v>
      </c>
      <c r="AS367" t="s">
        <v>152</v>
      </c>
      <c r="AT367" t="s">
        <v>4568</v>
      </c>
      <c r="AU367" t="s">
        <v>4569</v>
      </c>
      <c r="AV367" t="s">
        <v>84</v>
      </c>
      <c r="AW367" t="s">
        <v>86</v>
      </c>
      <c r="AX367" t="s">
        <v>86</v>
      </c>
      <c r="AY367" t="s">
        <v>86</v>
      </c>
      <c r="AZ367" t="s">
        <v>86</v>
      </c>
      <c r="BA367" t="s">
        <v>85</v>
      </c>
      <c r="BB367" t="s">
        <v>85</v>
      </c>
      <c r="BC367">
        <v>0</v>
      </c>
      <c r="BD367" t="s">
        <v>86</v>
      </c>
      <c r="BE367" t="s">
        <v>86</v>
      </c>
      <c r="BF367" t="s">
        <v>85</v>
      </c>
      <c r="BG367" t="s">
        <v>85</v>
      </c>
      <c r="BH367" t="s">
        <v>85</v>
      </c>
      <c r="BI367" t="s">
        <v>85</v>
      </c>
      <c r="BJ367" t="s">
        <v>85</v>
      </c>
      <c r="BK367" t="s">
        <v>85</v>
      </c>
      <c r="BL367" t="s">
        <v>4570</v>
      </c>
      <c r="BM367" t="s">
        <v>4571</v>
      </c>
      <c r="BN367" t="s">
        <v>4572</v>
      </c>
      <c r="BO367" t="s">
        <v>4545</v>
      </c>
      <c r="BP367" t="s">
        <v>4573</v>
      </c>
    </row>
    <row r="368" spans="1:68" hidden="1" x14ac:dyDescent="0.25">
      <c r="A368" t="s">
        <v>4460</v>
      </c>
      <c r="B368" t="s">
        <v>4461</v>
      </c>
      <c r="C368" t="s">
        <v>4462</v>
      </c>
      <c r="D368" s="5">
        <f t="shared" si="17"/>
        <v>0</v>
      </c>
      <c r="E368" s="5">
        <f>IFERROR(SEARCH(Tabelle2!$A$2,Literatur!$C368),0)</f>
        <v>0</v>
      </c>
      <c r="F368" s="5">
        <f>IFERROR(SEARCH(Tabelle2!$A$3,Literatur!$C368),0)</f>
        <v>0</v>
      </c>
      <c r="G368" s="5">
        <f>IFERROR(SEARCH(Tabelle2!$A$4,Literatur!$C368),0)</f>
        <v>0</v>
      </c>
      <c r="H368" s="5">
        <f>IFERROR(SEARCH(Tabelle2!$A$5,Literatur!$C368),0)</f>
        <v>0</v>
      </c>
      <c r="I368" s="5">
        <f>IFERROR(SEARCH(Tabelle2!$A$6,Literatur!$C368),0)</f>
        <v>0</v>
      </c>
      <c r="J368" s="5">
        <f>IFERROR(SEARCH(Tabelle2!$A$7,Literatur!$C368),0)</f>
        <v>0</v>
      </c>
      <c r="K368" s="5">
        <f>IFERROR(SEARCH(Tabelle2!$A$8,Literatur!$C368),0)</f>
        <v>0</v>
      </c>
      <c r="L368" s="5">
        <f>IFERROR(SEARCH(Tabelle2!$A$9,Literatur!$C368),0)</f>
        <v>0</v>
      </c>
      <c r="M368" s="5">
        <f>IFERROR(SEARCH(Tabelle2!$A$10,Literatur!$C368),0)</f>
        <v>0</v>
      </c>
      <c r="N368" t="s">
        <v>60</v>
      </c>
      <c r="O368" t="s">
        <v>267</v>
      </c>
      <c r="P368" t="s">
        <v>4463</v>
      </c>
      <c r="Q368" t="s">
        <v>4464</v>
      </c>
      <c r="R368">
        <v>7</v>
      </c>
      <c r="S368">
        <v>116055</v>
      </c>
      <c r="T368" t="s">
        <v>270</v>
      </c>
      <c r="U368" t="s">
        <v>4465</v>
      </c>
      <c r="V368" t="s">
        <v>4466</v>
      </c>
      <c r="X368" t="s">
        <v>4467</v>
      </c>
      <c r="Y368" t="s">
        <v>4468</v>
      </c>
      <c r="Z368" t="s">
        <v>4469</v>
      </c>
      <c r="AA368">
        <f t="shared" si="18"/>
        <v>23</v>
      </c>
      <c r="AB368">
        <v>25</v>
      </c>
      <c r="AC368" t="s">
        <v>4574</v>
      </c>
      <c r="AD368" t="s">
        <v>71</v>
      </c>
      <c r="AE368">
        <v>29166870</v>
      </c>
      <c r="AF368" t="s">
        <v>4575</v>
      </c>
      <c r="AG368" t="s">
        <v>4576</v>
      </c>
      <c r="AH368" t="s">
        <v>4577</v>
      </c>
      <c r="AI368" t="s">
        <v>4578</v>
      </c>
      <c r="AJ368" t="s">
        <v>147</v>
      </c>
      <c r="AK368" t="s">
        <v>549</v>
      </c>
      <c r="AL368">
        <v>116055</v>
      </c>
      <c r="AM368">
        <v>1972</v>
      </c>
      <c r="AN368" t="s">
        <v>4579</v>
      </c>
      <c r="AO368" t="s">
        <v>4580</v>
      </c>
      <c r="AP368" t="s">
        <v>4580</v>
      </c>
      <c r="AQ368" t="s">
        <v>4581</v>
      </c>
      <c r="AR368" t="s">
        <v>4582</v>
      </c>
      <c r="AS368" t="s">
        <v>3502</v>
      </c>
      <c r="AT368" t="s">
        <v>4583</v>
      </c>
      <c r="AU368" t="s">
        <v>4584</v>
      </c>
      <c r="AV368" t="s">
        <v>4585</v>
      </c>
      <c r="AW368" t="s">
        <v>85</v>
      </c>
      <c r="AX368" t="s">
        <v>85</v>
      </c>
      <c r="AY368" t="s">
        <v>85</v>
      </c>
      <c r="AZ368" t="s">
        <v>85</v>
      </c>
      <c r="BA368" t="s">
        <v>85</v>
      </c>
      <c r="BB368" t="s">
        <v>85</v>
      </c>
      <c r="BC368">
        <v>0</v>
      </c>
      <c r="BD368" t="s">
        <v>85</v>
      </c>
      <c r="BE368" t="s">
        <v>85</v>
      </c>
      <c r="BF368" t="s">
        <v>85</v>
      </c>
      <c r="BG368" t="s">
        <v>85</v>
      </c>
      <c r="BH368" t="s">
        <v>85</v>
      </c>
      <c r="BI368" t="s">
        <v>85</v>
      </c>
      <c r="BJ368" t="s">
        <v>85</v>
      </c>
      <c r="BK368" t="s">
        <v>85</v>
      </c>
      <c r="BL368" t="s">
        <v>4586</v>
      </c>
      <c r="BM368" t="s">
        <v>4587</v>
      </c>
      <c r="BN368" t="s">
        <v>2079</v>
      </c>
      <c r="BO368" t="s">
        <v>4588</v>
      </c>
      <c r="BP368" t="s">
        <v>4589</v>
      </c>
    </row>
    <row r="369" spans="1:68" hidden="1" x14ac:dyDescent="0.25">
      <c r="A369" t="s">
        <v>4460</v>
      </c>
      <c r="B369" t="s">
        <v>4461</v>
      </c>
      <c r="C369" t="s">
        <v>4462</v>
      </c>
      <c r="D369" s="5">
        <f t="shared" si="17"/>
        <v>0</v>
      </c>
      <c r="E369" s="5">
        <f>IFERROR(SEARCH(Tabelle2!$A$2,Literatur!$C369),0)</f>
        <v>0</v>
      </c>
      <c r="F369" s="5">
        <f>IFERROR(SEARCH(Tabelle2!$A$3,Literatur!$C369),0)</f>
        <v>0</v>
      </c>
      <c r="G369" s="5">
        <f>IFERROR(SEARCH(Tabelle2!$A$4,Literatur!$C369),0)</f>
        <v>0</v>
      </c>
      <c r="H369" s="5">
        <f>IFERROR(SEARCH(Tabelle2!$A$5,Literatur!$C369),0)</f>
        <v>0</v>
      </c>
      <c r="I369" s="5">
        <f>IFERROR(SEARCH(Tabelle2!$A$6,Literatur!$C369),0)</f>
        <v>0</v>
      </c>
      <c r="J369" s="5">
        <f>IFERROR(SEARCH(Tabelle2!$A$7,Literatur!$C369),0)</f>
        <v>0</v>
      </c>
      <c r="K369" s="5">
        <f>IFERROR(SEARCH(Tabelle2!$A$8,Literatur!$C369),0)</f>
        <v>0</v>
      </c>
      <c r="L369" s="5">
        <f>IFERROR(SEARCH(Tabelle2!$A$9,Literatur!$C369),0)</f>
        <v>0</v>
      </c>
      <c r="M369" s="5">
        <f>IFERROR(SEARCH(Tabelle2!$A$10,Literatur!$C369),0)</f>
        <v>0</v>
      </c>
      <c r="N369" t="s">
        <v>60</v>
      </c>
      <c r="O369" t="s">
        <v>267</v>
      </c>
      <c r="P369" t="s">
        <v>4463</v>
      </c>
      <c r="Q369" t="s">
        <v>4464</v>
      </c>
      <c r="R369">
        <v>7</v>
      </c>
      <c r="S369">
        <v>116055</v>
      </c>
      <c r="T369" t="s">
        <v>270</v>
      </c>
      <c r="U369" t="s">
        <v>4465</v>
      </c>
      <c r="V369" t="s">
        <v>4466</v>
      </c>
      <c r="X369" t="s">
        <v>4467</v>
      </c>
      <c r="Y369" t="s">
        <v>4468</v>
      </c>
      <c r="Z369" t="s">
        <v>4469</v>
      </c>
      <c r="AA369">
        <f t="shared" si="18"/>
        <v>23</v>
      </c>
      <c r="AB369">
        <v>25</v>
      </c>
      <c r="AC369" t="s">
        <v>4590</v>
      </c>
      <c r="AD369" t="s">
        <v>71</v>
      </c>
      <c r="AE369">
        <v>26633429</v>
      </c>
      <c r="AF369" t="s">
        <v>4591</v>
      </c>
      <c r="AG369" t="s">
        <v>4592</v>
      </c>
      <c r="AH369" t="s">
        <v>4593</v>
      </c>
      <c r="AI369" t="s">
        <v>4594</v>
      </c>
      <c r="AJ369" t="s">
        <v>1033</v>
      </c>
      <c r="AK369" t="s">
        <v>131</v>
      </c>
      <c r="AL369">
        <v>2621533</v>
      </c>
      <c r="AM369">
        <v>2017</v>
      </c>
      <c r="AN369" t="s">
        <v>3499</v>
      </c>
      <c r="AO369" t="s">
        <v>3500</v>
      </c>
      <c r="AP369" t="s">
        <v>3500</v>
      </c>
      <c r="AQ369" t="s">
        <v>3501</v>
      </c>
      <c r="AR369" t="s">
        <v>3502</v>
      </c>
      <c r="AS369" t="s">
        <v>4541</v>
      </c>
      <c r="AT369" t="s">
        <v>4595</v>
      </c>
      <c r="AU369" t="s">
        <v>4596</v>
      </c>
      <c r="AV369" t="s">
        <v>84</v>
      </c>
      <c r="AW369" t="s">
        <v>86</v>
      </c>
      <c r="AX369" t="s">
        <v>86</v>
      </c>
      <c r="AY369" t="s">
        <v>85</v>
      </c>
      <c r="AZ369" t="s">
        <v>86</v>
      </c>
      <c r="BA369" t="s">
        <v>85</v>
      </c>
      <c r="BB369" t="s">
        <v>85</v>
      </c>
      <c r="BC369">
        <v>1</v>
      </c>
      <c r="BD369" t="s">
        <v>86</v>
      </c>
      <c r="BE369" t="s">
        <v>86</v>
      </c>
      <c r="BF369" t="s">
        <v>85</v>
      </c>
      <c r="BG369" t="s">
        <v>86</v>
      </c>
      <c r="BH369" t="s">
        <v>85</v>
      </c>
      <c r="BI369" t="s">
        <v>85</v>
      </c>
      <c r="BJ369" t="s">
        <v>85</v>
      </c>
      <c r="BK369" t="s">
        <v>85</v>
      </c>
      <c r="BL369" t="s">
        <v>4597</v>
      </c>
      <c r="BM369" t="s">
        <v>4598</v>
      </c>
      <c r="BN369" t="s">
        <v>2555</v>
      </c>
      <c r="BO369" t="s">
        <v>2869</v>
      </c>
      <c r="BP369" t="s">
        <v>4599</v>
      </c>
    </row>
    <row r="370" spans="1:68" hidden="1" x14ac:dyDescent="0.25">
      <c r="A370" t="s">
        <v>4460</v>
      </c>
      <c r="B370" t="s">
        <v>4461</v>
      </c>
      <c r="C370" t="s">
        <v>4462</v>
      </c>
      <c r="D370" s="5">
        <f t="shared" si="17"/>
        <v>0</v>
      </c>
      <c r="E370" s="5">
        <f>IFERROR(SEARCH(Tabelle2!$A$2,Literatur!$C370),0)</f>
        <v>0</v>
      </c>
      <c r="F370" s="5">
        <f>IFERROR(SEARCH(Tabelle2!$A$3,Literatur!$C370),0)</f>
        <v>0</v>
      </c>
      <c r="G370" s="5">
        <f>IFERROR(SEARCH(Tabelle2!$A$4,Literatur!$C370),0)</f>
        <v>0</v>
      </c>
      <c r="H370" s="5">
        <f>IFERROR(SEARCH(Tabelle2!$A$5,Literatur!$C370),0)</f>
        <v>0</v>
      </c>
      <c r="I370" s="5">
        <f>IFERROR(SEARCH(Tabelle2!$A$6,Literatur!$C370),0)</f>
        <v>0</v>
      </c>
      <c r="J370" s="5">
        <f>IFERROR(SEARCH(Tabelle2!$A$7,Literatur!$C370),0)</f>
        <v>0</v>
      </c>
      <c r="K370" s="5">
        <f>IFERROR(SEARCH(Tabelle2!$A$8,Literatur!$C370),0)</f>
        <v>0</v>
      </c>
      <c r="L370" s="5">
        <f>IFERROR(SEARCH(Tabelle2!$A$9,Literatur!$C370),0)</f>
        <v>0</v>
      </c>
      <c r="M370" s="5">
        <f>IFERROR(SEARCH(Tabelle2!$A$10,Literatur!$C370),0)</f>
        <v>0</v>
      </c>
      <c r="N370" t="s">
        <v>60</v>
      </c>
      <c r="O370" t="s">
        <v>267</v>
      </c>
      <c r="P370" t="s">
        <v>4463</v>
      </c>
      <c r="Q370" t="s">
        <v>4464</v>
      </c>
      <c r="R370">
        <v>7</v>
      </c>
      <c r="S370">
        <v>116055</v>
      </c>
      <c r="T370" t="s">
        <v>270</v>
      </c>
      <c r="U370" t="s">
        <v>4465</v>
      </c>
      <c r="V370" t="s">
        <v>4466</v>
      </c>
      <c r="X370" t="s">
        <v>4467</v>
      </c>
      <c r="Y370" t="s">
        <v>4468</v>
      </c>
      <c r="Z370" t="s">
        <v>4469</v>
      </c>
      <c r="AA370">
        <f t="shared" si="18"/>
        <v>23</v>
      </c>
      <c r="AB370">
        <v>25</v>
      </c>
      <c r="AC370" t="s">
        <v>4600</v>
      </c>
      <c r="AD370" t="s">
        <v>71</v>
      </c>
      <c r="AE370">
        <v>28529560</v>
      </c>
      <c r="AF370" t="s">
        <v>4601</v>
      </c>
      <c r="AG370" t="s">
        <v>4602</v>
      </c>
      <c r="AH370" t="s">
        <v>4603</v>
      </c>
      <c r="AI370" t="s">
        <v>4604</v>
      </c>
      <c r="AJ370" t="s">
        <v>97</v>
      </c>
      <c r="AK370" t="s">
        <v>2348</v>
      </c>
      <c r="AL370">
        <v>2390865</v>
      </c>
      <c r="AM370">
        <v>2015</v>
      </c>
      <c r="AN370" t="s">
        <v>4538</v>
      </c>
      <c r="AO370" t="s">
        <v>4539</v>
      </c>
      <c r="AP370" t="s">
        <v>4539</v>
      </c>
      <c r="AQ370" t="s">
        <v>4540</v>
      </c>
      <c r="AR370" t="s">
        <v>4541</v>
      </c>
      <c r="AS370" t="s">
        <v>4605</v>
      </c>
      <c r="AT370" t="s">
        <v>4606</v>
      </c>
      <c r="AU370" t="s">
        <v>4607</v>
      </c>
      <c r="AV370" t="s">
        <v>84</v>
      </c>
      <c r="AW370" t="s">
        <v>86</v>
      </c>
      <c r="AX370" t="s">
        <v>86</v>
      </c>
      <c r="AY370" t="s">
        <v>85</v>
      </c>
      <c r="AZ370" t="s">
        <v>86</v>
      </c>
      <c r="BA370" t="s">
        <v>85</v>
      </c>
      <c r="BB370" t="s">
        <v>85</v>
      </c>
      <c r="BC370">
        <v>1</v>
      </c>
      <c r="BD370" t="s">
        <v>85</v>
      </c>
      <c r="BE370" t="s">
        <v>86</v>
      </c>
      <c r="BF370" t="s">
        <v>85</v>
      </c>
      <c r="BG370" t="s">
        <v>86</v>
      </c>
      <c r="BH370" t="s">
        <v>85</v>
      </c>
      <c r="BI370" t="s">
        <v>85</v>
      </c>
      <c r="BJ370" t="s">
        <v>85</v>
      </c>
      <c r="BK370" t="s">
        <v>86</v>
      </c>
      <c r="BL370" t="s">
        <v>841</v>
      </c>
      <c r="BM370" t="s">
        <v>216</v>
      </c>
      <c r="BN370" t="s">
        <v>4608</v>
      </c>
      <c r="BO370" t="s">
        <v>4572</v>
      </c>
      <c r="BP370" t="s">
        <v>4609</v>
      </c>
    </row>
    <row r="371" spans="1:68" hidden="1" x14ac:dyDescent="0.25">
      <c r="A371" t="s">
        <v>4460</v>
      </c>
      <c r="B371" t="s">
        <v>4461</v>
      </c>
      <c r="C371" t="s">
        <v>4462</v>
      </c>
      <c r="D371" s="5">
        <f t="shared" si="17"/>
        <v>0</v>
      </c>
      <c r="E371" s="5">
        <f>IFERROR(SEARCH(Tabelle2!$A$2,Literatur!$C371),0)</f>
        <v>0</v>
      </c>
      <c r="F371" s="5">
        <f>IFERROR(SEARCH(Tabelle2!$A$3,Literatur!$C371),0)</f>
        <v>0</v>
      </c>
      <c r="G371" s="5">
        <f>IFERROR(SEARCH(Tabelle2!$A$4,Literatur!$C371),0)</f>
        <v>0</v>
      </c>
      <c r="H371" s="5">
        <f>IFERROR(SEARCH(Tabelle2!$A$5,Literatur!$C371),0)</f>
        <v>0</v>
      </c>
      <c r="I371" s="5">
        <f>IFERROR(SEARCH(Tabelle2!$A$6,Literatur!$C371),0)</f>
        <v>0</v>
      </c>
      <c r="J371" s="5">
        <f>IFERROR(SEARCH(Tabelle2!$A$7,Literatur!$C371),0)</f>
        <v>0</v>
      </c>
      <c r="K371" s="5">
        <f>IFERROR(SEARCH(Tabelle2!$A$8,Literatur!$C371),0)</f>
        <v>0</v>
      </c>
      <c r="L371" s="5">
        <f>IFERROR(SEARCH(Tabelle2!$A$9,Literatur!$C371),0)</f>
        <v>0</v>
      </c>
      <c r="M371" s="5">
        <f>IFERROR(SEARCH(Tabelle2!$A$10,Literatur!$C371),0)</f>
        <v>0</v>
      </c>
      <c r="N371" t="s">
        <v>60</v>
      </c>
      <c r="O371" t="s">
        <v>267</v>
      </c>
      <c r="P371" t="s">
        <v>4463</v>
      </c>
      <c r="Q371" t="s">
        <v>4464</v>
      </c>
      <c r="R371">
        <v>7</v>
      </c>
      <c r="S371">
        <v>116055</v>
      </c>
      <c r="T371" t="s">
        <v>270</v>
      </c>
      <c r="U371" t="s">
        <v>4465</v>
      </c>
      <c r="V371" t="s">
        <v>4466</v>
      </c>
      <c r="X371" t="s">
        <v>4467</v>
      </c>
      <c r="Y371" t="s">
        <v>4468</v>
      </c>
      <c r="Z371" t="s">
        <v>4469</v>
      </c>
      <c r="AA371">
        <f t="shared" si="18"/>
        <v>23</v>
      </c>
      <c r="AB371">
        <v>25</v>
      </c>
      <c r="AC371" t="s">
        <v>4610</v>
      </c>
      <c r="AD371" t="s">
        <v>71</v>
      </c>
      <c r="AE371">
        <v>23940649</v>
      </c>
      <c r="AF371" t="s">
        <v>4611</v>
      </c>
      <c r="AG371" t="s">
        <v>4612</v>
      </c>
      <c r="AH371" t="s">
        <v>4613</v>
      </c>
      <c r="AI371" t="s">
        <v>4614</v>
      </c>
      <c r="AJ371" t="s">
        <v>97</v>
      </c>
      <c r="AK371" t="s">
        <v>2348</v>
      </c>
      <c r="AL371">
        <v>2558925</v>
      </c>
      <c r="AM371">
        <v>2017</v>
      </c>
      <c r="AN371" t="s">
        <v>4615</v>
      </c>
      <c r="AO371" t="s">
        <v>4616</v>
      </c>
      <c r="AP371" t="s">
        <v>4616</v>
      </c>
      <c r="AQ371" t="s">
        <v>4617</v>
      </c>
      <c r="AR371" t="s">
        <v>4618</v>
      </c>
      <c r="AS371" t="s">
        <v>152</v>
      </c>
      <c r="AT371" t="s">
        <v>4619</v>
      </c>
      <c r="AU371" t="s">
        <v>4620</v>
      </c>
      <c r="AV371" t="s">
        <v>84</v>
      </c>
      <c r="AW371" t="s">
        <v>86</v>
      </c>
      <c r="AX371" t="s">
        <v>86</v>
      </c>
      <c r="AY371" t="s">
        <v>85</v>
      </c>
      <c r="AZ371" t="s">
        <v>86</v>
      </c>
      <c r="BA371" t="s">
        <v>85</v>
      </c>
      <c r="BB371" t="s">
        <v>85</v>
      </c>
      <c r="BC371">
        <v>2</v>
      </c>
      <c r="BD371" t="s">
        <v>86</v>
      </c>
      <c r="BE371" t="s">
        <v>86</v>
      </c>
      <c r="BF371" t="s">
        <v>85</v>
      </c>
      <c r="BG371" t="s">
        <v>86</v>
      </c>
      <c r="BH371" t="s">
        <v>85</v>
      </c>
      <c r="BI371" t="s">
        <v>85</v>
      </c>
      <c r="BJ371" t="s">
        <v>85</v>
      </c>
      <c r="BK371" t="s">
        <v>85</v>
      </c>
      <c r="BL371" t="s">
        <v>169</v>
      </c>
      <c r="BM371" t="s">
        <v>170</v>
      </c>
      <c r="BN371" t="s">
        <v>4621</v>
      </c>
      <c r="BO371" t="s">
        <v>2079</v>
      </c>
      <c r="BP371" t="s">
        <v>4622</v>
      </c>
    </row>
    <row r="372" spans="1:68" hidden="1" x14ac:dyDescent="0.25">
      <c r="A372" t="s">
        <v>4460</v>
      </c>
      <c r="B372" t="s">
        <v>4461</v>
      </c>
      <c r="C372" t="s">
        <v>4462</v>
      </c>
      <c r="D372" s="5">
        <f t="shared" si="17"/>
        <v>0</v>
      </c>
      <c r="E372" s="5">
        <f>IFERROR(SEARCH(Tabelle2!$A$2,Literatur!$C372),0)</f>
        <v>0</v>
      </c>
      <c r="F372" s="5">
        <f>IFERROR(SEARCH(Tabelle2!$A$3,Literatur!$C372),0)</f>
        <v>0</v>
      </c>
      <c r="G372" s="5">
        <f>IFERROR(SEARCH(Tabelle2!$A$4,Literatur!$C372),0)</f>
        <v>0</v>
      </c>
      <c r="H372" s="5">
        <f>IFERROR(SEARCH(Tabelle2!$A$5,Literatur!$C372),0)</f>
        <v>0</v>
      </c>
      <c r="I372" s="5">
        <f>IFERROR(SEARCH(Tabelle2!$A$6,Literatur!$C372),0)</f>
        <v>0</v>
      </c>
      <c r="J372" s="5">
        <f>IFERROR(SEARCH(Tabelle2!$A$7,Literatur!$C372),0)</f>
        <v>0</v>
      </c>
      <c r="K372" s="5">
        <f>IFERROR(SEARCH(Tabelle2!$A$8,Literatur!$C372),0)</f>
        <v>0</v>
      </c>
      <c r="L372" s="5">
        <f>IFERROR(SEARCH(Tabelle2!$A$9,Literatur!$C372),0)</f>
        <v>0</v>
      </c>
      <c r="M372" s="5">
        <f>IFERROR(SEARCH(Tabelle2!$A$10,Literatur!$C372),0)</f>
        <v>0</v>
      </c>
      <c r="N372" t="s">
        <v>60</v>
      </c>
      <c r="O372" t="s">
        <v>267</v>
      </c>
      <c r="P372" t="s">
        <v>4463</v>
      </c>
      <c r="Q372" t="s">
        <v>4464</v>
      </c>
      <c r="R372">
        <v>7</v>
      </c>
      <c r="S372">
        <v>116055</v>
      </c>
      <c r="T372" t="s">
        <v>270</v>
      </c>
      <c r="U372" t="s">
        <v>4465</v>
      </c>
      <c r="V372" t="s">
        <v>4466</v>
      </c>
      <c r="X372" t="s">
        <v>4467</v>
      </c>
      <c r="Y372" t="s">
        <v>4468</v>
      </c>
      <c r="Z372" t="s">
        <v>4469</v>
      </c>
      <c r="AA372">
        <f t="shared" si="18"/>
        <v>23</v>
      </c>
      <c r="AB372">
        <v>25</v>
      </c>
      <c r="AC372" t="s">
        <v>4623</v>
      </c>
      <c r="AD372" t="s">
        <v>71</v>
      </c>
      <c r="AE372">
        <v>27527191</v>
      </c>
      <c r="AF372" t="s">
        <v>4624</v>
      </c>
      <c r="AG372" t="s">
        <v>4625</v>
      </c>
      <c r="AH372" t="s">
        <v>4626</v>
      </c>
      <c r="AI372" t="s">
        <v>4627</v>
      </c>
      <c r="AJ372" t="s">
        <v>113</v>
      </c>
      <c r="AK372" t="s">
        <v>97</v>
      </c>
      <c r="AL372">
        <v>2065500</v>
      </c>
      <c r="AM372">
        <v>2013</v>
      </c>
      <c r="AN372" t="s">
        <v>148</v>
      </c>
      <c r="AO372" t="s">
        <v>149</v>
      </c>
      <c r="AP372" t="s">
        <v>150</v>
      </c>
      <c r="AQ372" t="s">
        <v>151</v>
      </c>
      <c r="AR372" t="s">
        <v>152</v>
      </c>
      <c r="AS372" t="s">
        <v>4541</v>
      </c>
      <c r="AT372" t="s">
        <v>4628</v>
      </c>
      <c r="AU372" t="s">
        <v>4629</v>
      </c>
      <c r="AV372" t="s">
        <v>84</v>
      </c>
      <c r="AW372" t="s">
        <v>86</v>
      </c>
      <c r="AX372" t="s">
        <v>86</v>
      </c>
      <c r="AY372" t="s">
        <v>86</v>
      </c>
      <c r="AZ372" t="s">
        <v>86</v>
      </c>
      <c r="BA372" t="s">
        <v>85</v>
      </c>
      <c r="BB372" t="s">
        <v>85</v>
      </c>
      <c r="BC372">
        <v>2</v>
      </c>
      <c r="BD372" t="s">
        <v>86</v>
      </c>
      <c r="BE372" t="s">
        <v>86</v>
      </c>
      <c r="BF372" t="s">
        <v>85</v>
      </c>
      <c r="BG372" t="s">
        <v>85</v>
      </c>
      <c r="BH372" t="s">
        <v>85</v>
      </c>
      <c r="BI372" t="s">
        <v>85</v>
      </c>
      <c r="BJ372" t="s">
        <v>85</v>
      </c>
      <c r="BK372" t="s">
        <v>85</v>
      </c>
      <c r="BL372" t="s">
        <v>4630</v>
      </c>
      <c r="BM372" t="s">
        <v>2898</v>
      </c>
      <c r="BN372" t="s">
        <v>4631</v>
      </c>
      <c r="BO372" t="s">
        <v>2555</v>
      </c>
      <c r="BP372" t="s">
        <v>4632</v>
      </c>
    </row>
    <row r="373" spans="1:68" hidden="1" x14ac:dyDescent="0.25">
      <c r="A373" t="s">
        <v>4460</v>
      </c>
      <c r="B373" t="s">
        <v>4461</v>
      </c>
      <c r="C373" t="s">
        <v>4462</v>
      </c>
      <c r="D373" s="5">
        <f t="shared" si="17"/>
        <v>0</v>
      </c>
      <c r="E373" s="5">
        <f>IFERROR(SEARCH(Tabelle2!$A$2,Literatur!$C373),0)</f>
        <v>0</v>
      </c>
      <c r="F373" s="5">
        <f>IFERROR(SEARCH(Tabelle2!$A$3,Literatur!$C373),0)</f>
        <v>0</v>
      </c>
      <c r="G373" s="5">
        <f>IFERROR(SEARCH(Tabelle2!$A$4,Literatur!$C373),0)</f>
        <v>0</v>
      </c>
      <c r="H373" s="5">
        <f>IFERROR(SEARCH(Tabelle2!$A$5,Literatur!$C373),0)</f>
        <v>0</v>
      </c>
      <c r="I373" s="5">
        <f>IFERROR(SEARCH(Tabelle2!$A$6,Literatur!$C373),0)</f>
        <v>0</v>
      </c>
      <c r="J373" s="5">
        <f>IFERROR(SEARCH(Tabelle2!$A$7,Literatur!$C373),0)</f>
        <v>0</v>
      </c>
      <c r="K373" s="5">
        <f>IFERROR(SEARCH(Tabelle2!$A$8,Literatur!$C373),0)</f>
        <v>0</v>
      </c>
      <c r="L373" s="5">
        <f>IFERROR(SEARCH(Tabelle2!$A$9,Literatur!$C373),0)</f>
        <v>0</v>
      </c>
      <c r="M373" s="5">
        <f>IFERROR(SEARCH(Tabelle2!$A$10,Literatur!$C373),0)</f>
        <v>0</v>
      </c>
      <c r="N373" t="s">
        <v>60</v>
      </c>
      <c r="O373" t="s">
        <v>267</v>
      </c>
      <c r="P373" t="s">
        <v>4463</v>
      </c>
      <c r="Q373" t="s">
        <v>4464</v>
      </c>
      <c r="R373">
        <v>7</v>
      </c>
      <c r="S373">
        <v>116055</v>
      </c>
      <c r="T373" t="s">
        <v>270</v>
      </c>
      <c r="U373" t="s">
        <v>4465</v>
      </c>
      <c r="V373" t="s">
        <v>4466</v>
      </c>
      <c r="X373" t="s">
        <v>4467</v>
      </c>
      <c r="Y373" t="s">
        <v>4468</v>
      </c>
      <c r="Z373" t="s">
        <v>4469</v>
      </c>
      <c r="AA373">
        <f t="shared" si="18"/>
        <v>23</v>
      </c>
      <c r="AB373">
        <v>25</v>
      </c>
      <c r="AC373" t="s">
        <v>4633</v>
      </c>
      <c r="AD373" t="s">
        <v>71</v>
      </c>
      <c r="AE373">
        <v>25414789</v>
      </c>
      <c r="AF373" t="s">
        <v>4634</v>
      </c>
      <c r="AG373" t="s">
        <v>4635</v>
      </c>
      <c r="AH373" t="s">
        <v>4636</v>
      </c>
      <c r="AI373" t="s">
        <v>4637</v>
      </c>
      <c r="AJ373" t="s">
        <v>147</v>
      </c>
      <c r="AK373" t="s">
        <v>385</v>
      </c>
      <c r="AL373">
        <v>2507367</v>
      </c>
      <c r="AM373">
        <v>2016</v>
      </c>
      <c r="AN373" t="s">
        <v>4538</v>
      </c>
      <c r="AO373" t="s">
        <v>4539</v>
      </c>
      <c r="AP373" t="s">
        <v>4539</v>
      </c>
      <c r="AQ373" t="s">
        <v>4540</v>
      </c>
      <c r="AR373" t="s">
        <v>4541</v>
      </c>
      <c r="AS373" t="s">
        <v>4638</v>
      </c>
      <c r="AT373" t="s">
        <v>4639</v>
      </c>
      <c r="AU373" t="s">
        <v>4640</v>
      </c>
      <c r="AV373" t="s">
        <v>84</v>
      </c>
      <c r="AW373" t="s">
        <v>86</v>
      </c>
      <c r="AX373" t="s">
        <v>86</v>
      </c>
      <c r="AY373" t="s">
        <v>85</v>
      </c>
      <c r="AZ373" t="s">
        <v>86</v>
      </c>
      <c r="BA373" t="s">
        <v>85</v>
      </c>
      <c r="BB373" t="s">
        <v>85</v>
      </c>
      <c r="BC373">
        <v>3</v>
      </c>
      <c r="BD373" t="s">
        <v>86</v>
      </c>
      <c r="BE373" t="s">
        <v>86</v>
      </c>
      <c r="BF373" t="s">
        <v>85</v>
      </c>
      <c r="BG373" t="s">
        <v>86</v>
      </c>
      <c r="BH373" t="s">
        <v>85</v>
      </c>
      <c r="BI373" t="s">
        <v>85</v>
      </c>
      <c r="BJ373" t="s">
        <v>85</v>
      </c>
      <c r="BK373" t="s">
        <v>85</v>
      </c>
      <c r="BL373" t="s">
        <v>4641</v>
      </c>
      <c r="BM373" t="s">
        <v>4642</v>
      </c>
      <c r="BN373" t="s">
        <v>2022</v>
      </c>
      <c r="BO373" t="s">
        <v>4608</v>
      </c>
      <c r="BP373" t="s">
        <v>4643</v>
      </c>
    </row>
    <row r="374" spans="1:68" hidden="1" x14ac:dyDescent="0.25">
      <c r="A374" t="s">
        <v>4460</v>
      </c>
      <c r="B374" t="s">
        <v>4461</v>
      </c>
      <c r="C374" t="s">
        <v>4462</v>
      </c>
      <c r="D374" s="5">
        <f t="shared" si="17"/>
        <v>0</v>
      </c>
      <c r="E374" s="5">
        <f>IFERROR(SEARCH(Tabelle2!$A$2,Literatur!$C374),0)</f>
        <v>0</v>
      </c>
      <c r="F374" s="5">
        <f>IFERROR(SEARCH(Tabelle2!$A$3,Literatur!$C374),0)</f>
        <v>0</v>
      </c>
      <c r="G374" s="5">
        <f>IFERROR(SEARCH(Tabelle2!$A$4,Literatur!$C374),0)</f>
        <v>0</v>
      </c>
      <c r="H374" s="5">
        <f>IFERROR(SEARCH(Tabelle2!$A$5,Literatur!$C374),0)</f>
        <v>0</v>
      </c>
      <c r="I374" s="5">
        <f>IFERROR(SEARCH(Tabelle2!$A$6,Literatur!$C374),0)</f>
        <v>0</v>
      </c>
      <c r="J374" s="5">
        <f>IFERROR(SEARCH(Tabelle2!$A$7,Literatur!$C374),0)</f>
        <v>0</v>
      </c>
      <c r="K374" s="5">
        <f>IFERROR(SEARCH(Tabelle2!$A$8,Literatur!$C374),0)</f>
        <v>0</v>
      </c>
      <c r="L374" s="5">
        <f>IFERROR(SEARCH(Tabelle2!$A$9,Literatur!$C374),0)</f>
        <v>0</v>
      </c>
      <c r="M374" s="5">
        <f>IFERROR(SEARCH(Tabelle2!$A$10,Literatur!$C374),0)</f>
        <v>0</v>
      </c>
      <c r="N374" t="s">
        <v>60</v>
      </c>
      <c r="O374" t="s">
        <v>267</v>
      </c>
      <c r="P374" t="s">
        <v>4463</v>
      </c>
      <c r="Q374" t="s">
        <v>4464</v>
      </c>
      <c r="R374">
        <v>7</v>
      </c>
      <c r="S374">
        <v>116055</v>
      </c>
      <c r="T374" t="s">
        <v>270</v>
      </c>
      <c r="U374" t="s">
        <v>4465</v>
      </c>
      <c r="V374" t="s">
        <v>4466</v>
      </c>
      <c r="X374" t="s">
        <v>4467</v>
      </c>
      <c r="Y374" t="s">
        <v>4468</v>
      </c>
      <c r="Z374" t="s">
        <v>4469</v>
      </c>
      <c r="AA374">
        <f t="shared" si="18"/>
        <v>23</v>
      </c>
      <c r="AB374">
        <v>25</v>
      </c>
      <c r="AC374" t="s">
        <v>4644</v>
      </c>
      <c r="AD374" t="s">
        <v>71</v>
      </c>
      <c r="AE374">
        <v>24948848</v>
      </c>
      <c r="AF374" t="s">
        <v>4645</v>
      </c>
      <c r="AG374" t="s">
        <v>4646</v>
      </c>
      <c r="AH374" t="s">
        <v>4647</v>
      </c>
      <c r="AI374" t="s">
        <v>4648</v>
      </c>
      <c r="AJ374" t="s">
        <v>77</v>
      </c>
      <c r="AK374" t="s">
        <v>734</v>
      </c>
      <c r="AL374">
        <v>2114975</v>
      </c>
      <c r="AM374">
        <v>2014</v>
      </c>
      <c r="AN374" t="s">
        <v>4649</v>
      </c>
      <c r="AO374" t="s">
        <v>4650</v>
      </c>
      <c r="AP374" t="s">
        <v>4650</v>
      </c>
      <c r="AQ374" t="s">
        <v>4651</v>
      </c>
      <c r="AR374" t="s">
        <v>4638</v>
      </c>
      <c r="AS374" t="s">
        <v>4652</v>
      </c>
      <c r="AT374" t="s">
        <v>4653</v>
      </c>
      <c r="AU374" t="s">
        <v>4654</v>
      </c>
      <c r="AV374" t="s">
        <v>84</v>
      </c>
      <c r="AW374" t="s">
        <v>86</v>
      </c>
      <c r="AX374" t="s">
        <v>86</v>
      </c>
      <c r="AY374" t="s">
        <v>85</v>
      </c>
      <c r="AZ374" t="s">
        <v>86</v>
      </c>
      <c r="BA374" t="s">
        <v>85</v>
      </c>
      <c r="BB374" t="s">
        <v>85</v>
      </c>
      <c r="BC374">
        <v>3</v>
      </c>
      <c r="BD374" t="s">
        <v>86</v>
      </c>
      <c r="BE374" t="s">
        <v>86</v>
      </c>
      <c r="BF374" t="s">
        <v>85</v>
      </c>
      <c r="BG374" t="s">
        <v>86</v>
      </c>
      <c r="BH374" t="s">
        <v>85</v>
      </c>
      <c r="BI374" t="s">
        <v>85</v>
      </c>
      <c r="BJ374" t="s">
        <v>85</v>
      </c>
      <c r="BK374" t="s">
        <v>85</v>
      </c>
      <c r="BL374" t="s">
        <v>4655</v>
      </c>
      <c r="BM374" t="s">
        <v>4656</v>
      </c>
      <c r="BN374" t="s">
        <v>4657</v>
      </c>
      <c r="BO374" t="s">
        <v>4621</v>
      </c>
      <c r="BP374" t="s">
        <v>4658</v>
      </c>
    </row>
    <row r="375" spans="1:68" hidden="1" x14ac:dyDescent="0.25">
      <c r="A375" t="s">
        <v>4460</v>
      </c>
      <c r="B375" t="s">
        <v>4461</v>
      </c>
      <c r="C375" t="s">
        <v>4462</v>
      </c>
      <c r="D375" s="5">
        <f t="shared" si="17"/>
        <v>0</v>
      </c>
      <c r="E375" s="5">
        <f>IFERROR(SEARCH(Tabelle2!$A$2,Literatur!$C375),0)</f>
        <v>0</v>
      </c>
      <c r="F375" s="5">
        <f>IFERROR(SEARCH(Tabelle2!$A$3,Literatur!$C375),0)</f>
        <v>0</v>
      </c>
      <c r="G375" s="5">
        <f>IFERROR(SEARCH(Tabelle2!$A$4,Literatur!$C375),0)</f>
        <v>0</v>
      </c>
      <c r="H375" s="5">
        <f>IFERROR(SEARCH(Tabelle2!$A$5,Literatur!$C375),0)</f>
        <v>0</v>
      </c>
      <c r="I375" s="5">
        <f>IFERROR(SEARCH(Tabelle2!$A$6,Literatur!$C375),0)</f>
        <v>0</v>
      </c>
      <c r="J375" s="5">
        <f>IFERROR(SEARCH(Tabelle2!$A$7,Literatur!$C375),0)</f>
        <v>0</v>
      </c>
      <c r="K375" s="5">
        <f>IFERROR(SEARCH(Tabelle2!$A$8,Literatur!$C375),0)</f>
        <v>0</v>
      </c>
      <c r="L375" s="5">
        <f>IFERROR(SEARCH(Tabelle2!$A$9,Literatur!$C375),0)</f>
        <v>0</v>
      </c>
      <c r="M375" s="5">
        <f>IFERROR(SEARCH(Tabelle2!$A$10,Literatur!$C375),0)</f>
        <v>0</v>
      </c>
      <c r="N375" t="s">
        <v>60</v>
      </c>
      <c r="O375" t="s">
        <v>267</v>
      </c>
      <c r="P375" t="s">
        <v>4463</v>
      </c>
      <c r="Q375" t="s">
        <v>4464</v>
      </c>
      <c r="R375">
        <v>7</v>
      </c>
      <c r="S375">
        <v>116055</v>
      </c>
      <c r="T375" t="s">
        <v>270</v>
      </c>
      <c r="U375" t="s">
        <v>4465</v>
      </c>
      <c r="V375" t="s">
        <v>4466</v>
      </c>
      <c r="X375" t="s">
        <v>4467</v>
      </c>
      <c r="Y375" t="s">
        <v>4468</v>
      </c>
      <c r="Z375" t="s">
        <v>4469</v>
      </c>
      <c r="AA375">
        <f t="shared" si="18"/>
        <v>23</v>
      </c>
      <c r="AB375">
        <v>25</v>
      </c>
      <c r="AC375" t="s">
        <v>4659</v>
      </c>
      <c r="AD375" t="s">
        <v>71</v>
      </c>
      <c r="AE375">
        <v>27916864</v>
      </c>
      <c r="AF375" t="s">
        <v>4660</v>
      </c>
      <c r="AG375" t="s">
        <v>4661</v>
      </c>
      <c r="AH375" t="s">
        <v>4662</v>
      </c>
      <c r="AI375" t="s">
        <v>4663</v>
      </c>
      <c r="AJ375" t="s">
        <v>130</v>
      </c>
      <c r="AK375" t="s">
        <v>4664</v>
      </c>
      <c r="AL375">
        <v>2125102</v>
      </c>
      <c r="AM375">
        <v>2014</v>
      </c>
      <c r="AN375" t="s">
        <v>4665</v>
      </c>
      <c r="AO375" t="s">
        <v>4666</v>
      </c>
      <c r="AP375" t="s">
        <v>4667</v>
      </c>
      <c r="AQ375" t="s">
        <v>4668</v>
      </c>
      <c r="AR375" t="s">
        <v>4669</v>
      </c>
      <c r="AS375" t="s">
        <v>4541</v>
      </c>
      <c r="AT375" t="s">
        <v>4670</v>
      </c>
      <c r="AU375" t="s">
        <v>4671</v>
      </c>
      <c r="AV375" t="s">
        <v>84</v>
      </c>
      <c r="AW375" t="s">
        <v>86</v>
      </c>
      <c r="AX375" t="s">
        <v>86</v>
      </c>
      <c r="AY375" t="s">
        <v>86</v>
      </c>
      <c r="AZ375" t="s">
        <v>86</v>
      </c>
      <c r="BA375" t="s">
        <v>85</v>
      </c>
      <c r="BB375" t="s">
        <v>85</v>
      </c>
      <c r="BC375">
        <v>3</v>
      </c>
      <c r="BD375" t="s">
        <v>86</v>
      </c>
      <c r="BE375" t="s">
        <v>86</v>
      </c>
      <c r="BF375" t="s">
        <v>85</v>
      </c>
      <c r="BG375" t="s">
        <v>86</v>
      </c>
      <c r="BH375" t="s">
        <v>85</v>
      </c>
      <c r="BI375" t="s">
        <v>85</v>
      </c>
      <c r="BJ375" t="s">
        <v>85</v>
      </c>
      <c r="BK375" t="s">
        <v>85</v>
      </c>
      <c r="BL375" t="s">
        <v>4672</v>
      </c>
      <c r="BM375" t="s">
        <v>4673</v>
      </c>
      <c r="BN375" t="s">
        <v>4674</v>
      </c>
      <c r="BO375" t="s">
        <v>4631</v>
      </c>
      <c r="BP375" t="s">
        <v>4675</v>
      </c>
    </row>
    <row r="376" spans="1:68" hidden="1" x14ac:dyDescent="0.25">
      <c r="A376" t="s">
        <v>4460</v>
      </c>
      <c r="B376" t="s">
        <v>4461</v>
      </c>
      <c r="C376" t="s">
        <v>4462</v>
      </c>
      <c r="D376" s="5">
        <f t="shared" si="17"/>
        <v>0</v>
      </c>
      <c r="E376" s="5">
        <f>IFERROR(SEARCH(Tabelle2!$A$2,Literatur!$C376),0)</f>
        <v>0</v>
      </c>
      <c r="F376" s="5">
        <f>IFERROR(SEARCH(Tabelle2!$A$3,Literatur!$C376),0)</f>
        <v>0</v>
      </c>
      <c r="G376" s="5">
        <f>IFERROR(SEARCH(Tabelle2!$A$4,Literatur!$C376),0)</f>
        <v>0</v>
      </c>
      <c r="H376" s="5">
        <f>IFERROR(SEARCH(Tabelle2!$A$5,Literatur!$C376),0)</f>
        <v>0</v>
      </c>
      <c r="I376" s="5">
        <f>IFERROR(SEARCH(Tabelle2!$A$6,Literatur!$C376),0)</f>
        <v>0</v>
      </c>
      <c r="J376" s="5">
        <f>IFERROR(SEARCH(Tabelle2!$A$7,Literatur!$C376),0)</f>
        <v>0</v>
      </c>
      <c r="K376" s="5">
        <f>IFERROR(SEARCH(Tabelle2!$A$8,Literatur!$C376),0)</f>
        <v>0</v>
      </c>
      <c r="L376" s="5">
        <f>IFERROR(SEARCH(Tabelle2!$A$9,Literatur!$C376),0)</f>
        <v>0</v>
      </c>
      <c r="M376" s="5">
        <f>IFERROR(SEARCH(Tabelle2!$A$10,Literatur!$C376),0)</f>
        <v>0</v>
      </c>
      <c r="N376" t="s">
        <v>60</v>
      </c>
      <c r="O376" t="s">
        <v>267</v>
      </c>
      <c r="P376" t="s">
        <v>4463</v>
      </c>
      <c r="Q376" t="s">
        <v>4464</v>
      </c>
      <c r="R376">
        <v>7</v>
      </c>
      <c r="S376">
        <v>116055</v>
      </c>
      <c r="T376" t="s">
        <v>270</v>
      </c>
      <c r="U376" t="s">
        <v>4465</v>
      </c>
      <c r="V376" t="s">
        <v>4466</v>
      </c>
      <c r="X376" t="s">
        <v>4467</v>
      </c>
      <c r="Y376" t="s">
        <v>4468</v>
      </c>
      <c r="Z376" t="s">
        <v>4469</v>
      </c>
      <c r="AA376">
        <f t="shared" si="18"/>
        <v>23</v>
      </c>
      <c r="AB376">
        <v>25</v>
      </c>
      <c r="AC376" t="s">
        <v>4676</v>
      </c>
      <c r="AD376" t="s">
        <v>71</v>
      </c>
      <c r="AE376">
        <v>19331895</v>
      </c>
      <c r="AF376" t="s">
        <v>4677</v>
      </c>
      <c r="AG376" t="s">
        <v>4678</v>
      </c>
      <c r="AH376" t="s">
        <v>4679</v>
      </c>
      <c r="AI376" t="s">
        <v>4680</v>
      </c>
      <c r="AJ376" t="s">
        <v>113</v>
      </c>
      <c r="AK376" t="s">
        <v>385</v>
      </c>
      <c r="AL376">
        <v>2500243</v>
      </c>
      <c r="AM376">
        <v>2016</v>
      </c>
      <c r="AN376" t="s">
        <v>4538</v>
      </c>
      <c r="AO376" t="s">
        <v>4539</v>
      </c>
      <c r="AP376" t="s">
        <v>4539</v>
      </c>
      <c r="AQ376" t="s">
        <v>4540</v>
      </c>
      <c r="AR376" t="s">
        <v>4541</v>
      </c>
      <c r="AS376" t="s">
        <v>4681</v>
      </c>
      <c r="AT376" t="s">
        <v>4682</v>
      </c>
      <c r="AU376" t="s">
        <v>4683</v>
      </c>
      <c r="AV376" t="s">
        <v>84</v>
      </c>
      <c r="AW376" t="s">
        <v>86</v>
      </c>
      <c r="AX376" t="s">
        <v>86</v>
      </c>
      <c r="AY376" t="s">
        <v>85</v>
      </c>
      <c r="AZ376" t="s">
        <v>86</v>
      </c>
      <c r="BA376" t="s">
        <v>85</v>
      </c>
      <c r="BB376" t="s">
        <v>85</v>
      </c>
      <c r="BC376">
        <v>5</v>
      </c>
      <c r="BD376" t="s">
        <v>86</v>
      </c>
      <c r="BE376" t="s">
        <v>86</v>
      </c>
      <c r="BF376" t="s">
        <v>85</v>
      </c>
      <c r="BG376" t="s">
        <v>86</v>
      </c>
      <c r="BH376" t="s">
        <v>85</v>
      </c>
      <c r="BI376" t="s">
        <v>85</v>
      </c>
      <c r="BJ376" t="s">
        <v>85</v>
      </c>
      <c r="BK376" t="s">
        <v>85</v>
      </c>
      <c r="BL376" t="s">
        <v>4684</v>
      </c>
      <c r="BM376" t="s">
        <v>4419</v>
      </c>
      <c r="BN376" t="s">
        <v>4685</v>
      </c>
      <c r="BO376" t="s">
        <v>2022</v>
      </c>
      <c r="BP376" t="s">
        <v>4686</v>
      </c>
    </row>
    <row r="377" spans="1:68" hidden="1" x14ac:dyDescent="0.25">
      <c r="A377" t="s">
        <v>4460</v>
      </c>
      <c r="B377" t="s">
        <v>4461</v>
      </c>
      <c r="C377" t="s">
        <v>4462</v>
      </c>
      <c r="D377" s="5">
        <f t="shared" si="17"/>
        <v>0</v>
      </c>
      <c r="E377" s="5">
        <f>IFERROR(SEARCH(Tabelle2!$A$2,Literatur!$C377),0)</f>
        <v>0</v>
      </c>
      <c r="F377" s="5">
        <f>IFERROR(SEARCH(Tabelle2!$A$3,Literatur!$C377),0)</f>
        <v>0</v>
      </c>
      <c r="G377" s="5">
        <f>IFERROR(SEARCH(Tabelle2!$A$4,Literatur!$C377),0)</f>
        <v>0</v>
      </c>
      <c r="H377" s="5">
        <f>IFERROR(SEARCH(Tabelle2!$A$5,Literatur!$C377),0)</f>
        <v>0</v>
      </c>
      <c r="I377" s="5">
        <f>IFERROR(SEARCH(Tabelle2!$A$6,Literatur!$C377),0)</f>
        <v>0</v>
      </c>
      <c r="J377" s="5">
        <f>IFERROR(SEARCH(Tabelle2!$A$7,Literatur!$C377),0)</f>
        <v>0</v>
      </c>
      <c r="K377" s="5">
        <f>IFERROR(SEARCH(Tabelle2!$A$8,Literatur!$C377),0)</f>
        <v>0</v>
      </c>
      <c r="L377" s="5">
        <f>IFERROR(SEARCH(Tabelle2!$A$9,Literatur!$C377),0)</f>
        <v>0</v>
      </c>
      <c r="M377" s="5">
        <f>IFERROR(SEARCH(Tabelle2!$A$10,Literatur!$C377),0)</f>
        <v>0</v>
      </c>
      <c r="N377" t="s">
        <v>60</v>
      </c>
      <c r="O377" t="s">
        <v>267</v>
      </c>
      <c r="P377" t="s">
        <v>4463</v>
      </c>
      <c r="Q377" t="s">
        <v>4464</v>
      </c>
      <c r="R377">
        <v>7</v>
      </c>
      <c r="S377">
        <v>116055</v>
      </c>
      <c r="T377" t="s">
        <v>270</v>
      </c>
      <c r="U377" t="s">
        <v>4465</v>
      </c>
      <c r="V377" t="s">
        <v>4466</v>
      </c>
      <c r="X377" t="s">
        <v>4467</v>
      </c>
      <c r="Y377" t="s">
        <v>4468</v>
      </c>
      <c r="Z377" t="s">
        <v>4469</v>
      </c>
      <c r="AA377">
        <f t="shared" si="18"/>
        <v>23</v>
      </c>
      <c r="AB377">
        <v>25</v>
      </c>
      <c r="AC377" t="s">
        <v>4687</v>
      </c>
      <c r="AD377" t="s">
        <v>71</v>
      </c>
      <c r="AE377">
        <v>18245337</v>
      </c>
      <c r="AF377" t="s">
        <v>4688</v>
      </c>
      <c r="AG377" t="s">
        <v>4689</v>
      </c>
      <c r="AH377" t="s">
        <v>4690</v>
      </c>
      <c r="AI377" t="s">
        <v>4691</v>
      </c>
      <c r="AJ377" t="s">
        <v>97</v>
      </c>
      <c r="AK377" t="s">
        <v>96</v>
      </c>
      <c r="AL377">
        <v>1612237</v>
      </c>
      <c r="AM377">
        <v>2001</v>
      </c>
      <c r="AN377" t="s">
        <v>4692</v>
      </c>
      <c r="AO377" t="s">
        <v>4693</v>
      </c>
      <c r="AP377" t="s">
        <v>4693</v>
      </c>
      <c r="AQ377" t="s">
        <v>4694</v>
      </c>
      <c r="AR377" t="s">
        <v>4695</v>
      </c>
      <c r="AS377" t="s">
        <v>4696</v>
      </c>
      <c r="AT377" t="s">
        <v>4697</v>
      </c>
      <c r="AU377" t="s">
        <v>4698</v>
      </c>
      <c r="AV377" t="s">
        <v>84</v>
      </c>
      <c r="AW377" t="s">
        <v>85</v>
      </c>
      <c r="AX377" t="s">
        <v>85</v>
      </c>
      <c r="AY377" t="s">
        <v>85</v>
      </c>
      <c r="AZ377" t="s">
        <v>85</v>
      </c>
      <c r="BA377" t="s">
        <v>85</v>
      </c>
      <c r="BB377" t="s">
        <v>85</v>
      </c>
      <c r="BC377">
        <v>5</v>
      </c>
      <c r="BD377" t="s">
        <v>85</v>
      </c>
      <c r="BE377" t="s">
        <v>85</v>
      </c>
      <c r="BF377" t="s">
        <v>85</v>
      </c>
      <c r="BG377" t="s">
        <v>85</v>
      </c>
      <c r="BH377" t="s">
        <v>85</v>
      </c>
      <c r="BI377" t="s">
        <v>85</v>
      </c>
      <c r="BJ377" t="s">
        <v>85</v>
      </c>
      <c r="BK377" t="s">
        <v>85</v>
      </c>
      <c r="BL377" t="s">
        <v>4699</v>
      </c>
      <c r="BM377" t="s">
        <v>217</v>
      </c>
      <c r="BN377" t="s">
        <v>4700</v>
      </c>
      <c r="BO377" t="s">
        <v>4701</v>
      </c>
      <c r="BP377" t="s">
        <v>4702</v>
      </c>
    </row>
    <row r="378" spans="1:68" hidden="1" x14ac:dyDescent="0.25">
      <c r="A378" t="s">
        <v>4460</v>
      </c>
      <c r="B378" t="s">
        <v>4461</v>
      </c>
      <c r="C378" t="s">
        <v>4462</v>
      </c>
      <c r="D378" s="5">
        <f t="shared" si="17"/>
        <v>0</v>
      </c>
      <c r="E378" s="5">
        <f>IFERROR(SEARCH(Tabelle2!$A$2,Literatur!$C378),0)</f>
        <v>0</v>
      </c>
      <c r="F378" s="5">
        <f>IFERROR(SEARCH(Tabelle2!$A$3,Literatur!$C378),0)</f>
        <v>0</v>
      </c>
      <c r="G378" s="5">
        <f>IFERROR(SEARCH(Tabelle2!$A$4,Literatur!$C378),0)</f>
        <v>0</v>
      </c>
      <c r="H378" s="5">
        <f>IFERROR(SEARCH(Tabelle2!$A$5,Literatur!$C378),0)</f>
        <v>0</v>
      </c>
      <c r="I378" s="5">
        <f>IFERROR(SEARCH(Tabelle2!$A$6,Literatur!$C378),0)</f>
        <v>0</v>
      </c>
      <c r="J378" s="5">
        <f>IFERROR(SEARCH(Tabelle2!$A$7,Literatur!$C378),0)</f>
        <v>0</v>
      </c>
      <c r="K378" s="5">
        <f>IFERROR(SEARCH(Tabelle2!$A$8,Literatur!$C378),0)</f>
        <v>0</v>
      </c>
      <c r="L378" s="5">
        <f>IFERROR(SEARCH(Tabelle2!$A$9,Literatur!$C378),0)</f>
        <v>0</v>
      </c>
      <c r="M378" s="5">
        <f>IFERROR(SEARCH(Tabelle2!$A$10,Literatur!$C378),0)</f>
        <v>0</v>
      </c>
      <c r="N378" t="s">
        <v>60</v>
      </c>
      <c r="O378" t="s">
        <v>267</v>
      </c>
      <c r="P378" t="s">
        <v>4463</v>
      </c>
      <c r="Q378" t="s">
        <v>4464</v>
      </c>
      <c r="R378">
        <v>7</v>
      </c>
      <c r="S378">
        <v>116055</v>
      </c>
      <c r="T378" t="s">
        <v>270</v>
      </c>
      <c r="U378" t="s">
        <v>4465</v>
      </c>
      <c r="V378" t="s">
        <v>4466</v>
      </c>
      <c r="X378" t="s">
        <v>4467</v>
      </c>
      <c r="Y378" t="s">
        <v>4468</v>
      </c>
      <c r="Z378" t="s">
        <v>4469</v>
      </c>
      <c r="AA378">
        <f t="shared" si="18"/>
        <v>23</v>
      </c>
      <c r="AB378">
        <v>25</v>
      </c>
      <c r="AC378" t="s">
        <v>4703</v>
      </c>
      <c r="AD378" t="s">
        <v>71</v>
      </c>
      <c r="AE378">
        <v>26729137</v>
      </c>
      <c r="AF378" t="s">
        <v>4704</v>
      </c>
      <c r="AG378" t="s">
        <v>4705</v>
      </c>
      <c r="AH378" t="s">
        <v>4706</v>
      </c>
      <c r="AI378" t="s">
        <v>4707</v>
      </c>
      <c r="AJ378" t="s">
        <v>384</v>
      </c>
      <c r="AK378" t="s">
        <v>4708</v>
      </c>
      <c r="AL378">
        <v>1509312</v>
      </c>
      <c r="AM378">
        <v>2008</v>
      </c>
      <c r="AN378" t="s">
        <v>4709</v>
      </c>
      <c r="AO378" t="s">
        <v>4709</v>
      </c>
      <c r="AP378" t="s">
        <v>4709</v>
      </c>
      <c r="AQ378" t="s">
        <v>4710</v>
      </c>
      <c r="AR378" t="s">
        <v>4711</v>
      </c>
      <c r="AS378" t="s">
        <v>4541</v>
      </c>
      <c r="AT378" t="s">
        <v>4712</v>
      </c>
      <c r="AU378" t="s">
        <v>4713</v>
      </c>
      <c r="AV378" t="s">
        <v>84</v>
      </c>
      <c r="AW378" t="s">
        <v>85</v>
      </c>
      <c r="AX378" t="s">
        <v>86</v>
      </c>
      <c r="AY378" t="s">
        <v>86</v>
      </c>
      <c r="AZ378" t="s">
        <v>86</v>
      </c>
      <c r="BA378" t="s">
        <v>85</v>
      </c>
      <c r="BB378" t="s">
        <v>85</v>
      </c>
      <c r="BC378">
        <v>5</v>
      </c>
      <c r="BD378" t="s">
        <v>86</v>
      </c>
      <c r="BE378" t="s">
        <v>86</v>
      </c>
      <c r="BF378" t="s">
        <v>86</v>
      </c>
      <c r="BG378" t="s">
        <v>86</v>
      </c>
      <c r="BH378" t="s">
        <v>85</v>
      </c>
      <c r="BI378" t="s">
        <v>85</v>
      </c>
      <c r="BJ378" t="s">
        <v>85</v>
      </c>
      <c r="BK378" t="s">
        <v>85</v>
      </c>
      <c r="BL378" t="s">
        <v>4714</v>
      </c>
      <c r="BM378" t="s">
        <v>4715</v>
      </c>
      <c r="BO378" t="s">
        <v>4657</v>
      </c>
      <c r="BP378" t="s">
        <v>4716</v>
      </c>
    </row>
    <row r="379" spans="1:68" hidden="1" x14ac:dyDescent="0.25">
      <c r="A379" t="s">
        <v>4460</v>
      </c>
      <c r="B379" t="s">
        <v>4461</v>
      </c>
      <c r="C379" t="s">
        <v>4462</v>
      </c>
      <c r="D379" s="5">
        <f t="shared" si="17"/>
        <v>0</v>
      </c>
      <c r="E379" s="5">
        <f>IFERROR(SEARCH(Tabelle2!$A$2,Literatur!$C379),0)</f>
        <v>0</v>
      </c>
      <c r="F379" s="5">
        <f>IFERROR(SEARCH(Tabelle2!$A$3,Literatur!$C379),0)</f>
        <v>0</v>
      </c>
      <c r="G379" s="5">
        <f>IFERROR(SEARCH(Tabelle2!$A$4,Literatur!$C379),0)</f>
        <v>0</v>
      </c>
      <c r="H379" s="5">
        <f>IFERROR(SEARCH(Tabelle2!$A$5,Literatur!$C379),0)</f>
        <v>0</v>
      </c>
      <c r="I379" s="5">
        <f>IFERROR(SEARCH(Tabelle2!$A$6,Literatur!$C379),0)</f>
        <v>0</v>
      </c>
      <c r="J379" s="5">
        <f>IFERROR(SEARCH(Tabelle2!$A$7,Literatur!$C379),0)</f>
        <v>0</v>
      </c>
      <c r="K379" s="5">
        <f>IFERROR(SEARCH(Tabelle2!$A$8,Literatur!$C379),0)</f>
        <v>0</v>
      </c>
      <c r="L379" s="5">
        <f>IFERROR(SEARCH(Tabelle2!$A$9,Literatur!$C379),0)</f>
        <v>0</v>
      </c>
      <c r="M379" s="5">
        <f>IFERROR(SEARCH(Tabelle2!$A$10,Literatur!$C379),0)</f>
        <v>0</v>
      </c>
      <c r="N379" t="s">
        <v>60</v>
      </c>
      <c r="O379" t="s">
        <v>267</v>
      </c>
      <c r="P379" t="s">
        <v>4463</v>
      </c>
      <c r="Q379" t="s">
        <v>4464</v>
      </c>
      <c r="R379">
        <v>7</v>
      </c>
      <c r="S379">
        <v>116055</v>
      </c>
      <c r="T379" t="s">
        <v>270</v>
      </c>
      <c r="U379" t="s">
        <v>4465</v>
      </c>
      <c r="V379" t="s">
        <v>4466</v>
      </c>
      <c r="X379" t="s">
        <v>4467</v>
      </c>
      <c r="Y379" t="s">
        <v>4468</v>
      </c>
      <c r="Z379" t="s">
        <v>4469</v>
      </c>
      <c r="AA379">
        <f t="shared" si="18"/>
        <v>23</v>
      </c>
      <c r="AB379">
        <v>25</v>
      </c>
      <c r="AC379" t="s">
        <v>4717</v>
      </c>
      <c r="AD379" t="s">
        <v>71</v>
      </c>
      <c r="AE379">
        <v>23925319</v>
      </c>
      <c r="AF379" t="s">
        <v>4718</v>
      </c>
      <c r="AG379" t="s">
        <v>4719</v>
      </c>
      <c r="AH379" t="s">
        <v>4720</v>
      </c>
      <c r="AI379" t="s">
        <v>4721</v>
      </c>
      <c r="AJ379" t="s">
        <v>130</v>
      </c>
      <c r="AK379" t="s">
        <v>385</v>
      </c>
      <c r="AL379">
        <v>2460506</v>
      </c>
      <c r="AM379">
        <v>2015</v>
      </c>
      <c r="AN379" t="s">
        <v>4538</v>
      </c>
      <c r="AO379" t="s">
        <v>4539</v>
      </c>
      <c r="AP379" t="s">
        <v>4539</v>
      </c>
      <c r="AQ379" t="s">
        <v>4540</v>
      </c>
      <c r="AR379" t="s">
        <v>4541</v>
      </c>
      <c r="AS379" t="s">
        <v>4722</v>
      </c>
      <c r="AT379" t="s">
        <v>4723</v>
      </c>
      <c r="AU379" t="s">
        <v>4724</v>
      </c>
      <c r="AV379" t="s">
        <v>84</v>
      </c>
      <c r="AW379" t="s">
        <v>86</v>
      </c>
      <c r="AX379" t="s">
        <v>86</v>
      </c>
      <c r="AY379" t="s">
        <v>85</v>
      </c>
      <c r="AZ379" t="s">
        <v>86</v>
      </c>
      <c r="BA379" t="s">
        <v>85</v>
      </c>
      <c r="BB379" t="s">
        <v>85</v>
      </c>
      <c r="BC379">
        <v>6</v>
      </c>
      <c r="BD379" t="s">
        <v>86</v>
      </c>
      <c r="BE379" t="s">
        <v>86</v>
      </c>
      <c r="BF379" t="s">
        <v>85</v>
      </c>
      <c r="BG379" t="s">
        <v>86</v>
      </c>
      <c r="BH379" t="s">
        <v>85</v>
      </c>
      <c r="BI379" t="s">
        <v>85</v>
      </c>
      <c r="BJ379" t="s">
        <v>85</v>
      </c>
      <c r="BK379" t="s">
        <v>85</v>
      </c>
      <c r="BL379" t="s">
        <v>1596</v>
      </c>
      <c r="BM379" t="s">
        <v>217</v>
      </c>
      <c r="BO379" t="s">
        <v>4674</v>
      </c>
      <c r="BP379" t="s">
        <v>4725</v>
      </c>
    </row>
    <row r="380" spans="1:68" hidden="1" x14ac:dyDescent="0.25">
      <c r="A380" t="s">
        <v>4460</v>
      </c>
      <c r="B380" t="s">
        <v>4461</v>
      </c>
      <c r="C380" t="s">
        <v>4462</v>
      </c>
      <c r="D380" s="5">
        <f t="shared" si="17"/>
        <v>0</v>
      </c>
      <c r="E380" s="5">
        <f>IFERROR(SEARCH(Tabelle2!$A$2,Literatur!$C380),0)</f>
        <v>0</v>
      </c>
      <c r="F380" s="5">
        <f>IFERROR(SEARCH(Tabelle2!$A$3,Literatur!$C380),0)</f>
        <v>0</v>
      </c>
      <c r="G380" s="5">
        <f>IFERROR(SEARCH(Tabelle2!$A$4,Literatur!$C380),0)</f>
        <v>0</v>
      </c>
      <c r="H380" s="5">
        <f>IFERROR(SEARCH(Tabelle2!$A$5,Literatur!$C380),0)</f>
        <v>0</v>
      </c>
      <c r="I380" s="5">
        <f>IFERROR(SEARCH(Tabelle2!$A$6,Literatur!$C380),0)</f>
        <v>0</v>
      </c>
      <c r="J380" s="5">
        <f>IFERROR(SEARCH(Tabelle2!$A$7,Literatur!$C380),0)</f>
        <v>0</v>
      </c>
      <c r="K380" s="5">
        <f>IFERROR(SEARCH(Tabelle2!$A$8,Literatur!$C380),0)</f>
        <v>0</v>
      </c>
      <c r="L380" s="5">
        <f>IFERROR(SEARCH(Tabelle2!$A$9,Literatur!$C380),0)</f>
        <v>0</v>
      </c>
      <c r="M380" s="5">
        <f>IFERROR(SEARCH(Tabelle2!$A$10,Literatur!$C380),0)</f>
        <v>0</v>
      </c>
      <c r="N380" t="s">
        <v>60</v>
      </c>
      <c r="O380" t="s">
        <v>267</v>
      </c>
      <c r="P380" t="s">
        <v>4463</v>
      </c>
      <c r="Q380" t="s">
        <v>4464</v>
      </c>
      <c r="R380">
        <v>7</v>
      </c>
      <c r="S380">
        <v>116055</v>
      </c>
      <c r="T380" t="s">
        <v>270</v>
      </c>
      <c r="U380" t="s">
        <v>4465</v>
      </c>
      <c r="V380" t="s">
        <v>4466</v>
      </c>
      <c r="X380" t="s">
        <v>4467</v>
      </c>
      <c r="Y380" t="s">
        <v>4468</v>
      </c>
      <c r="Z380" t="s">
        <v>4469</v>
      </c>
      <c r="AA380">
        <f t="shared" si="18"/>
        <v>23</v>
      </c>
      <c r="AB380">
        <v>25</v>
      </c>
      <c r="AC380" t="s">
        <v>4726</v>
      </c>
      <c r="AD380" t="s">
        <v>71</v>
      </c>
      <c r="AE380">
        <v>15054472</v>
      </c>
      <c r="AF380" t="s">
        <v>4727</v>
      </c>
      <c r="AG380" t="s">
        <v>4728</v>
      </c>
      <c r="AH380" t="s">
        <v>4729</v>
      </c>
      <c r="AI380" t="s">
        <v>4730</v>
      </c>
      <c r="AJ380" t="s">
        <v>241</v>
      </c>
      <c r="AK380" t="s">
        <v>3390</v>
      </c>
      <c r="AL380">
        <v>2064596</v>
      </c>
      <c r="AM380">
        <v>2013</v>
      </c>
      <c r="AN380" t="s">
        <v>4731</v>
      </c>
      <c r="AO380" t="s">
        <v>4732</v>
      </c>
      <c r="AP380" t="s">
        <v>4732</v>
      </c>
      <c r="AQ380" t="s">
        <v>4733</v>
      </c>
      <c r="AR380" t="s">
        <v>4734</v>
      </c>
      <c r="AS380" t="s">
        <v>2955</v>
      </c>
      <c r="AT380" t="s">
        <v>4735</v>
      </c>
      <c r="AU380" t="s">
        <v>4736</v>
      </c>
      <c r="AV380" t="s">
        <v>84</v>
      </c>
      <c r="AW380" t="s">
        <v>86</v>
      </c>
      <c r="AX380" t="s">
        <v>86</v>
      </c>
      <c r="AY380" t="s">
        <v>86</v>
      </c>
      <c r="AZ380" t="s">
        <v>85</v>
      </c>
      <c r="BA380" t="s">
        <v>85</v>
      </c>
      <c r="BB380" t="s">
        <v>85</v>
      </c>
      <c r="BC380">
        <v>7</v>
      </c>
      <c r="BD380" t="s">
        <v>86</v>
      </c>
      <c r="BE380" t="s">
        <v>86</v>
      </c>
      <c r="BF380" t="s">
        <v>85</v>
      </c>
      <c r="BG380" t="s">
        <v>85</v>
      </c>
      <c r="BH380" t="s">
        <v>85</v>
      </c>
      <c r="BI380" t="s">
        <v>85</v>
      </c>
      <c r="BJ380" t="s">
        <v>85</v>
      </c>
      <c r="BK380" t="s">
        <v>85</v>
      </c>
      <c r="BL380" t="s">
        <v>4737</v>
      </c>
      <c r="BM380" t="s">
        <v>4738</v>
      </c>
      <c r="BO380" t="s">
        <v>4739</v>
      </c>
      <c r="BP380" t="s">
        <v>4740</v>
      </c>
    </row>
    <row r="381" spans="1:68" hidden="1" x14ac:dyDescent="0.25">
      <c r="A381" t="s">
        <v>4460</v>
      </c>
      <c r="B381" t="s">
        <v>4461</v>
      </c>
      <c r="C381" t="s">
        <v>4462</v>
      </c>
      <c r="D381" s="5">
        <f t="shared" si="17"/>
        <v>0</v>
      </c>
      <c r="E381" s="5">
        <f>IFERROR(SEARCH(Tabelle2!$A$2,Literatur!$C381),0)</f>
        <v>0</v>
      </c>
      <c r="F381" s="5">
        <f>IFERROR(SEARCH(Tabelle2!$A$3,Literatur!$C381),0)</f>
        <v>0</v>
      </c>
      <c r="G381" s="5">
        <f>IFERROR(SEARCH(Tabelle2!$A$4,Literatur!$C381),0)</f>
        <v>0</v>
      </c>
      <c r="H381" s="5">
        <f>IFERROR(SEARCH(Tabelle2!$A$5,Literatur!$C381),0)</f>
        <v>0</v>
      </c>
      <c r="I381" s="5">
        <f>IFERROR(SEARCH(Tabelle2!$A$6,Literatur!$C381),0)</f>
        <v>0</v>
      </c>
      <c r="J381" s="5">
        <f>IFERROR(SEARCH(Tabelle2!$A$7,Literatur!$C381),0)</f>
        <v>0</v>
      </c>
      <c r="K381" s="5">
        <f>IFERROR(SEARCH(Tabelle2!$A$8,Literatur!$C381),0)</f>
        <v>0</v>
      </c>
      <c r="L381" s="5">
        <f>IFERROR(SEARCH(Tabelle2!$A$9,Literatur!$C381),0)</f>
        <v>0</v>
      </c>
      <c r="M381" s="5">
        <f>IFERROR(SEARCH(Tabelle2!$A$10,Literatur!$C381),0)</f>
        <v>0</v>
      </c>
      <c r="N381" t="s">
        <v>60</v>
      </c>
      <c r="O381" t="s">
        <v>267</v>
      </c>
      <c r="P381" t="s">
        <v>4463</v>
      </c>
      <c r="Q381" t="s">
        <v>4464</v>
      </c>
      <c r="R381">
        <v>7</v>
      </c>
      <c r="S381">
        <v>116055</v>
      </c>
      <c r="T381" t="s">
        <v>270</v>
      </c>
      <c r="U381" t="s">
        <v>4465</v>
      </c>
      <c r="V381" t="s">
        <v>4466</v>
      </c>
      <c r="X381" t="s">
        <v>4467</v>
      </c>
      <c r="Y381" t="s">
        <v>4468</v>
      </c>
      <c r="Z381" t="s">
        <v>4469</v>
      </c>
      <c r="AA381">
        <f t="shared" si="18"/>
        <v>23</v>
      </c>
      <c r="AB381">
        <v>25</v>
      </c>
      <c r="AC381" t="s">
        <v>4741</v>
      </c>
      <c r="AD381" t="s">
        <v>71</v>
      </c>
      <c r="AE381">
        <v>26901206</v>
      </c>
      <c r="AF381" t="s">
        <v>4742</v>
      </c>
      <c r="AG381" t="s">
        <v>4743</v>
      </c>
      <c r="AH381" t="s">
        <v>4744</v>
      </c>
      <c r="AI381" t="s">
        <v>4745</v>
      </c>
      <c r="AJ381" t="s">
        <v>420</v>
      </c>
      <c r="AK381" t="s">
        <v>4746</v>
      </c>
      <c r="AL381">
        <v>1135314</v>
      </c>
      <c r="AM381">
        <v>2004</v>
      </c>
      <c r="AN381" t="s">
        <v>2950</v>
      </c>
      <c r="AO381" t="s">
        <v>2951</v>
      </c>
      <c r="AP381" t="s">
        <v>2952</v>
      </c>
      <c r="AQ381" t="s">
        <v>2953</v>
      </c>
      <c r="AR381" t="s">
        <v>2954</v>
      </c>
      <c r="AS381" t="s">
        <v>4541</v>
      </c>
      <c r="AT381" t="s">
        <v>4747</v>
      </c>
      <c r="AU381" t="s">
        <v>4748</v>
      </c>
      <c r="AV381" t="s">
        <v>84</v>
      </c>
      <c r="AW381" t="s">
        <v>86</v>
      </c>
      <c r="AX381" t="s">
        <v>86</v>
      </c>
      <c r="AY381" t="s">
        <v>85</v>
      </c>
      <c r="AZ381" t="s">
        <v>86</v>
      </c>
      <c r="BA381" t="s">
        <v>85</v>
      </c>
      <c r="BB381" t="s">
        <v>85</v>
      </c>
      <c r="BC381">
        <v>7</v>
      </c>
      <c r="BD381" t="s">
        <v>86</v>
      </c>
      <c r="BE381" t="s">
        <v>86</v>
      </c>
      <c r="BF381" t="s">
        <v>85</v>
      </c>
      <c r="BG381" t="s">
        <v>86</v>
      </c>
      <c r="BH381" t="s">
        <v>85</v>
      </c>
      <c r="BI381" t="s">
        <v>85</v>
      </c>
      <c r="BJ381" t="s">
        <v>85</v>
      </c>
      <c r="BK381" t="s">
        <v>85</v>
      </c>
      <c r="BL381" t="s">
        <v>4749</v>
      </c>
      <c r="BM381" t="s">
        <v>4750</v>
      </c>
      <c r="BO381" t="s">
        <v>4751</v>
      </c>
      <c r="BP381" t="s">
        <v>4752</v>
      </c>
    </row>
    <row r="382" spans="1:68" hidden="1" x14ac:dyDescent="0.25">
      <c r="A382" t="s">
        <v>4460</v>
      </c>
      <c r="B382" t="s">
        <v>4461</v>
      </c>
      <c r="C382" t="s">
        <v>4462</v>
      </c>
      <c r="D382" s="5">
        <f t="shared" si="17"/>
        <v>0</v>
      </c>
      <c r="E382" s="5">
        <f>IFERROR(SEARCH(Tabelle2!$A$2,Literatur!$C382),0)</f>
        <v>0</v>
      </c>
      <c r="F382" s="5">
        <f>IFERROR(SEARCH(Tabelle2!$A$3,Literatur!$C382),0)</f>
        <v>0</v>
      </c>
      <c r="G382" s="5">
        <f>IFERROR(SEARCH(Tabelle2!$A$4,Literatur!$C382),0)</f>
        <v>0</v>
      </c>
      <c r="H382" s="5">
        <f>IFERROR(SEARCH(Tabelle2!$A$5,Literatur!$C382),0)</f>
        <v>0</v>
      </c>
      <c r="I382" s="5">
        <f>IFERROR(SEARCH(Tabelle2!$A$6,Literatur!$C382),0)</f>
        <v>0</v>
      </c>
      <c r="J382" s="5">
        <f>IFERROR(SEARCH(Tabelle2!$A$7,Literatur!$C382),0)</f>
        <v>0</v>
      </c>
      <c r="K382" s="5">
        <f>IFERROR(SEARCH(Tabelle2!$A$8,Literatur!$C382),0)</f>
        <v>0</v>
      </c>
      <c r="L382" s="5">
        <f>IFERROR(SEARCH(Tabelle2!$A$9,Literatur!$C382),0)</f>
        <v>0</v>
      </c>
      <c r="M382" s="5">
        <f>IFERROR(SEARCH(Tabelle2!$A$10,Literatur!$C382),0)</f>
        <v>0</v>
      </c>
      <c r="N382" t="s">
        <v>60</v>
      </c>
      <c r="O382" t="s">
        <v>267</v>
      </c>
      <c r="P382" t="s">
        <v>4463</v>
      </c>
      <c r="Q382" t="s">
        <v>4464</v>
      </c>
      <c r="R382">
        <v>7</v>
      </c>
      <c r="S382">
        <v>116055</v>
      </c>
      <c r="T382" t="s">
        <v>270</v>
      </c>
      <c r="U382" t="s">
        <v>4465</v>
      </c>
      <c r="V382" t="s">
        <v>4466</v>
      </c>
      <c r="X382" t="s">
        <v>4467</v>
      </c>
      <c r="Y382" t="s">
        <v>4468</v>
      </c>
      <c r="Z382" t="s">
        <v>4469</v>
      </c>
      <c r="AA382">
        <f t="shared" si="18"/>
        <v>23</v>
      </c>
      <c r="AB382">
        <v>25</v>
      </c>
      <c r="AC382" t="s">
        <v>4753</v>
      </c>
      <c r="AD382" t="s">
        <v>71</v>
      </c>
      <c r="AE382">
        <v>16808731</v>
      </c>
      <c r="AF382" t="s">
        <v>4754</v>
      </c>
      <c r="AG382" t="s">
        <v>4755</v>
      </c>
      <c r="AH382" t="s">
        <v>4756</v>
      </c>
      <c r="AI382" t="s">
        <v>4757</v>
      </c>
      <c r="AK382" t="s">
        <v>385</v>
      </c>
      <c r="AL382">
        <v>2399495</v>
      </c>
      <c r="AM382">
        <v>2016</v>
      </c>
      <c r="AN382" t="s">
        <v>4538</v>
      </c>
      <c r="AO382" t="s">
        <v>4539</v>
      </c>
      <c r="AP382" t="s">
        <v>4539</v>
      </c>
      <c r="AQ382" t="s">
        <v>4540</v>
      </c>
      <c r="AR382" t="s">
        <v>4541</v>
      </c>
      <c r="AS382" t="s">
        <v>4758</v>
      </c>
      <c r="AT382" t="s">
        <v>4759</v>
      </c>
      <c r="AU382" t="s">
        <v>4760</v>
      </c>
      <c r="AV382" t="s">
        <v>84</v>
      </c>
      <c r="AW382" t="s">
        <v>86</v>
      </c>
      <c r="AX382" t="s">
        <v>86</v>
      </c>
      <c r="AY382" t="s">
        <v>85</v>
      </c>
      <c r="AZ382" t="s">
        <v>86</v>
      </c>
      <c r="BA382" t="s">
        <v>85</v>
      </c>
      <c r="BB382" t="s">
        <v>85</v>
      </c>
      <c r="BC382">
        <v>10</v>
      </c>
      <c r="BD382" t="s">
        <v>86</v>
      </c>
      <c r="BE382" t="s">
        <v>86</v>
      </c>
      <c r="BF382" t="s">
        <v>85</v>
      </c>
      <c r="BG382" t="s">
        <v>86</v>
      </c>
      <c r="BH382" t="s">
        <v>85</v>
      </c>
      <c r="BI382" t="s">
        <v>85</v>
      </c>
      <c r="BJ382" t="s">
        <v>85</v>
      </c>
      <c r="BK382" t="s">
        <v>85</v>
      </c>
      <c r="BL382" t="s">
        <v>4013</v>
      </c>
      <c r="BO382" t="s">
        <v>4685</v>
      </c>
      <c r="BP382" t="s">
        <v>4761</v>
      </c>
    </row>
    <row r="383" spans="1:68" hidden="1" x14ac:dyDescent="0.25">
      <c r="A383" t="s">
        <v>4460</v>
      </c>
      <c r="B383" t="s">
        <v>4461</v>
      </c>
      <c r="C383" t="s">
        <v>4462</v>
      </c>
      <c r="D383" s="5">
        <f t="shared" si="17"/>
        <v>0</v>
      </c>
      <c r="E383" s="5">
        <f>IFERROR(SEARCH(Tabelle2!$A$2,Literatur!$C383),0)</f>
        <v>0</v>
      </c>
      <c r="F383" s="5">
        <f>IFERROR(SEARCH(Tabelle2!$A$3,Literatur!$C383),0)</f>
        <v>0</v>
      </c>
      <c r="G383" s="5">
        <f>IFERROR(SEARCH(Tabelle2!$A$4,Literatur!$C383),0)</f>
        <v>0</v>
      </c>
      <c r="H383" s="5">
        <f>IFERROR(SEARCH(Tabelle2!$A$5,Literatur!$C383),0)</f>
        <v>0</v>
      </c>
      <c r="I383" s="5">
        <f>IFERROR(SEARCH(Tabelle2!$A$6,Literatur!$C383),0)</f>
        <v>0</v>
      </c>
      <c r="J383" s="5">
        <f>IFERROR(SEARCH(Tabelle2!$A$7,Literatur!$C383),0)</f>
        <v>0</v>
      </c>
      <c r="K383" s="5">
        <f>IFERROR(SEARCH(Tabelle2!$A$8,Literatur!$C383),0)</f>
        <v>0</v>
      </c>
      <c r="L383" s="5">
        <f>IFERROR(SEARCH(Tabelle2!$A$9,Literatur!$C383),0)</f>
        <v>0</v>
      </c>
      <c r="M383" s="5">
        <f>IFERROR(SEARCH(Tabelle2!$A$10,Literatur!$C383),0)</f>
        <v>0</v>
      </c>
      <c r="N383" t="s">
        <v>60</v>
      </c>
      <c r="O383" t="s">
        <v>267</v>
      </c>
      <c r="P383" t="s">
        <v>4463</v>
      </c>
      <c r="Q383" t="s">
        <v>4464</v>
      </c>
      <c r="R383">
        <v>7</v>
      </c>
      <c r="S383">
        <v>116055</v>
      </c>
      <c r="T383" t="s">
        <v>270</v>
      </c>
      <c r="U383" t="s">
        <v>4465</v>
      </c>
      <c r="V383" t="s">
        <v>4466</v>
      </c>
      <c r="X383" t="s">
        <v>4467</v>
      </c>
      <c r="Y383" t="s">
        <v>4468</v>
      </c>
      <c r="Z383" t="s">
        <v>4469</v>
      </c>
      <c r="AA383">
        <f t="shared" si="18"/>
        <v>23</v>
      </c>
      <c r="AB383">
        <v>25</v>
      </c>
      <c r="AC383" t="s">
        <v>4762</v>
      </c>
      <c r="AD383" t="s">
        <v>71</v>
      </c>
      <c r="AE383">
        <v>22690151</v>
      </c>
      <c r="AG383" t="s">
        <v>4763</v>
      </c>
      <c r="AH383" t="s">
        <v>4764</v>
      </c>
      <c r="AI383" t="s">
        <v>4765</v>
      </c>
      <c r="AK383" t="s">
        <v>96</v>
      </c>
      <c r="AL383">
        <v>1332285</v>
      </c>
      <c r="AM383">
        <v>2006</v>
      </c>
      <c r="AN383" t="s">
        <v>4766</v>
      </c>
      <c r="AO383" t="s">
        <v>4767</v>
      </c>
      <c r="AP383" t="s">
        <v>4767</v>
      </c>
      <c r="AQ383" t="s">
        <v>4768</v>
      </c>
      <c r="AR383" t="s">
        <v>4769</v>
      </c>
      <c r="AS383" t="s">
        <v>4541</v>
      </c>
      <c r="AV383" t="s">
        <v>84</v>
      </c>
      <c r="AW383" t="s">
        <v>85</v>
      </c>
      <c r="AX383" t="s">
        <v>86</v>
      </c>
      <c r="AY383" t="s">
        <v>85</v>
      </c>
      <c r="AZ383" t="s">
        <v>86</v>
      </c>
      <c r="BA383" t="s">
        <v>85</v>
      </c>
      <c r="BC383">
        <v>10</v>
      </c>
      <c r="BD383" t="s">
        <v>86</v>
      </c>
      <c r="BE383" t="s">
        <v>86</v>
      </c>
      <c r="BF383" t="s">
        <v>85</v>
      </c>
      <c r="BG383" t="s">
        <v>86</v>
      </c>
      <c r="BH383" t="s">
        <v>85</v>
      </c>
      <c r="BI383" t="s">
        <v>85</v>
      </c>
      <c r="BJ383" t="s">
        <v>85</v>
      </c>
      <c r="BK383" t="s">
        <v>85</v>
      </c>
      <c r="BL383" t="s">
        <v>4770</v>
      </c>
      <c r="BO383" t="s">
        <v>4771</v>
      </c>
      <c r="BP383" t="s">
        <v>4772</v>
      </c>
    </row>
    <row r="384" spans="1:68" hidden="1" x14ac:dyDescent="0.25">
      <c r="A384" t="s">
        <v>4460</v>
      </c>
      <c r="B384" t="s">
        <v>4461</v>
      </c>
      <c r="C384" t="s">
        <v>4462</v>
      </c>
      <c r="D384" s="5">
        <f t="shared" si="17"/>
        <v>0</v>
      </c>
      <c r="E384" s="5">
        <f>IFERROR(SEARCH(Tabelle2!$A$2,Literatur!$C384),0)</f>
        <v>0</v>
      </c>
      <c r="F384" s="5">
        <f>IFERROR(SEARCH(Tabelle2!$A$3,Literatur!$C384),0)</f>
        <v>0</v>
      </c>
      <c r="G384" s="5">
        <f>IFERROR(SEARCH(Tabelle2!$A$4,Literatur!$C384),0)</f>
        <v>0</v>
      </c>
      <c r="H384" s="5">
        <f>IFERROR(SEARCH(Tabelle2!$A$5,Literatur!$C384),0)</f>
        <v>0</v>
      </c>
      <c r="I384" s="5">
        <f>IFERROR(SEARCH(Tabelle2!$A$6,Literatur!$C384),0)</f>
        <v>0</v>
      </c>
      <c r="J384" s="5">
        <f>IFERROR(SEARCH(Tabelle2!$A$7,Literatur!$C384),0)</f>
        <v>0</v>
      </c>
      <c r="K384" s="5">
        <f>IFERROR(SEARCH(Tabelle2!$A$8,Literatur!$C384),0)</f>
        <v>0</v>
      </c>
      <c r="L384" s="5">
        <f>IFERROR(SEARCH(Tabelle2!$A$9,Literatur!$C384),0)</f>
        <v>0</v>
      </c>
      <c r="M384" s="5">
        <f>IFERROR(SEARCH(Tabelle2!$A$10,Literatur!$C384),0)</f>
        <v>0</v>
      </c>
      <c r="N384" t="s">
        <v>60</v>
      </c>
      <c r="O384" t="s">
        <v>267</v>
      </c>
      <c r="P384" t="s">
        <v>4463</v>
      </c>
      <c r="Q384" t="s">
        <v>4464</v>
      </c>
      <c r="R384">
        <v>7</v>
      </c>
      <c r="S384">
        <v>116055</v>
      </c>
      <c r="T384" t="s">
        <v>270</v>
      </c>
      <c r="U384" t="s">
        <v>4465</v>
      </c>
      <c r="V384" t="s">
        <v>4466</v>
      </c>
      <c r="X384" t="s">
        <v>4467</v>
      </c>
      <c r="Y384" t="s">
        <v>4468</v>
      </c>
      <c r="Z384" t="s">
        <v>4469</v>
      </c>
      <c r="AA384">
        <f t="shared" si="18"/>
        <v>23</v>
      </c>
      <c r="AB384">
        <v>25</v>
      </c>
      <c r="AC384" t="s">
        <v>4773</v>
      </c>
      <c r="AD384" t="s">
        <v>71</v>
      </c>
      <c r="AH384" t="s">
        <v>4774</v>
      </c>
      <c r="AK384" t="s">
        <v>178</v>
      </c>
      <c r="AL384">
        <v>1940226</v>
      </c>
      <c r="AM384">
        <v>2012</v>
      </c>
      <c r="AN384" t="s">
        <v>4538</v>
      </c>
      <c r="AO384" t="s">
        <v>4539</v>
      </c>
      <c r="AP384" t="s">
        <v>4539</v>
      </c>
      <c r="AQ384" t="s">
        <v>4540</v>
      </c>
      <c r="AR384" t="s">
        <v>4541</v>
      </c>
      <c r="AV384" t="s">
        <v>84</v>
      </c>
      <c r="AW384" t="s">
        <v>86</v>
      </c>
      <c r="AX384" t="s">
        <v>86</v>
      </c>
      <c r="AY384" t="s">
        <v>86</v>
      </c>
      <c r="AZ384" t="s">
        <v>86</v>
      </c>
      <c r="BA384" t="s">
        <v>85</v>
      </c>
      <c r="BC384">
        <v>12</v>
      </c>
      <c r="BD384" t="s">
        <v>86</v>
      </c>
      <c r="BE384" t="s">
        <v>86</v>
      </c>
      <c r="BF384" t="s">
        <v>85</v>
      </c>
      <c r="BG384" t="s">
        <v>85</v>
      </c>
      <c r="BH384" t="s">
        <v>85</v>
      </c>
      <c r="BI384" t="s">
        <v>85</v>
      </c>
      <c r="BJ384" t="s">
        <v>85</v>
      </c>
      <c r="BK384" t="s">
        <v>85</v>
      </c>
      <c r="BL384" t="s">
        <v>4775</v>
      </c>
      <c r="BO384" t="s">
        <v>4700</v>
      </c>
    </row>
    <row r="385" spans="1:68" hidden="1" x14ac:dyDescent="0.25">
      <c r="A385" s="1" t="s">
        <v>4776</v>
      </c>
      <c r="B385" t="s">
        <v>4777</v>
      </c>
      <c r="C385" t="s">
        <v>4778</v>
      </c>
      <c r="D385" s="5">
        <f t="shared" ref="D385:D397" si="20">SUM(E385:M385)*3</f>
        <v>3</v>
      </c>
      <c r="E385" s="5">
        <f>IFERROR(SEARCH(Tabelle2!$A$2,Literatur!$C385),0)</f>
        <v>0</v>
      </c>
      <c r="F385" s="5">
        <f>IFERROR(SEARCH(Tabelle2!$A$3,Literatur!$C385),0)</f>
        <v>0</v>
      </c>
      <c r="G385" s="5">
        <f>IFERROR(SEARCH(Tabelle2!$A$4,Literatur!$C385),0)</f>
        <v>0</v>
      </c>
      <c r="H385" s="5">
        <f>IFERROR(SEARCH(Tabelle2!$A$5,Literatur!$C385),0)</f>
        <v>0</v>
      </c>
      <c r="I385" s="5">
        <v>1</v>
      </c>
      <c r="J385" s="5">
        <f>IFERROR(SEARCH(Tabelle2!$A$7,Literatur!$C385),0)</f>
        <v>0</v>
      </c>
      <c r="K385" s="5">
        <f>IFERROR(SEARCH(Tabelle2!$A$8,Literatur!$C385),0)</f>
        <v>0</v>
      </c>
      <c r="L385" s="5">
        <f>IFERROR(SEARCH(Tabelle2!$A$9,Literatur!$C385),0)</f>
        <v>0</v>
      </c>
      <c r="M385" s="5">
        <f>IFERROR(SEARCH(Tabelle2!$A$10,Literatur!$C385),0)</f>
        <v>0</v>
      </c>
      <c r="N385" t="s">
        <v>60</v>
      </c>
      <c r="O385" t="s">
        <v>61</v>
      </c>
      <c r="P385" t="s">
        <v>4779</v>
      </c>
      <c r="Q385" t="s">
        <v>4780</v>
      </c>
      <c r="R385">
        <v>9</v>
      </c>
      <c r="S385">
        <v>115618</v>
      </c>
      <c r="T385" t="s">
        <v>64</v>
      </c>
      <c r="U385" t="s">
        <v>4781</v>
      </c>
      <c r="V385" t="s">
        <v>4782</v>
      </c>
      <c r="X385" t="s">
        <v>4783</v>
      </c>
      <c r="Y385" t="s">
        <v>4784</v>
      </c>
      <c r="Z385" t="s">
        <v>4785</v>
      </c>
      <c r="AA385">
        <f t="shared" si="18"/>
        <v>8</v>
      </c>
      <c r="AB385">
        <v>13</v>
      </c>
      <c r="AC385" t="s">
        <v>4786</v>
      </c>
      <c r="AD385" t="s">
        <v>71</v>
      </c>
      <c r="AE385">
        <v>30325963</v>
      </c>
      <c r="AF385" t="s">
        <v>4787</v>
      </c>
      <c r="AG385" t="s">
        <v>4788</v>
      </c>
      <c r="AH385" t="s">
        <v>4789</v>
      </c>
      <c r="AI385" t="s">
        <v>4790</v>
      </c>
      <c r="AJ385" t="s">
        <v>178</v>
      </c>
      <c r="AK385" t="s">
        <v>2348</v>
      </c>
      <c r="AL385">
        <v>2732519</v>
      </c>
      <c r="AM385">
        <v>2018</v>
      </c>
      <c r="AN385" t="s">
        <v>148</v>
      </c>
      <c r="AO385" t="s">
        <v>149</v>
      </c>
      <c r="AP385" t="s">
        <v>150</v>
      </c>
      <c r="AQ385" t="s">
        <v>151</v>
      </c>
      <c r="AR385" t="s">
        <v>152</v>
      </c>
      <c r="AS385" t="s">
        <v>152</v>
      </c>
      <c r="AT385" t="s">
        <v>4791</v>
      </c>
      <c r="AU385" t="s">
        <v>4792</v>
      </c>
      <c r="AV385" t="s">
        <v>84</v>
      </c>
      <c r="AW385" t="s">
        <v>86</v>
      </c>
      <c r="AX385" t="s">
        <v>86</v>
      </c>
      <c r="AY385" t="s">
        <v>85</v>
      </c>
      <c r="AZ385" t="s">
        <v>86</v>
      </c>
      <c r="BA385" t="s">
        <v>85</v>
      </c>
      <c r="BB385" t="s">
        <v>86</v>
      </c>
      <c r="BC385">
        <v>0</v>
      </c>
      <c r="BD385" t="s">
        <v>86</v>
      </c>
      <c r="BE385" t="s">
        <v>86</v>
      </c>
      <c r="BF385" t="s">
        <v>85</v>
      </c>
      <c r="BG385" t="s">
        <v>86</v>
      </c>
      <c r="BH385" t="s">
        <v>85</v>
      </c>
      <c r="BI385" t="s">
        <v>85</v>
      </c>
      <c r="BJ385" t="s">
        <v>85</v>
      </c>
      <c r="BK385" t="s">
        <v>85</v>
      </c>
      <c r="BL385" t="s">
        <v>4793</v>
      </c>
      <c r="BM385" t="s">
        <v>4794</v>
      </c>
      <c r="BN385" t="s">
        <v>4795</v>
      </c>
      <c r="BO385" t="s">
        <v>4795</v>
      </c>
      <c r="BP385" s="1" t="s">
        <v>4796</v>
      </c>
    </row>
    <row r="386" spans="1:68" hidden="1" x14ac:dyDescent="0.25">
      <c r="A386" s="1" t="s">
        <v>4776</v>
      </c>
      <c r="B386" t="s">
        <v>4777</v>
      </c>
      <c r="C386" t="s">
        <v>4778</v>
      </c>
      <c r="D386" s="5">
        <f t="shared" si="20"/>
        <v>3</v>
      </c>
      <c r="E386" s="5">
        <f>IFERROR(SEARCH(Tabelle2!$A$2,Literatur!$C386),0)</f>
        <v>0</v>
      </c>
      <c r="F386" s="5">
        <f>IFERROR(SEARCH(Tabelle2!$A$3,Literatur!$C386),0)</f>
        <v>0</v>
      </c>
      <c r="G386" s="5">
        <f>IFERROR(SEARCH(Tabelle2!$A$4,Literatur!$C386),0)</f>
        <v>0</v>
      </c>
      <c r="H386" s="5">
        <f>IFERROR(SEARCH(Tabelle2!$A$5,Literatur!$C386),0)</f>
        <v>0</v>
      </c>
      <c r="I386" s="5">
        <v>1</v>
      </c>
      <c r="J386" s="5">
        <f>IFERROR(SEARCH(Tabelle2!$A$7,Literatur!$C386),0)</f>
        <v>0</v>
      </c>
      <c r="K386" s="5">
        <f>IFERROR(SEARCH(Tabelle2!$A$8,Literatur!$C386),0)</f>
        <v>0</v>
      </c>
      <c r="L386" s="5">
        <f>IFERROR(SEARCH(Tabelle2!$A$9,Literatur!$C386),0)</f>
        <v>0</v>
      </c>
      <c r="M386" s="5">
        <f>IFERROR(SEARCH(Tabelle2!$A$10,Literatur!$C386),0)</f>
        <v>0</v>
      </c>
      <c r="N386" t="s">
        <v>60</v>
      </c>
      <c r="O386" t="s">
        <v>61</v>
      </c>
      <c r="P386" t="s">
        <v>4779</v>
      </c>
      <c r="Q386" t="s">
        <v>4780</v>
      </c>
      <c r="R386">
        <v>9</v>
      </c>
      <c r="S386">
        <v>115618</v>
      </c>
      <c r="T386" t="s">
        <v>64</v>
      </c>
      <c r="U386" t="s">
        <v>4781</v>
      </c>
      <c r="V386" t="s">
        <v>4782</v>
      </c>
      <c r="X386" t="s">
        <v>4783</v>
      </c>
      <c r="Y386" t="s">
        <v>4784</v>
      </c>
      <c r="Z386" t="s">
        <v>4785</v>
      </c>
      <c r="AA386">
        <f t="shared" si="18"/>
        <v>8</v>
      </c>
      <c r="AB386">
        <v>13</v>
      </c>
      <c r="AC386" t="s">
        <v>4797</v>
      </c>
      <c r="AD386" t="s">
        <v>71</v>
      </c>
      <c r="AE386">
        <v>29878221</v>
      </c>
      <c r="AF386" t="s">
        <v>4798</v>
      </c>
      <c r="AG386" t="s">
        <v>4799</v>
      </c>
      <c r="AH386" t="s">
        <v>4800</v>
      </c>
      <c r="AI386" t="s">
        <v>4801</v>
      </c>
      <c r="AJ386" t="s">
        <v>4802</v>
      </c>
      <c r="AK386" t="s">
        <v>4803</v>
      </c>
      <c r="AL386">
        <v>2694304</v>
      </c>
      <c r="AM386">
        <v>2018</v>
      </c>
      <c r="AN386" t="s">
        <v>4804</v>
      </c>
      <c r="AO386" t="s">
        <v>4805</v>
      </c>
      <c r="AP386" t="s">
        <v>4806</v>
      </c>
      <c r="AQ386" t="s">
        <v>4807</v>
      </c>
      <c r="AR386" t="s">
        <v>4808</v>
      </c>
      <c r="AS386" t="s">
        <v>4809</v>
      </c>
      <c r="AT386" t="s">
        <v>4810</v>
      </c>
      <c r="AU386" t="s">
        <v>4811</v>
      </c>
      <c r="AV386" t="s">
        <v>84</v>
      </c>
      <c r="AW386" t="s">
        <v>86</v>
      </c>
      <c r="AX386" t="s">
        <v>86</v>
      </c>
      <c r="AY386" t="s">
        <v>85</v>
      </c>
      <c r="AZ386" t="s">
        <v>86</v>
      </c>
      <c r="BA386" t="s">
        <v>85</v>
      </c>
      <c r="BB386" t="s">
        <v>86</v>
      </c>
      <c r="BC386">
        <v>0</v>
      </c>
      <c r="BD386" t="s">
        <v>86</v>
      </c>
      <c r="BE386" t="s">
        <v>86</v>
      </c>
      <c r="BF386" t="s">
        <v>85</v>
      </c>
      <c r="BG386" t="s">
        <v>86</v>
      </c>
      <c r="BH386" t="s">
        <v>85</v>
      </c>
      <c r="BI386" t="s">
        <v>85</v>
      </c>
      <c r="BJ386" t="s">
        <v>85</v>
      </c>
      <c r="BK386" t="s">
        <v>85</v>
      </c>
      <c r="BL386" t="s">
        <v>87</v>
      </c>
      <c r="BM386" t="s">
        <v>3685</v>
      </c>
      <c r="BN386" t="s">
        <v>3759</v>
      </c>
      <c r="BO386" t="s">
        <v>1067</v>
      </c>
      <c r="BP386" s="1" t="s">
        <v>4812</v>
      </c>
    </row>
    <row r="387" spans="1:68" hidden="1" x14ac:dyDescent="0.25">
      <c r="A387" s="1" t="s">
        <v>4776</v>
      </c>
      <c r="B387" t="s">
        <v>4777</v>
      </c>
      <c r="C387" t="s">
        <v>4778</v>
      </c>
      <c r="D387" s="5">
        <f t="shared" si="20"/>
        <v>3</v>
      </c>
      <c r="E387" s="5">
        <f>IFERROR(SEARCH(Tabelle2!$A$2,Literatur!$C387),0)</f>
        <v>0</v>
      </c>
      <c r="F387" s="5">
        <f>IFERROR(SEARCH(Tabelle2!$A$3,Literatur!$C387),0)</f>
        <v>0</v>
      </c>
      <c r="G387" s="5">
        <f>IFERROR(SEARCH(Tabelle2!$A$4,Literatur!$C387),0)</f>
        <v>0</v>
      </c>
      <c r="H387" s="5">
        <f>IFERROR(SEARCH(Tabelle2!$A$5,Literatur!$C387),0)</f>
        <v>0</v>
      </c>
      <c r="I387" s="5">
        <v>1</v>
      </c>
      <c r="J387" s="5">
        <f>IFERROR(SEARCH(Tabelle2!$A$7,Literatur!$C387),0)</f>
        <v>0</v>
      </c>
      <c r="K387" s="5">
        <f>IFERROR(SEARCH(Tabelle2!$A$8,Literatur!$C387),0)</f>
        <v>0</v>
      </c>
      <c r="L387" s="5">
        <f>IFERROR(SEARCH(Tabelle2!$A$9,Literatur!$C387),0)</f>
        <v>0</v>
      </c>
      <c r="M387" s="5">
        <f>IFERROR(SEARCH(Tabelle2!$A$10,Literatur!$C387),0)</f>
        <v>0</v>
      </c>
      <c r="N387" t="s">
        <v>60</v>
      </c>
      <c r="O387" t="s">
        <v>61</v>
      </c>
      <c r="P387" t="s">
        <v>4779</v>
      </c>
      <c r="Q387" t="s">
        <v>4780</v>
      </c>
      <c r="R387">
        <v>9</v>
      </c>
      <c r="S387">
        <v>115618</v>
      </c>
      <c r="T387" t="s">
        <v>64</v>
      </c>
      <c r="U387" t="s">
        <v>4781</v>
      </c>
      <c r="V387" t="s">
        <v>4782</v>
      </c>
      <c r="X387" t="s">
        <v>4783</v>
      </c>
      <c r="Y387" t="s">
        <v>4784</v>
      </c>
      <c r="Z387" t="s">
        <v>4785</v>
      </c>
      <c r="AA387">
        <f t="shared" ref="AA387:AA450" si="21">IF(_xlfn.FLOOR.MATH(SUMPRODUCT(LEN(Z387)-LEN(SUBSTITUTE(Z387,",","")))/2-1)&lt;0,0,_xlfn.FLOOR.MATH(SUMPRODUCT(LEN(Z387)-LEN(SUBSTITUTE(Z387,",","")))/2))</f>
        <v>8</v>
      </c>
      <c r="AB387">
        <v>13</v>
      </c>
      <c r="AC387" t="s">
        <v>4813</v>
      </c>
      <c r="AD387" t="s">
        <v>71</v>
      </c>
      <c r="AE387">
        <v>29878219</v>
      </c>
      <c r="AF387" t="s">
        <v>4814</v>
      </c>
      <c r="AG387" t="s">
        <v>4815</v>
      </c>
      <c r="AH387" t="s">
        <v>4816</v>
      </c>
      <c r="AI387" t="s">
        <v>4817</v>
      </c>
      <c r="AJ387" t="s">
        <v>4802</v>
      </c>
      <c r="AK387" t="s">
        <v>4803</v>
      </c>
      <c r="AL387">
        <v>2694304</v>
      </c>
      <c r="AM387">
        <v>2018</v>
      </c>
      <c r="AN387" t="s">
        <v>4804</v>
      </c>
      <c r="AO387" t="s">
        <v>4805</v>
      </c>
      <c r="AP387" t="s">
        <v>4806</v>
      </c>
      <c r="AQ387" t="s">
        <v>4807</v>
      </c>
      <c r="AR387" t="s">
        <v>4808</v>
      </c>
      <c r="AS387" t="s">
        <v>4809</v>
      </c>
      <c r="AT387" t="s">
        <v>4818</v>
      </c>
      <c r="AU387" t="s">
        <v>4819</v>
      </c>
      <c r="AV387" t="s">
        <v>84</v>
      </c>
      <c r="AW387" t="s">
        <v>86</v>
      </c>
      <c r="AX387" t="s">
        <v>86</v>
      </c>
      <c r="AY387" t="s">
        <v>85</v>
      </c>
      <c r="AZ387" t="s">
        <v>86</v>
      </c>
      <c r="BA387" t="s">
        <v>85</v>
      </c>
      <c r="BB387" t="s">
        <v>86</v>
      </c>
      <c r="BC387">
        <v>0</v>
      </c>
      <c r="BD387" t="s">
        <v>86</v>
      </c>
      <c r="BE387" t="s">
        <v>86</v>
      </c>
      <c r="BF387" t="s">
        <v>85</v>
      </c>
      <c r="BG387" t="s">
        <v>86</v>
      </c>
      <c r="BH387" t="s">
        <v>85</v>
      </c>
      <c r="BI387" t="s">
        <v>85</v>
      </c>
      <c r="BJ387" t="s">
        <v>85</v>
      </c>
      <c r="BK387" t="s">
        <v>85</v>
      </c>
      <c r="BL387" t="s">
        <v>87</v>
      </c>
      <c r="BM387" t="s">
        <v>3685</v>
      </c>
      <c r="BN387" t="s">
        <v>4820</v>
      </c>
      <c r="BO387" t="s">
        <v>1067</v>
      </c>
      <c r="BP387" s="1" t="s">
        <v>4821</v>
      </c>
    </row>
    <row r="388" spans="1:68" hidden="1" x14ac:dyDescent="0.25">
      <c r="A388" s="1" t="s">
        <v>4776</v>
      </c>
      <c r="B388" t="s">
        <v>4777</v>
      </c>
      <c r="C388" t="s">
        <v>4778</v>
      </c>
      <c r="D388" s="5">
        <f t="shared" si="20"/>
        <v>3</v>
      </c>
      <c r="E388" s="5">
        <f>IFERROR(SEARCH(Tabelle2!$A$2,Literatur!$C388),0)</f>
        <v>0</v>
      </c>
      <c r="F388" s="5">
        <f>IFERROR(SEARCH(Tabelle2!$A$3,Literatur!$C388),0)</f>
        <v>0</v>
      </c>
      <c r="G388" s="5">
        <f>IFERROR(SEARCH(Tabelle2!$A$4,Literatur!$C388),0)</f>
        <v>0</v>
      </c>
      <c r="H388" s="5">
        <f>IFERROR(SEARCH(Tabelle2!$A$5,Literatur!$C388),0)</f>
        <v>0</v>
      </c>
      <c r="I388" s="5">
        <v>1</v>
      </c>
      <c r="J388" s="5">
        <f>IFERROR(SEARCH(Tabelle2!$A$7,Literatur!$C388),0)</f>
        <v>0</v>
      </c>
      <c r="K388" s="5">
        <f>IFERROR(SEARCH(Tabelle2!$A$8,Literatur!$C388),0)</f>
        <v>0</v>
      </c>
      <c r="L388" s="5">
        <f>IFERROR(SEARCH(Tabelle2!$A$9,Literatur!$C388),0)</f>
        <v>0</v>
      </c>
      <c r="M388" s="5">
        <f>IFERROR(SEARCH(Tabelle2!$A$10,Literatur!$C388),0)</f>
        <v>0</v>
      </c>
      <c r="N388" t="s">
        <v>60</v>
      </c>
      <c r="O388" t="s">
        <v>61</v>
      </c>
      <c r="P388" t="s">
        <v>4779</v>
      </c>
      <c r="Q388" t="s">
        <v>4780</v>
      </c>
      <c r="R388">
        <v>9</v>
      </c>
      <c r="S388">
        <v>115618</v>
      </c>
      <c r="T388" t="s">
        <v>64</v>
      </c>
      <c r="U388" t="s">
        <v>4781</v>
      </c>
      <c r="V388" t="s">
        <v>4782</v>
      </c>
      <c r="X388" t="s">
        <v>4783</v>
      </c>
      <c r="Y388" t="s">
        <v>4784</v>
      </c>
      <c r="Z388" t="s">
        <v>4785</v>
      </c>
      <c r="AA388">
        <f t="shared" si="21"/>
        <v>8</v>
      </c>
      <c r="AB388">
        <v>13</v>
      </c>
      <c r="AC388" t="s">
        <v>4822</v>
      </c>
      <c r="AD388" t="s">
        <v>71</v>
      </c>
      <c r="AE388">
        <v>29878216</v>
      </c>
      <c r="AF388" t="s">
        <v>4823</v>
      </c>
      <c r="AG388" t="s">
        <v>4824</v>
      </c>
      <c r="AH388" t="s">
        <v>4825</v>
      </c>
      <c r="AI388" t="s">
        <v>4826</v>
      </c>
      <c r="AJ388" t="s">
        <v>4802</v>
      </c>
      <c r="AK388" t="s">
        <v>4803</v>
      </c>
      <c r="AL388">
        <v>2694304</v>
      </c>
      <c r="AM388">
        <v>2018</v>
      </c>
      <c r="AN388" t="s">
        <v>4804</v>
      </c>
      <c r="AO388" t="s">
        <v>4805</v>
      </c>
      <c r="AP388" t="s">
        <v>4806</v>
      </c>
      <c r="AQ388" t="s">
        <v>4807</v>
      </c>
      <c r="AR388" t="s">
        <v>4808</v>
      </c>
      <c r="AS388" t="s">
        <v>4809</v>
      </c>
      <c r="AT388" t="s">
        <v>4827</v>
      </c>
      <c r="AU388" t="s">
        <v>4811</v>
      </c>
      <c r="AV388" t="s">
        <v>84</v>
      </c>
      <c r="AW388" t="s">
        <v>86</v>
      </c>
      <c r="AX388" t="s">
        <v>86</v>
      </c>
      <c r="AY388" t="s">
        <v>85</v>
      </c>
      <c r="AZ388" t="s">
        <v>86</v>
      </c>
      <c r="BA388" t="s">
        <v>85</v>
      </c>
      <c r="BB388" t="s">
        <v>86</v>
      </c>
      <c r="BC388">
        <v>0</v>
      </c>
      <c r="BD388" t="s">
        <v>86</v>
      </c>
      <c r="BE388" t="s">
        <v>86</v>
      </c>
      <c r="BF388" t="s">
        <v>85</v>
      </c>
      <c r="BG388" t="s">
        <v>86</v>
      </c>
      <c r="BH388" t="s">
        <v>85</v>
      </c>
      <c r="BI388" t="s">
        <v>85</v>
      </c>
      <c r="BJ388" t="s">
        <v>85</v>
      </c>
      <c r="BK388" t="s">
        <v>85</v>
      </c>
      <c r="BL388" t="s">
        <v>87</v>
      </c>
      <c r="BM388" t="s">
        <v>2722</v>
      </c>
      <c r="BN388" t="s">
        <v>3569</v>
      </c>
      <c r="BO388" t="s">
        <v>1067</v>
      </c>
      <c r="BP388" s="1" t="s">
        <v>4828</v>
      </c>
    </row>
    <row r="389" spans="1:68" hidden="1" x14ac:dyDescent="0.25">
      <c r="A389" s="1" t="s">
        <v>4776</v>
      </c>
      <c r="B389" t="s">
        <v>4777</v>
      </c>
      <c r="C389" t="s">
        <v>4778</v>
      </c>
      <c r="D389" s="5">
        <f t="shared" si="20"/>
        <v>3</v>
      </c>
      <c r="E389" s="5">
        <f>IFERROR(SEARCH(Tabelle2!$A$2,Literatur!$C389),0)</f>
        <v>0</v>
      </c>
      <c r="F389" s="5">
        <f>IFERROR(SEARCH(Tabelle2!$A$3,Literatur!$C389),0)</f>
        <v>0</v>
      </c>
      <c r="G389" s="5">
        <f>IFERROR(SEARCH(Tabelle2!$A$4,Literatur!$C389),0)</f>
        <v>0</v>
      </c>
      <c r="H389" s="5">
        <f>IFERROR(SEARCH(Tabelle2!$A$5,Literatur!$C389),0)</f>
        <v>0</v>
      </c>
      <c r="I389" s="5">
        <v>1</v>
      </c>
      <c r="J389" s="5">
        <f>IFERROR(SEARCH(Tabelle2!$A$7,Literatur!$C389),0)</f>
        <v>0</v>
      </c>
      <c r="K389" s="5">
        <f>IFERROR(SEARCH(Tabelle2!$A$8,Literatur!$C389),0)</f>
        <v>0</v>
      </c>
      <c r="L389" s="5">
        <f>IFERROR(SEARCH(Tabelle2!$A$9,Literatur!$C389),0)</f>
        <v>0</v>
      </c>
      <c r="M389" s="5">
        <f>IFERROR(SEARCH(Tabelle2!$A$10,Literatur!$C389),0)</f>
        <v>0</v>
      </c>
      <c r="N389" t="s">
        <v>60</v>
      </c>
      <c r="O389" t="s">
        <v>61</v>
      </c>
      <c r="P389" t="s">
        <v>4779</v>
      </c>
      <c r="Q389" t="s">
        <v>4780</v>
      </c>
      <c r="R389">
        <v>9</v>
      </c>
      <c r="S389">
        <v>115618</v>
      </c>
      <c r="T389" t="s">
        <v>64</v>
      </c>
      <c r="U389" t="s">
        <v>4781</v>
      </c>
      <c r="V389" t="s">
        <v>4782</v>
      </c>
      <c r="X389" t="s">
        <v>4783</v>
      </c>
      <c r="Y389" t="s">
        <v>4784</v>
      </c>
      <c r="Z389" t="s">
        <v>4785</v>
      </c>
      <c r="AA389">
        <f t="shared" si="21"/>
        <v>8</v>
      </c>
      <c r="AB389">
        <v>13</v>
      </c>
      <c r="AC389" t="s">
        <v>4829</v>
      </c>
      <c r="AD389" t="s">
        <v>71</v>
      </c>
      <c r="AE389">
        <v>29878217</v>
      </c>
      <c r="AF389" t="s">
        <v>4830</v>
      </c>
      <c r="AG389" t="s">
        <v>4831</v>
      </c>
      <c r="AH389" t="s">
        <v>4832</v>
      </c>
      <c r="AI389" t="s">
        <v>4833</v>
      </c>
      <c r="AJ389" t="s">
        <v>4802</v>
      </c>
      <c r="AK389" t="s">
        <v>4803</v>
      </c>
      <c r="AL389">
        <v>2694304</v>
      </c>
      <c r="AM389">
        <v>2018</v>
      </c>
      <c r="AN389" t="s">
        <v>4804</v>
      </c>
      <c r="AO389" t="s">
        <v>4805</v>
      </c>
      <c r="AP389" t="s">
        <v>4806</v>
      </c>
      <c r="AQ389" t="s">
        <v>4807</v>
      </c>
      <c r="AR389" t="s">
        <v>4808</v>
      </c>
      <c r="AS389" t="s">
        <v>4809</v>
      </c>
      <c r="AT389" t="s">
        <v>4834</v>
      </c>
      <c r="AU389" t="s">
        <v>4835</v>
      </c>
      <c r="AV389" t="s">
        <v>84</v>
      </c>
      <c r="AW389" t="s">
        <v>86</v>
      </c>
      <c r="AX389" t="s">
        <v>86</v>
      </c>
      <c r="AY389" t="s">
        <v>85</v>
      </c>
      <c r="AZ389" t="s">
        <v>86</v>
      </c>
      <c r="BA389" t="s">
        <v>85</v>
      </c>
      <c r="BB389" t="s">
        <v>85</v>
      </c>
      <c r="BC389">
        <v>0</v>
      </c>
      <c r="BD389" t="s">
        <v>86</v>
      </c>
      <c r="BE389" t="s">
        <v>86</v>
      </c>
      <c r="BF389" t="s">
        <v>85</v>
      </c>
      <c r="BG389" t="s">
        <v>86</v>
      </c>
      <c r="BH389" t="s">
        <v>85</v>
      </c>
      <c r="BI389" t="s">
        <v>85</v>
      </c>
      <c r="BJ389" t="s">
        <v>85</v>
      </c>
      <c r="BK389" t="s">
        <v>85</v>
      </c>
      <c r="BL389" t="s">
        <v>87</v>
      </c>
      <c r="BM389" t="s">
        <v>3685</v>
      </c>
      <c r="BN389" t="s">
        <v>190</v>
      </c>
      <c r="BO389" t="s">
        <v>1067</v>
      </c>
      <c r="BP389" s="1" t="s">
        <v>4836</v>
      </c>
    </row>
    <row r="390" spans="1:68" hidden="1" x14ac:dyDescent="0.25">
      <c r="A390" s="1" t="s">
        <v>4776</v>
      </c>
      <c r="B390" t="s">
        <v>4777</v>
      </c>
      <c r="C390" t="s">
        <v>4778</v>
      </c>
      <c r="D390" s="5">
        <f t="shared" si="20"/>
        <v>3</v>
      </c>
      <c r="E390" s="5">
        <f>IFERROR(SEARCH(Tabelle2!$A$2,Literatur!$C390),0)</f>
        <v>0</v>
      </c>
      <c r="F390" s="5">
        <f>IFERROR(SEARCH(Tabelle2!$A$3,Literatur!$C390),0)</f>
        <v>0</v>
      </c>
      <c r="G390" s="5">
        <f>IFERROR(SEARCH(Tabelle2!$A$4,Literatur!$C390),0)</f>
        <v>0</v>
      </c>
      <c r="H390" s="5">
        <f>IFERROR(SEARCH(Tabelle2!$A$5,Literatur!$C390),0)</f>
        <v>0</v>
      </c>
      <c r="I390" s="5">
        <v>1</v>
      </c>
      <c r="J390" s="5">
        <f>IFERROR(SEARCH(Tabelle2!$A$7,Literatur!$C390),0)</f>
        <v>0</v>
      </c>
      <c r="K390" s="5">
        <f>IFERROR(SEARCH(Tabelle2!$A$8,Literatur!$C390),0)</f>
        <v>0</v>
      </c>
      <c r="L390" s="5">
        <f>IFERROR(SEARCH(Tabelle2!$A$9,Literatur!$C390),0)</f>
        <v>0</v>
      </c>
      <c r="M390" s="5">
        <f>IFERROR(SEARCH(Tabelle2!$A$10,Literatur!$C390),0)</f>
        <v>0</v>
      </c>
      <c r="N390" t="s">
        <v>60</v>
      </c>
      <c r="O390" t="s">
        <v>61</v>
      </c>
      <c r="P390" t="s">
        <v>4779</v>
      </c>
      <c r="Q390" t="s">
        <v>4780</v>
      </c>
      <c r="R390">
        <v>9</v>
      </c>
      <c r="S390">
        <v>115618</v>
      </c>
      <c r="T390" t="s">
        <v>64</v>
      </c>
      <c r="U390" t="s">
        <v>4781</v>
      </c>
      <c r="V390" t="s">
        <v>4782</v>
      </c>
      <c r="X390" t="s">
        <v>4783</v>
      </c>
      <c r="Y390" t="s">
        <v>4784</v>
      </c>
      <c r="Z390" t="s">
        <v>4785</v>
      </c>
      <c r="AA390">
        <f t="shared" si="21"/>
        <v>8</v>
      </c>
      <c r="AB390">
        <v>13</v>
      </c>
      <c r="AC390" t="s">
        <v>4837</v>
      </c>
      <c r="AD390" t="s">
        <v>71</v>
      </c>
      <c r="AE390">
        <v>29878222</v>
      </c>
      <c r="AF390" t="s">
        <v>4838</v>
      </c>
      <c r="AG390" t="s">
        <v>4839</v>
      </c>
      <c r="AH390" t="s">
        <v>4840</v>
      </c>
      <c r="AI390" t="s">
        <v>4841</v>
      </c>
      <c r="AJ390" t="s">
        <v>4802</v>
      </c>
      <c r="AK390" t="s">
        <v>4803</v>
      </c>
      <c r="AL390">
        <v>2694304</v>
      </c>
      <c r="AM390">
        <v>2018</v>
      </c>
      <c r="AN390" t="s">
        <v>4804</v>
      </c>
      <c r="AO390" t="s">
        <v>4805</v>
      </c>
      <c r="AP390" t="s">
        <v>4806</v>
      </c>
      <c r="AQ390" t="s">
        <v>4807</v>
      </c>
      <c r="AR390" t="s">
        <v>4808</v>
      </c>
      <c r="AS390" t="s">
        <v>4809</v>
      </c>
      <c r="AT390" t="s">
        <v>4842</v>
      </c>
      <c r="AU390" t="s">
        <v>4843</v>
      </c>
      <c r="AV390" t="s">
        <v>84</v>
      </c>
      <c r="AW390" t="s">
        <v>86</v>
      </c>
      <c r="AX390" t="s">
        <v>86</v>
      </c>
      <c r="AY390" t="s">
        <v>85</v>
      </c>
      <c r="AZ390" t="s">
        <v>86</v>
      </c>
      <c r="BA390" t="s">
        <v>85</v>
      </c>
      <c r="BB390" t="s">
        <v>86</v>
      </c>
      <c r="BC390">
        <v>1</v>
      </c>
      <c r="BD390" t="s">
        <v>86</v>
      </c>
      <c r="BE390" t="s">
        <v>86</v>
      </c>
      <c r="BF390" t="s">
        <v>85</v>
      </c>
      <c r="BG390" t="s">
        <v>86</v>
      </c>
      <c r="BH390" t="s">
        <v>85</v>
      </c>
      <c r="BI390" t="s">
        <v>85</v>
      </c>
      <c r="BJ390" t="s">
        <v>85</v>
      </c>
      <c r="BK390" t="s">
        <v>85</v>
      </c>
      <c r="BL390" t="s">
        <v>87</v>
      </c>
      <c r="BM390" t="s">
        <v>3685</v>
      </c>
      <c r="BN390" t="s">
        <v>4844</v>
      </c>
      <c r="BO390" t="s">
        <v>1067</v>
      </c>
      <c r="BP390" s="1" t="s">
        <v>4845</v>
      </c>
    </row>
    <row r="391" spans="1:68" hidden="1" x14ac:dyDescent="0.25">
      <c r="A391" s="1" t="s">
        <v>4776</v>
      </c>
      <c r="B391" t="s">
        <v>4777</v>
      </c>
      <c r="C391" t="s">
        <v>4778</v>
      </c>
      <c r="D391" s="5">
        <f t="shared" si="20"/>
        <v>3</v>
      </c>
      <c r="E391" s="5">
        <f>IFERROR(SEARCH(Tabelle2!$A$2,Literatur!$C391),0)</f>
        <v>0</v>
      </c>
      <c r="F391" s="5">
        <f>IFERROR(SEARCH(Tabelle2!$A$3,Literatur!$C391),0)</f>
        <v>0</v>
      </c>
      <c r="G391" s="5">
        <f>IFERROR(SEARCH(Tabelle2!$A$4,Literatur!$C391),0)</f>
        <v>0</v>
      </c>
      <c r="H391" s="5">
        <f>IFERROR(SEARCH(Tabelle2!$A$5,Literatur!$C391),0)</f>
        <v>0</v>
      </c>
      <c r="I391" s="5">
        <v>1</v>
      </c>
      <c r="J391" s="5">
        <f>IFERROR(SEARCH(Tabelle2!$A$7,Literatur!$C391),0)</f>
        <v>0</v>
      </c>
      <c r="K391" s="5">
        <f>IFERROR(SEARCH(Tabelle2!$A$8,Literatur!$C391),0)</f>
        <v>0</v>
      </c>
      <c r="L391" s="5">
        <f>IFERROR(SEARCH(Tabelle2!$A$9,Literatur!$C391),0)</f>
        <v>0</v>
      </c>
      <c r="M391" s="5">
        <f>IFERROR(SEARCH(Tabelle2!$A$10,Literatur!$C391),0)</f>
        <v>0</v>
      </c>
      <c r="N391" t="s">
        <v>60</v>
      </c>
      <c r="O391" t="s">
        <v>61</v>
      </c>
      <c r="P391" t="s">
        <v>4779</v>
      </c>
      <c r="Q391" t="s">
        <v>4780</v>
      </c>
      <c r="R391">
        <v>9</v>
      </c>
      <c r="S391">
        <v>115618</v>
      </c>
      <c r="T391" t="s">
        <v>64</v>
      </c>
      <c r="U391" t="s">
        <v>4781</v>
      </c>
      <c r="V391" t="s">
        <v>4782</v>
      </c>
      <c r="X391" t="s">
        <v>4783</v>
      </c>
      <c r="Y391" t="s">
        <v>4784</v>
      </c>
      <c r="Z391" t="s">
        <v>4785</v>
      </c>
      <c r="AA391">
        <f t="shared" si="21"/>
        <v>8</v>
      </c>
      <c r="AB391">
        <v>13</v>
      </c>
      <c r="AC391" t="s">
        <v>4846</v>
      </c>
      <c r="AD391" t="s">
        <v>71</v>
      </c>
      <c r="AE391">
        <v>29878220</v>
      </c>
      <c r="AF391" t="s">
        <v>4847</v>
      </c>
      <c r="AG391" t="s">
        <v>4848</v>
      </c>
      <c r="AH391" t="s">
        <v>4849</v>
      </c>
      <c r="AI391" t="s">
        <v>4850</v>
      </c>
      <c r="AJ391" t="s">
        <v>4802</v>
      </c>
      <c r="AK391" t="s">
        <v>4803</v>
      </c>
      <c r="AL391">
        <v>2694304</v>
      </c>
      <c r="AM391">
        <v>2018</v>
      </c>
      <c r="AN391" t="s">
        <v>4804</v>
      </c>
      <c r="AO391" t="s">
        <v>4805</v>
      </c>
      <c r="AP391" t="s">
        <v>4806</v>
      </c>
      <c r="AQ391" t="s">
        <v>4807</v>
      </c>
      <c r="AR391" t="s">
        <v>4808</v>
      </c>
      <c r="AS391" t="s">
        <v>4809</v>
      </c>
      <c r="AT391" t="s">
        <v>4851</v>
      </c>
      <c r="AU391" t="s">
        <v>4852</v>
      </c>
      <c r="AV391" t="s">
        <v>84</v>
      </c>
      <c r="AW391" t="s">
        <v>86</v>
      </c>
      <c r="AX391" t="s">
        <v>86</v>
      </c>
      <c r="AY391" t="s">
        <v>85</v>
      </c>
      <c r="AZ391" t="s">
        <v>86</v>
      </c>
      <c r="BA391" t="s">
        <v>85</v>
      </c>
      <c r="BB391" t="s">
        <v>86</v>
      </c>
      <c r="BC391">
        <v>1</v>
      </c>
      <c r="BD391" t="s">
        <v>86</v>
      </c>
      <c r="BE391" t="s">
        <v>86</v>
      </c>
      <c r="BF391" t="s">
        <v>85</v>
      </c>
      <c r="BG391" t="s">
        <v>86</v>
      </c>
      <c r="BH391" t="s">
        <v>85</v>
      </c>
      <c r="BI391" t="s">
        <v>85</v>
      </c>
      <c r="BJ391" t="s">
        <v>85</v>
      </c>
      <c r="BK391" t="s">
        <v>85</v>
      </c>
      <c r="BL391" t="s">
        <v>87</v>
      </c>
      <c r="BM391" t="s">
        <v>3685</v>
      </c>
      <c r="BO391" t="s">
        <v>1067</v>
      </c>
      <c r="BP391" s="1" t="s">
        <v>4853</v>
      </c>
    </row>
    <row r="392" spans="1:68" hidden="1" x14ac:dyDescent="0.25">
      <c r="A392" s="1" t="s">
        <v>4776</v>
      </c>
      <c r="B392" t="s">
        <v>4777</v>
      </c>
      <c r="C392" t="s">
        <v>4778</v>
      </c>
      <c r="D392" s="5">
        <f t="shared" si="20"/>
        <v>3</v>
      </c>
      <c r="E392" s="5">
        <f>IFERROR(SEARCH(Tabelle2!$A$2,Literatur!$C392),0)</f>
        <v>0</v>
      </c>
      <c r="F392" s="5">
        <f>IFERROR(SEARCH(Tabelle2!$A$3,Literatur!$C392),0)</f>
        <v>0</v>
      </c>
      <c r="G392" s="5">
        <f>IFERROR(SEARCH(Tabelle2!$A$4,Literatur!$C392),0)</f>
        <v>0</v>
      </c>
      <c r="H392" s="5">
        <f>IFERROR(SEARCH(Tabelle2!$A$5,Literatur!$C392),0)</f>
        <v>0</v>
      </c>
      <c r="I392" s="5">
        <v>1</v>
      </c>
      <c r="J392" s="5">
        <f>IFERROR(SEARCH(Tabelle2!$A$7,Literatur!$C392),0)</f>
        <v>0</v>
      </c>
      <c r="K392" s="5">
        <f>IFERROR(SEARCH(Tabelle2!$A$8,Literatur!$C392),0)</f>
        <v>0</v>
      </c>
      <c r="L392" s="5">
        <f>IFERROR(SEARCH(Tabelle2!$A$9,Literatur!$C392),0)</f>
        <v>0</v>
      </c>
      <c r="M392" s="5">
        <f>IFERROR(SEARCH(Tabelle2!$A$10,Literatur!$C392),0)</f>
        <v>0</v>
      </c>
      <c r="N392" t="s">
        <v>60</v>
      </c>
      <c r="O392" t="s">
        <v>61</v>
      </c>
      <c r="P392" t="s">
        <v>4779</v>
      </c>
      <c r="Q392" t="s">
        <v>4780</v>
      </c>
      <c r="R392">
        <v>9</v>
      </c>
      <c r="S392">
        <v>115618</v>
      </c>
      <c r="T392" t="s">
        <v>64</v>
      </c>
      <c r="U392" t="s">
        <v>4781</v>
      </c>
      <c r="V392" t="s">
        <v>4782</v>
      </c>
      <c r="X392" t="s">
        <v>4783</v>
      </c>
      <c r="Y392" t="s">
        <v>4784</v>
      </c>
      <c r="Z392" t="s">
        <v>4785</v>
      </c>
      <c r="AA392">
        <f t="shared" si="21"/>
        <v>8</v>
      </c>
      <c r="AB392">
        <v>13</v>
      </c>
      <c r="AC392" t="s">
        <v>4854</v>
      </c>
      <c r="AD392" t="s">
        <v>71</v>
      </c>
      <c r="AE392">
        <v>29878218</v>
      </c>
      <c r="AF392" t="s">
        <v>4855</v>
      </c>
      <c r="AG392" t="s">
        <v>4856</v>
      </c>
      <c r="AH392" t="s">
        <v>4857</v>
      </c>
      <c r="AI392" t="s">
        <v>4858</v>
      </c>
      <c r="AJ392" t="s">
        <v>4802</v>
      </c>
      <c r="AK392" t="s">
        <v>4803</v>
      </c>
      <c r="AL392">
        <v>2694304</v>
      </c>
      <c r="AM392">
        <v>2018</v>
      </c>
      <c r="AN392" t="s">
        <v>4804</v>
      </c>
      <c r="AO392" t="s">
        <v>4805</v>
      </c>
      <c r="AP392" t="s">
        <v>4806</v>
      </c>
      <c r="AQ392" t="s">
        <v>4807</v>
      </c>
      <c r="AR392" t="s">
        <v>4808</v>
      </c>
      <c r="AS392" t="s">
        <v>4809</v>
      </c>
      <c r="AT392" t="s">
        <v>4859</v>
      </c>
      <c r="AU392" t="s">
        <v>4860</v>
      </c>
      <c r="AV392" t="s">
        <v>84</v>
      </c>
      <c r="AW392" t="s">
        <v>86</v>
      </c>
      <c r="AX392" t="s">
        <v>86</v>
      </c>
      <c r="AY392" t="s">
        <v>85</v>
      </c>
      <c r="AZ392" t="s">
        <v>86</v>
      </c>
      <c r="BA392" t="s">
        <v>85</v>
      </c>
      <c r="BB392" t="s">
        <v>86</v>
      </c>
      <c r="BC392">
        <v>1</v>
      </c>
      <c r="BD392" t="s">
        <v>86</v>
      </c>
      <c r="BE392" t="s">
        <v>86</v>
      </c>
      <c r="BF392" t="s">
        <v>85</v>
      </c>
      <c r="BG392" t="s">
        <v>86</v>
      </c>
      <c r="BH392" t="s">
        <v>85</v>
      </c>
      <c r="BI392" t="s">
        <v>85</v>
      </c>
      <c r="BJ392" t="s">
        <v>85</v>
      </c>
      <c r="BK392" t="s">
        <v>85</v>
      </c>
      <c r="BL392" t="s">
        <v>87</v>
      </c>
      <c r="BM392" t="s">
        <v>3685</v>
      </c>
      <c r="BO392" t="s">
        <v>1067</v>
      </c>
      <c r="BP392" s="1" t="s">
        <v>4861</v>
      </c>
    </row>
    <row r="393" spans="1:68" hidden="1" x14ac:dyDescent="0.25">
      <c r="A393" s="1" t="s">
        <v>4776</v>
      </c>
      <c r="B393" t="s">
        <v>4777</v>
      </c>
      <c r="C393" t="s">
        <v>4778</v>
      </c>
      <c r="D393" s="5">
        <f t="shared" si="20"/>
        <v>3</v>
      </c>
      <c r="E393" s="5">
        <f>IFERROR(SEARCH(Tabelle2!$A$2,Literatur!$C393),0)</f>
        <v>0</v>
      </c>
      <c r="F393" s="5">
        <f>IFERROR(SEARCH(Tabelle2!$A$3,Literatur!$C393),0)</f>
        <v>0</v>
      </c>
      <c r="G393" s="5">
        <f>IFERROR(SEARCH(Tabelle2!$A$4,Literatur!$C393),0)</f>
        <v>0</v>
      </c>
      <c r="H393" s="5">
        <f>IFERROR(SEARCH(Tabelle2!$A$5,Literatur!$C393),0)</f>
        <v>0</v>
      </c>
      <c r="I393" s="5">
        <v>1</v>
      </c>
      <c r="J393" s="5">
        <f>IFERROR(SEARCH(Tabelle2!$A$7,Literatur!$C393),0)</f>
        <v>0</v>
      </c>
      <c r="K393" s="5">
        <f>IFERROR(SEARCH(Tabelle2!$A$8,Literatur!$C393),0)</f>
        <v>0</v>
      </c>
      <c r="L393" s="5">
        <f>IFERROR(SEARCH(Tabelle2!$A$9,Literatur!$C393),0)</f>
        <v>0</v>
      </c>
      <c r="M393" s="5">
        <f>IFERROR(SEARCH(Tabelle2!$A$10,Literatur!$C393),0)</f>
        <v>0</v>
      </c>
      <c r="N393" t="s">
        <v>60</v>
      </c>
      <c r="O393" t="s">
        <v>61</v>
      </c>
      <c r="P393" t="s">
        <v>4779</v>
      </c>
      <c r="Q393" t="s">
        <v>4780</v>
      </c>
      <c r="R393">
        <v>9</v>
      </c>
      <c r="S393">
        <v>115618</v>
      </c>
      <c r="T393" t="s">
        <v>64</v>
      </c>
      <c r="U393" t="s">
        <v>4781</v>
      </c>
      <c r="V393" t="s">
        <v>4782</v>
      </c>
      <c r="X393" t="s">
        <v>4783</v>
      </c>
      <c r="Y393" t="s">
        <v>4784</v>
      </c>
      <c r="Z393" t="s">
        <v>4785</v>
      </c>
      <c r="AA393">
        <f t="shared" si="21"/>
        <v>8</v>
      </c>
      <c r="AB393">
        <v>13</v>
      </c>
      <c r="AC393" t="s">
        <v>4862</v>
      </c>
      <c r="AD393" t="s">
        <v>71</v>
      </c>
      <c r="AE393">
        <v>29410253</v>
      </c>
      <c r="AF393" t="s">
        <v>4863</v>
      </c>
      <c r="AG393" t="s">
        <v>4864</v>
      </c>
      <c r="AH393" t="s">
        <v>4865</v>
      </c>
      <c r="AI393" t="s">
        <v>4866</v>
      </c>
      <c r="AJ393" t="s">
        <v>77</v>
      </c>
      <c r="AK393" t="s">
        <v>2313</v>
      </c>
      <c r="AL393">
        <v>2670812</v>
      </c>
      <c r="AM393">
        <v>2018</v>
      </c>
      <c r="AN393" t="s">
        <v>4867</v>
      </c>
      <c r="AO393" t="s">
        <v>4868</v>
      </c>
      <c r="AP393" t="s">
        <v>4869</v>
      </c>
      <c r="AQ393" t="s">
        <v>4870</v>
      </c>
      <c r="AR393" t="s">
        <v>4871</v>
      </c>
      <c r="AS393" t="s">
        <v>4872</v>
      </c>
      <c r="AT393" t="s">
        <v>4873</v>
      </c>
      <c r="AU393" t="s">
        <v>4874</v>
      </c>
      <c r="AV393" t="s">
        <v>84</v>
      </c>
      <c r="AW393" t="s">
        <v>86</v>
      </c>
      <c r="AX393" t="s">
        <v>86</v>
      </c>
      <c r="AY393" t="s">
        <v>85</v>
      </c>
      <c r="AZ393" t="s">
        <v>86</v>
      </c>
      <c r="BA393" t="s">
        <v>85</v>
      </c>
      <c r="BB393" t="s">
        <v>86</v>
      </c>
      <c r="BC393">
        <v>1</v>
      </c>
      <c r="BD393" t="s">
        <v>86</v>
      </c>
      <c r="BE393" t="s">
        <v>86</v>
      </c>
      <c r="BF393" t="s">
        <v>85</v>
      </c>
      <c r="BG393" t="s">
        <v>86</v>
      </c>
      <c r="BH393" t="s">
        <v>85</v>
      </c>
      <c r="BI393" t="s">
        <v>85</v>
      </c>
      <c r="BJ393" t="s">
        <v>85</v>
      </c>
      <c r="BK393" t="s">
        <v>85</v>
      </c>
      <c r="BL393" t="s">
        <v>4875</v>
      </c>
      <c r="BM393" t="s">
        <v>1307</v>
      </c>
      <c r="BO393" t="s">
        <v>3759</v>
      </c>
      <c r="BP393" s="1" t="s">
        <v>4876</v>
      </c>
    </row>
    <row r="394" spans="1:68" hidden="1" x14ac:dyDescent="0.25">
      <c r="A394" s="1" t="s">
        <v>4776</v>
      </c>
      <c r="B394" t="s">
        <v>4777</v>
      </c>
      <c r="C394" t="s">
        <v>4778</v>
      </c>
      <c r="D394" s="5">
        <f t="shared" si="20"/>
        <v>3</v>
      </c>
      <c r="E394" s="5">
        <f>IFERROR(SEARCH(Tabelle2!$A$2,Literatur!$C394),0)</f>
        <v>0</v>
      </c>
      <c r="F394" s="5">
        <f>IFERROR(SEARCH(Tabelle2!$A$3,Literatur!$C394),0)</f>
        <v>0</v>
      </c>
      <c r="G394" s="5">
        <f>IFERROR(SEARCH(Tabelle2!$A$4,Literatur!$C394),0)</f>
        <v>0</v>
      </c>
      <c r="H394" s="5">
        <f>IFERROR(SEARCH(Tabelle2!$A$5,Literatur!$C394),0)</f>
        <v>0</v>
      </c>
      <c r="I394" s="5">
        <v>1</v>
      </c>
      <c r="J394" s="5">
        <f>IFERROR(SEARCH(Tabelle2!$A$7,Literatur!$C394),0)</f>
        <v>0</v>
      </c>
      <c r="K394" s="5">
        <f>IFERROR(SEARCH(Tabelle2!$A$8,Literatur!$C394),0)</f>
        <v>0</v>
      </c>
      <c r="L394" s="5">
        <f>IFERROR(SEARCH(Tabelle2!$A$9,Literatur!$C394),0)</f>
        <v>0</v>
      </c>
      <c r="M394" s="5">
        <f>IFERROR(SEARCH(Tabelle2!$A$10,Literatur!$C394),0)</f>
        <v>0</v>
      </c>
      <c r="N394" t="s">
        <v>60</v>
      </c>
      <c r="O394" t="s">
        <v>61</v>
      </c>
      <c r="P394" t="s">
        <v>4779</v>
      </c>
      <c r="Q394" t="s">
        <v>4780</v>
      </c>
      <c r="R394">
        <v>9</v>
      </c>
      <c r="S394">
        <v>115618</v>
      </c>
      <c r="T394" t="s">
        <v>64</v>
      </c>
      <c r="U394" t="s">
        <v>4781</v>
      </c>
      <c r="V394" t="s">
        <v>4782</v>
      </c>
      <c r="X394" t="s">
        <v>4783</v>
      </c>
      <c r="Y394" t="s">
        <v>4784</v>
      </c>
      <c r="Z394" t="s">
        <v>4785</v>
      </c>
      <c r="AA394">
        <f t="shared" si="21"/>
        <v>8</v>
      </c>
      <c r="AB394">
        <v>13</v>
      </c>
      <c r="AC394" t="s">
        <v>4877</v>
      </c>
      <c r="AD394" t="s">
        <v>71</v>
      </c>
      <c r="AE394">
        <v>28250535</v>
      </c>
      <c r="AF394" t="s">
        <v>4878</v>
      </c>
      <c r="AG394" t="s">
        <v>4879</v>
      </c>
      <c r="AH394" t="s">
        <v>4880</v>
      </c>
      <c r="AI394" t="s">
        <v>4881</v>
      </c>
      <c r="AJ394" t="s">
        <v>113</v>
      </c>
      <c r="AK394" t="s">
        <v>402</v>
      </c>
      <c r="AL394">
        <v>2528744</v>
      </c>
      <c r="AM394">
        <v>2017</v>
      </c>
      <c r="AN394" t="s">
        <v>4882</v>
      </c>
      <c r="AO394" t="s">
        <v>4883</v>
      </c>
      <c r="AP394" t="s">
        <v>4884</v>
      </c>
      <c r="AQ394" t="s">
        <v>4885</v>
      </c>
      <c r="AR394" t="s">
        <v>4886</v>
      </c>
      <c r="AS394" t="s">
        <v>4887</v>
      </c>
      <c r="AT394" t="s">
        <v>3552</v>
      </c>
      <c r="AU394" t="s">
        <v>4888</v>
      </c>
      <c r="AV394" t="s">
        <v>84</v>
      </c>
      <c r="AW394" t="s">
        <v>86</v>
      </c>
      <c r="AX394" t="s">
        <v>86</v>
      </c>
      <c r="AY394" t="s">
        <v>85</v>
      </c>
      <c r="AZ394" t="s">
        <v>86</v>
      </c>
      <c r="BA394" t="s">
        <v>85</v>
      </c>
      <c r="BB394" t="s">
        <v>85</v>
      </c>
      <c r="BC394">
        <v>1</v>
      </c>
      <c r="BD394" t="s">
        <v>86</v>
      </c>
      <c r="BE394" t="s">
        <v>86</v>
      </c>
      <c r="BF394" t="s">
        <v>85</v>
      </c>
      <c r="BG394" t="s">
        <v>85</v>
      </c>
      <c r="BH394" t="s">
        <v>85</v>
      </c>
      <c r="BI394" t="s">
        <v>85</v>
      </c>
      <c r="BJ394" t="s">
        <v>85</v>
      </c>
      <c r="BK394" t="s">
        <v>85</v>
      </c>
      <c r="BL394" t="s">
        <v>4889</v>
      </c>
      <c r="BM394" t="s">
        <v>123</v>
      </c>
      <c r="BO394" t="s">
        <v>4820</v>
      </c>
      <c r="BP394" s="1" t="s">
        <v>4890</v>
      </c>
    </row>
    <row r="395" spans="1:68" hidden="1" x14ac:dyDescent="0.25">
      <c r="A395" s="1" t="s">
        <v>4776</v>
      </c>
      <c r="B395" t="s">
        <v>4777</v>
      </c>
      <c r="C395" t="s">
        <v>4778</v>
      </c>
      <c r="D395" s="5">
        <f t="shared" si="20"/>
        <v>3</v>
      </c>
      <c r="E395" s="5">
        <f>IFERROR(SEARCH(Tabelle2!$A$2,Literatur!$C395),0)</f>
        <v>0</v>
      </c>
      <c r="F395" s="5">
        <f>IFERROR(SEARCH(Tabelle2!$A$3,Literatur!$C395),0)</f>
        <v>0</v>
      </c>
      <c r="G395" s="5">
        <f>IFERROR(SEARCH(Tabelle2!$A$4,Literatur!$C395),0)</f>
        <v>0</v>
      </c>
      <c r="H395" s="5">
        <f>IFERROR(SEARCH(Tabelle2!$A$5,Literatur!$C395),0)</f>
        <v>0</v>
      </c>
      <c r="I395" s="5">
        <v>1</v>
      </c>
      <c r="J395" s="5">
        <f>IFERROR(SEARCH(Tabelle2!$A$7,Literatur!$C395),0)</f>
        <v>0</v>
      </c>
      <c r="K395" s="5">
        <f>IFERROR(SEARCH(Tabelle2!$A$8,Literatur!$C395),0)</f>
        <v>0</v>
      </c>
      <c r="L395" s="5">
        <f>IFERROR(SEARCH(Tabelle2!$A$9,Literatur!$C395),0)</f>
        <v>0</v>
      </c>
      <c r="M395" s="5">
        <f>IFERROR(SEARCH(Tabelle2!$A$10,Literatur!$C395),0)</f>
        <v>0</v>
      </c>
      <c r="N395" t="s">
        <v>60</v>
      </c>
      <c r="O395" t="s">
        <v>61</v>
      </c>
      <c r="P395" t="s">
        <v>4779</v>
      </c>
      <c r="Q395" t="s">
        <v>4780</v>
      </c>
      <c r="R395">
        <v>9</v>
      </c>
      <c r="S395">
        <v>115618</v>
      </c>
      <c r="T395" t="s">
        <v>64</v>
      </c>
      <c r="U395" t="s">
        <v>4781</v>
      </c>
      <c r="V395" t="s">
        <v>4782</v>
      </c>
      <c r="X395" t="s">
        <v>4783</v>
      </c>
      <c r="Y395" t="s">
        <v>4784</v>
      </c>
      <c r="Z395" t="s">
        <v>4785</v>
      </c>
      <c r="AA395">
        <f t="shared" si="21"/>
        <v>8</v>
      </c>
      <c r="AB395">
        <v>13</v>
      </c>
      <c r="AC395" t="s">
        <v>3560</v>
      </c>
      <c r="AD395" t="s">
        <v>71</v>
      </c>
      <c r="AE395">
        <v>28057656</v>
      </c>
      <c r="AF395" t="s">
        <v>3551</v>
      </c>
      <c r="AG395" t="s">
        <v>3562</v>
      </c>
      <c r="AH395" t="s">
        <v>3563</v>
      </c>
      <c r="AI395" t="s">
        <v>3564</v>
      </c>
      <c r="AJ395" t="s">
        <v>130</v>
      </c>
      <c r="AK395" t="s">
        <v>384</v>
      </c>
      <c r="AL395">
        <v>2511421</v>
      </c>
      <c r="AM395">
        <v>2017</v>
      </c>
      <c r="AN395" t="s">
        <v>1411</v>
      </c>
      <c r="AO395" t="s">
        <v>1412</v>
      </c>
      <c r="AP395" t="s">
        <v>1412</v>
      </c>
      <c r="AQ395" t="s">
        <v>1413</v>
      </c>
      <c r="AR395" t="s">
        <v>1414</v>
      </c>
      <c r="AS395" t="s">
        <v>1414</v>
      </c>
      <c r="AT395" t="s">
        <v>4891</v>
      </c>
      <c r="AU395" t="s">
        <v>3566</v>
      </c>
      <c r="AV395" t="s">
        <v>84</v>
      </c>
      <c r="AW395" t="s">
        <v>86</v>
      </c>
      <c r="AX395" t="s">
        <v>86</v>
      </c>
      <c r="AY395" t="s">
        <v>85</v>
      </c>
      <c r="AZ395" t="s">
        <v>86</v>
      </c>
      <c r="BA395" t="s">
        <v>85</v>
      </c>
      <c r="BB395" t="s">
        <v>85</v>
      </c>
      <c r="BC395">
        <v>2</v>
      </c>
      <c r="BD395" t="s">
        <v>86</v>
      </c>
      <c r="BE395" t="s">
        <v>86</v>
      </c>
      <c r="BF395" t="s">
        <v>85</v>
      </c>
      <c r="BG395" t="s">
        <v>86</v>
      </c>
      <c r="BH395" t="s">
        <v>85</v>
      </c>
      <c r="BI395" t="s">
        <v>85</v>
      </c>
      <c r="BJ395" t="s">
        <v>85</v>
      </c>
      <c r="BK395" t="s">
        <v>85</v>
      </c>
      <c r="BL395" t="s">
        <v>3567</v>
      </c>
      <c r="BM395" t="s">
        <v>3568</v>
      </c>
      <c r="BO395" t="s">
        <v>3569</v>
      </c>
      <c r="BP395" s="1" t="s">
        <v>3570</v>
      </c>
    </row>
    <row r="396" spans="1:68" hidden="1" x14ac:dyDescent="0.25">
      <c r="A396" s="1" t="s">
        <v>4776</v>
      </c>
      <c r="B396" t="s">
        <v>4777</v>
      </c>
      <c r="C396" t="s">
        <v>4778</v>
      </c>
      <c r="D396" s="5">
        <f t="shared" si="20"/>
        <v>3</v>
      </c>
      <c r="E396" s="5">
        <f>IFERROR(SEARCH(Tabelle2!$A$2,Literatur!$C396),0)</f>
        <v>0</v>
      </c>
      <c r="F396" s="5">
        <f>IFERROR(SEARCH(Tabelle2!$A$3,Literatur!$C396),0)</f>
        <v>0</v>
      </c>
      <c r="G396" s="5">
        <f>IFERROR(SEARCH(Tabelle2!$A$4,Literatur!$C396),0)</f>
        <v>0</v>
      </c>
      <c r="H396" s="5">
        <f>IFERROR(SEARCH(Tabelle2!$A$5,Literatur!$C396),0)</f>
        <v>0</v>
      </c>
      <c r="I396" s="5">
        <v>1</v>
      </c>
      <c r="J396" s="5">
        <f>IFERROR(SEARCH(Tabelle2!$A$7,Literatur!$C396),0)</f>
        <v>0</v>
      </c>
      <c r="K396" s="5">
        <f>IFERROR(SEARCH(Tabelle2!$A$8,Literatur!$C396),0)</f>
        <v>0</v>
      </c>
      <c r="L396" s="5">
        <f>IFERROR(SEARCH(Tabelle2!$A$9,Literatur!$C396),0)</f>
        <v>0</v>
      </c>
      <c r="M396" s="5">
        <f>IFERROR(SEARCH(Tabelle2!$A$10,Literatur!$C396),0)</f>
        <v>0</v>
      </c>
      <c r="N396" t="s">
        <v>60</v>
      </c>
      <c r="O396" t="s">
        <v>61</v>
      </c>
      <c r="P396" t="s">
        <v>4779</v>
      </c>
      <c r="Q396" t="s">
        <v>4780</v>
      </c>
      <c r="R396">
        <v>9</v>
      </c>
      <c r="S396">
        <v>115618</v>
      </c>
      <c r="T396" t="s">
        <v>64</v>
      </c>
      <c r="U396" t="s">
        <v>4781</v>
      </c>
      <c r="V396" t="s">
        <v>4782</v>
      </c>
      <c r="X396" t="s">
        <v>4783</v>
      </c>
      <c r="Y396" t="s">
        <v>4784</v>
      </c>
      <c r="Z396" t="s">
        <v>4785</v>
      </c>
      <c r="AA396">
        <f t="shared" si="21"/>
        <v>8</v>
      </c>
      <c r="AB396">
        <v>13</v>
      </c>
      <c r="AC396" t="s">
        <v>4892</v>
      </c>
      <c r="AD396" t="s">
        <v>71</v>
      </c>
      <c r="AE396">
        <v>27800166</v>
      </c>
      <c r="AF396" t="s">
        <v>4893</v>
      </c>
      <c r="AG396" t="s">
        <v>4894</v>
      </c>
      <c r="AH396" t="s">
        <v>4895</v>
      </c>
      <c r="AI396" t="s">
        <v>4896</v>
      </c>
      <c r="AK396" t="s">
        <v>281</v>
      </c>
      <c r="AL396">
        <v>2395452</v>
      </c>
      <c r="AM396">
        <v>2016</v>
      </c>
      <c r="AN396" t="s">
        <v>4897</v>
      </c>
      <c r="AO396" t="s">
        <v>4898</v>
      </c>
      <c r="AP396" t="s">
        <v>4898</v>
      </c>
      <c r="AQ396" t="s">
        <v>4899</v>
      </c>
      <c r="AR396" t="s">
        <v>4900</v>
      </c>
      <c r="AS396" t="s">
        <v>4900</v>
      </c>
      <c r="AT396" t="s">
        <v>4901</v>
      </c>
      <c r="AU396" t="s">
        <v>4902</v>
      </c>
      <c r="AV396" t="s">
        <v>84</v>
      </c>
      <c r="AW396" t="s">
        <v>86</v>
      </c>
      <c r="AX396" t="s">
        <v>86</v>
      </c>
      <c r="AY396" t="s">
        <v>85</v>
      </c>
      <c r="AZ396" t="s">
        <v>86</v>
      </c>
      <c r="BA396" t="s">
        <v>85</v>
      </c>
      <c r="BB396" t="s">
        <v>85</v>
      </c>
      <c r="BC396">
        <v>3</v>
      </c>
      <c r="BD396" t="s">
        <v>85</v>
      </c>
      <c r="BE396" t="s">
        <v>86</v>
      </c>
      <c r="BF396" t="s">
        <v>85</v>
      </c>
      <c r="BG396" t="s">
        <v>86</v>
      </c>
      <c r="BH396" t="s">
        <v>85</v>
      </c>
      <c r="BI396" t="s">
        <v>85</v>
      </c>
      <c r="BJ396" t="s">
        <v>85</v>
      </c>
      <c r="BK396" t="s">
        <v>85</v>
      </c>
      <c r="BL396" t="s">
        <v>4903</v>
      </c>
      <c r="BM396" t="s">
        <v>170</v>
      </c>
      <c r="BO396" t="s">
        <v>190</v>
      </c>
      <c r="BP396" s="1" t="s">
        <v>4904</v>
      </c>
    </row>
    <row r="397" spans="1:68" hidden="1" x14ac:dyDescent="0.25">
      <c r="A397" s="1" t="s">
        <v>4776</v>
      </c>
      <c r="B397" t="s">
        <v>4777</v>
      </c>
      <c r="C397" t="s">
        <v>4778</v>
      </c>
      <c r="D397" s="5">
        <f t="shared" si="20"/>
        <v>3</v>
      </c>
      <c r="E397" s="5">
        <f>IFERROR(SEARCH(Tabelle2!$A$2,Literatur!$C397),0)</f>
        <v>0</v>
      </c>
      <c r="F397" s="5">
        <f>IFERROR(SEARCH(Tabelle2!$A$3,Literatur!$C397),0)</f>
        <v>0</v>
      </c>
      <c r="G397" s="5">
        <f>IFERROR(SEARCH(Tabelle2!$A$4,Literatur!$C397),0)</f>
        <v>0</v>
      </c>
      <c r="H397" s="5">
        <f>IFERROR(SEARCH(Tabelle2!$A$5,Literatur!$C397),0)</f>
        <v>0</v>
      </c>
      <c r="I397" s="5">
        <v>1</v>
      </c>
      <c r="J397" s="5">
        <f>IFERROR(SEARCH(Tabelle2!$A$7,Literatur!$C397),0)</f>
        <v>0</v>
      </c>
      <c r="K397" s="5">
        <f>IFERROR(SEARCH(Tabelle2!$A$8,Literatur!$C397),0)</f>
        <v>0</v>
      </c>
      <c r="L397" s="5">
        <f>IFERROR(SEARCH(Tabelle2!$A$9,Literatur!$C397),0)</f>
        <v>0</v>
      </c>
      <c r="M397" s="5">
        <f>IFERROR(SEARCH(Tabelle2!$A$10,Literatur!$C397),0)</f>
        <v>0</v>
      </c>
      <c r="N397" t="s">
        <v>60</v>
      </c>
      <c r="O397" t="s">
        <v>61</v>
      </c>
      <c r="P397" t="s">
        <v>4779</v>
      </c>
      <c r="Q397" t="s">
        <v>4780</v>
      </c>
      <c r="R397">
        <v>9</v>
      </c>
      <c r="S397">
        <v>115618</v>
      </c>
      <c r="T397" t="s">
        <v>64</v>
      </c>
      <c r="U397" t="s">
        <v>4781</v>
      </c>
      <c r="V397" t="s">
        <v>4782</v>
      </c>
      <c r="X397" t="s">
        <v>4783</v>
      </c>
      <c r="Y397" t="s">
        <v>4784</v>
      </c>
      <c r="Z397" t="s">
        <v>4785</v>
      </c>
      <c r="AA397">
        <f t="shared" si="21"/>
        <v>8</v>
      </c>
      <c r="AB397">
        <v>13</v>
      </c>
      <c r="AC397" t="s">
        <v>4905</v>
      </c>
      <c r="AD397" t="s">
        <v>71</v>
      </c>
      <c r="AE397">
        <v>26895985</v>
      </c>
      <c r="AF397" t="s">
        <v>4906</v>
      </c>
      <c r="AG397" t="s">
        <v>4907</v>
      </c>
      <c r="AH397" t="s">
        <v>4908</v>
      </c>
      <c r="AI397" t="s">
        <v>4909</v>
      </c>
      <c r="AK397" t="s">
        <v>241</v>
      </c>
      <c r="AL397">
        <v>2477214</v>
      </c>
      <c r="AM397">
        <v>2016</v>
      </c>
      <c r="AN397" t="s">
        <v>1411</v>
      </c>
      <c r="AO397" t="s">
        <v>1412</v>
      </c>
      <c r="AP397" t="s">
        <v>1412</v>
      </c>
      <c r="AQ397" t="s">
        <v>1413</v>
      </c>
      <c r="AR397" t="s">
        <v>1414</v>
      </c>
      <c r="AS397" t="s">
        <v>1414</v>
      </c>
      <c r="AU397" t="s">
        <v>4910</v>
      </c>
      <c r="AV397" t="s">
        <v>84</v>
      </c>
      <c r="AW397" t="s">
        <v>86</v>
      </c>
      <c r="AX397" t="s">
        <v>86</v>
      </c>
      <c r="AY397" t="s">
        <v>85</v>
      </c>
      <c r="AZ397" t="s">
        <v>86</v>
      </c>
      <c r="BA397" t="s">
        <v>85</v>
      </c>
      <c r="BB397" t="s">
        <v>85</v>
      </c>
      <c r="BC397">
        <v>12</v>
      </c>
      <c r="BD397" t="s">
        <v>86</v>
      </c>
      <c r="BE397" t="s">
        <v>86</v>
      </c>
      <c r="BF397" t="s">
        <v>85</v>
      </c>
      <c r="BG397" t="s">
        <v>86</v>
      </c>
      <c r="BH397" t="s">
        <v>85</v>
      </c>
      <c r="BI397" t="s">
        <v>85</v>
      </c>
      <c r="BJ397" t="s">
        <v>85</v>
      </c>
      <c r="BK397" t="s">
        <v>85</v>
      </c>
      <c r="BL397" t="s">
        <v>4911</v>
      </c>
      <c r="BM397" t="s">
        <v>217</v>
      </c>
      <c r="BO397" t="s">
        <v>4844</v>
      </c>
      <c r="BP397" s="1" t="s">
        <v>4912</v>
      </c>
    </row>
    <row r="398" spans="1:68" hidden="1" x14ac:dyDescent="0.25">
      <c r="A398" s="1" t="s">
        <v>4913</v>
      </c>
      <c r="B398" t="s">
        <v>4914</v>
      </c>
      <c r="C398" t="s">
        <v>4915</v>
      </c>
      <c r="D398" s="5">
        <f t="shared" ref="D398:D450" si="22">SUM(E398:M398)</f>
        <v>0</v>
      </c>
      <c r="E398" s="5">
        <f>IFERROR(SEARCH(Tabelle2!$A$2,Literatur!$C398),0)</f>
        <v>0</v>
      </c>
      <c r="F398" s="5">
        <f>IFERROR(SEARCH(Tabelle2!$A$3,Literatur!$C398),0)</f>
        <v>0</v>
      </c>
      <c r="G398" s="5">
        <f>IFERROR(SEARCH(Tabelle2!$A$4,Literatur!$C398),0)</f>
        <v>0</v>
      </c>
      <c r="H398" s="5">
        <f>IFERROR(SEARCH(Tabelle2!$A$5,Literatur!$C398),0)</f>
        <v>0</v>
      </c>
      <c r="I398" s="5">
        <f>IFERROR(SEARCH(Tabelle2!$A$6,Literatur!$C398),0)</f>
        <v>0</v>
      </c>
      <c r="J398" s="5">
        <f>IFERROR(SEARCH(Tabelle2!$A$7,Literatur!$C398),0)</f>
        <v>0</v>
      </c>
      <c r="K398" s="5">
        <f>IFERROR(SEARCH(Tabelle2!$A$8,Literatur!$C398),0)</f>
        <v>0</v>
      </c>
      <c r="L398" s="5">
        <f>IFERROR(SEARCH(Tabelle2!$A$9,Literatur!$C398),0)</f>
        <v>0</v>
      </c>
      <c r="M398" s="5">
        <f>IFERROR(SEARCH(Tabelle2!$A$10,Literatur!$C398),0)</f>
        <v>0</v>
      </c>
      <c r="N398" t="s">
        <v>60</v>
      </c>
      <c r="O398" t="s">
        <v>61</v>
      </c>
      <c r="P398" t="s">
        <v>590</v>
      </c>
      <c r="Q398" t="s">
        <v>4780</v>
      </c>
      <c r="R398">
        <v>8</v>
      </c>
      <c r="S398">
        <v>115582</v>
      </c>
      <c r="T398" t="s">
        <v>64</v>
      </c>
      <c r="U398" t="s">
        <v>4916</v>
      </c>
      <c r="V398" t="s">
        <v>4917</v>
      </c>
      <c r="X398" t="s">
        <v>4918</v>
      </c>
      <c r="Y398" t="s">
        <v>4919</v>
      </c>
      <c r="Z398" t="s">
        <v>4920</v>
      </c>
      <c r="AA398">
        <f t="shared" si="21"/>
        <v>8</v>
      </c>
      <c r="AB398">
        <v>8</v>
      </c>
      <c r="AC398" t="s">
        <v>4921</v>
      </c>
      <c r="AD398" t="s">
        <v>71</v>
      </c>
      <c r="AE398">
        <v>30405424</v>
      </c>
      <c r="AF398" t="s">
        <v>4922</v>
      </c>
      <c r="AG398" t="s">
        <v>4923</v>
      </c>
      <c r="AH398" t="s">
        <v>4924</v>
      </c>
      <c r="AI398" t="s">
        <v>4925</v>
      </c>
      <c r="AJ398" t="s">
        <v>130</v>
      </c>
      <c r="AK398" t="s">
        <v>281</v>
      </c>
      <c r="AL398">
        <v>2644114</v>
      </c>
      <c r="AM398">
        <v>2018</v>
      </c>
      <c r="AN398" t="s">
        <v>4926</v>
      </c>
      <c r="AO398" t="s">
        <v>865</v>
      </c>
      <c r="AP398" t="s">
        <v>865</v>
      </c>
      <c r="AQ398" t="s">
        <v>866</v>
      </c>
      <c r="AR398" t="s">
        <v>867</v>
      </c>
      <c r="AS398" t="s">
        <v>867</v>
      </c>
      <c r="AT398" t="s">
        <v>4927</v>
      </c>
      <c r="AU398" t="s">
        <v>4928</v>
      </c>
      <c r="AV398" t="s">
        <v>84</v>
      </c>
      <c r="AW398" t="s">
        <v>86</v>
      </c>
      <c r="AX398" t="s">
        <v>86</v>
      </c>
      <c r="AY398" t="s">
        <v>85</v>
      </c>
      <c r="AZ398" t="s">
        <v>86</v>
      </c>
      <c r="BA398" t="s">
        <v>85</v>
      </c>
      <c r="BB398" t="s">
        <v>86</v>
      </c>
      <c r="BC398">
        <v>0</v>
      </c>
      <c r="BD398" t="s">
        <v>86</v>
      </c>
      <c r="BE398" t="s">
        <v>86</v>
      </c>
      <c r="BF398" t="s">
        <v>85</v>
      </c>
      <c r="BG398" t="s">
        <v>86</v>
      </c>
      <c r="BH398" t="s">
        <v>85</v>
      </c>
      <c r="BI398" t="s">
        <v>85</v>
      </c>
      <c r="BJ398" t="s">
        <v>85</v>
      </c>
      <c r="BK398" t="s">
        <v>85</v>
      </c>
      <c r="BL398" t="s">
        <v>1924</v>
      </c>
      <c r="BM398" t="s">
        <v>4929</v>
      </c>
      <c r="BN398" t="s">
        <v>4930</v>
      </c>
      <c r="BO398" t="s">
        <v>4930</v>
      </c>
      <c r="BP398" s="1" t="s">
        <v>4931</v>
      </c>
    </row>
    <row r="399" spans="1:68" hidden="1" x14ac:dyDescent="0.25">
      <c r="A399" s="1" t="s">
        <v>4913</v>
      </c>
      <c r="B399" t="s">
        <v>4914</v>
      </c>
      <c r="C399" t="s">
        <v>4915</v>
      </c>
      <c r="D399" s="5">
        <f t="shared" si="22"/>
        <v>0</v>
      </c>
      <c r="E399" s="5">
        <f>IFERROR(SEARCH(Tabelle2!$A$2,Literatur!$C399),0)</f>
        <v>0</v>
      </c>
      <c r="F399" s="5">
        <f>IFERROR(SEARCH(Tabelle2!$A$3,Literatur!$C399),0)</f>
        <v>0</v>
      </c>
      <c r="G399" s="5">
        <f>IFERROR(SEARCH(Tabelle2!$A$4,Literatur!$C399),0)</f>
        <v>0</v>
      </c>
      <c r="H399" s="5">
        <f>IFERROR(SEARCH(Tabelle2!$A$5,Literatur!$C399),0)</f>
        <v>0</v>
      </c>
      <c r="I399" s="5">
        <f>IFERROR(SEARCH(Tabelle2!$A$6,Literatur!$C399),0)</f>
        <v>0</v>
      </c>
      <c r="J399" s="5">
        <f>IFERROR(SEARCH(Tabelle2!$A$7,Literatur!$C399),0)</f>
        <v>0</v>
      </c>
      <c r="K399" s="5">
        <f>IFERROR(SEARCH(Tabelle2!$A$8,Literatur!$C399),0)</f>
        <v>0</v>
      </c>
      <c r="L399" s="5">
        <f>IFERROR(SEARCH(Tabelle2!$A$9,Literatur!$C399),0)</f>
        <v>0</v>
      </c>
      <c r="M399" s="5">
        <f>IFERROR(SEARCH(Tabelle2!$A$10,Literatur!$C399),0)</f>
        <v>0</v>
      </c>
      <c r="N399" t="s">
        <v>60</v>
      </c>
      <c r="O399" t="s">
        <v>61</v>
      </c>
      <c r="P399" t="s">
        <v>590</v>
      </c>
      <c r="Q399" t="s">
        <v>4780</v>
      </c>
      <c r="R399">
        <v>8</v>
      </c>
      <c r="S399">
        <v>115582</v>
      </c>
      <c r="T399" t="s">
        <v>64</v>
      </c>
      <c r="U399" t="s">
        <v>4916</v>
      </c>
      <c r="V399" t="s">
        <v>4917</v>
      </c>
      <c r="X399" t="s">
        <v>4918</v>
      </c>
      <c r="Y399" t="s">
        <v>4919</v>
      </c>
      <c r="Z399" t="s">
        <v>4920</v>
      </c>
      <c r="AA399">
        <f t="shared" si="21"/>
        <v>8</v>
      </c>
      <c r="AB399">
        <v>8</v>
      </c>
      <c r="AC399" t="s">
        <v>4932</v>
      </c>
      <c r="AD399" t="s">
        <v>71</v>
      </c>
      <c r="AE399">
        <v>30057263</v>
      </c>
      <c r="AF399" t="s">
        <v>4933</v>
      </c>
      <c r="AG399" t="s">
        <v>4934</v>
      </c>
      <c r="AH399" t="s">
        <v>4935</v>
      </c>
      <c r="AI399" t="s">
        <v>4936</v>
      </c>
      <c r="AJ399" t="s">
        <v>77</v>
      </c>
      <c r="AK399" t="s">
        <v>76</v>
      </c>
      <c r="AL399">
        <v>2717077</v>
      </c>
      <c r="AM399">
        <v>2018</v>
      </c>
      <c r="AN399" t="s">
        <v>4937</v>
      </c>
      <c r="AO399" t="s">
        <v>4938</v>
      </c>
      <c r="AP399" t="s">
        <v>4938</v>
      </c>
      <c r="AQ399" t="s">
        <v>4939</v>
      </c>
      <c r="AR399" t="s">
        <v>4940</v>
      </c>
      <c r="AS399" t="s">
        <v>4940</v>
      </c>
      <c r="AT399" t="s">
        <v>4941</v>
      </c>
      <c r="AU399" t="s">
        <v>4942</v>
      </c>
      <c r="AV399" t="s">
        <v>84</v>
      </c>
      <c r="AW399" t="s">
        <v>86</v>
      </c>
      <c r="AX399" t="s">
        <v>86</v>
      </c>
      <c r="AY399" t="s">
        <v>85</v>
      </c>
      <c r="AZ399" t="s">
        <v>86</v>
      </c>
      <c r="BA399" t="s">
        <v>85</v>
      </c>
      <c r="BB399" t="s">
        <v>86</v>
      </c>
      <c r="BC399">
        <v>0</v>
      </c>
      <c r="BD399" t="s">
        <v>86</v>
      </c>
      <c r="BE399" t="s">
        <v>86</v>
      </c>
      <c r="BF399" t="s">
        <v>85</v>
      </c>
      <c r="BG399" t="s">
        <v>86</v>
      </c>
      <c r="BH399" t="s">
        <v>85</v>
      </c>
      <c r="BI399" t="s">
        <v>85</v>
      </c>
      <c r="BJ399" t="s">
        <v>85</v>
      </c>
      <c r="BK399" t="s">
        <v>86</v>
      </c>
      <c r="BL399" t="s">
        <v>558</v>
      </c>
      <c r="BM399" t="s">
        <v>4943</v>
      </c>
      <c r="BN399" t="s">
        <v>604</v>
      </c>
      <c r="BO399" t="s">
        <v>604</v>
      </c>
      <c r="BP399" s="1" t="s">
        <v>4944</v>
      </c>
    </row>
    <row r="400" spans="1:68" hidden="1" x14ac:dyDescent="0.25">
      <c r="A400" s="1" t="s">
        <v>4913</v>
      </c>
      <c r="B400" t="s">
        <v>4914</v>
      </c>
      <c r="C400" t="s">
        <v>4915</v>
      </c>
      <c r="D400" s="5">
        <f t="shared" si="22"/>
        <v>0</v>
      </c>
      <c r="E400" s="5">
        <f>IFERROR(SEARCH(Tabelle2!$A$2,Literatur!$C400),0)</f>
        <v>0</v>
      </c>
      <c r="F400" s="5">
        <f>IFERROR(SEARCH(Tabelle2!$A$3,Literatur!$C400),0)</f>
        <v>0</v>
      </c>
      <c r="G400" s="5">
        <f>IFERROR(SEARCH(Tabelle2!$A$4,Literatur!$C400),0)</f>
        <v>0</v>
      </c>
      <c r="H400" s="5">
        <f>IFERROR(SEARCH(Tabelle2!$A$5,Literatur!$C400),0)</f>
        <v>0</v>
      </c>
      <c r="I400" s="5">
        <f>IFERROR(SEARCH(Tabelle2!$A$6,Literatur!$C400),0)</f>
        <v>0</v>
      </c>
      <c r="J400" s="5">
        <f>IFERROR(SEARCH(Tabelle2!$A$7,Literatur!$C400),0)</f>
        <v>0</v>
      </c>
      <c r="K400" s="5">
        <f>IFERROR(SEARCH(Tabelle2!$A$8,Literatur!$C400),0)</f>
        <v>0</v>
      </c>
      <c r="L400" s="5">
        <f>IFERROR(SEARCH(Tabelle2!$A$9,Literatur!$C400),0)</f>
        <v>0</v>
      </c>
      <c r="M400" s="5">
        <f>IFERROR(SEARCH(Tabelle2!$A$10,Literatur!$C400),0)</f>
        <v>0</v>
      </c>
      <c r="N400" t="s">
        <v>60</v>
      </c>
      <c r="O400" t="s">
        <v>61</v>
      </c>
      <c r="P400" t="s">
        <v>590</v>
      </c>
      <c r="Q400" t="s">
        <v>4780</v>
      </c>
      <c r="R400">
        <v>8</v>
      </c>
      <c r="S400">
        <v>115582</v>
      </c>
      <c r="T400" t="s">
        <v>64</v>
      </c>
      <c r="U400" t="s">
        <v>4916</v>
      </c>
      <c r="V400" t="s">
        <v>4917</v>
      </c>
      <c r="X400" t="s">
        <v>4918</v>
      </c>
      <c r="Y400" t="s">
        <v>4919</v>
      </c>
      <c r="Z400" t="s">
        <v>4920</v>
      </c>
      <c r="AA400">
        <f t="shared" si="21"/>
        <v>8</v>
      </c>
      <c r="AB400">
        <v>8</v>
      </c>
      <c r="AC400" t="s">
        <v>4945</v>
      </c>
      <c r="AD400" t="s">
        <v>71</v>
      </c>
      <c r="AE400">
        <v>29669293</v>
      </c>
      <c r="AF400" t="s">
        <v>4946</v>
      </c>
      <c r="AG400" t="s">
        <v>4947</v>
      </c>
      <c r="AH400" t="s">
        <v>4948</v>
      </c>
      <c r="AI400" t="s">
        <v>4949</v>
      </c>
      <c r="AJ400" t="s">
        <v>384</v>
      </c>
      <c r="AK400" t="s">
        <v>1285</v>
      </c>
      <c r="AL400">
        <v>2674300</v>
      </c>
      <c r="AM400">
        <v>2018</v>
      </c>
      <c r="AN400" t="s">
        <v>1286</v>
      </c>
      <c r="AO400" t="s">
        <v>1287</v>
      </c>
      <c r="AP400" t="s">
        <v>1287</v>
      </c>
      <c r="AQ400" t="s">
        <v>1288</v>
      </c>
      <c r="AR400" t="s">
        <v>1289</v>
      </c>
      <c r="AS400" t="s">
        <v>1289</v>
      </c>
      <c r="AT400" t="s">
        <v>4950</v>
      </c>
      <c r="AU400" t="s">
        <v>4951</v>
      </c>
      <c r="AV400" t="s">
        <v>84</v>
      </c>
      <c r="AW400" t="s">
        <v>86</v>
      </c>
      <c r="AX400" t="s">
        <v>86</v>
      </c>
      <c r="AY400" t="s">
        <v>85</v>
      </c>
      <c r="AZ400" t="s">
        <v>85</v>
      </c>
      <c r="BA400" t="s">
        <v>85</v>
      </c>
      <c r="BB400" t="s">
        <v>86</v>
      </c>
      <c r="BC400">
        <v>3</v>
      </c>
      <c r="BD400" t="s">
        <v>86</v>
      </c>
      <c r="BE400" t="s">
        <v>86</v>
      </c>
      <c r="BF400" t="s">
        <v>85</v>
      </c>
      <c r="BG400" t="s">
        <v>86</v>
      </c>
      <c r="BH400" t="s">
        <v>85</v>
      </c>
      <c r="BI400" t="s">
        <v>85</v>
      </c>
      <c r="BJ400" t="s">
        <v>85</v>
      </c>
      <c r="BK400" t="s">
        <v>85</v>
      </c>
      <c r="BL400" t="s">
        <v>999</v>
      </c>
      <c r="BM400" t="s">
        <v>4952</v>
      </c>
      <c r="BN400" t="s">
        <v>395</v>
      </c>
      <c r="BO400" t="s">
        <v>1437</v>
      </c>
      <c r="BP400" s="1" t="s">
        <v>4953</v>
      </c>
    </row>
    <row r="401" spans="1:68" hidden="1" x14ac:dyDescent="0.25">
      <c r="A401" s="1" t="s">
        <v>4913</v>
      </c>
      <c r="B401" t="s">
        <v>4914</v>
      </c>
      <c r="C401" t="s">
        <v>4915</v>
      </c>
      <c r="D401" s="5">
        <f t="shared" si="22"/>
        <v>0</v>
      </c>
      <c r="E401" s="5">
        <f>IFERROR(SEARCH(Tabelle2!$A$2,Literatur!$C401),0)</f>
        <v>0</v>
      </c>
      <c r="F401" s="5">
        <f>IFERROR(SEARCH(Tabelle2!$A$3,Literatur!$C401),0)</f>
        <v>0</v>
      </c>
      <c r="G401" s="5">
        <f>IFERROR(SEARCH(Tabelle2!$A$4,Literatur!$C401),0)</f>
        <v>0</v>
      </c>
      <c r="H401" s="5">
        <f>IFERROR(SEARCH(Tabelle2!$A$5,Literatur!$C401),0)</f>
        <v>0</v>
      </c>
      <c r="I401" s="5">
        <f>IFERROR(SEARCH(Tabelle2!$A$6,Literatur!$C401),0)</f>
        <v>0</v>
      </c>
      <c r="J401" s="5">
        <f>IFERROR(SEARCH(Tabelle2!$A$7,Literatur!$C401),0)</f>
        <v>0</v>
      </c>
      <c r="K401" s="5">
        <f>IFERROR(SEARCH(Tabelle2!$A$8,Literatur!$C401),0)</f>
        <v>0</v>
      </c>
      <c r="L401" s="5">
        <f>IFERROR(SEARCH(Tabelle2!$A$9,Literatur!$C401),0)</f>
        <v>0</v>
      </c>
      <c r="M401" s="5">
        <f>IFERROR(SEARCH(Tabelle2!$A$10,Literatur!$C401),0)</f>
        <v>0</v>
      </c>
      <c r="N401" t="s">
        <v>60</v>
      </c>
      <c r="O401" t="s">
        <v>61</v>
      </c>
      <c r="P401" t="s">
        <v>590</v>
      </c>
      <c r="Q401" t="s">
        <v>4780</v>
      </c>
      <c r="R401">
        <v>8</v>
      </c>
      <c r="S401">
        <v>115582</v>
      </c>
      <c r="T401" t="s">
        <v>64</v>
      </c>
      <c r="U401" t="s">
        <v>4916</v>
      </c>
      <c r="V401" t="s">
        <v>4917</v>
      </c>
      <c r="X401" t="s">
        <v>4918</v>
      </c>
      <c r="Y401" t="s">
        <v>4919</v>
      </c>
      <c r="Z401" t="s">
        <v>4920</v>
      </c>
      <c r="AA401">
        <f t="shared" si="21"/>
        <v>8</v>
      </c>
      <c r="AB401">
        <v>8</v>
      </c>
      <c r="AC401" t="s">
        <v>397</v>
      </c>
      <c r="AD401" t="s">
        <v>71</v>
      </c>
      <c r="AE401">
        <v>28593578</v>
      </c>
      <c r="AF401" t="s">
        <v>398</v>
      </c>
      <c r="AG401" t="s">
        <v>399</v>
      </c>
      <c r="AH401" t="s">
        <v>400</v>
      </c>
      <c r="AI401" t="s">
        <v>401</v>
      </c>
      <c r="AJ401" t="s">
        <v>113</v>
      </c>
      <c r="AK401" t="s">
        <v>402</v>
      </c>
      <c r="AL401">
        <v>2568323</v>
      </c>
      <c r="AM401">
        <v>2017</v>
      </c>
      <c r="AN401" t="s">
        <v>403</v>
      </c>
      <c r="AO401" t="s">
        <v>404</v>
      </c>
      <c r="AP401" t="s">
        <v>405</v>
      </c>
      <c r="AQ401" t="s">
        <v>406</v>
      </c>
      <c r="AR401" t="s">
        <v>407</v>
      </c>
      <c r="AS401" t="s">
        <v>408</v>
      </c>
      <c r="AT401" t="s">
        <v>409</v>
      </c>
      <c r="AU401" t="s">
        <v>410</v>
      </c>
      <c r="AV401" t="s">
        <v>84</v>
      </c>
      <c r="AW401" t="s">
        <v>86</v>
      </c>
      <c r="AX401" t="s">
        <v>86</v>
      </c>
      <c r="AY401" t="s">
        <v>85</v>
      </c>
      <c r="AZ401" t="s">
        <v>86</v>
      </c>
      <c r="BA401" t="s">
        <v>85</v>
      </c>
      <c r="BB401" t="s">
        <v>85</v>
      </c>
      <c r="BC401">
        <v>3</v>
      </c>
      <c r="BD401" t="s">
        <v>86</v>
      </c>
      <c r="BE401" t="s">
        <v>86</v>
      </c>
      <c r="BF401" t="s">
        <v>85</v>
      </c>
      <c r="BG401" t="s">
        <v>86</v>
      </c>
      <c r="BH401" t="s">
        <v>85</v>
      </c>
      <c r="BI401" t="s">
        <v>85</v>
      </c>
      <c r="BJ401" t="s">
        <v>85</v>
      </c>
      <c r="BK401" t="s">
        <v>85</v>
      </c>
      <c r="BL401" t="s">
        <v>411</v>
      </c>
      <c r="BM401" t="s">
        <v>412</v>
      </c>
      <c r="BN401" t="s">
        <v>413</v>
      </c>
      <c r="BO401" t="s">
        <v>395</v>
      </c>
      <c r="BP401" s="1" t="s">
        <v>414</v>
      </c>
    </row>
    <row r="402" spans="1:68" hidden="1" x14ac:dyDescent="0.25">
      <c r="A402" s="1" t="s">
        <v>4913</v>
      </c>
      <c r="B402" t="s">
        <v>4914</v>
      </c>
      <c r="C402" t="s">
        <v>4915</v>
      </c>
      <c r="D402" s="5">
        <f t="shared" si="22"/>
        <v>0</v>
      </c>
      <c r="E402" s="5">
        <f>IFERROR(SEARCH(Tabelle2!$A$2,Literatur!$C402),0)</f>
        <v>0</v>
      </c>
      <c r="F402" s="5">
        <f>IFERROR(SEARCH(Tabelle2!$A$3,Literatur!$C402),0)</f>
        <v>0</v>
      </c>
      <c r="G402" s="5">
        <f>IFERROR(SEARCH(Tabelle2!$A$4,Literatur!$C402),0)</f>
        <v>0</v>
      </c>
      <c r="H402" s="5">
        <f>IFERROR(SEARCH(Tabelle2!$A$5,Literatur!$C402),0)</f>
        <v>0</v>
      </c>
      <c r="I402" s="5">
        <f>IFERROR(SEARCH(Tabelle2!$A$6,Literatur!$C402),0)</f>
        <v>0</v>
      </c>
      <c r="J402" s="5">
        <f>IFERROR(SEARCH(Tabelle2!$A$7,Literatur!$C402),0)</f>
        <v>0</v>
      </c>
      <c r="K402" s="5">
        <f>IFERROR(SEARCH(Tabelle2!$A$8,Literatur!$C402),0)</f>
        <v>0</v>
      </c>
      <c r="L402" s="5">
        <f>IFERROR(SEARCH(Tabelle2!$A$9,Literatur!$C402),0)</f>
        <v>0</v>
      </c>
      <c r="M402" s="5">
        <f>IFERROR(SEARCH(Tabelle2!$A$10,Literatur!$C402),0)</f>
        <v>0</v>
      </c>
      <c r="N402" t="s">
        <v>60</v>
      </c>
      <c r="O402" t="s">
        <v>61</v>
      </c>
      <c r="P402" t="s">
        <v>590</v>
      </c>
      <c r="Q402" t="s">
        <v>4780</v>
      </c>
      <c r="R402">
        <v>8</v>
      </c>
      <c r="S402">
        <v>115582</v>
      </c>
      <c r="T402" t="s">
        <v>64</v>
      </c>
      <c r="U402" t="s">
        <v>4916</v>
      </c>
      <c r="V402" t="s">
        <v>4917</v>
      </c>
      <c r="X402" t="s">
        <v>4918</v>
      </c>
      <c r="Y402" t="s">
        <v>4919</v>
      </c>
      <c r="Z402" t="s">
        <v>4920</v>
      </c>
      <c r="AA402">
        <f t="shared" si="21"/>
        <v>8</v>
      </c>
      <c r="AB402">
        <v>8</v>
      </c>
      <c r="AC402" t="s">
        <v>415</v>
      </c>
      <c r="AD402" t="s">
        <v>71</v>
      </c>
      <c r="AE402">
        <v>28573150</v>
      </c>
      <c r="AF402" t="s">
        <v>416</v>
      </c>
      <c r="AG402" t="s">
        <v>417</v>
      </c>
      <c r="AH402" t="s">
        <v>418</v>
      </c>
      <c r="AI402" t="s">
        <v>419</v>
      </c>
      <c r="AJ402" t="s">
        <v>241</v>
      </c>
      <c r="AK402" t="s">
        <v>420</v>
      </c>
      <c r="AL402">
        <v>2525223</v>
      </c>
      <c r="AM402">
        <v>2017</v>
      </c>
      <c r="AN402" t="s">
        <v>421</v>
      </c>
      <c r="AO402" t="s">
        <v>422</v>
      </c>
      <c r="AP402" t="s">
        <v>422</v>
      </c>
      <c r="AQ402" t="s">
        <v>423</v>
      </c>
      <c r="AR402" t="s">
        <v>424</v>
      </c>
      <c r="AS402" t="s">
        <v>424</v>
      </c>
      <c r="AT402" t="s">
        <v>425</v>
      </c>
      <c r="AU402" t="s">
        <v>426</v>
      </c>
      <c r="AV402" t="s">
        <v>84</v>
      </c>
      <c r="AW402" t="s">
        <v>86</v>
      </c>
      <c r="AX402" t="s">
        <v>86</v>
      </c>
      <c r="AY402" t="s">
        <v>85</v>
      </c>
      <c r="AZ402" t="s">
        <v>86</v>
      </c>
      <c r="BA402" t="s">
        <v>85</v>
      </c>
      <c r="BB402" t="s">
        <v>85</v>
      </c>
      <c r="BC402">
        <v>3</v>
      </c>
      <c r="BD402" t="s">
        <v>86</v>
      </c>
      <c r="BE402" t="s">
        <v>86</v>
      </c>
      <c r="BF402" t="s">
        <v>85</v>
      </c>
      <c r="BG402" t="s">
        <v>86</v>
      </c>
      <c r="BH402" t="s">
        <v>85</v>
      </c>
      <c r="BI402" t="s">
        <v>85</v>
      </c>
      <c r="BJ402" t="s">
        <v>85</v>
      </c>
      <c r="BK402" t="s">
        <v>85</v>
      </c>
      <c r="BL402" t="s">
        <v>427</v>
      </c>
      <c r="BM402" t="s">
        <v>428</v>
      </c>
      <c r="BN402" t="s">
        <v>4954</v>
      </c>
      <c r="BO402" t="s">
        <v>413</v>
      </c>
      <c r="BP402" s="1" t="s">
        <v>430</v>
      </c>
    </row>
    <row r="403" spans="1:68" hidden="1" x14ac:dyDescent="0.25">
      <c r="A403" s="1" t="s">
        <v>4913</v>
      </c>
      <c r="B403" t="s">
        <v>4914</v>
      </c>
      <c r="C403" t="s">
        <v>4915</v>
      </c>
      <c r="D403" s="5">
        <f t="shared" si="22"/>
        <v>0</v>
      </c>
      <c r="E403" s="5">
        <f>IFERROR(SEARCH(Tabelle2!$A$2,Literatur!$C403),0)</f>
        <v>0</v>
      </c>
      <c r="F403" s="5">
        <f>IFERROR(SEARCH(Tabelle2!$A$3,Literatur!$C403),0)</f>
        <v>0</v>
      </c>
      <c r="G403" s="5">
        <f>IFERROR(SEARCH(Tabelle2!$A$4,Literatur!$C403),0)</f>
        <v>0</v>
      </c>
      <c r="H403" s="5">
        <f>IFERROR(SEARCH(Tabelle2!$A$5,Literatur!$C403),0)</f>
        <v>0</v>
      </c>
      <c r="I403" s="5">
        <f>IFERROR(SEARCH(Tabelle2!$A$6,Literatur!$C403),0)</f>
        <v>0</v>
      </c>
      <c r="J403" s="5">
        <f>IFERROR(SEARCH(Tabelle2!$A$7,Literatur!$C403),0)</f>
        <v>0</v>
      </c>
      <c r="K403" s="5">
        <f>IFERROR(SEARCH(Tabelle2!$A$8,Literatur!$C403),0)</f>
        <v>0</v>
      </c>
      <c r="L403" s="5">
        <f>IFERROR(SEARCH(Tabelle2!$A$9,Literatur!$C403),0)</f>
        <v>0</v>
      </c>
      <c r="M403" s="5">
        <f>IFERROR(SEARCH(Tabelle2!$A$10,Literatur!$C403),0)</f>
        <v>0</v>
      </c>
      <c r="N403" t="s">
        <v>60</v>
      </c>
      <c r="O403" t="s">
        <v>61</v>
      </c>
      <c r="P403" t="s">
        <v>590</v>
      </c>
      <c r="Q403" t="s">
        <v>4780</v>
      </c>
      <c r="R403">
        <v>8</v>
      </c>
      <c r="S403">
        <v>115582</v>
      </c>
      <c r="T403" t="s">
        <v>64</v>
      </c>
      <c r="U403" t="s">
        <v>4916</v>
      </c>
      <c r="V403" t="s">
        <v>4917</v>
      </c>
      <c r="X403" t="s">
        <v>4918</v>
      </c>
      <c r="Y403" t="s">
        <v>4919</v>
      </c>
      <c r="Z403" t="s">
        <v>4920</v>
      </c>
      <c r="AA403">
        <f t="shared" si="21"/>
        <v>8</v>
      </c>
      <c r="AB403">
        <v>8</v>
      </c>
      <c r="AC403" t="s">
        <v>4955</v>
      </c>
      <c r="AD403" t="s">
        <v>71</v>
      </c>
      <c r="AE403">
        <v>28976812</v>
      </c>
      <c r="AF403" t="s">
        <v>4956</v>
      </c>
      <c r="AG403" t="s">
        <v>4957</v>
      </c>
      <c r="AH403" t="s">
        <v>4958</v>
      </c>
      <c r="AI403" t="s">
        <v>4959</v>
      </c>
      <c r="AJ403" t="s">
        <v>281</v>
      </c>
      <c r="AK403" t="s">
        <v>147</v>
      </c>
      <c r="AL403">
        <v>2606722</v>
      </c>
      <c r="AM403">
        <v>2017</v>
      </c>
      <c r="AN403" t="s">
        <v>4960</v>
      </c>
      <c r="AO403" t="s">
        <v>4961</v>
      </c>
      <c r="AP403" t="s">
        <v>4961</v>
      </c>
      <c r="AQ403" t="s">
        <v>4962</v>
      </c>
      <c r="AR403" t="s">
        <v>4963</v>
      </c>
      <c r="AS403" t="s">
        <v>4964</v>
      </c>
      <c r="AT403" t="s">
        <v>4965</v>
      </c>
      <c r="AU403" t="s">
        <v>4966</v>
      </c>
      <c r="AV403" t="s">
        <v>84</v>
      </c>
      <c r="AW403" t="s">
        <v>86</v>
      </c>
      <c r="AX403" t="s">
        <v>86</v>
      </c>
      <c r="AY403" t="s">
        <v>85</v>
      </c>
      <c r="AZ403" t="s">
        <v>86</v>
      </c>
      <c r="BA403" t="s">
        <v>85</v>
      </c>
      <c r="BB403" t="s">
        <v>85</v>
      </c>
      <c r="BC403">
        <v>5</v>
      </c>
      <c r="BD403" t="s">
        <v>86</v>
      </c>
      <c r="BE403" t="s">
        <v>86</v>
      </c>
      <c r="BF403" t="s">
        <v>85</v>
      </c>
      <c r="BG403" t="s">
        <v>86</v>
      </c>
      <c r="BH403" t="s">
        <v>85</v>
      </c>
      <c r="BI403" t="s">
        <v>85</v>
      </c>
      <c r="BJ403" t="s">
        <v>85</v>
      </c>
      <c r="BK403" t="s">
        <v>85</v>
      </c>
      <c r="BL403" t="s">
        <v>4967</v>
      </c>
      <c r="BM403" t="s">
        <v>1475</v>
      </c>
      <c r="BN403" t="s">
        <v>4968</v>
      </c>
      <c r="BO403" t="s">
        <v>4969</v>
      </c>
      <c r="BP403" s="1" t="s">
        <v>4970</v>
      </c>
    </row>
    <row r="404" spans="1:68" hidden="1" x14ac:dyDescent="0.25">
      <c r="A404" s="1" t="s">
        <v>4913</v>
      </c>
      <c r="B404" t="s">
        <v>4914</v>
      </c>
      <c r="C404" t="s">
        <v>4915</v>
      </c>
      <c r="D404" s="5">
        <f t="shared" si="22"/>
        <v>0</v>
      </c>
      <c r="E404" s="5">
        <f>IFERROR(SEARCH(Tabelle2!$A$2,Literatur!$C404),0)</f>
        <v>0</v>
      </c>
      <c r="F404" s="5">
        <f>IFERROR(SEARCH(Tabelle2!$A$3,Literatur!$C404),0)</f>
        <v>0</v>
      </c>
      <c r="G404" s="5">
        <f>IFERROR(SEARCH(Tabelle2!$A$4,Literatur!$C404),0)</f>
        <v>0</v>
      </c>
      <c r="H404" s="5">
        <f>IFERROR(SEARCH(Tabelle2!$A$5,Literatur!$C404),0)</f>
        <v>0</v>
      </c>
      <c r="I404" s="5">
        <f>IFERROR(SEARCH(Tabelle2!$A$6,Literatur!$C404),0)</f>
        <v>0</v>
      </c>
      <c r="J404" s="5">
        <f>IFERROR(SEARCH(Tabelle2!$A$7,Literatur!$C404),0)</f>
        <v>0</v>
      </c>
      <c r="K404" s="5">
        <f>IFERROR(SEARCH(Tabelle2!$A$8,Literatur!$C404),0)</f>
        <v>0</v>
      </c>
      <c r="L404" s="5">
        <f>IFERROR(SEARCH(Tabelle2!$A$9,Literatur!$C404),0)</f>
        <v>0</v>
      </c>
      <c r="M404" s="5">
        <f>IFERROR(SEARCH(Tabelle2!$A$10,Literatur!$C404),0)</f>
        <v>0</v>
      </c>
      <c r="N404" t="s">
        <v>60</v>
      </c>
      <c r="O404" t="s">
        <v>61</v>
      </c>
      <c r="P404" t="s">
        <v>590</v>
      </c>
      <c r="Q404" t="s">
        <v>4780</v>
      </c>
      <c r="R404">
        <v>8</v>
      </c>
      <c r="S404">
        <v>115582</v>
      </c>
      <c r="T404" t="s">
        <v>64</v>
      </c>
      <c r="U404" t="s">
        <v>4916</v>
      </c>
      <c r="V404" t="s">
        <v>4917</v>
      </c>
      <c r="X404" t="s">
        <v>4918</v>
      </c>
      <c r="Y404" t="s">
        <v>4919</v>
      </c>
      <c r="Z404" t="s">
        <v>4920</v>
      </c>
      <c r="AA404">
        <f t="shared" si="21"/>
        <v>8</v>
      </c>
      <c r="AB404">
        <v>8</v>
      </c>
      <c r="AC404" t="s">
        <v>4971</v>
      </c>
      <c r="AD404" t="s">
        <v>71</v>
      </c>
      <c r="AE404">
        <v>27240529</v>
      </c>
      <c r="AF404" t="s">
        <v>4972</v>
      </c>
      <c r="AG404" t="s">
        <v>4973</v>
      </c>
      <c r="AH404" t="s">
        <v>4974</v>
      </c>
      <c r="AI404" t="s">
        <v>4975</v>
      </c>
      <c r="AJ404" t="s">
        <v>113</v>
      </c>
      <c r="AK404" t="s">
        <v>96</v>
      </c>
      <c r="AL404">
        <v>2443045</v>
      </c>
      <c r="AM404">
        <v>2016</v>
      </c>
      <c r="AN404" t="s">
        <v>4976</v>
      </c>
      <c r="AO404" t="s">
        <v>4977</v>
      </c>
      <c r="AP404" t="s">
        <v>4978</v>
      </c>
      <c r="AQ404" t="s">
        <v>4979</v>
      </c>
      <c r="AR404" t="s">
        <v>4980</v>
      </c>
      <c r="AS404" t="s">
        <v>4981</v>
      </c>
      <c r="AT404" t="s">
        <v>4982</v>
      </c>
      <c r="AU404" t="s">
        <v>4983</v>
      </c>
      <c r="AV404" t="s">
        <v>84</v>
      </c>
      <c r="AW404" t="s">
        <v>86</v>
      </c>
      <c r="AX404" t="s">
        <v>86</v>
      </c>
      <c r="AY404" t="s">
        <v>85</v>
      </c>
      <c r="AZ404" t="s">
        <v>86</v>
      </c>
      <c r="BA404" t="s">
        <v>85</v>
      </c>
      <c r="BB404" t="s">
        <v>85</v>
      </c>
      <c r="BC404">
        <v>11</v>
      </c>
      <c r="BD404" t="s">
        <v>86</v>
      </c>
      <c r="BE404" t="s">
        <v>86</v>
      </c>
      <c r="BF404" t="s">
        <v>85</v>
      </c>
      <c r="BG404" t="s">
        <v>86</v>
      </c>
      <c r="BH404" t="s">
        <v>85</v>
      </c>
      <c r="BI404" t="s">
        <v>85</v>
      </c>
      <c r="BJ404" t="s">
        <v>85</v>
      </c>
      <c r="BK404" t="s">
        <v>86</v>
      </c>
      <c r="BL404" t="s">
        <v>1728</v>
      </c>
      <c r="BM404" t="s">
        <v>3568</v>
      </c>
      <c r="BN404" t="s">
        <v>4984</v>
      </c>
      <c r="BO404" t="s">
        <v>4968</v>
      </c>
      <c r="BP404" s="1" t="s">
        <v>4985</v>
      </c>
    </row>
    <row r="405" spans="1:68" hidden="1" x14ac:dyDescent="0.25">
      <c r="A405" s="1" t="s">
        <v>4913</v>
      </c>
      <c r="B405" t="s">
        <v>4914</v>
      </c>
      <c r="C405" t="s">
        <v>4915</v>
      </c>
      <c r="D405" s="5">
        <f t="shared" si="22"/>
        <v>0</v>
      </c>
      <c r="E405" s="5">
        <f>IFERROR(SEARCH(Tabelle2!$A$2,Literatur!$C405),0)</f>
        <v>0</v>
      </c>
      <c r="F405" s="5">
        <f>IFERROR(SEARCH(Tabelle2!$A$3,Literatur!$C405),0)</f>
        <v>0</v>
      </c>
      <c r="G405" s="5">
        <f>IFERROR(SEARCH(Tabelle2!$A$4,Literatur!$C405),0)</f>
        <v>0</v>
      </c>
      <c r="H405" s="5">
        <f>IFERROR(SEARCH(Tabelle2!$A$5,Literatur!$C405),0)</f>
        <v>0</v>
      </c>
      <c r="I405" s="5">
        <f>IFERROR(SEARCH(Tabelle2!$A$6,Literatur!$C405),0)</f>
        <v>0</v>
      </c>
      <c r="J405" s="5">
        <f>IFERROR(SEARCH(Tabelle2!$A$7,Literatur!$C405),0)</f>
        <v>0</v>
      </c>
      <c r="K405" s="5">
        <f>IFERROR(SEARCH(Tabelle2!$A$8,Literatur!$C405),0)</f>
        <v>0</v>
      </c>
      <c r="L405" s="5">
        <f>IFERROR(SEARCH(Tabelle2!$A$9,Literatur!$C405),0)</f>
        <v>0</v>
      </c>
      <c r="M405" s="5">
        <f>IFERROR(SEARCH(Tabelle2!$A$10,Literatur!$C405),0)</f>
        <v>0</v>
      </c>
      <c r="N405" t="s">
        <v>60</v>
      </c>
      <c r="O405" t="s">
        <v>61</v>
      </c>
      <c r="P405" t="s">
        <v>590</v>
      </c>
      <c r="Q405" t="s">
        <v>4780</v>
      </c>
      <c r="R405">
        <v>8</v>
      </c>
      <c r="S405">
        <v>115582</v>
      </c>
      <c r="T405" t="s">
        <v>64</v>
      </c>
      <c r="U405" t="s">
        <v>4916</v>
      </c>
      <c r="V405" t="s">
        <v>4917</v>
      </c>
      <c r="X405" t="s">
        <v>4918</v>
      </c>
      <c r="Y405" t="s">
        <v>4919</v>
      </c>
      <c r="Z405" t="s">
        <v>4920</v>
      </c>
      <c r="AA405">
        <f t="shared" si="21"/>
        <v>8</v>
      </c>
      <c r="AB405">
        <v>8</v>
      </c>
      <c r="AC405" t="s">
        <v>4986</v>
      </c>
      <c r="AD405" t="s">
        <v>71</v>
      </c>
      <c r="AE405">
        <v>25172833</v>
      </c>
      <c r="AF405" t="s">
        <v>4987</v>
      </c>
      <c r="AG405" t="s">
        <v>4988</v>
      </c>
      <c r="AH405" t="s">
        <v>4989</v>
      </c>
      <c r="AI405" t="s">
        <v>4990</v>
      </c>
      <c r="AK405" t="s">
        <v>4991</v>
      </c>
      <c r="AL405">
        <v>2238972</v>
      </c>
      <c r="AM405">
        <v>2015</v>
      </c>
      <c r="AN405" t="s">
        <v>1325</v>
      </c>
      <c r="AO405" t="s">
        <v>1326</v>
      </c>
      <c r="AP405" t="s">
        <v>1327</v>
      </c>
      <c r="AQ405" t="s">
        <v>1328</v>
      </c>
      <c r="AR405" t="s">
        <v>1329</v>
      </c>
      <c r="AS405" t="s">
        <v>1330</v>
      </c>
      <c r="AT405" t="s">
        <v>4992</v>
      </c>
      <c r="AU405" t="s">
        <v>4993</v>
      </c>
      <c r="AV405" t="s">
        <v>84</v>
      </c>
      <c r="AW405" t="s">
        <v>86</v>
      </c>
      <c r="AX405" t="s">
        <v>86</v>
      </c>
      <c r="AY405" t="s">
        <v>85</v>
      </c>
      <c r="AZ405" t="s">
        <v>86</v>
      </c>
      <c r="BA405" t="s">
        <v>85</v>
      </c>
      <c r="BB405" t="s">
        <v>85</v>
      </c>
      <c r="BC405">
        <v>37</v>
      </c>
      <c r="BD405" t="s">
        <v>86</v>
      </c>
      <c r="BE405" t="s">
        <v>86</v>
      </c>
      <c r="BF405" t="s">
        <v>85</v>
      </c>
      <c r="BG405" t="s">
        <v>86</v>
      </c>
      <c r="BH405" t="s">
        <v>85</v>
      </c>
      <c r="BI405" t="s">
        <v>85</v>
      </c>
      <c r="BJ405" t="s">
        <v>85</v>
      </c>
      <c r="BK405" t="s">
        <v>85</v>
      </c>
      <c r="BL405" t="s">
        <v>1631</v>
      </c>
      <c r="BM405" t="s">
        <v>4994</v>
      </c>
      <c r="BO405" t="s">
        <v>4984</v>
      </c>
      <c r="BP405" s="1" t="s">
        <v>4995</v>
      </c>
    </row>
    <row r="406" spans="1:68" hidden="1" x14ac:dyDescent="0.25">
      <c r="A406" s="1" t="s">
        <v>4996</v>
      </c>
      <c r="B406" t="s">
        <v>4997</v>
      </c>
      <c r="C406" t="s">
        <v>4998</v>
      </c>
      <c r="D406" s="5">
        <f t="shared" si="22"/>
        <v>0</v>
      </c>
      <c r="E406" s="5">
        <f>IFERROR(SEARCH(Tabelle2!$A$2,Literatur!$C406),0)</f>
        <v>0</v>
      </c>
      <c r="F406" s="5">
        <f>IFERROR(SEARCH(Tabelle2!$A$3,Literatur!$C406),0)</f>
        <v>0</v>
      </c>
      <c r="G406" s="5">
        <f>IFERROR(SEARCH(Tabelle2!$A$4,Literatur!$C406),0)</f>
        <v>0</v>
      </c>
      <c r="H406" s="5">
        <f>IFERROR(SEARCH(Tabelle2!$A$5,Literatur!$C406),0)</f>
        <v>0</v>
      </c>
      <c r="I406" s="5">
        <f>IFERROR(SEARCH(Tabelle2!$A$6,Literatur!$C406),0)</f>
        <v>0</v>
      </c>
      <c r="J406" s="5">
        <f>IFERROR(SEARCH(Tabelle2!$A$7,Literatur!$C406),0)</f>
        <v>0</v>
      </c>
      <c r="K406" s="5">
        <f>IFERROR(SEARCH(Tabelle2!$A$8,Literatur!$C406),0)</f>
        <v>0</v>
      </c>
      <c r="L406" s="5">
        <f>IFERROR(SEARCH(Tabelle2!$A$9,Literatur!$C406),0)</f>
        <v>0</v>
      </c>
      <c r="M406" s="5">
        <f>IFERROR(SEARCH(Tabelle2!$A$10,Literatur!$C406),0)</f>
        <v>0</v>
      </c>
      <c r="N406" t="s">
        <v>60</v>
      </c>
      <c r="O406" t="s">
        <v>267</v>
      </c>
      <c r="P406" t="s">
        <v>4999</v>
      </c>
      <c r="Q406" t="s">
        <v>5000</v>
      </c>
      <c r="R406">
        <v>2</v>
      </c>
      <c r="S406">
        <v>115843</v>
      </c>
      <c r="T406" t="s">
        <v>64</v>
      </c>
      <c r="U406" t="s">
        <v>5001</v>
      </c>
      <c r="W406" t="s">
        <v>5001</v>
      </c>
      <c r="Y406" t="s">
        <v>5002</v>
      </c>
      <c r="Z406" t="s">
        <v>5003</v>
      </c>
      <c r="AA406">
        <f t="shared" si="21"/>
        <v>14</v>
      </c>
      <c r="AB406">
        <v>4</v>
      </c>
      <c r="AC406" t="s">
        <v>5004</v>
      </c>
      <c r="AD406" t="s">
        <v>71</v>
      </c>
      <c r="AE406">
        <v>28077562</v>
      </c>
      <c r="AF406" t="s">
        <v>5005</v>
      </c>
      <c r="AG406" t="s">
        <v>5006</v>
      </c>
      <c r="AH406" t="s">
        <v>5007</v>
      </c>
      <c r="AI406" t="s">
        <v>5008</v>
      </c>
      <c r="AJ406" t="s">
        <v>97</v>
      </c>
      <c r="AK406" t="s">
        <v>5009</v>
      </c>
      <c r="AL406">
        <v>2554552</v>
      </c>
      <c r="AM406">
        <v>2017</v>
      </c>
      <c r="AN406" t="s">
        <v>3796</v>
      </c>
      <c r="AO406" t="s">
        <v>3797</v>
      </c>
      <c r="AP406" t="s">
        <v>3798</v>
      </c>
      <c r="AQ406" t="s">
        <v>3799</v>
      </c>
      <c r="AR406" t="s">
        <v>3800</v>
      </c>
      <c r="AS406" t="s">
        <v>3801</v>
      </c>
      <c r="AT406" t="s">
        <v>5010</v>
      </c>
      <c r="AU406" t="s">
        <v>5011</v>
      </c>
      <c r="AV406" t="s">
        <v>84</v>
      </c>
      <c r="AW406" t="s">
        <v>86</v>
      </c>
      <c r="AX406" t="s">
        <v>86</v>
      </c>
      <c r="AY406" t="s">
        <v>85</v>
      </c>
      <c r="AZ406" t="s">
        <v>86</v>
      </c>
      <c r="BA406" t="s">
        <v>85</v>
      </c>
      <c r="BB406" t="s">
        <v>86</v>
      </c>
      <c r="BC406">
        <v>0</v>
      </c>
      <c r="BD406" t="s">
        <v>86</v>
      </c>
      <c r="BE406" t="s">
        <v>86</v>
      </c>
      <c r="BF406" t="s">
        <v>85</v>
      </c>
      <c r="BG406" t="s">
        <v>86</v>
      </c>
      <c r="BH406" t="s">
        <v>85</v>
      </c>
      <c r="BI406" t="s">
        <v>85</v>
      </c>
      <c r="BJ406" t="s">
        <v>85</v>
      </c>
      <c r="BK406" t="s">
        <v>85</v>
      </c>
      <c r="BL406" t="s">
        <v>5012</v>
      </c>
      <c r="BM406" t="s">
        <v>5013</v>
      </c>
      <c r="BN406" t="s">
        <v>3864</v>
      </c>
      <c r="BO406" t="s">
        <v>5014</v>
      </c>
      <c r="BP406" s="1" t="s">
        <v>5015</v>
      </c>
    </row>
    <row r="407" spans="1:68" hidden="1" x14ac:dyDescent="0.25">
      <c r="A407" s="1" t="s">
        <v>4996</v>
      </c>
      <c r="B407" t="s">
        <v>4997</v>
      </c>
      <c r="C407" t="s">
        <v>4998</v>
      </c>
      <c r="D407" s="5">
        <f t="shared" si="22"/>
        <v>0</v>
      </c>
      <c r="E407" s="5">
        <f>IFERROR(SEARCH(Tabelle2!$A$2,Literatur!$C407),0)</f>
        <v>0</v>
      </c>
      <c r="F407" s="5">
        <f>IFERROR(SEARCH(Tabelle2!$A$3,Literatur!$C407),0)</f>
        <v>0</v>
      </c>
      <c r="G407" s="5">
        <f>IFERROR(SEARCH(Tabelle2!$A$4,Literatur!$C407),0)</f>
        <v>0</v>
      </c>
      <c r="H407" s="5">
        <f>IFERROR(SEARCH(Tabelle2!$A$5,Literatur!$C407),0)</f>
        <v>0</v>
      </c>
      <c r="I407" s="5">
        <f>IFERROR(SEARCH(Tabelle2!$A$6,Literatur!$C407),0)</f>
        <v>0</v>
      </c>
      <c r="J407" s="5">
        <f>IFERROR(SEARCH(Tabelle2!$A$7,Literatur!$C407),0)</f>
        <v>0</v>
      </c>
      <c r="K407" s="5">
        <f>IFERROR(SEARCH(Tabelle2!$A$8,Literatur!$C407),0)</f>
        <v>0</v>
      </c>
      <c r="L407" s="5">
        <f>IFERROR(SEARCH(Tabelle2!$A$9,Literatur!$C407),0)</f>
        <v>0</v>
      </c>
      <c r="M407" s="5">
        <f>IFERROR(SEARCH(Tabelle2!$A$10,Literatur!$C407),0)</f>
        <v>0</v>
      </c>
      <c r="N407" t="s">
        <v>60</v>
      </c>
      <c r="O407" t="s">
        <v>267</v>
      </c>
      <c r="P407" t="s">
        <v>4999</v>
      </c>
      <c r="Q407" t="s">
        <v>5000</v>
      </c>
      <c r="R407">
        <v>2</v>
      </c>
      <c r="S407">
        <v>115843</v>
      </c>
      <c r="T407" t="s">
        <v>64</v>
      </c>
      <c r="U407" t="s">
        <v>5001</v>
      </c>
      <c r="W407" t="s">
        <v>5001</v>
      </c>
      <c r="Y407" t="s">
        <v>5002</v>
      </c>
      <c r="Z407" t="s">
        <v>5003</v>
      </c>
      <c r="AA407">
        <f t="shared" si="21"/>
        <v>14</v>
      </c>
      <c r="AB407">
        <v>4</v>
      </c>
      <c r="AC407" t="s">
        <v>5016</v>
      </c>
      <c r="AD407" t="s">
        <v>71</v>
      </c>
      <c r="AE407">
        <v>29048593</v>
      </c>
      <c r="AF407" t="s">
        <v>5017</v>
      </c>
      <c r="AG407" t="s">
        <v>5018</v>
      </c>
      <c r="AH407" t="s">
        <v>5019</v>
      </c>
      <c r="AI407" t="s">
        <v>5020</v>
      </c>
      <c r="AJ407" t="s">
        <v>207</v>
      </c>
      <c r="AK407" t="s">
        <v>5009</v>
      </c>
      <c r="AL407">
        <v>2609466</v>
      </c>
      <c r="AM407">
        <v>2017</v>
      </c>
      <c r="AN407" t="s">
        <v>3796</v>
      </c>
      <c r="AO407" t="s">
        <v>3797</v>
      </c>
      <c r="AP407" t="s">
        <v>3798</v>
      </c>
      <c r="AQ407" t="s">
        <v>3799</v>
      </c>
      <c r="AR407" t="s">
        <v>3800</v>
      </c>
      <c r="AS407" t="s">
        <v>3801</v>
      </c>
      <c r="AT407" t="s">
        <v>5021</v>
      </c>
      <c r="AU407" t="s">
        <v>5022</v>
      </c>
      <c r="AV407" t="s">
        <v>84</v>
      </c>
      <c r="AW407" t="s">
        <v>86</v>
      </c>
      <c r="AX407" t="s">
        <v>86</v>
      </c>
      <c r="AY407" t="s">
        <v>85</v>
      </c>
      <c r="AZ407" t="s">
        <v>86</v>
      </c>
      <c r="BA407" t="s">
        <v>85</v>
      </c>
      <c r="BB407" t="s">
        <v>86</v>
      </c>
      <c r="BC407">
        <v>1</v>
      </c>
      <c r="BD407" t="s">
        <v>86</v>
      </c>
      <c r="BE407" t="s">
        <v>86</v>
      </c>
      <c r="BF407" t="s">
        <v>85</v>
      </c>
      <c r="BG407" t="s">
        <v>86</v>
      </c>
      <c r="BH407" t="s">
        <v>85</v>
      </c>
      <c r="BI407" t="s">
        <v>85</v>
      </c>
      <c r="BJ407" t="s">
        <v>85</v>
      </c>
      <c r="BK407" t="s">
        <v>85</v>
      </c>
      <c r="BL407" t="s">
        <v>742</v>
      </c>
      <c r="BM407" t="s">
        <v>4501</v>
      </c>
      <c r="BO407" t="s">
        <v>2819</v>
      </c>
      <c r="BP407" s="1" t="s">
        <v>5023</v>
      </c>
    </row>
    <row r="408" spans="1:68" hidden="1" x14ac:dyDescent="0.25">
      <c r="A408" s="1" t="s">
        <v>4996</v>
      </c>
      <c r="B408" t="s">
        <v>4997</v>
      </c>
      <c r="C408" t="s">
        <v>4998</v>
      </c>
      <c r="D408" s="5">
        <f t="shared" si="22"/>
        <v>0</v>
      </c>
      <c r="E408" s="5">
        <f>IFERROR(SEARCH(Tabelle2!$A$2,Literatur!$C408),0)</f>
        <v>0</v>
      </c>
      <c r="F408" s="5">
        <f>IFERROR(SEARCH(Tabelle2!$A$3,Literatur!$C408),0)</f>
        <v>0</v>
      </c>
      <c r="G408" s="5">
        <f>IFERROR(SEARCH(Tabelle2!$A$4,Literatur!$C408),0)</f>
        <v>0</v>
      </c>
      <c r="H408" s="5">
        <f>IFERROR(SEARCH(Tabelle2!$A$5,Literatur!$C408),0)</f>
        <v>0</v>
      </c>
      <c r="I408" s="5">
        <f>IFERROR(SEARCH(Tabelle2!$A$6,Literatur!$C408),0)</f>
        <v>0</v>
      </c>
      <c r="J408" s="5">
        <f>IFERROR(SEARCH(Tabelle2!$A$7,Literatur!$C408),0)</f>
        <v>0</v>
      </c>
      <c r="K408" s="5">
        <f>IFERROR(SEARCH(Tabelle2!$A$8,Literatur!$C408),0)</f>
        <v>0</v>
      </c>
      <c r="L408" s="5">
        <f>IFERROR(SEARCH(Tabelle2!$A$9,Literatur!$C408),0)</f>
        <v>0</v>
      </c>
      <c r="M408" s="5">
        <f>IFERROR(SEARCH(Tabelle2!$A$10,Literatur!$C408),0)</f>
        <v>0</v>
      </c>
      <c r="N408" t="s">
        <v>60</v>
      </c>
      <c r="O408" t="s">
        <v>267</v>
      </c>
      <c r="P408" t="s">
        <v>4999</v>
      </c>
      <c r="Q408" t="s">
        <v>5000</v>
      </c>
      <c r="R408">
        <v>2</v>
      </c>
      <c r="S408">
        <v>115843</v>
      </c>
      <c r="T408" t="s">
        <v>64</v>
      </c>
      <c r="U408" t="s">
        <v>5001</v>
      </c>
      <c r="W408" t="s">
        <v>5001</v>
      </c>
      <c r="Y408" t="s">
        <v>5002</v>
      </c>
      <c r="Z408" t="s">
        <v>5003</v>
      </c>
      <c r="AA408">
        <f t="shared" si="21"/>
        <v>14</v>
      </c>
      <c r="AB408">
        <v>4</v>
      </c>
      <c r="AC408" t="s">
        <v>5024</v>
      </c>
      <c r="AD408" t="s">
        <v>71</v>
      </c>
      <c r="AE408">
        <v>28518027</v>
      </c>
      <c r="AF408" t="s">
        <v>5025</v>
      </c>
      <c r="AG408" t="s">
        <v>5026</v>
      </c>
      <c r="AH408" t="s">
        <v>5027</v>
      </c>
      <c r="AI408" t="s">
        <v>5028</v>
      </c>
      <c r="AJ408" t="s">
        <v>241</v>
      </c>
      <c r="AK408" t="s">
        <v>1285</v>
      </c>
      <c r="AL408">
        <v>2536274</v>
      </c>
      <c r="AM408">
        <v>2017</v>
      </c>
      <c r="AN408" t="s">
        <v>5029</v>
      </c>
      <c r="AO408" t="s">
        <v>5030</v>
      </c>
      <c r="AP408" t="s">
        <v>5031</v>
      </c>
      <c r="AQ408" t="s">
        <v>5032</v>
      </c>
      <c r="AR408" t="s">
        <v>5033</v>
      </c>
      <c r="AS408" t="s">
        <v>5034</v>
      </c>
      <c r="AT408" t="s">
        <v>5035</v>
      </c>
      <c r="AU408" t="s">
        <v>5036</v>
      </c>
      <c r="AV408" t="s">
        <v>84</v>
      </c>
      <c r="AW408" t="s">
        <v>86</v>
      </c>
      <c r="AX408" t="s">
        <v>86</v>
      </c>
      <c r="AY408" t="s">
        <v>85</v>
      </c>
      <c r="AZ408" t="s">
        <v>86</v>
      </c>
      <c r="BA408" t="s">
        <v>85</v>
      </c>
      <c r="BB408" t="s">
        <v>85</v>
      </c>
      <c r="BC408">
        <v>1</v>
      </c>
      <c r="BD408" t="s">
        <v>86</v>
      </c>
      <c r="BE408" t="s">
        <v>86</v>
      </c>
      <c r="BF408" t="s">
        <v>85</v>
      </c>
      <c r="BG408" t="s">
        <v>86</v>
      </c>
      <c r="BH408" t="s">
        <v>85</v>
      </c>
      <c r="BI408" t="s">
        <v>85</v>
      </c>
      <c r="BJ408" t="s">
        <v>85</v>
      </c>
      <c r="BK408" t="s">
        <v>85</v>
      </c>
      <c r="BL408" t="s">
        <v>5037</v>
      </c>
      <c r="BM408" t="s">
        <v>3905</v>
      </c>
      <c r="BO408" t="s">
        <v>5038</v>
      </c>
      <c r="BP408" s="1" t="s">
        <v>5039</v>
      </c>
    </row>
    <row r="409" spans="1:68" hidden="1" x14ac:dyDescent="0.25">
      <c r="A409" s="1" t="s">
        <v>4996</v>
      </c>
      <c r="B409" t="s">
        <v>4997</v>
      </c>
      <c r="C409" t="s">
        <v>4998</v>
      </c>
      <c r="D409" s="5">
        <f t="shared" si="22"/>
        <v>0</v>
      </c>
      <c r="E409" s="5">
        <f>IFERROR(SEARCH(Tabelle2!$A$2,Literatur!$C409),0)</f>
        <v>0</v>
      </c>
      <c r="F409" s="5">
        <f>IFERROR(SEARCH(Tabelle2!$A$3,Literatur!$C409),0)</f>
        <v>0</v>
      </c>
      <c r="G409" s="5">
        <f>IFERROR(SEARCH(Tabelle2!$A$4,Literatur!$C409),0)</f>
        <v>0</v>
      </c>
      <c r="H409" s="5">
        <f>IFERROR(SEARCH(Tabelle2!$A$5,Literatur!$C409),0)</f>
        <v>0</v>
      </c>
      <c r="I409" s="5">
        <f>IFERROR(SEARCH(Tabelle2!$A$6,Literatur!$C409),0)</f>
        <v>0</v>
      </c>
      <c r="J409" s="5">
        <f>IFERROR(SEARCH(Tabelle2!$A$7,Literatur!$C409),0)</f>
        <v>0</v>
      </c>
      <c r="K409" s="5">
        <f>IFERROR(SEARCH(Tabelle2!$A$8,Literatur!$C409),0)</f>
        <v>0</v>
      </c>
      <c r="L409" s="5">
        <f>IFERROR(SEARCH(Tabelle2!$A$9,Literatur!$C409),0)</f>
        <v>0</v>
      </c>
      <c r="M409" s="5">
        <f>IFERROR(SEARCH(Tabelle2!$A$10,Literatur!$C409),0)</f>
        <v>0</v>
      </c>
      <c r="N409" t="s">
        <v>60</v>
      </c>
      <c r="O409" t="s">
        <v>267</v>
      </c>
      <c r="P409" t="s">
        <v>4999</v>
      </c>
      <c r="Q409" t="s">
        <v>5000</v>
      </c>
      <c r="R409">
        <v>2</v>
      </c>
      <c r="S409">
        <v>115843</v>
      </c>
      <c r="T409" t="s">
        <v>64</v>
      </c>
      <c r="U409" t="s">
        <v>5001</v>
      </c>
      <c r="W409" t="s">
        <v>5001</v>
      </c>
      <c r="Y409" t="s">
        <v>5002</v>
      </c>
      <c r="Z409" t="s">
        <v>5003</v>
      </c>
      <c r="AA409">
        <f t="shared" si="21"/>
        <v>14</v>
      </c>
      <c r="AB409">
        <v>4</v>
      </c>
      <c r="AC409" t="s">
        <v>5040</v>
      </c>
      <c r="AD409" t="s">
        <v>71</v>
      </c>
      <c r="AE409">
        <v>27466385</v>
      </c>
      <c r="AF409" t="s">
        <v>5041</v>
      </c>
      <c r="AG409" t="s">
        <v>5042</v>
      </c>
      <c r="AH409" t="s">
        <v>5043</v>
      </c>
      <c r="AI409" t="s">
        <v>5044</v>
      </c>
      <c r="AJ409" t="s">
        <v>178</v>
      </c>
      <c r="AK409" t="s">
        <v>796</v>
      </c>
      <c r="AL409">
        <v>2453783</v>
      </c>
      <c r="AM409">
        <v>2016</v>
      </c>
      <c r="AN409" t="s">
        <v>5045</v>
      </c>
      <c r="AO409" t="s">
        <v>5046</v>
      </c>
      <c r="AP409" t="s">
        <v>5047</v>
      </c>
      <c r="AQ409" t="s">
        <v>5048</v>
      </c>
      <c r="AR409" t="s">
        <v>5049</v>
      </c>
      <c r="AS409" t="s">
        <v>5050</v>
      </c>
      <c r="AT409" t="s">
        <v>5051</v>
      </c>
      <c r="AV409" t="s">
        <v>84</v>
      </c>
      <c r="AW409" t="s">
        <v>85</v>
      </c>
      <c r="AX409" t="s">
        <v>86</v>
      </c>
      <c r="AY409" t="s">
        <v>85</v>
      </c>
      <c r="AZ409" t="s">
        <v>86</v>
      </c>
      <c r="BA409" t="s">
        <v>85</v>
      </c>
      <c r="BB409" t="s">
        <v>85</v>
      </c>
      <c r="BC409">
        <v>1</v>
      </c>
      <c r="BD409" t="s">
        <v>86</v>
      </c>
      <c r="BE409" t="s">
        <v>86</v>
      </c>
      <c r="BF409" t="s">
        <v>85</v>
      </c>
      <c r="BG409" t="s">
        <v>86</v>
      </c>
      <c r="BH409" t="s">
        <v>85</v>
      </c>
      <c r="BI409" t="s">
        <v>85</v>
      </c>
      <c r="BJ409" t="s">
        <v>85</v>
      </c>
      <c r="BK409" t="s">
        <v>85</v>
      </c>
      <c r="BL409" t="s">
        <v>3439</v>
      </c>
      <c r="BM409" t="s">
        <v>5052</v>
      </c>
      <c r="BO409" t="s">
        <v>3864</v>
      </c>
      <c r="BP409" s="1" t="s">
        <v>5053</v>
      </c>
    </row>
    <row r="410" spans="1:68" hidden="1" x14ac:dyDescent="0.25">
      <c r="A410" s="1" t="s">
        <v>5054</v>
      </c>
      <c r="B410" t="s">
        <v>5055</v>
      </c>
      <c r="C410" t="s">
        <v>5056</v>
      </c>
      <c r="D410" s="5">
        <f t="shared" si="22"/>
        <v>0</v>
      </c>
      <c r="E410" s="5">
        <f>IFERROR(SEARCH(Tabelle2!$A$2,Literatur!$C410),0)</f>
        <v>0</v>
      </c>
      <c r="F410" s="5">
        <f>IFERROR(SEARCH(Tabelle2!$A$3,Literatur!$C410),0)</f>
        <v>0</v>
      </c>
      <c r="G410" s="5">
        <f>IFERROR(SEARCH(Tabelle2!$A$4,Literatur!$C410),0)</f>
        <v>0</v>
      </c>
      <c r="H410" s="5">
        <f>IFERROR(SEARCH(Tabelle2!$A$5,Literatur!$C410),0)</f>
        <v>0</v>
      </c>
      <c r="I410" s="5">
        <f>IFERROR(SEARCH(Tabelle2!$A$6,Literatur!$C410),0)</f>
        <v>0</v>
      </c>
      <c r="J410" s="5">
        <f>IFERROR(SEARCH(Tabelle2!$A$7,Literatur!$C410),0)</f>
        <v>0</v>
      </c>
      <c r="K410" s="5">
        <f>IFERROR(SEARCH(Tabelle2!$A$8,Literatur!$C410),0)</f>
        <v>0</v>
      </c>
      <c r="L410" s="5">
        <f>IFERROR(SEARCH(Tabelle2!$A$9,Literatur!$C410),0)</f>
        <v>0</v>
      </c>
      <c r="M410" s="5">
        <f>IFERROR(SEARCH(Tabelle2!$A$10,Literatur!$C410),0)</f>
        <v>0</v>
      </c>
      <c r="N410" t="s">
        <v>60</v>
      </c>
      <c r="O410" t="s">
        <v>267</v>
      </c>
      <c r="P410" t="s">
        <v>5057</v>
      </c>
      <c r="Q410" t="s">
        <v>5058</v>
      </c>
      <c r="R410">
        <v>2</v>
      </c>
      <c r="S410">
        <v>115854</v>
      </c>
      <c r="T410" t="s">
        <v>64</v>
      </c>
      <c r="U410" t="s">
        <v>5059</v>
      </c>
      <c r="V410" t="s">
        <v>5060</v>
      </c>
      <c r="X410" t="s">
        <v>113</v>
      </c>
      <c r="Y410" t="s">
        <v>5061</v>
      </c>
      <c r="Z410" t="s">
        <v>5062</v>
      </c>
      <c r="AA410">
        <f t="shared" si="21"/>
        <v>1</v>
      </c>
      <c r="AB410">
        <v>6</v>
      </c>
      <c r="AC410" t="s">
        <v>5063</v>
      </c>
      <c r="AD410" t="s">
        <v>71</v>
      </c>
      <c r="AE410">
        <v>29895178</v>
      </c>
      <c r="AF410" t="s">
        <v>5064</v>
      </c>
      <c r="AG410" t="s">
        <v>5065</v>
      </c>
      <c r="AH410" t="s">
        <v>5066</v>
      </c>
      <c r="AI410" t="s">
        <v>5067</v>
      </c>
      <c r="AJ410" t="s">
        <v>1033</v>
      </c>
      <c r="AK410" t="s">
        <v>355</v>
      </c>
      <c r="AL410">
        <v>2726299</v>
      </c>
      <c r="AM410">
        <v>2018</v>
      </c>
      <c r="AN410" t="s">
        <v>5068</v>
      </c>
      <c r="AO410" t="s">
        <v>5069</v>
      </c>
      <c r="AP410" t="s">
        <v>5069</v>
      </c>
      <c r="AQ410" t="s">
        <v>5070</v>
      </c>
      <c r="AR410" t="s">
        <v>5071</v>
      </c>
      <c r="AS410" t="s">
        <v>5072</v>
      </c>
      <c r="AT410" t="s">
        <v>5073</v>
      </c>
      <c r="AU410" t="s">
        <v>5074</v>
      </c>
      <c r="AV410" t="s">
        <v>84</v>
      </c>
      <c r="AW410" t="s">
        <v>86</v>
      </c>
      <c r="AX410" t="s">
        <v>86</v>
      </c>
      <c r="AY410" t="s">
        <v>85</v>
      </c>
      <c r="AZ410" t="s">
        <v>86</v>
      </c>
      <c r="BA410" t="s">
        <v>85</v>
      </c>
      <c r="BB410" t="s">
        <v>85</v>
      </c>
      <c r="BC410">
        <v>0</v>
      </c>
      <c r="BD410" t="s">
        <v>86</v>
      </c>
      <c r="BE410" t="s">
        <v>86</v>
      </c>
      <c r="BF410" t="s">
        <v>85</v>
      </c>
      <c r="BG410" t="s">
        <v>86</v>
      </c>
      <c r="BH410" t="s">
        <v>85</v>
      </c>
      <c r="BI410" t="s">
        <v>85</v>
      </c>
      <c r="BJ410" t="s">
        <v>85</v>
      </c>
      <c r="BK410" t="s">
        <v>86</v>
      </c>
      <c r="BL410" t="s">
        <v>292</v>
      </c>
      <c r="BM410" t="s">
        <v>344</v>
      </c>
      <c r="BN410" t="s">
        <v>2798</v>
      </c>
      <c r="BO410" t="s">
        <v>2798</v>
      </c>
      <c r="BP410" s="1" t="s">
        <v>5075</v>
      </c>
    </row>
    <row r="411" spans="1:68" hidden="1" x14ac:dyDescent="0.25">
      <c r="A411" s="1" t="s">
        <v>5054</v>
      </c>
      <c r="B411" t="s">
        <v>5055</v>
      </c>
      <c r="C411" t="s">
        <v>5056</v>
      </c>
      <c r="D411" s="5">
        <f t="shared" si="22"/>
        <v>0</v>
      </c>
      <c r="E411" s="5">
        <f>IFERROR(SEARCH(Tabelle2!$A$2,Literatur!$C411),0)</f>
        <v>0</v>
      </c>
      <c r="F411" s="5">
        <f>IFERROR(SEARCH(Tabelle2!$A$3,Literatur!$C411),0)</f>
        <v>0</v>
      </c>
      <c r="G411" s="5">
        <f>IFERROR(SEARCH(Tabelle2!$A$4,Literatur!$C411),0)</f>
        <v>0</v>
      </c>
      <c r="H411" s="5">
        <f>IFERROR(SEARCH(Tabelle2!$A$5,Literatur!$C411),0)</f>
        <v>0</v>
      </c>
      <c r="I411" s="5">
        <f>IFERROR(SEARCH(Tabelle2!$A$6,Literatur!$C411),0)</f>
        <v>0</v>
      </c>
      <c r="J411" s="5">
        <f>IFERROR(SEARCH(Tabelle2!$A$7,Literatur!$C411),0)</f>
        <v>0</v>
      </c>
      <c r="K411" s="5">
        <f>IFERROR(SEARCH(Tabelle2!$A$8,Literatur!$C411),0)</f>
        <v>0</v>
      </c>
      <c r="L411" s="5">
        <f>IFERROR(SEARCH(Tabelle2!$A$9,Literatur!$C411),0)</f>
        <v>0</v>
      </c>
      <c r="M411" s="5">
        <f>IFERROR(SEARCH(Tabelle2!$A$10,Literatur!$C411),0)</f>
        <v>0</v>
      </c>
      <c r="N411" t="s">
        <v>60</v>
      </c>
      <c r="O411" t="s">
        <v>267</v>
      </c>
      <c r="P411" t="s">
        <v>5057</v>
      </c>
      <c r="Q411" t="s">
        <v>5058</v>
      </c>
      <c r="R411">
        <v>2</v>
      </c>
      <c r="S411">
        <v>115854</v>
      </c>
      <c r="T411" t="s">
        <v>64</v>
      </c>
      <c r="U411" t="s">
        <v>5059</v>
      </c>
      <c r="V411" t="s">
        <v>5060</v>
      </c>
      <c r="X411" t="s">
        <v>113</v>
      </c>
      <c r="Y411" t="s">
        <v>5061</v>
      </c>
      <c r="Z411" t="s">
        <v>5062</v>
      </c>
      <c r="AA411">
        <f t="shared" si="21"/>
        <v>1</v>
      </c>
      <c r="AB411">
        <v>6</v>
      </c>
      <c r="AC411" t="s">
        <v>5076</v>
      </c>
      <c r="AD411" t="s">
        <v>71</v>
      </c>
      <c r="AE411">
        <v>28396473</v>
      </c>
      <c r="AF411" t="s">
        <v>5077</v>
      </c>
      <c r="AG411" t="s">
        <v>5078</v>
      </c>
      <c r="AH411" t="s">
        <v>5079</v>
      </c>
      <c r="AI411" t="s">
        <v>5080</v>
      </c>
      <c r="AJ411" t="s">
        <v>5081</v>
      </c>
      <c r="AK411" t="s">
        <v>5082</v>
      </c>
      <c r="AL411">
        <v>2546616</v>
      </c>
      <c r="AM411">
        <v>2017</v>
      </c>
      <c r="AN411" t="s">
        <v>3661</v>
      </c>
      <c r="AO411" t="s">
        <v>3662</v>
      </c>
      <c r="AP411" t="s">
        <v>3663</v>
      </c>
      <c r="AQ411" t="s">
        <v>3664</v>
      </c>
      <c r="AR411" t="s">
        <v>3665</v>
      </c>
      <c r="AS411" t="s">
        <v>3666</v>
      </c>
      <c r="AT411" t="s">
        <v>5083</v>
      </c>
      <c r="AU411" t="s">
        <v>5084</v>
      </c>
      <c r="AV411" t="s">
        <v>84</v>
      </c>
      <c r="AW411" t="s">
        <v>86</v>
      </c>
      <c r="AX411" t="s">
        <v>86</v>
      </c>
      <c r="AY411" t="s">
        <v>85</v>
      </c>
      <c r="AZ411" t="s">
        <v>86</v>
      </c>
      <c r="BA411" t="s">
        <v>85</v>
      </c>
      <c r="BB411" t="s">
        <v>86</v>
      </c>
      <c r="BC411">
        <v>3</v>
      </c>
      <c r="BD411" t="s">
        <v>86</v>
      </c>
      <c r="BE411" t="s">
        <v>86</v>
      </c>
      <c r="BF411" t="s">
        <v>85</v>
      </c>
      <c r="BG411" t="s">
        <v>86</v>
      </c>
      <c r="BH411" t="s">
        <v>85</v>
      </c>
      <c r="BI411" t="s">
        <v>85</v>
      </c>
      <c r="BJ411" t="s">
        <v>85</v>
      </c>
      <c r="BK411" t="s">
        <v>86</v>
      </c>
      <c r="BL411" t="s">
        <v>5085</v>
      </c>
      <c r="BM411" t="s">
        <v>1756</v>
      </c>
      <c r="BN411" t="s">
        <v>5086</v>
      </c>
      <c r="BO411" t="s">
        <v>5014</v>
      </c>
      <c r="BP411" s="1" t="s">
        <v>5087</v>
      </c>
    </row>
    <row r="412" spans="1:68" hidden="1" x14ac:dyDescent="0.25">
      <c r="A412" s="1" t="s">
        <v>5054</v>
      </c>
      <c r="B412" t="s">
        <v>5055</v>
      </c>
      <c r="C412" t="s">
        <v>5056</v>
      </c>
      <c r="D412" s="5">
        <f t="shared" si="22"/>
        <v>0</v>
      </c>
      <c r="E412" s="5">
        <f>IFERROR(SEARCH(Tabelle2!$A$2,Literatur!$C412),0)</f>
        <v>0</v>
      </c>
      <c r="F412" s="5">
        <f>IFERROR(SEARCH(Tabelle2!$A$3,Literatur!$C412),0)</f>
        <v>0</v>
      </c>
      <c r="G412" s="5">
        <f>IFERROR(SEARCH(Tabelle2!$A$4,Literatur!$C412),0)</f>
        <v>0</v>
      </c>
      <c r="H412" s="5">
        <f>IFERROR(SEARCH(Tabelle2!$A$5,Literatur!$C412),0)</f>
        <v>0</v>
      </c>
      <c r="I412" s="5">
        <f>IFERROR(SEARCH(Tabelle2!$A$6,Literatur!$C412),0)</f>
        <v>0</v>
      </c>
      <c r="J412" s="5">
        <f>IFERROR(SEARCH(Tabelle2!$A$7,Literatur!$C412),0)</f>
        <v>0</v>
      </c>
      <c r="K412" s="5">
        <f>IFERROR(SEARCH(Tabelle2!$A$8,Literatur!$C412),0)</f>
        <v>0</v>
      </c>
      <c r="L412" s="5">
        <f>IFERROR(SEARCH(Tabelle2!$A$9,Literatur!$C412),0)</f>
        <v>0</v>
      </c>
      <c r="M412" s="5">
        <f>IFERROR(SEARCH(Tabelle2!$A$10,Literatur!$C412),0)</f>
        <v>0</v>
      </c>
      <c r="N412" t="s">
        <v>60</v>
      </c>
      <c r="O412" t="s">
        <v>267</v>
      </c>
      <c r="P412" t="s">
        <v>5057</v>
      </c>
      <c r="Q412" t="s">
        <v>5058</v>
      </c>
      <c r="R412">
        <v>2</v>
      </c>
      <c r="S412">
        <v>115854</v>
      </c>
      <c r="T412" t="s">
        <v>64</v>
      </c>
      <c r="U412" t="s">
        <v>5059</v>
      </c>
      <c r="V412" t="s">
        <v>5060</v>
      </c>
      <c r="X412" t="s">
        <v>113</v>
      </c>
      <c r="Y412" t="s">
        <v>5061</v>
      </c>
      <c r="Z412" t="s">
        <v>5062</v>
      </c>
      <c r="AA412">
        <f t="shared" si="21"/>
        <v>1</v>
      </c>
      <c r="AB412">
        <v>6</v>
      </c>
      <c r="AC412" t="s">
        <v>5088</v>
      </c>
      <c r="AD412" t="s">
        <v>71</v>
      </c>
      <c r="AE412">
        <v>28038870</v>
      </c>
      <c r="AF412" t="s">
        <v>5089</v>
      </c>
      <c r="AG412" t="s">
        <v>5090</v>
      </c>
      <c r="AH412" t="s">
        <v>5091</v>
      </c>
      <c r="AI412" t="s">
        <v>5092</v>
      </c>
      <c r="AJ412" t="s">
        <v>130</v>
      </c>
      <c r="AK412" t="s">
        <v>734</v>
      </c>
      <c r="AL412">
        <v>2666263</v>
      </c>
      <c r="AM412">
        <v>2018</v>
      </c>
      <c r="AN412" t="s">
        <v>5093</v>
      </c>
      <c r="AO412" t="s">
        <v>5093</v>
      </c>
      <c r="AP412" t="s">
        <v>5093</v>
      </c>
      <c r="AQ412" t="s">
        <v>5094</v>
      </c>
      <c r="AR412" t="s">
        <v>5095</v>
      </c>
      <c r="AS412" t="s">
        <v>5096</v>
      </c>
      <c r="AT412" t="s">
        <v>5097</v>
      </c>
      <c r="AU412" t="s">
        <v>5098</v>
      </c>
      <c r="AV412" t="s">
        <v>84</v>
      </c>
      <c r="AW412" t="s">
        <v>86</v>
      </c>
      <c r="AX412" t="s">
        <v>86</v>
      </c>
      <c r="AY412" t="s">
        <v>85</v>
      </c>
      <c r="AZ412" t="s">
        <v>85</v>
      </c>
      <c r="BA412" t="s">
        <v>85</v>
      </c>
      <c r="BB412" t="s">
        <v>86</v>
      </c>
      <c r="BC412">
        <v>4</v>
      </c>
      <c r="BD412" t="s">
        <v>86</v>
      </c>
      <c r="BE412" t="s">
        <v>86</v>
      </c>
      <c r="BF412" t="s">
        <v>85</v>
      </c>
      <c r="BG412" t="s">
        <v>86</v>
      </c>
      <c r="BH412" t="s">
        <v>85</v>
      </c>
      <c r="BI412" t="s">
        <v>85</v>
      </c>
      <c r="BJ412" t="s">
        <v>85</v>
      </c>
      <c r="BK412" t="s">
        <v>85</v>
      </c>
      <c r="BL412" t="s">
        <v>656</v>
      </c>
      <c r="BM412" t="s">
        <v>1775</v>
      </c>
      <c r="BN412" t="s">
        <v>5099</v>
      </c>
      <c r="BO412" t="s">
        <v>5086</v>
      </c>
      <c r="BP412" s="1" t="s">
        <v>5100</v>
      </c>
    </row>
    <row r="413" spans="1:68" hidden="1" x14ac:dyDescent="0.25">
      <c r="A413" s="1" t="s">
        <v>5054</v>
      </c>
      <c r="B413" t="s">
        <v>5055</v>
      </c>
      <c r="C413" t="s">
        <v>5056</v>
      </c>
      <c r="D413" s="5">
        <f t="shared" si="22"/>
        <v>0</v>
      </c>
      <c r="E413" s="5">
        <f>IFERROR(SEARCH(Tabelle2!$A$2,Literatur!$C413),0)</f>
        <v>0</v>
      </c>
      <c r="F413" s="5">
        <f>IFERROR(SEARCH(Tabelle2!$A$3,Literatur!$C413),0)</f>
        <v>0</v>
      </c>
      <c r="G413" s="5">
        <f>IFERROR(SEARCH(Tabelle2!$A$4,Literatur!$C413),0)</f>
        <v>0</v>
      </c>
      <c r="H413" s="5">
        <f>IFERROR(SEARCH(Tabelle2!$A$5,Literatur!$C413),0)</f>
        <v>0</v>
      </c>
      <c r="I413" s="5">
        <f>IFERROR(SEARCH(Tabelle2!$A$6,Literatur!$C413),0)</f>
        <v>0</v>
      </c>
      <c r="J413" s="5">
        <f>IFERROR(SEARCH(Tabelle2!$A$7,Literatur!$C413),0)</f>
        <v>0</v>
      </c>
      <c r="K413" s="5">
        <f>IFERROR(SEARCH(Tabelle2!$A$8,Literatur!$C413),0)</f>
        <v>0</v>
      </c>
      <c r="L413" s="5">
        <f>IFERROR(SEARCH(Tabelle2!$A$9,Literatur!$C413),0)</f>
        <v>0</v>
      </c>
      <c r="M413" s="5">
        <f>IFERROR(SEARCH(Tabelle2!$A$10,Literatur!$C413),0)</f>
        <v>0</v>
      </c>
      <c r="N413" t="s">
        <v>60</v>
      </c>
      <c r="O413" t="s">
        <v>267</v>
      </c>
      <c r="P413" t="s">
        <v>5057</v>
      </c>
      <c r="Q413" t="s">
        <v>5058</v>
      </c>
      <c r="R413">
        <v>2</v>
      </c>
      <c r="S413">
        <v>115854</v>
      </c>
      <c r="T413" t="s">
        <v>64</v>
      </c>
      <c r="U413" t="s">
        <v>5059</v>
      </c>
      <c r="V413" t="s">
        <v>5060</v>
      </c>
      <c r="X413" t="s">
        <v>113</v>
      </c>
      <c r="Y413" t="s">
        <v>5061</v>
      </c>
      <c r="Z413" t="s">
        <v>5062</v>
      </c>
      <c r="AA413">
        <f t="shared" si="21"/>
        <v>1</v>
      </c>
      <c r="AB413">
        <v>6</v>
      </c>
      <c r="AC413" t="s">
        <v>5101</v>
      </c>
      <c r="AD413" t="s">
        <v>71</v>
      </c>
      <c r="AE413">
        <v>27925844</v>
      </c>
      <c r="AF413" t="s">
        <v>5102</v>
      </c>
      <c r="AG413" t="s">
        <v>5103</v>
      </c>
      <c r="AH413" t="s">
        <v>5104</v>
      </c>
      <c r="AI413" t="s">
        <v>5105</v>
      </c>
      <c r="AJ413" t="s">
        <v>113</v>
      </c>
      <c r="AK413" t="s">
        <v>2348</v>
      </c>
      <c r="AL413">
        <v>2526052</v>
      </c>
      <c r="AM413">
        <v>2017</v>
      </c>
      <c r="AN413" t="s">
        <v>5106</v>
      </c>
      <c r="AO413" t="s">
        <v>5107</v>
      </c>
      <c r="AP413" t="s">
        <v>5107</v>
      </c>
      <c r="AQ413" t="s">
        <v>5108</v>
      </c>
      <c r="AR413" t="s">
        <v>5109</v>
      </c>
      <c r="AS413" t="s">
        <v>5110</v>
      </c>
      <c r="AT413" t="s">
        <v>5111</v>
      </c>
      <c r="AU413" t="s">
        <v>5112</v>
      </c>
      <c r="AV413" t="s">
        <v>84</v>
      </c>
      <c r="AW413" t="s">
        <v>86</v>
      </c>
      <c r="AX413" t="s">
        <v>86</v>
      </c>
      <c r="AY413" t="s">
        <v>85</v>
      </c>
      <c r="AZ413" t="s">
        <v>86</v>
      </c>
      <c r="BA413" t="s">
        <v>85</v>
      </c>
      <c r="BB413" t="s">
        <v>86</v>
      </c>
      <c r="BC413">
        <v>5</v>
      </c>
      <c r="BD413" t="s">
        <v>86</v>
      </c>
      <c r="BE413" t="s">
        <v>86</v>
      </c>
      <c r="BF413" t="s">
        <v>85</v>
      </c>
      <c r="BG413" t="s">
        <v>86</v>
      </c>
      <c r="BH413" t="s">
        <v>85</v>
      </c>
      <c r="BI413" t="s">
        <v>85</v>
      </c>
      <c r="BJ413" t="s">
        <v>85</v>
      </c>
      <c r="BK413" t="s">
        <v>86</v>
      </c>
      <c r="BL413" t="s">
        <v>2933</v>
      </c>
      <c r="BM413" t="s">
        <v>5113</v>
      </c>
      <c r="BN413" t="s">
        <v>1118</v>
      </c>
      <c r="BO413" t="s">
        <v>5099</v>
      </c>
      <c r="BP413" s="1" t="s">
        <v>5114</v>
      </c>
    </row>
    <row r="414" spans="1:68" hidden="1" x14ac:dyDescent="0.25">
      <c r="A414" s="1" t="s">
        <v>5054</v>
      </c>
      <c r="B414" t="s">
        <v>5055</v>
      </c>
      <c r="C414" t="s">
        <v>5056</v>
      </c>
      <c r="D414" s="5">
        <f t="shared" si="22"/>
        <v>0</v>
      </c>
      <c r="E414" s="5">
        <f>IFERROR(SEARCH(Tabelle2!$A$2,Literatur!$C414),0)</f>
        <v>0</v>
      </c>
      <c r="F414" s="5">
        <f>IFERROR(SEARCH(Tabelle2!$A$3,Literatur!$C414),0)</f>
        <v>0</v>
      </c>
      <c r="G414" s="5">
        <f>IFERROR(SEARCH(Tabelle2!$A$4,Literatur!$C414),0)</f>
        <v>0</v>
      </c>
      <c r="H414" s="5">
        <f>IFERROR(SEARCH(Tabelle2!$A$5,Literatur!$C414),0)</f>
        <v>0</v>
      </c>
      <c r="I414" s="5">
        <f>IFERROR(SEARCH(Tabelle2!$A$6,Literatur!$C414),0)</f>
        <v>0</v>
      </c>
      <c r="J414" s="5">
        <f>IFERROR(SEARCH(Tabelle2!$A$7,Literatur!$C414),0)</f>
        <v>0</v>
      </c>
      <c r="K414" s="5">
        <f>IFERROR(SEARCH(Tabelle2!$A$8,Literatur!$C414),0)</f>
        <v>0</v>
      </c>
      <c r="L414" s="5">
        <f>IFERROR(SEARCH(Tabelle2!$A$9,Literatur!$C414),0)</f>
        <v>0</v>
      </c>
      <c r="M414" s="5">
        <f>IFERROR(SEARCH(Tabelle2!$A$10,Literatur!$C414),0)</f>
        <v>0</v>
      </c>
      <c r="N414" t="s">
        <v>60</v>
      </c>
      <c r="O414" t="s">
        <v>267</v>
      </c>
      <c r="P414" t="s">
        <v>5057</v>
      </c>
      <c r="Q414" t="s">
        <v>5058</v>
      </c>
      <c r="R414">
        <v>2</v>
      </c>
      <c r="S414">
        <v>115854</v>
      </c>
      <c r="T414" t="s">
        <v>64</v>
      </c>
      <c r="U414" t="s">
        <v>5059</v>
      </c>
      <c r="V414" t="s">
        <v>5060</v>
      </c>
      <c r="X414" t="s">
        <v>113</v>
      </c>
      <c r="Y414" t="s">
        <v>5061</v>
      </c>
      <c r="Z414" t="s">
        <v>5062</v>
      </c>
      <c r="AA414">
        <f t="shared" si="21"/>
        <v>1</v>
      </c>
      <c r="AB414">
        <v>6</v>
      </c>
      <c r="AC414" t="s">
        <v>5115</v>
      </c>
      <c r="AD414" t="s">
        <v>71</v>
      </c>
      <c r="AE414">
        <v>27821112</v>
      </c>
      <c r="AF414" t="s">
        <v>5116</v>
      </c>
      <c r="AG414" t="s">
        <v>5117</v>
      </c>
      <c r="AH414" t="s">
        <v>5118</v>
      </c>
      <c r="AI414" t="s">
        <v>5119</v>
      </c>
      <c r="AJ414" t="s">
        <v>113</v>
      </c>
      <c r="AK414" t="s">
        <v>877</v>
      </c>
      <c r="AL414">
        <v>2485642</v>
      </c>
      <c r="AM414">
        <v>2016</v>
      </c>
      <c r="AN414" t="s">
        <v>5120</v>
      </c>
      <c r="AO414" t="s">
        <v>5121</v>
      </c>
      <c r="AP414" t="s">
        <v>5121</v>
      </c>
      <c r="AQ414" t="s">
        <v>5122</v>
      </c>
      <c r="AR414" t="s">
        <v>5123</v>
      </c>
      <c r="AS414" t="s">
        <v>5123</v>
      </c>
      <c r="AT414" t="s">
        <v>5124</v>
      </c>
      <c r="AU414" t="s">
        <v>5125</v>
      </c>
      <c r="AV414" t="s">
        <v>84</v>
      </c>
      <c r="AW414" t="s">
        <v>86</v>
      </c>
      <c r="AX414" t="s">
        <v>86</v>
      </c>
      <c r="AY414" t="s">
        <v>85</v>
      </c>
      <c r="AZ414" t="s">
        <v>86</v>
      </c>
      <c r="BA414" t="s">
        <v>85</v>
      </c>
      <c r="BB414" t="s">
        <v>85</v>
      </c>
      <c r="BC414">
        <v>6</v>
      </c>
      <c r="BD414" t="s">
        <v>86</v>
      </c>
      <c r="BE414" t="s">
        <v>86</v>
      </c>
      <c r="BF414" t="s">
        <v>85</v>
      </c>
      <c r="BG414" t="s">
        <v>86</v>
      </c>
      <c r="BH414" t="s">
        <v>85</v>
      </c>
      <c r="BI414" t="s">
        <v>85</v>
      </c>
      <c r="BJ414" t="s">
        <v>85</v>
      </c>
      <c r="BK414" t="s">
        <v>86</v>
      </c>
      <c r="BL414" t="s">
        <v>1159</v>
      </c>
      <c r="BM414" t="s">
        <v>5126</v>
      </c>
      <c r="BO414" t="s">
        <v>1118</v>
      </c>
      <c r="BP414" s="1" t="s">
        <v>5127</v>
      </c>
    </row>
    <row r="415" spans="1:68" hidden="1" x14ac:dyDescent="0.25">
      <c r="A415" s="1" t="s">
        <v>5054</v>
      </c>
      <c r="B415" t="s">
        <v>5055</v>
      </c>
      <c r="C415" t="s">
        <v>5056</v>
      </c>
      <c r="D415" s="5">
        <f t="shared" si="22"/>
        <v>0</v>
      </c>
      <c r="E415" s="5">
        <f>IFERROR(SEARCH(Tabelle2!$A$2,Literatur!$C415),0)</f>
        <v>0</v>
      </c>
      <c r="F415" s="5">
        <f>IFERROR(SEARCH(Tabelle2!$A$3,Literatur!$C415),0)</f>
        <v>0</v>
      </c>
      <c r="G415" s="5">
        <f>IFERROR(SEARCH(Tabelle2!$A$4,Literatur!$C415),0)</f>
        <v>0</v>
      </c>
      <c r="H415" s="5">
        <f>IFERROR(SEARCH(Tabelle2!$A$5,Literatur!$C415),0)</f>
        <v>0</v>
      </c>
      <c r="I415" s="5">
        <f>IFERROR(SEARCH(Tabelle2!$A$6,Literatur!$C415),0)</f>
        <v>0</v>
      </c>
      <c r="J415" s="5">
        <f>IFERROR(SEARCH(Tabelle2!$A$7,Literatur!$C415),0)</f>
        <v>0</v>
      </c>
      <c r="K415" s="5">
        <f>IFERROR(SEARCH(Tabelle2!$A$8,Literatur!$C415),0)</f>
        <v>0</v>
      </c>
      <c r="L415" s="5">
        <f>IFERROR(SEARCH(Tabelle2!$A$9,Literatur!$C415),0)</f>
        <v>0</v>
      </c>
      <c r="M415" s="5">
        <f>IFERROR(SEARCH(Tabelle2!$A$10,Literatur!$C415),0)</f>
        <v>0</v>
      </c>
      <c r="N415" t="s">
        <v>60</v>
      </c>
      <c r="O415" t="s">
        <v>267</v>
      </c>
      <c r="P415" t="s">
        <v>5057</v>
      </c>
      <c r="Q415" t="s">
        <v>5058</v>
      </c>
      <c r="R415">
        <v>2</v>
      </c>
      <c r="S415">
        <v>115854</v>
      </c>
      <c r="T415" t="s">
        <v>64</v>
      </c>
      <c r="U415" t="s">
        <v>5059</v>
      </c>
      <c r="V415" t="s">
        <v>5060</v>
      </c>
      <c r="X415" t="s">
        <v>113</v>
      </c>
      <c r="Y415" t="s">
        <v>5061</v>
      </c>
      <c r="Z415" t="s">
        <v>5062</v>
      </c>
      <c r="AA415">
        <f t="shared" si="21"/>
        <v>1</v>
      </c>
      <c r="AB415">
        <v>6</v>
      </c>
      <c r="AC415" t="s">
        <v>5128</v>
      </c>
      <c r="AD415" t="s">
        <v>71</v>
      </c>
      <c r="AE415">
        <v>26691346</v>
      </c>
      <c r="AF415" t="s">
        <v>5129</v>
      </c>
      <c r="AG415" t="s">
        <v>5130</v>
      </c>
      <c r="AH415" t="s">
        <v>5131</v>
      </c>
      <c r="AI415" t="s">
        <v>5132</v>
      </c>
      <c r="AK415" t="s">
        <v>734</v>
      </c>
      <c r="AL415">
        <v>2354946</v>
      </c>
      <c r="AM415">
        <v>2016</v>
      </c>
      <c r="AN415" t="s">
        <v>5029</v>
      </c>
      <c r="AO415" t="s">
        <v>5030</v>
      </c>
      <c r="AP415" t="s">
        <v>5031</v>
      </c>
      <c r="AQ415" t="s">
        <v>5032</v>
      </c>
      <c r="AR415" t="s">
        <v>5033</v>
      </c>
      <c r="AS415" t="s">
        <v>5034</v>
      </c>
      <c r="AT415" t="s">
        <v>5133</v>
      </c>
      <c r="AV415" t="s">
        <v>84</v>
      </c>
      <c r="AW415" t="s">
        <v>86</v>
      </c>
      <c r="AX415" t="s">
        <v>86</v>
      </c>
      <c r="AY415" t="s">
        <v>85</v>
      </c>
      <c r="AZ415" t="s">
        <v>86</v>
      </c>
      <c r="BA415" t="s">
        <v>85</v>
      </c>
      <c r="BB415" t="s">
        <v>86</v>
      </c>
      <c r="BC415">
        <v>13</v>
      </c>
      <c r="BD415" t="s">
        <v>86</v>
      </c>
      <c r="BE415" t="s">
        <v>86</v>
      </c>
      <c r="BF415" t="s">
        <v>85</v>
      </c>
      <c r="BG415" t="s">
        <v>86</v>
      </c>
      <c r="BH415" t="s">
        <v>85</v>
      </c>
      <c r="BI415" t="s">
        <v>85</v>
      </c>
      <c r="BJ415" t="s">
        <v>85</v>
      </c>
      <c r="BK415" t="s">
        <v>85</v>
      </c>
      <c r="BL415" t="s">
        <v>894</v>
      </c>
      <c r="BM415" t="s">
        <v>504</v>
      </c>
      <c r="BO415" t="s">
        <v>2318</v>
      </c>
      <c r="BP415" s="1" t="s">
        <v>5134</v>
      </c>
    </row>
    <row r="416" spans="1:68" hidden="1" x14ac:dyDescent="0.25">
      <c r="A416" s="1" t="s">
        <v>5135</v>
      </c>
      <c r="B416" t="s">
        <v>5136</v>
      </c>
      <c r="C416" t="s">
        <v>5137</v>
      </c>
      <c r="D416" s="5">
        <f t="shared" si="22"/>
        <v>0</v>
      </c>
      <c r="E416" s="5">
        <f>IFERROR(SEARCH(Tabelle2!$A$2,Literatur!$C416),0)</f>
        <v>0</v>
      </c>
      <c r="F416" s="5">
        <f>IFERROR(SEARCH(Tabelle2!$A$3,Literatur!$C416),0)</f>
        <v>0</v>
      </c>
      <c r="G416" s="5">
        <f>IFERROR(SEARCH(Tabelle2!$A$4,Literatur!$C416),0)</f>
        <v>0</v>
      </c>
      <c r="H416" s="5">
        <f>IFERROR(SEARCH(Tabelle2!$A$5,Literatur!$C416),0)</f>
        <v>0</v>
      </c>
      <c r="I416" s="5">
        <f>IFERROR(SEARCH(Tabelle2!$A$6,Literatur!$C416),0)</f>
        <v>0</v>
      </c>
      <c r="J416" s="5">
        <f>IFERROR(SEARCH(Tabelle2!$A$7,Literatur!$C416),0)</f>
        <v>0</v>
      </c>
      <c r="K416" s="5">
        <f>IFERROR(SEARCH(Tabelle2!$A$8,Literatur!$C416),0)</f>
        <v>0</v>
      </c>
      <c r="L416" s="5">
        <f>IFERROR(SEARCH(Tabelle2!$A$9,Literatur!$C416),0)</f>
        <v>0</v>
      </c>
      <c r="M416" s="5">
        <f>IFERROR(SEARCH(Tabelle2!$A$10,Literatur!$C416),0)</f>
        <v>0</v>
      </c>
      <c r="N416" t="s">
        <v>60</v>
      </c>
      <c r="O416" t="s">
        <v>267</v>
      </c>
      <c r="P416" t="s">
        <v>5057</v>
      </c>
      <c r="Q416" t="s">
        <v>5058</v>
      </c>
      <c r="R416">
        <v>2</v>
      </c>
      <c r="S416">
        <v>115861</v>
      </c>
      <c r="T416" t="s">
        <v>64</v>
      </c>
      <c r="U416" t="s">
        <v>5138</v>
      </c>
      <c r="V416" t="s">
        <v>5139</v>
      </c>
      <c r="X416" t="s">
        <v>5140</v>
      </c>
      <c r="Y416" t="s">
        <v>5141</v>
      </c>
      <c r="Z416" t="s">
        <v>5062</v>
      </c>
      <c r="AA416">
        <f t="shared" si="21"/>
        <v>1</v>
      </c>
      <c r="AB416">
        <v>1</v>
      </c>
      <c r="AC416" t="s">
        <v>5101</v>
      </c>
      <c r="AD416" t="s">
        <v>71</v>
      </c>
      <c r="AE416">
        <v>27925844</v>
      </c>
      <c r="AF416" t="s">
        <v>5102</v>
      </c>
      <c r="AG416" t="s">
        <v>5103</v>
      </c>
      <c r="AH416" t="s">
        <v>5104</v>
      </c>
      <c r="AI416" t="s">
        <v>5105</v>
      </c>
      <c r="AJ416" t="s">
        <v>130</v>
      </c>
      <c r="AK416" t="s">
        <v>2348</v>
      </c>
      <c r="AL416">
        <v>2526052</v>
      </c>
      <c r="AM416">
        <v>2017</v>
      </c>
      <c r="AN416" t="s">
        <v>5106</v>
      </c>
      <c r="AO416" t="s">
        <v>5107</v>
      </c>
      <c r="AP416" t="s">
        <v>5107</v>
      </c>
      <c r="AQ416" t="s">
        <v>5108</v>
      </c>
      <c r="AR416" t="s">
        <v>5109</v>
      </c>
      <c r="AS416" t="s">
        <v>5110</v>
      </c>
      <c r="AT416" t="s">
        <v>5111</v>
      </c>
      <c r="AU416" t="s">
        <v>5112</v>
      </c>
      <c r="AV416" t="s">
        <v>84</v>
      </c>
      <c r="AW416" t="s">
        <v>86</v>
      </c>
      <c r="AX416" t="s">
        <v>86</v>
      </c>
      <c r="AY416" t="s">
        <v>85</v>
      </c>
      <c r="AZ416" t="s">
        <v>86</v>
      </c>
      <c r="BA416" t="s">
        <v>85</v>
      </c>
      <c r="BB416" t="s">
        <v>86</v>
      </c>
      <c r="BC416">
        <v>5</v>
      </c>
      <c r="BD416" t="s">
        <v>86</v>
      </c>
      <c r="BE416" t="s">
        <v>86</v>
      </c>
      <c r="BF416" t="s">
        <v>85</v>
      </c>
      <c r="BG416" t="s">
        <v>86</v>
      </c>
      <c r="BH416" t="s">
        <v>85</v>
      </c>
      <c r="BI416" t="s">
        <v>85</v>
      </c>
      <c r="BJ416" t="s">
        <v>85</v>
      </c>
      <c r="BK416" t="s">
        <v>86</v>
      </c>
      <c r="BL416" t="s">
        <v>2933</v>
      </c>
      <c r="BM416" t="s">
        <v>5113</v>
      </c>
      <c r="BN416" t="s">
        <v>5099</v>
      </c>
      <c r="BO416" t="s">
        <v>5099</v>
      </c>
      <c r="BP416" s="1" t="s">
        <v>5114</v>
      </c>
    </row>
    <row r="417" spans="1:68" hidden="1" x14ac:dyDescent="0.25">
      <c r="A417" s="1" t="s">
        <v>5142</v>
      </c>
      <c r="B417" t="s">
        <v>5143</v>
      </c>
      <c r="C417" t="s">
        <v>5144</v>
      </c>
      <c r="D417" s="5">
        <f t="shared" si="22"/>
        <v>0</v>
      </c>
      <c r="E417" s="5">
        <f>IFERROR(SEARCH(Tabelle2!$A$2,Literatur!$C417),0)</f>
        <v>0</v>
      </c>
      <c r="F417" s="5">
        <f>IFERROR(SEARCH(Tabelle2!$A$3,Literatur!$C417),0)</f>
        <v>0</v>
      </c>
      <c r="G417" s="5">
        <f>IFERROR(SEARCH(Tabelle2!$A$4,Literatur!$C417),0)</f>
        <v>0</v>
      </c>
      <c r="H417" s="5">
        <f>IFERROR(SEARCH(Tabelle2!$A$5,Literatur!$C417),0)</f>
        <v>0</v>
      </c>
      <c r="I417" s="5">
        <f>IFERROR(SEARCH(Tabelle2!$A$6,Literatur!$C417),0)</f>
        <v>0</v>
      </c>
      <c r="J417" s="5">
        <f>IFERROR(SEARCH(Tabelle2!$A$7,Literatur!$C417),0)</f>
        <v>0</v>
      </c>
      <c r="K417" s="5">
        <f>IFERROR(SEARCH(Tabelle2!$A$8,Literatur!$C417),0)</f>
        <v>0</v>
      </c>
      <c r="L417" s="5">
        <f>IFERROR(SEARCH(Tabelle2!$A$9,Literatur!$C417),0)</f>
        <v>0</v>
      </c>
      <c r="M417" s="5">
        <f>IFERROR(SEARCH(Tabelle2!$A$10,Literatur!$C417),0)</f>
        <v>0</v>
      </c>
      <c r="N417" t="s">
        <v>60</v>
      </c>
      <c r="O417" t="s">
        <v>61</v>
      </c>
      <c r="P417" t="s">
        <v>3716</v>
      </c>
      <c r="Q417" t="s">
        <v>5145</v>
      </c>
      <c r="R417">
        <v>2</v>
      </c>
      <c r="S417">
        <v>115189</v>
      </c>
      <c r="T417" t="s">
        <v>64</v>
      </c>
      <c r="U417" t="s">
        <v>5146</v>
      </c>
      <c r="V417" t="s">
        <v>5147</v>
      </c>
      <c r="X417" t="s">
        <v>5148</v>
      </c>
      <c r="Y417" t="s">
        <v>5149</v>
      </c>
      <c r="Z417" t="s">
        <v>5150</v>
      </c>
      <c r="AA417">
        <f t="shared" si="21"/>
        <v>10</v>
      </c>
      <c r="AB417">
        <v>10</v>
      </c>
      <c r="AC417" t="s">
        <v>5151</v>
      </c>
      <c r="AD417" t="s">
        <v>71</v>
      </c>
      <c r="AE417">
        <v>25954572</v>
      </c>
      <c r="AF417" t="s">
        <v>5152</v>
      </c>
      <c r="AG417" t="s">
        <v>5153</v>
      </c>
      <c r="AH417" t="s">
        <v>5154</v>
      </c>
      <c r="AI417" t="s">
        <v>5155</v>
      </c>
      <c r="AJ417" t="s">
        <v>113</v>
      </c>
      <c r="AK417" t="s">
        <v>4664</v>
      </c>
      <c r="AL417">
        <v>2257417</v>
      </c>
      <c r="AM417">
        <v>2014</v>
      </c>
      <c r="AN417" t="s">
        <v>5156</v>
      </c>
      <c r="AO417" t="s">
        <v>5157</v>
      </c>
      <c r="AP417" t="s">
        <v>5157</v>
      </c>
      <c r="AQ417" t="s">
        <v>5158</v>
      </c>
      <c r="AR417" t="s">
        <v>5159</v>
      </c>
      <c r="AS417" t="s">
        <v>5159</v>
      </c>
      <c r="AT417" t="s">
        <v>5160</v>
      </c>
      <c r="AU417" t="s">
        <v>5161</v>
      </c>
      <c r="AV417" t="s">
        <v>84</v>
      </c>
      <c r="AW417" t="s">
        <v>86</v>
      </c>
      <c r="AX417" t="s">
        <v>86</v>
      </c>
      <c r="AY417" t="s">
        <v>85</v>
      </c>
      <c r="AZ417" t="s">
        <v>86</v>
      </c>
      <c r="BA417" t="s">
        <v>85</v>
      </c>
      <c r="BB417" t="s">
        <v>85</v>
      </c>
      <c r="BC417">
        <v>0</v>
      </c>
      <c r="BD417" t="s">
        <v>86</v>
      </c>
      <c r="BE417" t="s">
        <v>86</v>
      </c>
      <c r="BF417" t="s">
        <v>85</v>
      </c>
      <c r="BG417" t="s">
        <v>85</v>
      </c>
      <c r="BH417" t="s">
        <v>85</v>
      </c>
      <c r="BI417" t="s">
        <v>85</v>
      </c>
      <c r="BJ417" t="s">
        <v>85</v>
      </c>
      <c r="BK417" t="s">
        <v>85</v>
      </c>
      <c r="BL417" t="s">
        <v>5162</v>
      </c>
      <c r="BM417" t="s">
        <v>5163</v>
      </c>
      <c r="BN417" t="s">
        <v>5164</v>
      </c>
      <c r="BO417" t="s">
        <v>5164</v>
      </c>
      <c r="BP417" s="1" t="s">
        <v>5165</v>
      </c>
    </row>
    <row r="418" spans="1:68" hidden="1" x14ac:dyDescent="0.25">
      <c r="A418" s="1" t="s">
        <v>5142</v>
      </c>
      <c r="B418" t="s">
        <v>5143</v>
      </c>
      <c r="C418" t="s">
        <v>5144</v>
      </c>
      <c r="D418" s="5">
        <f t="shared" si="22"/>
        <v>0</v>
      </c>
      <c r="E418" s="5">
        <f>IFERROR(SEARCH(Tabelle2!$A$2,Literatur!$C418),0)</f>
        <v>0</v>
      </c>
      <c r="F418" s="5">
        <f>IFERROR(SEARCH(Tabelle2!$A$3,Literatur!$C418),0)</f>
        <v>0</v>
      </c>
      <c r="G418" s="5">
        <f>IFERROR(SEARCH(Tabelle2!$A$4,Literatur!$C418),0)</f>
        <v>0</v>
      </c>
      <c r="H418" s="5">
        <f>IFERROR(SEARCH(Tabelle2!$A$5,Literatur!$C418),0)</f>
        <v>0</v>
      </c>
      <c r="I418" s="5">
        <f>IFERROR(SEARCH(Tabelle2!$A$6,Literatur!$C418),0)</f>
        <v>0</v>
      </c>
      <c r="J418" s="5">
        <f>IFERROR(SEARCH(Tabelle2!$A$7,Literatur!$C418),0)</f>
        <v>0</v>
      </c>
      <c r="K418" s="5">
        <f>IFERROR(SEARCH(Tabelle2!$A$8,Literatur!$C418),0)</f>
        <v>0</v>
      </c>
      <c r="L418" s="5">
        <f>IFERROR(SEARCH(Tabelle2!$A$9,Literatur!$C418),0)</f>
        <v>0</v>
      </c>
      <c r="M418" s="5">
        <f>IFERROR(SEARCH(Tabelle2!$A$10,Literatur!$C418),0)</f>
        <v>0</v>
      </c>
      <c r="N418" t="s">
        <v>60</v>
      </c>
      <c r="O418" t="s">
        <v>61</v>
      </c>
      <c r="P418" t="s">
        <v>3716</v>
      </c>
      <c r="Q418" t="s">
        <v>5145</v>
      </c>
      <c r="R418">
        <v>2</v>
      </c>
      <c r="S418">
        <v>115189</v>
      </c>
      <c r="T418" t="s">
        <v>64</v>
      </c>
      <c r="U418" t="s">
        <v>5146</v>
      </c>
      <c r="V418" t="s">
        <v>5147</v>
      </c>
      <c r="X418" t="s">
        <v>5148</v>
      </c>
      <c r="Y418" t="s">
        <v>5149</v>
      </c>
      <c r="Z418" t="s">
        <v>5150</v>
      </c>
      <c r="AA418">
        <f t="shared" si="21"/>
        <v>10</v>
      </c>
      <c r="AB418">
        <v>10</v>
      </c>
      <c r="AC418" t="s">
        <v>5166</v>
      </c>
      <c r="AD418" t="s">
        <v>71</v>
      </c>
      <c r="AE418">
        <v>28241798</v>
      </c>
      <c r="AF418" t="s">
        <v>5167</v>
      </c>
      <c r="AG418" t="s">
        <v>5168</v>
      </c>
      <c r="AH418" t="s">
        <v>5169</v>
      </c>
      <c r="AI418" t="s">
        <v>5170</v>
      </c>
      <c r="AJ418" t="s">
        <v>113</v>
      </c>
      <c r="AK418" t="s">
        <v>131</v>
      </c>
      <c r="AL418">
        <v>2520126</v>
      </c>
      <c r="AM418">
        <v>2017</v>
      </c>
      <c r="AN418" t="s">
        <v>3499</v>
      </c>
      <c r="AO418" t="s">
        <v>3500</v>
      </c>
      <c r="AP418" t="s">
        <v>3500</v>
      </c>
      <c r="AQ418" t="s">
        <v>3501</v>
      </c>
      <c r="AR418" t="s">
        <v>3502</v>
      </c>
      <c r="AS418" t="s">
        <v>3502</v>
      </c>
      <c r="AT418" t="s">
        <v>5171</v>
      </c>
      <c r="AU418" t="s">
        <v>5172</v>
      </c>
      <c r="AV418" t="s">
        <v>84</v>
      </c>
      <c r="AW418" t="s">
        <v>86</v>
      </c>
      <c r="AX418" t="s">
        <v>86</v>
      </c>
      <c r="AY418" t="s">
        <v>85</v>
      </c>
      <c r="AZ418" t="s">
        <v>86</v>
      </c>
      <c r="BA418" t="s">
        <v>85</v>
      </c>
      <c r="BB418" t="s">
        <v>85</v>
      </c>
      <c r="BC418">
        <v>1</v>
      </c>
      <c r="BD418" t="s">
        <v>86</v>
      </c>
      <c r="BE418" t="s">
        <v>86</v>
      </c>
      <c r="BF418" t="s">
        <v>85</v>
      </c>
      <c r="BG418" t="s">
        <v>86</v>
      </c>
      <c r="BH418" t="s">
        <v>85</v>
      </c>
      <c r="BI418" t="s">
        <v>85</v>
      </c>
      <c r="BJ418" t="s">
        <v>85</v>
      </c>
      <c r="BK418" t="s">
        <v>86</v>
      </c>
      <c r="BL418" t="s">
        <v>2243</v>
      </c>
      <c r="BM418" t="s">
        <v>5173</v>
      </c>
      <c r="BN418" t="s">
        <v>5174</v>
      </c>
      <c r="BO418" t="s">
        <v>5174</v>
      </c>
      <c r="BP418" s="1" t="s">
        <v>5175</v>
      </c>
    </row>
    <row r="419" spans="1:68" hidden="1" x14ac:dyDescent="0.25">
      <c r="A419" s="1" t="s">
        <v>5142</v>
      </c>
      <c r="B419" t="s">
        <v>5143</v>
      </c>
      <c r="C419" t="s">
        <v>5144</v>
      </c>
      <c r="D419" s="5">
        <f t="shared" si="22"/>
        <v>0</v>
      </c>
      <c r="E419" s="5">
        <f>IFERROR(SEARCH(Tabelle2!$A$2,Literatur!$C419),0)</f>
        <v>0</v>
      </c>
      <c r="F419" s="5">
        <f>IFERROR(SEARCH(Tabelle2!$A$3,Literatur!$C419),0)</f>
        <v>0</v>
      </c>
      <c r="G419" s="5">
        <f>IFERROR(SEARCH(Tabelle2!$A$4,Literatur!$C419),0)</f>
        <v>0</v>
      </c>
      <c r="H419" s="5">
        <f>IFERROR(SEARCH(Tabelle2!$A$5,Literatur!$C419),0)</f>
        <v>0</v>
      </c>
      <c r="I419" s="5">
        <f>IFERROR(SEARCH(Tabelle2!$A$6,Literatur!$C419),0)</f>
        <v>0</v>
      </c>
      <c r="J419" s="5">
        <f>IFERROR(SEARCH(Tabelle2!$A$7,Literatur!$C419),0)</f>
        <v>0</v>
      </c>
      <c r="K419" s="5">
        <f>IFERROR(SEARCH(Tabelle2!$A$8,Literatur!$C419),0)</f>
        <v>0</v>
      </c>
      <c r="L419" s="5">
        <f>IFERROR(SEARCH(Tabelle2!$A$9,Literatur!$C419),0)</f>
        <v>0</v>
      </c>
      <c r="M419" s="5">
        <f>IFERROR(SEARCH(Tabelle2!$A$10,Literatur!$C419),0)</f>
        <v>0</v>
      </c>
      <c r="N419" t="s">
        <v>60</v>
      </c>
      <c r="O419" t="s">
        <v>61</v>
      </c>
      <c r="P419" t="s">
        <v>3716</v>
      </c>
      <c r="Q419" t="s">
        <v>5145</v>
      </c>
      <c r="R419">
        <v>2</v>
      </c>
      <c r="S419">
        <v>115189</v>
      </c>
      <c r="T419" t="s">
        <v>64</v>
      </c>
      <c r="U419" t="s">
        <v>5146</v>
      </c>
      <c r="V419" t="s">
        <v>5147</v>
      </c>
      <c r="X419" t="s">
        <v>5148</v>
      </c>
      <c r="Y419" t="s">
        <v>5149</v>
      </c>
      <c r="Z419" t="s">
        <v>5150</v>
      </c>
      <c r="AA419">
        <f t="shared" si="21"/>
        <v>10</v>
      </c>
      <c r="AB419">
        <v>10</v>
      </c>
      <c r="AC419" t="s">
        <v>5176</v>
      </c>
      <c r="AD419" t="s">
        <v>71</v>
      </c>
      <c r="AE419">
        <v>27570649</v>
      </c>
      <c r="AF419" t="s">
        <v>5177</v>
      </c>
      <c r="AG419" t="s">
        <v>5178</v>
      </c>
      <c r="AH419" t="s">
        <v>5179</v>
      </c>
      <c r="AI419" t="s">
        <v>5180</v>
      </c>
      <c r="AJ419" t="s">
        <v>1033</v>
      </c>
      <c r="AK419" t="s">
        <v>5181</v>
      </c>
      <c r="AL419">
        <v>2444436</v>
      </c>
      <c r="AM419">
        <v>2016</v>
      </c>
      <c r="AN419" t="s">
        <v>5156</v>
      </c>
      <c r="AO419" t="s">
        <v>5157</v>
      </c>
      <c r="AP419" t="s">
        <v>5157</v>
      </c>
      <c r="AQ419" t="s">
        <v>5158</v>
      </c>
      <c r="AR419" t="s">
        <v>5159</v>
      </c>
      <c r="AS419" t="s">
        <v>5159</v>
      </c>
      <c r="AT419" t="s">
        <v>5182</v>
      </c>
      <c r="AU419" t="s">
        <v>5183</v>
      </c>
      <c r="AV419" t="s">
        <v>84</v>
      </c>
      <c r="AW419" t="s">
        <v>86</v>
      </c>
      <c r="AX419" t="s">
        <v>86</v>
      </c>
      <c r="AY419" t="s">
        <v>85</v>
      </c>
      <c r="AZ419" t="s">
        <v>86</v>
      </c>
      <c r="BA419" t="s">
        <v>85</v>
      </c>
      <c r="BB419" t="s">
        <v>85</v>
      </c>
      <c r="BC419">
        <v>1</v>
      </c>
      <c r="BD419" t="s">
        <v>86</v>
      </c>
      <c r="BE419" t="s">
        <v>86</v>
      </c>
      <c r="BF419" t="s">
        <v>85</v>
      </c>
      <c r="BG419" t="s">
        <v>85</v>
      </c>
      <c r="BH419" t="s">
        <v>85</v>
      </c>
      <c r="BI419" t="s">
        <v>85</v>
      </c>
      <c r="BJ419" t="s">
        <v>85</v>
      </c>
      <c r="BK419" t="s">
        <v>85</v>
      </c>
      <c r="BL419" t="s">
        <v>188</v>
      </c>
      <c r="BM419" t="s">
        <v>5163</v>
      </c>
      <c r="BN419" t="s">
        <v>5184</v>
      </c>
      <c r="BO419" t="s">
        <v>5184</v>
      </c>
      <c r="BP419" s="1" t="s">
        <v>5185</v>
      </c>
    </row>
    <row r="420" spans="1:68" hidden="1" x14ac:dyDescent="0.25">
      <c r="A420" s="1" t="s">
        <v>5142</v>
      </c>
      <c r="B420" t="s">
        <v>5143</v>
      </c>
      <c r="C420" t="s">
        <v>5144</v>
      </c>
      <c r="D420" s="5">
        <f t="shared" si="22"/>
        <v>0</v>
      </c>
      <c r="E420" s="5">
        <f>IFERROR(SEARCH(Tabelle2!$A$2,Literatur!$C420),0)</f>
        <v>0</v>
      </c>
      <c r="F420" s="5">
        <f>IFERROR(SEARCH(Tabelle2!$A$3,Literatur!$C420),0)</f>
        <v>0</v>
      </c>
      <c r="G420" s="5">
        <f>IFERROR(SEARCH(Tabelle2!$A$4,Literatur!$C420),0)</f>
        <v>0</v>
      </c>
      <c r="H420" s="5">
        <f>IFERROR(SEARCH(Tabelle2!$A$5,Literatur!$C420),0)</f>
        <v>0</v>
      </c>
      <c r="I420" s="5">
        <f>IFERROR(SEARCH(Tabelle2!$A$6,Literatur!$C420),0)</f>
        <v>0</v>
      </c>
      <c r="J420" s="5">
        <f>IFERROR(SEARCH(Tabelle2!$A$7,Literatur!$C420),0)</f>
        <v>0</v>
      </c>
      <c r="K420" s="5">
        <f>IFERROR(SEARCH(Tabelle2!$A$8,Literatur!$C420),0)</f>
        <v>0</v>
      </c>
      <c r="L420" s="5">
        <f>IFERROR(SEARCH(Tabelle2!$A$9,Literatur!$C420),0)</f>
        <v>0</v>
      </c>
      <c r="M420" s="5">
        <f>IFERROR(SEARCH(Tabelle2!$A$10,Literatur!$C420),0)</f>
        <v>0</v>
      </c>
      <c r="N420" t="s">
        <v>60</v>
      </c>
      <c r="O420" t="s">
        <v>61</v>
      </c>
      <c r="P420" t="s">
        <v>3716</v>
      </c>
      <c r="Q420" t="s">
        <v>5145</v>
      </c>
      <c r="R420">
        <v>2</v>
      </c>
      <c r="S420">
        <v>115189</v>
      </c>
      <c r="T420" t="s">
        <v>64</v>
      </c>
      <c r="U420" t="s">
        <v>5146</v>
      </c>
      <c r="V420" t="s">
        <v>5147</v>
      </c>
      <c r="X420" t="s">
        <v>5148</v>
      </c>
      <c r="Y420" t="s">
        <v>5149</v>
      </c>
      <c r="Z420" t="s">
        <v>5150</v>
      </c>
      <c r="AA420">
        <f t="shared" si="21"/>
        <v>10</v>
      </c>
      <c r="AB420">
        <v>10</v>
      </c>
      <c r="AC420" t="s">
        <v>5186</v>
      </c>
      <c r="AD420" t="s">
        <v>71</v>
      </c>
      <c r="AE420">
        <v>26539525</v>
      </c>
      <c r="AF420" t="s">
        <v>5187</v>
      </c>
      <c r="AG420" t="s">
        <v>5188</v>
      </c>
      <c r="AH420" t="s">
        <v>5189</v>
      </c>
      <c r="AI420" t="s">
        <v>5190</v>
      </c>
      <c r="AJ420" t="s">
        <v>5191</v>
      </c>
      <c r="AK420" t="s">
        <v>824</v>
      </c>
      <c r="AL420">
        <v>2246988</v>
      </c>
      <c r="AM420">
        <v>2015</v>
      </c>
      <c r="AN420" t="s">
        <v>5192</v>
      </c>
      <c r="AO420" t="s">
        <v>5193</v>
      </c>
      <c r="AP420" t="s">
        <v>5193</v>
      </c>
      <c r="AQ420" t="s">
        <v>5194</v>
      </c>
      <c r="AR420" t="s">
        <v>5195</v>
      </c>
      <c r="AS420" t="s">
        <v>5195</v>
      </c>
      <c r="AT420" t="s">
        <v>5196</v>
      </c>
      <c r="AU420" t="s">
        <v>5197</v>
      </c>
      <c r="AV420" t="s">
        <v>84</v>
      </c>
      <c r="AW420" t="s">
        <v>86</v>
      </c>
      <c r="AX420" t="s">
        <v>86</v>
      </c>
      <c r="AY420" t="s">
        <v>85</v>
      </c>
      <c r="AZ420" t="s">
        <v>86</v>
      </c>
      <c r="BA420" t="s">
        <v>85</v>
      </c>
      <c r="BB420" t="s">
        <v>86</v>
      </c>
      <c r="BC420">
        <v>1</v>
      </c>
      <c r="BD420" t="s">
        <v>86</v>
      </c>
      <c r="BE420" t="s">
        <v>86</v>
      </c>
      <c r="BF420" t="s">
        <v>85</v>
      </c>
      <c r="BG420" t="s">
        <v>86</v>
      </c>
      <c r="BH420" t="s">
        <v>85</v>
      </c>
      <c r="BI420" t="s">
        <v>85</v>
      </c>
      <c r="BJ420" t="s">
        <v>85</v>
      </c>
      <c r="BK420" t="s">
        <v>85</v>
      </c>
      <c r="BL420" t="s">
        <v>5198</v>
      </c>
      <c r="BM420" t="s">
        <v>5199</v>
      </c>
      <c r="BN420" t="s">
        <v>5200</v>
      </c>
      <c r="BO420" t="s">
        <v>5200</v>
      </c>
      <c r="BP420" s="1" t="s">
        <v>5201</v>
      </c>
    </row>
    <row r="421" spans="1:68" hidden="1" x14ac:dyDescent="0.25">
      <c r="A421" s="1" t="s">
        <v>5142</v>
      </c>
      <c r="B421" t="s">
        <v>5143</v>
      </c>
      <c r="C421" t="s">
        <v>5144</v>
      </c>
      <c r="D421" s="5">
        <f t="shared" si="22"/>
        <v>0</v>
      </c>
      <c r="E421" s="5">
        <f>IFERROR(SEARCH(Tabelle2!$A$2,Literatur!$C421),0)</f>
        <v>0</v>
      </c>
      <c r="F421" s="5">
        <f>IFERROR(SEARCH(Tabelle2!$A$3,Literatur!$C421),0)</f>
        <v>0</v>
      </c>
      <c r="G421" s="5">
        <f>IFERROR(SEARCH(Tabelle2!$A$4,Literatur!$C421),0)</f>
        <v>0</v>
      </c>
      <c r="H421" s="5">
        <f>IFERROR(SEARCH(Tabelle2!$A$5,Literatur!$C421),0)</f>
        <v>0</v>
      </c>
      <c r="I421" s="5">
        <f>IFERROR(SEARCH(Tabelle2!$A$6,Literatur!$C421),0)</f>
        <v>0</v>
      </c>
      <c r="J421" s="5">
        <f>IFERROR(SEARCH(Tabelle2!$A$7,Literatur!$C421),0)</f>
        <v>0</v>
      </c>
      <c r="K421" s="5">
        <f>IFERROR(SEARCH(Tabelle2!$A$8,Literatur!$C421),0)</f>
        <v>0</v>
      </c>
      <c r="L421" s="5">
        <f>IFERROR(SEARCH(Tabelle2!$A$9,Literatur!$C421),0)</f>
        <v>0</v>
      </c>
      <c r="M421" s="5">
        <f>IFERROR(SEARCH(Tabelle2!$A$10,Literatur!$C421),0)</f>
        <v>0</v>
      </c>
      <c r="N421" t="s">
        <v>60</v>
      </c>
      <c r="O421" t="s">
        <v>61</v>
      </c>
      <c r="P421" t="s">
        <v>3716</v>
      </c>
      <c r="Q421" t="s">
        <v>5145</v>
      </c>
      <c r="R421">
        <v>2</v>
      </c>
      <c r="S421">
        <v>115189</v>
      </c>
      <c r="T421" t="s">
        <v>64</v>
      </c>
      <c r="U421" t="s">
        <v>5146</v>
      </c>
      <c r="V421" t="s">
        <v>5147</v>
      </c>
      <c r="X421" t="s">
        <v>5148</v>
      </c>
      <c r="Y421" t="s">
        <v>5149</v>
      </c>
      <c r="Z421" t="s">
        <v>5150</v>
      </c>
      <c r="AA421">
        <f t="shared" si="21"/>
        <v>10</v>
      </c>
      <c r="AB421">
        <v>10</v>
      </c>
      <c r="AC421" t="s">
        <v>5202</v>
      </c>
      <c r="AD421" t="s">
        <v>71</v>
      </c>
      <c r="AE421">
        <v>26539523</v>
      </c>
      <c r="AF421" t="s">
        <v>5203</v>
      </c>
      <c r="AG421" t="s">
        <v>5204</v>
      </c>
      <c r="AH421" t="s">
        <v>5205</v>
      </c>
      <c r="AI421" t="s">
        <v>5206</v>
      </c>
      <c r="AK421" t="s">
        <v>824</v>
      </c>
      <c r="AL421">
        <v>2246988</v>
      </c>
      <c r="AM421">
        <v>2015</v>
      </c>
      <c r="AN421" t="s">
        <v>5192</v>
      </c>
      <c r="AO421" t="s">
        <v>5193</v>
      </c>
      <c r="AP421" t="s">
        <v>5193</v>
      </c>
      <c r="AQ421" t="s">
        <v>5194</v>
      </c>
      <c r="AR421" t="s">
        <v>5195</v>
      </c>
      <c r="AS421" t="s">
        <v>5195</v>
      </c>
      <c r="AT421" t="s">
        <v>5207</v>
      </c>
      <c r="AU421" t="s">
        <v>5208</v>
      </c>
      <c r="AV421" t="s">
        <v>84</v>
      </c>
      <c r="AW421" t="s">
        <v>86</v>
      </c>
      <c r="AX421" t="s">
        <v>86</v>
      </c>
      <c r="AY421" t="s">
        <v>85</v>
      </c>
      <c r="AZ421" t="s">
        <v>86</v>
      </c>
      <c r="BA421" t="s">
        <v>85</v>
      </c>
      <c r="BB421" t="s">
        <v>86</v>
      </c>
      <c r="BC421">
        <v>3</v>
      </c>
      <c r="BD421" t="s">
        <v>86</v>
      </c>
      <c r="BE421" t="s">
        <v>86</v>
      </c>
      <c r="BF421" t="s">
        <v>85</v>
      </c>
      <c r="BG421" t="s">
        <v>86</v>
      </c>
      <c r="BH421" t="s">
        <v>85</v>
      </c>
      <c r="BI421" t="s">
        <v>85</v>
      </c>
      <c r="BJ421" t="s">
        <v>85</v>
      </c>
      <c r="BK421" t="s">
        <v>85</v>
      </c>
      <c r="BL421" t="s">
        <v>5198</v>
      </c>
      <c r="BM421" t="s">
        <v>262</v>
      </c>
      <c r="BN421" t="s">
        <v>5200</v>
      </c>
      <c r="BO421" t="s">
        <v>5200</v>
      </c>
      <c r="BP421" s="1" t="s">
        <v>5209</v>
      </c>
    </row>
    <row r="422" spans="1:68" hidden="1" x14ac:dyDescent="0.25">
      <c r="A422" s="1" t="s">
        <v>5142</v>
      </c>
      <c r="B422" t="s">
        <v>5143</v>
      </c>
      <c r="C422" t="s">
        <v>5144</v>
      </c>
      <c r="D422" s="5">
        <f t="shared" si="22"/>
        <v>0</v>
      </c>
      <c r="E422" s="5">
        <f>IFERROR(SEARCH(Tabelle2!$A$2,Literatur!$C422),0)</f>
        <v>0</v>
      </c>
      <c r="F422" s="5">
        <f>IFERROR(SEARCH(Tabelle2!$A$3,Literatur!$C422),0)</f>
        <v>0</v>
      </c>
      <c r="G422" s="5">
        <f>IFERROR(SEARCH(Tabelle2!$A$4,Literatur!$C422),0)</f>
        <v>0</v>
      </c>
      <c r="H422" s="5">
        <f>IFERROR(SEARCH(Tabelle2!$A$5,Literatur!$C422),0)</f>
        <v>0</v>
      </c>
      <c r="I422" s="5">
        <f>IFERROR(SEARCH(Tabelle2!$A$6,Literatur!$C422),0)</f>
        <v>0</v>
      </c>
      <c r="J422" s="5">
        <f>IFERROR(SEARCH(Tabelle2!$A$7,Literatur!$C422),0)</f>
        <v>0</v>
      </c>
      <c r="K422" s="5">
        <f>IFERROR(SEARCH(Tabelle2!$A$8,Literatur!$C422),0)</f>
        <v>0</v>
      </c>
      <c r="L422" s="5">
        <f>IFERROR(SEARCH(Tabelle2!$A$9,Literatur!$C422),0)</f>
        <v>0</v>
      </c>
      <c r="M422" s="5">
        <f>IFERROR(SEARCH(Tabelle2!$A$10,Literatur!$C422),0)</f>
        <v>0</v>
      </c>
      <c r="N422" t="s">
        <v>60</v>
      </c>
      <c r="O422" t="s">
        <v>61</v>
      </c>
      <c r="P422" t="s">
        <v>3716</v>
      </c>
      <c r="Q422" t="s">
        <v>5145</v>
      </c>
      <c r="R422">
        <v>2</v>
      </c>
      <c r="S422">
        <v>115189</v>
      </c>
      <c r="T422" t="s">
        <v>64</v>
      </c>
      <c r="U422" t="s">
        <v>5146</v>
      </c>
      <c r="V422" t="s">
        <v>5147</v>
      </c>
      <c r="X422" t="s">
        <v>5148</v>
      </c>
      <c r="Y422" t="s">
        <v>5149</v>
      </c>
      <c r="Z422" t="s">
        <v>5150</v>
      </c>
      <c r="AA422">
        <f t="shared" si="21"/>
        <v>10</v>
      </c>
      <c r="AB422">
        <v>10</v>
      </c>
      <c r="AC422" t="s">
        <v>5210</v>
      </c>
      <c r="AD422" t="s">
        <v>71</v>
      </c>
      <c r="AE422">
        <v>25928269</v>
      </c>
      <c r="AF422" t="s">
        <v>5211</v>
      </c>
      <c r="AG422" t="s">
        <v>5212</v>
      </c>
      <c r="AH422" t="s">
        <v>5213</v>
      </c>
      <c r="AI422" t="s">
        <v>5214</v>
      </c>
      <c r="AK422" t="s">
        <v>355</v>
      </c>
      <c r="AL422">
        <v>2257698</v>
      </c>
      <c r="AM422">
        <v>2015</v>
      </c>
      <c r="AN422" t="s">
        <v>3499</v>
      </c>
      <c r="AO422" t="s">
        <v>3500</v>
      </c>
      <c r="AP422" t="s">
        <v>3500</v>
      </c>
      <c r="AQ422" t="s">
        <v>3501</v>
      </c>
      <c r="AR422" t="s">
        <v>3502</v>
      </c>
      <c r="AS422" t="s">
        <v>3502</v>
      </c>
      <c r="AT422" t="s">
        <v>5215</v>
      </c>
      <c r="AU422" t="s">
        <v>5216</v>
      </c>
      <c r="AV422" t="s">
        <v>84</v>
      </c>
      <c r="AW422" t="s">
        <v>86</v>
      </c>
      <c r="AX422" t="s">
        <v>86</v>
      </c>
      <c r="AY422" t="s">
        <v>85</v>
      </c>
      <c r="AZ422" t="s">
        <v>86</v>
      </c>
      <c r="BA422" t="s">
        <v>85</v>
      </c>
      <c r="BB422" t="s">
        <v>85</v>
      </c>
      <c r="BC422">
        <v>3</v>
      </c>
      <c r="BD422" t="s">
        <v>86</v>
      </c>
      <c r="BE422" t="s">
        <v>86</v>
      </c>
      <c r="BF422" t="s">
        <v>85</v>
      </c>
      <c r="BG422" t="s">
        <v>86</v>
      </c>
      <c r="BH422" t="s">
        <v>85</v>
      </c>
      <c r="BI422" t="s">
        <v>85</v>
      </c>
      <c r="BJ422" t="s">
        <v>85</v>
      </c>
      <c r="BK422" t="s">
        <v>86</v>
      </c>
      <c r="BL422" t="s">
        <v>5217</v>
      </c>
      <c r="BM422" t="s">
        <v>5162</v>
      </c>
      <c r="BN422" t="s">
        <v>5218</v>
      </c>
      <c r="BO422" t="s">
        <v>5218</v>
      </c>
      <c r="BP422" s="1" t="s">
        <v>5219</v>
      </c>
    </row>
    <row r="423" spans="1:68" hidden="1" x14ac:dyDescent="0.25">
      <c r="A423" s="1" t="s">
        <v>5142</v>
      </c>
      <c r="B423" t="s">
        <v>5143</v>
      </c>
      <c r="C423" t="s">
        <v>5144</v>
      </c>
      <c r="D423" s="5">
        <f t="shared" si="22"/>
        <v>0</v>
      </c>
      <c r="E423" s="5">
        <f>IFERROR(SEARCH(Tabelle2!$A$2,Literatur!$C423),0)</f>
        <v>0</v>
      </c>
      <c r="F423" s="5">
        <f>IFERROR(SEARCH(Tabelle2!$A$3,Literatur!$C423),0)</f>
        <v>0</v>
      </c>
      <c r="G423" s="5">
        <f>IFERROR(SEARCH(Tabelle2!$A$4,Literatur!$C423),0)</f>
        <v>0</v>
      </c>
      <c r="H423" s="5">
        <f>IFERROR(SEARCH(Tabelle2!$A$5,Literatur!$C423),0)</f>
        <v>0</v>
      </c>
      <c r="I423" s="5">
        <f>IFERROR(SEARCH(Tabelle2!$A$6,Literatur!$C423),0)</f>
        <v>0</v>
      </c>
      <c r="J423" s="5">
        <f>IFERROR(SEARCH(Tabelle2!$A$7,Literatur!$C423),0)</f>
        <v>0</v>
      </c>
      <c r="K423" s="5">
        <f>IFERROR(SEARCH(Tabelle2!$A$8,Literatur!$C423),0)</f>
        <v>0</v>
      </c>
      <c r="L423" s="5">
        <f>IFERROR(SEARCH(Tabelle2!$A$9,Literatur!$C423),0)</f>
        <v>0</v>
      </c>
      <c r="M423" s="5">
        <f>IFERROR(SEARCH(Tabelle2!$A$10,Literatur!$C423),0)</f>
        <v>0</v>
      </c>
      <c r="N423" t="s">
        <v>60</v>
      </c>
      <c r="O423" t="s">
        <v>61</v>
      </c>
      <c r="P423" t="s">
        <v>3716</v>
      </c>
      <c r="Q423" t="s">
        <v>5145</v>
      </c>
      <c r="R423">
        <v>2</v>
      </c>
      <c r="S423">
        <v>115189</v>
      </c>
      <c r="T423" t="s">
        <v>64</v>
      </c>
      <c r="U423" t="s">
        <v>5146</v>
      </c>
      <c r="V423" t="s">
        <v>5147</v>
      </c>
      <c r="X423" t="s">
        <v>5148</v>
      </c>
      <c r="Y423" t="s">
        <v>5149</v>
      </c>
      <c r="Z423" t="s">
        <v>5150</v>
      </c>
      <c r="AA423">
        <f t="shared" si="21"/>
        <v>10</v>
      </c>
      <c r="AB423">
        <v>10</v>
      </c>
      <c r="AC423" t="s">
        <v>5220</v>
      </c>
      <c r="AD423" t="s">
        <v>71</v>
      </c>
      <c r="AE423">
        <v>27875988</v>
      </c>
      <c r="AF423" t="s">
        <v>5221</v>
      </c>
      <c r="AG423" t="s">
        <v>5222</v>
      </c>
      <c r="AH423" t="s">
        <v>5223</v>
      </c>
      <c r="AI423" t="s">
        <v>5224</v>
      </c>
      <c r="AK423" t="s">
        <v>877</v>
      </c>
      <c r="AL423">
        <v>2485754</v>
      </c>
      <c r="AM423">
        <v>2016</v>
      </c>
      <c r="AN423" t="s">
        <v>3499</v>
      </c>
      <c r="AO423" t="s">
        <v>3500</v>
      </c>
      <c r="AP423" t="s">
        <v>3500</v>
      </c>
      <c r="AQ423" t="s">
        <v>3501</v>
      </c>
      <c r="AR423" t="s">
        <v>3502</v>
      </c>
      <c r="AS423" t="s">
        <v>3502</v>
      </c>
      <c r="AT423" t="s">
        <v>5225</v>
      </c>
      <c r="AU423" t="s">
        <v>5226</v>
      </c>
      <c r="AV423" t="s">
        <v>84</v>
      </c>
      <c r="AW423" t="s">
        <v>86</v>
      </c>
      <c r="AX423" t="s">
        <v>86</v>
      </c>
      <c r="AY423" t="s">
        <v>85</v>
      </c>
      <c r="AZ423" t="s">
        <v>86</v>
      </c>
      <c r="BA423" t="s">
        <v>85</v>
      </c>
      <c r="BB423" t="s">
        <v>85</v>
      </c>
      <c r="BC423">
        <v>4</v>
      </c>
      <c r="BD423" t="s">
        <v>86</v>
      </c>
      <c r="BE423" t="s">
        <v>86</v>
      </c>
      <c r="BF423" t="s">
        <v>85</v>
      </c>
      <c r="BG423" t="s">
        <v>86</v>
      </c>
      <c r="BH423" t="s">
        <v>85</v>
      </c>
      <c r="BI423" t="s">
        <v>85</v>
      </c>
      <c r="BJ423" t="s">
        <v>85</v>
      </c>
      <c r="BK423" t="s">
        <v>85</v>
      </c>
      <c r="BL423" t="s">
        <v>4715</v>
      </c>
      <c r="BM423" t="s">
        <v>5173</v>
      </c>
      <c r="BN423" t="s">
        <v>5227</v>
      </c>
      <c r="BO423" t="s">
        <v>5227</v>
      </c>
      <c r="BP423" s="1" t="s">
        <v>5228</v>
      </c>
    </row>
    <row r="424" spans="1:68" hidden="1" x14ac:dyDescent="0.25">
      <c r="A424" s="1" t="s">
        <v>5142</v>
      </c>
      <c r="B424" t="s">
        <v>5143</v>
      </c>
      <c r="C424" t="s">
        <v>5144</v>
      </c>
      <c r="D424" s="5">
        <f t="shared" si="22"/>
        <v>0</v>
      </c>
      <c r="E424" s="5">
        <f>IFERROR(SEARCH(Tabelle2!$A$2,Literatur!$C424),0)</f>
        <v>0</v>
      </c>
      <c r="F424" s="5">
        <f>IFERROR(SEARCH(Tabelle2!$A$3,Literatur!$C424),0)</f>
        <v>0</v>
      </c>
      <c r="G424" s="5">
        <f>IFERROR(SEARCH(Tabelle2!$A$4,Literatur!$C424),0)</f>
        <v>0</v>
      </c>
      <c r="H424" s="5">
        <f>IFERROR(SEARCH(Tabelle2!$A$5,Literatur!$C424),0)</f>
        <v>0</v>
      </c>
      <c r="I424" s="5">
        <f>IFERROR(SEARCH(Tabelle2!$A$6,Literatur!$C424),0)</f>
        <v>0</v>
      </c>
      <c r="J424" s="5">
        <f>IFERROR(SEARCH(Tabelle2!$A$7,Literatur!$C424),0)</f>
        <v>0</v>
      </c>
      <c r="K424" s="5">
        <f>IFERROR(SEARCH(Tabelle2!$A$8,Literatur!$C424),0)</f>
        <v>0</v>
      </c>
      <c r="L424" s="5">
        <f>IFERROR(SEARCH(Tabelle2!$A$9,Literatur!$C424),0)</f>
        <v>0</v>
      </c>
      <c r="M424" s="5">
        <f>IFERROR(SEARCH(Tabelle2!$A$10,Literatur!$C424),0)</f>
        <v>0</v>
      </c>
      <c r="N424" t="s">
        <v>60</v>
      </c>
      <c r="O424" t="s">
        <v>61</v>
      </c>
      <c r="P424" t="s">
        <v>3716</v>
      </c>
      <c r="Q424" t="s">
        <v>5145</v>
      </c>
      <c r="R424">
        <v>2</v>
      </c>
      <c r="S424">
        <v>115189</v>
      </c>
      <c r="T424" t="s">
        <v>64</v>
      </c>
      <c r="U424" t="s">
        <v>5146</v>
      </c>
      <c r="V424" t="s">
        <v>5147</v>
      </c>
      <c r="X424" t="s">
        <v>5148</v>
      </c>
      <c r="Y424" t="s">
        <v>5149</v>
      </c>
      <c r="Z424" t="s">
        <v>5150</v>
      </c>
      <c r="AA424">
        <f t="shared" si="21"/>
        <v>10</v>
      </c>
      <c r="AB424">
        <v>10</v>
      </c>
      <c r="AC424" t="s">
        <v>5229</v>
      </c>
      <c r="AD424" t="s">
        <v>71</v>
      </c>
      <c r="AE424">
        <v>22523345</v>
      </c>
      <c r="AF424" t="s">
        <v>5230</v>
      </c>
      <c r="AG424" t="s">
        <v>5231</v>
      </c>
      <c r="AH424" t="s">
        <v>5232</v>
      </c>
      <c r="AI424" t="s">
        <v>5233</v>
      </c>
      <c r="AK424" t="s">
        <v>2130</v>
      </c>
      <c r="AL424">
        <v>1972875</v>
      </c>
      <c r="AM424">
        <v>2012</v>
      </c>
      <c r="AN424" t="s">
        <v>5234</v>
      </c>
      <c r="AO424" t="s">
        <v>5235</v>
      </c>
      <c r="AP424" t="s">
        <v>5235</v>
      </c>
      <c r="AQ424" t="s">
        <v>5236</v>
      </c>
      <c r="AR424" t="s">
        <v>5237</v>
      </c>
      <c r="AS424" t="s">
        <v>5238</v>
      </c>
      <c r="AT424" t="s">
        <v>5239</v>
      </c>
      <c r="AU424" t="s">
        <v>5240</v>
      </c>
      <c r="AV424" t="s">
        <v>84</v>
      </c>
      <c r="AW424" t="s">
        <v>85</v>
      </c>
      <c r="AX424" t="s">
        <v>86</v>
      </c>
      <c r="AY424" t="s">
        <v>86</v>
      </c>
      <c r="AZ424" t="s">
        <v>86</v>
      </c>
      <c r="BA424" t="s">
        <v>85</v>
      </c>
      <c r="BB424" t="s">
        <v>86</v>
      </c>
      <c r="BC424">
        <v>7</v>
      </c>
      <c r="BD424" t="s">
        <v>86</v>
      </c>
      <c r="BE424" t="s">
        <v>86</v>
      </c>
      <c r="BF424" t="s">
        <v>85</v>
      </c>
      <c r="BG424" t="s">
        <v>86</v>
      </c>
      <c r="BH424" t="s">
        <v>85</v>
      </c>
      <c r="BI424" t="s">
        <v>85</v>
      </c>
      <c r="BJ424" t="s">
        <v>85</v>
      </c>
      <c r="BK424" t="s">
        <v>85</v>
      </c>
      <c r="BL424" t="s">
        <v>5241</v>
      </c>
      <c r="BM424" t="s">
        <v>5242</v>
      </c>
      <c r="BN424" t="s">
        <v>5243</v>
      </c>
      <c r="BO424" t="s">
        <v>5243</v>
      </c>
      <c r="BP424" s="1" t="s">
        <v>5244</v>
      </c>
    </row>
    <row r="425" spans="1:68" hidden="1" x14ac:dyDescent="0.25">
      <c r="A425" s="1" t="s">
        <v>5142</v>
      </c>
      <c r="B425" t="s">
        <v>5143</v>
      </c>
      <c r="C425" t="s">
        <v>5144</v>
      </c>
      <c r="D425" s="5">
        <f t="shared" si="22"/>
        <v>0</v>
      </c>
      <c r="E425" s="5">
        <f>IFERROR(SEARCH(Tabelle2!$A$2,Literatur!$C425),0)</f>
        <v>0</v>
      </c>
      <c r="F425" s="5">
        <f>IFERROR(SEARCH(Tabelle2!$A$3,Literatur!$C425),0)</f>
        <v>0</v>
      </c>
      <c r="G425" s="5">
        <f>IFERROR(SEARCH(Tabelle2!$A$4,Literatur!$C425),0)</f>
        <v>0</v>
      </c>
      <c r="H425" s="5">
        <f>IFERROR(SEARCH(Tabelle2!$A$5,Literatur!$C425),0)</f>
        <v>0</v>
      </c>
      <c r="I425" s="5">
        <f>IFERROR(SEARCH(Tabelle2!$A$6,Literatur!$C425),0)</f>
        <v>0</v>
      </c>
      <c r="J425" s="5">
        <f>IFERROR(SEARCH(Tabelle2!$A$7,Literatur!$C425),0)</f>
        <v>0</v>
      </c>
      <c r="K425" s="5">
        <f>IFERROR(SEARCH(Tabelle2!$A$8,Literatur!$C425),0)</f>
        <v>0</v>
      </c>
      <c r="L425" s="5">
        <f>IFERROR(SEARCH(Tabelle2!$A$9,Literatur!$C425),0)</f>
        <v>0</v>
      </c>
      <c r="M425" s="5">
        <f>IFERROR(SEARCH(Tabelle2!$A$10,Literatur!$C425),0)</f>
        <v>0</v>
      </c>
      <c r="N425" t="s">
        <v>60</v>
      </c>
      <c r="O425" t="s">
        <v>61</v>
      </c>
      <c r="P425" t="s">
        <v>3716</v>
      </c>
      <c r="Q425" t="s">
        <v>5145</v>
      </c>
      <c r="R425">
        <v>2</v>
      </c>
      <c r="S425">
        <v>115189</v>
      </c>
      <c r="T425" t="s">
        <v>64</v>
      </c>
      <c r="U425" t="s">
        <v>5146</v>
      </c>
      <c r="V425" t="s">
        <v>5147</v>
      </c>
      <c r="X425" t="s">
        <v>5148</v>
      </c>
      <c r="Y425" t="s">
        <v>5149</v>
      </c>
      <c r="Z425" t="s">
        <v>5150</v>
      </c>
      <c r="AA425">
        <f t="shared" si="21"/>
        <v>10</v>
      </c>
      <c r="AB425">
        <v>10</v>
      </c>
      <c r="AC425" t="s">
        <v>5245</v>
      </c>
      <c r="AD425" t="s">
        <v>71</v>
      </c>
      <c r="AE425">
        <v>24064442</v>
      </c>
      <c r="AF425" t="s">
        <v>5246</v>
      </c>
      <c r="AH425" t="s">
        <v>5247</v>
      </c>
      <c r="AI425" t="s">
        <v>5248</v>
      </c>
      <c r="AK425" t="s">
        <v>1125</v>
      </c>
      <c r="AL425">
        <v>2100641</v>
      </c>
      <c r="AM425">
        <v>2013</v>
      </c>
      <c r="AN425" t="s">
        <v>5234</v>
      </c>
      <c r="AO425" t="s">
        <v>5235</v>
      </c>
      <c r="AP425" t="s">
        <v>5235</v>
      </c>
      <c r="AQ425" t="s">
        <v>5236</v>
      </c>
      <c r="AR425" t="s">
        <v>5237</v>
      </c>
      <c r="AS425" t="s">
        <v>5238</v>
      </c>
      <c r="AT425" t="s">
        <v>5249</v>
      </c>
      <c r="AU425" t="s">
        <v>5250</v>
      </c>
      <c r="AV425" t="s">
        <v>84</v>
      </c>
      <c r="AW425" t="s">
        <v>85</v>
      </c>
      <c r="AX425" t="s">
        <v>86</v>
      </c>
      <c r="AY425" t="s">
        <v>85</v>
      </c>
      <c r="AZ425" t="s">
        <v>86</v>
      </c>
      <c r="BA425" t="s">
        <v>85</v>
      </c>
      <c r="BB425" t="s">
        <v>85</v>
      </c>
      <c r="BC425">
        <v>8</v>
      </c>
      <c r="BD425" t="s">
        <v>86</v>
      </c>
      <c r="BE425" t="s">
        <v>86</v>
      </c>
      <c r="BF425" t="s">
        <v>85</v>
      </c>
      <c r="BG425" t="s">
        <v>85</v>
      </c>
      <c r="BH425" t="s">
        <v>85</v>
      </c>
      <c r="BI425" t="s">
        <v>85</v>
      </c>
      <c r="BJ425" t="s">
        <v>85</v>
      </c>
      <c r="BK425" t="s">
        <v>85</v>
      </c>
      <c r="BL425" t="s">
        <v>5251</v>
      </c>
      <c r="BM425" t="s">
        <v>1716</v>
      </c>
      <c r="BN425" t="s">
        <v>5252</v>
      </c>
      <c r="BO425" t="s">
        <v>5252</v>
      </c>
    </row>
    <row r="426" spans="1:68" hidden="1" x14ac:dyDescent="0.25">
      <c r="A426" s="1" t="s">
        <v>5142</v>
      </c>
      <c r="B426" t="s">
        <v>5143</v>
      </c>
      <c r="C426" t="s">
        <v>5144</v>
      </c>
      <c r="D426" s="5">
        <f t="shared" si="22"/>
        <v>0</v>
      </c>
      <c r="E426" s="5">
        <f>IFERROR(SEARCH(Tabelle2!$A$2,Literatur!$C426),0)</f>
        <v>0</v>
      </c>
      <c r="F426" s="5">
        <f>IFERROR(SEARCH(Tabelle2!$A$3,Literatur!$C426),0)</f>
        <v>0</v>
      </c>
      <c r="G426" s="5">
        <f>IFERROR(SEARCH(Tabelle2!$A$4,Literatur!$C426),0)</f>
        <v>0</v>
      </c>
      <c r="H426" s="5">
        <f>IFERROR(SEARCH(Tabelle2!$A$5,Literatur!$C426),0)</f>
        <v>0</v>
      </c>
      <c r="I426" s="5">
        <f>IFERROR(SEARCH(Tabelle2!$A$6,Literatur!$C426),0)</f>
        <v>0</v>
      </c>
      <c r="J426" s="5">
        <f>IFERROR(SEARCH(Tabelle2!$A$7,Literatur!$C426),0)</f>
        <v>0</v>
      </c>
      <c r="K426" s="5">
        <f>IFERROR(SEARCH(Tabelle2!$A$8,Literatur!$C426),0)</f>
        <v>0</v>
      </c>
      <c r="L426" s="5">
        <f>IFERROR(SEARCH(Tabelle2!$A$9,Literatur!$C426),0)</f>
        <v>0</v>
      </c>
      <c r="M426" s="5">
        <f>IFERROR(SEARCH(Tabelle2!$A$10,Literatur!$C426),0)</f>
        <v>0</v>
      </c>
      <c r="N426" t="s">
        <v>60</v>
      </c>
      <c r="O426" t="s">
        <v>61</v>
      </c>
      <c r="P426" t="s">
        <v>3716</v>
      </c>
      <c r="Q426" t="s">
        <v>5145</v>
      </c>
      <c r="R426">
        <v>2</v>
      </c>
      <c r="S426">
        <v>115189</v>
      </c>
      <c r="T426" t="s">
        <v>64</v>
      </c>
      <c r="U426" t="s">
        <v>5146</v>
      </c>
      <c r="V426" t="s">
        <v>5147</v>
      </c>
      <c r="X426" t="s">
        <v>5148</v>
      </c>
      <c r="Y426" t="s">
        <v>5149</v>
      </c>
      <c r="Z426" t="s">
        <v>5150</v>
      </c>
      <c r="AA426">
        <f t="shared" si="21"/>
        <v>10</v>
      </c>
      <c r="AB426">
        <v>10</v>
      </c>
      <c r="AC426" t="s">
        <v>5253</v>
      </c>
      <c r="AD426" t="s">
        <v>71</v>
      </c>
      <c r="AE426">
        <v>24410735</v>
      </c>
      <c r="AF426" t="s">
        <v>5254</v>
      </c>
      <c r="AH426" t="s">
        <v>5255</v>
      </c>
      <c r="AI426" t="s">
        <v>5256</v>
      </c>
      <c r="AK426" t="s">
        <v>355</v>
      </c>
      <c r="AL426">
        <v>2118483</v>
      </c>
      <c r="AM426">
        <v>2014</v>
      </c>
      <c r="AN426" t="s">
        <v>5257</v>
      </c>
      <c r="AO426" t="s">
        <v>5257</v>
      </c>
      <c r="AP426" t="s">
        <v>5257</v>
      </c>
      <c r="AQ426" t="s">
        <v>5258</v>
      </c>
      <c r="AR426" t="s">
        <v>5259</v>
      </c>
      <c r="AS426" t="s">
        <v>5259</v>
      </c>
      <c r="AT426" t="s">
        <v>5260</v>
      </c>
      <c r="AV426" t="s">
        <v>84</v>
      </c>
      <c r="AW426" t="s">
        <v>86</v>
      </c>
      <c r="AX426" t="s">
        <v>86</v>
      </c>
      <c r="AY426" t="s">
        <v>86</v>
      </c>
      <c r="AZ426" t="s">
        <v>86</v>
      </c>
      <c r="BA426" t="s">
        <v>85</v>
      </c>
      <c r="BB426" t="s">
        <v>86</v>
      </c>
      <c r="BC426">
        <v>13</v>
      </c>
      <c r="BD426" t="s">
        <v>86</v>
      </c>
      <c r="BE426" t="s">
        <v>86</v>
      </c>
      <c r="BF426" t="s">
        <v>85</v>
      </c>
      <c r="BG426" t="s">
        <v>86</v>
      </c>
      <c r="BH426" t="s">
        <v>85</v>
      </c>
      <c r="BI426" t="s">
        <v>85</v>
      </c>
      <c r="BJ426" t="s">
        <v>85</v>
      </c>
      <c r="BK426" t="s">
        <v>85</v>
      </c>
      <c r="BL426" t="s">
        <v>5261</v>
      </c>
      <c r="BN426" t="s">
        <v>5262</v>
      </c>
      <c r="BO426" t="s">
        <v>5262</v>
      </c>
    </row>
    <row r="427" spans="1:68" hidden="1" x14ac:dyDescent="0.25">
      <c r="A427" s="1" t="s">
        <v>5263</v>
      </c>
      <c r="B427" t="s">
        <v>5264</v>
      </c>
      <c r="C427" t="s">
        <v>5265</v>
      </c>
      <c r="D427" s="5">
        <f t="shared" si="22"/>
        <v>0</v>
      </c>
      <c r="E427" s="5">
        <f>IFERROR(SEARCH(Tabelle2!$A$2,Literatur!$C427),0)</f>
        <v>0</v>
      </c>
      <c r="F427" s="5">
        <f>IFERROR(SEARCH(Tabelle2!$A$3,Literatur!$C427),0)</f>
        <v>0</v>
      </c>
      <c r="G427" s="5">
        <f>IFERROR(SEARCH(Tabelle2!$A$4,Literatur!$C427),0)</f>
        <v>0</v>
      </c>
      <c r="H427" s="5">
        <f>IFERROR(SEARCH(Tabelle2!$A$5,Literatur!$C427),0)</f>
        <v>0</v>
      </c>
      <c r="I427" s="5">
        <f>IFERROR(SEARCH(Tabelle2!$A$6,Literatur!$C427),0)</f>
        <v>0</v>
      </c>
      <c r="J427" s="5">
        <f>IFERROR(SEARCH(Tabelle2!$A$7,Literatur!$C427),0)</f>
        <v>0</v>
      </c>
      <c r="K427" s="5">
        <f>IFERROR(SEARCH(Tabelle2!$A$8,Literatur!$C427),0)</f>
        <v>0</v>
      </c>
      <c r="L427" s="5">
        <f>IFERROR(SEARCH(Tabelle2!$A$9,Literatur!$C427),0)</f>
        <v>0</v>
      </c>
      <c r="M427" s="5">
        <f>IFERROR(SEARCH(Tabelle2!$A$10,Literatur!$C427),0)</f>
        <v>0</v>
      </c>
      <c r="N427" t="s">
        <v>60</v>
      </c>
      <c r="O427" t="s">
        <v>61</v>
      </c>
      <c r="P427" t="s">
        <v>3601</v>
      </c>
      <c r="Q427" t="s">
        <v>5266</v>
      </c>
      <c r="R427">
        <v>5</v>
      </c>
      <c r="S427">
        <v>115489</v>
      </c>
      <c r="T427" t="s">
        <v>64</v>
      </c>
      <c r="U427" t="s">
        <v>5267</v>
      </c>
      <c r="V427" t="s">
        <v>5268</v>
      </c>
      <c r="X427" t="s">
        <v>5269</v>
      </c>
      <c r="Y427" t="s">
        <v>5270</v>
      </c>
      <c r="Z427" t="s">
        <v>5271</v>
      </c>
      <c r="AA427">
        <f t="shared" si="21"/>
        <v>7</v>
      </c>
      <c r="AB427">
        <v>9</v>
      </c>
      <c r="AC427" t="s">
        <v>5272</v>
      </c>
      <c r="AD427" t="s">
        <v>71</v>
      </c>
      <c r="AE427">
        <v>29460707</v>
      </c>
      <c r="AF427" t="s">
        <v>5273</v>
      </c>
      <c r="AG427" t="s">
        <v>5274</v>
      </c>
      <c r="AH427" t="s">
        <v>5275</v>
      </c>
      <c r="AI427" t="s">
        <v>5276</v>
      </c>
      <c r="AJ427" t="s">
        <v>77</v>
      </c>
      <c r="AK427" t="s">
        <v>1285</v>
      </c>
      <c r="AL427">
        <v>2653183</v>
      </c>
      <c r="AM427">
        <v>2018</v>
      </c>
      <c r="AN427" t="s">
        <v>5277</v>
      </c>
      <c r="AO427" t="s">
        <v>5278</v>
      </c>
      <c r="AP427" t="s">
        <v>5278</v>
      </c>
      <c r="AQ427" t="s">
        <v>5279</v>
      </c>
      <c r="AR427" t="s">
        <v>5280</v>
      </c>
      <c r="AS427" t="s">
        <v>5281</v>
      </c>
      <c r="AT427" t="s">
        <v>5282</v>
      </c>
      <c r="AU427" t="s">
        <v>5283</v>
      </c>
      <c r="AV427" t="s">
        <v>84</v>
      </c>
      <c r="AW427" t="s">
        <v>86</v>
      </c>
      <c r="AX427" t="s">
        <v>86</v>
      </c>
      <c r="AY427" t="s">
        <v>85</v>
      </c>
      <c r="AZ427" t="s">
        <v>86</v>
      </c>
      <c r="BA427" t="s">
        <v>85</v>
      </c>
      <c r="BB427" t="s">
        <v>85</v>
      </c>
      <c r="BC427">
        <v>0</v>
      </c>
      <c r="BD427" t="s">
        <v>86</v>
      </c>
      <c r="BE427" t="s">
        <v>86</v>
      </c>
      <c r="BF427" t="s">
        <v>85</v>
      </c>
      <c r="BG427" t="s">
        <v>86</v>
      </c>
      <c r="BH427" t="s">
        <v>85</v>
      </c>
      <c r="BI427" t="s">
        <v>85</v>
      </c>
      <c r="BJ427" t="s">
        <v>85</v>
      </c>
      <c r="BK427" t="s">
        <v>85</v>
      </c>
      <c r="BL427" t="s">
        <v>3761</v>
      </c>
      <c r="BM427" t="s">
        <v>4257</v>
      </c>
      <c r="BN427" t="s">
        <v>655</v>
      </c>
      <c r="BO427" t="s">
        <v>5284</v>
      </c>
      <c r="BP427" s="1" t="s">
        <v>5285</v>
      </c>
    </row>
    <row r="428" spans="1:68" hidden="1" x14ac:dyDescent="0.25">
      <c r="A428" s="1" t="s">
        <v>5263</v>
      </c>
      <c r="B428" t="s">
        <v>5264</v>
      </c>
      <c r="C428" t="s">
        <v>5265</v>
      </c>
      <c r="D428" s="5">
        <f t="shared" si="22"/>
        <v>0</v>
      </c>
      <c r="E428" s="5">
        <f>IFERROR(SEARCH(Tabelle2!$A$2,Literatur!$C428),0)</f>
        <v>0</v>
      </c>
      <c r="F428" s="5">
        <f>IFERROR(SEARCH(Tabelle2!$A$3,Literatur!$C428),0)</f>
        <v>0</v>
      </c>
      <c r="G428" s="5">
        <f>IFERROR(SEARCH(Tabelle2!$A$4,Literatur!$C428),0)</f>
        <v>0</v>
      </c>
      <c r="H428" s="5">
        <f>IFERROR(SEARCH(Tabelle2!$A$5,Literatur!$C428),0)</f>
        <v>0</v>
      </c>
      <c r="I428" s="5">
        <f>IFERROR(SEARCH(Tabelle2!$A$6,Literatur!$C428),0)</f>
        <v>0</v>
      </c>
      <c r="J428" s="5">
        <f>IFERROR(SEARCH(Tabelle2!$A$7,Literatur!$C428),0)</f>
        <v>0</v>
      </c>
      <c r="K428" s="5">
        <f>IFERROR(SEARCH(Tabelle2!$A$8,Literatur!$C428),0)</f>
        <v>0</v>
      </c>
      <c r="L428" s="5">
        <f>IFERROR(SEARCH(Tabelle2!$A$9,Literatur!$C428),0)</f>
        <v>0</v>
      </c>
      <c r="M428" s="5">
        <f>IFERROR(SEARCH(Tabelle2!$A$10,Literatur!$C428),0)</f>
        <v>0</v>
      </c>
      <c r="N428" t="s">
        <v>60</v>
      </c>
      <c r="O428" t="s">
        <v>61</v>
      </c>
      <c r="P428" t="s">
        <v>3601</v>
      </c>
      <c r="Q428" t="s">
        <v>5266</v>
      </c>
      <c r="R428">
        <v>5</v>
      </c>
      <c r="S428">
        <v>115489</v>
      </c>
      <c r="T428" t="s">
        <v>64</v>
      </c>
      <c r="U428" t="s">
        <v>5267</v>
      </c>
      <c r="V428" t="s">
        <v>5268</v>
      </c>
      <c r="X428" t="s">
        <v>5269</v>
      </c>
      <c r="Y428" t="s">
        <v>5270</v>
      </c>
      <c r="Z428" t="s">
        <v>5271</v>
      </c>
      <c r="AA428">
        <f t="shared" si="21"/>
        <v>7</v>
      </c>
      <c r="AB428">
        <v>9</v>
      </c>
      <c r="AC428" t="s">
        <v>5286</v>
      </c>
      <c r="AD428" t="s">
        <v>71</v>
      </c>
      <c r="AE428">
        <v>29457887</v>
      </c>
      <c r="AF428" t="s">
        <v>5287</v>
      </c>
      <c r="AG428" t="s">
        <v>5288</v>
      </c>
      <c r="AH428" t="s">
        <v>5289</v>
      </c>
      <c r="AI428" t="s">
        <v>5290</v>
      </c>
      <c r="AJ428" t="s">
        <v>420</v>
      </c>
      <c r="AK428" t="s">
        <v>1125</v>
      </c>
      <c r="AL428">
        <v>2670393</v>
      </c>
      <c r="AM428">
        <v>2018</v>
      </c>
      <c r="AN428" t="s">
        <v>5291</v>
      </c>
      <c r="AO428" t="s">
        <v>5292</v>
      </c>
      <c r="AP428" t="s">
        <v>5292</v>
      </c>
      <c r="AQ428" t="s">
        <v>5293</v>
      </c>
      <c r="AR428" t="s">
        <v>5294</v>
      </c>
      <c r="AS428" t="s">
        <v>5295</v>
      </c>
      <c r="AT428" t="s">
        <v>5296</v>
      </c>
      <c r="AU428" t="s">
        <v>5297</v>
      </c>
      <c r="AV428" t="s">
        <v>84</v>
      </c>
      <c r="AW428" t="s">
        <v>86</v>
      </c>
      <c r="AX428" t="s">
        <v>86</v>
      </c>
      <c r="AY428" t="s">
        <v>85</v>
      </c>
      <c r="AZ428" t="s">
        <v>86</v>
      </c>
      <c r="BA428" t="s">
        <v>85</v>
      </c>
      <c r="BB428" t="s">
        <v>86</v>
      </c>
      <c r="BC428">
        <v>0</v>
      </c>
      <c r="BD428" t="s">
        <v>86</v>
      </c>
      <c r="BE428" t="s">
        <v>86</v>
      </c>
      <c r="BF428" t="s">
        <v>85</v>
      </c>
      <c r="BG428" t="s">
        <v>86</v>
      </c>
      <c r="BH428" t="s">
        <v>85</v>
      </c>
      <c r="BI428" t="s">
        <v>85</v>
      </c>
      <c r="BJ428" t="s">
        <v>85</v>
      </c>
      <c r="BK428" t="s">
        <v>86</v>
      </c>
      <c r="BL428" t="s">
        <v>5298</v>
      </c>
      <c r="BM428" t="s">
        <v>1250</v>
      </c>
      <c r="BN428" t="s">
        <v>5299</v>
      </c>
      <c r="BO428" t="s">
        <v>655</v>
      </c>
      <c r="BP428" s="1" t="s">
        <v>5300</v>
      </c>
    </row>
    <row r="429" spans="1:68" hidden="1" x14ac:dyDescent="0.25">
      <c r="A429" s="1" t="s">
        <v>5263</v>
      </c>
      <c r="B429" t="s">
        <v>5264</v>
      </c>
      <c r="C429" t="s">
        <v>5265</v>
      </c>
      <c r="D429" s="5">
        <f t="shared" si="22"/>
        <v>0</v>
      </c>
      <c r="E429" s="5">
        <f>IFERROR(SEARCH(Tabelle2!$A$2,Literatur!$C429),0)</f>
        <v>0</v>
      </c>
      <c r="F429" s="5">
        <f>IFERROR(SEARCH(Tabelle2!$A$3,Literatur!$C429),0)</f>
        <v>0</v>
      </c>
      <c r="G429" s="5">
        <f>IFERROR(SEARCH(Tabelle2!$A$4,Literatur!$C429),0)</f>
        <v>0</v>
      </c>
      <c r="H429" s="5">
        <f>IFERROR(SEARCH(Tabelle2!$A$5,Literatur!$C429),0)</f>
        <v>0</v>
      </c>
      <c r="I429" s="5">
        <f>IFERROR(SEARCH(Tabelle2!$A$6,Literatur!$C429),0)</f>
        <v>0</v>
      </c>
      <c r="J429" s="5">
        <f>IFERROR(SEARCH(Tabelle2!$A$7,Literatur!$C429),0)</f>
        <v>0</v>
      </c>
      <c r="K429" s="5">
        <f>IFERROR(SEARCH(Tabelle2!$A$8,Literatur!$C429),0)</f>
        <v>0</v>
      </c>
      <c r="L429" s="5">
        <f>IFERROR(SEARCH(Tabelle2!$A$9,Literatur!$C429),0)</f>
        <v>0</v>
      </c>
      <c r="M429" s="5">
        <f>IFERROR(SEARCH(Tabelle2!$A$10,Literatur!$C429),0)</f>
        <v>0</v>
      </c>
      <c r="N429" t="s">
        <v>60</v>
      </c>
      <c r="O429" t="s">
        <v>61</v>
      </c>
      <c r="P429" t="s">
        <v>3601</v>
      </c>
      <c r="Q429" t="s">
        <v>5266</v>
      </c>
      <c r="R429">
        <v>5</v>
      </c>
      <c r="S429">
        <v>115489</v>
      </c>
      <c r="T429" t="s">
        <v>64</v>
      </c>
      <c r="U429" t="s">
        <v>5267</v>
      </c>
      <c r="V429" t="s">
        <v>5268</v>
      </c>
      <c r="X429" t="s">
        <v>5269</v>
      </c>
      <c r="Y429" t="s">
        <v>5270</v>
      </c>
      <c r="Z429" t="s">
        <v>5271</v>
      </c>
      <c r="AA429">
        <f t="shared" si="21"/>
        <v>7</v>
      </c>
      <c r="AB429">
        <v>9</v>
      </c>
      <c r="AC429" t="s">
        <v>5301</v>
      </c>
      <c r="AD429" t="s">
        <v>71</v>
      </c>
      <c r="AE429">
        <v>28220702</v>
      </c>
      <c r="AF429" t="s">
        <v>5302</v>
      </c>
      <c r="AG429" t="s">
        <v>5303</v>
      </c>
      <c r="AH429" t="s">
        <v>5304</v>
      </c>
      <c r="AI429" t="s">
        <v>5305</v>
      </c>
      <c r="AJ429" t="s">
        <v>1033</v>
      </c>
      <c r="AK429" t="s">
        <v>2130</v>
      </c>
      <c r="AL429">
        <v>2529542</v>
      </c>
      <c r="AM429">
        <v>2017</v>
      </c>
      <c r="AN429" t="s">
        <v>5306</v>
      </c>
      <c r="AO429" t="s">
        <v>5307</v>
      </c>
      <c r="AP429" t="s">
        <v>5308</v>
      </c>
      <c r="AQ429" t="s">
        <v>5309</v>
      </c>
      <c r="AR429" t="s">
        <v>5310</v>
      </c>
      <c r="AS429" t="s">
        <v>5311</v>
      </c>
      <c r="AT429" t="s">
        <v>5312</v>
      </c>
      <c r="AU429" t="s">
        <v>5313</v>
      </c>
      <c r="AV429" t="s">
        <v>84</v>
      </c>
      <c r="AW429" t="s">
        <v>86</v>
      </c>
      <c r="AX429" t="s">
        <v>86</v>
      </c>
      <c r="AY429" t="s">
        <v>85</v>
      </c>
      <c r="AZ429" t="s">
        <v>86</v>
      </c>
      <c r="BA429" t="s">
        <v>85</v>
      </c>
      <c r="BB429" t="s">
        <v>86</v>
      </c>
      <c r="BC429">
        <v>1</v>
      </c>
      <c r="BD429" t="s">
        <v>86</v>
      </c>
      <c r="BE429" t="s">
        <v>86</v>
      </c>
      <c r="BF429" t="s">
        <v>85</v>
      </c>
      <c r="BG429" t="s">
        <v>86</v>
      </c>
      <c r="BH429" t="s">
        <v>85</v>
      </c>
      <c r="BI429" t="s">
        <v>85</v>
      </c>
      <c r="BJ429" t="s">
        <v>85</v>
      </c>
      <c r="BK429" t="s">
        <v>85</v>
      </c>
      <c r="BL429" t="s">
        <v>5314</v>
      </c>
      <c r="BM429" t="s">
        <v>87</v>
      </c>
      <c r="BN429" t="s">
        <v>4656</v>
      </c>
      <c r="BO429" t="s">
        <v>5299</v>
      </c>
      <c r="BP429" s="1" t="s">
        <v>5315</v>
      </c>
    </row>
    <row r="430" spans="1:68" hidden="1" x14ac:dyDescent="0.25">
      <c r="A430" s="1" t="s">
        <v>5263</v>
      </c>
      <c r="B430" t="s">
        <v>5264</v>
      </c>
      <c r="C430" t="s">
        <v>5265</v>
      </c>
      <c r="D430" s="5">
        <f t="shared" si="22"/>
        <v>0</v>
      </c>
      <c r="E430" s="5">
        <f>IFERROR(SEARCH(Tabelle2!$A$2,Literatur!$C430),0)</f>
        <v>0</v>
      </c>
      <c r="F430" s="5">
        <f>IFERROR(SEARCH(Tabelle2!$A$3,Literatur!$C430),0)</f>
        <v>0</v>
      </c>
      <c r="G430" s="5">
        <f>IFERROR(SEARCH(Tabelle2!$A$4,Literatur!$C430),0)</f>
        <v>0</v>
      </c>
      <c r="H430" s="5">
        <f>IFERROR(SEARCH(Tabelle2!$A$5,Literatur!$C430),0)</f>
        <v>0</v>
      </c>
      <c r="I430" s="5">
        <f>IFERROR(SEARCH(Tabelle2!$A$6,Literatur!$C430),0)</f>
        <v>0</v>
      </c>
      <c r="J430" s="5">
        <f>IFERROR(SEARCH(Tabelle2!$A$7,Literatur!$C430),0)</f>
        <v>0</v>
      </c>
      <c r="K430" s="5">
        <f>IFERROR(SEARCH(Tabelle2!$A$8,Literatur!$C430),0)</f>
        <v>0</v>
      </c>
      <c r="L430" s="5">
        <f>IFERROR(SEARCH(Tabelle2!$A$9,Literatur!$C430),0)</f>
        <v>0</v>
      </c>
      <c r="M430" s="5">
        <f>IFERROR(SEARCH(Tabelle2!$A$10,Literatur!$C430),0)</f>
        <v>0</v>
      </c>
      <c r="N430" t="s">
        <v>60</v>
      </c>
      <c r="O430" t="s">
        <v>61</v>
      </c>
      <c r="P430" t="s">
        <v>3601</v>
      </c>
      <c r="Q430" t="s">
        <v>5266</v>
      </c>
      <c r="R430">
        <v>5</v>
      </c>
      <c r="S430">
        <v>115489</v>
      </c>
      <c r="T430" t="s">
        <v>64</v>
      </c>
      <c r="U430" t="s">
        <v>5267</v>
      </c>
      <c r="V430" t="s">
        <v>5268</v>
      </c>
      <c r="X430" t="s">
        <v>5269</v>
      </c>
      <c r="Y430" t="s">
        <v>5270</v>
      </c>
      <c r="Z430" t="s">
        <v>5271</v>
      </c>
      <c r="AA430">
        <f t="shared" si="21"/>
        <v>7</v>
      </c>
      <c r="AB430">
        <v>9</v>
      </c>
      <c r="AC430" t="s">
        <v>5316</v>
      </c>
      <c r="AD430" t="s">
        <v>71</v>
      </c>
      <c r="AE430">
        <v>28524077</v>
      </c>
      <c r="AF430" t="s">
        <v>5317</v>
      </c>
      <c r="AG430" t="s">
        <v>5318</v>
      </c>
      <c r="AH430" t="s">
        <v>5319</v>
      </c>
      <c r="AI430" t="s">
        <v>5320</v>
      </c>
      <c r="AJ430" t="s">
        <v>1033</v>
      </c>
      <c r="AK430" t="s">
        <v>734</v>
      </c>
      <c r="AL430">
        <v>2553300</v>
      </c>
      <c r="AM430">
        <v>2017</v>
      </c>
      <c r="AN430" t="s">
        <v>5321</v>
      </c>
      <c r="AO430" t="s">
        <v>5322</v>
      </c>
      <c r="AP430" t="s">
        <v>5322</v>
      </c>
      <c r="AQ430" t="s">
        <v>5323</v>
      </c>
      <c r="AR430" t="s">
        <v>5324</v>
      </c>
      <c r="AS430" t="s">
        <v>5324</v>
      </c>
      <c r="AT430" t="s">
        <v>5325</v>
      </c>
      <c r="AU430" t="s">
        <v>5326</v>
      </c>
      <c r="AV430" t="s">
        <v>84</v>
      </c>
      <c r="AW430" t="s">
        <v>86</v>
      </c>
      <c r="AX430" t="s">
        <v>86</v>
      </c>
      <c r="AY430" t="s">
        <v>85</v>
      </c>
      <c r="AZ430" t="s">
        <v>86</v>
      </c>
      <c r="BA430" t="s">
        <v>85</v>
      </c>
      <c r="BB430" t="s">
        <v>86</v>
      </c>
      <c r="BC430">
        <v>2</v>
      </c>
      <c r="BD430" t="s">
        <v>86</v>
      </c>
      <c r="BE430" t="s">
        <v>86</v>
      </c>
      <c r="BF430" t="s">
        <v>85</v>
      </c>
      <c r="BG430" t="s">
        <v>86</v>
      </c>
      <c r="BH430" t="s">
        <v>85</v>
      </c>
      <c r="BI430" t="s">
        <v>85</v>
      </c>
      <c r="BJ430" t="s">
        <v>85</v>
      </c>
      <c r="BK430" t="s">
        <v>85</v>
      </c>
      <c r="BL430" t="s">
        <v>5327</v>
      </c>
      <c r="BM430" t="s">
        <v>5328</v>
      </c>
      <c r="BN430" t="s">
        <v>1068</v>
      </c>
      <c r="BO430" t="s">
        <v>4656</v>
      </c>
      <c r="BP430" s="1" t="s">
        <v>5329</v>
      </c>
    </row>
    <row r="431" spans="1:68" hidden="1" x14ac:dyDescent="0.25">
      <c r="A431" s="1" t="s">
        <v>5263</v>
      </c>
      <c r="B431" t="s">
        <v>5264</v>
      </c>
      <c r="C431" t="s">
        <v>5265</v>
      </c>
      <c r="D431" s="5">
        <f t="shared" si="22"/>
        <v>0</v>
      </c>
      <c r="E431" s="5">
        <f>IFERROR(SEARCH(Tabelle2!$A$2,Literatur!$C431),0)</f>
        <v>0</v>
      </c>
      <c r="F431" s="5">
        <f>IFERROR(SEARCH(Tabelle2!$A$3,Literatur!$C431),0)</f>
        <v>0</v>
      </c>
      <c r="G431" s="5">
        <f>IFERROR(SEARCH(Tabelle2!$A$4,Literatur!$C431),0)</f>
        <v>0</v>
      </c>
      <c r="H431" s="5">
        <f>IFERROR(SEARCH(Tabelle2!$A$5,Literatur!$C431),0)</f>
        <v>0</v>
      </c>
      <c r="I431" s="5">
        <f>IFERROR(SEARCH(Tabelle2!$A$6,Literatur!$C431),0)</f>
        <v>0</v>
      </c>
      <c r="J431" s="5">
        <f>IFERROR(SEARCH(Tabelle2!$A$7,Literatur!$C431),0)</f>
        <v>0</v>
      </c>
      <c r="K431" s="5">
        <f>IFERROR(SEARCH(Tabelle2!$A$8,Literatur!$C431),0)</f>
        <v>0</v>
      </c>
      <c r="L431" s="5">
        <f>IFERROR(SEARCH(Tabelle2!$A$9,Literatur!$C431),0)</f>
        <v>0</v>
      </c>
      <c r="M431" s="5">
        <f>IFERROR(SEARCH(Tabelle2!$A$10,Literatur!$C431),0)</f>
        <v>0</v>
      </c>
      <c r="N431" t="s">
        <v>60</v>
      </c>
      <c r="O431" t="s">
        <v>61</v>
      </c>
      <c r="P431" t="s">
        <v>3601</v>
      </c>
      <c r="Q431" t="s">
        <v>5266</v>
      </c>
      <c r="R431">
        <v>5</v>
      </c>
      <c r="S431">
        <v>115489</v>
      </c>
      <c r="T431" t="s">
        <v>64</v>
      </c>
      <c r="U431" t="s">
        <v>5267</v>
      </c>
      <c r="V431" t="s">
        <v>5268</v>
      </c>
      <c r="X431" t="s">
        <v>5269</v>
      </c>
      <c r="Y431" t="s">
        <v>5270</v>
      </c>
      <c r="Z431" t="s">
        <v>5271</v>
      </c>
      <c r="AA431">
        <f t="shared" si="21"/>
        <v>7</v>
      </c>
      <c r="AB431">
        <v>9</v>
      </c>
      <c r="AC431" t="s">
        <v>5330</v>
      </c>
      <c r="AD431" t="s">
        <v>71</v>
      </c>
      <c r="AE431">
        <v>28181791</v>
      </c>
      <c r="AF431" t="s">
        <v>5331</v>
      </c>
      <c r="AG431" t="s">
        <v>5332</v>
      </c>
      <c r="AH431" t="s">
        <v>5333</v>
      </c>
      <c r="AI431" t="s">
        <v>5334</v>
      </c>
      <c r="AJ431" t="s">
        <v>77</v>
      </c>
      <c r="AK431" t="s">
        <v>2130</v>
      </c>
      <c r="AL431">
        <v>2535552</v>
      </c>
      <c r="AM431">
        <v>2017</v>
      </c>
      <c r="AN431" t="s">
        <v>5291</v>
      </c>
      <c r="AO431" t="s">
        <v>5292</v>
      </c>
      <c r="AP431" t="s">
        <v>5292</v>
      </c>
      <c r="AQ431" t="s">
        <v>5293</v>
      </c>
      <c r="AR431" t="s">
        <v>5294</v>
      </c>
      <c r="AS431" t="s">
        <v>5295</v>
      </c>
      <c r="AT431" t="s">
        <v>5335</v>
      </c>
      <c r="AU431" t="s">
        <v>5336</v>
      </c>
      <c r="AV431" t="s">
        <v>84</v>
      </c>
      <c r="AW431" t="s">
        <v>86</v>
      </c>
      <c r="AX431" t="s">
        <v>86</v>
      </c>
      <c r="AY431" t="s">
        <v>85</v>
      </c>
      <c r="AZ431" t="s">
        <v>86</v>
      </c>
      <c r="BA431" t="s">
        <v>85</v>
      </c>
      <c r="BB431" t="s">
        <v>86</v>
      </c>
      <c r="BC431">
        <v>2</v>
      </c>
      <c r="BD431" t="s">
        <v>86</v>
      </c>
      <c r="BE431" t="s">
        <v>86</v>
      </c>
      <c r="BF431" t="s">
        <v>85</v>
      </c>
      <c r="BG431" t="s">
        <v>86</v>
      </c>
      <c r="BH431" t="s">
        <v>85</v>
      </c>
      <c r="BI431" t="s">
        <v>85</v>
      </c>
      <c r="BJ431" t="s">
        <v>85</v>
      </c>
      <c r="BK431" t="s">
        <v>85</v>
      </c>
      <c r="BL431" t="s">
        <v>5337</v>
      </c>
      <c r="BM431" t="s">
        <v>5338</v>
      </c>
      <c r="BN431" t="s">
        <v>4820</v>
      </c>
      <c r="BO431" t="s">
        <v>1068</v>
      </c>
      <c r="BP431" s="1" t="s">
        <v>5339</v>
      </c>
    </row>
    <row r="432" spans="1:68" hidden="1" x14ac:dyDescent="0.25">
      <c r="A432" s="1" t="s">
        <v>5263</v>
      </c>
      <c r="B432" t="s">
        <v>5264</v>
      </c>
      <c r="C432" t="s">
        <v>5265</v>
      </c>
      <c r="D432" s="5">
        <f t="shared" si="22"/>
        <v>0</v>
      </c>
      <c r="E432" s="5">
        <f>IFERROR(SEARCH(Tabelle2!$A$2,Literatur!$C432),0)</f>
        <v>0</v>
      </c>
      <c r="F432" s="5">
        <f>IFERROR(SEARCH(Tabelle2!$A$3,Literatur!$C432),0)</f>
        <v>0</v>
      </c>
      <c r="G432" s="5">
        <f>IFERROR(SEARCH(Tabelle2!$A$4,Literatur!$C432),0)</f>
        <v>0</v>
      </c>
      <c r="H432" s="5">
        <f>IFERROR(SEARCH(Tabelle2!$A$5,Literatur!$C432),0)</f>
        <v>0</v>
      </c>
      <c r="I432" s="5">
        <f>IFERROR(SEARCH(Tabelle2!$A$6,Literatur!$C432),0)</f>
        <v>0</v>
      </c>
      <c r="J432" s="5">
        <f>IFERROR(SEARCH(Tabelle2!$A$7,Literatur!$C432),0)</f>
        <v>0</v>
      </c>
      <c r="K432" s="5">
        <f>IFERROR(SEARCH(Tabelle2!$A$8,Literatur!$C432),0)</f>
        <v>0</v>
      </c>
      <c r="L432" s="5">
        <f>IFERROR(SEARCH(Tabelle2!$A$9,Literatur!$C432),0)</f>
        <v>0</v>
      </c>
      <c r="M432" s="5">
        <f>IFERROR(SEARCH(Tabelle2!$A$10,Literatur!$C432),0)</f>
        <v>0</v>
      </c>
      <c r="N432" t="s">
        <v>60</v>
      </c>
      <c r="O432" t="s">
        <v>61</v>
      </c>
      <c r="P432" t="s">
        <v>3601</v>
      </c>
      <c r="Q432" t="s">
        <v>5266</v>
      </c>
      <c r="R432">
        <v>5</v>
      </c>
      <c r="S432">
        <v>115489</v>
      </c>
      <c r="T432" t="s">
        <v>64</v>
      </c>
      <c r="U432" t="s">
        <v>5267</v>
      </c>
      <c r="V432" t="s">
        <v>5268</v>
      </c>
      <c r="X432" t="s">
        <v>5269</v>
      </c>
      <c r="Y432" t="s">
        <v>5270</v>
      </c>
      <c r="Z432" t="s">
        <v>5271</v>
      </c>
      <c r="AA432">
        <f t="shared" si="21"/>
        <v>7</v>
      </c>
      <c r="AB432">
        <v>9</v>
      </c>
      <c r="AC432" t="s">
        <v>5340</v>
      </c>
      <c r="AD432" t="s">
        <v>71</v>
      </c>
      <c r="AE432">
        <v>28154815</v>
      </c>
      <c r="AF432" t="s">
        <v>5341</v>
      </c>
      <c r="AG432" t="s">
        <v>5342</v>
      </c>
      <c r="AH432" t="s">
        <v>5343</v>
      </c>
      <c r="AI432" t="s">
        <v>5344</v>
      </c>
      <c r="AJ432" t="s">
        <v>77</v>
      </c>
      <c r="AK432" t="s">
        <v>77</v>
      </c>
      <c r="AL432">
        <v>2378211</v>
      </c>
      <c r="AM432">
        <v>2016</v>
      </c>
      <c r="AN432" t="s">
        <v>5345</v>
      </c>
      <c r="AO432" t="s">
        <v>5346</v>
      </c>
      <c r="AP432" t="s">
        <v>5346</v>
      </c>
      <c r="AQ432" t="s">
        <v>5347</v>
      </c>
      <c r="AR432" t="s">
        <v>5348</v>
      </c>
      <c r="AS432" t="s">
        <v>5348</v>
      </c>
      <c r="AT432" t="s">
        <v>5349</v>
      </c>
      <c r="AU432" t="s">
        <v>5350</v>
      </c>
      <c r="AV432" t="s">
        <v>84</v>
      </c>
      <c r="AW432" t="s">
        <v>86</v>
      </c>
      <c r="AX432" t="s">
        <v>86</v>
      </c>
      <c r="AY432" t="s">
        <v>85</v>
      </c>
      <c r="AZ432" t="s">
        <v>86</v>
      </c>
      <c r="BA432" t="s">
        <v>85</v>
      </c>
      <c r="BB432" t="s">
        <v>85</v>
      </c>
      <c r="BC432">
        <v>2</v>
      </c>
      <c r="BD432" t="s">
        <v>86</v>
      </c>
      <c r="BE432" t="s">
        <v>86</v>
      </c>
      <c r="BF432" t="s">
        <v>85</v>
      </c>
      <c r="BG432" t="s">
        <v>86</v>
      </c>
      <c r="BH432" t="s">
        <v>85</v>
      </c>
      <c r="BI432" t="s">
        <v>85</v>
      </c>
      <c r="BJ432" t="s">
        <v>85</v>
      </c>
      <c r="BK432" t="s">
        <v>85</v>
      </c>
      <c r="BL432" t="s">
        <v>4390</v>
      </c>
      <c r="BM432" t="s">
        <v>170</v>
      </c>
      <c r="BN432" t="s">
        <v>4820</v>
      </c>
      <c r="BO432" t="s">
        <v>2318</v>
      </c>
      <c r="BP432" s="1" t="s">
        <v>5351</v>
      </c>
    </row>
    <row r="433" spans="1:68" hidden="1" x14ac:dyDescent="0.25">
      <c r="A433" s="1" t="s">
        <v>5263</v>
      </c>
      <c r="B433" t="s">
        <v>5264</v>
      </c>
      <c r="C433" t="s">
        <v>5265</v>
      </c>
      <c r="D433" s="5">
        <f t="shared" si="22"/>
        <v>0</v>
      </c>
      <c r="E433" s="5">
        <f>IFERROR(SEARCH(Tabelle2!$A$2,Literatur!$C433),0)</f>
        <v>0</v>
      </c>
      <c r="F433" s="5">
        <f>IFERROR(SEARCH(Tabelle2!$A$3,Literatur!$C433),0)</f>
        <v>0</v>
      </c>
      <c r="G433" s="5">
        <f>IFERROR(SEARCH(Tabelle2!$A$4,Literatur!$C433),0)</f>
        <v>0</v>
      </c>
      <c r="H433" s="5">
        <f>IFERROR(SEARCH(Tabelle2!$A$5,Literatur!$C433),0)</f>
        <v>0</v>
      </c>
      <c r="I433" s="5">
        <f>IFERROR(SEARCH(Tabelle2!$A$6,Literatur!$C433),0)</f>
        <v>0</v>
      </c>
      <c r="J433" s="5">
        <f>IFERROR(SEARCH(Tabelle2!$A$7,Literatur!$C433),0)</f>
        <v>0</v>
      </c>
      <c r="K433" s="5">
        <f>IFERROR(SEARCH(Tabelle2!$A$8,Literatur!$C433),0)</f>
        <v>0</v>
      </c>
      <c r="L433" s="5">
        <f>IFERROR(SEARCH(Tabelle2!$A$9,Literatur!$C433),0)</f>
        <v>0</v>
      </c>
      <c r="M433" s="5">
        <f>IFERROR(SEARCH(Tabelle2!$A$10,Literatur!$C433),0)</f>
        <v>0</v>
      </c>
      <c r="N433" t="s">
        <v>60</v>
      </c>
      <c r="O433" t="s">
        <v>61</v>
      </c>
      <c r="P433" t="s">
        <v>3601</v>
      </c>
      <c r="Q433" t="s">
        <v>5266</v>
      </c>
      <c r="R433">
        <v>5</v>
      </c>
      <c r="S433">
        <v>115489</v>
      </c>
      <c r="T433" t="s">
        <v>64</v>
      </c>
      <c r="U433" t="s">
        <v>5267</v>
      </c>
      <c r="V433" t="s">
        <v>5268</v>
      </c>
      <c r="X433" t="s">
        <v>5269</v>
      </c>
      <c r="Y433" t="s">
        <v>5270</v>
      </c>
      <c r="Z433" t="s">
        <v>5271</v>
      </c>
      <c r="AA433">
        <f t="shared" si="21"/>
        <v>7</v>
      </c>
      <c r="AB433">
        <v>9</v>
      </c>
      <c r="AC433" t="s">
        <v>5352</v>
      </c>
      <c r="AD433" t="s">
        <v>71</v>
      </c>
      <c r="AE433">
        <v>28102692</v>
      </c>
      <c r="AF433" t="s">
        <v>5353</v>
      </c>
      <c r="AG433" t="s">
        <v>5354</v>
      </c>
      <c r="AH433" t="s">
        <v>5355</v>
      </c>
      <c r="AI433" t="s">
        <v>5356</v>
      </c>
      <c r="AJ433" t="s">
        <v>76</v>
      </c>
      <c r="AK433" t="s">
        <v>2130</v>
      </c>
      <c r="AL433">
        <v>2530667</v>
      </c>
      <c r="AM433">
        <v>2017</v>
      </c>
      <c r="AN433" t="s">
        <v>5306</v>
      </c>
      <c r="AO433" t="s">
        <v>5307</v>
      </c>
      <c r="AP433" t="s">
        <v>5308</v>
      </c>
      <c r="AQ433" t="s">
        <v>5309</v>
      </c>
      <c r="AR433" t="s">
        <v>5310</v>
      </c>
      <c r="AS433" t="s">
        <v>5311</v>
      </c>
      <c r="AT433" t="s">
        <v>5357</v>
      </c>
      <c r="AU433" t="s">
        <v>5358</v>
      </c>
      <c r="AV433" t="s">
        <v>84</v>
      </c>
      <c r="AW433" t="s">
        <v>86</v>
      </c>
      <c r="AX433" t="s">
        <v>86</v>
      </c>
      <c r="AY433" t="s">
        <v>85</v>
      </c>
      <c r="AZ433" t="s">
        <v>86</v>
      </c>
      <c r="BA433" t="s">
        <v>85</v>
      </c>
      <c r="BB433" t="s">
        <v>86</v>
      </c>
      <c r="BC433">
        <v>4</v>
      </c>
      <c r="BD433" t="s">
        <v>86</v>
      </c>
      <c r="BE433" t="s">
        <v>86</v>
      </c>
      <c r="BF433" t="s">
        <v>85</v>
      </c>
      <c r="BG433" t="s">
        <v>86</v>
      </c>
      <c r="BH433" t="s">
        <v>85</v>
      </c>
      <c r="BI433" t="s">
        <v>85</v>
      </c>
      <c r="BJ433" t="s">
        <v>85</v>
      </c>
      <c r="BK433" t="s">
        <v>85</v>
      </c>
      <c r="BL433" t="s">
        <v>2972</v>
      </c>
      <c r="BM433" t="s">
        <v>1234</v>
      </c>
      <c r="BN433" t="s">
        <v>5359</v>
      </c>
      <c r="BO433" t="s">
        <v>4820</v>
      </c>
      <c r="BP433" s="1" t="s">
        <v>5360</v>
      </c>
    </row>
    <row r="434" spans="1:68" hidden="1" x14ac:dyDescent="0.25">
      <c r="A434" s="1" t="s">
        <v>5263</v>
      </c>
      <c r="B434" t="s">
        <v>5264</v>
      </c>
      <c r="C434" t="s">
        <v>5265</v>
      </c>
      <c r="D434" s="5">
        <f t="shared" si="22"/>
        <v>0</v>
      </c>
      <c r="E434" s="5">
        <f>IFERROR(SEARCH(Tabelle2!$A$2,Literatur!$C434),0)</f>
        <v>0</v>
      </c>
      <c r="F434" s="5">
        <f>IFERROR(SEARCH(Tabelle2!$A$3,Literatur!$C434),0)</f>
        <v>0</v>
      </c>
      <c r="G434" s="5">
        <f>IFERROR(SEARCH(Tabelle2!$A$4,Literatur!$C434),0)</f>
        <v>0</v>
      </c>
      <c r="H434" s="5">
        <f>IFERROR(SEARCH(Tabelle2!$A$5,Literatur!$C434),0)</f>
        <v>0</v>
      </c>
      <c r="I434" s="5">
        <f>IFERROR(SEARCH(Tabelle2!$A$6,Literatur!$C434),0)</f>
        <v>0</v>
      </c>
      <c r="J434" s="5">
        <f>IFERROR(SEARCH(Tabelle2!$A$7,Literatur!$C434),0)</f>
        <v>0</v>
      </c>
      <c r="K434" s="5">
        <f>IFERROR(SEARCH(Tabelle2!$A$8,Literatur!$C434),0)</f>
        <v>0</v>
      </c>
      <c r="L434" s="5">
        <f>IFERROR(SEARCH(Tabelle2!$A$9,Literatur!$C434),0)</f>
        <v>0</v>
      </c>
      <c r="M434" s="5">
        <f>IFERROR(SEARCH(Tabelle2!$A$10,Literatur!$C434),0)</f>
        <v>0</v>
      </c>
      <c r="N434" t="s">
        <v>60</v>
      </c>
      <c r="O434" t="s">
        <v>61</v>
      </c>
      <c r="P434" t="s">
        <v>3601</v>
      </c>
      <c r="Q434" t="s">
        <v>5266</v>
      </c>
      <c r="R434">
        <v>5</v>
      </c>
      <c r="S434">
        <v>115489</v>
      </c>
      <c r="T434" t="s">
        <v>64</v>
      </c>
      <c r="U434" t="s">
        <v>5267</v>
      </c>
      <c r="V434" t="s">
        <v>5268</v>
      </c>
      <c r="X434" t="s">
        <v>5269</v>
      </c>
      <c r="Y434" t="s">
        <v>5270</v>
      </c>
      <c r="Z434" t="s">
        <v>5271</v>
      </c>
      <c r="AA434">
        <f t="shared" si="21"/>
        <v>7</v>
      </c>
      <c r="AB434">
        <v>9</v>
      </c>
      <c r="AC434" t="s">
        <v>5361</v>
      </c>
      <c r="AD434" t="s">
        <v>71</v>
      </c>
      <c r="AE434">
        <v>25630499</v>
      </c>
      <c r="AF434" t="s">
        <v>5362</v>
      </c>
      <c r="AG434" t="s">
        <v>5363</v>
      </c>
      <c r="AH434" t="s">
        <v>5364</v>
      </c>
      <c r="AI434" t="s">
        <v>5365</v>
      </c>
      <c r="AJ434" t="s">
        <v>96</v>
      </c>
      <c r="AK434" t="s">
        <v>1285</v>
      </c>
      <c r="AL434">
        <v>2284005</v>
      </c>
      <c r="AM434">
        <v>2015</v>
      </c>
      <c r="AN434" t="s">
        <v>5366</v>
      </c>
      <c r="AO434" t="s">
        <v>5367</v>
      </c>
      <c r="AP434" t="s">
        <v>5368</v>
      </c>
      <c r="AQ434" t="s">
        <v>5369</v>
      </c>
      <c r="AR434" t="s">
        <v>5370</v>
      </c>
      <c r="AS434" t="s">
        <v>5371</v>
      </c>
      <c r="AT434" t="s">
        <v>5372</v>
      </c>
      <c r="AU434" t="s">
        <v>5373</v>
      </c>
      <c r="AV434" t="s">
        <v>84</v>
      </c>
      <c r="AW434" t="s">
        <v>85</v>
      </c>
      <c r="AX434" t="s">
        <v>86</v>
      </c>
      <c r="AY434" t="s">
        <v>85</v>
      </c>
      <c r="AZ434" t="s">
        <v>86</v>
      </c>
      <c r="BA434" t="s">
        <v>85</v>
      </c>
      <c r="BB434" t="s">
        <v>86</v>
      </c>
      <c r="BC434">
        <v>5</v>
      </c>
      <c r="BD434" t="s">
        <v>86</v>
      </c>
      <c r="BE434" t="s">
        <v>86</v>
      </c>
      <c r="BF434" t="s">
        <v>85</v>
      </c>
      <c r="BG434" t="s">
        <v>86</v>
      </c>
      <c r="BH434" t="s">
        <v>86</v>
      </c>
      <c r="BI434" t="s">
        <v>85</v>
      </c>
      <c r="BJ434" t="s">
        <v>86</v>
      </c>
      <c r="BK434" t="s">
        <v>85</v>
      </c>
      <c r="BL434" t="s">
        <v>5374</v>
      </c>
      <c r="BM434" t="s">
        <v>504</v>
      </c>
      <c r="BN434" t="s">
        <v>4041</v>
      </c>
      <c r="BO434" t="s">
        <v>5359</v>
      </c>
      <c r="BP434" s="1" t="s">
        <v>5375</v>
      </c>
    </row>
    <row r="435" spans="1:68" hidden="1" x14ac:dyDescent="0.25">
      <c r="A435" s="1" t="s">
        <v>5263</v>
      </c>
      <c r="B435" t="s">
        <v>5264</v>
      </c>
      <c r="C435" t="s">
        <v>5265</v>
      </c>
      <c r="D435" s="5">
        <f t="shared" si="22"/>
        <v>0</v>
      </c>
      <c r="E435" s="5">
        <f>IFERROR(SEARCH(Tabelle2!$A$2,Literatur!$C435),0)</f>
        <v>0</v>
      </c>
      <c r="F435" s="5">
        <f>IFERROR(SEARCH(Tabelle2!$A$3,Literatur!$C435),0)</f>
        <v>0</v>
      </c>
      <c r="G435" s="5">
        <f>IFERROR(SEARCH(Tabelle2!$A$4,Literatur!$C435),0)</f>
        <v>0</v>
      </c>
      <c r="H435" s="5">
        <f>IFERROR(SEARCH(Tabelle2!$A$5,Literatur!$C435),0)</f>
        <v>0</v>
      </c>
      <c r="I435" s="5">
        <f>IFERROR(SEARCH(Tabelle2!$A$6,Literatur!$C435),0)</f>
        <v>0</v>
      </c>
      <c r="J435" s="5">
        <f>IFERROR(SEARCH(Tabelle2!$A$7,Literatur!$C435),0)</f>
        <v>0</v>
      </c>
      <c r="K435" s="5">
        <f>IFERROR(SEARCH(Tabelle2!$A$8,Literatur!$C435),0)</f>
        <v>0</v>
      </c>
      <c r="L435" s="5">
        <f>IFERROR(SEARCH(Tabelle2!$A$9,Literatur!$C435),0)</f>
        <v>0</v>
      </c>
      <c r="M435" s="5">
        <f>IFERROR(SEARCH(Tabelle2!$A$10,Literatur!$C435),0)</f>
        <v>0</v>
      </c>
      <c r="N435" t="s">
        <v>60</v>
      </c>
      <c r="O435" t="s">
        <v>61</v>
      </c>
      <c r="P435" t="s">
        <v>3601</v>
      </c>
      <c r="Q435" t="s">
        <v>5266</v>
      </c>
      <c r="R435">
        <v>5</v>
      </c>
      <c r="S435">
        <v>115489</v>
      </c>
      <c r="T435" t="s">
        <v>64</v>
      </c>
      <c r="U435" t="s">
        <v>5267</v>
      </c>
      <c r="V435" t="s">
        <v>5268</v>
      </c>
      <c r="X435" t="s">
        <v>5269</v>
      </c>
      <c r="Y435" t="s">
        <v>5270</v>
      </c>
      <c r="Z435" t="s">
        <v>5271</v>
      </c>
      <c r="AA435">
        <f t="shared" si="21"/>
        <v>7</v>
      </c>
      <c r="AB435">
        <v>9</v>
      </c>
      <c r="AC435" t="s">
        <v>5376</v>
      </c>
      <c r="AD435" t="s">
        <v>71</v>
      </c>
      <c r="AE435">
        <v>25351886</v>
      </c>
      <c r="AF435" t="s">
        <v>5377</v>
      </c>
      <c r="AG435" t="s">
        <v>5378</v>
      </c>
      <c r="AH435" t="s">
        <v>5379</v>
      </c>
      <c r="AI435" t="s">
        <v>5365</v>
      </c>
      <c r="AK435" t="s">
        <v>877</v>
      </c>
      <c r="AL435">
        <v>2218629</v>
      </c>
      <c r="AM435">
        <v>2014</v>
      </c>
      <c r="AN435" t="s">
        <v>5306</v>
      </c>
      <c r="AO435" t="s">
        <v>5307</v>
      </c>
      <c r="AP435" t="s">
        <v>5308</v>
      </c>
      <c r="AQ435" t="s">
        <v>5309</v>
      </c>
      <c r="AR435" t="s">
        <v>5310</v>
      </c>
      <c r="AS435" t="s">
        <v>5311</v>
      </c>
      <c r="AT435" t="s">
        <v>5380</v>
      </c>
      <c r="AU435" t="s">
        <v>5381</v>
      </c>
      <c r="AV435" t="s">
        <v>84</v>
      </c>
      <c r="AW435" t="s">
        <v>86</v>
      </c>
      <c r="AX435" t="s">
        <v>86</v>
      </c>
      <c r="AY435" t="s">
        <v>85</v>
      </c>
      <c r="AZ435" t="s">
        <v>86</v>
      </c>
      <c r="BA435" t="s">
        <v>85</v>
      </c>
      <c r="BB435" t="s">
        <v>86</v>
      </c>
      <c r="BC435">
        <v>6</v>
      </c>
      <c r="BD435" t="s">
        <v>86</v>
      </c>
      <c r="BE435" t="s">
        <v>86</v>
      </c>
      <c r="BF435" t="s">
        <v>85</v>
      </c>
      <c r="BG435" t="s">
        <v>86</v>
      </c>
      <c r="BH435" t="s">
        <v>85</v>
      </c>
      <c r="BI435" t="s">
        <v>85</v>
      </c>
      <c r="BJ435" t="s">
        <v>85</v>
      </c>
      <c r="BK435" t="s">
        <v>85</v>
      </c>
      <c r="BL435" t="s">
        <v>5382</v>
      </c>
      <c r="BM435" t="s">
        <v>504</v>
      </c>
      <c r="BO435" t="s">
        <v>4041</v>
      </c>
      <c r="BP435" s="1" t="s">
        <v>5383</v>
      </c>
    </row>
    <row r="436" spans="1:68" hidden="1" x14ac:dyDescent="0.25">
      <c r="A436" s="1" t="s">
        <v>5384</v>
      </c>
      <c r="B436" t="s">
        <v>5385</v>
      </c>
      <c r="C436" t="s">
        <v>5386</v>
      </c>
      <c r="D436" s="5">
        <f t="shared" si="22"/>
        <v>0</v>
      </c>
      <c r="E436" s="5">
        <f>IFERROR(SEARCH(Tabelle2!$A$2,Literatur!$C436),0)</f>
        <v>0</v>
      </c>
      <c r="F436" s="5">
        <f>IFERROR(SEARCH(Tabelle2!$A$3,Literatur!$C436),0)</f>
        <v>0</v>
      </c>
      <c r="G436" s="5">
        <f>IFERROR(SEARCH(Tabelle2!$A$4,Literatur!$C436),0)</f>
        <v>0</v>
      </c>
      <c r="H436" s="5">
        <f>IFERROR(SEARCH(Tabelle2!$A$5,Literatur!$C436),0)</f>
        <v>0</v>
      </c>
      <c r="I436" s="5">
        <f>IFERROR(SEARCH(Tabelle2!$A$6,Literatur!$C436),0)</f>
        <v>0</v>
      </c>
      <c r="J436" s="5">
        <f>IFERROR(SEARCH(Tabelle2!$A$7,Literatur!$C436),0)</f>
        <v>0</v>
      </c>
      <c r="K436" s="5">
        <f>IFERROR(SEARCH(Tabelle2!$A$8,Literatur!$C436),0)</f>
        <v>0</v>
      </c>
      <c r="L436" s="5">
        <f>IFERROR(SEARCH(Tabelle2!$A$9,Literatur!$C436),0)</f>
        <v>0</v>
      </c>
      <c r="M436" s="5">
        <f>IFERROR(SEARCH(Tabelle2!$A$10,Literatur!$C436),0)</f>
        <v>0</v>
      </c>
      <c r="N436" t="s">
        <v>60</v>
      </c>
      <c r="O436" t="s">
        <v>61</v>
      </c>
      <c r="P436" t="s">
        <v>3601</v>
      </c>
      <c r="Q436" t="s">
        <v>5387</v>
      </c>
      <c r="R436">
        <v>4</v>
      </c>
      <c r="S436">
        <v>115372</v>
      </c>
      <c r="T436" t="s">
        <v>64</v>
      </c>
      <c r="U436" t="s">
        <v>5388</v>
      </c>
      <c r="V436" t="s">
        <v>5389</v>
      </c>
      <c r="X436" t="s">
        <v>5390</v>
      </c>
      <c r="Y436" t="s">
        <v>5391</v>
      </c>
      <c r="Z436" t="s">
        <v>5392</v>
      </c>
      <c r="AA436">
        <f t="shared" si="21"/>
        <v>11</v>
      </c>
      <c r="AB436">
        <v>97</v>
      </c>
      <c r="AC436" t="s">
        <v>5393</v>
      </c>
      <c r="AD436" t="s">
        <v>71</v>
      </c>
      <c r="AE436">
        <v>30477432</v>
      </c>
      <c r="AF436" t="s">
        <v>966</v>
      </c>
      <c r="AG436" t="s">
        <v>5394</v>
      </c>
      <c r="AH436" t="s">
        <v>5395</v>
      </c>
      <c r="AI436" t="s">
        <v>5396</v>
      </c>
      <c r="AJ436" t="s">
        <v>113</v>
      </c>
      <c r="AK436" t="s">
        <v>207</v>
      </c>
      <c r="AL436">
        <v>2743404</v>
      </c>
      <c r="AM436">
        <v>2018</v>
      </c>
      <c r="AN436" t="s">
        <v>5397</v>
      </c>
      <c r="AO436" t="s">
        <v>5398</v>
      </c>
      <c r="AP436" t="s">
        <v>5398</v>
      </c>
      <c r="AQ436" t="s">
        <v>5399</v>
      </c>
      <c r="AR436" t="s">
        <v>5400</v>
      </c>
      <c r="AS436" t="s">
        <v>5400</v>
      </c>
      <c r="AT436" t="s">
        <v>5401</v>
      </c>
      <c r="AU436" t="s">
        <v>5402</v>
      </c>
      <c r="AV436" t="s">
        <v>84</v>
      </c>
      <c r="AW436" t="s">
        <v>85</v>
      </c>
      <c r="AX436" t="s">
        <v>85</v>
      </c>
      <c r="AY436" t="s">
        <v>85</v>
      </c>
      <c r="AZ436" t="s">
        <v>85</v>
      </c>
      <c r="BA436" t="s">
        <v>85</v>
      </c>
      <c r="BB436" t="s">
        <v>86</v>
      </c>
      <c r="BC436">
        <v>0</v>
      </c>
      <c r="BD436" t="s">
        <v>86</v>
      </c>
      <c r="BE436" t="s">
        <v>85</v>
      </c>
      <c r="BF436" t="s">
        <v>85</v>
      </c>
      <c r="BG436" t="s">
        <v>86</v>
      </c>
      <c r="BH436" t="s">
        <v>85</v>
      </c>
      <c r="BI436" t="s">
        <v>85</v>
      </c>
      <c r="BJ436" t="s">
        <v>85</v>
      </c>
      <c r="BK436" t="s">
        <v>85</v>
      </c>
      <c r="BL436" t="s">
        <v>2724</v>
      </c>
      <c r="BM436" t="s">
        <v>2722</v>
      </c>
      <c r="BN436" t="s">
        <v>2497</v>
      </c>
      <c r="BO436" t="s">
        <v>2497</v>
      </c>
      <c r="BP436" s="1" t="s">
        <v>5403</v>
      </c>
    </row>
    <row r="437" spans="1:68" hidden="1" x14ac:dyDescent="0.25">
      <c r="A437" s="1" t="s">
        <v>5384</v>
      </c>
      <c r="B437" t="s">
        <v>5385</v>
      </c>
      <c r="C437" t="s">
        <v>5386</v>
      </c>
      <c r="D437" s="5">
        <f t="shared" si="22"/>
        <v>0</v>
      </c>
      <c r="E437" s="5">
        <f>IFERROR(SEARCH(Tabelle2!$A$2,Literatur!$C437),0)</f>
        <v>0</v>
      </c>
      <c r="F437" s="5">
        <f>IFERROR(SEARCH(Tabelle2!$A$3,Literatur!$C437),0)</f>
        <v>0</v>
      </c>
      <c r="G437" s="5">
        <f>IFERROR(SEARCH(Tabelle2!$A$4,Literatur!$C437),0)</f>
        <v>0</v>
      </c>
      <c r="H437" s="5">
        <f>IFERROR(SEARCH(Tabelle2!$A$5,Literatur!$C437),0)</f>
        <v>0</v>
      </c>
      <c r="I437" s="5">
        <f>IFERROR(SEARCH(Tabelle2!$A$6,Literatur!$C437),0)</f>
        <v>0</v>
      </c>
      <c r="J437" s="5">
        <f>IFERROR(SEARCH(Tabelle2!$A$7,Literatur!$C437),0)</f>
        <v>0</v>
      </c>
      <c r="K437" s="5">
        <f>IFERROR(SEARCH(Tabelle2!$A$8,Literatur!$C437),0)</f>
        <v>0</v>
      </c>
      <c r="L437" s="5">
        <f>IFERROR(SEARCH(Tabelle2!$A$9,Literatur!$C437),0)</f>
        <v>0</v>
      </c>
      <c r="M437" s="5">
        <f>IFERROR(SEARCH(Tabelle2!$A$10,Literatur!$C437),0)</f>
        <v>0</v>
      </c>
      <c r="N437" t="s">
        <v>60</v>
      </c>
      <c r="O437" t="s">
        <v>61</v>
      </c>
      <c r="P437" t="s">
        <v>3601</v>
      </c>
      <c r="Q437" t="s">
        <v>5387</v>
      </c>
      <c r="R437">
        <v>4</v>
      </c>
      <c r="S437">
        <v>115372</v>
      </c>
      <c r="T437" t="s">
        <v>64</v>
      </c>
      <c r="U437" t="s">
        <v>5388</v>
      </c>
      <c r="V437" t="s">
        <v>5389</v>
      </c>
      <c r="X437" t="s">
        <v>5390</v>
      </c>
      <c r="Y437" t="s">
        <v>5391</v>
      </c>
      <c r="Z437" t="s">
        <v>5392</v>
      </c>
      <c r="AA437">
        <f t="shared" si="21"/>
        <v>11</v>
      </c>
      <c r="AB437">
        <v>97</v>
      </c>
      <c r="AC437" t="s">
        <v>965</v>
      </c>
      <c r="AD437" t="s">
        <v>71</v>
      </c>
      <c r="AE437">
        <v>30376881</v>
      </c>
      <c r="AF437" t="s">
        <v>5404</v>
      </c>
      <c r="AG437" t="s">
        <v>967</v>
      </c>
      <c r="AH437" t="s">
        <v>968</v>
      </c>
      <c r="AI437" t="s">
        <v>969</v>
      </c>
      <c r="AJ437" t="s">
        <v>113</v>
      </c>
      <c r="AK437" t="s">
        <v>178</v>
      </c>
      <c r="AL437">
        <v>2734586</v>
      </c>
      <c r="AM437">
        <v>2018</v>
      </c>
      <c r="AN437" t="s">
        <v>720</v>
      </c>
      <c r="AO437" t="s">
        <v>721</v>
      </c>
      <c r="AP437" t="s">
        <v>721</v>
      </c>
      <c r="AQ437" t="s">
        <v>722</v>
      </c>
      <c r="AR437" t="s">
        <v>723</v>
      </c>
      <c r="AS437" t="s">
        <v>723</v>
      </c>
      <c r="AT437" t="s">
        <v>970</v>
      </c>
      <c r="AU437" t="s">
        <v>971</v>
      </c>
      <c r="AV437" t="s">
        <v>84</v>
      </c>
      <c r="AW437" t="s">
        <v>86</v>
      </c>
      <c r="AX437" t="s">
        <v>86</v>
      </c>
      <c r="AY437" t="s">
        <v>85</v>
      </c>
      <c r="AZ437" t="s">
        <v>86</v>
      </c>
      <c r="BA437" t="s">
        <v>85</v>
      </c>
      <c r="BB437" t="s">
        <v>85</v>
      </c>
      <c r="BC437">
        <v>0</v>
      </c>
      <c r="BD437" t="s">
        <v>86</v>
      </c>
      <c r="BE437" t="s">
        <v>86</v>
      </c>
      <c r="BF437" t="s">
        <v>85</v>
      </c>
      <c r="BG437" t="s">
        <v>86</v>
      </c>
      <c r="BH437" t="s">
        <v>85</v>
      </c>
      <c r="BI437" t="s">
        <v>85</v>
      </c>
      <c r="BJ437" t="s">
        <v>85</v>
      </c>
      <c r="BK437" t="s">
        <v>85</v>
      </c>
      <c r="BL437" t="s">
        <v>972</v>
      </c>
      <c r="BM437" t="s">
        <v>973</v>
      </c>
      <c r="BN437" t="s">
        <v>329</v>
      </c>
      <c r="BO437" t="s">
        <v>329</v>
      </c>
      <c r="BP437" s="1" t="s">
        <v>974</v>
      </c>
    </row>
    <row r="438" spans="1:68" hidden="1" x14ac:dyDescent="0.25">
      <c r="A438" s="1" t="s">
        <v>5384</v>
      </c>
      <c r="B438" t="s">
        <v>5385</v>
      </c>
      <c r="C438" t="s">
        <v>5386</v>
      </c>
      <c r="D438" s="5">
        <f t="shared" si="22"/>
        <v>0</v>
      </c>
      <c r="E438" s="5">
        <f>IFERROR(SEARCH(Tabelle2!$A$2,Literatur!$C438),0)</f>
        <v>0</v>
      </c>
      <c r="F438" s="5">
        <f>IFERROR(SEARCH(Tabelle2!$A$3,Literatur!$C438),0)</f>
        <v>0</v>
      </c>
      <c r="G438" s="5">
        <f>IFERROR(SEARCH(Tabelle2!$A$4,Literatur!$C438),0)</f>
        <v>0</v>
      </c>
      <c r="H438" s="5">
        <f>IFERROR(SEARCH(Tabelle2!$A$5,Literatur!$C438),0)</f>
        <v>0</v>
      </c>
      <c r="I438" s="5">
        <f>IFERROR(SEARCH(Tabelle2!$A$6,Literatur!$C438),0)</f>
        <v>0</v>
      </c>
      <c r="J438" s="5">
        <f>IFERROR(SEARCH(Tabelle2!$A$7,Literatur!$C438),0)</f>
        <v>0</v>
      </c>
      <c r="K438" s="5">
        <f>IFERROR(SEARCH(Tabelle2!$A$8,Literatur!$C438),0)</f>
        <v>0</v>
      </c>
      <c r="L438" s="5">
        <f>IFERROR(SEARCH(Tabelle2!$A$9,Literatur!$C438),0)</f>
        <v>0</v>
      </c>
      <c r="M438" s="5">
        <f>IFERROR(SEARCH(Tabelle2!$A$10,Literatur!$C438),0)</f>
        <v>0</v>
      </c>
      <c r="N438" t="s">
        <v>60</v>
      </c>
      <c r="O438" t="s">
        <v>61</v>
      </c>
      <c r="P438" t="s">
        <v>3601</v>
      </c>
      <c r="Q438" t="s">
        <v>5387</v>
      </c>
      <c r="R438">
        <v>4</v>
      </c>
      <c r="S438">
        <v>115372</v>
      </c>
      <c r="T438" t="s">
        <v>64</v>
      </c>
      <c r="U438" t="s">
        <v>5388</v>
      </c>
      <c r="V438" t="s">
        <v>5389</v>
      </c>
      <c r="X438" t="s">
        <v>5390</v>
      </c>
      <c r="Y438" t="s">
        <v>5391</v>
      </c>
      <c r="Z438" t="s">
        <v>5392</v>
      </c>
      <c r="AA438">
        <f t="shared" si="21"/>
        <v>11</v>
      </c>
      <c r="AB438">
        <v>97</v>
      </c>
      <c r="AC438" t="s">
        <v>5405</v>
      </c>
      <c r="AD438" t="s">
        <v>71</v>
      </c>
      <c r="AE438">
        <v>30352391</v>
      </c>
      <c r="AF438" t="s">
        <v>5406</v>
      </c>
      <c r="AG438" t="s">
        <v>5407</v>
      </c>
      <c r="AH438" t="s">
        <v>5408</v>
      </c>
      <c r="AI438" t="s">
        <v>5409</v>
      </c>
      <c r="AJ438" t="s">
        <v>178</v>
      </c>
      <c r="AK438" t="s">
        <v>384</v>
      </c>
      <c r="AL438">
        <v>2741283</v>
      </c>
      <c r="AM438">
        <v>2018</v>
      </c>
      <c r="AN438" t="s">
        <v>5410</v>
      </c>
      <c r="AO438" t="s">
        <v>5411</v>
      </c>
      <c r="AP438" t="s">
        <v>5411</v>
      </c>
      <c r="AQ438" t="s">
        <v>5412</v>
      </c>
      <c r="AR438" t="s">
        <v>5413</v>
      </c>
      <c r="AS438" t="s">
        <v>5413</v>
      </c>
      <c r="AT438" t="s">
        <v>5414</v>
      </c>
      <c r="AU438" t="s">
        <v>5415</v>
      </c>
      <c r="AV438" t="s">
        <v>84</v>
      </c>
      <c r="AW438" t="s">
        <v>86</v>
      </c>
      <c r="AX438" t="s">
        <v>86</v>
      </c>
      <c r="AY438" t="s">
        <v>85</v>
      </c>
      <c r="AZ438" t="s">
        <v>86</v>
      </c>
      <c r="BA438" t="s">
        <v>85</v>
      </c>
      <c r="BB438" t="s">
        <v>86</v>
      </c>
      <c r="BC438">
        <v>0</v>
      </c>
      <c r="BD438" t="s">
        <v>86</v>
      </c>
      <c r="BE438" t="s">
        <v>86</v>
      </c>
      <c r="BF438" t="s">
        <v>85</v>
      </c>
      <c r="BG438" t="s">
        <v>86</v>
      </c>
      <c r="BH438" t="s">
        <v>85</v>
      </c>
      <c r="BI438" t="s">
        <v>85</v>
      </c>
      <c r="BJ438" t="s">
        <v>85</v>
      </c>
      <c r="BK438" t="s">
        <v>85</v>
      </c>
      <c r="BL438" t="s">
        <v>954</v>
      </c>
      <c r="BM438" t="s">
        <v>4794</v>
      </c>
      <c r="BN438" t="s">
        <v>2775</v>
      </c>
      <c r="BO438" t="s">
        <v>347</v>
      </c>
      <c r="BP438" s="1" t="s">
        <v>5416</v>
      </c>
    </row>
    <row r="439" spans="1:68" hidden="1" x14ac:dyDescent="0.25">
      <c r="A439" s="1" t="s">
        <v>5384</v>
      </c>
      <c r="B439" t="s">
        <v>5385</v>
      </c>
      <c r="C439" t="s">
        <v>5386</v>
      </c>
      <c r="D439" s="5">
        <f t="shared" si="22"/>
        <v>0</v>
      </c>
      <c r="E439" s="5">
        <f>IFERROR(SEARCH(Tabelle2!$A$2,Literatur!$C439),0)</f>
        <v>0</v>
      </c>
      <c r="F439" s="5">
        <f>IFERROR(SEARCH(Tabelle2!$A$3,Literatur!$C439),0)</f>
        <v>0</v>
      </c>
      <c r="G439" s="5">
        <f>IFERROR(SEARCH(Tabelle2!$A$4,Literatur!$C439),0)</f>
        <v>0</v>
      </c>
      <c r="H439" s="5">
        <f>IFERROR(SEARCH(Tabelle2!$A$5,Literatur!$C439),0)</f>
        <v>0</v>
      </c>
      <c r="I439" s="5">
        <f>IFERROR(SEARCH(Tabelle2!$A$6,Literatur!$C439),0)</f>
        <v>0</v>
      </c>
      <c r="J439" s="5">
        <f>IFERROR(SEARCH(Tabelle2!$A$7,Literatur!$C439),0)</f>
        <v>0</v>
      </c>
      <c r="K439" s="5">
        <f>IFERROR(SEARCH(Tabelle2!$A$8,Literatur!$C439),0)</f>
        <v>0</v>
      </c>
      <c r="L439" s="5">
        <f>IFERROR(SEARCH(Tabelle2!$A$9,Literatur!$C439),0)</f>
        <v>0</v>
      </c>
      <c r="M439" s="5">
        <f>IFERROR(SEARCH(Tabelle2!$A$10,Literatur!$C439),0)</f>
        <v>0</v>
      </c>
      <c r="N439" t="s">
        <v>60</v>
      </c>
      <c r="O439" t="s">
        <v>61</v>
      </c>
      <c r="P439" t="s">
        <v>3601</v>
      </c>
      <c r="Q439" t="s">
        <v>5387</v>
      </c>
      <c r="R439">
        <v>4</v>
      </c>
      <c r="S439">
        <v>115372</v>
      </c>
      <c r="T439" t="s">
        <v>64</v>
      </c>
      <c r="U439" t="s">
        <v>5388</v>
      </c>
      <c r="V439" t="s">
        <v>5389</v>
      </c>
      <c r="X439" t="s">
        <v>5390</v>
      </c>
      <c r="Y439" t="s">
        <v>5391</v>
      </c>
      <c r="Z439" t="s">
        <v>5392</v>
      </c>
      <c r="AA439">
        <f t="shared" si="21"/>
        <v>11</v>
      </c>
      <c r="AB439">
        <v>97</v>
      </c>
      <c r="AC439" t="s">
        <v>5417</v>
      </c>
      <c r="AD439" t="s">
        <v>71</v>
      </c>
      <c r="AE439">
        <v>30315341</v>
      </c>
      <c r="AF439" t="s">
        <v>5418</v>
      </c>
      <c r="AG439" t="s">
        <v>5419</v>
      </c>
      <c r="AH439" t="s">
        <v>5420</v>
      </c>
      <c r="AI439" t="s">
        <v>5421</v>
      </c>
      <c r="AJ439" t="s">
        <v>113</v>
      </c>
      <c r="AK439" t="s">
        <v>178</v>
      </c>
      <c r="AL439">
        <v>2734249</v>
      </c>
      <c r="AM439">
        <v>2018</v>
      </c>
      <c r="AN439" t="s">
        <v>4324</v>
      </c>
      <c r="AO439" t="s">
        <v>4324</v>
      </c>
      <c r="AP439" t="s">
        <v>4324</v>
      </c>
      <c r="AQ439" t="s">
        <v>4325</v>
      </c>
      <c r="AR439" t="s">
        <v>4326</v>
      </c>
      <c r="AS439" t="s">
        <v>4327</v>
      </c>
      <c r="AT439" t="s">
        <v>5422</v>
      </c>
      <c r="AU439" t="s">
        <v>5423</v>
      </c>
      <c r="AV439" t="s">
        <v>84</v>
      </c>
      <c r="AW439" t="s">
        <v>85</v>
      </c>
      <c r="AX439" t="s">
        <v>85</v>
      </c>
      <c r="AY439" t="s">
        <v>85</v>
      </c>
      <c r="AZ439" t="s">
        <v>85</v>
      </c>
      <c r="BA439" t="s">
        <v>85</v>
      </c>
      <c r="BB439" t="s">
        <v>86</v>
      </c>
      <c r="BC439">
        <v>0</v>
      </c>
      <c r="BD439" t="s">
        <v>85</v>
      </c>
      <c r="BE439" t="s">
        <v>85</v>
      </c>
      <c r="BF439" t="s">
        <v>85</v>
      </c>
      <c r="BG439" t="s">
        <v>86</v>
      </c>
      <c r="BH439" t="s">
        <v>85</v>
      </c>
      <c r="BI439" t="s">
        <v>85</v>
      </c>
      <c r="BJ439" t="s">
        <v>85</v>
      </c>
      <c r="BK439" t="s">
        <v>85</v>
      </c>
      <c r="BL439" t="s">
        <v>5424</v>
      </c>
      <c r="BM439" t="s">
        <v>2746</v>
      </c>
      <c r="BN439" t="s">
        <v>5425</v>
      </c>
      <c r="BO439" t="s">
        <v>2775</v>
      </c>
      <c r="BP439" s="1" t="s">
        <v>5426</v>
      </c>
    </row>
    <row r="440" spans="1:68" hidden="1" x14ac:dyDescent="0.25">
      <c r="A440" s="1" t="s">
        <v>5384</v>
      </c>
      <c r="B440" t="s">
        <v>5385</v>
      </c>
      <c r="C440" t="s">
        <v>5386</v>
      </c>
      <c r="D440" s="5">
        <f t="shared" si="22"/>
        <v>0</v>
      </c>
      <c r="E440" s="5">
        <f>IFERROR(SEARCH(Tabelle2!$A$2,Literatur!$C440),0)</f>
        <v>0</v>
      </c>
      <c r="F440" s="5">
        <f>IFERROR(SEARCH(Tabelle2!$A$3,Literatur!$C440),0)</f>
        <v>0</v>
      </c>
      <c r="G440" s="5">
        <f>IFERROR(SEARCH(Tabelle2!$A$4,Literatur!$C440),0)</f>
        <v>0</v>
      </c>
      <c r="H440" s="5">
        <f>IFERROR(SEARCH(Tabelle2!$A$5,Literatur!$C440),0)</f>
        <v>0</v>
      </c>
      <c r="I440" s="5">
        <f>IFERROR(SEARCH(Tabelle2!$A$6,Literatur!$C440),0)</f>
        <v>0</v>
      </c>
      <c r="J440" s="5">
        <f>IFERROR(SEARCH(Tabelle2!$A$7,Literatur!$C440),0)</f>
        <v>0</v>
      </c>
      <c r="K440" s="5">
        <f>IFERROR(SEARCH(Tabelle2!$A$8,Literatur!$C440),0)</f>
        <v>0</v>
      </c>
      <c r="L440" s="5">
        <f>IFERROR(SEARCH(Tabelle2!$A$9,Literatur!$C440),0)</f>
        <v>0</v>
      </c>
      <c r="M440" s="5">
        <f>IFERROR(SEARCH(Tabelle2!$A$10,Literatur!$C440),0)</f>
        <v>0</v>
      </c>
      <c r="N440" t="s">
        <v>60</v>
      </c>
      <c r="O440" t="s">
        <v>61</v>
      </c>
      <c r="P440" t="s">
        <v>3601</v>
      </c>
      <c r="Q440" t="s">
        <v>5387</v>
      </c>
      <c r="R440">
        <v>4</v>
      </c>
      <c r="S440">
        <v>115372</v>
      </c>
      <c r="T440" t="s">
        <v>64</v>
      </c>
      <c r="U440" t="s">
        <v>5388</v>
      </c>
      <c r="V440" t="s">
        <v>5389</v>
      </c>
      <c r="X440" t="s">
        <v>5390</v>
      </c>
      <c r="Y440" t="s">
        <v>5391</v>
      </c>
      <c r="Z440" t="s">
        <v>5392</v>
      </c>
      <c r="AA440">
        <f t="shared" si="21"/>
        <v>11</v>
      </c>
      <c r="AB440">
        <v>97</v>
      </c>
      <c r="AC440" t="s">
        <v>5427</v>
      </c>
      <c r="AD440" t="s">
        <v>71</v>
      </c>
      <c r="AE440">
        <v>30261928</v>
      </c>
      <c r="AF440" t="s">
        <v>5428</v>
      </c>
      <c r="AG440" t="s">
        <v>5429</v>
      </c>
      <c r="AH440" t="s">
        <v>5430</v>
      </c>
      <c r="AI440" t="s">
        <v>5431</v>
      </c>
      <c r="AJ440" t="s">
        <v>113</v>
      </c>
      <c r="AK440" t="s">
        <v>178</v>
      </c>
      <c r="AL440">
        <v>2724087</v>
      </c>
      <c r="AM440">
        <v>2018</v>
      </c>
      <c r="AN440" t="s">
        <v>720</v>
      </c>
      <c r="AO440" t="s">
        <v>721</v>
      </c>
      <c r="AP440" t="s">
        <v>721</v>
      </c>
      <c r="AQ440" t="s">
        <v>722</v>
      </c>
      <c r="AR440" t="s">
        <v>723</v>
      </c>
      <c r="AS440" t="s">
        <v>723</v>
      </c>
      <c r="AT440" t="s">
        <v>5432</v>
      </c>
      <c r="AU440" t="s">
        <v>5433</v>
      </c>
      <c r="AV440" t="s">
        <v>84</v>
      </c>
      <c r="AW440" t="s">
        <v>86</v>
      </c>
      <c r="AX440" t="s">
        <v>86</v>
      </c>
      <c r="AY440" t="s">
        <v>85</v>
      </c>
      <c r="AZ440" t="s">
        <v>86</v>
      </c>
      <c r="BA440" t="s">
        <v>85</v>
      </c>
      <c r="BB440" t="s">
        <v>86</v>
      </c>
      <c r="BC440">
        <v>0</v>
      </c>
      <c r="BD440" t="s">
        <v>86</v>
      </c>
      <c r="BE440" t="s">
        <v>86</v>
      </c>
      <c r="BF440" t="s">
        <v>85</v>
      </c>
      <c r="BG440" t="s">
        <v>86</v>
      </c>
      <c r="BH440" t="s">
        <v>85</v>
      </c>
      <c r="BI440" t="s">
        <v>85</v>
      </c>
      <c r="BJ440" t="s">
        <v>85</v>
      </c>
      <c r="BK440" t="s">
        <v>86</v>
      </c>
      <c r="BL440" t="s">
        <v>5434</v>
      </c>
      <c r="BM440" t="s">
        <v>1837</v>
      </c>
      <c r="BN440" t="s">
        <v>2789</v>
      </c>
      <c r="BO440" t="s">
        <v>5425</v>
      </c>
      <c r="BP440" s="1" t="s">
        <v>5435</v>
      </c>
    </row>
    <row r="441" spans="1:68" hidden="1" x14ac:dyDescent="0.25">
      <c r="A441" s="1" t="s">
        <v>5384</v>
      </c>
      <c r="B441" t="s">
        <v>5385</v>
      </c>
      <c r="C441" t="s">
        <v>5386</v>
      </c>
      <c r="D441" s="5">
        <f t="shared" si="22"/>
        <v>0</v>
      </c>
      <c r="E441" s="5">
        <f>IFERROR(SEARCH(Tabelle2!$A$2,Literatur!$C441),0)</f>
        <v>0</v>
      </c>
      <c r="F441" s="5">
        <f>IFERROR(SEARCH(Tabelle2!$A$3,Literatur!$C441),0)</f>
        <v>0</v>
      </c>
      <c r="G441" s="5">
        <f>IFERROR(SEARCH(Tabelle2!$A$4,Literatur!$C441),0)</f>
        <v>0</v>
      </c>
      <c r="H441" s="5">
        <f>IFERROR(SEARCH(Tabelle2!$A$5,Literatur!$C441),0)</f>
        <v>0</v>
      </c>
      <c r="I441" s="5">
        <f>IFERROR(SEARCH(Tabelle2!$A$6,Literatur!$C441),0)</f>
        <v>0</v>
      </c>
      <c r="J441" s="5">
        <f>IFERROR(SEARCH(Tabelle2!$A$7,Literatur!$C441),0)</f>
        <v>0</v>
      </c>
      <c r="K441" s="5">
        <f>IFERROR(SEARCH(Tabelle2!$A$8,Literatur!$C441),0)</f>
        <v>0</v>
      </c>
      <c r="L441" s="5">
        <f>IFERROR(SEARCH(Tabelle2!$A$9,Literatur!$C441),0)</f>
        <v>0</v>
      </c>
      <c r="M441" s="5">
        <f>IFERROR(SEARCH(Tabelle2!$A$10,Literatur!$C441),0)</f>
        <v>0</v>
      </c>
      <c r="N441" t="s">
        <v>60</v>
      </c>
      <c r="O441" t="s">
        <v>61</v>
      </c>
      <c r="P441" t="s">
        <v>3601</v>
      </c>
      <c r="Q441" t="s">
        <v>5387</v>
      </c>
      <c r="R441">
        <v>4</v>
      </c>
      <c r="S441">
        <v>115372</v>
      </c>
      <c r="T441" t="s">
        <v>64</v>
      </c>
      <c r="U441" t="s">
        <v>5388</v>
      </c>
      <c r="V441" t="s">
        <v>5389</v>
      </c>
      <c r="X441" t="s">
        <v>5390</v>
      </c>
      <c r="Y441" t="s">
        <v>5391</v>
      </c>
      <c r="Z441" t="s">
        <v>5392</v>
      </c>
      <c r="AA441">
        <f t="shared" si="21"/>
        <v>11</v>
      </c>
      <c r="AB441">
        <v>97</v>
      </c>
      <c r="AC441" t="s">
        <v>5436</v>
      </c>
      <c r="AD441" t="s">
        <v>71</v>
      </c>
      <c r="AE441">
        <v>30153863</v>
      </c>
      <c r="AF441" t="s">
        <v>5437</v>
      </c>
      <c r="AG441" t="s">
        <v>5438</v>
      </c>
      <c r="AH441" t="s">
        <v>5439</v>
      </c>
      <c r="AI441" t="s">
        <v>5440</v>
      </c>
      <c r="AJ441" t="s">
        <v>113</v>
      </c>
      <c r="AK441" t="s">
        <v>207</v>
      </c>
      <c r="AL441">
        <v>2713045</v>
      </c>
      <c r="AM441">
        <v>2018</v>
      </c>
      <c r="AN441" t="s">
        <v>720</v>
      </c>
      <c r="AO441" t="s">
        <v>721</v>
      </c>
      <c r="AP441" t="s">
        <v>721</v>
      </c>
      <c r="AQ441" t="s">
        <v>722</v>
      </c>
      <c r="AR441" t="s">
        <v>723</v>
      </c>
      <c r="AS441" t="s">
        <v>723</v>
      </c>
      <c r="AT441" t="s">
        <v>5441</v>
      </c>
      <c r="AU441" t="s">
        <v>5442</v>
      </c>
      <c r="AV441" t="s">
        <v>84</v>
      </c>
      <c r="AW441" t="s">
        <v>86</v>
      </c>
      <c r="AX441" t="s">
        <v>86</v>
      </c>
      <c r="AY441" t="s">
        <v>85</v>
      </c>
      <c r="AZ441" t="s">
        <v>86</v>
      </c>
      <c r="BA441" t="s">
        <v>85</v>
      </c>
      <c r="BB441" t="s">
        <v>86</v>
      </c>
      <c r="BC441">
        <v>0</v>
      </c>
      <c r="BD441" t="s">
        <v>86</v>
      </c>
      <c r="BE441" t="s">
        <v>86</v>
      </c>
      <c r="BF441" t="s">
        <v>85</v>
      </c>
      <c r="BG441" t="s">
        <v>86</v>
      </c>
      <c r="BH441" t="s">
        <v>85</v>
      </c>
      <c r="BI441" t="s">
        <v>85</v>
      </c>
      <c r="BJ441" t="s">
        <v>85</v>
      </c>
      <c r="BK441" t="s">
        <v>85</v>
      </c>
      <c r="BL441" t="s">
        <v>1234</v>
      </c>
      <c r="BM441" t="s">
        <v>363</v>
      </c>
      <c r="BN441" t="s">
        <v>5443</v>
      </c>
      <c r="BO441" t="s">
        <v>2789</v>
      </c>
      <c r="BP441" s="1" t="s">
        <v>5444</v>
      </c>
    </row>
    <row r="442" spans="1:68" hidden="1" x14ac:dyDescent="0.25">
      <c r="A442" s="1" t="s">
        <v>5384</v>
      </c>
      <c r="B442" t="s">
        <v>5385</v>
      </c>
      <c r="C442" t="s">
        <v>5386</v>
      </c>
      <c r="D442" s="5">
        <f t="shared" si="22"/>
        <v>0</v>
      </c>
      <c r="E442" s="5">
        <f>IFERROR(SEARCH(Tabelle2!$A$2,Literatur!$C442),0)</f>
        <v>0</v>
      </c>
      <c r="F442" s="5">
        <f>IFERROR(SEARCH(Tabelle2!$A$3,Literatur!$C442),0)</f>
        <v>0</v>
      </c>
      <c r="G442" s="5">
        <f>IFERROR(SEARCH(Tabelle2!$A$4,Literatur!$C442),0)</f>
        <v>0</v>
      </c>
      <c r="H442" s="5">
        <f>IFERROR(SEARCH(Tabelle2!$A$5,Literatur!$C442),0)</f>
        <v>0</v>
      </c>
      <c r="I442" s="5">
        <f>IFERROR(SEARCH(Tabelle2!$A$6,Literatur!$C442),0)</f>
        <v>0</v>
      </c>
      <c r="J442" s="5">
        <f>IFERROR(SEARCH(Tabelle2!$A$7,Literatur!$C442),0)</f>
        <v>0</v>
      </c>
      <c r="K442" s="5">
        <f>IFERROR(SEARCH(Tabelle2!$A$8,Literatur!$C442),0)</f>
        <v>0</v>
      </c>
      <c r="L442" s="5">
        <f>IFERROR(SEARCH(Tabelle2!$A$9,Literatur!$C442),0)</f>
        <v>0</v>
      </c>
      <c r="M442" s="5">
        <f>IFERROR(SEARCH(Tabelle2!$A$10,Literatur!$C442),0)</f>
        <v>0</v>
      </c>
      <c r="N442" t="s">
        <v>60</v>
      </c>
      <c r="O442" t="s">
        <v>61</v>
      </c>
      <c r="P442" t="s">
        <v>3601</v>
      </c>
      <c r="Q442" t="s">
        <v>5387</v>
      </c>
      <c r="R442">
        <v>4</v>
      </c>
      <c r="S442">
        <v>115372</v>
      </c>
      <c r="T442" t="s">
        <v>64</v>
      </c>
      <c r="U442" t="s">
        <v>5388</v>
      </c>
      <c r="V442" t="s">
        <v>5389</v>
      </c>
      <c r="X442" t="s">
        <v>5390</v>
      </c>
      <c r="Y442" t="s">
        <v>5391</v>
      </c>
      <c r="Z442" t="s">
        <v>5392</v>
      </c>
      <c r="AA442">
        <f t="shared" si="21"/>
        <v>11</v>
      </c>
      <c r="AB442">
        <v>97</v>
      </c>
      <c r="AC442" t="s">
        <v>5445</v>
      </c>
      <c r="AD442" t="s">
        <v>71</v>
      </c>
      <c r="AE442">
        <v>30126373</v>
      </c>
      <c r="AF442" t="s">
        <v>5446</v>
      </c>
      <c r="AG442" t="s">
        <v>5447</v>
      </c>
      <c r="AH442" t="s">
        <v>5448</v>
      </c>
      <c r="AI442" t="s">
        <v>5449</v>
      </c>
      <c r="AJ442" t="s">
        <v>113</v>
      </c>
      <c r="AK442" t="s">
        <v>178</v>
      </c>
      <c r="AL442">
        <v>2712546</v>
      </c>
      <c r="AM442">
        <v>2018</v>
      </c>
      <c r="AN442" t="s">
        <v>5397</v>
      </c>
      <c r="AO442" t="s">
        <v>5398</v>
      </c>
      <c r="AP442" t="s">
        <v>5398</v>
      </c>
      <c r="AQ442" t="s">
        <v>5399</v>
      </c>
      <c r="AR442" t="s">
        <v>5400</v>
      </c>
      <c r="AS442" t="s">
        <v>5400</v>
      </c>
      <c r="AT442" t="s">
        <v>5450</v>
      </c>
      <c r="AU442" t="s">
        <v>5402</v>
      </c>
      <c r="AV442" t="s">
        <v>84</v>
      </c>
      <c r="AW442" t="s">
        <v>86</v>
      </c>
      <c r="AX442" t="s">
        <v>86</v>
      </c>
      <c r="AY442" t="s">
        <v>85</v>
      </c>
      <c r="AZ442" t="s">
        <v>86</v>
      </c>
      <c r="BA442" t="s">
        <v>85</v>
      </c>
      <c r="BB442" t="s">
        <v>85</v>
      </c>
      <c r="BC442">
        <v>0</v>
      </c>
      <c r="BD442" t="s">
        <v>86</v>
      </c>
      <c r="BE442" t="s">
        <v>86</v>
      </c>
      <c r="BF442" t="s">
        <v>85</v>
      </c>
      <c r="BG442" t="s">
        <v>86</v>
      </c>
      <c r="BH442" t="s">
        <v>85</v>
      </c>
      <c r="BI442" t="s">
        <v>85</v>
      </c>
      <c r="BJ442" t="s">
        <v>85</v>
      </c>
      <c r="BK442" t="s">
        <v>85</v>
      </c>
      <c r="BL442" t="s">
        <v>1792</v>
      </c>
      <c r="BM442" t="s">
        <v>346</v>
      </c>
      <c r="BN442" t="s">
        <v>4502</v>
      </c>
      <c r="BO442" t="s">
        <v>5443</v>
      </c>
      <c r="BP442" s="1" t="s">
        <v>5451</v>
      </c>
    </row>
    <row r="443" spans="1:68" hidden="1" x14ac:dyDescent="0.25">
      <c r="A443" s="1" t="s">
        <v>5384</v>
      </c>
      <c r="B443" t="s">
        <v>5385</v>
      </c>
      <c r="C443" t="s">
        <v>5386</v>
      </c>
      <c r="D443" s="5">
        <f t="shared" si="22"/>
        <v>0</v>
      </c>
      <c r="E443" s="5">
        <f>IFERROR(SEARCH(Tabelle2!$A$2,Literatur!$C443),0)</f>
        <v>0</v>
      </c>
      <c r="F443" s="5">
        <f>IFERROR(SEARCH(Tabelle2!$A$3,Literatur!$C443),0)</f>
        <v>0</v>
      </c>
      <c r="G443" s="5">
        <f>IFERROR(SEARCH(Tabelle2!$A$4,Literatur!$C443),0)</f>
        <v>0</v>
      </c>
      <c r="H443" s="5">
        <f>IFERROR(SEARCH(Tabelle2!$A$5,Literatur!$C443),0)</f>
        <v>0</v>
      </c>
      <c r="I443" s="5">
        <f>IFERROR(SEARCH(Tabelle2!$A$6,Literatur!$C443),0)</f>
        <v>0</v>
      </c>
      <c r="J443" s="5">
        <f>IFERROR(SEARCH(Tabelle2!$A$7,Literatur!$C443),0)</f>
        <v>0</v>
      </c>
      <c r="K443" s="5">
        <f>IFERROR(SEARCH(Tabelle2!$A$8,Literatur!$C443),0)</f>
        <v>0</v>
      </c>
      <c r="L443" s="5">
        <f>IFERROR(SEARCH(Tabelle2!$A$9,Literatur!$C443),0)</f>
        <v>0</v>
      </c>
      <c r="M443" s="5">
        <f>IFERROR(SEARCH(Tabelle2!$A$10,Literatur!$C443),0)</f>
        <v>0</v>
      </c>
      <c r="N443" t="s">
        <v>60</v>
      </c>
      <c r="O443" t="s">
        <v>61</v>
      </c>
      <c r="P443" t="s">
        <v>3601</v>
      </c>
      <c r="Q443" t="s">
        <v>5387</v>
      </c>
      <c r="R443">
        <v>4</v>
      </c>
      <c r="S443">
        <v>115372</v>
      </c>
      <c r="T443" t="s">
        <v>64</v>
      </c>
      <c r="U443" t="s">
        <v>5388</v>
      </c>
      <c r="V443" t="s">
        <v>5389</v>
      </c>
      <c r="X443" t="s">
        <v>5390</v>
      </c>
      <c r="Y443" t="s">
        <v>5391</v>
      </c>
      <c r="Z443" t="s">
        <v>5392</v>
      </c>
      <c r="AA443">
        <f t="shared" si="21"/>
        <v>11</v>
      </c>
      <c r="AB443">
        <v>97</v>
      </c>
      <c r="AC443" t="s">
        <v>5452</v>
      </c>
      <c r="AD443" t="s">
        <v>71</v>
      </c>
      <c r="AE443">
        <v>30075734</v>
      </c>
      <c r="AF443" t="s">
        <v>5453</v>
      </c>
      <c r="AG443" t="s">
        <v>5454</v>
      </c>
      <c r="AH443" t="s">
        <v>5455</v>
      </c>
      <c r="AI443" t="s">
        <v>5456</v>
      </c>
      <c r="AJ443" t="s">
        <v>113</v>
      </c>
      <c r="AK443" t="s">
        <v>178</v>
      </c>
      <c r="AL443">
        <v>2713045</v>
      </c>
      <c r="AM443">
        <v>2018</v>
      </c>
      <c r="AN443" t="s">
        <v>720</v>
      </c>
      <c r="AO443" t="s">
        <v>721</v>
      </c>
      <c r="AP443" t="s">
        <v>721</v>
      </c>
      <c r="AQ443" t="s">
        <v>722</v>
      </c>
      <c r="AR443" t="s">
        <v>723</v>
      </c>
      <c r="AS443" t="s">
        <v>723</v>
      </c>
      <c r="AT443" t="s">
        <v>5457</v>
      </c>
      <c r="AU443" t="s">
        <v>5458</v>
      </c>
      <c r="AV443" t="s">
        <v>84</v>
      </c>
      <c r="AW443" t="s">
        <v>86</v>
      </c>
      <c r="AX443" t="s">
        <v>86</v>
      </c>
      <c r="AY443" t="s">
        <v>85</v>
      </c>
      <c r="AZ443" t="s">
        <v>86</v>
      </c>
      <c r="BA443" t="s">
        <v>85</v>
      </c>
      <c r="BB443" t="s">
        <v>86</v>
      </c>
      <c r="BC443">
        <v>0</v>
      </c>
      <c r="BD443" t="s">
        <v>86</v>
      </c>
      <c r="BE443" t="s">
        <v>86</v>
      </c>
      <c r="BF443" t="s">
        <v>85</v>
      </c>
      <c r="BG443" t="s">
        <v>86</v>
      </c>
      <c r="BH443" t="s">
        <v>85</v>
      </c>
      <c r="BI443" t="s">
        <v>85</v>
      </c>
      <c r="BJ443" t="s">
        <v>85</v>
      </c>
      <c r="BK443" t="s">
        <v>86</v>
      </c>
      <c r="BL443" t="s">
        <v>5459</v>
      </c>
      <c r="BM443" t="s">
        <v>5460</v>
      </c>
      <c r="BN443" t="s">
        <v>5461</v>
      </c>
      <c r="BO443" t="s">
        <v>4502</v>
      </c>
      <c r="BP443" s="1" t="s">
        <v>5462</v>
      </c>
    </row>
    <row r="444" spans="1:68" hidden="1" x14ac:dyDescent="0.25">
      <c r="A444" s="1" t="s">
        <v>5384</v>
      </c>
      <c r="B444" t="s">
        <v>5385</v>
      </c>
      <c r="C444" t="s">
        <v>5386</v>
      </c>
      <c r="D444" s="5">
        <f t="shared" si="22"/>
        <v>0</v>
      </c>
      <c r="E444" s="5">
        <f>IFERROR(SEARCH(Tabelle2!$A$2,Literatur!$C444),0)</f>
        <v>0</v>
      </c>
      <c r="F444" s="5">
        <f>IFERROR(SEARCH(Tabelle2!$A$3,Literatur!$C444),0)</f>
        <v>0</v>
      </c>
      <c r="G444" s="5">
        <f>IFERROR(SEARCH(Tabelle2!$A$4,Literatur!$C444),0)</f>
        <v>0</v>
      </c>
      <c r="H444" s="5">
        <f>IFERROR(SEARCH(Tabelle2!$A$5,Literatur!$C444),0)</f>
        <v>0</v>
      </c>
      <c r="I444" s="5">
        <f>IFERROR(SEARCH(Tabelle2!$A$6,Literatur!$C444),0)</f>
        <v>0</v>
      </c>
      <c r="J444" s="5">
        <f>IFERROR(SEARCH(Tabelle2!$A$7,Literatur!$C444),0)</f>
        <v>0</v>
      </c>
      <c r="K444" s="5">
        <f>IFERROR(SEARCH(Tabelle2!$A$8,Literatur!$C444),0)</f>
        <v>0</v>
      </c>
      <c r="L444" s="5">
        <f>IFERROR(SEARCH(Tabelle2!$A$9,Literatur!$C444),0)</f>
        <v>0</v>
      </c>
      <c r="M444" s="5">
        <f>IFERROR(SEARCH(Tabelle2!$A$10,Literatur!$C444),0)</f>
        <v>0</v>
      </c>
      <c r="N444" t="s">
        <v>60</v>
      </c>
      <c r="O444" t="s">
        <v>61</v>
      </c>
      <c r="P444" t="s">
        <v>3601</v>
      </c>
      <c r="Q444" t="s">
        <v>5387</v>
      </c>
      <c r="R444">
        <v>4</v>
      </c>
      <c r="S444">
        <v>115372</v>
      </c>
      <c r="T444" t="s">
        <v>64</v>
      </c>
      <c r="U444" t="s">
        <v>5388</v>
      </c>
      <c r="V444" t="s">
        <v>5389</v>
      </c>
      <c r="X444" t="s">
        <v>5390</v>
      </c>
      <c r="Y444" t="s">
        <v>5391</v>
      </c>
      <c r="Z444" t="s">
        <v>5392</v>
      </c>
      <c r="AA444">
        <f t="shared" si="21"/>
        <v>11</v>
      </c>
      <c r="AB444">
        <v>97</v>
      </c>
      <c r="AC444" t="s">
        <v>5463</v>
      </c>
      <c r="AD444" t="s">
        <v>71</v>
      </c>
      <c r="AE444">
        <v>30055655</v>
      </c>
      <c r="AF444" t="s">
        <v>5464</v>
      </c>
      <c r="AG444" t="s">
        <v>5465</v>
      </c>
      <c r="AH444" t="s">
        <v>5466</v>
      </c>
      <c r="AI444" t="s">
        <v>5467</v>
      </c>
      <c r="AJ444" t="s">
        <v>207</v>
      </c>
      <c r="AK444" t="s">
        <v>178</v>
      </c>
      <c r="AL444">
        <v>2704234</v>
      </c>
      <c r="AM444">
        <v>2018</v>
      </c>
      <c r="AN444" t="s">
        <v>720</v>
      </c>
      <c r="AO444" t="s">
        <v>721</v>
      </c>
      <c r="AP444" t="s">
        <v>721</v>
      </c>
      <c r="AQ444" t="s">
        <v>722</v>
      </c>
      <c r="AR444" t="s">
        <v>723</v>
      </c>
      <c r="AS444" t="s">
        <v>723</v>
      </c>
      <c r="AT444" t="s">
        <v>5468</v>
      </c>
      <c r="AU444" t="s">
        <v>5469</v>
      </c>
      <c r="AV444" t="s">
        <v>84</v>
      </c>
      <c r="AW444" t="s">
        <v>86</v>
      </c>
      <c r="AX444" t="s">
        <v>86</v>
      </c>
      <c r="AY444" t="s">
        <v>85</v>
      </c>
      <c r="AZ444" t="s">
        <v>86</v>
      </c>
      <c r="BA444" t="s">
        <v>85</v>
      </c>
      <c r="BB444" t="s">
        <v>86</v>
      </c>
      <c r="BC444">
        <v>0</v>
      </c>
      <c r="BD444" t="s">
        <v>86</v>
      </c>
      <c r="BE444" t="s">
        <v>86</v>
      </c>
      <c r="BF444" t="s">
        <v>85</v>
      </c>
      <c r="BG444" t="s">
        <v>86</v>
      </c>
      <c r="BH444" t="s">
        <v>85</v>
      </c>
      <c r="BI444" t="s">
        <v>85</v>
      </c>
      <c r="BJ444" t="s">
        <v>85</v>
      </c>
      <c r="BK444" t="s">
        <v>85</v>
      </c>
      <c r="BL444" t="s">
        <v>5470</v>
      </c>
      <c r="BM444" t="s">
        <v>4501</v>
      </c>
      <c r="BN444" t="s">
        <v>5471</v>
      </c>
      <c r="BO444" t="s">
        <v>5461</v>
      </c>
      <c r="BP444" s="1" t="s">
        <v>5472</v>
      </c>
    </row>
    <row r="445" spans="1:68" hidden="1" x14ac:dyDescent="0.25">
      <c r="A445" s="1" t="s">
        <v>5384</v>
      </c>
      <c r="B445" t="s">
        <v>5385</v>
      </c>
      <c r="C445" t="s">
        <v>5386</v>
      </c>
      <c r="D445" s="5">
        <f t="shared" si="22"/>
        <v>0</v>
      </c>
      <c r="E445" s="5">
        <f>IFERROR(SEARCH(Tabelle2!$A$2,Literatur!$C445),0)</f>
        <v>0</v>
      </c>
      <c r="F445" s="5">
        <f>IFERROR(SEARCH(Tabelle2!$A$3,Literatur!$C445),0)</f>
        <v>0</v>
      </c>
      <c r="G445" s="5">
        <f>IFERROR(SEARCH(Tabelle2!$A$4,Literatur!$C445),0)</f>
        <v>0</v>
      </c>
      <c r="H445" s="5">
        <f>IFERROR(SEARCH(Tabelle2!$A$5,Literatur!$C445),0)</f>
        <v>0</v>
      </c>
      <c r="I445" s="5">
        <f>IFERROR(SEARCH(Tabelle2!$A$6,Literatur!$C445),0)</f>
        <v>0</v>
      </c>
      <c r="J445" s="5">
        <f>IFERROR(SEARCH(Tabelle2!$A$7,Literatur!$C445),0)</f>
        <v>0</v>
      </c>
      <c r="K445" s="5">
        <f>IFERROR(SEARCH(Tabelle2!$A$8,Literatur!$C445),0)</f>
        <v>0</v>
      </c>
      <c r="L445" s="5">
        <f>IFERROR(SEARCH(Tabelle2!$A$9,Literatur!$C445),0)</f>
        <v>0</v>
      </c>
      <c r="M445" s="5">
        <f>IFERROR(SEARCH(Tabelle2!$A$10,Literatur!$C445),0)</f>
        <v>0</v>
      </c>
      <c r="N445" t="s">
        <v>60</v>
      </c>
      <c r="O445" t="s">
        <v>61</v>
      </c>
      <c r="P445" t="s">
        <v>3601</v>
      </c>
      <c r="Q445" t="s">
        <v>5387</v>
      </c>
      <c r="R445">
        <v>4</v>
      </c>
      <c r="S445">
        <v>115372</v>
      </c>
      <c r="T445" t="s">
        <v>64</v>
      </c>
      <c r="U445" t="s">
        <v>5388</v>
      </c>
      <c r="V445" t="s">
        <v>5389</v>
      </c>
      <c r="X445" t="s">
        <v>5390</v>
      </c>
      <c r="Y445" t="s">
        <v>5391</v>
      </c>
      <c r="Z445" t="s">
        <v>5392</v>
      </c>
      <c r="AA445">
        <f t="shared" si="21"/>
        <v>11</v>
      </c>
      <c r="AB445">
        <v>97</v>
      </c>
      <c r="AC445" t="s">
        <v>5473</v>
      </c>
      <c r="AD445" t="s">
        <v>71</v>
      </c>
      <c r="AE445">
        <v>29988624</v>
      </c>
      <c r="AF445" t="s">
        <v>5474</v>
      </c>
      <c r="AG445" t="s">
        <v>5475</v>
      </c>
      <c r="AH445" t="s">
        <v>5476</v>
      </c>
      <c r="AI445" t="s">
        <v>5477</v>
      </c>
      <c r="AJ445" t="s">
        <v>5478</v>
      </c>
      <c r="AK445" t="s">
        <v>719</v>
      </c>
      <c r="AL445">
        <v>2647769</v>
      </c>
      <c r="AM445">
        <v>2018</v>
      </c>
      <c r="AN445" t="s">
        <v>5479</v>
      </c>
      <c r="AO445" t="s">
        <v>322</v>
      </c>
      <c r="AP445" t="s">
        <v>322</v>
      </c>
      <c r="AQ445" t="s">
        <v>323</v>
      </c>
      <c r="AR445" t="s">
        <v>324</v>
      </c>
      <c r="AS445" t="s">
        <v>324</v>
      </c>
      <c r="AT445" t="s">
        <v>5480</v>
      </c>
      <c r="AU445" t="s">
        <v>5481</v>
      </c>
      <c r="AV445" t="s">
        <v>84</v>
      </c>
      <c r="AW445" t="s">
        <v>86</v>
      </c>
      <c r="AX445" t="s">
        <v>86</v>
      </c>
      <c r="AY445" t="s">
        <v>85</v>
      </c>
      <c r="AZ445" t="s">
        <v>86</v>
      </c>
      <c r="BA445" t="s">
        <v>85</v>
      </c>
      <c r="BB445" t="s">
        <v>85</v>
      </c>
      <c r="BC445">
        <v>0</v>
      </c>
      <c r="BD445" t="s">
        <v>86</v>
      </c>
      <c r="BE445" t="s">
        <v>86</v>
      </c>
      <c r="BF445" t="s">
        <v>85</v>
      </c>
      <c r="BG445" t="s">
        <v>86</v>
      </c>
      <c r="BH445" t="s">
        <v>85</v>
      </c>
      <c r="BI445" t="s">
        <v>85</v>
      </c>
      <c r="BJ445" t="s">
        <v>85</v>
      </c>
      <c r="BK445" t="s">
        <v>85</v>
      </c>
      <c r="BL445" t="s">
        <v>1436</v>
      </c>
      <c r="BM445" t="s">
        <v>1474</v>
      </c>
      <c r="BN445" t="s">
        <v>857</v>
      </c>
      <c r="BO445" t="s">
        <v>5471</v>
      </c>
      <c r="BP445" s="1" t="s">
        <v>5482</v>
      </c>
    </row>
    <row r="446" spans="1:68" hidden="1" x14ac:dyDescent="0.25">
      <c r="A446" s="1" t="s">
        <v>5384</v>
      </c>
      <c r="B446" t="s">
        <v>5385</v>
      </c>
      <c r="C446" t="s">
        <v>5386</v>
      </c>
      <c r="D446" s="5">
        <f t="shared" si="22"/>
        <v>0</v>
      </c>
      <c r="E446" s="5">
        <f>IFERROR(SEARCH(Tabelle2!$A$2,Literatur!$C446),0)</f>
        <v>0</v>
      </c>
      <c r="F446" s="5">
        <f>IFERROR(SEARCH(Tabelle2!$A$3,Literatur!$C446),0)</f>
        <v>0</v>
      </c>
      <c r="G446" s="5">
        <f>IFERROR(SEARCH(Tabelle2!$A$4,Literatur!$C446),0)</f>
        <v>0</v>
      </c>
      <c r="H446" s="5">
        <f>IFERROR(SEARCH(Tabelle2!$A$5,Literatur!$C446),0)</f>
        <v>0</v>
      </c>
      <c r="I446" s="5">
        <f>IFERROR(SEARCH(Tabelle2!$A$6,Literatur!$C446),0)</f>
        <v>0</v>
      </c>
      <c r="J446" s="5">
        <f>IFERROR(SEARCH(Tabelle2!$A$7,Literatur!$C446),0)</f>
        <v>0</v>
      </c>
      <c r="K446" s="5">
        <f>IFERROR(SEARCH(Tabelle2!$A$8,Literatur!$C446),0)</f>
        <v>0</v>
      </c>
      <c r="L446" s="5">
        <f>IFERROR(SEARCH(Tabelle2!$A$9,Literatur!$C446),0)</f>
        <v>0</v>
      </c>
      <c r="M446" s="5">
        <f>IFERROR(SEARCH(Tabelle2!$A$10,Literatur!$C446),0)</f>
        <v>0</v>
      </c>
      <c r="N446" t="s">
        <v>60</v>
      </c>
      <c r="O446" t="s">
        <v>61</v>
      </c>
      <c r="P446" t="s">
        <v>3601</v>
      </c>
      <c r="Q446" t="s">
        <v>5387</v>
      </c>
      <c r="R446">
        <v>4</v>
      </c>
      <c r="S446">
        <v>115372</v>
      </c>
      <c r="T446" t="s">
        <v>64</v>
      </c>
      <c r="U446" t="s">
        <v>5388</v>
      </c>
      <c r="V446" t="s">
        <v>5389</v>
      </c>
      <c r="X446" t="s">
        <v>5390</v>
      </c>
      <c r="Y446" t="s">
        <v>5391</v>
      </c>
      <c r="Z446" t="s">
        <v>5392</v>
      </c>
      <c r="AA446">
        <f t="shared" si="21"/>
        <v>11</v>
      </c>
      <c r="AB446">
        <v>97</v>
      </c>
      <c r="AC446" t="s">
        <v>5483</v>
      </c>
      <c r="AD446" t="s">
        <v>71</v>
      </c>
      <c r="AE446">
        <v>29897411</v>
      </c>
      <c r="AF446" t="s">
        <v>5484</v>
      </c>
      <c r="AG446" t="s">
        <v>5485</v>
      </c>
      <c r="AH446" t="s">
        <v>5486</v>
      </c>
      <c r="AI446" t="s">
        <v>5487</v>
      </c>
      <c r="AJ446" t="s">
        <v>113</v>
      </c>
      <c r="AK446" t="s">
        <v>2531</v>
      </c>
      <c r="AL446">
        <v>2728241</v>
      </c>
      <c r="AM446">
        <v>2018</v>
      </c>
      <c r="AN446" t="s">
        <v>735</v>
      </c>
      <c r="AO446" t="s">
        <v>736</v>
      </c>
      <c r="AP446" t="s">
        <v>736</v>
      </c>
      <c r="AQ446" t="s">
        <v>737</v>
      </c>
      <c r="AR446" t="s">
        <v>738</v>
      </c>
      <c r="AS446" t="s">
        <v>739</v>
      </c>
      <c r="AT446" t="s">
        <v>5488</v>
      </c>
      <c r="AU446" t="s">
        <v>5489</v>
      </c>
      <c r="AV446" t="s">
        <v>84</v>
      </c>
      <c r="AW446" t="s">
        <v>86</v>
      </c>
      <c r="AX446" t="s">
        <v>86</v>
      </c>
      <c r="AY446" t="s">
        <v>85</v>
      </c>
      <c r="AZ446" t="s">
        <v>86</v>
      </c>
      <c r="BA446" t="s">
        <v>85</v>
      </c>
      <c r="BB446" t="s">
        <v>86</v>
      </c>
      <c r="BC446">
        <v>0</v>
      </c>
      <c r="BD446" t="s">
        <v>86</v>
      </c>
      <c r="BE446" t="s">
        <v>86</v>
      </c>
      <c r="BF446" t="s">
        <v>85</v>
      </c>
      <c r="BG446" t="s">
        <v>86</v>
      </c>
      <c r="BH446" t="s">
        <v>85</v>
      </c>
      <c r="BI446" t="s">
        <v>85</v>
      </c>
      <c r="BJ446" t="s">
        <v>85</v>
      </c>
      <c r="BK446" t="s">
        <v>85</v>
      </c>
      <c r="BL446" t="s">
        <v>292</v>
      </c>
      <c r="BM446" t="s">
        <v>3789</v>
      </c>
      <c r="BN446" t="s">
        <v>1040</v>
      </c>
      <c r="BO446" t="s">
        <v>362</v>
      </c>
      <c r="BP446" s="1" t="s">
        <v>5490</v>
      </c>
    </row>
    <row r="447" spans="1:68" hidden="1" x14ac:dyDescent="0.25">
      <c r="A447" s="1" t="s">
        <v>5384</v>
      </c>
      <c r="B447" t="s">
        <v>5385</v>
      </c>
      <c r="C447" t="s">
        <v>5386</v>
      </c>
      <c r="D447" s="5">
        <f t="shared" si="22"/>
        <v>0</v>
      </c>
      <c r="E447" s="5">
        <f>IFERROR(SEARCH(Tabelle2!$A$2,Literatur!$C447),0)</f>
        <v>0</v>
      </c>
      <c r="F447" s="5">
        <f>IFERROR(SEARCH(Tabelle2!$A$3,Literatur!$C447),0)</f>
        <v>0</v>
      </c>
      <c r="G447" s="5">
        <f>IFERROR(SEARCH(Tabelle2!$A$4,Literatur!$C447),0)</f>
        <v>0</v>
      </c>
      <c r="H447" s="5">
        <f>IFERROR(SEARCH(Tabelle2!$A$5,Literatur!$C447),0)</f>
        <v>0</v>
      </c>
      <c r="I447" s="5">
        <f>IFERROR(SEARCH(Tabelle2!$A$6,Literatur!$C447),0)</f>
        <v>0</v>
      </c>
      <c r="J447" s="5">
        <f>IFERROR(SEARCH(Tabelle2!$A$7,Literatur!$C447),0)</f>
        <v>0</v>
      </c>
      <c r="K447" s="5">
        <f>IFERROR(SEARCH(Tabelle2!$A$8,Literatur!$C447),0)</f>
        <v>0</v>
      </c>
      <c r="L447" s="5">
        <f>IFERROR(SEARCH(Tabelle2!$A$9,Literatur!$C447),0)</f>
        <v>0</v>
      </c>
      <c r="M447" s="5">
        <f>IFERROR(SEARCH(Tabelle2!$A$10,Literatur!$C447),0)</f>
        <v>0</v>
      </c>
      <c r="N447" t="s">
        <v>60</v>
      </c>
      <c r="O447" t="s">
        <v>61</v>
      </c>
      <c r="P447" t="s">
        <v>3601</v>
      </c>
      <c r="Q447" t="s">
        <v>5387</v>
      </c>
      <c r="R447">
        <v>4</v>
      </c>
      <c r="S447">
        <v>115372</v>
      </c>
      <c r="T447" t="s">
        <v>64</v>
      </c>
      <c r="U447" t="s">
        <v>5388</v>
      </c>
      <c r="V447" t="s">
        <v>5389</v>
      </c>
      <c r="X447" t="s">
        <v>5390</v>
      </c>
      <c r="Y447" t="s">
        <v>5391</v>
      </c>
      <c r="Z447" t="s">
        <v>5392</v>
      </c>
      <c r="AA447">
        <f t="shared" si="21"/>
        <v>11</v>
      </c>
      <c r="AB447">
        <v>97</v>
      </c>
      <c r="AC447" t="s">
        <v>5491</v>
      </c>
      <c r="AD447" t="s">
        <v>71</v>
      </c>
      <c r="AE447">
        <v>29614671</v>
      </c>
      <c r="AF447" t="s">
        <v>5492</v>
      </c>
      <c r="AG447" t="s">
        <v>5493</v>
      </c>
      <c r="AH447" t="s">
        <v>5494</v>
      </c>
      <c r="AI447" t="s">
        <v>5495</v>
      </c>
      <c r="AJ447" t="s">
        <v>1033</v>
      </c>
      <c r="AK447" t="s">
        <v>5496</v>
      </c>
      <c r="AL447">
        <v>2697969</v>
      </c>
      <c r="AM447">
        <v>2018</v>
      </c>
      <c r="AN447" t="s">
        <v>646</v>
      </c>
      <c r="AO447" t="s">
        <v>647</v>
      </c>
      <c r="AP447" t="s">
        <v>648</v>
      </c>
      <c r="AQ447" t="s">
        <v>649</v>
      </c>
      <c r="AR447" t="s">
        <v>650</v>
      </c>
      <c r="AS447" t="s">
        <v>651</v>
      </c>
      <c r="AT447" t="s">
        <v>5497</v>
      </c>
      <c r="AU447" t="s">
        <v>5498</v>
      </c>
      <c r="AV447" t="s">
        <v>84</v>
      </c>
      <c r="AW447" t="s">
        <v>85</v>
      </c>
      <c r="AX447" t="s">
        <v>86</v>
      </c>
      <c r="AY447" t="s">
        <v>85</v>
      </c>
      <c r="AZ447" t="s">
        <v>86</v>
      </c>
      <c r="BA447" t="s">
        <v>85</v>
      </c>
      <c r="BB447" t="s">
        <v>86</v>
      </c>
      <c r="BC447">
        <v>0</v>
      </c>
      <c r="BD447" t="s">
        <v>86</v>
      </c>
      <c r="BE447" t="s">
        <v>86</v>
      </c>
      <c r="BF447" t="s">
        <v>85</v>
      </c>
      <c r="BG447" t="s">
        <v>86</v>
      </c>
      <c r="BH447" t="s">
        <v>86</v>
      </c>
      <c r="BI447" t="s">
        <v>86</v>
      </c>
      <c r="BJ447" t="s">
        <v>85</v>
      </c>
      <c r="BK447" t="s">
        <v>85</v>
      </c>
      <c r="BL447" t="s">
        <v>1488</v>
      </c>
      <c r="BM447" t="s">
        <v>5499</v>
      </c>
      <c r="BN447" t="s">
        <v>5337</v>
      </c>
      <c r="BO447" t="s">
        <v>621</v>
      </c>
      <c r="BP447" s="1" t="s">
        <v>5500</v>
      </c>
    </row>
    <row r="448" spans="1:68" hidden="1" x14ac:dyDescent="0.25">
      <c r="A448" s="1" t="s">
        <v>5384</v>
      </c>
      <c r="B448" t="s">
        <v>5385</v>
      </c>
      <c r="C448" t="s">
        <v>5386</v>
      </c>
      <c r="D448" s="5">
        <f t="shared" si="22"/>
        <v>0</v>
      </c>
      <c r="E448" s="5">
        <f>IFERROR(SEARCH(Tabelle2!$A$2,Literatur!$C448),0)</f>
        <v>0</v>
      </c>
      <c r="F448" s="5">
        <f>IFERROR(SEARCH(Tabelle2!$A$3,Literatur!$C448),0)</f>
        <v>0</v>
      </c>
      <c r="G448" s="5">
        <f>IFERROR(SEARCH(Tabelle2!$A$4,Literatur!$C448),0)</f>
        <v>0</v>
      </c>
      <c r="H448" s="5">
        <f>IFERROR(SEARCH(Tabelle2!$A$5,Literatur!$C448),0)</f>
        <v>0</v>
      </c>
      <c r="I448" s="5">
        <f>IFERROR(SEARCH(Tabelle2!$A$6,Literatur!$C448),0)</f>
        <v>0</v>
      </c>
      <c r="J448" s="5">
        <f>IFERROR(SEARCH(Tabelle2!$A$7,Literatur!$C448),0)</f>
        <v>0</v>
      </c>
      <c r="K448" s="5">
        <f>IFERROR(SEARCH(Tabelle2!$A$8,Literatur!$C448),0)</f>
        <v>0</v>
      </c>
      <c r="L448" s="5">
        <f>IFERROR(SEARCH(Tabelle2!$A$9,Literatur!$C448),0)</f>
        <v>0</v>
      </c>
      <c r="M448" s="5">
        <f>IFERROR(SEARCH(Tabelle2!$A$10,Literatur!$C448),0)</f>
        <v>0</v>
      </c>
      <c r="N448" t="s">
        <v>60</v>
      </c>
      <c r="O448" t="s">
        <v>61</v>
      </c>
      <c r="P448" t="s">
        <v>3601</v>
      </c>
      <c r="Q448" t="s">
        <v>5387</v>
      </c>
      <c r="R448">
        <v>4</v>
      </c>
      <c r="S448">
        <v>115372</v>
      </c>
      <c r="T448" t="s">
        <v>64</v>
      </c>
      <c r="U448" t="s">
        <v>5388</v>
      </c>
      <c r="V448" t="s">
        <v>5389</v>
      </c>
      <c r="X448" t="s">
        <v>5390</v>
      </c>
      <c r="Y448" t="s">
        <v>5391</v>
      </c>
      <c r="Z448" t="s">
        <v>5392</v>
      </c>
      <c r="AA448">
        <f t="shared" si="21"/>
        <v>11</v>
      </c>
      <c r="AB448">
        <v>97</v>
      </c>
      <c r="AC448" t="s">
        <v>5501</v>
      </c>
      <c r="AD448" t="s">
        <v>71</v>
      </c>
      <c r="AE448">
        <v>29614653</v>
      </c>
      <c r="AF448" t="s">
        <v>5502</v>
      </c>
      <c r="AG448" t="s">
        <v>5503</v>
      </c>
      <c r="AH448" t="s">
        <v>5504</v>
      </c>
      <c r="AI448" t="s">
        <v>5505</v>
      </c>
      <c r="AJ448" t="s">
        <v>113</v>
      </c>
      <c r="AK448" t="s">
        <v>178</v>
      </c>
      <c r="AL448">
        <v>2673648</v>
      </c>
      <c r="AM448">
        <v>2018</v>
      </c>
      <c r="AN448" t="s">
        <v>646</v>
      </c>
      <c r="AO448" t="s">
        <v>647</v>
      </c>
      <c r="AP448" t="s">
        <v>648</v>
      </c>
      <c r="AQ448" t="s">
        <v>649</v>
      </c>
      <c r="AR448" t="s">
        <v>650</v>
      </c>
      <c r="AS448" t="s">
        <v>651</v>
      </c>
      <c r="AT448" t="s">
        <v>5506</v>
      </c>
      <c r="AU448" t="s">
        <v>5507</v>
      </c>
      <c r="AV448" t="s">
        <v>84</v>
      </c>
      <c r="AW448" t="s">
        <v>86</v>
      </c>
      <c r="AX448" t="s">
        <v>86</v>
      </c>
      <c r="AY448" t="s">
        <v>85</v>
      </c>
      <c r="AZ448" t="s">
        <v>86</v>
      </c>
      <c r="BA448" t="s">
        <v>85</v>
      </c>
      <c r="BB448" t="s">
        <v>85</v>
      </c>
      <c r="BC448">
        <v>0</v>
      </c>
      <c r="BD448" t="s">
        <v>86</v>
      </c>
      <c r="BE448" t="s">
        <v>86</v>
      </c>
      <c r="BF448" t="s">
        <v>85</v>
      </c>
      <c r="BG448" t="s">
        <v>86</v>
      </c>
      <c r="BH448" t="s">
        <v>85</v>
      </c>
      <c r="BI448" t="s">
        <v>85</v>
      </c>
      <c r="BJ448" t="s">
        <v>85</v>
      </c>
      <c r="BK448" t="s">
        <v>85</v>
      </c>
      <c r="BL448" t="s">
        <v>1488</v>
      </c>
      <c r="BM448" t="s">
        <v>1402</v>
      </c>
      <c r="BN448" t="s">
        <v>5508</v>
      </c>
      <c r="BO448" t="s">
        <v>621</v>
      </c>
      <c r="BP448" s="1" t="s">
        <v>5509</v>
      </c>
    </row>
    <row r="449" spans="1:68" hidden="1" x14ac:dyDescent="0.25">
      <c r="A449" s="1" t="s">
        <v>5384</v>
      </c>
      <c r="B449" t="s">
        <v>5385</v>
      </c>
      <c r="C449" t="s">
        <v>5386</v>
      </c>
      <c r="D449" s="5">
        <f t="shared" si="22"/>
        <v>0</v>
      </c>
      <c r="E449" s="5">
        <f>IFERROR(SEARCH(Tabelle2!$A$2,Literatur!$C449),0)</f>
        <v>0</v>
      </c>
      <c r="F449" s="5">
        <f>IFERROR(SEARCH(Tabelle2!$A$3,Literatur!$C449),0)</f>
        <v>0</v>
      </c>
      <c r="G449" s="5">
        <f>IFERROR(SEARCH(Tabelle2!$A$4,Literatur!$C449),0)</f>
        <v>0</v>
      </c>
      <c r="H449" s="5">
        <f>IFERROR(SEARCH(Tabelle2!$A$5,Literatur!$C449),0)</f>
        <v>0</v>
      </c>
      <c r="I449" s="5">
        <f>IFERROR(SEARCH(Tabelle2!$A$6,Literatur!$C449),0)</f>
        <v>0</v>
      </c>
      <c r="J449" s="5">
        <f>IFERROR(SEARCH(Tabelle2!$A$7,Literatur!$C449),0)</f>
        <v>0</v>
      </c>
      <c r="K449" s="5">
        <f>IFERROR(SEARCH(Tabelle2!$A$8,Literatur!$C449),0)</f>
        <v>0</v>
      </c>
      <c r="L449" s="5">
        <f>IFERROR(SEARCH(Tabelle2!$A$9,Literatur!$C449),0)</f>
        <v>0</v>
      </c>
      <c r="M449" s="5">
        <f>IFERROR(SEARCH(Tabelle2!$A$10,Literatur!$C449),0)</f>
        <v>0</v>
      </c>
      <c r="N449" t="s">
        <v>60</v>
      </c>
      <c r="O449" t="s">
        <v>61</v>
      </c>
      <c r="P449" t="s">
        <v>3601</v>
      </c>
      <c r="Q449" t="s">
        <v>5387</v>
      </c>
      <c r="R449">
        <v>4</v>
      </c>
      <c r="S449">
        <v>115372</v>
      </c>
      <c r="T449" t="s">
        <v>64</v>
      </c>
      <c r="U449" t="s">
        <v>5388</v>
      </c>
      <c r="V449" t="s">
        <v>5389</v>
      </c>
      <c r="X449" t="s">
        <v>5390</v>
      </c>
      <c r="Y449" t="s">
        <v>5391</v>
      </c>
      <c r="Z449" t="s">
        <v>5392</v>
      </c>
      <c r="AA449">
        <f t="shared" si="21"/>
        <v>11</v>
      </c>
      <c r="AB449">
        <v>97</v>
      </c>
      <c r="AC449" t="s">
        <v>5510</v>
      </c>
      <c r="AD449" t="s">
        <v>71</v>
      </c>
      <c r="AE449">
        <v>29599717</v>
      </c>
      <c r="AF449" t="s">
        <v>5511</v>
      </c>
      <c r="AG449" t="s">
        <v>5512</v>
      </c>
      <c r="AH449" t="s">
        <v>5513</v>
      </c>
      <c r="AI449" t="s">
        <v>5514</v>
      </c>
      <c r="AJ449" t="s">
        <v>2286</v>
      </c>
      <c r="AK449" t="s">
        <v>663</v>
      </c>
      <c r="AL449">
        <v>2647769</v>
      </c>
      <c r="AM449">
        <v>2018</v>
      </c>
      <c r="AN449" t="s">
        <v>321</v>
      </c>
      <c r="AO449" t="s">
        <v>322</v>
      </c>
      <c r="AP449" t="s">
        <v>322</v>
      </c>
      <c r="AQ449" t="s">
        <v>323</v>
      </c>
      <c r="AR449" t="s">
        <v>324</v>
      </c>
      <c r="AS449" t="s">
        <v>324</v>
      </c>
      <c r="AT449" t="s">
        <v>5515</v>
      </c>
      <c r="AU449" t="s">
        <v>5516</v>
      </c>
      <c r="AV449" t="s">
        <v>84</v>
      </c>
      <c r="AW449" t="s">
        <v>86</v>
      </c>
      <c r="AX449" t="s">
        <v>86</v>
      </c>
      <c r="AY449" t="s">
        <v>85</v>
      </c>
      <c r="AZ449" t="s">
        <v>86</v>
      </c>
      <c r="BA449" t="s">
        <v>85</v>
      </c>
      <c r="BB449" t="s">
        <v>86</v>
      </c>
      <c r="BC449">
        <v>0</v>
      </c>
      <c r="BD449" t="s">
        <v>86</v>
      </c>
      <c r="BE449" t="s">
        <v>86</v>
      </c>
      <c r="BF449" t="s">
        <v>85</v>
      </c>
      <c r="BG449" t="s">
        <v>86</v>
      </c>
      <c r="BH449" t="s">
        <v>85</v>
      </c>
      <c r="BI449" t="s">
        <v>85</v>
      </c>
      <c r="BJ449" t="s">
        <v>85</v>
      </c>
      <c r="BK449" t="s">
        <v>85</v>
      </c>
      <c r="BL449" t="s">
        <v>3158</v>
      </c>
      <c r="BM449" t="s">
        <v>1437</v>
      </c>
      <c r="BN449" t="s">
        <v>5517</v>
      </c>
      <c r="BO449" t="s">
        <v>857</v>
      </c>
      <c r="BP449" s="1" t="s">
        <v>5518</v>
      </c>
    </row>
    <row r="450" spans="1:68" hidden="1" x14ac:dyDescent="0.25">
      <c r="A450" s="1" t="s">
        <v>5384</v>
      </c>
      <c r="B450" t="s">
        <v>5385</v>
      </c>
      <c r="C450" t="s">
        <v>5386</v>
      </c>
      <c r="D450" s="5">
        <f t="shared" si="22"/>
        <v>0</v>
      </c>
      <c r="E450" s="5">
        <f>IFERROR(SEARCH(Tabelle2!$A$2,Literatur!$C450),0)</f>
        <v>0</v>
      </c>
      <c r="F450" s="5">
        <f>IFERROR(SEARCH(Tabelle2!$A$3,Literatur!$C450),0)</f>
        <v>0</v>
      </c>
      <c r="G450" s="5">
        <f>IFERROR(SEARCH(Tabelle2!$A$4,Literatur!$C450),0)</f>
        <v>0</v>
      </c>
      <c r="H450" s="5">
        <f>IFERROR(SEARCH(Tabelle2!$A$5,Literatur!$C450),0)</f>
        <v>0</v>
      </c>
      <c r="I450" s="5">
        <f>IFERROR(SEARCH(Tabelle2!$A$6,Literatur!$C450),0)</f>
        <v>0</v>
      </c>
      <c r="J450" s="5">
        <f>IFERROR(SEARCH(Tabelle2!$A$7,Literatur!$C450),0)</f>
        <v>0</v>
      </c>
      <c r="K450" s="5">
        <f>IFERROR(SEARCH(Tabelle2!$A$8,Literatur!$C450),0)</f>
        <v>0</v>
      </c>
      <c r="L450" s="5">
        <f>IFERROR(SEARCH(Tabelle2!$A$9,Literatur!$C450),0)</f>
        <v>0</v>
      </c>
      <c r="M450" s="5">
        <f>IFERROR(SEARCH(Tabelle2!$A$10,Literatur!$C450),0)</f>
        <v>0</v>
      </c>
      <c r="N450" t="s">
        <v>60</v>
      </c>
      <c r="O450" t="s">
        <v>61</v>
      </c>
      <c r="P450" t="s">
        <v>3601</v>
      </c>
      <c r="Q450" t="s">
        <v>5387</v>
      </c>
      <c r="R450">
        <v>4</v>
      </c>
      <c r="S450">
        <v>115372</v>
      </c>
      <c r="T450" t="s">
        <v>64</v>
      </c>
      <c r="U450" t="s">
        <v>5388</v>
      </c>
      <c r="V450" t="s">
        <v>5389</v>
      </c>
      <c r="X450" t="s">
        <v>5390</v>
      </c>
      <c r="Y450" t="s">
        <v>5391</v>
      </c>
      <c r="Z450" t="s">
        <v>5392</v>
      </c>
      <c r="AA450">
        <f t="shared" si="21"/>
        <v>11</v>
      </c>
      <c r="AB450">
        <v>97</v>
      </c>
      <c r="AC450" t="s">
        <v>5519</v>
      </c>
      <c r="AD450" t="s">
        <v>71</v>
      </c>
      <c r="AE450">
        <v>29220439</v>
      </c>
      <c r="AF450" t="s">
        <v>5520</v>
      </c>
      <c r="AG450" t="s">
        <v>5521</v>
      </c>
      <c r="AH450" t="s">
        <v>5522</v>
      </c>
      <c r="AI450" t="s">
        <v>5523</v>
      </c>
      <c r="AJ450" t="s">
        <v>113</v>
      </c>
      <c r="AK450" t="s">
        <v>1370</v>
      </c>
      <c r="AL450">
        <v>2567453</v>
      </c>
      <c r="AM450">
        <v>2017</v>
      </c>
      <c r="AN450" t="s">
        <v>613</v>
      </c>
      <c r="AO450" t="s">
        <v>614</v>
      </c>
      <c r="AP450" t="s">
        <v>614</v>
      </c>
      <c r="AQ450" t="s">
        <v>615</v>
      </c>
      <c r="AR450" t="s">
        <v>616</v>
      </c>
      <c r="AS450" t="s">
        <v>616</v>
      </c>
      <c r="AT450" s="1" t="s">
        <v>5524</v>
      </c>
      <c r="AU450" t="s">
        <v>5525</v>
      </c>
      <c r="AV450" t="s">
        <v>84</v>
      </c>
      <c r="AW450" t="s">
        <v>86</v>
      </c>
      <c r="AX450" t="s">
        <v>86</v>
      </c>
      <c r="AY450" t="s">
        <v>85</v>
      </c>
      <c r="AZ450" t="s">
        <v>86</v>
      </c>
      <c r="BA450" t="s">
        <v>85</v>
      </c>
      <c r="BB450" t="s">
        <v>86</v>
      </c>
      <c r="BC450">
        <v>0</v>
      </c>
      <c r="BD450" t="s">
        <v>86</v>
      </c>
      <c r="BE450" t="s">
        <v>86</v>
      </c>
      <c r="BF450" t="s">
        <v>85</v>
      </c>
      <c r="BG450" t="s">
        <v>86</v>
      </c>
      <c r="BH450" t="s">
        <v>85</v>
      </c>
      <c r="BI450" t="s">
        <v>85</v>
      </c>
      <c r="BJ450" t="s">
        <v>85</v>
      </c>
      <c r="BK450" t="s">
        <v>86</v>
      </c>
      <c r="BL450" t="s">
        <v>5526</v>
      </c>
      <c r="BM450" t="s">
        <v>667</v>
      </c>
      <c r="BN450" t="s">
        <v>5527</v>
      </c>
      <c r="BO450" t="s">
        <v>656</v>
      </c>
      <c r="BP450" s="1" t="s">
        <v>5528</v>
      </c>
    </row>
    <row r="451" spans="1:68" hidden="1" x14ac:dyDescent="0.25">
      <c r="A451" s="1" t="s">
        <v>5384</v>
      </c>
      <c r="B451" t="s">
        <v>5385</v>
      </c>
      <c r="C451" t="s">
        <v>5386</v>
      </c>
      <c r="D451" s="5">
        <f t="shared" ref="D451:D514" si="23">SUM(E451:M451)</f>
        <v>0</v>
      </c>
      <c r="E451" s="5">
        <f>IFERROR(SEARCH(Tabelle2!$A$2,Literatur!$C451),0)</f>
        <v>0</v>
      </c>
      <c r="F451" s="5">
        <f>IFERROR(SEARCH(Tabelle2!$A$3,Literatur!$C451),0)</f>
        <v>0</v>
      </c>
      <c r="G451" s="5">
        <f>IFERROR(SEARCH(Tabelle2!$A$4,Literatur!$C451),0)</f>
        <v>0</v>
      </c>
      <c r="H451" s="5">
        <f>IFERROR(SEARCH(Tabelle2!$A$5,Literatur!$C451),0)</f>
        <v>0</v>
      </c>
      <c r="I451" s="5">
        <f>IFERROR(SEARCH(Tabelle2!$A$6,Literatur!$C451),0)</f>
        <v>0</v>
      </c>
      <c r="J451" s="5">
        <f>IFERROR(SEARCH(Tabelle2!$A$7,Literatur!$C451),0)</f>
        <v>0</v>
      </c>
      <c r="K451" s="5">
        <f>IFERROR(SEARCH(Tabelle2!$A$8,Literatur!$C451),0)</f>
        <v>0</v>
      </c>
      <c r="L451" s="5">
        <f>IFERROR(SEARCH(Tabelle2!$A$9,Literatur!$C451),0)</f>
        <v>0</v>
      </c>
      <c r="M451" s="5">
        <f>IFERROR(SEARCH(Tabelle2!$A$10,Literatur!$C451),0)</f>
        <v>0</v>
      </c>
      <c r="N451" t="s">
        <v>60</v>
      </c>
      <c r="O451" t="s">
        <v>61</v>
      </c>
      <c r="P451" t="s">
        <v>3601</v>
      </c>
      <c r="Q451" t="s">
        <v>5387</v>
      </c>
      <c r="R451">
        <v>4</v>
      </c>
      <c r="S451">
        <v>115372</v>
      </c>
      <c r="T451" t="s">
        <v>64</v>
      </c>
      <c r="U451" t="s">
        <v>5388</v>
      </c>
      <c r="V451" t="s">
        <v>5389</v>
      </c>
      <c r="X451" t="s">
        <v>5390</v>
      </c>
      <c r="Y451" t="s">
        <v>5391</v>
      </c>
      <c r="Z451" t="s">
        <v>5392</v>
      </c>
      <c r="AA451">
        <f t="shared" ref="AA451:AA514" si="24">IF(_xlfn.FLOOR.MATH(SUMPRODUCT(LEN(Z451)-LEN(SUBSTITUTE(Z451,",","")))/2-1)&lt;0,0,_xlfn.FLOOR.MATH(SUMPRODUCT(LEN(Z451)-LEN(SUBSTITUTE(Z451,",","")))/2))</f>
        <v>11</v>
      </c>
      <c r="AB451">
        <v>97</v>
      </c>
      <c r="AC451" t="s">
        <v>5529</v>
      </c>
      <c r="AD451" t="s">
        <v>71</v>
      </c>
      <c r="AE451">
        <v>29170860</v>
      </c>
      <c r="AF451" t="s">
        <v>5530</v>
      </c>
      <c r="AG451" t="s">
        <v>5531</v>
      </c>
      <c r="AH451" t="s">
        <v>5532</v>
      </c>
      <c r="AI451" t="s">
        <v>5533</v>
      </c>
      <c r="AJ451" t="s">
        <v>113</v>
      </c>
      <c r="AK451" t="s">
        <v>384</v>
      </c>
      <c r="AL451">
        <v>2686768</v>
      </c>
      <c r="AM451">
        <v>2018</v>
      </c>
      <c r="AN451" t="s">
        <v>5534</v>
      </c>
      <c r="AO451" t="s">
        <v>5535</v>
      </c>
      <c r="AP451" t="s">
        <v>5535</v>
      </c>
      <c r="AQ451" t="s">
        <v>5536</v>
      </c>
      <c r="AR451" t="s">
        <v>5537</v>
      </c>
      <c r="AS451" t="s">
        <v>5538</v>
      </c>
      <c r="AT451" t="s">
        <v>5539</v>
      </c>
      <c r="AU451" t="s">
        <v>5540</v>
      </c>
      <c r="AV451" t="s">
        <v>84</v>
      </c>
      <c r="AW451" t="s">
        <v>85</v>
      </c>
      <c r="AX451" t="s">
        <v>85</v>
      </c>
      <c r="AY451" t="s">
        <v>85</v>
      </c>
      <c r="AZ451" t="s">
        <v>85</v>
      </c>
      <c r="BA451" t="s">
        <v>85</v>
      </c>
      <c r="BB451" t="s">
        <v>85</v>
      </c>
      <c r="BC451">
        <v>0</v>
      </c>
      <c r="BD451" t="s">
        <v>86</v>
      </c>
      <c r="BE451" t="s">
        <v>85</v>
      </c>
      <c r="BF451" t="s">
        <v>85</v>
      </c>
      <c r="BG451" t="s">
        <v>85</v>
      </c>
      <c r="BH451" t="s">
        <v>85</v>
      </c>
      <c r="BI451" t="s">
        <v>85</v>
      </c>
      <c r="BJ451" t="s">
        <v>85</v>
      </c>
      <c r="BK451" t="s">
        <v>85</v>
      </c>
      <c r="BL451" t="s">
        <v>5541</v>
      </c>
      <c r="BM451" t="s">
        <v>5542</v>
      </c>
      <c r="BN451" t="s">
        <v>5543</v>
      </c>
      <c r="BO451" t="s">
        <v>1069</v>
      </c>
      <c r="BP451" s="1" t="s">
        <v>5544</v>
      </c>
    </row>
    <row r="452" spans="1:68" hidden="1" x14ac:dyDescent="0.25">
      <c r="A452" s="1" t="s">
        <v>5384</v>
      </c>
      <c r="B452" t="s">
        <v>5385</v>
      </c>
      <c r="C452" t="s">
        <v>5386</v>
      </c>
      <c r="D452" s="5">
        <f t="shared" si="23"/>
        <v>0</v>
      </c>
      <c r="E452" s="5">
        <f>IFERROR(SEARCH(Tabelle2!$A$2,Literatur!$C452),0)</f>
        <v>0</v>
      </c>
      <c r="F452" s="5">
        <f>IFERROR(SEARCH(Tabelle2!$A$3,Literatur!$C452),0)</f>
        <v>0</v>
      </c>
      <c r="G452" s="5">
        <f>IFERROR(SEARCH(Tabelle2!$A$4,Literatur!$C452),0)</f>
        <v>0</v>
      </c>
      <c r="H452" s="5">
        <f>IFERROR(SEARCH(Tabelle2!$A$5,Literatur!$C452),0)</f>
        <v>0</v>
      </c>
      <c r="I452" s="5">
        <f>IFERROR(SEARCH(Tabelle2!$A$6,Literatur!$C452),0)</f>
        <v>0</v>
      </c>
      <c r="J452" s="5">
        <f>IFERROR(SEARCH(Tabelle2!$A$7,Literatur!$C452),0)</f>
        <v>0</v>
      </c>
      <c r="K452" s="5">
        <f>IFERROR(SEARCH(Tabelle2!$A$8,Literatur!$C452),0)</f>
        <v>0</v>
      </c>
      <c r="L452" s="5">
        <f>IFERROR(SEARCH(Tabelle2!$A$9,Literatur!$C452),0)</f>
        <v>0</v>
      </c>
      <c r="M452" s="5">
        <f>IFERROR(SEARCH(Tabelle2!$A$10,Literatur!$C452),0)</f>
        <v>0</v>
      </c>
      <c r="N452" t="s">
        <v>60</v>
      </c>
      <c r="O452" t="s">
        <v>61</v>
      </c>
      <c r="P452" t="s">
        <v>3601</v>
      </c>
      <c r="Q452" t="s">
        <v>5387</v>
      </c>
      <c r="R452">
        <v>4</v>
      </c>
      <c r="S452">
        <v>115372</v>
      </c>
      <c r="T452" t="s">
        <v>64</v>
      </c>
      <c r="U452" t="s">
        <v>5388</v>
      </c>
      <c r="V452" t="s">
        <v>5389</v>
      </c>
      <c r="X452" t="s">
        <v>5390</v>
      </c>
      <c r="Y452" t="s">
        <v>5391</v>
      </c>
      <c r="Z452" t="s">
        <v>5392</v>
      </c>
      <c r="AA452">
        <f t="shared" si="24"/>
        <v>11</v>
      </c>
      <c r="AB452">
        <v>97</v>
      </c>
      <c r="AC452" t="s">
        <v>5545</v>
      </c>
      <c r="AD452" t="s">
        <v>71</v>
      </c>
      <c r="AE452">
        <v>29109528</v>
      </c>
      <c r="AF452" t="s">
        <v>5546</v>
      </c>
      <c r="AG452" t="s">
        <v>5547</v>
      </c>
      <c r="AH452" t="s">
        <v>5548</v>
      </c>
      <c r="AI452" t="s">
        <v>5549</v>
      </c>
      <c r="AJ452" t="s">
        <v>113</v>
      </c>
      <c r="AK452" t="s">
        <v>770</v>
      </c>
      <c r="AL452">
        <v>2613327</v>
      </c>
      <c r="AM452">
        <v>2017</v>
      </c>
      <c r="AN452" t="s">
        <v>464</v>
      </c>
      <c r="AO452" t="s">
        <v>465</v>
      </c>
      <c r="AP452" t="s">
        <v>465</v>
      </c>
      <c r="AQ452" t="s">
        <v>466</v>
      </c>
      <c r="AR452" t="s">
        <v>467</v>
      </c>
      <c r="AS452" t="s">
        <v>467</v>
      </c>
      <c r="AT452" t="s">
        <v>5550</v>
      </c>
      <c r="AU452" t="s">
        <v>5551</v>
      </c>
      <c r="AV452" t="s">
        <v>84</v>
      </c>
      <c r="AW452" t="s">
        <v>86</v>
      </c>
      <c r="AX452" t="s">
        <v>86</v>
      </c>
      <c r="AY452" t="s">
        <v>85</v>
      </c>
      <c r="AZ452" t="s">
        <v>86</v>
      </c>
      <c r="BA452" t="s">
        <v>85</v>
      </c>
      <c r="BB452" t="s">
        <v>85</v>
      </c>
      <c r="BC452">
        <v>0</v>
      </c>
      <c r="BD452" t="s">
        <v>86</v>
      </c>
      <c r="BE452" t="s">
        <v>86</v>
      </c>
      <c r="BF452" t="s">
        <v>85</v>
      </c>
      <c r="BG452" t="s">
        <v>86</v>
      </c>
      <c r="BH452" t="s">
        <v>85</v>
      </c>
      <c r="BI452" t="s">
        <v>85</v>
      </c>
      <c r="BJ452" t="s">
        <v>85</v>
      </c>
      <c r="BK452" t="s">
        <v>86</v>
      </c>
      <c r="BL452" t="s">
        <v>5552</v>
      </c>
      <c r="BM452" t="s">
        <v>1317</v>
      </c>
      <c r="BN452" t="s">
        <v>1292</v>
      </c>
      <c r="BO452" t="s">
        <v>1040</v>
      </c>
      <c r="BP452" s="1" t="s">
        <v>5553</v>
      </c>
    </row>
    <row r="453" spans="1:68" hidden="1" x14ac:dyDescent="0.25">
      <c r="A453" s="1" t="s">
        <v>5384</v>
      </c>
      <c r="B453" t="s">
        <v>5385</v>
      </c>
      <c r="C453" t="s">
        <v>5386</v>
      </c>
      <c r="D453" s="5">
        <f t="shared" si="23"/>
        <v>0</v>
      </c>
      <c r="E453" s="5">
        <f>IFERROR(SEARCH(Tabelle2!$A$2,Literatur!$C453),0)</f>
        <v>0</v>
      </c>
      <c r="F453" s="5">
        <f>IFERROR(SEARCH(Tabelle2!$A$3,Literatur!$C453),0)</f>
        <v>0</v>
      </c>
      <c r="G453" s="5">
        <f>IFERROR(SEARCH(Tabelle2!$A$4,Literatur!$C453),0)</f>
        <v>0</v>
      </c>
      <c r="H453" s="5">
        <f>IFERROR(SEARCH(Tabelle2!$A$5,Literatur!$C453),0)</f>
        <v>0</v>
      </c>
      <c r="I453" s="5">
        <f>IFERROR(SEARCH(Tabelle2!$A$6,Literatur!$C453),0)</f>
        <v>0</v>
      </c>
      <c r="J453" s="5">
        <f>IFERROR(SEARCH(Tabelle2!$A$7,Literatur!$C453),0)</f>
        <v>0</v>
      </c>
      <c r="K453" s="5">
        <f>IFERROR(SEARCH(Tabelle2!$A$8,Literatur!$C453),0)</f>
        <v>0</v>
      </c>
      <c r="L453" s="5">
        <f>IFERROR(SEARCH(Tabelle2!$A$9,Literatur!$C453),0)</f>
        <v>0</v>
      </c>
      <c r="M453" s="5">
        <f>IFERROR(SEARCH(Tabelle2!$A$10,Literatur!$C453),0)</f>
        <v>0</v>
      </c>
      <c r="N453" t="s">
        <v>60</v>
      </c>
      <c r="O453" t="s">
        <v>61</v>
      </c>
      <c r="P453" t="s">
        <v>3601</v>
      </c>
      <c r="Q453" t="s">
        <v>5387</v>
      </c>
      <c r="R453">
        <v>4</v>
      </c>
      <c r="S453">
        <v>115372</v>
      </c>
      <c r="T453" t="s">
        <v>64</v>
      </c>
      <c r="U453" t="s">
        <v>5388</v>
      </c>
      <c r="V453" t="s">
        <v>5389</v>
      </c>
      <c r="X453" t="s">
        <v>5390</v>
      </c>
      <c r="Y453" t="s">
        <v>5391</v>
      </c>
      <c r="Z453" t="s">
        <v>5392</v>
      </c>
      <c r="AA453">
        <f t="shared" si="24"/>
        <v>11</v>
      </c>
      <c r="AB453">
        <v>97</v>
      </c>
      <c r="AC453" t="s">
        <v>5554</v>
      </c>
      <c r="AD453" t="s">
        <v>71</v>
      </c>
      <c r="AE453">
        <v>28961763</v>
      </c>
      <c r="AF453" t="s">
        <v>5555</v>
      </c>
      <c r="AG453" t="s">
        <v>5556</v>
      </c>
      <c r="AH453" t="s">
        <v>5557</v>
      </c>
      <c r="AI453" t="s">
        <v>5558</v>
      </c>
      <c r="AJ453" t="s">
        <v>113</v>
      </c>
      <c r="AK453" t="s">
        <v>5181</v>
      </c>
      <c r="AL453">
        <v>2629260</v>
      </c>
      <c r="AM453">
        <v>2017</v>
      </c>
      <c r="AN453" t="s">
        <v>735</v>
      </c>
      <c r="AO453" t="s">
        <v>736</v>
      </c>
      <c r="AP453" t="s">
        <v>736</v>
      </c>
      <c r="AQ453" t="s">
        <v>737</v>
      </c>
      <c r="AR453" t="s">
        <v>738</v>
      </c>
      <c r="AS453" t="s">
        <v>739</v>
      </c>
      <c r="AT453" t="s">
        <v>5559</v>
      </c>
      <c r="AU453" t="s">
        <v>5560</v>
      </c>
      <c r="AV453" t="s">
        <v>84</v>
      </c>
      <c r="AW453" t="s">
        <v>86</v>
      </c>
      <c r="AX453" t="s">
        <v>86</v>
      </c>
      <c r="AY453" t="s">
        <v>85</v>
      </c>
      <c r="AZ453" t="s">
        <v>86</v>
      </c>
      <c r="BA453" t="s">
        <v>85</v>
      </c>
      <c r="BB453" t="s">
        <v>86</v>
      </c>
      <c r="BC453">
        <v>0</v>
      </c>
      <c r="BD453" t="s">
        <v>86</v>
      </c>
      <c r="BE453" t="s">
        <v>86</v>
      </c>
      <c r="BF453" t="s">
        <v>85</v>
      </c>
      <c r="BG453" t="s">
        <v>86</v>
      </c>
      <c r="BH453" t="s">
        <v>85</v>
      </c>
      <c r="BI453" t="s">
        <v>85</v>
      </c>
      <c r="BJ453" t="s">
        <v>85</v>
      </c>
      <c r="BK453" t="s">
        <v>85</v>
      </c>
      <c r="BL453" t="s">
        <v>5561</v>
      </c>
      <c r="BM453" t="s">
        <v>1307</v>
      </c>
      <c r="BN453" t="s">
        <v>857</v>
      </c>
      <c r="BO453" t="s">
        <v>5562</v>
      </c>
      <c r="BP453" s="1" t="s">
        <v>5563</v>
      </c>
    </row>
    <row r="454" spans="1:68" hidden="1" x14ac:dyDescent="0.25">
      <c r="A454" s="1" t="s">
        <v>5384</v>
      </c>
      <c r="B454" t="s">
        <v>5385</v>
      </c>
      <c r="C454" t="s">
        <v>5386</v>
      </c>
      <c r="D454" s="5">
        <f t="shared" si="23"/>
        <v>0</v>
      </c>
      <c r="E454" s="5">
        <f>IFERROR(SEARCH(Tabelle2!$A$2,Literatur!$C454),0)</f>
        <v>0</v>
      </c>
      <c r="F454" s="5">
        <f>IFERROR(SEARCH(Tabelle2!$A$3,Literatur!$C454),0)</f>
        <v>0</v>
      </c>
      <c r="G454" s="5">
        <f>IFERROR(SEARCH(Tabelle2!$A$4,Literatur!$C454),0)</f>
        <v>0</v>
      </c>
      <c r="H454" s="5">
        <f>IFERROR(SEARCH(Tabelle2!$A$5,Literatur!$C454),0)</f>
        <v>0</v>
      </c>
      <c r="I454" s="5">
        <f>IFERROR(SEARCH(Tabelle2!$A$6,Literatur!$C454),0)</f>
        <v>0</v>
      </c>
      <c r="J454" s="5">
        <f>IFERROR(SEARCH(Tabelle2!$A$7,Literatur!$C454),0)</f>
        <v>0</v>
      </c>
      <c r="K454" s="5">
        <f>IFERROR(SEARCH(Tabelle2!$A$8,Literatur!$C454),0)</f>
        <v>0</v>
      </c>
      <c r="L454" s="5">
        <f>IFERROR(SEARCH(Tabelle2!$A$9,Literatur!$C454),0)</f>
        <v>0</v>
      </c>
      <c r="M454" s="5">
        <f>IFERROR(SEARCH(Tabelle2!$A$10,Literatur!$C454),0)</f>
        <v>0</v>
      </c>
      <c r="N454" t="s">
        <v>60</v>
      </c>
      <c r="O454" t="s">
        <v>61</v>
      </c>
      <c r="P454" t="s">
        <v>3601</v>
      </c>
      <c r="Q454" t="s">
        <v>5387</v>
      </c>
      <c r="R454">
        <v>4</v>
      </c>
      <c r="S454">
        <v>115372</v>
      </c>
      <c r="T454" t="s">
        <v>64</v>
      </c>
      <c r="U454" t="s">
        <v>5388</v>
      </c>
      <c r="V454" t="s">
        <v>5389</v>
      </c>
      <c r="X454" t="s">
        <v>5390</v>
      </c>
      <c r="Y454" t="s">
        <v>5391</v>
      </c>
      <c r="Z454" t="s">
        <v>5392</v>
      </c>
      <c r="AA454">
        <f t="shared" si="24"/>
        <v>11</v>
      </c>
      <c r="AB454">
        <v>97</v>
      </c>
      <c r="AC454" t="s">
        <v>5564</v>
      </c>
      <c r="AD454" t="s">
        <v>71</v>
      </c>
      <c r="AE454">
        <v>28269840</v>
      </c>
      <c r="AF454" t="s">
        <v>5565</v>
      </c>
      <c r="AG454" t="s">
        <v>5566</v>
      </c>
      <c r="AH454" t="s">
        <v>5567</v>
      </c>
      <c r="AI454" t="s">
        <v>5568</v>
      </c>
      <c r="AJ454" t="s">
        <v>420</v>
      </c>
      <c r="AK454" t="s">
        <v>824</v>
      </c>
      <c r="AL454">
        <v>2533593</v>
      </c>
      <c r="AM454">
        <v>2016</v>
      </c>
      <c r="AN454" t="s">
        <v>5569</v>
      </c>
      <c r="AO454" t="s">
        <v>5570</v>
      </c>
      <c r="AP454" t="s">
        <v>5570</v>
      </c>
      <c r="AQ454" t="s">
        <v>5571</v>
      </c>
      <c r="AR454" t="s">
        <v>5195</v>
      </c>
      <c r="AS454" t="s">
        <v>5572</v>
      </c>
      <c r="AT454" t="s">
        <v>5573</v>
      </c>
      <c r="AU454" t="s">
        <v>5574</v>
      </c>
      <c r="AV454" t="s">
        <v>84</v>
      </c>
      <c r="AW454" t="s">
        <v>85</v>
      </c>
      <c r="AX454" t="s">
        <v>86</v>
      </c>
      <c r="AY454" t="s">
        <v>85</v>
      </c>
      <c r="AZ454" t="s">
        <v>86</v>
      </c>
      <c r="BA454" t="s">
        <v>85</v>
      </c>
      <c r="BB454" t="s">
        <v>85</v>
      </c>
      <c r="BC454">
        <v>0</v>
      </c>
      <c r="BD454" t="s">
        <v>85</v>
      </c>
      <c r="BE454" t="s">
        <v>86</v>
      </c>
      <c r="BF454" t="s">
        <v>85</v>
      </c>
      <c r="BG454" t="s">
        <v>85</v>
      </c>
      <c r="BH454" t="s">
        <v>85</v>
      </c>
      <c r="BI454" t="s">
        <v>85</v>
      </c>
      <c r="BJ454" t="s">
        <v>85</v>
      </c>
      <c r="BK454" t="s">
        <v>85</v>
      </c>
      <c r="BL454" t="s">
        <v>1379</v>
      </c>
      <c r="BM454" t="s">
        <v>4132</v>
      </c>
      <c r="BN454" t="s">
        <v>5575</v>
      </c>
      <c r="BO454" t="s">
        <v>2318</v>
      </c>
      <c r="BP454" s="1" t="s">
        <v>5576</v>
      </c>
    </row>
    <row r="455" spans="1:68" hidden="1" x14ac:dyDescent="0.25">
      <c r="A455" s="1" t="s">
        <v>5384</v>
      </c>
      <c r="B455" t="s">
        <v>5385</v>
      </c>
      <c r="C455" t="s">
        <v>5386</v>
      </c>
      <c r="D455" s="5">
        <f t="shared" si="23"/>
        <v>0</v>
      </c>
      <c r="E455" s="5">
        <f>IFERROR(SEARCH(Tabelle2!$A$2,Literatur!$C455),0)</f>
        <v>0</v>
      </c>
      <c r="F455" s="5">
        <f>IFERROR(SEARCH(Tabelle2!$A$3,Literatur!$C455),0)</f>
        <v>0</v>
      </c>
      <c r="G455" s="5">
        <f>IFERROR(SEARCH(Tabelle2!$A$4,Literatur!$C455),0)</f>
        <v>0</v>
      </c>
      <c r="H455" s="5">
        <f>IFERROR(SEARCH(Tabelle2!$A$5,Literatur!$C455),0)</f>
        <v>0</v>
      </c>
      <c r="I455" s="5">
        <f>IFERROR(SEARCH(Tabelle2!$A$6,Literatur!$C455),0)</f>
        <v>0</v>
      </c>
      <c r="J455" s="5">
        <f>IFERROR(SEARCH(Tabelle2!$A$7,Literatur!$C455),0)</f>
        <v>0</v>
      </c>
      <c r="K455" s="5">
        <f>IFERROR(SEARCH(Tabelle2!$A$8,Literatur!$C455),0)</f>
        <v>0</v>
      </c>
      <c r="L455" s="5">
        <f>IFERROR(SEARCH(Tabelle2!$A$9,Literatur!$C455),0)</f>
        <v>0</v>
      </c>
      <c r="M455" s="5">
        <f>IFERROR(SEARCH(Tabelle2!$A$10,Literatur!$C455),0)</f>
        <v>0</v>
      </c>
      <c r="N455" t="s">
        <v>60</v>
      </c>
      <c r="O455" t="s">
        <v>61</v>
      </c>
      <c r="P455" t="s">
        <v>3601</v>
      </c>
      <c r="Q455" t="s">
        <v>5387</v>
      </c>
      <c r="R455">
        <v>4</v>
      </c>
      <c r="S455">
        <v>115372</v>
      </c>
      <c r="T455" t="s">
        <v>64</v>
      </c>
      <c r="U455" t="s">
        <v>5388</v>
      </c>
      <c r="V455" t="s">
        <v>5389</v>
      </c>
      <c r="X455" t="s">
        <v>5390</v>
      </c>
      <c r="Y455" t="s">
        <v>5391</v>
      </c>
      <c r="Z455" t="s">
        <v>5392</v>
      </c>
      <c r="AA455">
        <f t="shared" si="24"/>
        <v>11</v>
      </c>
      <c r="AB455">
        <v>97</v>
      </c>
      <c r="AC455" t="s">
        <v>5577</v>
      </c>
      <c r="AD455" t="s">
        <v>71</v>
      </c>
      <c r="AE455">
        <v>26504779</v>
      </c>
      <c r="AF455" t="s">
        <v>5578</v>
      </c>
      <c r="AG455" t="s">
        <v>5579</v>
      </c>
      <c r="AH455" t="s">
        <v>5580</v>
      </c>
      <c r="AI455" t="s">
        <v>5581</v>
      </c>
      <c r="AJ455" t="s">
        <v>241</v>
      </c>
      <c r="AK455" t="s">
        <v>877</v>
      </c>
      <c r="AL455">
        <v>2246988</v>
      </c>
      <c r="AM455">
        <v>2015</v>
      </c>
      <c r="AN455" t="s">
        <v>5192</v>
      </c>
      <c r="AO455" t="s">
        <v>5193</v>
      </c>
      <c r="AP455" t="s">
        <v>5193</v>
      </c>
      <c r="AQ455" t="s">
        <v>5194</v>
      </c>
      <c r="AR455" t="s">
        <v>581</v>
      </c>
      <c r="AS455" t="s">
        <v>5195</v>
      </c>
      <c r="AT455" t="s">
        <v>5582</v>
      </c>
      <c r="AU455" t="s">
        <v>5583</v>
      </c>
      <c r="AV455" t="s">
        <v>84</v>
      </c>
      <c r="AW455" t="s">
        <v>86</v>
      </c>
      <c r="AX455" t="s">
        <v>86</v>
      </c>
      <c r="AY455" t="s">
        <v>85</v>
      </c>
      <c r="AZ455" t="s">
        <v>86</v>
      </c>
      <c r="BA455" t="s">
        <v>85</v>
      </c>
      <c r="BB455" t="s">
        <v>86</v>
      </c>
      <c r="BC455">
        <v>0</v>
      </c>
      <c r="BD455" t="s">
        <v>86</v>
      </c>
      <c r="BE455" t="s">
        <v>86</v>
      </c>
      <c r="BF455" t="s">
        <v>85</v>
      </c>
      <c r="BG455" t="s">
        <v>85</v>
      </c>
      <c r="BH455" t="s">
        <v>85</v>
      </c>
      <c r="BI455" t="s">
        <v>85</v>
      </c>
      <c r="BJ455" t="s">
        <v>85</v>
      </c>
      <c r="BK455" t="s">
        <v>85</v>
      </c>
      <c r="BL455" t="s">
        <v>5584</v>
      </c>
      <c r="BM455" t="s">
        <v>5585</v>
      </c>
      <c r="BN455" t="s">
        <v>4257</v>
      </c>
      <c r="BO455" t="s">
        <v>5508</v>
      </c>
      <c r="BP455" s="1" t="s">
        <v>5586</v>
      </c>
    </row>
    <row r="456" spans="1:68" hidden="1" x14ac:dyDescent="0.25">
      <c r="A456" s="1" t="s">
        <v>5384</v>
      </c>
      <c r="B456" t="s">
        <v>5385</v>
      </c>
      <c r="C456" t="s">
        <v>5386</v>
      </c>
      <c r="D456" s="5">
        <f t="shared" si="23"/>
        <v>0</v>
      </c>
      <c r="E456" s="5">
        <f>IFERROR(SEARCH(Tabelle2!$A$2,Literatur!$C456),0)</f>
        <v>0</v>
      </c>
      <c r="F456" s="5">
        <f>IFERROR(SEARCH(Tabelle2!$A$3,Literatur!$C456),0)</f>
        <v>0</v>
      </c>
      <c r="G456" s="5">
        <f>IFERROR(SEARCH(Tabelle2!$A$4,Literatur!$C456),0)</f>
        <v>0</v>
      </c>
      <c r="H456" s="5">
        <f>IFERROR(SEARCH(Tabelle2!$A$5,Literatur!$C456),0)</f>
        <v>0</v>
      </c>
      <c r="I456" s="5">
        <f>IFERROR(SEARCH(Tabelle2!$A$6,Literatur!$C456),0)</f>
        <v>0</v>
      </c>
      <c r="J456" s="5">
        <f>IFERROR(SEARCH(Tabelle2!$A$7,Literatur!$C456),0)</f>
        <v>0</v>
      </c>
      <c r="K456" s="5">
        <f>IFERROR(SEARCH(Tabelle2!$A$8,Literatur!$C456),0)</f>
        <v>0</v>
      </c>
      <c r="L456" s="5">
        <f>IFERROR(SEARCH(Tabelle2!$A$9,Literatur!$C456),0)</f>
        <v>0</v>
      </c>
      <c r="M456" s="5">
        <f>IFERROR(SEARCH(Tabelle2!$A$10,Literatur!$C456),0)</f>
        <v>0</v>
      </c>
      <c r="N456" t="s">
        <v>60</v>
      </c>
      <c r="O456" t="s">
        <v>61</v>
      </c>
      <c r="P456" t="s">
        <v>3601</v>
      </c>
      <c r="Q456" t="s">
        <v>5387</v>
      </c>
      <c r="R456">
        <v>4</v>
      </c>
      <c r="S456">
        <v>115372</v>
      </c>
      <c r="T456" t="s">
        <v>64</v>
      </c>
      <c r="U456" t="s">
        <v>5388</v>
      </c>
      <c r="V456" t="s">
        <v>5389</v>
      </c>
      <c r="X456" t="s">
        <v>5390</v>
      </c>
      <c r="Y456" t="s">
        <v>5391</v>
      </c>
      <c r="Z456" t="s">
        <v>5392</v>
      </c>
      <c r="AA456">
        <f t="shared" si="24"/>
        <v>11</v>
      </c>
      <c r="AB456">
        <v>97</v>
      </c>
      <c r="AC456" t="s">
        <v>5587</v>
      </c>
      <c r="AD456" t="s">
        <v>71</v>
      </c>
      <c r="AE456">
        <v>30099968</v>
      </c>
      <c r="AF456" t="s">
        <v>5588</v>
      </c>
      <c r="AG456" t="s">
        <v>5589</v>
      </c>
      <c r="AH456" t="s">
        <v>5590</v>
      </c>
      <c r="AI456" t="s">
        <v>5591</v>
      </c>
      <c r="AJ456" t="s">
        <v>113</v>
      </c>
      <c r="AK456" t="s">
        <v>77</v>
      </c>
      <c r="AL456">
        <v>2711251</v>
      </c>
      <c r="AM456">
        <v>2018</v>
      </c>
      <c r="AN456" t="s">
        <v>578</v>
      </c>
      <c r="AO456" t="s">
        <v>579</v>
      </c>
      <c r="AP456" t="s">
        <v>579</v>
      </c>
      <c r="AQ456" t="s">
        <v>580</v>
      </c>
      <c r="AR456" t="s">
        <v>4268</v>
      </c>
      <c r="AS456" t="s">
        <v>581</v>
      </c>
      <c r="AT456" t="s">
        <v>5592</v>
      </c>
      <c r="AU456" t="s">
        <v>5593</v>
      </c>
      <c r="AV456" t="s">
        <v>84</v>
      </c>
      <c r="AW456" t="s">
        <v>86</v>
      </c>
      <c r="AX456" t="s">
        <v>86</v>
      </c>
      <c r="AY456" t="s">
        <v>85</v>
      </c>
      <c r="AZ456" t="s">
        <v>86</v>
      </c>
      <c r="BA456" t="s">
        <v>85</v>
      </c>
      <c r="BB456" t="s">
        <v>85</v>
      </c>
      <c r="BC456">
        <v>1</v>
      </c>
      <c r="BD456" t="s">
        <v>86</v>
      </c>
      <c r="BE456" t="s">
        <v>86</v>
      </c>
      <c r="BF456" t="s">
        <v>85</v>
      </c>
      <c r="BG456" t="s">
        <v>86</v>
      </c>
      <c r="BH456" t="s">
        <v>85</v>
      </c>
      <c r="BI456" t="s">
        <v>85</v>
      </c>
      <c r="BJ456" t="s">
        <v>85</v>
      </c>
      <c r="BK456" t="s">
        <v>85</v>
      </c>
      <c r="BL456" t="s">
        <v>1925</v>
      </c>
      <c r="BM456" t="s">
        <v>4930</v>
      </c>
      <c r="BN456" t="s">
        <v>5594</v>
      </c>
      <c r="BO456" t="s">
        <v>5517</v>
      </c>
      <c r="BP456" s="1" t="s">
        <v>5595</v>
      </c>
    </row>
    <row r="457" spans="1:68" hidden="1" x14ac:dyDescent="0.25">
      <c r="A457" s="1" t="s">
        <v>5384</v>
      </c>
      <c r="B457" t="s">
        <v>5385</v>
      </c>
      <c r="C457" t="s">
        <v>5386</v>
      </c>
      <c r="D457" s="5">
        <f t="shared" si="23"/>
        <v>0</v>
      </c>
      <c r="E457" s="5">
        <f>IFERROR(SEARCH(Tabelle2!$A$2,Literatur!$C457),0)</f>
        <v>0</v>
      </c>
      <c r="F457" s="5">
        <f>IFERROR(SEARCH(Tabelle2!$A$3,Literatur!$C457),0)</f>
        <v>0</v>
      </c>
      <c r="G457" s="5">
        <f>IFERROR(SEARCH(Tabelle2!$A$4,Literatur!$C457),0)</f>
        <v>0</v>
      </c>
      <c r="H457" s="5">
        <f>IFERROR(SEARCH(Tabelle2!$A$5,Literatur!$C457),0)</f>
        <v>0</v>
      </c>
      <c r="I457" s="5">
        <f>IFERROR(SEARCH(Tabelle2!$A$6,Literatur!$C457),0)</f>
        <v>0</v>
      </c>
      <c r="J457" s="5">
        <f>IFERROR(SEARCH(Tabelle2!$A$7,Literatur!$C457),0)</f>
        <v>0</v>
      </c>
      <c r="K457" s="5">
        <f>IFERROR(SEARCH(Tabelle2!$A$8,Literatur!$C457),0)</f>
        <v>0</v>
      </c>
      <c r="L457" s="5">
        <f>IFERROR(SEARCH(Tabelle2!$A$9,Literatur!$C457),0)</f>
        <v>0</v>
      </c>
      <c r="M457" s="5">
        <f>IFERROR(SEARCH(Tabelle2!$A$10,Literatur!$C457),0)</f>
        <v>0</v>
      </c>
      <c r="N457" t="s">
        <v>60</v>
      </c>
      <c r="O457" t="s">
        <v>61</v>
      </c>
      <c r="P457" t="s">
        <v>3601</v>
      </c>
      <c r="Q457" t="s">
        <v>5387</v>
      </c>
      <c r="R457">
        <v>4</v>
      </c>
      <c r="S457">
        <v>115372</v>
      </c>
      <c r="T457" t="s">
        <v>64</v>
      </c>
      <c r="U457" t="s">
        <v>5388</v>
      </c>
      <c r="V457" t="s">
        <v>5389</v>
      </c>
      <c r="X457" t="s">
        <v>5390</v>
      </c>
      <c r="Y457" t="s">
        <v>5391</v>
      </c>
      <c r="Z457" t="s">
        <v>5392</v>
      </c>
      <c r="AA457">
        <f t="shared" si="24"/>
        <v>11</v>
      </c>
      <c r="AB457">
        <v>97</v>
      </c>
      <c r="AC457" t="s">
        <v>5596</v>
      </c>
      <c r="AD457" t="s">
        <v>71</v>
      </c>
      <c r="AE457">
        <v>30062047</v>
      </c>
      <c r="AF457" t="s">
        <v>5597</v>
      </c>
      <c r="AG457" t="s">
        <v>5598</v>
      </c>
      <c r="AH457" t="s">
        <v>5599</v>
      </c>
      <c r="AI457" t="s">
        <v>5600</v>
      </c>
      <c r="AJ457" t="s">
        <v>113</v>
      </c>
      <c r="AK457" t="s">
        <v>178</v>
      </c>
      <c r="AL457">
        <v>2642571</v>
      </c>
      <c r="AM457">
        <v>2018</v>
      </c>
      <c r="AN457" t="s">
        <v>4265</v>
      </c>
      <c r="AO457" t="s">
        <v>4266</v>
      </c>
      <c r="AP457" t="s">
        <v>4266</v>
      </c>
      <c r="AQ457" t="s">
        <v>4267</v>
      </c>
      <c r="AR457" t="s">
        <v>723</v>
      </c>
      <c r="AS457" t="s">
        <v>4268</v>
      </c>
      <c r="AT457" t="s">
        <v>5601</v>
      </c>
      <c r="AU457" t="s">
        <v>5602</v>
      </c>
      <c r="AV457" t="s">
        <v>84</v>
      </c>
      <c r="AW457" t="s">
        <v>86</v>
      </c>
      <c r="AX457" t="s">
        <v>86</v>
      </c>
      <c r="AY457" t="s">
        <v>85</v>
      </c>
      <c r="AZ457" t="s">
        <v>86</v>
      </c>
      <c r="BA457" t="s">
        <v>85</v>
      </c>
      <c r="BB457" t="s">
        <v>86</v>
      </c>
      <c r="BC457">
        <v>1</v>
      </c>
      <c r="BD457" t="s">
        <v>86</v>
      </c>
      <c r="BE457" t="s">
        <v>86</v>
      </c>
      <c r="BF457" t="s">
        <v>85</v>
      </c>
      <c r="BG457" t="s">
        <v>86</v>
      </c>
      <c r="BH457" t="s">
        <v>85</v>
      </c>
      <c r="BI457" t="s">
        <v>85</v>
      </c>
      <c r="BJ457" t="s">
        <v>85</v>
      </c>
      <c r="BK457" t="s">
        <v>85</v>
      </c>
      <c r="BL457" t="s">
        <v>542</v>
      </c>
      <c r="BM457" t="s">
        <v>4501</v>
      </c>
      <c r="BN457" t="s">
        <v>857</v>
      </c>
      <c r="BO457" t="s">
        <v>5527</v>
      </c>
      <c r="BP457" s="1" t="s">
        <v>5603</v>
      </c>
    </row>
    <row r="458" spans="1:68" hidden="1" x14ac:dyDescent="0.25">
      <c r="A458" s="1" t="s">
        <v>5384</v>
      </c>
      <c r="B458" t="s">
        <v>5385</v>
      </c>
      <c r="C458" t="s">
        <v>5386</v>
      </c>
      <c r="D458" s="5">
        <f t="shared" si="23"/>
        <v>0</v>
      </c>
      <c r="E458" s="5">
        <f>IFERROR(SEARCH(Tabelle2!$A$2,Literatur!$C458),0)</f>
        <v>0</v>
      </c>
      <c r="F458" s="5">
        <f>IFERROR(SEARCH(Tabelle2!$A$3,Literatur!$C458),0)</f>
        <v>0</v>
      </c>
      <c r="G458" s="5">
        <f>IFERROR(SEARCH(Tabelle2!$A$4,Literatur!$C458),0)</f>
        <v>0</v>
      </c>
      <c r="H458" s="5">
        <f>IFERROR(SEARCH(Tabelle2!$A$5,Literatur!$C458),0)</f>
        <v>0</v>
      </c>
      <c r="I458" s="5">
        <f>IFERROR(SEARCH(Tabelle2!$A$6,Literatur!$C458),0)</f>
        <v>0</v>
      </c>
      <c r="J458" s="5">
        <f>IFERROR(SEARCH(Tabelle2!$A$7,Literatur!$C458),0)</f>
        <v>0</v>
      </c>
      <c r="K458" s="5">
        <f>IFERROR(SEARCH(Tabelle2!$A$8,Literatur!$C458),0)</f>
        <v>0</v>
      </c>
      <c r="L458" s="5">
        <f>IFERROR(SEARCH(Tabelle2!$A$9,Literatur!$C458),0)</f>
        <v>0</v>
      </c>
      <c r="M458" s="5">
        <f>IFERROR(SEARCH(Tabelle2!$A$10,Literatur!$C458),0)</f>
        <v>0</v>
      </c>
      <c r="N458" t="s">
        <v>60</v>
      </c>
      <c r="O458" t="s">
        <v>61</v>
      </c>
      <c r="P458" t="s">
        <v>3601</v>
      </c>
      <c r="Q458" t="s">
        <v>5387</v>
      </c>
      <c r="R458">
        <v>4</v>
      </c>
      <c r="S458">
        <v>115372</v>
      </c>
      <c r="T458" t="s">
        <v>64</v>
      </c>
      <c r="U458" t="s">
        <v>5388</v>
      </c>
      <c r="V458" t="s">
        <v>5389</v>
      </c>
      <c r="X458" t="s">
        <v>5390</v>
      </c>
      <c r="Y458" t="s">
        <v>5391</v>
      </c>
      <c r="Z458" t="s">
        <v>5392</v>
      </c>
      <c r="AA458">
        <f t="shared" si="24"/>
        <v>11</v>
      </c>
      <c r="AB458">
        <v>97</v>
      </c>
      <c r="AC458" t="s">
        <v>5604</v>
      </c>
      <c r="AD458" t="s">
        <v>71</v>
      </c>
      <c r="AE458">
        <v>29980228</v>
      </c>
      <c r="AF458" t="s">
        <v>5605</v>
      </c>
      <c r="AG458" t="s">
        <v>5606</v>
      </c>
      <c r="AH458" t="s">
        <v>5607</v>
      </c>
      <c r="AI458" t="s">
        <v>5608</v>
      </c>
      <c r="AJ458" t="s">
        <v>113</v>
      </c>
      <c r="AK458" t="s">
        <v>178</v>
      </c>
      <c r="AL458">
        <v>2704234</v>
      </c>
      <c r="AM458">
        <v>2018</v>
      </c>
      <c r="AN458" t="s">
        <v>720</v>
      </c>
      <c r="AO458" t="s">
        <v>721</v>
      </c>
      <c r="AP458" t="s">
        <v>721</v>
      </c>
      <c r="AQ458" t="s">
        <v>722</v>
      </c>
      <c r="AR458" t="s">
        <v>324</v>
      </c>
      <c r="AS458" t="s">
        <v>723</v>
      </c>
      <c r="AT458" t="s">
        <v>5609</v>
      </c>
      <c r="AU458" t="s">
        <v>5610</v>
      </c>
      <c r="AV458" t="s">
        <v>84</v>
      </c>
      <c r="AW458" t="s">
        <v>86</v>
      </c>
      <c r="AX458" t="s">
        <v>86</v>
      </c>
      <c r="AY458" t="s">
        <v>85</v>
      </c>
      <c r="AZ458" t="s">
        <v>86</v>
      </c>
      <c r="BA458" t="s">
        <v>85</v>
      </c>
      <c r="BB458" t="s">
        <v>85</v>
      </c>
      <c r="BC458">
        <v>1</v>
      </c>
      <c r="BD458" t="s">
        <v>86</v>
      </c>
      <c r="BE458" t="s">
        <v>86</v>
      </c>
      <c r="BF458" t="s">
        <v>85</v>
      </c>
      <c r="BG458" t="s">
        <v>86</v>
      </c>
      <c r="BH458" t="s">
        <v>85</v>
      </c>
      <c r="BI458" t="s">
        <v>85</v>
      </c>
      <c r="BJ458" t="s">
        <v>85</v>
      </c>
      <c r="BK458" t="s">
        <v>85</v>
      </c>
      <c r="BL458" t="s">
        <v>5611</v>
      </c>
      <c r="BM458" t="s">
        <v>4598</v>
      </c>
      <c r="BN458" t="s">
        <v>5612</v>
      </c>
      <c r="BO458" t="s">
        <v>5543</v>
      </c>
      <c r="BP458" s="1" t="s">
        <v>5613</v>
      </c>
    </row>
    <row r="459" spans="1:68" hidden="1" x14ac:dyDescent="0.25">
      <c r="A459" s="1" t="s">
        <v>5384</v>
      </c>
      <c r="B459" t="s">
        <v>5385</v>
      </c>
      <c r="C459" t="s">
        <v>5386</v>
      </c>
      <c r="D459" s="5">
        <f t="shared" si="23"/>
        <v>0</v>
      </c>
      <c r="E459" s="5">
        <f>IFERROR(SEARCH(Tabelle2!$A$2,Literatur!$C459),0)</f>
        <v>0</v>
      </c>
      <c r="F459" s="5">
        <f>IFERROR(SEARCH(Tabelle2!$A$3,Literatur!$C459),0)</f>
        <v>0</v>
      </c>
      <c r="G459" s="5">
        <f>IFERROR(SEARCH(Tabelle2!$A$4,Literatur!$C459),0)</f>
        <v>0</v>
      </c>
      <c r="H459" s="5">
        <f>IFERROR(SEARCH(Tabelle2!$A$5,Literatur!$C459),0)</f>
        <v>0</v>
      </c>
      <c r="I459" s="5">
        <f>IFERROR(SEARCH(Tabelle2!$A$6,Literatur!$C459),0)</f>
        <v>0</v>
      </c>
      <c r="J459" s="5">
        <f>IFERROR(SEARCH(Tabelle2!$A$7,Literatur!$C459),0)</f>
        <v>0</v>
      </c>
      <c r="K459" s="5">
        <f>IFERROR(SEARCH(Tabelle2!$A$8,Literatur!$C459),0)</f>
        <v>0</v>
      </c>
      <c r="L459" s="5">
        <f>IFERROR(SEARCH(Tabelle2!$A$9,Literatur!$C459),0)</f>
        <v>0</v>
      </c>
      <c r="M459" s="5">
        <f>IFERROR(SEARCH(Tabelle2!$A$10,Literatur!$C459),0)</f>
        <v>0</v>
      </c>
      <c r="N459" t="s">
        <v>60</v>
      </c>
      <c r="O459" t="s">
        <v>61</v>
      </c>
      <c r="P459" t="s">
        <v>3601</v>
      </c>
      <c r="Q459" t="s">
        <v>5387</v>
      </c>
      <c r="R459">
        <v>4</v>
      </c>
      <c r="S459">
        <v>115372</v>
      </c>
      <c r="T459" t="s">
        <v>64</v>
      </c>
      <c r="U459" t="s">
        <v>5388</v>
      </c>
      <c r="V459" t="s">
        <v>5389</v>
      </c>
      <c r="X459" t="s">
        <v>5390</v>
      </c>
      <c r="Y459" t="s">
        <v>5391</v>
      </c>
      <c r="Z459" t="s">
        <v>5392</v>
      </c>
      <c r="AA459">
        <f t="shared" si="24"/>
        <v>11</v>
      </c>
      <c r="AB459">
        <v>97</v>
      </c>
      <c r="AC459" t="s">
        <v>5614</v>
      </c>
      <c r="AD459" t="s">
        <v>71</v>
      </c>
      <c r="AE459">
        <v>29881343</v>
      </c>
      <c r="AF459" t="s">
        <v>5615</v>
      </c>
      <c r="AG459" t="s">
        <v>5616</v>
      </c>
      <c r="AH459" t="s">
        <v>5617</v>
      </c>
      <c r="AI459" t="s">
        <v>5618</v>
      </c>
      <c r="AJ459" t="s">
        <v>420</v>
      </c>
      <c r="AK459" t="s">
        <v>5619</v>
      </c>
      <c r="AL459">
        <v>2647769</v>
      </c>
      <c r="AM459">
        <v>2018</v>
      </c>
      <c r="AN459" t="s">
        <v>5479</v>
      </c>
      <c r="AO459" t="s">
        <v>322</v>
      </c>
      <c r="AP459" t="s">
        <v>322</v>
      </c>
      <c r="AQ459" t="s">
        <v>323</v>
      </c>
      <c r="AR459" t="s">
        <v>1036</v>
      </c>
      <c r="AS459" t="s">
        <v>324</v>
      </c>
      <c r="AT459" t="s">
        <v>5620</v>
      </c>
      <c r="AU459" t="s">
        <v>5621</v>
      </c>
      <c r="AV459" t="s">
        <v>84</v>
      </c>
      <c r="AW459" t="s">
        <v>86</v>
      </c>
      <c r="AX459" t="s">
        <v>86</v>
      </c>
      <c r="AY459" t="s">
        <v>85</v>
      </c>
      <c r="AZ459" t="s">
        <v>86</v>
      </c>
      <c r="BA459" t="s">
        <v>85</v>
      </c>
      <c r="BB459" t="s">
        <v>86</v>
      </c>
      <c r="BC459">
        <v>1</v>
      </c>
      <c r="BD459" t="s">
        <v>86</v>
      </c>
      <c r="BE459" t="s">
        <v>86</v>
      </c>
      <c r="BF459" t="s">
        <v>85</v>
      </c>
      <c r="BG459" t="s">
        <v>86</v>
      </c>
      <c r="BH459" t="s">
        <v>85</v>
      </c>
      <c r="BI459" t="s">
        <v>85</v>
      </c>
      <c r="BJ459" t="s">
        <v>85</v>
      </c>
      <c r="BK459" t="s">
        <v>85</v>
      </c>
      <c r="BL459" t="s">
        <v>376</v>
      </c>
      <c r="BM459" t="s">
        <v>3515</v>
      </c>
      <c r="BN459" t="s">
        <v>1967</v>
      </c>
      <c r="BO459" t="s">
        <v>1292</v>
      </c>
      <c r="BP459" s="1" t="s">
        <v>5622</v>
      </c>
    </row>
    <row r="460" spans="1:68" hidden="1" x14ac:dyDescent="0.25">
      <c r="A460" s="1" t="s">
        <v>5384</v>
      </c>
      <c r="B460" t="s">
        <v>5385</v>
      </c>
      <c r="C460" t="s">
        <v>5386</v>
      </c>
      <c r="D460" s="5">
        <f t="shared" si="23"/>
        <v>0</v>
      </c>
      <c r="E460" s="5">
        <f>IFERROR(SEARCH(Tabelle2!$A$2,Literatur!$C460),0)</f>
        <v>0</v>
      </c>
      <c r="F460" s="5">
        <f>IFERROR(SEARCH(Tabelle2!$A$3,Literatur!$C460),0)</f>
        <v>0</v>
      </c>
      <c r="G460" s="5">
        <f>IFERROR(SEARCH(Tabelle2!$A$4,Literatur!$C460),0)</f>
        <v>0</v>
      </c>
      <c r="H460" s="5">
        <f>IFERROR(SEARCH(Tabelle2!$A$5,Literatur!$C460),0)</f>
        <v>0</v>
      </c>
      <c r="I460" s="5">
        <f>IFERROR(SEARCH(Tabelle2!$A$6,Literatur!$C460),0)</f>
        <v>0</v>
      </c>
      <c r="J460" s="5">
        <f>IFERROR(SEARCH(Tabelle2!$A$7,Literatur!$C460),0)</f>
        <v>0</v>
      </c>
      <c r="K460" s="5">
        <f>IFERROR(SEARCH(Tabelle2!$A$8,Literatur!$C460),0)</f>
        <v>0</v>
      </c>
      <c r="L460" s="5">
        <f>IFERROR(SEARCH(Tabelle2!$A$9,Literatur!$C460),0)</f>
        <v>0</v>
      </c>
      <c r="M460" s="5">
        <f>IFERROR(SEARCH(Tabelle2!$A$10,Literatur!$C460),0)</f>
        <v>0</v>
      </c>
      <c r="N460" t="s">
        <v>60</v>
      </c>
      <c r="O460" t="s">
        <v>61</v>
      </c>
      <c r="P460" t="s">
        <v>3601</v>
      </c>
      <c r="Q460" t="s">
        <v>5387</v>
      </c>
      <c r="R460">
        <v>4</v>
      </c>
      <c r="S460">
        <v>115372</v>
      </c>
      <c r="T460" t="s">
        <v>64</v>
      </c>
      <c r="U460" t="s">
        <v>5388</v>
      </c>
      <c r="V460" t="s">
        <v>5389</v>
      </c>
      <c r="X460" t="s">
        <v>5390</v>
      </c>
      <c r="Y460" t="s">
        <v>5391</v>
      </c>
      <c r="Z460" t="s">
        <v>5392</v>
      </c>
      <c r="AA460">
        <f t="shared" si="24"/>
        <v>11</v>
      </c>
      <c r="AB460">
        <v>97</v>
      </c>
      <c r="AC460" t="s">
        <v>5623</v>
      </c>
      <c r="AD460" t="s">
        <v>71</v>
      </c>
      <c r="AE460">
        <v>29580841</v>
      </c>
      <c r="AF460" t="s">
        <v>5624</v>
      </c>
      <c r="AG460" t="s">
        <v>5625</v>
      </c>
      <c r="AH460" t="s">
        <v>5626</v>
      </c>
      <c r="AI460" t="s">
        <v>5627</v>
      </c>
      <c r="AJ460" t="s">
        <v>5628</v>
      </c>
      <c r="AK460" t="s">
        <v>178</v>
      </c>
      <c r="AL460">
        <v>2673684</v>
      </c>
      <c r="AM460">
        <v>2018</v>
      </c>
      <c r="AN460" t="s">
        <v>1034</v>
      </c>
      <c r="AO460" t="s">
        <v>1034</v>
      </c>
      <c r="AP460" t="s">
        <v>1034</v>
      </c>
      <c r="AQ460" t="s">
        <v>1035</v>
      </c>
      <c r="AR460" t="s">
        <v>723</v>
      </c>
      <c r="AS460" t="s">
        <v>1036</v>
      </c>
      <c r="AT460" t="s">
        <v>5629</v>
      </c>
      <c r="AU460" t="s">
        <v>5630</v>
      </c>
      <c r="AV460" t="s">
        <v>84</v>
      </c>
      <c r="AW460" t="s">
        <v>86</v>
      </c>
      <c r="AX460" t="s">
        <v>86</v>
      </c>
      <c r="AY460" t="s">
        <v>85</v>
      </c>
      <c r="AZ460" t="s">
        <v>86</v>
      </c>
      <c r="BA460" t="s">
        <v>85</v>
      </c>
      <c r="BB460" t="s">
        <v>86</v>
      </c>
      <c r="BC460">
        <v>1</v>
      </c>
      <c r="BD460" t="s">
        <v>86</v>
      </c>
      <c r="BE460" t="s">
        <v>86</v>
      </c>
      <c r="BF460" t="s">
        <v>86</v>
      </c>
      <c r="BG460" t="s">
        <v>86</v>
      </c>
      <c r="BH460" t="s">
        <v>85</v>
      </c>
      <c r="BI460" t="s">
        <v>85</v>
      </c>
      <c r="BJ460" t="s">
        <v>85</v>
      </c>
      <c r="BK460" t="s">
        <v>85</v>
      </c>
      <c r="BL460" t="s">
        <v>539</v>
      </c>
      <c r="BM460" t="s">
        <v>5631</v>
      </c>
      <c r="BN460" t="s">
        <v>5632</v>
      </c>
      <c r="BO460" t="s">
        <v>857</v>
      </c>
      <c r="BP460" s="1" t="s">
        <v>5633</v>
      </c>
    </row>
    <row r="461" spans="1:68" hidden="1" x14ac:dyDescent="0.25">
      <c r="A461" s="1" t="s">
        <v>5384</v>
      </c>
      <c r="B461" t="s">
        <v>5385</v>
      </c>
      <c r="C461" t="s">
        <v>5386</v>
      </c>
      <c r="D461" s="5">
        <f t="shared" si="23"/>
        <v>0</v>
      </c>
      <c r="E461" s="5">
        <f>IFERROR(SEARCH(Tabelle2!$A$2,Literatur!$C461),0)</f>
        <v>0</v>
      </c>
      <c r="F461" s="5">
        <f>IFERROR(SEARCH(Tabelle2!$A$3,Literatur!$C461),0)</f>
        <v>0</v>
      </c>
      <c r="G461" s="5">
        <f>IFERROR(SEARCH(Tabelle2!$A$4,Literatur!$C461),0)</f>
        <v>0</v>
      </c>
      <c r="H461" s="5">
        <f>IFERROR(SEARCH(Tabelle2!$A$5,Literatur!$C461),0)</f>
        <v>0</v>
      </c>
      <c r="I461" s="5">
        <f>IFERROR(SEARCH(Tabelle2!$A$6,Literatur!$C461),0)</f>
        <v>0</v>
      </c>
      <c r="J461" s="5">
        <f>IFERROR(SEARCH(Tabelle2!$A$7,Literatur!$C461),0)</f>
        <v>0</v>
      </c>
      <c r="K461" s="5">
        <f>IFERROR(SEARCH(Tabelle2!$A$8,Literatur!$C461),0)</f>
        <v>0</v>
      </c>
      <c r="L461" s="5">
        <f>IFERROR(SEARCH(Tabelle2!$A$9,Literatur!$C461),0)</f>
        <v>0</v>
      </c>
      <c r="M461" s="5">
        <f>IFERROR(SEARCH(Tabelle2!$A$10,Literatur!$C461),0)</f>
        <v>0</v>
      </c>
      <c r="N461" t="s">
        <v>60</v>
      </c>
      <c r="O461" t="s">
        <v>61</v>
      </c>
      <c r="P461" t="s">
        <v>3601</v>
      </c>
      <c r="Q461" t="s">
        <v>5387</v>
      </c>
      <c r="R461">
        <v>4</v>
      </c>
      <c r="S461">
        <v>115372</v>
      </c>
      <c r="T461" t="s">
        <v>64</v>
      </c>
      <c r="U461" t="s">
        <v>5388</v>
      </c>
      <c r="V461" t="s">
        <v>5389</v>
      </c>
      <c r="X461" t="s">
        <v>5390</v>
      </c>
      <c r="Y461" t="s">
        <v>5391</v>
      </c>
      <c r="Z461" t="s">
        <v>5392</v>
      </c>
      <c r="AA461">
        <f t="shared" si="24"/>
        <v>11</v>
      </c>
      <c r="AB461">
        <v>97</v>
      </c>
      <c r="AC461" t="s">
        <v>5634</v>
      </c>
      <c r="AD461" t="s">
        <v>71</v>
      </c>
      <c r="AE461">
        <v>29559004</v>
      </c>
      <c r="AF461" t="s">
        <v>5635</v>
      </c>
      <c r="AG461" t="s">
        <v>5636</v>
      </c>
      <c r="AH461" t="s">
        <v>5637</v>
      </c>
      <c r="AI461" t="s">
        <v>5638</v>
      </c>
      <c r="AJ461" t="s">
        <v>113</v>
      </c>
      <c r="AK461" t="s">
        <v>97</v>
      </c>
      <c r="AL461">
        <v>2655594</v>
      </c>
      <c r="AM461">
        <v>2018</v>
      </c>
      <c r="AN461" t="s">
        <v>720</v>
      </c>
      <c r="AO461" t="s">
        <v>721</v>
      </c>
      <c r="AP461" t="s">
        <v>721</v>
      </c>
      <c r="AQ461" t="s">
        <v>722</v>
      </c>
      <c r="AR461" t="s">
        <v>467</v>
      </c>
      <c r="AS461" t="s">
        <v>723</v>
      </c>
      <c r="AT461" t="s">
        <v>5639</v>
      </c>
      <c r="AU461" t="s">
        <v>5640</v>
      </c>
      <c r="AV461" t="s">
        <v>84</v>
      </c>
      <c r="AW461" t="s">
        <v>86</v>
      </c>
      <c r="AX461" t="s">
        <v>86</v>
      </c>
      <c r="AY461" t="s">
        <v>85</v>
      </c>
      <c r="AZ461" t="s">
        <v>86</v>
      </c>
      <c r="BA461" t="s">
        <v>85</v>
      </c>
      <c r="BB461" t="s">
        <v>85</v>
      </c>
      <c r="BC461">
        <v>1</v>
      </c>
      <c r="BD461" t="s">
        <v>86</v>
      </c>
      <c r="BE461" t="s">
        <v>86</v>
      </c>
      <c r="BF461" t="s">
        <v>85</v>
      </c>
      <c r="BG461" t="s">
        <v>86</v>
      </c>
      <c r="BH461" t="s">
        <v>85</v>
      </c>
      <c r="BI461" t="s">
        <v>85</v>
      </c>
      <c r="BJ461" t="s">
        <v>85</v>
      </c>
      <c r="BK461" t="s">
        <v>85</v>
      </c>
      <c r="BL461" t="s">
        <v>5641</v>
      </c>
      <c r="BM461" t="s">
        <v>710</v>
      </c>
      <c r="BN461" t="s">
        <v>666</v>
      </c>
      <c r="BO461" t="s">
        <v>5575</v>
      </c>
      <c r="BP461" s="1" t="s">
        <v>5642</v>
      </c>
    </row>
    <row r="462" spans="1:68" hidden="1" x14ac:dyDescent="0.25">
      <c r="A462" s="1" t="s">
        <v>5384</v>
      </c>
      <c r="B462" t="s">
        <v>5385</v>
      </c>
      <c r="C462" t="s">
        <v>5386</v>
      </c>
      <c r="D462" s="5">
        <f t="shared" si="23"/>
        <v>0</v>
      </c>
      <c r="E462" s="5">
        <f>IFERROR(SEARCH(Tabelle2!$A$2,Literatur!$C462),0)</f>
        <v>0</v>
      </c>
      <c r="F462" s="5">
        <f>IFERROR(SEARCH(Tabelle2!$A$3,Literatur!$C462),0)</f>
        <v>0</v>
      </c>
      <c r="G462" s="5">
        <f>IFERROR(SEARCH(Tabelle2!$A$4,Literatur!$C462),0)</f>
        <v>0</v>
      </c>
      <c r="H462" s="5">
        <f>IFERROR(SEARCH(Tabelle2!$A$5,Literatur!$C462),0)</f>
        <v>0</v>
      </c>
      <c r="I462" s="5">
        <f>IFERROR(SEARCH(Tabelle2!$A$6,Literatur!$C462),0)</f>
        <v>0</v>
      </c>
      <c r="J462" s="5">
        <f>IFERROR(SEARCH(Tabelle2!$A$7,Literatur!$C462),0)</f>
        <v>0</v>
      </c>
      <c r="K462" s="5">
        <f>IFERROR(SEARCH(Tabelle2!$A$8,Literatur!$C462),0)</f>
        <v>0</v>
      </c>
      <c r="L462" s="5">
        <f>IFERROR(SEARCH(Tabelle2!$A$9,Literatur!$C462),0)</f>
        <v>0</v>
      </c>
      <c r="M462" s="5">
        <f>IFERROR(SEARCH(Tabelle2!$A$10,Literatur!$C462),0)</f>
        <v>0</v>
      </c>
      <c r="N462" t="s">
        <v>60</v>
      </c>
      <c r="O462" t="s">
        <v>61</v>
      </c>
      <c r="P462" t="s">
        <v>3601</v>
      </c>
      <c r="Q462" t="s">
        <v>5387</v>
      </c>
      <c r="R462">
        <v>4</v>
      </c>
      <c r="S462">
        <v>115372</v>
      </c>
      <c r="T462" t="s">
        <v>64</v>
      </c>
      <c r="U462" t="s">
        <v>5388</v>
      </c>
      <c r="V462" t="s">
        <v>5389</v>
      </c>
      <c r="X462" t="s">
        <v>5390</v>
      </c>
      <c r="Y462" t="s">
        <v>5391</v>
      </c>
      <c r="Z462" t="s">
        <v>5392</v>
      </c>
      <c r="AA462">
        <f t="shared" si="24"/>
        <v>11</v>
      </c>
      <c r="AB462">
        <v>97</v>
      </c>
      <c r="AC462" t="s">
        <v>5643</v>
      </c>
      <c r="AD462" t="s">
        <v>71</v>
      </c>
      <c r="AE462">
        <v>29523868</v>
      </c>
      <c r="AF462" t="s">
        <v>5644</v>
      </c>
      <c r="AG462" t="s">
        <v>5645</v>
      </c>
      <c r="AH462" t="s">
        <v>5646</v>
      </c>
      <c r="AI462" t="s">
        <v>5647</v>
      </c>
      <c r="AJ462" t="s">
        <v>130</v>
      </c>
      <c r="AK462" t="s">
        <v>1125</v>
      </c>
      <c r="AL462">
        <v>2656503</v>
      </c>
      <c r="AM462">
        <v>2018</v>
      </c>
      <c r="AN462" t="s">
        <v>464</v>
      </c>
      <c r="AO462" t="s">
        <v>465</v>
      </c>
      <c r="AP462" t="s">
        <v>465</v>
      </c>
      <c r="AQ462" t="s">
        <v>466</v>
      </c>
      <c r="AR462" t="s">
        <v>5648</v>
      </c>
      <c r="AS462" t="s">
        <v>467</v>
      </c>
      <c r="AT462" t="s">
        <v>5649</v>
      </c>
      <c r="AU462" t="s">
        <v>5650</v>
      </c>
      <c r="AV462" t="s">
        <v>84</v>
      </c>
      <c r="AW462" t="s">
        <v>86</v>
      </c>
      <c r="AX462" t="s">
        <v>86</v>
      </c>
      <c r="AY462" t="s">
        <v>85</v>
      </c>
      <c r="AZ462" t="s">
        <v>86</v>
      </c>
      <c r="BA462" t="s">
        <v>85</v>
      </c>
      <c r="BB462" t="s">
        <v>85</v>
      </c>
      <c r="BC462">
        <v>1</v>
      </c>
      <c r="BD462" t="s">
        <v>86</v>
      </c>
      <c r="BE462" t="s">
        <v>86</v>
      </c>
      <c r="BF462" t="s">
        <v>85</v>
      </c>
      <c r="BG462" t="s">
        <v>86</v>
      </c>
      <c r="BH462" t="s">
        <v>85</v>
      </c>
      <c r="BI462" t="s">
        <v>85</v>
      </c>
      <c r="BJ462" t="s">
        <v>85</v>
      </c>
      <c r="BK462" t="s">
        <v>85</v>
      </c>
      <c r="BL462" t="s">
        <v>5651</v>
      </c>
      <c r="BM462" t="s">
        <v>3536</v>
      </c>
      <c r="BN462" t="s">
        <v>3764</v>
      </c>
      <c r="BO462" t="s">
        <v>4257</v>
      </c>
      <c r="BP462" s="1" t="s">
        <v>5652</v>
      </c>
    </row>
    <row r="463" spans="1:68" hidden="1" x14ac:dyDescent="0.25">
      <c r="A463" s="1" t="s">
        <v>5384</v>
      </c>
      <c r="B463" t="s">
        <v>5385</v>
      </c>
      <c r="C463" t="s">
        <v>5386</v>
      </c>
      <c r="D463" s="5">
        <f t="shared" si="23"/>
        <v>0</v>
      </c>
      <c r="E463" s="5">
        <f>IFERROR(SEARCH(Tabelle2!$A$2,Literatur!$C463),0)</f>
        <v>0</v>
      </c>
      <c r="F463" s="5">
        <f>IFERROR(SEARCH(Tabelle2!$A$3,Literatur!$C463),0)</f>
        <v>0</v>
      </c>
      <c r="G463" s="5">
        <f>IFERROR(SEARCH(Tabelle2!$A$4,Literatur!$C463),0)</f>
        <v>0</v>
      </c>
      <c r="H463" s="5">
        <f>IFERROR(SEARCH(Tabelle2!$A$5,Literatur!$C463),0)</f>
        <v>0</v>
      </c>
      <c r="I463" s="5">
        <f>IFERROR(SEARCH(Tabelle2!$A$6,Literatur!$C463),0)</f>
        <v>0</v>
      </c>
      <c r="J463" s="5">
        <f>IFERROR(SEARCH(Tabelle2!$A$7,Literatur!$C463),0)</f>
        <v>0</v>
      </c>
      <c r="K463" s="5">
        <f>IFERROR(SEARCH(Tabelle2!$A$8,Literatur!$C463),0)</f>
        <v>0</v>
      </c>
      <c r="L463" s="5">
        <f>IFERROR(SEARCH(Tabelle2!$A$9,Literatur!$C463),0)</f>
        <v>0</v>
      </c>
      <c r="M463" s="5">
        <f>IFERROR(SEARCH(Tabelle2!$A$10,Literatur!$C463),0)</f>
        <v>0</v>
      </c>
      <c r="N463" t="s">
        <v>60</v>
      </c>
      <c r="O463" t="s">
        <v>61</v>
      </c>
      <c r="P463" t="s">
        <v>3601</v>
      </c>
      <c r="Q463" t="s">
        <v>5387</v>
      </c>
      <c r="R463">
        <v>4</v>
      </c>
      <c r="S463">
        <v>115372</v>
      </c>
      <c r="T463" t="s">
        <v>64</v>
      </c>
      <c r="U463" t="s">
        <v>5388</v>
      </c>
      <c r="V463" t="s">
        <v>5389</v>
      </c>
      <c r="X463" t="s">
        <v>5390</v>
      </c>
      <c r="Y463" t="s">
        <v>5391</v>
      </c>
      <c r="Z463" t="s">
        <v>5392</v>
      </c>
      <c r="AA463">
        <f t="shared" si="24"/>
        <v>11</v>
      </c>
      <c r="AB463">
        <v>97</v>
      </c>
      <c r="AC463" t="s">
        <v>5653</v>
      </c>
      <c r="AD463" t="s">
        <v>71</v>
      </c>
      <c r="AE463">
        <v>29226610</v>
      </c>
      <c r="AF463" t="s">
        <v>5654</v>
      </c>
      <c r="AG463" t="s">
        <v>5655</v>
      </c>
      <c r="AH463" t="s">
        <v>5656</v>
      </c>
      <c r="AI463" t="s">
        <v>5657</v>
      </c>
      <c r="AJ463" t="s">
        <v>1033</v>
      </c>
      <c r="AK463" t="s">
        <v>1370</v>
      </c>
      <c r="AL463">
        <v>2672975</v>
      </c>
      <c r="AM463">
        <v>2018</v>
      </c>
      <c r="AN463" t="s">
        <v>5658</v>
      </c>
      <c r="AO463" t="s">
        <v>5659</v>
      </c>
      <c r="AP463" t="s">
        <v>5660</v>
      </c>
      <c r="AQ463" t="s">
        <v>5661</v>
      </c>
      <c r="AR463" t="s">
        <v>5662</v>
      </c>
      <c r="AS463" t="s">
        <v>5663</v>
      </c>
      <c r="AT463" t="s">
        <v>5664</v>
      </c>
      <c r="AU463" t="s">
        <v>5665</v>
      </c>
      <c r="AV463" t="s">
        <v>84</v>
      </c>
      <c r="AW463" t="s">
        <v>86</v>
      </c>
      <c r="AX463" t="s">
        <v>86</v>
      </c>
      <c r="AY463" t="s">
        <v>85</v>
      </c>
      <c r="AZ463" t="s">
        <v>86</v>
      </c>
      <c r="BA463" t="s">
        <v>85</v>
      </c>
      <c r="BB463" t="s">
        <v>85</v>
      </c>
      <c r="BC463">
        <v>1</v>
      </c>
      <c r="BD463" t="s">
        <v>86</v>
      </c>
      <c r="BE463" t="s">
        <v>86</v>
      </c>
      <c r="BF463" t="s">
        <v>85</v>
      </c>
      <c r="BG463" t="s">
        <v>86</v>
      </c>
      <c r="BH463" t="s">
        <v>85</v>
      </c>
      <c r="BI463" t="s">
        <v>85</v>
      </c>
      <c r="BJ463" t="s">
        <v>85</v>
      </c>
      <c r="BK463" t="s">
        <v>85</v>
      </c>
      <c r="BL463" t="s">
        <v>910</v>
      </c>
      <c r="BM463" t="s">
        <v>5666</v>
      </c>
      <c r="BN463" t="s">
        <v>140</v>
      </c>
      <c r="BO463" t="s">
        <v>5594</v>
      </c>
      <c r="BP463" s="1" t="s">
        <v>5667</v>
      </c>
    </row>
    <row r="464" spans="1:68" hidden="1" x14ac:dyDescent="0.25">
      <c r="A464" s="1" t="s">
        <v>5384</v>
      </c>
      <c r="B464" t="s">
        <v>5385</v>
      </c>
      <c r="C464" t="s">
        <v>5386</v>
      </c>
      <c r="D464" s="5">
        <f t="shared" si="23"/>
        <v>0</v>
      </c>
      <c r="E464" s="5">
        <f>IFERROR(SEARCH(Tabelle2!$A$2,Literatur!$C464),0)</f>
        <v>0</v>
      </c>
      <c r="F464" s="5">
        <f>IFERROR(SEARCH(Tabelle2!$A$3,Literatur!$C464),0)</f>
        <v>0</v>
      </c>
      <c r="G464" s="5">
        <f>IFERROR(SEARCH(Tabelle2!$A$4,Literatur!$C464),0)</f>
        <v>0</v>
      </c>
      <c r="H464" s="5">
        <f>IFERROR(SEARCH(Tabelle2!$A$5,Literatur!$C464),0)</f>
        <v>0</v>
      </c>
      <c r="I464" s="5">
        <f>IFERROR(SEARCH(Tabelle2!$A$6,Literatur!$C464),0)</f>
        <v>0</v>
      </c>
      <c r="J464" s="5">
        <f>IFERROR(SEARCH(Tabelle2!$A$7,Literatur!$C464),0)</f>
        <v>0</v>
      </c>
      <c r="K464" s="5">
        <f>IFERROR(SEARCH(Tabelle2!$A$8,Literatur!$C464),0)</f>
        <v>0</v>
      </c>
      <c r="L464" s="5">
        <f>IFERROR(SEARCH(Tabelle2!$A$9,Literatur!$C464),0)</f>
        <v>0</v>
      </c>
      <c r="M464" s="5">
        <f>IFERROR(SEARCH(Tabelle2!$A$10,Literatur!$C464),0)</f>
        <v>0</v>
      </c>
      <c r="N464" t="s">
        <v>60</v>
      </c>
      <c r="O464" t="s">
        <v>61</v>
      </c>
      <c r="P464" t="s">
        <v>3601</v>
      </c>
      <c r="Q464" t="s">
        <v>5387</v>
      </c>
      <c r="R464">
        <v>4</v>
      </c>
      <c r="S464">
        <v>115372</v>
      </c>
      <c r="T464" t="s">
        <v>64</v>
      </c>
      <c r="U464" t="s">
        <v>5388</v>
      </c>
      <c r="V464" t="s">
        <v>5389</v>
      </c>
      <c r="X464" t="s">
        <v>5390</v>
      </c>
      <c r="Y464" t="s">
        <v>5391</v>
      </c>
      <c r="Z464" t="s">
        <v>5392</v>
      </c>
      <c r="AA464">
        <f t="shared" si="24"/>
        <v>11</v>
      </c>
      <c r="AB464">
        <v>97</v>
      </c>
      <c r="AC464" t="s">
        <v>5668</v>
      </c>
      <c r="AD464" t="s">
        <v>71</v>
      </c>
      <c r="AE464">
        <v>26013637</v>
      </c>
      <c r="AF464" t="s">
        <v>5669</v>
      </c>
      <c r="AG464" t="s">
        <v>5670</v>
      </c>
      <c r="AH464" t="s">
        <v>5671</v>
      </c>
      <c r="AI464" t="s">
        <v>5672</v>
      </c>
      <c r="AJ464" t="s">
        <v>1285</v>
      </c>
      <c r="AK464" t="s">
        <v>178</v>
      </c>
      <c r="AL464">
        <v>2341186</v>
      </c>
      <c r="AM464">
        <v>2015</v>
      </c>
      <c r="AN464" t="s">
        <v>5673</v>
      </c>
      <c r="AO464" t="s">
        <v>5674</v>
      </c>
      <c r="AP464" t="s">
        <v>5674</v>
      </c>
      <c r="AQ464" t="s">
        <v>5675</v>
      </c>
      <c r="AR464" t="s">
        <v>723</v>
      </c>
      <c r="AS464" t="s">
        <v>5676</v>
      </c>
      <c r="AT464" t="s">
        <v>5677</v>
      </c>
      <c r="AU464" t="s">
        <v>5678</v>
      </c>
      <c r="AV464" t="s">
        <v>84</v>
      </c>
      <c r="AW464" t="s">
        <v>85</v>
      </c>
      <c r="AX464" t="s">
        <v>86</v>
      </c>
      <c r="AY464" t="s">
        <v>85</v>
      </c>
      <c r="AZ464" t="s">
        <v>86</v>
      </c>
      <c r="BA464" t="s">
        <v>85</v>
      </c>
      <c r="BB464" t="s">
        <v>86</v>
      </c>
      <c r="BC464">
        <v>1</v>
      </c>
      <c r="BD464" t="s">
        <v>86</v>
      </c>
      <c r="BE464" t="s">
        <v>86</v>
      </c>
      <c r="BF464" t="s">
        <v>85</v>
      </c>
      <c r="BG464" t="s">
        <v>85</v>
      </c>
      <c r="BH464" t="s">
        <v>85</v>
      </c>
      <c r="BI464" t="s">
        <v>85</v>
      </c>
      <c r="BJ464" t="s">
        <v>85</v>
      </c>
      <c r="BK464" t="s">
        <v>85</v>
      </c>
      <c r="BL464" t="s">
        <v>5199</v>
      </c>
      <c r="BM464" t="s">
        <v>2022</v>
      </c>
      <c r="BN464" t="s">
        <v>5679</v>
      </c>
      <c r="BO464" t="s">
        <v>1546</v>
      </c>
      <c r="BP464" s="1" t="s">
        <v>5680</v>
      </c>
    </row>
    <row r="465" spans="1:68" hidden="1" x14ac:dyDescent="0.25">
      <c r="A465" s="1" t="s">
        <v>5384</v>
      </c>
      <c r="B465" t="s">
        <v>5385</v>
      </c>
      <c r="C465" t="s">
        <v>5386</v>
      </c>
      <c r="D465" s="5">
        <f t="shared" si="23"/>
        <v>0</v>
      </c>
      <c r="E465" s="5">
        <f>IFERROR(SEARCH(Tabelle2!$A$2,Literatur!$C465),0)</f>
        <v>0</v>
      </c>
      <c r="F465" s="5">
        <f>IFERROR(SEARCH(Tabelle2!$A$3,Literatur!$C465),0)</f>
        <v>0</v>
      </c>
      <c r="G465" s="5">
        <f>IFERROR(SEARCH(Tabelle2!$A$4,Literatur!$C465),0)</f>
        <v>0</v>
      </c>
      <c r="H465" s="5">
        <f>IFERROR(SEARCH(Tabelle2!$A$5,Literatur!$C465),0)</f>
        <v>0</v>
      </c>
      <c r="I465" s="5">
        <f>IFERROR(SEARCH(Tabelle2!$A$6,Literatur!$C465),0)</f>
        <v>0</v>
      </c>
      <c r="J465" s="5">
        <f>IFERROR(SEARCH(Tabelle2!$A$7,Literatur!$C465),0)</f>
        <v>0</v>
      </c>
      <c r="K465" s="5">
        <f>IFERROR(SEARCH(Tabelle2!$A$8,Literatur!$C465),0)</f>
        <v>0</v>
      </c>
      <c r="L465" s="5">
        <f>IFERROR(SEARCH(Tabelle2!$A$9,Literatur!$C465),0)</f>
        <v>0</v>
      </c>
      <c r="M465" s="5">
        <f>IFERROR(SEARCH(Tabelle2!$A$10,Literatur!$C465),0)</f>
        <v>0</v>
      </c>
      <c r="N465" t="s">
        <v>60</v>
      </c>
      <c r="O465" t="s">
        <v>61</v>
      </c>
      <c r="P465" t="s">
        <v>3601</v>
      </c>
      <c r="Q465" t="s">
        <v>5387</v>
      </c>
      <c r="R465">
        <v>4</v>
      </c>
      <c r="S465">
        <v>115372</v>
      </c>
      <c r="T465" t="s">
        <v>64</v>
      </c>
      <c r="U465" t="s">
        <v>5388</v>
      </c>
      <c r="V465" t="s">
        <v>5389</v>
      </c>
      <c r="X465" t="s">
        <v>5390</v>
      </c>
      <c r="Y465" t="s">
        <v>5391</v>
      </c>
      <c r="Z465" t="s">
        <v>5392</v>
      </c>
      <c r="AA465">
        <f t="shared" si="24"/>
        <v>11</v>
      </c>
      <c r="AB465">
        <v>97</v>
      </c>
      <c r="AC465" t="s">
        <v>5681</v>
      </c>
      <c r="AD465" t="s">
        <v>71</v>
      </c>
      <c r="AE465">
        <v>29544527</v>
      </c>
      <c r="AF465" t="s">
        <v>5682</v>
      </c>
      <c r="AG465" t="s">
        <v>5683</v>
      </c>
      <c r="AH465" t="s">
        <v>5684</v>
      </c>
      <c r="AI465" t="s">
        <v>5685</v>
      </c>
      <c r="AJ465" t="s">
        <v>130</v>
      </c>
      <c r="AK465" t="s">
        <v>549</v>
      </c>
      <c r="AL465">
        <v>2655594</v>
      </c>
      <c r="AM465">
        <v>2018</v>
      </c>
      <c r="AN465" t="s">
        <v>720</v>
      </c>
      <c r="AO465" t="s">
        <v>721</v>
      </c>
      <c r="AP465" t="s">
        <v>721</v>
      </c>
      <c r="AQ465" t="s">
        <v>722</v>
      </c>
      <c r="AR465" t="s">
        <v>1036</v>
      </c>
      <c r="AS465" t="s">
        <v>723</v>
      </c>
      <c r="AT465" t="s">
        <v>5686</v>
      </c>
      <c r="AU465" t="s">
        <v>5687</v>
      </c>
      <c r="AV465" t="s">
        <v>84</v>
      </c>
      <c r="AW465" t="s">
        <v>86</v>
      </c>
      <c r="AX465" t="s">
        <v>86</v>
      </c>
      <c r="AY465" t="s">
        <v>85</v>
      </c>
      <c r="AZ465" t="s">
        <v>86</v>
      </c>
      <c r="BA465" t="s">
        <v>85</v>
      </c>
      <c r="BB465" t="s">
        <v>86</v>
      </c>
      <c r="BC465">
        <v>2</v>
      </c>
      <c r="BD465" t="s">
        <v>86</v>
      </c>
      <c r="BE465" t="s">
        <v>86</v>
      </c>
      <c r="BF465" t="s">
        <v>85</v>
      </c>
      <c r="BG465" t="s">
        <v>86</v>
      </c>
      <c r="BH465" t="s">
        <v>85</v>
      </c>
      <c r="BI465" t="s">
        <v>85</v>
      </c>
      <c r="BJ465" t="s">
        <v>85</v>
      </c>
      <c r="BK465" t="s">
        <v>85</v>
      </c>
      <c r="BL465" t="s">
        <v>5688</v>
      </c>
      <c r="BM465" t="s">
        <v>710</v>
      </c>
      <c r="BN465" t="s">
        <v>5689</v>
      </c>
      <c r="BO465" t="s">
        <v>857</v>
      </c>
      <c r="BP465" s="1" t="s">
        <v>5690</v>
      </c>
    </row>
    <row r="466" spans="1:68" hidden="1" x14ac:dyDescent="0.25">
      <c r="A466" s="1" t="s">
        <v>5384</v>
      </c>
      <c r="B466" t="s">
        <v>5385</v>
      </c>
      <c r="C466" t="s">
        <v>5386</v>
      </c>
      <c r="D466" s="5">
        <f t="shared" si="23"/>
        <v>0</v>
      </c>
      <c r="E466" s="5">
        <f>IFERROR(SEARCH(Tabelle2!$A$2,Literatur!$C466),0)</f>
        <v>0</v>
      </c>
      <c r="F466" s="5">
        <f>IFERROR(SEARCH(Tabelle2!$A$3,Literatur!$C466),0)</f>
        <v>0</v>
      </c>
      <c r="G466" s="5">
        <f>IFERROR(SEARCH(Tabelle2!$A$4,Literatur!$C466),0)</f>
        <v>0</v>
      </c>
      <c r="H466" s="5">
        <f>IFERROR(SEARCH(Tabelle2!$A$5,Literatur!$C466),0)</f>
        <v>0</v>
      </c>
      <c r="I466" s="5">
        <f>IFERROR(SEARCH(Tabelle2!$A$6,Literatur!$C466),0)</f>
        <v>0</v>
      </c>
      <c r="J466" s="5">
        <f>IFERROR(SEARCH(Tabelle2!$A$7,Literatur!$C466),0)</f>
        <v>0</v>
      </c>
      <c r="K466" s="5">
        <f>IFERROR(SEARCH(Tabelle2!$A$8,Literatur!$C466),0)</f>
        <v>0</v>
      </c>
      <c r="L466" s="5">
        <f>IFERROR(SEARCH(Tabelle2!$A$9,Literatur!$C466),0)</f>
        <v>0</v>
      </c>
      <c r="M466" s="5">
        <f>IFERROR(SEARCH(Tabelle2!$A$10,Literatur!$C466),0)</f>
        <v>0</v>
      </c>
      <c r="N466" t="s">
        <v>60</v>
      </c>
      <c r="O466" t="s">
        <v>61</v>
      </c>
      <c r="P466" t="s">
        <v>3601</v>
      </c>
      <c r="Q466" t="s">
        <v>5387</v>
      </c>
      <c r="R466">
        <v>4</v>
      </c>
      <c r="S466">
        <v>115372</v>
      </c>
      <c r="T466" t="s">
        <v>64</v>
      </c>
      <c r="U466" t="s">
        <v>5388</v>
      </c>
      <c r="V466" t="s">
        <v>5389</v>
      </c>
      <c r="X466" t="s">
        <v>5390</v>
      </c>
      <c r="Y466" t="s">
        <v>5391</v>
      </c>
      <c r="Z466" t="s">
        <v>5392</v>
      </c>
      <c r="AA466">
        <f t="shared" si="24"/>
        <v>11</v>
      </c>
      <c r="AB466">
        <v>97</v>
      </c>
      <c r="AC466" t="s">
        <v>5691</v>
      </c>
      <c r="AD466" t="s">
        <v>71</v>
      </c>
      <c r="AE466">
        <v>29246479</v>
      </c>
      <c r="AF466" t="s">
        <v>5692</v>
      </c>
      <c r="AG466" t="s">
        <v>5693</v>
      </c>
      <c r="AH466" t="s">
        <v>5694</v>
      </c>
      <c r="AI466" t="s">
        <v>5695</v>
      </c>
      <c r="AJ466" t="s">
        <v>113</v>
      </c>
      <c r="AK466" t="s">
        <v>384</v>
      </c>
      <c r="AL466">
        <v>2648931</v>
      </c>
      <c r="AM466">
        <v>2018</v>
      </c>
      <c r="AN466" t="s">
        <v>1034</v>
      </c>
      <c r="AO466" t="s">
        <v>1034</v>
      </c>
      <c r="AP466" t="s">
        <v>1034</v>
      </c>
      <c r="AQ466" t="s">
        <v>1035</v>
      </c>
      <c r="AR466" t="s">
        <v>467</v>
      </c>
      <c r="AS466" t="s">
        <v>1036</v>
      </c>
      <c r="AT466" t="s">
        <v>5696</v>
      </c>
      <c r="AU466" t="s">
        <v>5697</v>
      </c>
      <c r="AV466" t="s">
        <v>84</v>
      </c>
      <c r="AW466" t="s">
        <v>86</v>
      </c>
      <c r="AX466" t="s">
        <v>86</v>
      </c>
      <c r="AY466" t="s">
        <v>85</v>
      </c>
      <c r="AZ466" t="s">
        <v>86</v>
      </c>
      <c r="BA466" t="s">
        <v>85</v>
      </c>
      <c r="BB466" t="s">
        <v>86</v>
      </c>
      <c r="BC466">
        <v>1</v>
      </c>
      <c r="BD466" t="s">
        <v>86</v>
      </c>
      <c r="BE466" t="s">
        <v>86</v>
      </c>
      <c r="BF466" t="s">
        <v>85</v>
      </c>
      <c r="BG466" t="s">
        <v>86</v>
      </c>
      <c r="BH466" t="s">
        <v>85</v>
      </c>
      <c r="BI466" t="s">
        <v>85</v>
      </c>
      <c r="BJ466" t="s">
        <v>85</v>
      </c>
      <c r="BK466" t="s">
        <v>85</v>
      </c>
      <c r="BL466" t="s">
        <v>5698</v>
      </c>
      <c r="BM466" t="s">
        <v>5517</v>
      </c>
      <c r="BN466" t="s">
        <v>3293</v>
      </c>
      <c r="BO466" t="s">
        <v>5612</v>
      </c>
      <c r="BP466" s="1" t="s">
        <v>5699</v>
      </c>
    </row>
    <row r="467" spans="1:68" hidden="1" x14ac:dyDescent="0.25">
      <c r="A467" s="1" t="s">
        <v>5384</v>
      </c>
      <c r="B467" t="s">
        <v>5385</v>
      </c>
      <c r="C467" t="s">
        <v>5386</v>
      </c>
      <c r="D467" s="5">
        <f t="shared" si="23"/>
        <v>0</v>
      </c>
      <c r="E467" s="5">
        <f>IFERROR(SEARCH(Tabelle2!$A$2,Literatur!$C467),0)</f>
        <v>0</v>
      </c>
      <c r="F467" s="5">
        <f>IFERROR(SEARCH(Tabelle2!$A$3,Literatur!$C467),0)</f>
        <v>0</v>
      </c>
      <c r="G467" s="5">
        <f>IFERROR(SEARCH(Tabelle2!$A$4,Literatur!$C467),0)</f>
        <v>0</v>
      </c>
      <c r="H467" s="5">
        <f>IFERROR(SEARCH(Tabelle2!$A$5,Literatur!$C467),0)</f>
        <v>0</v>
      </c>
      <c r="I467" s="5">
        <f>IFERROR(SEARCH(Tabelle2!$A$6,Literatur!$C467),0)</f>
        <v>0</v>
      </c>
      <c r="J467" s="5">
        <f>IFERROR(SEARCH(Tabelle2!$A$7,Literatur!$C467),0)</f>
        <v>0</v>
      </c>
      <c r="K467" s="5">
        <f>IFERROR(SEARCH(Tabelle2!$A$8,Literatur!$C467),0)</f>
        <v>0</v>
      </c>
      <c r="L467" s="5">
        <f>IFERROR(SEARCH(Tabelle2!$A$9,Literatur!$C467),0)</f>
        <v>0</v>
      </c>
      <c r="M467" s="5">
        <f>IFERROR(SEARCH(Tabelle2!$A$10,Literatur!$C467),0)</f>
        <v>0</v>
      </c>
      <c r="N467" t="s">
        <v>60</v>
      </c>
      <c r="O467" t="s">
        <v>61</v>
      </c>
      <c r="P467" t="s">
        <v>3601</v>
      </c>
      <c r="Q467" t="s">
        <v>5387</v>
      </c>
      <c r="R467">
        <v>4</v>
      </c>
      <c r="S467">
        <v>115372</v>
      </c>
      <c r="T467" t="s">
        <v>64</v>
      </c>
      <c r="U467" t="s">
        <v>5388</v>
      </c>
      <c r="V467" t="s">
        <v>5389</v>
      </c>
      <c r="X467" t="s">
        <v>5390</v>
      </c>
      <c r="Y467" t="s">
        <v>5391</v>
      </c>
      <c r="Z467" t="s">
        <v>5392</v>
      </c>
      <c r="AA467">
        <f t="shared" si="24"/>
        <v>11</v>
      </c>
      <c r="AB467">
        <v>97</v>
      </c>
      <c r="AC467" t="s">
        <v>5700</v>
      </c>
      <c r="AD467" t="s">
        <v>71</v>
      </c>
      <c r="AE467">
        <v>29242557</v>
      </c>
      <c r="AF467" t="s">
        <v>5701</v>
      </c>
      <c r="AG467" t="s">
        <v>5702</v>
      </c>
      <c r="AH467" t="s">
        <v>5703</v>
      </c>
      <c r="AI467" t="s">
        <v>5704</v>
      </c>
      <c r="AJ467" t="s">
        <v>130</v>
      </c>
      <c r="AK467" t="s">
        <v>384</v>
      </c>
      <c r="AL467">
        <v>2518599</v>
      </c>
      <c r="AM467">
        <v>2017</v>
      </c>
      <c r="AN467" t="s">
        <v>464</v>
      </c>
      <c r="AO467" t="s">
        <v>465</v>
      </c>
      <c r="AP467" t="s">
        <v>465</v>
      </c>
      <c r="AQ467" t="s">
        <v>466</v>
      </c>
      <c r="AR467" t="s">
        <v>467</v>
      </c>
      <c r="AS467" t="s">
        <v>467</v>
      </c>
      <c r="AT467" t="s">
        <v>5705</v>
      </c>
      <c r="AU467" t="s">
        <v>5706</v>
      </c>
      <c r="AV467" t="s">
        <v>84</v>
      </c>
      <c r="AW467" t="s">
        <v>86</v>
      </c>
      <c r="AX467" t="s">
        <v>86</v>
      </c>
      <c r="AY467" t="s">
        <v>85</v>
      </c>
      <c r="AZ467" t="s">
        <v>86</v>
      </c>
      <c r="BA467" t="s">
        <v>85</v>
      </c>
      <c r="BB467" t="s">
        <v>85</v>
      </c>
      <c r="BC467">
        <v>2</v>
      </c>
      <c r="BD467" t="s">
        <v>86</v>
      </c>
      <c r="BE467" t="s">
        <v>86</v>
      </c>
      <c r="BF467" t="s">
        <v>85</v>
      </c>
      <c r="BG467" t="s">
        <v>86</v>
      </c>
      <c r="BH467" t="s">
        <v>85</v>
      </c>
      <c r="BI467" t="s">
        <v>85</v>
      </c>
      <c r="BJ467" t="s">
        <v>85</v>
      </c>
      <c r="BK467" t="s">
        <v>85</v>
      </c>
      <c r="BL467" t="s">
        <v>5113</v>
      </c>
      <c r="BM467" t="s">
        <v>5707</v>
      </c>
      <c r="BN467" t="s">
        <v>5708</v>
      </c>
      <c r="BO467" t="s">
        <v>1967</v>
      </c>
      <c r="BP467" s="1" t="s">
        <v>5709</v>
      </c>
    </row>
    <row r="468" spans="1:68" hidden="1" x14ac:dyDescent="0.25">
      <c r="A468" s="1" t="s">
        <v>5384</v>
      </c>
      <c r="B468" t="s">
        <v>5385</v>
      </c>
      <c r="C468" t="s">
        <v>5386</v>
      </c>
      <c r="D468" s="5">
        <f t="shared" si="23"/>
        <v>0</v>
      </c>
      <c r="E468" s="5">
        <f>IFERROR(SEARCH(Tabelle2!$A$2,Literatur!$C468),0)</f>
        <v>0</v>
      </c>
      <c r="F468" s="5">
        <f>IFERROR(SEARCH(Tabelle2!$A$3,Literatur!$C468),0)</f>
        <v>0</v>
      </c>
      <c r="G468" s="5">
        <f>IFERROR(SEARCH(Tabelle2!$A$4,Literatur!$C468),0)</f>
        <v>0</v>
      </c>
      <c r="H468" s="5">
        <f>IFERROR(SEARCH(Tabelle2!$A$5,Literatur!$C468),0)</f>
        <v>0</v>
      </c>
      <c r="I468" s="5">
        <f>IFERROR(SEARCH(Tabelle2!$A$6,Literatur!$C468),0)</f>
        <v>0</v>
      </c>
      <c r="J468" s="5">
        <f>IFERROR(SEARCH(Tabelle2!$A$7,Literatur!$C468),0)</f>
        <v>0</v>
      </c>
      <c r="K468" s="5">
        <f>IFERROR(SEARCH(Tabelle2!$A$8,Literatur!$C468),0)</f>
        <v>0</v>
      </c>
      <c r="L468" s="5">
        <f>IFERROR(SEARCH(Tabelle2!$A$9,Literatur!$C468),0)</f>
        <v>0</v>
      </c>
      <c r="M468" s="5">
        <f>IFERROR(SEARCH(Tabelle2!$A$10,Literatur!$C468),0)</f>
        <v>0</v>
      </c>
      <c r="N468" t="s">
        <v>60</v>
      </c>
      <c r="O468" t="s">
        <v>61</v>
      </c>
      <c r="P468" t="s">
        <v>3601</v>
      </c>
      <c r="Q468" t="s">
        <v>5387</v>
      </c>
      <c r="R468">
        <v>4</v>
      </c>
      <c r="S468">
        <v>115372</v>
      </c>
      <c r="T468" t="s">
        <v>64</v>
      </c>
      <c r="U468" t="s">
        <v>5388</v>
      </c>
      <c r="V468" t="s">
        <v>5389</v>
      </c>
      <c r="X468" t="s">
        <v>5390</v>
      </c>
      <c r="Y468" t="s">
        <v>5391</v>
      </c>
      <c r="Z468" t="s">
        <v>5392</v>
      </c>
      <c r="AA468">
        <f t="shared" si="24"/>
        <v>11</v>
      </c>
      <c r="AB468">
        <v>97</v>
      </c>
      <c r="AC468" t="s">
        <v>5710</v>
      </c>
      <c r="AD468" t="s">
        <v>71</v>
      </c>
      <c r="AE468">
        <v>28852152</v>
      </c>
      <c r="AF468" t="s">
        <v>5711</v>
      </c>
      <c r="AG468" t="s">
        <v>5712</v>
      </c>
      <c r="AH468" t="s">
        <v>5713</v>
      </c>
      <c r="AI468" t="s">
        <v>5714</v>
      </c>
      <c r="AJ468" t="s">
        <v>113</v>
      </c>
      <c r="AK468" t="s">
        <v>241</v>
      </c>
      <c r="AL468">
        <v>2582427</v>
      </c>
      <c r="AM468">
        <v>2017</v>
      </c>
      <c r="AN468" t="s">
        <v>464</v>
      </c>
      <c r="AO468" t="s">
        <v>465</v>
      </c>
      <c r="AP468" t="s">
        <v>465</v>
      </c>
      <c r="AQ468" t="s">
        <v>466</v>
      </c>
      <c r="AR468" t="s">
        <v>5413</v>
      </c>
      <c r="AS468" t="s">
        <v>467</v>
      </c>
      <c r="AT468" t="s">
        <v>5715</v>
      </c>
      <c r="AU468" t="s">
        <v>5716</v>
      </c>
      <c r="AV468" t="s">
        <v>84</v>
      </c>
      <c r="AW468" t="s">
        <v>86</v>
      </c>
      <c r="AX468" t="s">
        <v>86</v>
      </c>
      <c r="AY468" t="s">
        <v>85</v>
      </c>
      <c r="AZ468" t="s">
        <v>86</v>
      </c>
      <c r="BA468" t="s">
        <v>85</v>
      </c>
      <c r="BB468" t="s">
        <v>85</v>
      </c>
      <c r="BC468">
        <v>2</v>
      </c>
      <c r="BD468" t="s">
        <v>86</v>
      </c>
      <c r="BE468" t="s">
        <v>86</v>
      </c>
      <c r="BF468" t="s">
        <v>85</v>
      </c>
      <c r="BG468" t="s">
        <v>86</v>
      </c>
      <c r="BH468" t="s">
        <v>85</v>
      </c>
      <c r="BI468" t="s">
        <v>85</v>
      </c>
      <c r="BJ468" t="s">
        <v>85</v>
      </c>
      <c r="BK468" t="s">
        <v>85</v>
      </c>
      <c r="BL468" t="s">
        <v>5717</v>
      </c>
      <c r="BM468" t="s">
        <v>5718</v>
      </c>
      <c r="BN468" t="s">
        <v>5719</v>
      </c>
      <c r="BO468" t="s">
        <v>5632</v>
      </c>
      <c r="BP468" s="1" t="s">
        <v>5720</v>
      </c>
    </row>
    <row r="469" spans="1:68" hidden="1" x14ac:dyDescent="0.25">
      <c r="A469" s="1" t="s">
        <v>5384</v>
      </c>
      <c r="B469" t="s">
        <v>5385</v>
      </c>
      <c r="C469" t="s">
        <v>5386</v>
      </c>
      <c r="D469" s="5">
        <f t="shared" si="23"/>
        <v>0</v>
      </c>
      <c r="E469" s="5">
        <f>IFERROR(SEARCH(Tabelle2!$A$2,Literatur!$C469),0)</f>
        <v>0</v>
      </c>
      <c r="F469" s="5">
        <f>IFERROR(SEARCH(Tabelle2!$A$3,Literatur!$C469),0)</f>
        <v>0</v>
      </c>
      <c r="G469" s="5">
        <f>IFERROR(SEARCH(Tabelle2!$A$4,Literatur!$C469),0)</f>
        <v>0</v>
      </c>
      <c r="H469" s="5">
        <f>IFERROR(SEARCH(Tabelle2!$A$5,Literatur!$C469),0)</f>
        <v>0</v>
      </c>
      <c r="I469" s="5">
        <f>IFERROR(SEARCH(Tabelle2!$A$6,Literatur!$C469),0)</f>
        <v>0</v>
      </c>
      <c r="J469" s="5">
        <f>IFERROR(SEARCH(Tabelle2!$A$7,Literatur!$C469),0)</f>
        <v>0</v>
      </c>
      <c r="K469" s="5">
        <f>IFERROR(SEARCH(Tabelle2!$A$8,Literatur!$C469),0)</f>
        <v>0</v>
      </c>
      <c r="L469" s="5">
        <f>IFERROR(SEARCH(Tabelle2!$A$9,Literatur!$C469),0)</f>
        <v>0</v>
      </c>
      <c r="M469" s="5">
        <f>IFERROR(SEARCH(Tabelle2!$A$10,Literatur!$C469),0)</f>
        <v>0</v>
      </c>
      <c r="N469" t="s">
        <v>60</v>
      </c>
      <c r="O469" t="s">
        <v>61</v>
      </c>
      <c r="P469" t="s">
        <v>3601</v>
      </c>
      <c r="Q469" t="s">
        <v>5387</v>
      </c>
      <c r="R469">
        <v>4</v>
      </c>
      <c r="S469">
        <v>115372</v>
      </c>
      <c r="T469" t="s">
        <v>64</v>
      </c>
      <c r="U469" t="s">
        <v>5388</v>
      </c>
      <c r="V469" t="s">
        <v>5389</v>
      </c>
      <c r="X469" t="s">
        <v>5390</v>
      </c>
      <c r="Y469" t="s">
        <v>5391</v>
      </c>
      <c r="Z469" t="s">
        <v>5392</v>
      </c>
      <c r="AA469">
        <f t="shared" si="24"/>
        <v>11</v>
      </c>
      <c r="AB469">
        <v>97</v>
      </c>
      <c r="AC469" t="s">
        <v>5721</v>
      </c>
      <c r="AD469" t="s">
        <v>71</v>
      </c>
      <c r="AE469">
        <v>28373267</v>
      </c>
      <c r="AF469" t="s">
        <v>5722</v>
      </c>
      <c r="AG469" t="s">
        <v>5723</v>
      </c>
      <c r="AH469" t="s">
        <v>5724</v>
      </c>
      <c r="AI469" t="s">
        <v>5725</v>
      </c>
      <c r="AJ469" t="s">
        <v>131</v>
      </c>
      <c r="AK469" t="s">
        <v>5181</v>
      </c>
      <c r="AL469">
        <v>2547602</v>
      </c>
      <c r="AM469">
        <v>2017</v>
      </c>
      <c r="AN469" t="s">
        <v>5410</v>
      </c>
      <c r="AO469" t="s">
        <v>5411</v>
      </c>
      <c r="AP469" t="s">
        <v>5411</v>
      </c>
      <c r="AQ469" t="s">
        <v>5412</v>
      </c>
      <c r="AR469" t="s">
        <v>616</v>
      </c>
      <c r="AS469" t="s">
        <v>5413</v>
      </c>
      <c r="AT469" t="s">
        <v>5726</v>
      </c>
      <c r="AU469" t="s">
        <v>5727</v>
      </c>
      <c r="AV469" t="s">
        <v>84</v>
      </c>
      <c r="AW469" t="s">
        <v>86</v>
      </c>
      <c r="AX469" t="s">
        <v>86</v>
      </c>
      <c r="AY469" t="s">
        <v>85</v>
      </c>
      <c r="AZ469" t="s">
        <v>86</v>
      </c>
      <c r="BA469" t="s">
        <v>85</v>
      </c>
      <c r="BB469" t="s">
        <v>86</v>
      </c>
      <c r="BC469">
        <v>2</v>
      </c>
      <c r="BD469" t="s">
        <v>86</v>
      </c>
      <c r="BE469" t="s">
        <v>86</v>
      </c>
      <c r="BF469" t="s">
        <v>85</v>
      </c>
      <c r="BG469" t="s">
        <v>86</v>
      </c>
      <c r="BH469" t="s">
        <v>85</v>
      </c>
      <c r="BI469" t="s">
        <v>85</v>
      </c>
      <c r="BJ469" t="s">
        <v>85</v>
      </c>
      <c r="BK469" t="s">
        <v>85</v>
      </c>
      <c r="BL469" t="s">
        <v>5728</v>
      </c>
      <c r="BM469" t="s">
        <v>1095</v>
      </c>
      <c r="BN469" t="s">
        <v>685</v>
      </c>
      <c r="BO469" t="s">
        <v>666</v>
      </c>
      <c r="BP469" s="1" t="s">
        <v>5729</v>
      </c>
    </row>
    <row r="470" spans="1:68" hidden="1" x14ac:dyDescent="0.25">
      <c r="A470" s="1" t="s">
        <v>5384</v>
      </c>
      <c r="B470" t="s">
        <v>5385</v>
      </c>
      <c r="C470" t="s">
        <v>5386</v>
      </c>
      <c r="D470" s="5">
        <f t="shared" si="23"/>
        <v>0</v>
      </c>
      <c r="E470" s="5">
        <f>IFERROR(SEARCH(Tabelle2!$A$2,Literatur!$C470),0)</f>
        <v>0</v>
      </c>
      <c r="F470" s="5">
        <f>IFERROR(SEARCH(Tabelle2!$A$3,Literatur!$C470),0)</f>
        <v>0</v>
      </c>
      <c r="G470" s="5">
        <f>IFERROR(SEARCH(Tabelle2!$A$4,Literatur!$C470),0)</f>
        <v>0</v>
      </c>
      <c r="H470" s="5">
        <f>IFERROR(SEARCH(Tabelle2!$A$5,Literatur!$C470),0)</f>
        <v>0</v>
      </c>
      <c r="I470" s="5">
        <f>IFERROR(SEARCH(Tabelle2!$A$6,Literatur!$C470),0)</f>
        <v>0</v>
      </c>
      <c r="J470" s="5">
        <f>IFERROR(SEARCH(Tabelle2!$A$7,Literatur!$C470),0)</f>
        <v>0</v>
      </c>
      <c r="K470" s="5">
        <f>IFERROR(SEARCH(Tabelle2!$A$8,Literatur!$C470),0)</f>
        <v>0</v>
      </c>
      <c r="L470" s="5">
        <f>IFERROR(SEARCH(Tabelle2!$A$9,Literatur!$C470),0)</f>
        <v>0</v>
      </c>
      <c r="M470" s="5">
        <f>IFERROR(SEARCH(Tabelle2!$A$10,Literatur!$C470),0)</f>
        <v>0</v>
      </c>
      <c r="N470" t="s">
        <v>60</v>
      </c>
      <c r="O470" t="s">
        <v>61</v>
      </c>
      <c r="P470" t="s">
        <v>3601</v>
      </c>
      <c r="Q470" t="s">
        <v>5387</v>
      </c>
      <c r="R470">
        <v>4</v>
      </c>
      <c r="S470">
        <v>115372</v>
      </c>
      <c r="T470" t="s">
        <v>64</v>
      </c>
      <c r="U470" t="s">
        <v>5388</v>
      </c>
      <c r="V470" t="s">
        <v>5389</v>
      </c>
      <c r="X470" t="s">
        <v>5390</v>
      </c>
      <c r="Y470" t="s">
        <v>5391</v>
      </c>
      <c r="Z470" t="s">
        <v>5392</v>
      </c>
      <c r="AA470">
        <f t="shared" si="24"/>
        <v>11</v>
      </c>
      <c r="AB470">
        <v>97</v>
      </c>
      <c r="AC470" t="s">
        <v>5730</v>
      </c>
      <c r="AD470" t="s">
        <v>71</v>
      </c>
      <c r="AE470">
        <v>27307137</v>
      </c>
      <c r="AF470" t="s">
        <v>5731</v>
      </c>
      <c r="AG470" t="s">
        <v>5732</v>
      </c>
      <c r="AH470" t="s">
        <v>5733</v>
      </c>
      <c r="AI470" t="s">
        <v>5734</v>
      </c>
      <c r="AJ470" t="s">
        <v>113</v>
      </c>
      <c r="AK470" t="s">
        <v>5181</v>
      </c>
      <c r="AL470">
        <v>2368555</v>
      </c>
      <c r="AM470">
        <v>2016</v>
      </c>
      <c r="AN470" t="s">
        <v>613</v>
      </c>
      <c r="AO470" t="s">
        <v>614</v>
      </c>
      <c r="AP470" t="s">
        <v>614</v>
      </c>
      <c r="AQ470" t="s">
        <v>615</v>
      </c>
      <c r="AR470" t="s">
        <v>616</v>
      </c>
      <c r="AS470" t="s">
        <v>616</v>
      </c>
      <c r="AT470" t="s">
        <v>5735</v>
      </c>
      <c r="AU470" t="s">
        <v>5736</v>
      </c>
      <c r="AV470" t="s">
        <v>84</v>
      </c>
      <c r="AW470" t="s">
        <v>86</v>
      </c>
      <c r="AX470" t="s">
        <v>86</v>
      </c>
      <c r="AY470" t="s">
        <v>85</v>
      </c>
      <c r="AZ470" t="s">
        <v>86</v>
      </c>
      <c r="BA470" t="s">
        <v>85</v>
      </c>
      <c r="BB470" t="s">
        <v>85</v>
      </c>
      <c r="BC470">
        <v>2</v>
      </c>
      <c r="BD470" t="s">
        <v>86</v>
      </c>
      <c r="BE470" t="s">
        <v>86</v>
      </c>
      <c r="BF470" t="s">
        <v>85</v>
      </c>
      <c r="BG470" t="s">
        <v>86</v>
      </c>
      <c r="BH470" t="s">
        <v>85</v>
      </c>
      <c r="BI470" t="s">
        <v>85</v>
      </c>
      <c r="BJ470" t="s">
        <v>85</v>
      </c>
      <c r="BK470" t="s">
        <v>85</v>
      </c>
      <c r="BL470" t="s">
        <v>3775</v>
      </c>
      <c r="BM470" t="s">
        <v>3383</v>
      </c>
      <c r="BN470" t="s">
        <v>5737</v>
      </c>
      <c r="BO470" t="s">
        <v>3764</v>
      </c>
      <c r="BP470" s="1" t="s">
        <v>5738</v>
      </c>
    </row>
    <row r="471" spans="1:68" hidden="1" x14ac:dyDescent="0.25">
      <c r="A471" s="1" t="s">
        <v>5384</v>
      </c>
      <c r="B471" t="s">
        <v>5385</v>
      </c>
      <c r="C471" t="s">
        <v>5386</v>
      </c>
      <c r="D471" s="5">
        <f t="shared" si="23"/>
        <v>0</v>
      </c>
      <c r="E471" s="5">
        <f>IFERROR(SEARCH(Tabelle2!$A$2,Literatur!$C471),0)</f>
        <v>0</v>
      </c>
      <c r="F471" s="5">
        <f>IFERROR(SEARCH(Tabelle2!$A$3,Literatur!$C471),0)</f>
        <v>0</v>
      </c>
      <c r="G471" s="5">
        <f>IFERROR(SEARCH(Tabelle2!$A$4,Literatur!$C471),0)</f>
        <v>0</v>
      </c>
      <c r="H471" s="5">
        <f>IFERROR(SEARCH(Tabelle2!$A$5,Literatur!$C471),0)</f>
        <v>0</v>
      </c>
      <c r="I471" s="5">
        <f>IFERROR(SEARCH(Tabelle2!$A$6,Literatur!$C471),0)</f>
        <v>0</v>
      </c>
      <c r="J471" s="5">
        <f>IFERROR(SEARCH(Tabelle2!$A$7,Literatur!$C471),0)</f>
        <v>0</v>
      </c>
      <c r="K471" s="5">
        <f>IFERROR(SEARCH(Tabelle2!$A$8,Literatur!$C471),0)</f>
        <v>0</v>
      </c>
      <c r="L471" s="5">
        <f>IFERROR(SEARCH(Tabelle2!$A$9,Literatur!$C471),0)</f>
        <v>0</v>
      </c>
      <c r="M471" s="5">
        <f>IFERROR(SEARCH(Tabelle2!$A$10,Literatur!$C471),0)</f>
        <v>0</v>
      </c>
      <c r="N471" t="s">
        <v>60</v>
      </c>
      <c r="O471" t="s">
        <v>61</v>
      </c>
      <c r="P471" t="s">
        <v>3601</v>
      </c>
      <c r="Q471" t="s">
        <v>5387</v>
      </c>
      <c r="R471">
        <v>4</v>
      </c>
      <c r="S471">
        <v>115372</v>
      </c>
      <c r="T471" t="s">
        <v>64</v>
      </c>
      <c r="U471" t="s">
        <v>5388</v>
      </c>
      <c r="V471" t="s">
        <v>5389</v>
      </c>
      <c r="X471" t="s">
        <v>5390</v>
      </c>
      <c r="Y471" t="s">
        <v>5391</v>
      </c>
      <c r="Z471" t="s">
        <v>5392</v>
      </c>
      <c r="AA471">
        <f t="shared" si="24"/>
        <v>11</v>
      </c>
      <c r="AB471">
        <v>97</v>
      </c>
      <c r="AC471" t="s">
        <v>5739</v>
      </c>
      <c r="AD471" t="s">
        <v>71</v>
      </c>
      <c r="AE471">
        <v>27278817</v>
      </c>
      <c r="AF471" t="s">
        <v>5740</v>
      </c>
      <c r="AG471" t="s">
        <v>5741</v>
      </c>
      <c r="AH471" t="s">
        <v>5742</v>
      </c>
      <c r="AI471" t="s">
        <v>5743</v>
      </c>
      <c r="AJ471" t="s">
        <v>77</v>
      </c>
      <c r="AK471" t="s">
        <v>5181</v>
      </c>
      <c r="AL471">
        <v>2368555</v>
      </c>
      <c r="AM471">
        <v>2016</v>
      </c>
      <c r="AN471" t="s">
        <v>613</v>
      </c>
      <c r="AO471" t="s">
        <v>614</v>
      </c>
      <c r="AP471" t="s">
        <v>614</v>
      </c>
      <c r="AQ471" t="s">
        <v>615</v>
      </c>
      <c r="AR471" t="s">
        <v>616</v>
      </c>
      <c r="AS471" t="s">
        <v>616</v>
      </c>
      <c r="AT471" t="s">
        <v>5744</v>
      </c>
      <c r="AU471" t="s">
        <v>5745</v>
      </c>
      <c r="AV471" t="s">
        <v>84</v>
      </c>
      <c r="AW471" t="s">
        <v>86</v>
      </c>
      <c r="AX471" t="s">
        <v>86</v>
      </c>
      <c r="AY471" t="s">
        <v>85</v>
      </c>
      <c r="AZ471" t="s">
        <v>86</v>
      </c>
      <c r="BA471" t="s">
        <v>85</v>
      </c>
      <c r="BB471" t="s">
        <v>86</v>
      </c>
      <c r="BC471">
        <v>2</v>
      </c>
      <c r="BD471" t="s">
        <v>86</v>
      </c>
      <c r="BE471" t="s">
        <v>86</v>
      </c>
      <c r="BF471" t="s">
        <v>85</v>
      </c>
      <c r="BG471" t="s">
        <v>86</v>
      </c>
      <c r="BH471" t="s">
        <v>85</v>
      </c>
      <c r="BI471" t="s">
        <v>85</v>
      </c>
      <c r="BJ471" t="s">
        <v>85</v>
      </c>
      <c r="BK471" t="s">
        <v>85</v>
      </c>
      <c r="BL471" t="s">
        <v>5746</v>
      </c>
      <c r="BM471" t="s">
        <v>3383</v>
      </c>
      <c r="BN471" t="s">
        <v>743</v>
      </c>
      <c r="BO471" t="s">
        <v>140</v>
      </c>
      <c r="BP471" s="1" t="s">
        <v>5747</v>
      </c>
    </row>
    <row r="472" spans="1:68" hidden="1" x14ac:dyDescent="0.25">
      <c r="A472" s="1" t="s">
        <v>5384</v>
      </c>
      <c r="B472" t="s">
        <v>5385</v>
      </c>
      <c r="C472" t="s">
        <v>5386</v>
      </c>
      <c r="D472" s="5">
        <f t="shared" si="23"/>
        <v>0</v>
      </c>
      <c r="E472" s="5">
        <f>IFERROR(SEARCH(Tabelle2!$A$2,Literatur!$C472),0)</f>
        <v>0</v>
      </c>
      <c r="F472" s="5">
        <f>IFERROR(SEARCH(Tabelle2!$A$3,Literatur!$C472),0)</f>
        <v>0</v>
      </c>
      <c r="G472" s="5">
        <f>IFERROR(SEARCH(Tabelle2!$A$4,Literatur!$C472),0)</f>
        <v>0</v>
      </c>
      <c r="H472" s="5">
        <f>IFERROR(SEARCH(Tabelle2!$A$5,Literatur!$C472),0)</f>
        <v>0</v>
      </c>
      <c r="I472" s="5">
        <f>IFERROR(SEARCH(Tabelle2!$A$6,Literatur!$C472),0)</f>
        <v>0</v>
      </c>
      <c r="J472" s="5">
        <f>IFERROR(SEARCH(Tabelle2!$A$7,Literatur!$C472),0)</f>
        <v>0</v>
      </c>
      <c r="K472" s="5">
        <f>IFERROR(SEARCH(Tabelle2!$A$8,Literatur!$C472),0)</f>
        <v>0</v>
      </c>
      <c r="L472" s="5">
        <f>IFERROR(SEARCH(Tabelle2!$A$9,Literatur!$C472),0)</f>
        <v>0</v>
      </c>
      <c r="M472" s="5">
        <f>IFERROR(SEARCH(Tabelle2!$A$10,Literatur!$C472),0)</f>
        <v>0</v>
      </c>
      <c r="N472" t="s">
        <v>60</v>
      </c>
      <c r="O472" t="s">
        <v>61</v>
      </c>
      <c r="P472" t="s">
        <v>3601</v>
      </c>
      <c r="Q472" t="s">
        <v>5387</v>
      </c>
      <c r="R472">
        <v>4</v>
      </c>
      <c r="S472">
        <v>115372</v>
      </c>
      <c r="T472" t="s">
        <v>64</v>
      </c>
      <c r="U472" t="s">
        <v>5388</v>
      </c>
      <c r="V472" t="s">
        <v>5389</v>
      </c>
      <c r="X472" t="s">
        <v>5390</v>
      </c>
      <c r="Y472" t="s">
        <v>5391</v>
      </c>
      <c r="Z472" t="s">
        <v>5392</v>
      </c>
      <c r="AA472">
        <f t="shared" si="24"/>
        <v>11</v>
      </c>
      <c r="AB472">
        <v>97</v>
      </c>
      <c r="AC472" t="s">
        <v>5748</v>
      </c>
      <c r="AD472" t="s">
        <v>71</v>
      </c>
      <c r="AE472">
        <v>27087308</v>
      </c>
      <c r="AF472" t="s">
        <v>5749</v>
      </c>
      <c r="AG472" t="s">
        <v>5750</v>
      </c>
      <c r="AH472" t="s">
        <v>5751</v>
      </c>
      <c r="AI472" t="s">
        <v>5752</v>
      </c>
      <c r="AJ472" t="s">
        <v>113</v>
      </c>
      <c r="AK472" t="s">
        <v>384</v>
      </c>
      <c r="AL472">
        <v>2368555</v>
      </c>
      <c r="AM472">
        <v>2016</v>
      </c>
      <c r="AN472" t="s">
        <v>613</v>
      </c>
      <c r="AO472" t="s">
        <v>614</v>
      </c>
      <c r="AP472" t="s">
        <v>614</v>
      </c>
      <c r="AQ472" t="s">
        <v>615</v>
      </c>
      <c r="AR472" t="s">
        <v>5753</v>
      </c>
      <c r="AS472" t="s">
        <v>616</v>
      </c>
      <c r="AT472" t="s">
        <v>5754</v>
      </c>
      <c r="AU472" t="s">
        <v>5755</v>
      </c>
      <c r="AV472" t="s">
        <v>84</v>
      </c>
      <c r="AW472" t="s">
        <v>86</v>
      </c>
      <c r="AX472" t="s">
        <v>86</v>
      </c>
      <c r="AY472" t="s">
        <v>85</v>
      </c>
      <c r="AZ472" t="s">
        <v>86</v>
      </c>
      <c r="BA472" t="s">
        <v>85</v>
      </c>
      <c r="BB472" t="s">
        <v>86</v>
      </c>
      <c r="BC472">
        <v>2</v>
      </c>
      <c r="BD472" t="s">
        <v>86</v>
      </c>
      <c r="BE472" t="s">
        <v>86</v>
      </c>
      <c r="BF472" t="s">
        <v>85</v>
      </c>
      <c r="BG472" t="s">
        <v>86</v>
      </c>
      <c r="BH472" t="s">
        <v>85</v>
      </c>
      <c r="BI472" t="s">
        <v>85</v>
      </c>
      <c r="BJ472" t="s">
        <v>85</v>
      </c>
      <c r="BK472" t="s">
        <v>85</v>
      </c>
      <c r="BL472" t="s">
        <v>5756</v>
      </c>
      <c r="BM472" t="s">
        <v>5757</v>
      </c>
      <c r="BN472" t="s">
        <v>5758</v>
      </c>
      <c r="BO472" t="s">
        <v>5679</v>
      </c>
      <c r="BP472" s="1" t="s">
        <v>5759</v>
      </c>
    </row>
    <row r="473" spans="1:68" hidden="1" x14ac:dyDescent="0.25">
      <c r="A473" s="1" t="s">
        <v>5384</v>
      </c>
      <c r="B473" t="s">
        <v>5385</v>
      </c>
      <c r="C473" t="s">
        <v>5386</v>
      </c>
      <c r="D473" s="5">
        <f t="shared" si="23"/>
        <v>0</v>
      </c>
      <c r="E473" s="5">
        <f>IFERROR(SEARCH(Tabelle2!$A$2,Literatur!$C473),0)</f>
        <v>0</v>
      </c>
      <c r="F473" s="5">
        <f>IFERROR(SEARCH(Tabelle2!$A$3,Literatur!$C473),0)</f>
        <v>0</v>
      </c>
      <c r="G473" s="5">
        <f>IFERROR(SEARCH(Tabelle2!$A$4,Literatur!$C473),0)</f>
        <v>0</v>
      </c>
      <c r="H473" s="5">
        <f>IFERROR(SEARCH(Tabelle2!$A$5,Literatur!$C473),0)</f>
        <v>0</v>
      </c>
      <c r="I473" s="5">
        <f>IFERROR(SEARCH(Tabelle2!$A$6,Literatur!$C473),0)</f>
        <v>0</v>
      </c>
      <c r="J473" s="5">
        <f>IFERROR(SEARCH(Tabelle2!$A$7,Literatur!$C473),0)</f>
        <v>0</v>
      </c>
      <c r="K473" s="5">
        <f>IFERROR(SEARCH(Tabelle2!$A$8,Literatur!$C473),0)</f>
        <v>0</v>
      </c>
      <c r="L473" s="5">
        <f>IFERROR(SEARCH(Tabelle2!$A$9,Literatur!$C473),0)</f>
        <v>0</v>
      </c>
      <c r="M473" s="5">
        <f>IFERROR(SEARCH(Tabelle2!$A$10,Literatur!$C473),0)</f>
        <v>0</v>
      </c>
      <c r="N473" t="s">
        <v>60</v>
      </c>
      <c r="O473" t="s">
        <v>61</v>
      </c>
      <c r="P473" t="s">
        <v>3601</v>
      </c>
      <c r="Q473" t="s">
        <v>5387</v>
      </c>
      <c r="R473">
        <v>4</v>
      </c>
      <c r="S473">
        <v>115372</v>
      </c>
      <c r="T473" t="s">
        <v>64</v>
      </c>
      <c r="U473" t="s">
        <v>5388</v>
      </c>
      <c r="V473" t="s">
        <v>5389</v>
      </c>
      <c r="X473" t="s">
        <v>5390</v>
      </c>
      <c r="Y473" t="s">
        <v>5391</v>
      </c>
      <c r="Z473" t="s">
        <v>5392</v>
      </c>
      <c r="AA473">
        <f t="shared" si="24"/>
        <v>11</v>
      </c>
      <c r="AB473">
        <v>97</v>
      </c>
      <c r="AC473" t="s">
        <v>5760</v>
      </c>
      <c r="AD473" t="s">
        <v>71</v>
      </c>
      <c r="AE473">
        <v>25810778</v>
      </c>
      <c r="AF473" t="s">
        <v>5761</v>
      </c>
      <c r="AG473" t="s">
        <v>5762</v>
      </c>
      <c r="AH473" t="s">
        <v>5763</v>
      </c>
      <c r="AI473" t="s">
        <v>5764</v>
      </c>
      <c r="AJ473" t="s">
        <v>420</v>
      </c>
      <c r="AK473" t="s">
        <v>384</v>
      </c>
      <c r="AL473">
        <v>2266673</v>
      </c>
      <c r="AM473">
        <v>2015</v>
      </c>
      <c r="AN473" t="s">
        <v>5765</v>
      </c>
      <c r="AO473" t="s">
        <v>5766</v>
      </c>
      <c r="AP473" t="s">
        <v>5766</v>
      </c>
      <c r="AQ473" t="s">
        <v>5767</v>
      </c>
      <c r="AR473" t="s">
        <v>467</v>
      </c>
      <c r="AS473" t="s">
        <v>5753</v>
      </c>
      <c r="AT473" t="s">
        <v>5768</v>
      </c>
      <c r="AU473" t="s">
        <v>5769</v>
      </c>
      <c r="AV473" t="s">
        <v>84</v>
      </c>
      <c r="AW473" t="s">
        <v>86</v>
      </c>
      <c r="AX473" t="s">
        <v>86</v>
      </c>
      <c r="AY473" t="s">
        <v>85</v>
      </c>
      <c r="AZ473" t="s">
        <v>86</v>
      </c>
      <c r="BA473" t="s">
        <v>85</v>
      </c>
      <c r="BB473" t="s">
        <v>85</v>
      </c>
      <c r="BC473">
        <v>2</v>
      </c>
      <c r="BD473" t="s">
        <v>86</v>
      </c>
      <c r="BE473" t="s">
        <v>86</v>
      </c>
      <c r="BF473" t="s">
        <v>85</v>
      </c>
      <c r="BG473" t="s">
        <v>85</v>
      </c>
      <c r="BH473" t="s">
        <v>85</v>
      </c>
      <c r="BI473" t="s">
        <v>85</v>
      </c>
      <c r="BJ473" t="s">
        <v>85</v>
      </c>
      <c r="BK473" t="s">
        <v>85</v>
      </c>
      <c r="BL473" t="s">
        <v>5770</v>
      </c>
      <c r="BM473" t="s">
        <v>5771</v>
      </c>
      <c r="BN473" t="s">
        <v>5772</v>
      </c>
      <c r="BO473" t="s">
        <v>5689</v>
      </c>
      <c r="BP473" s="1" t="s">
        <v>5773</v>
      </c>
    </row>
    <row r="474" spans="1:68" hidden="1" x14ac:dyDescent="0.25">
      <c r="A474" s="1" t="s">
        <v>5384</v>
      </c>
      <c r="B474" t="s">
        <v>5385</v>
      </c>
      <c r="C474" t="s">
        <v>5386</v>
      </c>
      <c r="D474" s="5">
        <f t="shared" si="23"/>
        <v>0</v>
      </c>
      <c r="E474" s="5">
        <f>IFERROR(SEARCH(Tabelle2!$A$2,Literatur!$C474),0)</f>
        <v>0</v>
      </c>
      <c r="F474" s="5">
        <f>IFERROR(SEARCH(Tabelle2!$A$3,Literatur!$C474),0)</f>
        <v>0</v>
      </c>
      <c r="G474" s="5">
        <f>IFERROR(SEARCH(Tabelle2!$A$4,Literatur!$C474),0)</f>
        <v>0</v>
      </c>
      <c r="H474" s="5">
        <f>IFERROR(SEARCH(Tabelle2!$A$5,Literatur!$C474),0)</f>
        <v>0</v>
      </c>
      <c r="I474" s="5">
        <f>IFERROR(SEARCH(Tabelle2!$A$6,Literatur!$C474),0)</f>
        <v>0</v>
      </c>
      <c r="J474" s="5">
        <f>IFERROR(SEARCH(Tabelle2!$A$7,Literatur!$C474),0)</f>
        <v>0</v>
      </c>
      <c r="K474" s="5">
        <f>IFERROR(SEARCH(Tabelle2!$A$8,Literatur!$C474),0)</f>
        <v>0</v>
      </c>
      <c r="L474" s="5">
        <f>IFERROR(SEARCH(Tabelle2!$A$9,Literatur!$C474),0)</f>
        <v>0</v>
      </c>
      <c r="M474" s="5">
        <f>IFERROR(SEARCH(Tabelle2!$A$10,Literatur!$C474),0)</f>
        <v>0</v>
      </c>
      <c r="N474" t="s">
        <v>60</v>
      </c>
      <c r="O474" t="s">
        <v>61</v>
      </c>
      <c r="P474" t="s">
        <v>3601</v>
      </c>
      <c r="Q474" t="s">
        <v>5387</v>
      </c>
      <c r="R474">
        <v>4</v>
      </c>
      <c r="S474">
        <v>115372</v>
      </c>
      <c r="T474" t="s">
        <v>64</v>
      </c>
      <c r="U474" t="s">
        <v>5388</v>
      </c>
      <c r="V474" t="s">
        <v>5389</v>
      </c>
      <c r="X474" t="s">
        <v>5390</v>
      </c>
      <c r="Y474" t="s">
        <v>5391</v>
      </c>
      <c r="Z474" t="s">
        <v>5392</v>
      </c>
      <c r="AA474">
        <f t="shared" si="24"/>
        <v>11</v>
      </c>
      <c r="AB474">
        <v>97</v>
      </c>
      <c r="AC474" t="s">
        <v>5774</v>
      </c>
      <c r="AD474" t="s">
        <v>71</v>
      </c>
      <c r="AE474">
        <v>28827671</v>
      </c>
      <c r="AF474" t="s">
        <v>5775</v>
      </c>
      <c r="AG474" t="s">
        <v>5776</v>
      </c>
      <c r="AH474" t="s">
        <v>5777</v>
      </c>
      <c r="AI474" t="s">
        <v>5778</v>
      </c>
      <c r="AJ474" t="s">
        <v>131</v>
      </c>
      <c r="AK474" t="s">
        <v>5779</v>
      </c>
      <c r="AL474">
        <v>2582427</v>
      </c>
      <c r="AM474">
        <v>2017</v>
      </c>
      <c r="AN474" t="s">
        <v>464</v>
      </c>
      <c r="AO474" t="s">
        <v>465</v>
      </c>
      <c r="AP474" t="s">
        <v>465</v>
      </c>
      <c r="AQ474" t="s">
        <v>466</v>
      </c>
      <c r="AR474" t="s">
        <v>5780</v>
      </c>
      <c r="AS474" t="s">
        <v>467</v>
      </c>
      <c r="AT474" t="s">
        <v>5781</v>
      </c>
      <c r="AU474" t="s">
        <v>5782</v>
      </c>
      <c r="AV474" t="s">
        <v>84</v>
      </c>
      <c r="AW474" t="s">
        <v>86</v>
      </c>
      <c r="AX474" t="s">
        <v>86</v>
      </c>
      <c r="AY474" t="s">
        <v>85</v>
      </c>
      <c r="AZ474" t="s">
        <v>86</v>
      </c>
      <c r="BA474" t="s">
        <v>85</v>
      </c>
      <c r="BB474" t="s">
        <v>86</v>
      </c>
      <c r="BC474">
        <v>3</v>
      </c>
      <c r="BD474" t="s">
        <v>86</v>
      </c>
      <c r="BE474" t="s">
        <v>86</v>
      </c>
      <c r="BF474" t="s">
        <v>85</v>
      </c>
      <c r="BG474" t="s">
        <v>86</v>
      </c>
      <c r="BH474" t="s">
        <v>85</v>
      </c>
      <c r="BI474" t="s">
        <v>85</v>
      </c>
      <c r="BJ474" t="s">
        <v>85</v>
      </c>
      <c r="BK474" t="s">
        <v>85</v>
      </c>
      <c r="BL474" t="s">
        <v>1560</v>
      </c>
      <c r="BM474" t="s">
        <v>5783</v>
      </c>
      <c r="BN474" t="s">
        <v>5784</v>
      </c>
      <c r="BO474" t="s">
        <v>3293</v>
      </c>
      <c r="BP474" s="1" t="s">
        <v>5785</v>
      </c>
    </row>
    <row r="475" spans="1:68" hidden="1" x14ac:dyDescent="0.25">
      <c r="A475" s="1" t="s">
        <v>5384</v>
      </c>
      <c r="B475" t="s">
        <v>5385</v>
      </c>
      <c r="C475" t="s">
        <v>5386</v>
      </c>
      <c r="D475" s="5">
        <f t="shared" si="23"/>
        <v>0</v>
      </c>
      <c r="E475" s="5">
        <f>IFERROR(SEARCH(Tabelle2!$A$2,Literatur!$C475),0)</f>
        <v>0</v>
      </c>
      <c r="F475" s="5">
        <f>IFERROR(SEARCH(Tabelle2!$A$3,Literatur!$C475),0)</f>
        <v>0</v>
      </c>
      <c r="G475" s="5">
        <f>IFERROR(SEARCH(Tabelle2!$A$4,Literatur!$C475),0)</f>
        <v>0</v>
      </c>
      <c r="H475" s="5">
        <f>IFERROR(SEARCH(Tabelle2!$A$5,Literatur!$C475),0)</f>
        <v>0</v>
      </c>
      <c r="I475" s="5">
        <f>IFERROR(SEARCH(Tabelle2!$A$6,Literatur!$C475),0)</f>
        <v>0</v>
      </c>
      <c r="J475" s="5">
        <f>IFERROR(SEARCH(Tabelle2!$A$7,Literatur!$C475),0)</f>
        <v>0</v>
      </c>
      <c r="K475" s="5">
        <f>IFERROR(SEARCH(Tabelle2!$A$8,Literatur!$C475),0)</f>
        <v>0</v>
      </c>
      <c r="L475" s="5">
        <f>IFERROR(SEARCH(Tabelle2!$A$9,Literatur!$C475),0)</f>
        <v>0</v>
      </c>
      <c r="M475" s="5">
        <f>IFERROR(SEARCH(Tabelle2!$A$10,Literatur!$C475),0)</f>
        <v>0</v>
      </c>
      <c r="N475" t="s">
        <v>60</v>
      </c>
      <c r="O475" t="s">
        <v>61</v>
      </c>
      <c r="P475" t="s">
        <v>3601</v>
      </c>
      <c r="Q475" t="s">
        <v>5387</v>
      </c>
      <c r="R475">
        <v>4</v>
      </c>
      <c r="S475">
        <v>115372</v>
      </c>
      <c r="T475" t="s">
        <v>64</v>
      </c>
      <c r="U475" t="s">
        <v>5388</v>
      </c>
      <c r="V475" t="s">
        <v>5389</v>
      </c>
      <c r="X475" t="s">
        <v>5390</v>
      </c>
      <c r="Y475" t="s">
        <v>5391</v>
      </c>
      <c r="Z475" t="s">
        <v>5392</v>
      </c>
      <c r="AA475">
        <f t="shared" si="24"/>
        <v>11</v>
      </c>
      <c r="AB475">
        <v>97</v>
      </c>
      <c r="AC475" t="s">
        <v>5786</v>
      </c>
      <c r="AD475" t="s">
        <v>71</v>
      </c>
      <c r="AE475">
        <v>28566443</v>
      </c>
      <c r="AF475" t="s">
        <v>5787</v>
      </c>
      <c r="AG475" t="s">
        <v>5788</v>
      </c>
      <c r="AH475" t="s">
        <v>5789</v>
      </c>
      <c r="AI475" t="s">
        <v>5790</v>
      </c>
      <c r="AJ475" t="s">
        <v>77</v>
      </c>
      <c r="AK475" t="s">
        <v>5009</v>
      </c>
      <c r="AL475">
        <v>2566600</v>
      </c>
      <c r="AM475">
        <v>2017</v>
      </c>
      <c r="AN475" t="s">
        <v>5791</v>
      </c>
      <c r="AO475" t="s">
        <v>5792</v>
      </c>
      <c r="AP475" t="s">
        <v>5793</v>
      </c>
      <c r="AQ475" t="s">
        <v>5794</v>
      </c>
      <c r="AR475" t="s">
        <v>5795</v>
      </c>
      <c r="AS475" t="s">
        <v>5796</v>
      </c>
      <c r="AT475" t="s">
        <v>5797</v>
      </c>
      <c r="AU475" t="s">
        <v>5798</v>
      </c>
      <c r="AV475" t="s">
        <v>84</v>
      </c>
      <c r="AW475" t="s">
        <v>86</v>
      </c>
      <c r="AX475" t="s">
        <v>86</v>
      </c>
      <c r="AY475" t="s">
        <v>85</v>
      </c>
      <c r="AZ475" t="s">
        <v>86</v>
      </c>
      <c r="BA475" t="s">
        <v>85</v>
      </c>
      <c r="BB475" t="s">
        <v>85</v>
      </c>
      <c r="BC475">
        <v>2</v>
      </c>
      <c r="BD475" t="s">
        <v>86</v>
      </c>
      <c r="BE475" t="s">
        <v>86</v>
      </c>
      <c r="BF475" t="s">
        <v>85</v>
      </c>
      <c r="BG475" t="s">
        <v>86</v>
      </c>
      <c r="BH475" t="s">
        <v>85</v>
      </c>
      <c r="BI475" t="s">
        <v>85</v>
      </c>
      <c r="BJ475" t="s">
        <v>85</v>
      </c>
      <c r="BK475" t="s">
        <v>86</v>
      </c>
      <c r="BL475" t="s">
        <v>3948</v>
      </c>
      <c r="BM475" t="s">
        <v>1756</v>
      </c>
      <c r="BN475" t="s">
        <v>3414</v>
      </c>
      <c r="BO475" t="s">
        <v>5708</v>
      </c>
      <c r="BP475" s="1" t="s">
        <v>5799</v>
      </c>
    </row>
    <row r="476" spans="1:68" hidden="1" x14ac:dyDescent="0.25">
      <c r="A476" s="1" t="s">
        <v>5384</v>
      </c>
      <c r="B476" t="s">
        <v>5385</v>
      </c>
      <c r="C476" t="s">
        <v>5386</v>
      </c>
      <c r="D476" s="5">
        <f t="shared" si="23"/>
        <v>0</v>
      </c>
      <c r="E476" s="5">
        <f>IFERROR(SEARCH(Tabelle2!$A$2,Literatur!$C476),0)</f>
        <v>0</v>
      </c>
      <c r="F476" s="5">
        <f>IFERROR(SEARCH(Tabelle2!$A$3,Literatur!$C476),0)</f>
        <v>0</v>
      </c>
      <c r="G476" s="5">
        <f>IFERROR(SEARCH(Tabelle2!$A$4,Literatur!$C476),0)</f>
        <v>0</v>
      </c>
      <c r="H476" s="5">
        <f>IFERROR(SEARCH(Tabelle2!$A$5,Literatur!$C476),0)</f>
        <v>0</v>
      </c>
      <c r="I476" s="5">
        <f>IFERROR(SEARCH(Tabelle2!$A$6,Literatur!$C476),0)</f>
        <v>0</v>
      </c>
      <c r="J476" s="5">
        <f>IFERROR(SEARCH(Tabelle2!$A$7,Literatur!$C476),0)</f>
        <v>0</v>
      </c>
      <c r="K476" s="5">
        <f>IFERROR(SEARCH(Tabelle2!$A$8,Literatur!$C476),0)</f>
        <v>0</v>
      </c>
      <c r="L476" s="5">
        <f>IFERROR(SEARCH(Tabelle2!$A$9,Literatur!$C476),0)</f>
        <v>0</v>
      </c>
      <c r="M476" s="5">
        <f>IFERROR(SEARCH(Tabelle2!$A$10,Literatur!$C476),0)</f>
        <v>0</v>
      </c>
      <c r="N476" t="s">
        <v>60</v>
      </c>
      <c r="O476" t="s">
        <v>61</v>
      </c>
      <c r="P476" t="s">
        <v>3601</v>
      </c>
      <c r="Q476" t="s">
        <v>5387</v>
      </c>
      <c r="R476">
        <v>4</v>
      </c>
      <c r="S476">
        <v>115372</v>
      </c>
      <c r="T476" t="s">
        <v>64</v>
      </c>
      <c r="U476" t="s">
        <v>5388</v>
      </c>
      <c r="V476" t="s">
        <v>5389</v>
      </c>
      <c r="X476" t="s">
        <v>5390</v>
      </c>
      <c r="Y476" t="s">
        <v>5391</v>
      </c>
      <c r="Z476" t="s">
        <v>5392</v>
      </c>
      <c r="AA476">
        <f t="shared" si="24"/>
        <v>11</v>
      </c>
      <c r="AB476">
        <v>97</v>
      </c>
      <c r="AC476" t="s">
        <v>5800</v>
      </c>
      <c r="AD476" t="s">
        <v>71</v>
      </c>
      <c r="AE476">
        <v>27789671</v>
      </c>
      <c r="AF476" t="s">
        <v>5801</v>
      </c>
      <c r="AG476" t="s">
        <v>5802</v>
      </c>
      <c r="AH476" t="s">
        <v>5803</v>
      </c>
      <c r="AI476" t="s">
        <v>5804</v>
      </c>
      <c r="AJ476" t="s">
        <v>77</v>
      </c>
      <c r="AK476" t="s">
        <v>5805</v>
      </c>
      <c r="AL476">
        <v>2496835</v>
      </c>
      <c r="AM476">
        <v>2016</v>
      </c>
      <c r="AN476" t="s">
        <v>5806</v>
      </c>
      <c r="AO476" t="s">
        <v>5807</v>
      </c>
      <c r="AP476" t="s">
        <v>5807</v>
      </c>
      <c r="AQ476" t="s">
        <v>5808</v>
      </c>
      <c r="AR476" t="s">
        <v>919</v>
      </c>
      <c r="AS476" t="s">
        <v>5809</v>
      </c>
      <c r="AT476" t="s">
        <v>5810</v>
      </c>
      <c r="AU476" t="s">
        <v>5811</v>
      </c>
      <c r="AV476" t="s">
        <v>84</v>
      </c>
      <c r="AW476" t="s">
        <v>86</v>
      </c>
      <c r="AX476" t="s">
        <v>86</v>
      </c>
      <c r="AY476" t="s">
        <v>85</v>
      </c>
      <c r="AZ476" t="s">
        <v>86</v>
      </c>
      <c r="BA476" t="s">
        <v>85</v>
      </c>
      <c r="BB476" t="s">
        <v>85</v>
      </c>
      <c r="BC476">
        <v>3</v>
      </c>
      <c r="BD476" t="s">
        <v>86</v>
      </c>
      <c r="BE476" t="s">
        <v>86</v>
      </c>
      <c r="BF476" t="s">
        <v>85</v>
      </c>
      <c r="BG476" t="s">
        <v>86</v>
      </c>
      <c r="BH476" t="s">
        <v>85</v>
      </c>
      <c r="BI476" t="s">
        <v>85</v>
      </c>
      <c r="BJ476" t="s">
        <v>85</v>
      </c>
      <c r="BK476" t="s">
        <v>86</v>
      </c>
      <c r="BL476" t="s">
        <v>5812</v>
      </c>
      <c r="BM476" t="s">
        <v>1876</v>
      </c>
      <c r="BN476" t="s">
        <v>5813</v>
      </c>
      <c r="BO476" t="s">
        <v>5719</v>
      </c>
      <c r="BP476" s="1" t="s">
        <v>5814</v>
      </c>
    </row>
    <row r="477" spans="1:68" hidden="1" x14ac:dyDescent="0.25">
      <c r="A477" s="1" t="s">
        <v>5384</v>
      </c>
      <c r="B477" t="s">
        <v>5385</v>
      </c>
      <c r="C477" t="s">
        <v>5386</v>
      </c>
      <c r="D477" s="5">
        <f t="shared" si="23"/>
        <v>0</v>
      </c>
      <c r="E477" s="5">
        <f>IFERROR(SEARCH(Tabelle2!$A$2,Literatur!$C477),0)</f>
        <v>0</v>
      </c>
      <c r="F477" s="5">
        <f>IFERROR(SEARCH(Tabelle2!$A$3,Literatur!$C477),0)</f>
        <v>0</v>
      </c>
      <c r="G477" s="5">
        <f>IFERROR(SEARCH(Tabelle2!$A$4,Literatur!$C477),0)</f>
        <v>0</v>
      </c>
      <c r="H477" s="5">
        <f>IFERROR(SEARCH(Tabelle2!$A$5,Literatur!$C477),0)</f>
        <v>0</v>
      </c>
      <c r="I477" s="5">
        <f>IFERROR(SEARCH(Tabelle2!$A$6,Literatur!$C477),0)</f>
        <v>0</v>
      </c>
      <c r="J477" s="5">
        <f>IFERROR(SEARCH(Tabelle2!$A$7,Literatur!$C477),0)</f>
        <v>0</v>
      </c>
      <c r="K477" s="5">
        <f>IFERROR(SEARCH(Tabelle2!$A$8,Literatur!$C477),0)</f>
        <v>0</v>
      </c>
      <c r="L477" s="5">
        <f>IFERROR(SEARCH(Tabelle2!$A$9,Literatur!$C477),0)</f>
        <v>0</v>
      </c>
      <c r="M477" s="5">
        <f>IFERROR(SEARCH(Tabelle2!$A$10,Literatur!$C477),0)</f>
        <v>0</v>
      </c>
      <c r="N477" t="s">
        <v>60</v>
      </c>
      <c r="O477" t="s">
        <v>61</v>
      </c>
      <c r="P477" t="s">
        <v>3601</v>
      </c>
      <c r="Q477" t="s">
        <v>5387</v>
      </c>
      <c r="R477">
        <v>4</v>
      </c>
      <c r="S477">
        <v>115372</v>
      </c>
      <c r="T477" t="s">
        <v>64</v>
      </c>
      <c r="U477" t="s">
        <v>5388</v>
      </c>
      <c r="V477" t="s">
        <v>5389</v>
      </c>
      <c r="X477" t="s">
        <v>5390</v>
      </c>
      <c r="Y477" t="s">
        <v>5391</v>
      </c>
      <c r="Z477" t="s">
        <v>5392</v>
      </c>
      <c r="AA477">
        <f t="shared" si="24"/>
        <v>11</v>
      </c>
      <c r="AB477">
        <v>97</v>
      </c>
      <c r="AC477" t="s">
        <v>5815</v>
      </c>
      <c r="AD477" t="s">
        <v>71</v>
      </c>
      <c r="AE477">
        <v>27037232</v>
      </c>
      <c r="AF477" t="s">
        <v>5816</v>
      </c>
      <c r="AG477" t="s">
        <v>5817</v>
      </c>
      <c r="AH477" t="s">
        <v>5818</v>
      </c>
      <c r="AI477" t="s">
        <v>5819</v>
      </c>
      <c r="AJ477" t="s">
        <v>131</v>
      </c>
      <c r="AK477" t="s">
        <v>4664</v>
      </c>
      <c r="AL477">
        <v>2417611</v>
      </c>
      <c r="AM477">
        <v>2016</v>
      </c>
      <c r="AN477" t="s">
        <v>917</v>
      </c>
      <c r="AO477" t="s">
        <v>917</v>
      </c>
      <c r="AP477" t="s">
        <v>917</v>
      </c>
      <c r="AQ477" t="s">
        <v>918</v>
      </c>
      <c r="AR477" t="s">
        <v>616</v>
      </c>
      <c r="AS477" t="s">
        <v>920</v>
      </c>
      <c r="AT477" t="s">
        <v>5820</v>
      </c>
      <c r="AU477" t="s">
        <v>5821</v>
      </c>
      <c r="AV477" t="s">
        <v>84</v>
      </c>
      <c r="AW477" t="s">
        <v>86</v>
      </c>
      <c r="AX477" t="s">
        <v>86</v>
      </c>
      <c r="AY477" t="s">
        <v>85</v>
      </c>
      <c r="AZ477" t="s">
        <v>86</v>
      </c>
      <c r="BA477" t="s">
        <v>85</v>
      </c>
      <c r="BB477" t="s">
        <v>86</v>
      </c>
      <c r="BC477">
        <v>3</v>
      </c>
      <c r="BD477" t="s">
        <v>86</v>
      </c>
      <c r="BE477" t="s">
        <v>86</v>
      </c>
      <c r="BF477" t="s">
        <v>86</v>
      </c>
      <c r="BG477" t="s">
        <v>86</v>
      </c>
      <c r="BH477" t="s">
        <v>85</v>
      </c>
      <c r="BI477" t="s">
        <v>85</v>
      </c>
      <c r="BJ477" t="s">
        <v>85</v>
      </c>
      <c r="BK477" t="s">
        <v>85</v>
      </c>
      <c r="BL477" t="s">
        <v>4024</v>
      </c>
      <c r="BM477" t="s">
        <v>5822</v>
      </c>
      <c r="BN477" t="s">
        <v>3280</v>
      </c>
      <c r="BO477" t="s">
        <v>685</v>
      </c>
      <c r="BP477" s="1" t="s">
        <v>5823</v>
      </c>
    </row>
    <row r="478" spans="1:68" hidden="1" x14ac:dyDescent="0.25">
      <c r="A478" s="1" t="s">
        <v>5384</v>
      </c>
      <c r="B478" t="s">
        <v>5385</v>
      </c>
      <c r="C478" t="s">
        <v>5386</v>
      </c>
      <c r="D478" s="5">
        <f t="shared" si="23"/>
        <v>0</v>
      </c>
      <c r="E478" s="5">
        <f>IFERROR(SEARCH(Tabelle2!$A$2,Literatur!$C478),0)</f>
        <v>0</v>
      </c>
      <c r="F478" s="5">
        <f>IFERROR(SEARCH(Tabelle2!$A$3,Literatur!$C478),0)</f>
        <v>0</v>
      </c>
      <c r="G478" s="5">
        <f>IFERROR(SEARCH(Tabelle2!$A$4,Literatur!$C478),0)</f>
        <v>0</v>
      </c>
      <c r="H478" s="5">
        <f>IFERROR(SEARCH(Tabelle2!$A$5,Literatur!$C478),0)</f>
        <v>0</v>
      </c>
      <c r="I478" s="5">
        <f>IFERROR(SEARCH(Tabelle2!$A$6,Literatur!$C478),0)</f>
        <v>0</v>
      </c>
      <c r="J478" s="5">
        <f>IFERROR(SEARCH(Tabelle2!$A$7,Literatur!$C478),0)</f>
        <v>0</v>
      </c>
      <c r="K478" s="5">
        <f>IFERROR(SEARCH(Tabelle2!$A$8,Literatur!$C478),0)</f>
        <v>0</v>
      </c>
      <c r="L478" s="5">
        <f>IFERROR(SEARCH(Tabelle2!$A$9,Literatur!$C478),0)</f>
        <v>0</v>
      </c>
      <c r="M478" s="5">
        <f>IFERROR(SEARCH(Tabelle2!$A$10,Literatur!$C478),0)</f>
        <v>0</v>
      </c>
      <c r="N478" t="s">
        <v>60</v>
      </c>
      <c r="O478" t="s">
        <v>61</v>
      </c>
      <c r="P478" t="s">
        <v>3601</v>
      </c>
      <c r="Q478" t="s">
        <v>5387</v>
      </c>
      <c r="R478">
        <v>4</v>
      </c>
      <c r="S478">
        <v>115372</v>
      </c>
      <c r="T478" t="s">
        <v>64</v>
      </c>
      <c r="U478" t="s">
        <v>5388</v>
      </c>
      <c r="V478" t="s">
        <v>5389</v>
      </c>
      <c r="X478" t="s">
        <v>5390</v>
      </c>
      <c r="Y478" t="s">
        <v>5391</v>
      </c>
      <c r="Z478" t="s">
        <v>5392</v>
      </c>
      <c r="AA478">
        <f t="shared" si="24"/>
        <v>11</v>
      </c>
      <c r="AB478">
        <v>97</v>
      </c>
      <c r="AC478" t="s">
        <v>5824</v>
      </c>
      <c r="AD478" t="s">
        <v>71</v>
      </c>
      <c r="AE478">
        <v>24923820</v>
      </c>
      <c r="AF478" t="s">
        <v>5825</v>
      </c>
      <c r="AG478" t="s">
        <v>5826</v>
      </c>
      <c r="AH478" t="s">
        <v>5827</v>
      </c>
      <c r="AI478" t="s">
        <v>5828</v>
      </c>
      <c r="AJ478" t="s">
        <v>97</v>
      </c>
      <c r="AK478" t="s">
        <v>549</v>
      </c>
      <c r="AL478">
        <v>2116603</v>
      </c>
      <c r="AM478">
        <v>2014</v>
      </c>
      <c r="AN478" t="s">
        <v>613</v>
      </c>
      <c r="AO478" t="s">
        <v>614</v>
      </c>
      <c r="AP478" t="s">
        <v>614</v>
      </c>
      <c r="AQ478" t="s">
        <v>615</v>
      </c>
      <c r="AR478" t="s">
        <v>5662</v>
      </c>
      <c r="AS478" t="s">
        <v>616</v>
      </c>
      <c r="AT478" t="s">
        <v>5829</v>
      </c>
      <c r="AU478" t="s">
        <v>5830</v>
      </c>
      <c r="AV478" t="s">
        <v>84</v>
      </c>
      <c r="AW478" t="s">
        <v>86</v>
      </c>
      <c r="AX478" t="s">
        <v>86</v>
      </c>
      <c r="AY478" t="s">
        <v>85</v>
      </c>
      <c r="AZ478" t="s">
        <v>86</v>
      </c>
      <c r="BA478" t="s">
        <v>85</v>
      </c>
      <c r="BB478" t="s">
        <v>85</v>
      </c>
      <c r="BC478">
        <v>3</v>
      </c>
      <c r="BD478" t="s">
        <v>86</v>
      </c>
      <c r="BE478" t="s">
        <v>86</v>
      </c>
      <c r="BF478" t="s">
        <v>85</v>
      </c>
      <c r="BG478" t="s">
        <v>86</v>
      </c>
      <c r="BH478" t="s">
        <v>85</v>
      </c>
      <c r="BI478" t="s">
        <v>85</v>
      </c>
      <c r="BJ478" t="s">
        <v>85</v>
      </c>
      <c r="BK478" t="s">
        <v>85</v>
      </c>
      <c r="BL478" t="s">
        <v>5831</v>
      </c>
      <c r="BM478" t="s">
        <v>2539</v>
      </c>
      <c r="BN478" t="s">
        <v>4673</v>
      </c>
      <c r="BO478" t="s">
        <v>5737</v>
      </c>
      <c r="BP478" s="1" t="s">
        <v>5832</v>
      </c>
    </row>
    <row r="479" spans="1:68" hidden="1" x14ac:dyDescent="0.25">
      <c r="A479" s="1" t="s">
        <v>5384</v>
      </c>
      <c r="B479" t="s">
        <v>5385</v>
      </c>
      <c r="C479" t="s">
        <v>5386</v>
      </c>
      <c r="D479" s="5">
        <f t="shared" si="23"/>
        <v>0</v>
      </c>
      <c r="E479" s="5">
        <f>IFERROR(SEARCH(Tabelle2!$A$2,Literatur!$C479),0)</f>
        <v>0</v>
      </c>
      <c r="F479" s="5">
        <f>IFERROR(SEARCH(Tabelle2!$A$3,Literatur!$C479),0)</f>
        <v>0</v>
      </c>
      <c r="G479" s="5">
        <f>IFERROR(SEARCH(Tabelle2!$A$4,Literatur!$C479),0)</f>
        <v>0</v>
      </c>
      <c r="H479" s="5">
        <f>IFERROR(SEARCH(Tabelle2!$A$5,Literatur!$C479),0)</f>
        <v>0</v>
      </c>
      <c r="I479" s="5">
        <f>IFERROR(SEARCH(Tabelle2!$A$6,Literatur!$C479),0)</f>
        <v>0</v>
      </c>
      <c r="J479" s="5">
        <f>IFERROR(SEARCH(Tabelle2!$A$7,Literatur!$C479),0)</f>
        <v>0</v>
      </c>
      <c r="K479" s="5">
        <f>IFERROR(SEARCH(Tabelle2!$A$8,Literatur!$C479),0)</f>
        <v>0</v>
      </c>
      <c r="L479" s="5">
        <f>IFERROR(SEARCH(Tabelle2!$A$9,Literatur!$C479),0)</f>
        <v>0</v>
      </c>
      <c r="M479" s="5">
        <f>IFERROR(SEARCH(Tabelle2!$A$10,Literatur!$C479),0)</f>
        <v>0</v>
      </c>
      <c r="N479" t="s">
        <v>60</v>
      </c>
      <c r="O479" t="s">
        <v>61</v>
      </c>
      <c r="P479" t="s">
        <v>3601</v>
      </c>
      <c r="Q479" t="s">
        <v>5387</v>
      </c>
      <c r="R479">
        <v>4</v>
      </c>
      <c r="S479">
        <v>115372</v>
      </c>
      <c r="T479" t="s">
        <v>64</v>
      </c>
      <c r="U479" t="s">
        <v>5388</v>
      </c>
      <c r="V479" t="s">
        <v>5389</v>
      </c>
      <c r="X479" t="s">
        <v>5390</v>
      </c>
      <c r="Y479" t="s">
        <v>5391</v>
      </c>
      <c r="Z479" t="s">
        <v>5392</v>
      </c>
      <c r="AA479">
        <f t="shared" si="24"/>
        <v>11</v>
      </c>
      <c r="AB479">
        <v>97</v>
      </c>
      <c r="AC479" t="s">
        <v>5833</v>
      </c>
      <c r="AD479" t="s">
        <v>71</v>
      </c>
      <c r="AE479">
        <v>24146358</v>
      </c>
      <c r="AF479" t="s">
        <v>5834</v>
      </c>
      <c r="AG479" t="s">
        <v>5835</v>
      </c>
      <c r="AH479" t="s">
        <v>5836</v>
      </c>
      <c r="AI479" t="s">
        <v>5837</v>
      </c>
      <c r="AJ479" t="s">
        <v>97</v>
      </c>
      <c r="AK479" t="s">
        <v>281</v>
      </c>
      <c r="AL479">
        <v>2138116</v>
      </c>
      <c r="AM479">
        <v>2014</v>
      </c>
      <c r="AN479" t="s">
        <v>5673</v>
      </c>
      <c r="AO479" t="s">
        <v>5674</v>
      </c>
      <c r="AP479" t="s">
        <v>5674</v>
      </c>
      <c r="AQ479" t="s">
        <v>5675</v>
      </c>
      <c r="AR479" t="s">
        <v>723</v>
      </c>
      <c r="AS479" t="s">
        <v>5676</v>
      </c>
      <c r="AT479" t="s">
        <v>5838</v>
      </c>
      <c r="AU479" t="s">
        <v>5839</v>
      </c>
      <c r="AV479" t="s">
        <v>84</v>
      </c>
      <c r="AW479" t="s">
        <v>85</v>
      </c>
      <c r="AX479" t="s">
        <v>86</v>
      </c>
      <c r="AY479" t="s">
        <v>85</v>
      </c>
      <c r="AZ479" t="s">
        <v>86</v>
      </c>
      <c r="BA479" t="s">
        <v>85</v>
      </c>
      <c r="BB479" t="s">
        <v>86</v>
      </c>
      <c r="BC479">
        <v>3</v>
      </c>
      <c r="BD479" t="s">
        <v>86</v>
      </c>
      <c r="BE479" t="s">
        <v>86</v>
      </c>
      <c r="BF479" t="s">
        <v>85</v>
      </c>
      <c r="BG479" t="s">
        <v>85</v>
      </c>
      <c r="BH479" t="s">
        <v>85</v>
      </c>
      <c r="BI479" t="s">
        <v>85</v>
      </c>
      <c r="BJ479" t="s">
        <v>85</v>
      </c>
      <c r="BK479" t="s">
        <v>85</v>
      </c>
      <c r="BL479" t="s">
        <v>5840</v>
      </c>
      <c r="BM479" t="s">
        <v>2222</v>
      </c>
      <c r="BN479" t="s">
        <v>2187</v>
      </c>
      <c r="BO479" t="s">
        <v>5841</v>
      </c>
      <c r="BP479" s="1" t="s">
        <v>5842</v>
      </c>
    </row>
    <row r="480" spans="1:68" hidden="1" x14ac:dyDescent="0.25">
      <c r="A480" s="1" t="s">
        <v>5384</v>
      </c>
      <c r="B480" t="s">
        <v>5385</v>
      </c>
      <c r="C480" t="s">
        <v>5386</v>
      </c>
      <c r="D480" s="5">
        <f t="shared" si="23"/>
        <v>0</v>
      </c>
      <c r="E480" s="5">
        <f>IFERROR(SEARCH(Tabelle2!$A$2,Literatur!$C480),0)</f>
        <v>0</v>
      </c>
      <c r="F480" s="5">
        <f>IFERROR(SEARCH(Tabelle2!$A$3,Literatur!$C480),0)</f>
        <v>0</v>
      </c>
      <c r="G480" s="5">
        <f>IFERROR(SEARCH(Tabelle2!$A$4,Literatur!$C480),0)</f>
        <v>0</v>
      </c>
      <c r="H480" s="5">
        <f>IFERROR(SEARCH(Tabelle2!$A$5,Literatur!$C480),0)</f>
        <v>0</v>
      </c>
      <c r="I480" s="5">
        <f>IFERROR(SEARCH(Tabelle2!$A$6,Literatur!$C480),0)</f>
        <v>0</v>
      </c>
      <c r="J480" s="5">
        <f>IFERROR(SEARCH(Tabelle2!$A$7,Literatur!$C480),0)</f>
        <v>0</v>
      </c>
      <c r="K480" s="5">
        <f>IFERROR(SEARCH(Tabelle2!$A$8,Literatur!$C480),0)</f>
        <v>0</v>
      </c>
      <c r="L480" s="5">
        <f>IFERROR(SEARCH(Tabelle2!$A$9,Literatur!$C480),0)</f>
        <v>0</v>
      </c>
      <c r="M480" s="5">
        <f>IFERROR(SEARCH(Tabelle2!$A$10,Literatur!$C480),0)</f>
        <v>0</v>
      </c>
      <c r="N480" t="s">
        <v>60</v>
      </c>
      <c r="O480" t="s">
        <v>61</v>
      </c>
      <c r="P480" t="s">
        <v>3601</v>
      </c>
      <c r="Q480" t="s">
        <v>5387</v>
      </c>
      <c r="R480">
        <v>4</v>
      </c>
      <c r="S480">
        <v>115372</v>
      </c>
      <c r="T480" t="s">
        <v>64</v>
      </c>
      <c r="U480" t="s">
        <v>5388</v>
      </c>
      <c r="V480" t="s">
        <v>5389</v>
      </c>
      <c r="X480" t="s">
        <v>5390</v>
      </c>
      <c r="Y480" t="s">
        <v>5391</v>
      </c>
      <c r="Z480" t="s">
        <v>5392</v>
      </c>
      <c r="AA480">
        <f t="shared" si="24"/>
        <v>11</v>
      </c>
      <c r="AB480">
        <v>97</v>
      </c>
      <c r="AC480" t="s">
        <v>5843</v>
      </c>
      <c r="AD480" t="s">
        <v>71</v>
      </c>
      <c r="AE480">
        <v>28899429</v>
      </c>
      <c r="AF480" t="s">
        <v>5844</v>
      </c>
      <c r="AG480" t="s">
        <v>5845</v>
      </c>
      <c r="AH480" t="s">
        <v>5846</v>
      </c>
      <c r="AI480" t="s">
        <v>5847</v>
      </c>
      <c r="AJ480" t="s">
        <v>385</v>
      </c>
      <c r="AK480" t="s">
        <v>807</v>
      </c>
      <c r="AL480">
        <v>2596531</v>
      </c>
      <c r="AM480">
        <v>2017</v>
      </c>
      <c r="AN480" t="s">
        <v>720</v>
      </c>
      <c r="AO480" t="s">
        <v>721</v>
      </c>
      <c r="AP480" t="s">
        <v>721</v>
      </c>
      <c r="AQ480" t="s">
        <v>722</v>
      </c>
      <c r="AR480" t="s">
        <v>650</v>
      </c>
      <c r="AS480" t="s">
        <v>723</v>
      </c>
      <c r="AT480" t="s">
        <v>5848</v>
      </c>
      <c r="AU480" t="s">
        <v>5849</v>
      </c>
      <c r="AV480" t="s">
        <v>84</v>
      </c>
      <c r="AW480" t="s">
        <v>86</v>
      </c>
      <c r="AX480" t="s">
        <v>86</v>
      </c>
      <c r="AY480" t="s">
        <v>85</v>
      </c>
      <c r="AZ480" t="s">
        <v>86</v>
      </c>
      <c r="BA480" t="s">
        <v>85</v>
      </c>
      <c r="BB480" t="s">
        <v>86</v>
      </c>
      <c r="BC480">
        <v>4</v>
      </c>
      <c r="BD480" t="s">
        <v>86</v>
      </c>
      <c r="BE480" t="s">
        <v>86</v>
      </c>
      <c r="BF480" t="s">
        <v>85</v>
      </c>
      <c r="BG480" t="s">
        <v>86</v>
      </c>
      <c r="BH480" t="s">
        <v>85</v>
      </c>
      <c r="BI480" t="s">
        <v>85</v>
      </c>
      <c r="BJ480" t="s">
        <v>85</v>
      </c>
      <c r="BK480" t="s">
        <v>85</v>
      </c>
      <c r="BL480" t="s">
        <v>880</v>
      </c>
      <c r="BM480" t="s">
        <v>881</v>
      </c>
      <c r="BN480" t="s">
        <v>5850</v>
      </c>
      <c r="BO480" t="s">
        <v>743</v>
      </c>
      <c r="BP480" s="1" t="s">
        <v>5851</v>
      </c>
    </row>
    <row r="481" spans="1:68" hidden="1" x14ac:dyDescent="0.25">
      <c r="A481" s="1" t="s">
        <v>5384</v>
      </c>
      <c r="B481" t="s">
        <v>5385</v>
      </c>
      <c r="C481" t="s">
        <v>5386</v>
      </c>
      <c r="D481" s="5">
        <f t="shared" si="23"/>
        <v>0</v>
      </c>
      <c r="E481" s="5">
        <f>IFERROR(SEARCH(Tabelle2!$A$2,Literatur!$C481),0)</f>
        <v>0</v>
      </c>
      <c r="F481" s="5">
        <f>IFERROR(SEARCH(Tabelle2!$A$3,Literatur!$C481),0)</f>
        <v>0</v>
      </c>
      <c r="G481" s="5">
        <f>IFERROR(SEARCH(Tabelle2!$A$4,Literatur!$C481),0)</f>
        <v>0</v>
      </c>
      <c r="H481" s="5">
        <f>IFERROR(SEARCH(Tabelle2!$A$5,Literatur!$C481),0)</f>
        <v>0</v>
      </c>
      <c r="I481" s="5">
        <f>IFERROR(SEARCH(Tabelle2!$A$6,Literatur!$C481),0)</f>
        <v>0</v>
      </c>
      <c r="J481" s="5">
        <f>IFERROR(SEARCH(Tabelle2!$A$7,Literatur!$C481),0)</f>
        <v>0</v>
      </c>
      <c r="K481" s="5">
        <f>IFERROR(SEARCH(Tabelle2!$A$8,Literatur!$C481),0)</f>
        <v>0</v>
      </c>
      <c r="L481" s="5">
        <f>IFERROR(SEARCH(Tabelle2!$A$9,Literatur!$C481),0)</f>
        <v>0</v>
      </c>
      <c r="M481" s="5">
        <f>IFERROR(SEARCH(Tabelle2!$A$10,Literatur!$C481),0)</f>
        <v>0</v>
      </c>
      <c r="N481" t="s">
        <v>60</v>
      </c>
      <c r="O481" t="s">
        <v>61</v>
      </c>
      <c r="P481" t="s">
        <v>3601</v>
      </c>
      <c r="Q481" t="s">
        <v>5387</v>
      </c>
      <c r="R481">
        <v>4</v>
      </c>
      <c r="S481">
        <v>115372</v>
      </c>
      <c r="T481" t="s">
        <v>64</v>
      </c>
      <c r="U481" t="s">
        <v>5388</v>
      </c>
      <c r="V481" t="s">
        <v>5389</v>
      </c>
      <c r="X481" t="s">
        <v>5390</v>
      </c>
      <c r="Y481" t="s">
        <v>5391</v>
      </c>
      <c r="Z481" t="s">
        <v>5392</v>
      </c>
      <c r="AA481">
        <f t="shared" si="24"/>
        <v>11</v>
      </c>
      <c r="AB481">
        <v>97</v>
      </c>
      <c r="AC481" t="s">
        <v>5852</v>
      </c>
      <c r="AD481" t="s">
        <v>71</v>
      </c>
      <c r="AE481">
        <v>28869470</v>
      </c>
      <c r="AF481" t="s">
        <v>5853</v>
      </c>
      <c r="AG481" t="s">
        <v>5854</v>
      </c>
      <c r="AH481" t="s">
        <v>5855</v>
      </c>
      <c r="AI481" t="s">
        <v>5856</v>
      </c>
      <c r="AJ481" t="s">
        <v>420</v>
      </c>
      <c r="AK481" t="s">
        <v>281</v>
      </c>
      <c r="AL481">
        <v>2600911</v>
      </c>
      <c r="AM481">
        <v>2017</v>
      </c>
      <c r="AN481" t="s">
        <v>646</v>
      </c>
      <c r="AO481" t="s">
        <v>647</v>
      </c>
      <c r="AP481" t="s">
        <v>648</v>
      </c>
      <c r="AQ481" t="s">
        <v>649</v>
      </c>
      <c r="AR481" t="s">
        <v>723</v>
      </c>
      <c r="AS481" t="s">
        <v>651</v>
      </c>
      <c r="AT481" t="s">
        <v>5857</v>
      </c>
      <c r="AU481" t="s">
        <v>5858</v>
      </c>
      <c r="AV481" t="s">
        <v>84</v>
      </c>
      <c r="AW481" t="s">
        <v>86</v>
      </c>
      <c r="AX481" t="s">
        <v>86</v>
      </c>
      <c r="AY481" t="s">
        <v>85</v>
      </c>
      <c r="AZ481" t="s">
        <v>86</v>
      </c>
      <c r="BA481" t="s">
        <v>85</v>
      </c>
      <c r="BB481" t="s">
        <v>86</v>
      </c>
      <c r="BC481">
        <v>4</v>
      </c>
      <c r="BD481" t="s">
        <v>86</v>
      </c>
      <c r="BE481" t="s">
        <v>86</v>
      </c>
      <c r="BF481" t="s">
        <v>85</v>
      </c>
      <c r="BG481" t="s">
        <v>85</v>
      </c>
      <c r="BH481" t="s">
        <v>85</v>
      </c>
      <c r="BI481" t="s">
        <v>85</v>
      </c>
      <c r="BJ481" t="s">
        <v>85</v>
      </c>
      <c r="BK481" t="s">
        <v>85</v>
      </c>
      <c r="BL481" t="s">
        <v>5859</v>
      </c>
      <c r="BM481" t="s">
        <v>827</v>
      </c>
      <c r="BN481" t="s">
        <v>4014</v>
      </c>
      <c r="BO481" t="s">
        <v>656</v>
      </c>
      <c r="BP481" s="1" t="s">
        <v>5860</v>
      </c>
    </row>
    <row r="482" spans="1:68" hidden="1" x14ac:dyDescent="0.25">
      <c r="A482" s="1" t="s">
        <v>5384</v>
      </c>
      <c r="B482" t="s">
        <v>5385</v>
      </c>
      <c r="C482" t="s">
        <v>5386</v>
      </c>
      <c r="D482" s="5">
        <f t="shared" si="23"/>
        <v>0</v>
      </c>
      <c r="E482" s="5">
        <f>IFERROR(SEARCH(Tabelle2!$A$2,Literatur!$C482),0)</f>
        <v>0</v>
      </c>
      <c r="F482" s="5">
        <f>IFERROR(SEARCH(Tabelle2!$A$3,Literatur!$C482),0)</f>
        <v>0</v>
      </c>
      <c r="G482" s="5">
        <f>IFERROR(SEARCH(Tabelle2!$A$4,Literatur!$C482),0)</f>
        <v>0</v>
      </c>
      <c r="H482" s="5">
        <f>IFERROR(SEARCH(Tabelle2!$A$5,Literatur!$C482),0)</f>
        <v>0</v>
      </c>
      <c r="I482" s="5">
        <f>IFERROR(SEARCH(Tabelle2!$A$6,Literatur!$C482),0)</f>
        <v>0</v>
      </c>
      <c r="J482" s="5">
        <f>IFERROR(SEARCH(Tabelle2!$A$7,Literatur!$C482),0)</f>
        <v>0</v>
      </c>
      <c r="K482" s="5">
        <f>IFERROR(SEARCH(Tabelle2!$A$8,Literatur!$C482),0)</f>
        <v>0</v>
      </c>
      <c r="L482" s="5">
        <f>IFERROR(SEARCH(Tabelle2!$A$9,Literatur!$C482),0)</f>
        <v>0</v>
      </c>
      <c r="M482" s="5">
        <f>IFERROR(SEARCH(Tabelle2!$A$10,Literatur!$C482),0)</f>
        <v>0</v>
      </c>
      <c r="N482" t="s">
        <v>60</v>
      </c>
      <c r="O482" t="s">
        <v>61</v>
      </c>
      <c r="P482" t="s">
        <v>3601</v>
      </c>
      <c r="Q482" t="s">
        <v>5387</v>
      </c>
      <c r="R482">
        <v>4</v>
      </c>
      <c r="S482">
        <v>115372</v>
      </c>
      <c r="T482" t="s">
        <v>64</v>
      </c>
      <c r="U482" t="s">
        <v>5388</v>
      </c>
      <c r="V482" t="s">
        <v>5389</v>
      </c>
      <c r="X482" t="s">
        <v>5390</v>
      </c>
      <c r="Y482" t="s">
        <v>5391</v>
      </c>
      <c r="Z482" t="s">
        <v>5392</v>
      </c>
      <c r="AA482">
        <f t="shared" si="24"/>
        <v>11</v>
      </c>
      <c r="AB482">
        <v>97</v>
      </c>
      <c r="AC482" t="s">
        <v>5861</v>
      </c>
      <c r="AD482" t="s">
        <v>71</v>
      </c>
      <c r="AE482">
        <v>28750675</v>
      </c>
      <c r="AF482" t="s">
        <v>5862</v>
      </c>
      <c r="AG482" t="s">
        <v>5863</v>
      </c>
      <c r="AH482" t="s">
        <v>5864</v>
      </c>
      <c r="AI482" t="s">
        <v>5865</v>
      </c>
      <c r="AJ482" t="s">
        <v>113</v>
      </c>
      <c r="AK482" t="s">
        <v>770</v>
      </c>
      <c r="AL482">
        <v>2573171</v>
      </c>
      <c r="AM482">
        <v>2017</v>
      </c>
      <c r="AN482" t="s">
        <v>720</v>
      </c>
      <c r="AO482" t="s">
        <v>721</v>
      </c>
      <c r="AP482" t="s">
        <v>721</v>
      </c>
      <c r="AQ482" t="s">
        <v>722</v>
      </c>
      <c r="AR482" t="s">
        <v>738</v>
      </c>
      <c r="AS482" t="s">
        <v>723</v>
      </c>
      <c r="AT482" t="s">
        <v>5866</v>
      </c>
      <c r="AU482" t="s">
        <v>5867</v>
      </c>
      <c r="AV482" t="s">
        <v>84</v>
      </c>
      <c r="AW482" t="s">
        <v>86</v>
      </c>
      <c r="AX482" t="s">
        <v>86</v>
      </c>
      <c r="AY482" t="s">
        <v>85</v>
      </c>
      <c r="AZ482" t="s">
        <v>86</v>
      </c>
      <c r="BA482" t="s">
        <v>85</v>
      </c>
      <c r="BB482" t="s">
        <v>86</v>
      </c>
      <c r="BC482">
        <v>4</v>
      </c>
      <c r="BD482" t="s">
        <v>86</v>
      </c>
      <c r="BE482" t="s">
        <v>86</v>
      </c>
      <c r="BF482" t="s">
        <v>85</v>
      </c>
      <c r="BG482" t="s">
        <v>86</v>
      </c>
      <c r="BH482" t="s">
        <v>85</v>
      </c>
      <c r="BI482" t="s">
        <v>85</v>
      </c>
      <c r="BJ482" t="s">
        <v>85</v>
      </c>
      <c r="BK482" t="s">
        <v>85</v>
      </c>
      <c r="BL482" t="s">
        <v>5758</v>
      </c>
      <c r="BM482" t="s">
        <v>2808</v>
      </c>
      <c r="BN482" t="s">
        <v>3293</v>
      </c>
      <c r="BO482" t="s">
        <v>5758</v>
      </c>
      <c r="BP482" s="1" t="s">
        <v>5868</v>
      </c>
    </row>
    <row r="483" spans="1:68" hidden="1" x14ac:dyDescent="0.25">
      <c r="A483" s="1" t="s">
        <v>5384</v>
      </c>
      <c r="B483" t="s">
        <v>5385</v>
      </c>
      <c r="C483" t="s">
        <v>5386</v>
      </c>
      <c r="D483" s="5">
        <f t="shared" si="23"/>
        <v>0</v>
      </c>
      <c r="E483" s="5">
        <f>IFERROR(SEARCH(Tabelle2!$A$2,Literatur!$C483),0)</f>
        <v>0</v>
      </c>
      <c r="F483" s="5">
        <f>IFERROR(SEARCH(Tabelle2!$A$3,Literatur!$C483),0)</f>
        <v>0</v>
      </c>
      <c r="G483" s="5">
        <f>IFERROR(SEARCH(Tabelle2!$A$4,Literatur!$C483),0)</f>
        <v>0</v>
      </c>
      <c r="H483" s="5">
        <f>IFERROR(SEARCH(Tabelle2!$A$5,Literatur!$C483),0)</f>
        <v>0</v>
      </c>
      <c r="I483" s="5">
        <f>IFERROR(SEARCH(Tabelle2!$A$6,Literatur!$C483),0)</f>
        <v>0</v>
      </c>
      <c r="J483" s="5">
        <f>IFERROR(SEARCH(Tabelle2!$A$7,Literatur!$C483),0)</f>
        <v>0</v>
      </c>
      <c r="K483" s="5">
        <f>IFERROR(SEARCH(Tabelle2!$A$8,Literatur!$C483),0)</f>
        <v>0</v>
      </c>
      <c r="L483" s="5">
        <f>IFERROR(SEARCH(Tabelle2!$A$9,Literatur!$C483),0)</f>
        <v>0</v>
      </c>
      <c r="M483" s="5">
        <f>IFERROR(SEARCH(Tabelle2!$A$10,Literatur!$C483),0)</f>
        <v>0</v>
      </c>
      <c r="N483" t="s">
        <v>60</v>
      </c>
      <c r="O483" t="s">
        <v>61</v>
      </c>
      <c r="P483" t="s">
        <v>3601</v>
      </c>
      <c r="Q483" t="s">
        <v>5387</v>
      </c>
      <c r="R483">
        <v>4</v>
      </c>
      <c r="S483">
        <v>115372</v>
      </c>
      <c r="T483" t="s">
        <v>64</v>
      </c>
      <c r="U483" t="s">
        <v>5388</v>
      </c>
      <c r="V483" t="s">
        <v>5389</v>
      </c>
      <c r="X483" t="s">
        <v>5390</v>
      </c>
      <c r="Y483" t="s">
        <v>5391</v>
      </c>
      <c r="Z483" t="s">
        <v>5392</v>
      </c>
      <c r="AA483">
        <f t="shared" si="24"/>
        <v>11</v>
      </c>
      <c r="AB483">
        <v>97</v>
      </c>
      <c r="AC483" t="s">
        <v>5869</v>
      </c>
      <c r="AD483" t="s">
        <v>71</v>
      </c>
      <c r="AE483">
        <v>28449114</v>
      </c>
      <c r="AF483" t="s">
        <v>5870</v>
      </c>
      <c r="AG483" t="s">
        <v>5871</v>
      </c>
      <c r="AH483" t="s">
        <v>5872</v>
      </c>
      <c r="AI483" t="s">
        <v>5873</v>
      </c>
      <c r="AJ483" t="s">
        <v>76</v>
      </c>
      <c r="AK483" t="s">
        <v>241</v>
      </c>
      <c r="AL483">
        <v>2596718</v>
      </c>
      <c r="AM483">
        <v>2017</v>
      </c>
      <c r="AN483" t="s">
        <v>735</v>
      </c>
      <c r="AO483" t="s">
        <v>736</v>
      </c>
      <c r="AP483" t="s">
        <v>736</v>
      </c>
      <c r="AQ483" t="s">
        <v>737</v>
      </c>
      <c r="AR483" t="s">
        <v>5874</v>
      </c>
      <c r="AS483" t="s">
        <v>739</v>
      </c>
      <c r="AT483" t="s">
        <v>5875</v>
      </c>
      <c r="AU483" t="s">
        <v>5876</v>
      </c>
      <c r="AV483" t="s">
        <v>84</v>
      </c>
      <c r="AW483" t="s">
        <v>86</v>
      </c>
      <c r="AX483" t="s">
        <v>86</v>
      </c>
      <c r="AY483" t="s">
        <v>85</v>
      </c>
      <c r="AZ483" t="s">
        <v>86</v>
      </c>
      <c r="BA483" t="s">
        <v>85</v>
      </c>
      <c r="BB483" t="s">
        <v>85</v>
      </c>
      <c r="BC483">
        <v>4</v>
      </c>
      <c r="BD483" t="s">
        <v>86</v>
      </c>
      <c r="BE483" t="s">
        <v>86</v>
      </c>
      <c r="BF483" t="s">
        <v>85</v>
      </c>
      <c r="BG483" t="s">
        <v>86</v>
      </c>
      <c r="BH483" t="s">
        <v>85</v>
      </c>
      <c r="BI483" t="s">
        <v>85</v>
      </c>
      <c r="BJ483" t="s">
        <v>85</v>
      </c>
      <c r="BK483" t="s">
        <v>85</v>
      </c>
      <c r="BL483" t="s">
        <v>189</v>
      </c>
      <c r="BM483" t="s">
        <v>1067</v>
      </c>
      <c r="BN483" t="s">
        <v>5877</v>
      </c>
      <c r="BO483" t="s">
        <v>4969</v>
      </c>
      <c r="BP483" s="1" t="s">
        <v>5878</v>
      </c>
    </row>
    <row r="484" spans="1:68" hidden="1" x14ac:dyDescent="0.25">
      <c r="A484" s="1" t="s">
        <v>5384</v>
      </c>
      <c r="B484" t="s">
        <v>5385</v>
      </c>
      <c r="C484" t="s">
        <v>5386</v>
      </c>
      <c r="D484" s="5">
        <f t="shared" si="23"/>
        <v>0</v>
      </c>
      <c r="E484" s="5">
        <f>IFERROR(SEARCH(Tabelle2!$A$2,Literatur!$C484),0)</f>
        <v>0</v>
      </c>
      <c r="F484" s="5">
        <f>IFERROR(SEARCH(Tabelle2!$A$3,Literatur!$C484),0)</f>
        <v>0</v>
      </c>
      <c r="G484" s="5">
        <f>IFERROR(SEARCH(Tabelle2!$A$4,Literatur!$C484),0)</f>
        <v>0</v>
      </c>
      <c r="H484" s="5">
        <f>IFERROR(SEARCH(Tabelle2!$A$5,Literatur!$C484),0)</f>
        <v>0</v>
      </c>
      <c r="I484" s="5">
        <f>IFERROR(SEARCH(Tabelle2!$A$6,Literatur!$C484),0)</f>
        <v>0</v>
      </c>
      <c r="J484" s="5">
        <f>IFERROR(SEARCH(Tabelle2!$A$7,Literatur!$C484),0)</f>
        <v>0</v>
      </c>
      <c r="K484" s="5">
        <f>IFERROR(SEARCH(Tabelle2!$A$8,Literatur!$C484),0)</f>
        <v>0</v>
      </c>
      <c r="L484" s="5">
        <f>IFERROR(SEARCH(Tabelle2!$A$9,Literatur!$C484),0)</f>
        <v>0</v>
      </c>
      <c r="M484" s="5">
        <f>IFERROR(SEARCH(Tabelle2!$A$10,Literatur!$C484),0)</f>
        <v>0</v>
      </c>
      <c r="N484" t="s">
        <v>60</v>
      </c>
      <c r="O484" t="s">
        <v>61</v>
      </c>
      <c r="P484" t="s">
        <v>3601</v>
      </c>
      <c r="Q484" t="s">
        <v>5387</v>
      </c>
      <c r="R484">
        <v>4</v>
      </c>
      <c r="S484">
        <v>115372</v>
      </c>
      <c r="T484" t="s">
        <v>64</v>
      </c>
      <c r="U484" t="s">
        <v>5388</v>
      </c>
      <c r="V484" t="s">
        <v>5389</v>
      </c>
      <c r="X484" t="s">
        <v>5390</v>
      </c>
      <c r="Y484" t="s">
        <v>5391</v>
      </c>
      <c r="Z484" t="s">
        <v>5392</v>
      </c>
      <c r="AA484">
        <f t="shared" si="24"/>
        <v>11</v>
      </c>
      <c r="AB484">
        <v>97</v>
      </c>
      <c r="AC484" t="s">
        <v>5879</v>
      </c>
      <c r="AD484" t="s">
        <v>71</v>
      </c>
      <c r="AE484">
        <v>26859814</v>
      </c>
      <c r="AF484" t="s">
        <v>5880</v>
      </c>
      <c r="AG484" t="s">
        <v>5881</v>
      </c>
      <c r="AH484" t="s">
        <v>5882</v>
      </c>
      <c r="AI484" t="s">
        <v>5883</v>
      </c>
      <c r="AJ484" t="s">
        <v>281</v>
      </c>
      <c r="AK484" t="s">
        <v>281</v>
      </c>
      <c r="AL484">
        <v>2464122</v>
      </c>
      <c r="AM484">
        <v>2016</v>
      </c>
      <c r="AN484" t="s">
        <v>5884</v>
      </c>
      <c r="AO484" t="s">
        <v>5885</v>
      </c>
      <c r="AP484" t="s">
        <v>5885</v>
      </c>
      <c r="AQ484" t="s">
        <v>5886</v>
      </c>
      <c r="AR484" t="s">
        <v>723</v>
      </c>
      <c r="AS484" t="s">
        <v>5874</v>
      </c>
      <c r="AT484" t="s">
        <v>5887</v>
      </c>
      <c r="AU484" t="s">
        <v>5888</v>
      </c>
      <c r="AV484" t="s">
        <v>84</v>
      </c>
      <c r="AW484" t="s">
        <v>86</v>
      </c>
      <c r="AX484" t="s">
        <v>86</v>
      </c>
      <c r="AY484" t="s">
        <v>85</v>
      </c>
      <c r="AZ484" t="s">
        <v>86</v>
      </c>
      <c r="BA484" t="s">
        <v>85</v>
      </c>
      <c r="BB484" t="s">
        <v>86</v>
      </c>
      <c r="BC484">
        <v>4</v>
      </c>
      <c r="BD484" t="s">
        <v>86</v>
      </c>
      <c r="BE484" t="s">
        <v>86</v>
      </c>
      <c r="BF484" t="s">
        <v>85</v>
      </c>
      <c r="BG484" t="s">
        <v>86</v>
      </c>
      <c r="BH484" t="s">
        <v>85</v>
      </c>
      <c r="BI484" t="s">
        <v>85</v>
      </c>
      <c r="BJ484" t="s">
        <v>85</v>
      </c>
      <c r="BK484" t="s">
        <v>86</v>
      </c>
      <c r="BL484" t="s">
        <v>2296</v>
      </c>
      <c r="BM484" t="s">
        <v>262</v>
      </c>
      <c r="BN484" t="s">
        <v>5889</v>
      </c>
      <c r="BO484" t="s">
        <v>5772</v>
      </c>
      <c r="BP484" s="1" t="s">
        <v>5890</v>
      </c>
    </row>
    <row r="485" spans="1:68" hidden="1" x14ac:dyDescent="0.25">
      <c r="A485" s="1" t="s">
        <v>5384</v>
      </c>
      <c r="B485" t="s">
        <v>5385</v>
      </c>
      <c r="C485" t="s">
        <v>5386</v>
      </c>
      <c r="D485" s="5">
        <f t="shared" si="23"/>
        <v>0</v>
      </c>
      <c r="E485" s="5">
        <f>IFERROR(SEARCH(Tabelle2!$A$2,Literatur!$C485),0)</f>
        <v>0</v>
      </c>
      <c r="F485" s="5">
        <f>IFERROR(SEARCH(Tabelle2!$A$3,Literatur!$C485),0)</f>
        <v>0</v>
      </c>
      <c r="G485" s="5">
        <f>IFERROR(SEARCH(Tabelle2!$A$4,Literatur!$C485),0)</f>
        <v>0</v>
      </c>
      <c r="H485" s="5">
        <f>IFERROR(SEARCH(Tabelle2!$A$5,Literatur!$C485),0)</f>
        <v>0</v>
      </c>
      <c r="I485" s="5">
        <f>IFERROR(SEARCH(Tabelle2!$A$6,Literatur!$C485),0)</f>
        <v>0</v>
      </c>
      <c r="J485" s="5">
        <f>IFERROR(SEARCH(Tabelle2!$A$7,Literatur!$C485),0)</f>
        <v>0</v>
      </c>
      <c r="K485" s="5">
        <f>IFERROR(SEARCH(Tabelle2!$A$8,Literatur!$C485),0)</f>
        <v>0</v>
      </c>
      <c r="L485" s="5">
        <f>IFERROR(SEARCH(Tabelle2!$A$9,Literatur!$C485),0)</f>
        <v>0</v>
      </c>
      <c r="M485" s="5">
        <f>IFERROR(SEARCH(Tabelle2!$A$10,Literatur!$C485),0)</f>
        <v>0</v>
      </c>
      <c r="N485" t="s">
        <v>60</v>
      </c>
      <c r="O485" t="s">
        <v>61</v>
      </c>
      <c r="P485" t="s">
        <v>3601</v>
      </c>
      <c r="Q485" t="s">
        <v>5387</v>
      </c>
      <c r="R485">
        <v>4</v>
      </c>
      <c r="S485">
        <v>115372</v>
      </c>
      <c r="T485" t="s">
        <v>64</v>
      </c>
      <c r="U485" t="s">
        <v>5388</v>
      </c>
      <c r="V485" t="s">
        <v>5389</v>
      </c>
      <c r="X485" t="s">
        <v>5390</v>
      </c>
      <c r="Y485" t="s">
        <v>5391</v>
      </c>
      <c r="Z485" t="s">
        <v>5392</v>
      </c>
      <c r="AA485">
        <f t="shared" si="24"/>
        <v>11</v>
      </c>
      <c r="AB485">
        <v>97</v>
      </c>
      <c r="AC485" t="s">
        <v>5891</v>
      </c>
      <c r="AD485" t="s">
        <v>71</v>
      </c>
      <c r="AE485">
        <v>29284531</v>
      </c>
      <c r="AF485" t="s">
        <v>5892</v>
      </c>
      <c r="AG485" t="s">
        <v>5893</v>
      </c>
      <c r="AH485" t="s">
        <v>5894</v>
      </c>
      <c r="AI485" t="s">
        <v>5895</v>
      </c>
      <c r="AJ485" t="s">
        <v>207</v>
      </c>
      <c r="AK485" t="s">
        <v>2940</v>
      </c>
      <c r="AL485">
        <v>2623663</v>
      </c>
      <c r="AM485">
        <v>2017</v>
      </c>
      <c r="AN485" t="s">
        <v>720</v>
      </c>
      <c r="AO485" t="s">
        <v>721</v>
      </c>
      <c r="AP485" t="s">
        <v>721</v>
      </c>
      <c r="AQ485" t="s">
        <v>722</v>
      </c>
      <c r="AR485" t="s">
        <v>5896</v>
      </c>
      <c r="AS485" t="s">
        <v>723</v>
      </c>
      <c r="AT485" t="s">
        <v>5897</v>
      </c>
      <c r="AU485" t="s">
        <v>5898</v>
      </c>
      <c r="AV485" t="s">
        <v>84</v>
      </c>
      <c r="AW485" t="s">
        <v>86</v>
      </c>
      <c r="AX485" t="s">
        <v>86</v>
      </c>
      <c r="AY485" t="s">
        <v>85</v>
      </c>
      <c r="AZ485" t="s">
        <v>86</v>
      </c>
      <c r="BA485" t="s">
        <v>85</v>
      </c>
      <c r="BB485" t="s">
        <v>86</v>
      </c>
      <c r="BC485">
        <v>5</v>
      </c>
      <c r="BD485" t="s">
        <v>86</v>
      </c>
      <c r="BE485" t="s">
        <v>86</v>
      </c>
      <c r="BF485" t="s">
        <v>85</v>
      </c>
      <c r="BG485" t="s">
        <v>86</v>
      </c>
      <c r="BH485" t="s">
        <v>85</v>
      </c>
      <c r="BI485" t="s">
        <v>85</v>
      </c>
      <c r="BJ485" t="s">
        <v>85</v>
      </c>
      <c r="BK485" t="s">
        <v>85</v>
      </c>
      <c r="BL485" t="s">
        <v>5899</v>
      </c>
      <c r="BM485" t="s">
        <v>4598</v>
      </c>
      <c r="BN485" t="s">
        <v>2973</v>
      </c>
      <c r="BO485" t="s">
        <v>5784</v>
      </c>
      <c r="BP485" s="1" t="s">
        <v>5900</v>
      </c>
    </row>
    <row r="486" spans="1:68" hidden="1" x14ac:dyDescent="0.25">
      <c r="A486" s="1" t="s">
        <v>5384</v>
      </c>
      <c r="B486" t="s">
        <v>5385</v>
      </c>
      <c r="C486" t="s">
        <v>5386</v>
      </c>
      <c r="D486" s="5">
        <f t="shared" si="23"/>
        <v>0</v>
      </c>
      <c r="E486" s="5">
        <f>IFERROR(SEARCH(Tabelle2!$A$2,Literatur!$C486),0)</f>
        <v>0</v>
      </c>
      <c r="F486" s="5">
        <f>IFERROR(SEARCH(Tabelle2!$A$3,Literatur!$C486),0)</f>
        <v>0</v>
      </c>
      <c r="G486" s="5">
        <f>IFERROR(SEARCH(Tabelle2!$A$4,Literatur!$C486),0)</f>
        <v>0</v>
      </c>
      <c r="H486" s="5">
        <f>IFERROR(SEARCH(Tabelle2!$A$5,Literatur!$C486),0)</f>
        <v>0</v>
      </c>
      <c r="I486" s="5">
        <f>IFERROR(SEARCH(Tabelle2!$A$6,Literatur!$C486),0)</f>
        <v>0</v>
      </c>
      <c r="J486" s="5">
        <f>IFERROR(SEARCH(Tabelle2!$A$7,Literatur!$C486),0)</f>
        <v>0</v>
      </c>
      <c r="K486" s="5">
        <f>IFERROR(SEARCH(Tabelle2!$A$8,Literatur!$C486),0)</f>
        <v>0</v>
      </c>
      <c r="L486" s="5">
        <f>IFERROR(SEARCH(Tabelle2!$A$9,Literatur!$C486),0)</f>
        <v>0</v>
      </c>
      <c r="M486" s="5">
        <f>IFERROR(SEARCH(Tabelle2!$A$10,Literatur!$C486),0)</f>
        <v>0</v>
      </c>
      <c r="N486" t="s">
        <v>60</v>
      </c>
      <c r="O486" t="s">
        <v>61</v>
      </c>
      <c r="P486" t="s">
        <v>3601</v>
      </c>
      <c r="Q486" t="s">
        <v>5387</v>
      </c>
      <c r="R486">
        <v>4</v>
      </c>
      <c r="S486">
        <v>115372</v>
      </c>
      <c r="T486" t="s">
        <v>64</v>
      </c>
      <c r="U486" t="s">
        <v>5388</v>
      </c>
      <c r="V486" t="s">
        <v>5389</v>
      </c>
      <c r="X486" t="s">
        <v>5390</v>
      </c>
      <c r="Y486" t="s">
        <v>5391</v>
      </c>
      <c r="Z486" t="s">
        <v>5392</v>
      </c>
      <c r="AA486">
        <f t="shared" si="24"/>
        <v>11</v>
      </c>
      <c r="AB486">
        <v>97</v>
      </c>
      <c r="AC486" t="s">
        <v>5901</v>
      </c>
      <c r="AD486" t="s">
        <v>71</v>
      </c>
      <c r="AE486">
        <v>28752420</v>
      </c>
      <c r="AF486" t="s">
        <v>5902</v>
      </c>
      <c r="AG486" t="s">
        <v>5903</v>
      </c>
      <c r="AH486" t="s">
        <v>5904</v>
      </c>
      <c r="AI486" t="s">
        <v>5905</v>
      </c>
      <c r="AJ486" t="s">
        <v>113</v>
      </c>
      <c r="AK486" t="s">
        <v>281</v>
      </c>
      <c r="AL486">
        <v>2588792</v>
      </c>
      <c r="AM486">
        <v>2017</v>
      </c>
      <c r="AN486" t="s">
        <v>5906</v>
      </c>
      <c r="AO486" t="s">
        <v>5907</v>
      </c>
      <c r="AP486" t="s">
        <v>5907</v>
      </c>
      <c r="AQ486" t="s">
        <v>5908</v>
      </c>
      <c r="AR486" t="s">
        <v>723</v>
      </c>
      <c r="AS486" t="s">
        <v>5909</v>
      </c>
      <c r="AT486" t="s">
        <v>5910</v>
      </c>
      <c r="AU486" t="s">
        <v>5911</v>
      </c>
      <c r="AV486" t="s">
        <v>84</v>
      </c>
      <c r="AW486" t="s">
        <v>86</v>
      </c>
      <c r="AX486" t="s">
        <v>86</v>
      </c>
      <c r="AY486" t="s">
        <v>85</v>
      </c>
      <c r="AZ486" t="s">
        <v>86</v>
      </c>
      <c r="BA486" t="s">
        <v>85</v>
      </c>
      <c r="BB486" t="s">
        <v>86</v>
      </c>
      <c r="BC486">
        <v>4</v>
      </c>
      <c r="BD486" t="s">
        <v>86</v>
      </c>
      <c r="BE486" t="s">
        <v>86</v>
      </c>
      <c r="BF486" t="s">
        <v>85</v>
      </c>
      <c r="BG486" t="s">
        <v>86</v>
      </c>
      <c r="BH486" t="s">
        <v>85</v>
      </c>
      <c r="BI486" t="s">
        <v>85</v>
      </c>
      <c r="BJ486" t="s">
        <v>85</v>
      </c>
      <c r="BK486" t="s">
        <v>85</v>
      </c>
      <c r="BL486" t="s">
        <v>3413</v>
      </c>
      <c r="BM486" t="s">
        <v>4598</v>
      </c>
      <c r="BN486" t="s">
        <v>5912</v>
      </c>
      <c r="BO486" t="s">
        <v>3414</v>
      </c>
      <c r="BP486" s="1" t="s">
        <v>5913</v>
      </c>
    </row>
    <row r="487" spans="1:68" hidden="1" x14ac:dyDescent="0.25">
      <c r="A487" s="1" t="s">
        <v>5384</v>
      </c>
      <c r="B487" t="s">
        <v>5385</v>
      </c>
      <c r="C487" t="s">
        <v>5386</v>
      </c>
      <c r="D487" s="5">
        <f t="shared" si="23"/>
        <v>0</v>
      </c>
      <c r="E487" s="5">
        <f>IFERROR(SEARCH(Tabelle2!$A$2,Literatur!$C487),0)</f>
        <v>0</v>
      </c>
      <c r="F487" s="5">
        <f>IFERROR(SEARCH(Tabelle2!$A$3,Literatur!$C487),0)</f>
        <v>0</v>
      </c>
      <c r="G487" s="5">
        <f>IFERROR(SEARCH(Tabelle2!$A$4,Literatur!$C487),0)</f>
        <v>0</v>
      </c>
      <c r="H487" s="5">
        <f>IFERROR(SEARCH(Tabelle2!$A$5,Literatur!$C487),0)</f>
        <v>0</v>
      </c>
      <c r="I487" s="5">
        <f>IFERROR(SEARCH(Tabelle2!$A$6,Literatur!$C487),0)</f>
        <v>0</v>
      </c>
      <c r="J487" s="5">
        <f>IFERROR(SEARCH(Tabelle2!$A$7,Literatur!$C487),0)</f>
        <v>0</v>
      </c>
      <c r="K487" s="5">
        <f>IFERROR(SEARCH(Tabelle2!$A$8,Literatur!$C487),0)</f>
        <v>0</v>
      </c>
      <c r="L487" s="5">
        <f>IFERROR(SEARCH(Tabelle2!$A$9,Literatur!$C487),0)</f>
        <v>0</v>
      </c>
      <c r="M487" s="5">
        <f>IFERROR(SEARCH(Tabelle2!$A$10,Literatur!$C487),0)</f>
        <v>0</v>
      </c>
      <c r="N487" t="s">
        <v>60</v>
      </c>
      <c r="O487" t="s">
        <v>61</v>
      </c>
      <c r="P487" t="s">
        <v>3601</v>
      </c>
      <c r="Q487" t="s">
        <v>5387</v>
      </c>
      <c r="R487">
        <v>4</v>
      </c>
      <c r="S487">
        <v>115372</v>
      </c>
      <c r="T487" t="s">
        <v>64</v>
      </c>
      <c r="U487" t="s">
        <v>5388</v>
      </c>
      <c r="V487" t="s">
        <v>5389</v>
      </c>
      <c r="X487" t="s">
        <v>5390</v>
      </c>
      <c r="Y487" t="s">
        <v>5391</v>
      </c>
      <c r="Z487" t="s">
        <v>5392</v>
      </c>
      <c r="AA487">
        <f t="shared" si="24"/>
        <v>11</v>
      </c>
      <c r="AB487">
        <v>97</v>
      </c>
      <c r="AC487" t="s">
        <v>5914</v>
      </c>
      <c r="AD487" t="s">
        <v>71</v>
      </c>
      <c r="AE487">
        <v>28441961</v>
      </c>
      <c r="AF487" t="s">
        <v>5915</v>
      </c>
      <c r="AG487" t="s">
        <v>5916</v>
      </c>
      <c r="AH487" t="s">
        <v>5917</v>
      </c>
      <c r="AI487" t="s">
        <v>5918</v>
      </c>
      <c r="AJ487" t="s">
        <v>76</v>
      </c>
      <c r="AK487" t="s">
        <v>5919</v>
      </c>
      <c r="AL487">
        <v>2543317</v>
      </c>
      <c r="AM487">
        <v>2017</v>
      </c>
      <c r="AN487" t="s">
        <v>720</v>
      </c>
      <c r="AO487" t="s">
        <v>721</v>
      </c>
      <c r="AP487" t="s">
        <v>721</v>
      </c>
      <c r="AQ487" t="s">
        <v>722</v>
      </c>
      <c r="AR487" t="s">
        <v>650</v>
      </c>
      <c r="AS487" t="s">
        <v>723</v>
      </c>
      <c r="AT487" t="s">
        <v>5920</v>
      </c>
      <c r="AU487" t="s">
        <v>5921</v>
      </c>
      <c r="AV487" t="s">
        <v>84</v>
      </c>
      <c r="AW487" t="s">
        <v>86</v>
      </c>
      <c r="AX487" t="s">
        <v>86</v>
      </c>
      <c r="AY487" t="s">
        <v>85</v>
      </c>
      <c r="AZ487" t="s">
        <v>86</v>
      </c>
      <c r="BA487" t="s">
        <v>85</v>
      </c>
      <c r="BB487" t="s">
        <v>86</v>
      </c>
      <c r="BC487">
        <v>5</v>
      </c>
      <c r="BD487" t="s">
        <v>86</v>
      </c>
      <c r="BE487" t="s">
        <v>85</v>
      </c>
      <c r="BF487" t="s">
        <v>85</v>
      </c>
      <c r="BG487" t="s">
        <v>86</v>
      </c>
      <c r="BH487" t="s">
        <v>85</v>
      </c>
      <c r="BI487" t="s">
        <v>85</v>
      </c>
      <c r="BJ487" t="s">
        <v>85</v>
      </c>
      <c r="BK487" t="s">
        <v>85</v>
      </c>
      <c r="BL487" t="s">
        <v>5922</v>
      </c>
      <c r="BM487" t="s">
        <v>1756</v>
      </c>
      <c r="BN487" t="s">
        <v>5923</v>
      </c>
      <c r="BO487" t="s">
        <v>5813</v>
      </c>
      <c r="BP487" s="1" t="s">
        <v>5924</v>
      </c>
    </row>
    <row r="488" spans="1:68" hidden="1" x14ac:dyDescent="0.25">
      <c r="A488" s="1" t="s">
        <v>5384</v>
      </c>
      <c r="B488" t="s">
        <v>5385</v>
      </c>
      <c r="C488" t="s">
        <v>5386</v>
      </c>
      <c r="D488" s="5">
        <f t="shared" si="23"/>
        <v>0</v>
      </c>
      <c r="E488" s="5">
        <f>IFERROR(SEARCH(Tabelle2!$A$2,Literatur!$C488),0)</f>
        <v>0</v>
      </c>
      <c r="F488" s="5">
        <f>IFERROR(SEARCH(Tabelle2!$A$3,Literatur!$C488),0)</f>
        <v>0</v>
      </c>
      <c r="G488" s="5">
        <f>IFERROR(SEARCH(Tabelle2!$A$4,Literatur!$C488),0)</f>
        <v>0</v>
      </c>
      <c r="H488" s="5">
        <f>IFERROR(SEARCH(Tabelle2!$A$5,Literatur!$C488),0)</f>
        <v>0</v>
      </c>
      <c r="I488" s="5">
        <f>IFERROR(SEARCH(Tabelle2!$A$6,Literatur!$C488),0)</f>
        <v>0</v>
      </c>
      <c r="J488" s="5">
        <f>IFERROR(SEARCH(Tabelle2!$A$7,Literatur!$C488),0)</f>
        <v>0</v>
      </c>
      <c r="K488" s="5">
        <f>IFERROR(SEARCH(Tabelle2!$A$8,Literatur!$C488),0)</f>
        <v>0</v>
      </c>
      <c r="L488" s="5">
        <f>IFERROR(SEARCH(Tabelle2!$A$9,Literatur!$C488),0)</f>
        <v>0</v>
      </c>
      <c r="M488" s="5">
        <f>IFERROR(SEARCH(Tabelle2!$A$10,Literatur!$C488),0)</f>
        <v>0</v>
      </c>
      <c r="N488" t="s">
        <v>60</v>
      </c>
      <c r="O488" t="s">
        <v>61</v>
      </c>
      <c r="P488" t="s">
        <v>3601</v>
      </c>
      <c r="Q488" t="s">
        <v>5387</v>
      </c>
      <c r="R488">
        <v>4</v>
      </c>
      <c r="S488">
        <v>115372</v>
      </c>
      <c r="T488" t="s">
        <v>64</v>
      </c>
      <c r="U488" t="s">
        <v>5388</v>
      </c>
      <c r="V488" t="s">
        <v>5389</v>
      </c>
      <c r="X488" t="s">
        <v>5390</v>
      </c>
      <c r="Y488" t="s">
        <v>5391</v>
      </c>
      <c r="Z488" t="s">
        <v>5392</v>
      </c>
      <c r="AA488">
        <f t="shared" si="24"/>
        <v>11</v>
      </c>
      <c r="AB488">
        <v>97</v>
      </c>
      <c r="AC488" t="s">
        <v>5925</v>
      </c>
      <c r="AD488" t="s">
        <v>71</v>
      </c>
      <c r="AE488">
        <v>27392859</v>
      </c>
      <c r="AF488" t="s">
        <v>5926</v>
      </c>
      <c r="AG488" t="s">
        <v>5927</v>
      </c>
      <c r="AH488" t="s">
        <v>5928</v>
      </c>
      <c r="AI488" t="s">
        <v>5929</v>
      </c>
      <c r="AJ488" t="s">
        <v>113</v>
      </c>
      <c r="AK488" t="s">
        <v>241</v>
      </c>
      <c r="AL488">
        <v>2442633</v>
      </c>
      <c r="AM488">
        <v>2016</v>
      </c>
      <c r="AN488" t="s">
        <v>646</v>
      </c>
      <c r="AO488" t="s">
        <v>647</v>
      </c>
      <c r="AP488" t="s">
        <v>648</v>
      </c>
      <c r="AQ488" t="s">
        <v>649</v>
      </c>
      <c r="AR488" t="s">
        <v>467</v>
      </c>
      <c r="AS488" t="s">
        <v>651</v>
      </c>
      <c r="AT488" t="s">
        <v>5930</v>
      </c>
      <c r="AU488" t="s">
        <v>5931</v>
      </c>
      <c r="AV488" t="s">
        <v>84</v>
      </c>
      <c r="AW488" t="s">
        <v>86</v>
      </c>
      <c r="AX488" t="s">
        <v>86</v>
      </c>
      <c r="AY488" t="s">
        <v>85</v>
      </c>
      <c r="AZ488" t="s">
        <v>86</v>
      </c>
      <c r="BA488" t="s">
        <v>85</v>
      </c>
      <c r="BB488" t="s">
        <v>86</v>
      </c>
      <c r="BC488">
        <v>5</v>
      </c>
      <c r="BD488" t="s">
        <v>86</v>
      </c>
      <c r="BE488" t="s">
        <v>86</v>
      </c>
      <c r="BF488" t="s">
        <v>85</v>
      </c>
      <c r="BG488" t="s">
        <v>86</v>
      </c>
      <c r="BH488" t="s">
        <v>85</v>
      </c>
      <c r="BI488" t="s">
        <v>85</v>
      </c>
      <c r="BJ488" t="s">
        <v>85</v>
      </c>
      <c r="BK488" t="s">
        <v>85</v>
      </c>
      <c r="BL488" t="s">
        <v>5932</v>
      </c>
      <c r="BM488" t="s">
        <v>1531</v>
      </c>
      <c r="BN488" t="s">
        <v>712</v>
      </c>
      <c r="BO488" t="s">
        <v>2470</v>
      </c>
      <c r="BP488" s="1" t="s">
        <v>5933</v>
      </c>
    </row>
    <row r="489" spans="1:68" hidden="1" x14ac:dyDescent="0.25">
      <c r="A489" s="1" t="s">
        <v>5384</v>
      </c>
      <c r="B489" t="s">
        <v>5385</v>
      </c>
      <c r="C489" t="s">
        <v>5386</v>
      </c>
      <c r="D489" s="5">
        <f t="shared" si="23"/>
        <v>0</v>
      </c>
      <c r="E489" s="5">
        <f>IFERROR(SEARCH(Tabelle2!$A$2,Literatur!$C489),0)</f>
        <v>0</v>
      </c>
      <c r="F489" s="5">
        <f>IFERROR(SEARCH(Tabelle2!$A$3,Literatur!$C489),0)</f>
        <v>0</v>
      </c>
      <c r="G489" s="5">
        <f>IFERROR(SEARCH(Tabelle2!$A$4,Literatur!$C489),0)</f>
        <v>0</v>
      </c>
      <c r="H489" s="5">
        <f>IFERROR(SEARCH(Tabelle2!$A$5,Literatur!$C489),0)</f>
        <v>0</v>
      </c>
      <c r="I489" s="5">
        <f>IFERROR(SEARCH(Tabelle2!$A$6,Literatur!$C489),0)</f>
        <v>0</v>
      </c>
      <c r="J489" s="5">
        <f>IFERROR(SEARCH(Tabelle2!$A$7,Literatur!$C489),0)</f>
        <v>0</v>
      </c>
      <c r="K489" s="5">
        <f>IFERROR(SEARCH(Tabelle2!$A$8,Literatur!$C489),0)</f>
        <v>0</v>
      </c>
      <c r="L489" s="5">
        <f>IFERROR(SEARCH(Tabelle2!$A$9,Literatur!$C489),0)</f>
        <v>0</v>
      </c>
      <c r="M489" s="5">
        <f>IFERROR(SEARCH(Tabelle2!$A$10,Literatur!$C489),0)</f>
        <v>0</v>
      </c>
      <c r="N489" t="s">
        <v>60</v>
      </c>
      <c r="O489" t="s">
        <v>61</v>
      </c>
      <c r="P489" t="s">
        <v>3601</v>
      </c>
      <c r="Q489" t="s">
        <v>5387</v>
      </c>
      <c r="R489">
        <v>4</v>
      </c>
      <c r="S489">
        <v>115372</v>
      </c>
      <c r="T489" t="s">
        <v>64</v>
      </c>
      <c r="U489" t="s">
        <v>5388</v>
      </c>
      <c r="V489" t="s">
        <v>5389</v>
      </c>
      <c r="X489" t="s">
        <v>5390</v>
      </c>
      <c r="Y489" t="s">
        <v>5391</v>
      </c>
      <c r="Z489" t="s">
        <v>5392</v>
      </c>
      <c r="AA489">
        <f t="shared" si="24"/>
        <v>11</v>
      </c>
      <c r="AB489">
        <v>97</v>
      </c>
      <c r="AC489" t="s">
        <v>5934</v>
      </c>
      <c r="AD489" t="s">
        <v>71</v>
      </c>
      <c r="AE489">
        <v>27091074</v>
      </c>
      <c r="AF489" t="s">
        <v>5935</v>
      </c>
      <c r="AG489" t="s">
        <v>5936</v>
      </c>
      <c r="AH489" t="s">
        <v>5937</v>
      </c>
      <c r="AI489" t="s">
        <v>5938</v>
      </c>
      <c r="AJ489" t="s">
        <v>113</v>
      </c>
      <c r="AK489" t="s">
        <v>1426</v>
      </c>
      <c r="AL489">
        <v>2460839</v>
      </c>
      <c r="AM489">
        <v>2016</v>
      </c>
      <c r="AN489" t="s">
        <v>464</v>
      </c>
      <c r="AO489" t="s">
        <v>465</v>
      </c>
      <c r="AP489" t="s">
        <v>465</v>
      </c>
      <c r="AQ489" t="s">
        <v>466</v>
      </c>
      <c r="AR489" t="s">
        <v>1431</v>
      </c>
      <c r="AS489" t="s">
        <v>467</v>
      </c>
      <c r="AT489" t="s">
        <v>5939</v>
      </c>
      <c r="AU489" t="s">
        <v>5940</v>
      </c>
      <c r="AV489" t="s">
        <v>84</v>
      </c>
      <c r="AW489" t="s">
        <v>86</v>
      </c>
      <c r="AX489" t="s">
        <v>86</v>
      </c>
      <c r="AY489" t="s">
        <v>85</v>
      </c>
      <c r="AZ489" t="s">
        <v>86</v>
      </c>
      <c r="BA489" t="s">
        <v>85</v>
      </c>
      <c r="BB489" t="s">
        <v>85</v>
      </c>
      <c r="BC489">
        <v>5</v>
      </c>
      <c r="BD489" t="s">
        <v>86</v>
      </c>
      <c r="BE489" t="s">
        <v>86</v>
      </c>
      <c r="BF489" t="s">
        <v>85</v>
      </c>
      <c r="BG489" t="s">
        <v>86</v>
      </c>
      <c r="BH489" t="s">
        <v>85</v>
      </c>
      <c r="BI489" t="s">
        <v>85</v>
      </c>
      <c r="BJ489" t="s">
        <v>85</v>
      </c>
      <c r="BK489" t="s">
        <v>86</v>
      </c>
      <c r="BL489" t="s">
        <v>3280</v>
      </c>
      <c r="BM489" t="s">
        <v>5014</v>
      </c>
      <c r="BN489" t="s">
        <v>5941</v>
      </c>
      <c r="BO489" t="s">
        <v>3280</v>
      </c>
      <c r="BP489" s="1" t="s">
        <v>5942</v>
      </c>
    </row>
    <row r="490" spans="1:68" hidden="1" x14ac:dyDescent="0.25">
      <c r="A490" s="1" t="s">
        <v>5384</v>
      </c>
      <c r="B490" t="s">
        <v>5385</v>
      </c>
      <c r="C490" t="s">
        <v>5386</v>
      </c>
      <c r="D490" s="5">
        <f t="shared" si="23"/>
        <v>0</v>
      </c>
      <c r="E490" s="5">
        <f>IFERROR(SEARCH(Tabelle2!$A$2,Literatur!$C490),0)</f>
        <v>0</v>
      </c>
      <c r="F490" s="5">
        <f>IFERROR(SEARCH(Tabelle2!$A$3,Literatur!$C490),0)</f>
        <v>0</v>
      </c>
      <c r="G490" s="5">
        <f>IFERROR(SEARCH(Tabelle2!$A$4,Literatur!$C490),0)</f>
        <v>0</v>
      </c>
      <c r="H490" s="5">
        <f>IFERROR(SEARCH(Tabelle2!$A$5,Literatur!$C490),0)</f>
        <v>0</v>
      </c>
      <c r="I490" s="5">
        <f>IFERROR(SEARCH(Tabelle2!$A$6,Literatur!$C490),0)</f>
        <v>0</v>
      </c>
      <c r="J490" s="5">
        <f>IFERROR(SEARCH(Tabelle2!$A$7,Literatur!$C490),0)</f>
        <v>0</v>
      </c>
      <c r="K490" s="5">
        <f>IFERROR(SEARCH(Tabelle2!$A$8,Literatur!$C490),0)</f>
        <v>0</v>
      </c>
      <c r="L490" s="5">
        <f>IFERROR(SEARCH(Tabelle2!$A$9,Literatur!$C490),0)</f>
        <v>0</v>
      </c>
      <c r="M490" s="5">
        <f>IFERROR(SEARCH(Tabelle2!$A$10,Literatur!$C490),0)</f>
        <v>0</v>
      </c>
      <c r="N490" t="s">
        <v>60</v>
      </c>
      <c r="O490" t="s">
        <v>61</v>
      </c>
      <c r="P490" t="s">
        <v>3601</v>
      </c>
      <c r="Q490" t="s">
        <v>5387</v>
      </c>
      <c r="R490">
        <v>4</v>
      </c>
      <c r="S490">
        <v>115372</v>
      </c>
      <c r="T490" t="s">
        <v>64</v>
      </c>
      <c r="U490" t="s">
        <v>5388</v>
      </c>
      <c r="V490" t="s">
        <v>5389</v>
      </c>
      <c r="X490" t="s">
        <v>5390</v>
      </c>
      <c r="Y490" t="s">
        <v>5391</v>
      </c>
      <c r="Z490" t="s">
        <v>5392</v>
      </c>
      <c r="AA490">
        <f t="shared" si="24"/>
        <v>11</v>
      </c>
      <c r="AB490">
        <v>97</v>
      </c>
      <c r="AC490" t="s">
        <v>5943</v>
      </c>
      <c r="AD490" t="s">
        <v>71</v>
      </c>
      <c r="AE490">
        <v>29718151</v>
      </c>
      <c r="AF490" t="s">
        <v>5944</v>
      </c>
      <c r="AG490" t="s">
        <v>5945</v>
      </c>
      <c r="AH490" t="s">
        <v>5946</v>
      </c>
      <c r="AI490" t="s">
        <v>5947</v>
      </c>
      <c r="AJ490" t="s">
        <v>77</v>
      </c>
      <c r="AK490" t="s">
        <v>807</v>
      </c>
      <c r="AL490">
        <v>2678190</v>
      </c>
      <c r="AM490">
        <v>2018</v>
      </c>
      <c r="AN490" t="s">
        <v>1427</v>
      </c>
      <c r="AO490" t="s">
        <v>1428</v>
      </c>
      <c r="AP490" t="s">
        <v>1429</v>
      </c>
      <c r="AQ490" t="s">
        <v>1430</v>
      </c>
      <c r="AR490" t="s">
        <v>650</v>
      </c>
      <c r="AS490" t="s">
        <v>1432</v>
      </c>
      <c r="AT490" t="s">
        <v>5948</v>
      </c>
      <c r="AU490" t="s">
        <v>5949</v>
      </c>
      <c r="AV490" t="s">
        <v>84</v>
      </c>
      <c r="AW490" t="s">
        <v>86</v>
      </c>
      <c r="AX490" t="s">
        <v>86</v>
      </c>
      <c r="AY490" t="s">
        <v>85</v>
      </c>
      <c r="AZ490" t="s">
        <v>86</v>
      </c>
      <c r="BA490" t="s">
        <v>85</v>
      </c>
      <c r="BB490" t="s">
        <v>86</v>
      </c>
      <c r="BC490">
        <v>6</v>
      </c>
      <c r="BD490" t="s">
        <v>86</v>
      </c>
      <c r="BE490" t="s">
        <v>86</v>
      </c>
      <c r="BF490" t="s">
        <v>85</v>
      </c>
      <c r="BG490" t="s">
        <v>86</v>
      </c>
      <c r="BH490" t="s">
        <v>85</v>
      </c>
      <c r="BI490" t="s">
        <v>85</v>
      </c>
      <c r="BJ490" t="s">
        <v>85</v>
      </c>
      <c r="BK490" t="s">
        <v>85</v>
      </c>
      <c r="BL490" t="s">
        <v>5950</v>
      </c>
      <c r="BM490" t="s">
        <v>1848</v>
      </c>
      <c r="BN490" t="s">
        <v>5951</v>
      </c>
      <c r="BO490" t="s">
        <v>1069</v>
      </c>
      <c r="BP490" s="1" t="s">
        <v>5952</v>
      </c>
    </row>
    <row r="491" spans="1:68" hidden="1" x14ac:dyDescent="0.25">
      <c r="A491" s="1" t="s">
        <v>5384</v>
      </c>
      <c r="B491" t="s">
        <v>5385</v>
      </c>
      <c r="C491" t="s">
        <v>5386</v>
      </c>
      <c r="D491" s="5">
        <f t="shared" si="23"/>
        <v>0</v>
      </c>
      <c r="E491" s="5">
        <f>IFERROR(SEARCH(Tabelle2!$A$2,Literatur!$C491),0)</f>
        <v>0</v>
      </c>
      <c r="F491" s="5">
        <f>IFERROR(SEARCH(Tabelle2!$A$3,Literatur!$C491),0)</f>
        <v>0</v>
      </c>
      <c r="G491" s="5">
        <f>IFERROR(SEARCH(Tabelle2!$A$4,Literatur!$C491),0)</f>
        <v>0</v>
      </c>
      <c r="H491" s="5">
        <f>IFERROR(SEARCH(Tabelle2!$A$5,Literatur!$C491),0)</f>
        <v>0</v>
      </c>
      <c r="I491" s="5">
        <f>IFERROR(SEARCH(Tabelle2!$A$6,Literatur!$C491),0)</f>
        <v>0</v>
      </c>
      <c r="J491" s="5">
        <f>IFERROR(SEARCH(Tabelle2!$A$7,Literatur!$C491),0)</f>
        <v>0</v>
      </c>
      <c r="K491" s="5">
        <f>IFERROR(SEARCH(Tabelle2!$A$8,Literatur!$C491),0)</f>
        <v>0</v>
      </c>
      <c r="L491" s="5">
        <f>IFERROR(SEARCH(Tabelle2!$A$9,Literatur!$C491),0)</f>
        <v>0</v>
      </c>
      <c r="M491" s="5">
        <f>IFERROR(SEARCH(Tabelle2!$A$10,Literatur!$C491),0)</f>
        <v>0</v>
      </c>
      <c r="N491" t="s">
        <v>60</v>
      </c>
      <c r="O491" t="s">
        <v>61</v>
      </c>
      <c r="P491" t="s">
        <v>3601</v>
      </c>
      <c r="Q491" t="s">
        <v>5387</v>
      </c>
      <c r="R491">
        <v>4</v>
      </c>
      <c r="S491">
        <v>115372</v>
      </c>
      <c r="T491" t="s">
        <v>64</v>
      </c>
      <c r="U491" t="s">
        <v>5388</v>
      </c>
      <c r="V491" t="s">
        <v>5389</v>
      </c>
      <c r="X491" t="s">
        <v>5390</v>
      </c>
      <c r="Y491" t="s">
        <v>5391</v>
      </c>
      <c r="Z491" t="s">
        <v>5392</v>
      </c>
      <c r="AA491">
        <f t="shared" si="24"/>
        <v>11</v>
      </c>
      <c r="AB491">
        <v>97</v>
      </c>
      <c r="AC491" t="s">
        <v>5953</v>
      </c>
      <c r="AD491" t="s">
        <v>71</v>
      </c>
      <c r="AE491">
        <v>27911300</v>
      </c>
      <c r="AF491" t="s">
        <v>5954</v>
      </c>
      <c r="AG491" t="s">
        <v>5955</v>
      </c>
      <c r="AH491" t="s">
        <v>5956</v>
      </c>
      <c r="AI491" t="s">
        <v>5957</v>
      </c>
      <c r="AJ491" t="s">
        <v>1033</v>
      </c>
      <c r="AK491" t="s">
        <v>2851</v>
      </c>
      <c r="AL491">
        <v>2604849</v>
      </c>
      <c r="AM491">
        <v>2017</v>
      </c>
      <c r="AN491" t="s">
        <v>646</v>
      </c>
      <c r="AO491" t="s">
        <v>647</v>
      </c>
      <c r="AP491" t="s">
        <v>648</v>
      </c>
      <c r="AQ491" t="s">
        <v>649</v>
      </c>
      <c r="AR491" t="s">
        <v>650</v>
      </c>
      <c r="AS491" t="s">
        <v>651</v>
      </c>
      <c r="AT491" t="s">
        <v>5958</v>
      </c>
      <c r="AU491" t="s">
        <v>5959</v>
      </c>
      <c r="AV491" t="s">
        <v>84</v>
      </c>
      <c r="AW491" t="s">
        <v>86</v>
      </c>
      <c r="AX491" t="s">
        <v>86</v>
      </c>
      <c r="AY491" t="s">
        <v>85</v>
      </c>
      <c r="AZ491" t="s">
        <v>86</v>
      </c>
      <c r="BA491" t="s">
        <v>85</v>
      </c>
      <c r="BB491" t="s">
        <v>86</v>
      </c>
      <c r="BC491">
        <v>6</v>
      </c>
      <c r="BD491" t="s">
        <v>86</v>
      </c>
      <c r="BE491" t="s">
        <v>86</v>
      </c>
      <c r="BF491" t="s">
        <v>85</v>
      </c>
      <c r="BG491" t="s">
        <v>86</v>
      </c>
      <c r="BH491" t="s">
        <v>85</v>
      </c>
      <c r="BI491" t="s">
        <v>85</v>
      </c>
      <c r="BJ491" t="s">
        <v>85</v>
      </c>
      <c r="BK491" t="s">
        <v>85</v>
      </c>
      <c r="BL491" t="s">
        <v>5960</v>
      </c>
      <c r="BM491" t="s">
        <v>1000</v>
      </c>
      <c r="BN491" t="s">
        <v>5961</v>
      </c>
      <c r="BO491" t="s">
        <v>656</v>
      </c>
      <c r="BP491" s="1" t="s">
        <v>5962</v>
      </c>
    </row>
    <row r="492" spans="1:68" hidden="1" x14ac:dyDescent="0.25">
      <c r="A492" s="1" t="s">
        <v>5384</v>
      </c>
      <c r="B492" t="s">
        <v>5385</v>
      </c>
      <c r="C492" t="s">
        <v>5386</v>
      </c>
      <c r="D492" s="5">
        <f t="shared" si="23"/>
        <v>0</v>
      </c>
      <c r="E492" s="5">
        <f>IFERROR(SEARCH(Tabelle2!$A$2,Literatur!$C492),0)</f>
        <v>0</v>
      </c>
      <c r="F492" s="5">
        <f>IFERROR(SEARCH(Tabelle2!$A$3,Literatur!$C492),0)</f>
        <v>0</v>
      </c>
      <c r="G492" s="5">
        <f>IFERROR(SEARCH(Tabelle2!$A$4,Literatur!$C492),0)</f>
        <v>0</v>
      </c>
      <c r="H492" s="5">
        <f>IFERROR(SEARCH(Tabelle2!$A$5,Literatur!$C492),0)</f>
        <v>0</v>
      </c>
      <c r="I492" s="5">
        <f>IFERROR(SEARCH(Tabelle2!$A$6,Literatur!$C492),0)</f>
        <v>0</v>
      </c>
      <c r="J492" s="5">
        <f>IFERROR(SEARCH(Tabelle2!$A$7,Literatur!$C492),0)</f>
        <v>0</v>
      </c>
      <c r="K492" s="5">
        <f>IFERROR(SEARCH(Tabelle2!$A$8,Literatur!$C492),0)</f>
        <v>0</v>
      </c>
      <c r="L492" s="5">
        <f>IFERROR(SEARCH(Tabelle2!$A$9,Literatur!$C492),0)</f>
        <v>0</v>
      </c>
      <c r="M492" s="5">
        <f>IFERROR(SEARCH(Tabelle2!$A$10,Literatur!$C492),0)</f>
        <v>0</v>
      </c>
      <c r="N492" t="s">
        <v>60</v>
      </c>
      <c r="O492" t="s">
        <v>61</v>
      </c>
      <c r="P492" t="s">
        <v>3601</v>
      </c>
      <c r="Q492" t="s">
        <v>5387</v>
      </c>
      <c r="R492">
        <v>4</v>
      </c>
      <c r="S492">
        <v>115372</v>
      </c>
      <c r="T492" t="s">
        <v>64</v>
      </c>
      <c r="U492" t="s">
        <v>5388</v>
      </c>
      <c r="V492" t="s">
        <v>5389</v>
      </c>
      <c r="X492" t="s">
        <v>5390</v>
      </c>
      <c r="Y492" t="s">
        <v>5391</v>
      </c>
      <c r="Z492" t="s">
        <v>5392</v>
      </c>
      <c r="AA492">
        <f t="shared" si="24"/>
        <v>11</v>
      </c>
      <c r="AB492">
        <v>97</v>
      </c>
      <c r="AC492" t="s">
        <v>5963</v>
      </c>
      <c r="AD492" t="s">
        <v>71</v>
      </c>
      <c r="AE492">
        <v>26484910</v>
      </c>
      <c r="AF492" t="s">
        <v>5964</v>
      </c>
      <c r="AG492" t="s">
        <v>5965</v>
      </c>
      <c r="AH492" t="s">
        <v>5966</v>
      </c>
      <c r="AI492" t="s">
        <v>5967</v>
      </c>
      <c r="AJ492" t="s">
        <v>281</v>
      </c>
      <c r="AK492" t="s">
        <v>113</v>
      </c>
      <c r="AL492">
        <v>2496824</v>
      </c>
      <c r="AM492">
        <v>2016</v>
      </c>
      <c r="AN492" t="s">
        <v>646</v>
      </c>
      <c r="AO492" t="s">
        <v>647</v>
      </c>
      <c r="AP492" t="s">
        <v>648</v>
      </c>
      <c r="AQ492" t="s">
        <v>649</v>
      </c>
      <c r="AR492" t="s">
        <v>81</v>
      </c>
      <c r="AS492" t="s">
        <v>651</v>
      </c>
      <c r="AT492" t="s">
        <v>5968</v>
      </c>
      <c r="AU492" t="s">
        <v>5969</v>
      </c>
      <c r="AV492" t="s">
        <v>84</v>
      </c>
      <c r="AW492" t="s">
        <v>86</v>
      </c>
      <c r="AX492" t="s">
        <v>86</v>
      </c>
      <c r="AY492" t="s">
        <v>85</v>
      </c>
      <c r="AZ492" t="s">
        <v>86</v>
      </c>
      <c r="BA492" t="s">
        <v>85</v>
      </c>
      <c r="BB492" t="s">
        <v>85</v>
      </c>
      <c r="BC492">
        <v>6</v>
      </c>
      <c r="BD492" t="s">
        <v>86</v>
      </c>
      <c r="BE492" t="s">
        <v>86</v>
      </c>
      <c r="BF492" t="s">
        <v>85</v>
      </c>
      <c r="BG492" t="s">
        <v>86</v>
      </c>
      <c r="BH492" t="s">
        <v>85</v>
      </c>
      <c r="BI492" t="s">
        <v>85</v>
      </c>
      <c r="BJ492" t="s">
        <v>85</v>
      </c>
      <c r="BK492" t="s">
        <v>85</v>
      </c>
      <c r="BL492" t="s">
        <v>1577</v>
      </c>
      <c r="BM492" t="s">
        <v>262</v>
      </c>
      <c r="BN492" t="s">
        <v>4889</v>
      </c>
      <c r="BO492" t="s">
        <v>2318</v>
      </c>
      <c r="BP492" s="1" t="s">
        <v>5970</v>
      </c>
    </row>
    <row r="493" spans="1:68" hidden="1" x14ac:dyDescent="0.25">
      <c r="A493" s="1" t="s">
        <v>5384</v>
      </c>
      <c r="B493" t="s">
        <v>5385</v>
      </c>
      <c r="C493" t="s">
        <v>5386</v>
      </c>
      <c r="D493" s="5">
        <f t="shared" si="23"/>
        <v>0</v>
      </c>
      <c r="E493" s="5">
        <f>IFERROR(SEARCH(Tabelle2!$A$2,Literatur!$C493),0)</f>
        <v>0</v>
      </c>
      <c r="F493" s="5">
        <f>IFERROR(SEARCH(Tabelle2!$A$3,Literatur!$C493),0)</f>
        <v>0</v>
      </c>
      <c r="G493" s="5">
        <f>IFERROR(SEARCH(Tabelle2!$A$4,Literatur!$C493),0)</f>
        <v>0</v>
      </c>
      <c r="H493" s="5">
        <f>IFERROR(SEARCH(Tabelle2!$A$5,Literatur!$C493),0)</f>
        <v>0</v>
      </c>
      <c r="I493" s="5">
        <f>IFERROR(SEARCH(Tabelle2!$A$6,Literatur!$C493),0)</f>
        <v>0</v>
      </c>
      <c r="J493" s="5">
        <f>IFERROR(SEARCH(Tabelle2!$A$7,Literatur!$C493),0)</f>
        <v>0</v>
      </c>
      <c r="K493" s="5">
        <f>IFERROR(SEARCH(Tabelle2!$A$8,Literatur!$C493),0)</f>
        <v>0</v>
      </c>
      <c r="L493" s="5">
        <f>IFERROR(SEARCH(Tabelle2!$A$9,Literatur!$C493),0)</f>
        <v>0</v>
      </c>
      <c r="M493" s="5">
        <f>IFERROR(SEARCH(Tabelle2!$A$10,Literatur!$C493),0)</f>
        <v>0</v>
      </c>
      <c r="N493" t="s">
        <v>60</v>
      </c>
      <c r="O493" t="s">
        <v>61</v>
      </c>
      <c r="P493" t="s">
        <v>3601</v>
      </c>
      <c r="Q493" t="s">
        <v>5387</v>
      </c>
      <c r="R493">
        <v>4</v>
      </c>
      <c r="S493">
        <v>115372</v>
      </c>
      <c r="T493" t="s">
        <v>64</v>
      </c>
      <c r="U493" t="s">
        <v>5388</v>
      </c>
      <c r="V493" t="s">
        <v>5389</v>
      </c>
      <c r="X493" t="s">
        <v>5390</v>
      </c>
      <c r="Y493" t="s">
        <v>5391</v>
      </c>
      <c r="Z493" t="s">
        <v>5392</v>
      </c>
      <c r="AA493">
        <f t="shared" si="24"/>
        <v>11</v>
      </c>
      <c r="AB493">
        <v>97</v>
      </c>
      <c r="AC493" t="s">
        <v>5971</v>
      </c>
      <c r="AD493" t="s">
        <v>71</v>
      </c>
      <c r="AE493">
        <v>27766312</v>
      </c>
      <c r="AF493" t="s">
        <v>5972</v>
      </c>
      <c r="AG493" t="s">
        <v>5973</v>
      </c>
      <c r="AH493" t="s">
        <v>5974</v>
      </c>
      <c r="AI493" t="s">
        <v>5975</v>
      </c>
      <c r="AJ493" t="s">
        <v>281</v>
      </c>
      <c r="AK493" t="s">
        <v>241</v>
      </c>
      <c r="AL493">
        <v>2478937</v>
      </c>
      <c r="AM493">
        <v>2016</v>
      </c>
      <c r="AN493" t="s">
        <v>78</v>
      </c>
      <c r="AO493" t="s">
        <v>79</v>
      </c>
      <c r="AP493" t="s">
        <v>79</v>
      </c>
      <c r="AQ493" t="s">
        <v>80</v>
      </c>
      <c r="AR493" t="s">
        <v>467</v>
      </c>
      <c r="AS493" t="s">
        <v>81</v>
      </c>
      <c r="AT493" t="s">
        <v>5976</v>
      </c>
      <c r="AU493" t="s">
        <v>5977</v>
      </c>
      <c r="AV493" t="s">
        <v>84</v>
      </c>
      <c r="AW493" t="s">
        <v>86</v>
      </c>
      <c r="AX493" t="s">
        <v>86</v>
      </c>
      <c r="AY493" t="s">
        <v>85</v>
      </c>
      <c r="AZ493" t="s">
        <v>86</v>
      </c>
      <c r="BA493" t="s">
        <v>85</v>
      </c>
      <c r="BB493" t="s">
        <v>85</v>
      </c>
      <c r="BC493">
        <v>7</v>
      </c>
      <c r="BD493" t="s">
        <v>86</v>
      </c>
      <c r="BE493" t="s">
        <v>86</v>
      </c>
      <c r="BF493" t="s">
        <v>85</v>
      </c>
      <c r="BG493" t="s">
        <v>86</v>
      </c>
      <c r="BH493" t="s">
        <v>85</v>
      </c>
      <c r="BI493" t="s">
        <v>85</v>
      </c>
      <c r="BJ493" t="s">
        <v>85</v>
      </c>
      <c r="BK493" t="s">
        <v>85</v>
      </c>
      <c r="BL493" t="s">
        <v>5978</v>
      </c>
      <c r="BM493" t="s">
        <v>1307</v>
      </c>
      <c r="BN493" t="s">
        <v>5979</v>
      </c>
      <c r="BO493" t="s">
        <v>4673</v>
      </c>
      <c r="BP493" s="1" t="s">
        <v>5980</v>
      </c>
    </row>
    <row r="494" spans="1:68" hidden="1" x14ac:dyDescent="0.25">
      <c r="A494" s="1" t="s">
        <v>5384</v>
      </c>
      <c r="B494" t="s">
        <v>5385</v>
      </c>
      <c r="C494" t="s">
        <v>5386</v>
      </c>
      <c r="D494" s="5">
        <f t="shared" si="23"/>
        <v>0</v>
      </c>
      <c r="E494" s="5">
        <f>IFERROR(SEARCH(Tabelle2!$A$2,Literatur!$C494),0)</f>
        <v>0</v>
      </c>
      <c r="F494" s="5">
        <f>IFERROR(SEARCH(Tabelle2!$A$3,Literatur!$C494),0)</f>
        <v>0</v>
      </c>
      <c r="G494" s="5">
        <f>IFERROR(SEARCH(Tabelle2!$A$4,Literatur!$C494),0)</f>
        <v>0</v>
      </c>
      <c r="H494" s="5">
        <f>IFERROR(SEARCH(Tabelle2!$A$5,Literatur!$C494),0)</f>
        <v>0</v>
      </c>
      <c r="I494" s="5">
        <f>IFERROR(SEARCH(Tabelle2!$A$6,Literatur!$C494),0)</f>
        <v>0</v>
      </c>
      <c r="J494" s="5">
        <f>IFERROR(SEARCH(Tabelle2!$A$7,Literatur!$C494),0)</f>
        <v>0</v>
      </c>
      <c r="K494" s="5">
        <f>IFERROR(SEARCH(Tabelle2!$A$8,Literatur!$C494),0)</f>
        <v>0</v>
      </c>
      <c r="L494" s="5">
        <f>IFERROR(SEARCH(Tabelle2!$A$9,Literatur!$C494),0)</f>
        <v>0</v>
      </c>
      <c r="M494" s="5">
        <f>IFERROR(SEARCH(Tabelle2!$A$10,Literatur!$C494),0)</f>
        <v>0</v>
      </c>
      <c r="N494" t="s">
        <v>60</v>
      </c>
      <c r="O494" t="s">
        <v>61</v>
      </c>
      <c r="P494" t="s">
        <v>3601</v>
      </c>
      <c r="Q494" t="s">
        <v>5387</v>
      </c>
      <c r="R494">
        <v>4</v>
      </c>
      <c r="S494">
        <v>115372</v>
      </c>
      <c r="T494" t="s">
        <v>64</v>
      </c>
      <c r="U494" t="s">
        <v>5388</v>
      </c>
      <c r="V494" t="s">
        <v>5389</v>
      </c>
      <c r="X494" t="s">
        <v>5390</v>
      </c>
      <c r="Y494" t="s">
        <v>5391</v>
      </c>
      <c r="Z494" t="s">
        <v>5392</v>
      </c>
      <c r="AA494">
        <f t="shared" si="24"/>
        <v>11</v>
      </c>
      <c r="AB494">
        <v>97</v>
      </c>
      <c r="AC494" t="s">
        <v>5981</v>
      </c>
      <c r="AD494" t="s">
        <v>71</v>
      </c>
      <c r="AE494">
        <v>27080396</v>
      </c>
      <c r="AF494" t="s">
        <v>5982</v>
      </c>
      <c r="AG494" t="s">
        <v>5983</v>
      </c>
      <c r="AH494" t="s">
        <v>5984</v>
      </c>
      <c r="AI494" t="s">
        <v>5985</v>
      </c>
      <c r="AJ494" t="s">
        <v>76</v>
      </c>
      <c r="AK494" t="s">
        <v>77</v>
      </c>
      <c r="AL494">
        <v>2460839</v>
      </c>
      <c r="AM494">
        <v>2016</v>
      </c>
      <c r="AN494" t="s">
        <v>464</v>
      </c>
      <c r="AO494" t="s">
        <v>465</v>
      </c>
      <c r="AP494" t="s">
        <v>465</v>
      </c>
      <c r="AQ494" t="s">
        <v>466</v>
      </c>
      <c r="AR494" t="s">
        <v>5986</v>
      </c>
      <c r="AS494" t="s">
        <v>467</v>
      </c>
      <c r="AT494" t="s">
        <v>5987</v>
      </c>
      <c r="AU494" t="s">
        <v>5988</v>
      </c>
      <c r="AV494" t="s">
        <v>84</v>
      </c>
      <c r="AW494" t="s">
        <v>86</v>
      </c>
      <c r="AX494" t="s">
        <v>86</v>
      </c>
      <c r="AY494" t="s">
        <v>85</v>
      </c>
      <c r="AZ494" t="s">
        <v>86</v>
      </c>
      <c r="BA494" t="s">
        <v>85</v>
      </c>
      <c r="BB494" t="s">
        <v>86</v>
      </c>
      <c r="BC494">
        <v>7</v>
      </c>
      <c r="BD494" t="s">
        <v>86</v>
      </c>
      <c r="BE494" t="s">
        <v>86</v>
      </c>
      <c r="BF494" t="s">
        <v>85</v>
      </c>
      <c r="BG494" t="s">
        <v>86</v>
      </c>
      <c r="BH494" t="s">
        <v>85</v>
      </c>
      <c r="BI494" t="s">
        <v>85</v>
      </c>
      <c r="BJ494" t="s">
        <v>85</v>
      </c>
      <c r="BK494" t="s">
        <v>85</v>
      </c>
      <c r="BL494" t="s">
        <v>2187</v>
      </c>
      <c r="BM494" t="s">
        <v>5989</v>
      </c>
      <c r="BN494" t="s">
        <v>5990</v>
      </c>
      <c r="BO494" t="s">
        <v>2187</v>
      </c>
      <c r="BP494" s="1" t="s">
        <v>5991</v>
      </c>
    </row>
    <row r="495" spans="1:68" hidden="1" x14ac:dyDescent="0.25">
      <c r="A495" s="1" t="s">
        <v>5384</v>
      </c>
      <c r="B495" t="s">
        <v>5385</v>
      </c>
      <c r="C495" t="s">
        <v>5386</v>
      </c>
      <c r="D495" s="5">
        <f t="shared" si="23"/>
        <v>0</v>
      </c>
      <c r="E495" s="5">
        <f>IFERROR(SEARCH(Tabelle2!$A$2,Literatur!$C495),0)</f>
        <v>0</v>
      </c>
      <c r="F495" s="5">
        <f>IFERROR(SEARCH(Tabelle2!$A$3,Literatur!$C495),0)</f>
        <v>0</v>
      </c>
      <c r="G495" s="5">
        <f>IFERROR(SEARCH(Tabelle2!$A$4,Literatur!$C495),0)</f>
        <v>0</v>
      </c>
      <c r="H495" s="5">
        <f>IFERROR(SEARCH(Tabelle2!$A$5,Literatur!$C495),0)</f>
        <v>0</v>
      </c>
      <c r="I495" s="5">
        <f>IFERROR(SEARCH(Tabelle2!$A$6,Literatur!$C495),0)</f>
        <v>0</v>
      </c>
      <c r="J495" s="5">
        <f>IFERROR(SEARCH(Tabelle2!$A$7,Literatur!$C495),0)</f>
        <v>0</v>
      </c>
      <c r="K495" s="5">
        <f>IFERROR(SEARCH(Tabelle2!$A$8,Literatur!$C495),0)</f>
        <v>0</v>
      </c>
      <c r="L495" s="5">
        <f>IFERROR(SEARCH(Tabelle2!$A$9,Literatur!$C495),0)</f>
        <v>0</v>
      </c>
      <c r="M495" s="5">
        <f>IFERROR(SEARCH(Tabelle2!$A$10,Literatur!$C495),0)</f>
        <v>0</v>
      </c>
      <c r="N495" t="s">
        <v>60</v>
      </c>
      <c r="O495" t="s">
        <v>61</v>
      </c>
      <c r="P495" t="s">
        <v>3601</v>
      </c>
      <c r="Q495" t="s">
        <v>5387</v>
      </c>
      <c r="R495">
        <v>4</v>
      </c>
      <c r="S495">
        <v>115372</v>
      </c>
      <c r="T495" t="s">
        <v>64</v>
      </c>
      <c r="U495" t="s">
        <v>5388</v>
      </c>
      <c r="V495" t="s">
        <v>5389</v>
      </c>
      <c r="X495" t="s">
        <v>5390</v>
      </c>
      <c r="Y495" t="s">
        <v>5391</v>
      </c>
      <c r="Z495" t="s">
        <v>5392</v>
      </c>
      <c r="AA495">
        <f t="shared" si="24"/>
        <v>11</v>
      </c>
      <c r="AB495">
        <v>97</v>
      </c>
      <c r="AC495" t="s">
        <v>5992</v>
      </c>
      <c r="AD495" t="s">
        <v>71</v>
      </c>
      <c r="AE495">
        <v>25853864</v>
      </c>
      <c r="AF495" t="s">
        <v>5993</v>
      </c>
      <c r="AG495" t="s">
        <v>5994</v>
      </c>
      <c r="AH495" t="s">
        <v>5995</v>
      </c>
      <c r="AI495" t="s">
        <v>5996</v>
      </c>
      <c r="AJ495" t="s">
        <v>113</v>
      </c>
      <c r="AK495" t="s">
        <v>5619</v>
      </c>
      <c r="AL495">
        <v>2475670</v>
      </c>
      <c r="AM495">
        <v>2015</v>
      </c>
      <c r="AN495" t="s">
        <v>5997</v>
      </c>
      <c r="AO495" t="s">
        <v>5998</v>
      </c>
      <c r="AP495" t="s">
        <v>5998</v>
      </c>
      <c r="AQ495" t="s">
        <v>5999</v>
      </c>
      <c r="AR495" t="s">
        <v>6000</v>
      </c>
      <c r="AS495" t="s">
        <v>5986</v>
      </c>
      <c r="AT495" t="s">
        <v>6001</v>
      </c>
      <c r="AU495" t="s">
        <v>6002</v>
      </c>
      <c r="AV495" t="s">
        <v>84</v>
      </c>
      <c r="AW495" t="s">
        <v>86</v>
      </c>
      <c r="AX495" t="s">
        <v>86</v>
      </c>
      <c r="AY495" t="s">
        <v>85</v>
      </c>
      <c r="AZ495" t="s">
        <v>86</v>
      </c>
      <c r="BA495" t="s">
        <v>85</v>
      </c>
      <c r="BB495" t="s">
        <v>85</v>
      </c>
      <c r="BC495">
        <v>7</v>
      </c>
      <c r="BD495" t="s">
        <v>86</v>
      </c>
      <c r="BE495" t="s">
        <v>86</v>
      </c>
      <c r="BF495" t="s">
        <v>85</v>
      </c>
      <c r="BG495" t="s">
        <v>86</v>
      </c>
      <c r="BH495" t="s">
        <v>85</v>
      </c>
      <c r="BI495" t="s">
        <v>85</v>
      </c>
      <c r="BJ495" t="s">
        <v>85</v>
      </c>
      <c r="BK495" t="s">
        <v>85</v>
      </c>
      <c r="BL495" t="s">
        <v>6003</v>
      </c>
      <c r="BM495" t="s">
        <v>504</v>
      </c>
      <c r="BN495" t="s">
        <v>6004</v>
      </c>
      <c r="BO495" t="s">
        <v>5850</v>
      </c>
      <c r="BP495" s="1" t="s">
        <v>6005</v>
      </c>
    </row>
    <row r="496" spans="1:68" hidden="1" x14ac:dyDescent="0.25">
      <c r="A496" s="1" t="s">
        <v>5384</v>
      </c>
      <c r="B496" t="s">
        <v>5385</v>
      </c>
      <c r="C496" t="s">
        <v>5386</v>
      </c>
      <c r="D496" s="5">
        <f t="shared" si="23"/>
        <v>0</v>
      </c>
      <c r="E496" s="5">
        <f>IFERROR(SEARCH(Tabelle2!$A$2,Literatur!$C496),0)</f>
        <v>0</v>
      </c>
      <c r="F496" s="5">
        <f>IFERROR(SEARCH(Tabelle2!$A$3,Literatur!$C496),0)</f>
        <v>0</v>
      </c>
      <c r="G496" s="5">
        <f>IFERROR(SEARCH(Tabelle2!$A$4,Literatur!$C496),0)</f>
        <v>0</v>
      </c>
      <c r="H496" s="5">
        <f>IFERROR(SEARCH(Tabelle2!$A$5,Literatur!$C496),0)</f>
        <v>0</v>
      </c>
      <c r="I496" s="5">
        <f>IFERROR(SEARCH(Tabelle2!$A$6,Literatur!$C496),0)</f>
        <v>0</v>
      </c>
      <c r="J496" s="5">
        <f>IFERROR(SEARCH(Tabelle2!$A$7,Literatur!$C496),0)</f>
        <v>0</v>
      </c>
      <c r="K496" s="5">
        <f>IFERROR(SEARCH(Tabelle2!$A$8,Literatur!$C496),0)</f>
        <v>0</v>
      </c>
      <c r="L496" s="5">
        <f>IFERROR(SEARCH(Tabelle2!$A$9,Literatur!$C496),0)</f>
        <v>0</v>
      </c>
      <c r="M496" s="5">
        <f>IFERROR(SEARCH(Tabelle2!$A$10,Literatur!$C496),0)</f>
        <v>0</v>
      </c>
      <c r="N496" t="s">
        <v>60</v>
      </c>
      <c r="O496" t="s">
        <v>61</v>
      </c>
      <c r="P496" t="s">
        <v>3601</v>
      </c>
      <c r="Q496" t="s">
        <v>5387</v>
      </c>
      <c r="R496">
        <v>4</v>
      </c>
      <c r="S496">
        <v>115372</v>
      </c>
      <c r="T496" t="s">
        <v>64</v>
      </c>
      <c r="U496" t="s">
        <v>5388</v>
      </c>
      <c r="V496" t="s">
        <v>5389</v>
      </c>
      <c r="X496" t="s">
        <v>5390</v>
      </c>
      <c r="Y496" t="s">
        <v>5391</v>
      </c>
      <c r="Z496" t="s">
        <v>5392</v>
      </c>
      <c r="AA496">
        <f t="shared" si="24"/>
        <v>11</v>
      </c>
      <c r="AB496">
        <v>97</v>
      </c>
      <c r="AC496" t="s">
        <v>6006</v>
      </c>
      <c r="AD496" t="s">
        <v>71</v>
      </c>
      <c r="AE496">
        <v>25363642</v>
      </c>
      <c r="AF496" t="s">
        <v>6007</v>
      </c>
      <c r="AG496" t="s">
        <v>6008</v>
      </c>
      <c r="AH496" t="s">
        <v>6009</v>
      </c>
      <c r="AI496" t="s">
        <v>6010</v>
      </c>
      <c r="AJ496" t="s">
        <v>6011</v>
      </c>
      <c r="AK496" t="s">
        <v>2348</v>
      </c>
      <c r="AL496">
        <v>2304247</v>
      </c>
      <c r="AM496">
        <v>2015</v>
      </c>
      <c r="AN496" t="s">
        <v>6012</v>
      </c>
      <c r="AO496" t="s">
        <v>6013</v>
      </c>
      <c r="AP496" t="s">
        <v>6013</v>
      </c>
      <c r="AQ496" t="s">
        <v>6014</v>
      </c>
      <c r="AR496" t="s">
        <v>6015</v>
      </c>
      <c r="AS496" t="s">
        <v>6016</v>
      </c>
      <c r="AT496" t="s">
        <v>6017</v>
      </c>
      <c r="AU496" t="s">
        <v>6018</v>
      </c>
      <c r="AV496" t="s">
        <v>84</v>
      </c>
      <c r="AW496" t="s">
        <v>86</v>
      </c>
      <c r="AX496" t="s">
        <v>86</v>
      </c>
      <c r="AY496" t="s">
        <v>85</v>
      </c>
      <c r="AZ496" t="s">
        <v>86</v>
      </c>
      <c r="BA496" t="s">
        <v>85</v>
      </c>
      <c r="BB496" t="s">
        <v>86</v>
      </c>
      <c r="BC496">
        <v>7</v>
      </c>
      <c r="BD496" t="s">
        <v>86</v>
      </c>
      <c r="BE496" t="s">
        <v>86</v>
      </c>
      <c r="BF496" t="s">
        <v>85</v>
      </c>
      <c r="BG496" t="s">
        <v>86</v>
      </c>
      <c r="BH496" t="s">
        <v>85</v>
      </c>
      <c r="BI496" t="s">
        <v>85</v>
      </c>
      <c r="BJ496" t="s">
        <v>85</v>
      </c>
      <c r="BK496" t="s">
        <v>85</v>
      </c>
      <c r="BL496" t="s">
        <v>2457</v>
      </c>
      <c r="BM496" t="s">
        <v>4572</v>
      </c>
      <c r="BN496" t="s">
        <v>2255</v>
      </c>
      <c r="BO496" t="s">
        <v>4014</v>
      </c>
      <c r="BP496" s="1" t="s">
        <v>6019</v>
      </c>
    </row>
    <row r="497" spans="1:68" hidden="1" x14ac:dyDescent="0.25">
      <c r="A497" s="1" t="s">
        <v>5384</v>
      </c>
      <c r="B497" t="s">
        <v>5385</v>
      </c>
      <c r="C497" t="s">
        <v>5386</v>
      </c>
      <c r="D497" s="5">
        <f t="shared" si="23"/>
        <v>0</v>
      </c>
      <c r="E497" s="5">
        <f>IFERROR(SEARCH(Tabelle2!$A$2,Literatur!$C497),0)</f>
        <v>0</v>
      </c>
      <c r="F497" s="5">
        <f>IFERROR(SEARCH(Tabelle2!$A$3,Literatur!$C497),0)</f>
        <v>0</v>
      </c>
      <c r="G497" s="5">
        <f>IFERROR(SEARCH(Tabelle2!$A$4,Literatur!$C497),0)</f>
        <v>0</v>
      </c>
      <c r="H497" s="5">
        <f>IFERROR(SEARCH(Tabelle2!$A$5,Literatur!$C497),0)</f>
        <v>0</v>
      </c>
      <c r="I497" s="5">
        <f>IFERROR(SEARCH(Tabelle2!$A$6,Literatur!$C497),0)</f>
        <v>0</v>
      </c>
      <c r="J497" s="5">
        <f>IFERROR(SEARCH(Tabelle2!$A$7,Literatur!$C497),0)</f>
        <v>0</v>
      </c>
      <c r="K497" s="5">
        <f>IFERROR(SEARCH(Tabelle2!$A$8,Literatur!$C497),0)</f>
        <v>0</v>
      </c>
      <c r="L497" s="5">
        <f>IFERROR(SEARCH(Tabelle2!$A$9,Literatur!$C497),0)</f>
        <v>0</v>
      </c>
      <c r="M497" s="5">
        <f>IFERROR(SEARCH(Tabelle2!$A$10,Literatur!$C497),0)</f>
        <v>0</v>
      </c>
      <c r="N497" t="s">
        <v>60</v>
      </c>
      <c r="O497" t="s">
        <v>61</v>
      </c>
      <c r="P497" t="s">
        <v>3601</v>
      </c>
      <c r="Q497" t="s">
        <v>5387</v>
      </c>
      <c r="R497">
        <v>4</v>
      </c>
      <c r="S497">
        <v>115372</v>
      </c>
      <c r="T497" t="s">
        <v>64</v>
      </c>
      <c r="U497" t="s">
        <v>5388</v>
      </c>
      <c r="V497" t="s">
        <v>5389</v>
      </c>
      <c r="X497" t="s">
        <v>5390</v>
      </c>
      <c r="Y497" t="s">
        <v>5391</v>
      </c>
      <c r="Z497" t="s">
        <v>5392</v>
      </c>
      <c r="AA497">
        <f t="shared" si="24"/>
        <v>11</v>
      </c>
      <c r="AB497">
        <v>97</v>
      </c>
      <c r="AC497" t="s">
        <v>6020</v>
      </c>
      <c r="AD497" t="s">
        <v>71</v>
      </c>
      <c r="AE497">
        <v>28827398</v>
      </c>
      <c r="AF497" t="s">
        <v>6021</v>
      </c>
      <c r="AG497" t="s">
        <v>6022</v>
      </c>
      <c r="AH497" t="s">
        <v>6023</v>
      </c>
      <c r="AI497" t="s">
        <v>6024</v>
      </c>
      <c r="AJ497" t="s">
        <v>1033</v>
      </c>
      <c r="AK497" t="s">
        <v>4031</v>
      </c>
      <c r="AL497">
        <v>2584331</v>
      </c>
      <c r="AM497">
        <v>2017</v>
      </c>
      <c r="AN497" t="s">
        <v>6025</v>
      </c>
      <c r="AO497" t="s">
        <v>6026</v>
      </c>
      <c r="AP497" t="s">
        <v>6027</v>
      </c>
      <c r="AQ497" t="s">
        <v>6028</v>
      </c>
      <c r="AR497" t="s">
        <v>738</v>
      </c>
      <c r="AS497" t="s">
        <v>6015</v>
      </c>
      <c r="AT497" t="s">
        <v>6029</v>
      </c>
      <c r="AU497" t="s">
        <v>6030</v>
      </c>
      <c r="AV497" t="s">
        <v>84</v>
      </c>
      <c r="AW497" t="s">
        <v>86</v>
      </c>
      <c r="AX497" t="s">
        <v>86</v>
      </c>
      <c r="AY497" t="s">
        <v>85</v>
      </c>
      <c r="AZ497" t="s">
        <v>86</v>
      </c>
      <c r="BA497" t="s">
        <v>85</v>
      </c>
      <c r="BB497" t="s">
        <v>85</v>
      </c>
      <c r="BC497">
        <v>8</v>
      </c>
      <c r="BD497" t="s">
        <v>86</v>
      </c>
      <c r="BE497" t="s">
        <v>86</v>
      </c>
      <c r="BF497" t="s">
        <v>85</v>
      </c>
      <c r="BG497" t="s">
        <v>86</v>
      </c>
      <c r="BH497" t="s">
        <v>85</v>
      </c>
      <c r="BI497" t="s">
        <v>85</v>
      </c>
      <c r="BJ497" t="s">
        <v>85</v>
      </c>
      <c r="BK497" t="s">
        <v>85</v>
      </c>
      <c r="BL497" t="s">
        <v>1560</v>
      </c>
      <c r="BM497" t="s">
        <v>3685</v>
      </c>
      <c r="BN497" t="s">
        <v>6031</v>
      </c>
      <c r="BO497" t="s">
        <v>3293</v>
      </c>
      <c r="BP497" s="1" t="s">
        <v>6032</v>
      </c>
    </row>
    <row r="498" spans="1:68" hidden="1" x14ac:dyDescent="0.25">
      <c r="A498" s="1" t="s">
        <v>5384</v>
      </c>
      <c r="B498" t="s">
        <v>5385</v>
      </c>
      <c r="C498" t="s">
        <v>5386</v>
      </c>
      <c r="D498" s="5">
        <f t="shared" si="23"/>
        <v>0</v>
      </c>
      <c r="E498" s="5">
        <f>IFERROR(SEARCH(Tabelle2!$A$2,Literatur!$C498),0)</f>
        <v>0</v>
      </c>
      <c r="F498" s="5">
        <f>IFERROR(SEARCH(Tabelle2!$A$3,Literatur!$C498),0)</f>
        <v>0</v>
      </c>
      <c r="G498" s="5">
        <f>IFERROR(SEARCH(Tabelle2!$A$4,Literatur!$C498),0)</f>
        <v>0</v>
      </c>
      <c r="H498" s="5">
        <f>IFERROR(SEARCH(Tabelle2!$A$5,Literatur!$C498),0)</f>
        <v>0</v>
      </c>
      <c r="I498" s="5">
        <f>IFERROR(SEARCH(Tabelle2!$A$6,Literatur!$C498),0)</f>
        <v>0</v>
      </c>
      <c r="J498" s="5">
        <f>IFERROR(SEARCH(Tabelle2!$A$7,Literatur!$C498),0)</f>
        <v>0</v>
      </c>
      <c r="K498" s="5">
        <f>IFERROR(SEARCH(Tabelle2!$A$8,Literatur!$C498),0)</f>
        <v>0</v>
      </c>
      <c r="L498" s="5">
        <f>IFERROR(SEARCH(Tabelle2!$A$9,Literatur!$C498),0)</f>
        <v>0</v>
      </c>
      <c r="M498" s="5">
        <f>IFERROR(SEARCH(Tabelle2!$A$10,Literatur!$C498),0)</f>
        <v>0</v>
      </c>
      <c r="N498" t="s">
        <v>60</v>
      </c>
      <c r="O498" t="s">
        <v>61</v>
      </c>
      <c r="P498" t="s">
        <v>3601</v>
      </c>
      <c r="Q498" t="s">
        <v>5387</v>
      </c>
      <c r="R498">
        <v>4</v>
      </c>
      <c r="S498">
        <v>115372</v>
      </c>
      <c r="T498" t="s">
        <v>64</v>
      </c>
      <c r="U498" t="s">
        <v>5388</v>
      </c>
      <c r="V498" t="s">
        <v>5389</v>
      </c>
      <c r="X498" t="s">
        <v>5390</v>
      </c>
      <c r="Y498" t="s">
        <v>5391</v>
      </c>
      <c r="Z498" t="s">
        <v>5392</v>
      </c>
      <c r="AA498">
        <f t="shared" si="24"/>
        <v>11</v>
      </c>
      <c r="AB498">
        <v>97</v>
      </c>
      <c r="AC498" t="s">
        <v>6033</v>
      </c>
      <c r="AD498" t="s">
        <v>71</v>
      </c>
      <c r="AE498">
        <v>27153650</v>
      </c>
      <c r="AF498" t="s">
        <v>6034</v>
      </c>
      <c r="AG498" t="s">
        <v>6035</v>
      </c>
      <c r="AH498" t="s">
        <v>6036</v>
      </c>
      <c r="AI498" t="s">
        <v>6037</v>
      </c>
      <c r="AJ498" t="s">
        <v>241</v>
      </c>
      <c r="AK498" t="s">
        <v>5181</v>
      </c>
      <c r="AL498">
        <v>2429018</v>
      </c>
      <c r="AM498">
        <v>2016</v>
      </c>
      <c r="AN498" t="s">
        <v>735</v>
      </c>
      <c r="AO498" t="s">
        <v>736</v>
      </c>
      <c r="AP498" t="s">
        <v>736</v>
      </c>
      <c r="AQ498" t="s">
        <v>737</v>
      </c>
      <c r="AR498" t="s">
        <v>6038</v>
      </c>
      <c r="AS498" t="s">
        <v>739</v>
      </c>
      <c r="AT498" t="s">
        <v>6039</v>
      </c>
      <c r="AU498" t="s">
        <v>6040</v>
      </c>
      <c r="AV498" t="s">
        <v>84</v>
      </c>
      <c r="AW498" t="s">
        <v>86</v>
      </c>
      <c r="AX498" t="s">
        <v>86</v>
      </c>
      <c r="AY498" t="s">
        <v>85</v>
      </c>
      <c r="AZ498" t="s">
        <v>86</v>
      </c>
      <c r="BA498" t="s">
        <v>85</v>
      </c>
      <c r="BB498" t="s">
        <v>86</v>
      </c>
      <c r="BC498">
        <v>8</v>
      </c>
      <c r="BD498" t="s">
        <v>86</v>
      </c>
      <c r="BE498" t="s">
        <v>86</v>
      </c>
      <c r="BF498" t="s">
        <v>85</v>
      </c>
      <c r="BG498" t="s">
        <v>86</v>
      </c>
      <c r="BH498" t="s">
        <v>85</v>
      </c>
      <c r="BI498" t="s">
        <v>85</v>
      </c>
      <c r="BJ498" t="s">
        <v>85</v>
      </c>
      <c r="BK498" t="s">
        <v>85</v>
      </c>
      <c r="BL498" t="s">
        <v>4066</v>
      </c>
      <c r="BM498" t="s">
        <v>4040</v>
      </c>
      <c r="BN498" t="s">
        <v>2605</v>
      </c>
      <c r="BO498" t="s">
        <v>5877</v>
      </c>
      <c r="BP498" s="1" t="s">
        <v>6041</v>
      </c>
    </row>
    <row r="499" spans="1:68" hidden="1" x14ac:dyDescent="0.25">
      <c r="A499" s="1" t="s">
        <v>5384</v>
      </c>
      <c r="B499" t="s">
        <v>5385</v>
      </c>
      <c r="C499" t="s">
        <v>5386</v>
      </c>
      <c r="D499" s="5">
        <f t="shared" si="23"/>
        <v>0</v>
      </c>
      <c r="E499" s="5">
        <f>IFERROR(SEARCH(Tabelle2!$A$2,Literatur!$C499),0)</f>
        <v>0</v>
      </c>
      <c r="F499" s="5">
        <f>IFERROR(SEARCH(Tabelle2!$A$3,Literatur!$C499),0)</f>
        <v>0</v>
      </c>
      <c r="G499" s="5">
        <f>IFERROR(SEARCH(Tabelle2!$A$4,Literatur!$C499),0)</f>
        <v>0</v>
      </c>
      <c r="H499" s="5">
        <f>IFERROR(SEARCH(Tabelle2!$A$5,Literatur!$C499),0)</f>
        <v>0</v>
      </c>
      <c r="I499" s="5">
        <f>IFERROR(SEARCH(Tabelle2!$A$6,Literatur!$C499),0)</f>
        <v>0</v>
      </c>
      <c r="J499" s="5">
        <f>IFERROR(SEARCH(Tabelle2!$A$7,Literatur!$C499),0)</f>
        <v>0</v>
      </c>
      <c r="K499" s="5">
        <f>IFERROR(SEARCH(Tabelle2!$A$8,Literatur!$C499),0)</f>
        <v>0</v>
      </c>
      <c r="L499" s="5">
        <f>IFERROR(SEARCH(Tabelle2!$A$9,Literatur!$C499),0)</f>
        <v>0</v>
      </c>
      <c r="M499" s="5">
        <f>IFERROR(SEARCH(Tabelle2!$A$10,Literatur!$C499),0)</f>
        <v>0</v>
      </c>
      <c r="N499" t="s">
        <v>60</v>
      </c>
      <c r="O499" t="s">
        <v>61</v>
      </c>
      <c r="P499" t="s">
        <v>3601</v>
      </c>
      <c r="Q499" t="s">
        <v>5387</v>
      </c>
      <c r="R499">
        <v>4</v>
      </c>
      <c r="S499">
        <v>115372</v>
      </c>
      <c r="T499" t="s">
        <v>64</v>
      </c>
      <c r="U499" t="s">
        <v>5388</v>
      </c>
      <c r="V499" t="s">
        <v>5389</v>
      </c>
      <c r="X499" t="s">
        <v>5390</v>
      </c>
      <c r="Y499" t="s">
        <v>5391</v>
      </c>
      <c r="Z499" t="s">
        <v>5392</v>
      </c>
      <c r="AA499">
        <f t="shared" si="24"/>
        <v>11</v>
      </c>
      <c r="AB499">
        <v>97</v>
      </c>
      <c r="AC499" t="s">
        <v>6042</v>
      </c>
      <c r="AD499" t="s">
        <v>71</v>
      </c>
      <c r="AE499">
        <v>26881241</v>
      </c>
      <c r="AF499" t="s">
        <v>6043</v>
      </c>
      <c r="AG499" t="s">
        <v>6044</v>
      </c>
      <c r="AH499" t="s">
        <v>6045</v>
      </c>
      <c r="AI499" t="s">
        <v>6046</v>
      </c>
      <c r="AJ499" t="s">
        <v>113</v>
      </c>
      <c r="AK499" t="s">
        <v>1957</v>
      </c>
      <c r="AL499">
        <v>2348772</v>
      </c>
      <c r="AM499">
        <v>2016</v>
      </c>
      <c r="AN499" t="s">
        <v>6047</v>
      </c>
      <c r="AO499" t="s">
        <v>6048</v>
      </c>
      <c r="AP499" t="s">
        <v>6048</v>
      </c>
      <c r="AQ499" t="s">
        <v>6049</v>
      </c>
      <c r="AR499" t="s">
        <v>650</v>
      </c>
      <c r="AS499" t="s">
        <v>6050</v>
      </c>
      <c r="AT499" t="s">
        <v>6051</v>
      </c>
      <c r="AU499" t="s">
        <v>6052</v>
      </c>
      <c r="AV499" t="s">
        <v>84</v>
      </c>
      <c r="AW499" t="s">
        <v>86</v>
      </c>
      <c r="AX499" t="s">
        <v>86</v>
      </c>
      <c r="AY499" t="s">
        <v>85</v>
      </c>
      <c r="AZ499" t="s">
        <v>86</v>
      </c>
      <c r="BA499" t="s">
        <v>85</v>
      </c>
      <c r="BB499" t="s">
        <v>86</v>
      </c>
      <c r="BC499">
        <v>8</v>
      </c>
      <c r="BD499" t="s">
        <v>86</v>
      </c>
      <c r="BE499" t="s">
        <v>86</v>
      </c>
      <c r="BF499" t="s">
        <v>85</v>
      </c>
      <c r="BG499" t="s">
        <v>86</v>
      </c>
      <c r="BH499" t="s">
        <v>85</v>
      </c>
      <c r="BI499" t="s">
        <v>85</v>
      </c>
      <c r="BJ499" t="s">
        <v>85</v>
      </c>
      <c r="BK499" t="s">
        <v>86</v>
      </c>
      <c r="BL499" t="s">
        <v>6053</v>
      </c>
      <c r="BM499" t="s">
        <v>217</v>
      </c>
      <c r="BN499" t="s">
        <v>5198</v>
      </c>
      <c r="BO499" t="s">
        <v>5889</v>
      </c>
      <c r="BP499" s="1" t="s">
        <v>6054</v>
      </c>
    </row>
    <row r="500" spans="1:68" hidden="1" x14ac:dyDescent="0.25">
      <c r="A500" s="1" t="s">
        <v>5384</v>
      </c>
      <c r="B500" t="s">
        <v>5385</v>
      </c>
      <c r="C500" t="s">
        <v>5386</v>
      </c>
      <c r="D500" s="5">
        <f t="shared" si="23"/>
        <v>0</v>
      </c>
      <c r="E500" s="5">
        <f>IFERROR(SEARCH(Tabelle2!$A$2,Literatur!$C500),0)</f>
        <v>0</v>
      </c>
      <c r="F500" s="5">
        <f>IFERROR(SEARCH(Tabelle2!$A$3,Literatur!$C500),0)</f>
        <v>0</v>
      </c>
      <c r="G500" s="5">
        <f>IFERROR(SEARCH(Tabelle2!$A$4,Literatur!$C500),0)</f>
        <v>0</v>
      </c>
      <c r="H500" s="5">
        <f>IFERROR(SEARCH(Tabelle2!$A$5,Literatur!$C500),0)</f>
        <v>0</v>
      </c>
      <c r="I500" s="5">
        <f>IFERROR(SEARCH(Tabelle2!$A$6,Literatur!$C500),0)</f>
        <v>0</v>
      </c>
      <c r="J500" s="5">
        <f>IFERROR(SEARCH(Tabelle2!$A$7,Literatur!$C500),0)</f>
        <v>0</v>
      </c>
      <c r="K500" s="5">
        <f>IFERROR(SEARCH(Tabelle2!$A$8,Literatur!$C500),0)</f>
        <v>0</v>
      </c>
      <c r="L500" s="5">
        <f>IFERROR(SEARCH(Tabelle2!$A$9,Literatur!$C500),0)</f>
        <v>0</v>
      </c>
      <c r="M500" s="5">
        <f>IFERROR(SEARCH(Tabelle2!$A$10,Literatur!$C500),0)</f>
        <v>0</v>
      </c>
      <c r="N500" t="s">
        <v>60</v>
      </c>
      <c r="O500" t="s">
        <v>61</v>
      </c>
      <c r="P500" t="s">
        <v>3601</v>
      </c>
      <c r="Q500" t="s">
        <v>5387</v>
      </c>
      <c r="R500">
        <v>4</v>
      </c>
      <c r="S500">
        <v>115372</v>
      </c>
      <c r="T500" t="s">
        <v>64</v>
      </c>
      <c r="U500" t="s">
        <v>5388</v>
      </c>
      <c r="V500" t="s">
        <v>5389</v>
      </c>
      <c r="X500" t="s">
        <v>5390</v>
      </c>
      <c r="Y500" t="s">
        <v>5391</v>
      </c>
      <c r="Z500" t="s">
        <v>5392</v>
      </c>
      <c r="AA500">
        <f t="shared" si="24"/>
        <v>11</v>
      </c>
      <c r="AB500">
        <v>97</v>
      </c>
      <c r="AC500" t="s">
        <v>6055</v>
      </c>
      <c r="AD500" t="s">
        <v>71</v>
      </c>
      <c r="AE500">
        <v>26444762</v>
      </c>
      <c r="AF500" t="s">
        <v>6056</v>
      </c>
      <c r="AG500" t="s">
        <v>6057</v>
      </c>
      <c r="AH500" t="s">
        <v>6058</v>
      </c>
      <c r="AI500" t="s">
        <v>6059</v>
      </c>
      <c r="AJ500" t="s">
        <v>6060</v>
      </c>
      <c r="AK500" t="s">
        <v>2659</v>
      </c>
      <c r="AL500">
        <v>2368224</v>
      </c>
      <c r="AM500">
        <v>2015</v>
      </c>
      <c r="AN500" t="s">
        <v>646</v>
      </c>
      <c r="AO500" t="s">
        <v>647</v>
      </c>
      <c r="AP500" t="s">
        <v>648</v>
      </c>
      <c r="AQ500" t="s">
        <v>649</v>
      </c>
      <c r="AR500" t="s">
        <v>6061</v>
      </c>
      <c r="AS500" t="s">
        <v>651</v>
      </c>
      <c r="AT500" t="s">
        <v>6062</v>
      </c>
      <c r="AU500" t="s">
        <v>6063</v>
      </c>
      <c r="AV500" t="s">
        <v>84</v>
      </c>
      <c r="AW500" t="s">
        <v>86</v>
      </c>
      <c r="AX500" t="s">
        <v>86</v>
      </c>
      <c r="AY500" t="s">
        <v>85</v>
      </c>
      <c r="AZ500" t="s">
        <v>86</v>
      </c>
      <c r="BA500" t="s">
        <v>85</v>
      </c>
      <c r="BB500" t="s">
        <v>86</v>
      </c>
      <c r="BC500">
        <v>8</v>
      </c>
      <c r="BD500" t="s">
        <v>86</v>
      </c>
      <c r="BE500" t="s">
        <v>86</v>
      </c>
      <c r="BF500" t="s">
        <v>85</v>
      </c>
      <c r="BG500" t="s">
        <v>86</v>
      </c>
      <c r="BH500" t="s">
        <v>85</v>
      </c>
      <c r="BI500" t="s">
        <v>85</v>
      </c>
      <c r="BJ500" t="s">
        <v>85</v>
      </c>
      <c r="BK500" t="s">
        <v>86</v>
      </c>
      <c r="BL500" t="s">
        <v>6064</v>
      </c>
      <c r="BM500" t="s">
        <v>233</v>
      </c>
      <c r="BN500" t="s">
        <v>788</v>
      </c>
      <c r="BO500" t="s">
        <v>1135</v>
      </c>
      <c r="BP500" s="1" t="s">
        <v>6065</v>
      </c>
    </row>
    <row r="501" spans="1:68" hidden="1" x14ac:dyDescent="0.25">
      <c r="A501" s="1" t="s">
        <v>5384</v>
      </c>
      <c r="B501" t="s">
        <v>5385</v>
      </c>
      <c r="C501" t="s">
        <v>5386</v>
      </c>
      <c r="D501" s="5">
        <f t="shared" si="23"/>
        <v>0</v>
      </c>
      <c r="E501" s="5">
        <f>IFERROR(SEARCH(Tabelle2!$A$2,Literatur!$C501),0)</f>
        <v>0</v>
      </c>
      <c r="F501" s="5">
        <f>IFERROR(SEARCH(Tabelle2!$A$3,Literatur!$C501),0)</f>
        <v>0</v>
      </c>
      <c r="G501" s="5">
        <f>IFERROR(SEARCH(Tabelle2!$A$4,Literatur!$C501),0)</f>
        <v>0</v>
      </c>
      <c r="H501" s="5">
        <f>IFERROR(SEARCH(Tabelle2!$A$5,Literatur!$C501),0)</f>
        <v>0</v>
      </c>
      <c r="I501" s="5">
        <f>IFERROR(SEARCH(Tabelle2!$A$6,Literatur!$C501),0)</f>
        <v>0</v>
      </c>
      <c r="J501" s="5">
        <f>IFERROR(SEARCH(Tabelle2!$A$7,Literatur!$C501),0)</f>
        <v>0</v>
      </c>
      <c r="K501" s="5">
        <f>IFERROR(SEARCH(Tabelle2!$A$8,Literatur!$C501),0)</f>
        <v>0</v>
      </c>
      <c r="L501" s="5">
        <f>IFERROR(SEARCH(Tabelle2!$A$9,Literatur!$C501),0)</f>
        <v>0</v>
      </c>
      <c r="M501" s="5">
        <f>IFERROR(SEARCH(Tabelle2!$A$10,Literatur!$C501),0)</f>
        <v>0</v>
      </c>
      <c r="N501" t="s">
        <v>60</v>
      </c>
      <c r="O501" t="s">
        <v>61</v>
      </c>
      <c r="P501" t="s">
        <v>3601</v>
      </c>
      <c r="Q501" t="s">
        <v>5387</v>
      </c>
      <c r="R501">
        <v>4</v>
      </c>
      <c r="S501">
        <v>115372</v>
      </c>
      <c r="T501" t="s">
        <v>64</v>
      </c>
      <c r="U501" t="s">
        <v>5388</v>
      </c>
      <c r="V501" t="s">
        <v>5389</v>
      </c>
      <c r="X501" t="s">
        <v>5390</v>
      </c>
      <c r="Y501" t="s">
        <v>5391</v>
      </c>
      <c r="Z501" t="s">
        <v>5392</v>
      </c>
      <c r="AA501">
        <f t="shared" si="24"/>
        <v>11</v>
      </c>
      <c r="AB501">
        <v>97</v>
      </c>
      <c r="AC501" t="s">
        <v>6066</v>
      </c>
      <c r="AD501" t="s">
        <v>71</v>
      </c>
      <c r="AE501">
        <v>29188296</v>
      </c>
      <c r="AF501" t="s">
        <v>6067</v>
      </c>
      <c r="AG501" t="s">
        <v>6068</v>
      </c>
      <c r="AH501" t="s">
        <v>6069</v>
      </c>
      <c r="AI501" t="s">
        <v>6070</v>
      </c>
      <c r="AJ501" t="s">
        <v>130</v>
      </c>
      <c r="AK501" t="s">
        <v>1033</v>
      </c>
      <c r="AL501">
        <v>2634641</v>
      </c>
      <c r="AM501">
        <v>2018</v>
      </c>
      <c r="AN501" t="s">
        <v>6071</v>
      </c>
      <c r="AO501" t="s">
        <v>6072</v>
      </c>
      <c r="AP501" t="s">
        <v>6072</v>
      </c>
      <c r="AQ501" t="s">
        <v>6073</v>
      </c>
      <c r="AR501" t="s">
        <v>467</v>
      </c>
      <c r="AS501" t="s">
        <v>6074</v>
      </c>
      <c r="AT501" t="s">
        <v>6075</v>
      </c>
      <c r="AU501" t="s">
        <v>6076</v>
      </c>
      <c r="AV501" t="s">
        <v>84</v>
      </c>
      <c r="AW501" t="s">
        <v>85</v>
      </c>
      <c r="AX501" t="s">
        <v>86</v>
      </c>
      <c r="AY501" t="s">
        <v>85</v>
      </c>
      <c r="AZ501" t="s">
        <v>85</v>
      </c>
      <c r="BA501" t="s">
        <v>85</v>
      </c>
      <c r="BB501" t="s">
        <v>85</v>
      </c>
      <c r="BC501">
        <v>9</v>
      </c>
      <c r="BD501" t="s">
        <v>86</v>
      </c>
      <c r="BE501" t="s">
        <v>86</v>
      </c>
      <c r="BF501" t="s">
        <v>85</v>
      </c>
      <c r="BG501" t="s">
        <v>86</v>
      </c>
      <c r="BH501" t="s">
        <v>86</v>
      </c>
      <c r="BI501" t="s">
        <v>85</v>
      </c>
      <c r="BJ501" t="s">
        <v>86</v>
      </c>
      <c r="BK501" t="s">
        <v>85</v>
      </c>
      <c r="BL501" t="s">
        <v>5562</v>
      </c>
      <c r="BM501" t="s">
        <v>2723</v>
      </c>
      <c r="BN501" t="s">
        <v>6077</v>
      </c>
      <c r="BO501" t="s">
        <v>621</v>
      </c>
      <c r="BP501" s="1" t="s">
        <v>6078</v>
      </c>
    </row>
    <row r="502" spans="1:68" hidden="1" x14ac:dyDescent="0.25">
      <c r="A502" s="1" t="s">
        <v>5384</v>
      </c>
      <c r="B502" t="s">
        <v>5385</v>
      </c>
      <c r="C502" t="s">
        <v>5386</v>
      </c>
      <c r="D502" s="5">
        <f t="shared" si="23"/>
        <v>0</v>
      </c>
      <c r="E502" s="5">
        <f>IFERROR(SEARCH(Tabelle2!$A$2,Literatur!$C502),0)</f>
        <v>0</v>
      </c>
      <c r="F502" s="5">
        <f>IFERROR(SEARCH(Tabelle2!$A$3,Literatur!$C502),0)</f>
        <v>0</v>
      </c>
      <c r="G502" s="5">
        <f>IFERROR(SEARCH(Tabelle2!$A$4,Literatur!$C502),0)</f>
        <v>0</v>
      </c>
      <c r="H502" s="5">
        <f>IFERROR(SEARCH(Tabelle2!$A$5,Literatur!$C502),0)</f>
        <v>0</v>
      </c>
      <c r="I502" s="5">
        <f>IFERROR(SEARCH(Tabelle2!$A$6,Literatur!$C502),0)</f>
        <v>0</v>
      </c>
      <c r="J502" s="5">
        <f>IFERROR(SEARCH(Tabelle2!$A$7,Literatur!$C502),0)</f>
        <v>0</v>
      </c>
      <c r="K502" s="5">
        <f>IFERROR(SEARCH(Tabelle2!$A$8,Literatur!$C502),0)</f>
        <v>0</v>
      </c>
      <c r="L502" s="5">
        <f>IFERROR(SEARCH(Tabelle2!$A$9,Literatur!$C502),0)</f>
        <v>0</v>
      </c>
      <c r="M502" s="5">
        <f>IFERROR(SEARCH(Tabelle2!$A$10,Literatur!$C502),0)</f>
        <v>0</v>
      </c>
      <c r="N502" t="s">
        <v>60</v>
      </c>
      <c r="O502" t="s">
        <v>61</v>
      </c>
      <c r="P502" t="s">
        <v>3601</v>
      </c>
      <c r="Q502" t="s">
        <v>5387</v>
      </c>
      <c r="R502">
        <v>4</v>
      </c>
      <c r="S502">
        <v>115372</v>
      </c>
      <c r="T502" t="s">
        <v>64</v>
      </c>
      <c r="U502" t="s">
        <v>5388</v>
      </c>
      <c r="V502" t="s">
        <v>5389</v>
      </c>
      <c r="X502" t="s">
        <v>5390</v>
      </c>
      <c r="Y502" t="s">
        <v>5391</v>
      </c>
      <c r="Z502" t="s">
        <v>5392</v>
      </c>
      <c r="AA502">
        <f t="shared" si="24"/>
        <v>11</v>
      </c>
      <c r="AB502">
        <v>97</v>
      </c>
      <c r="AC502" t="s">
        <v>6079</v>
      </c>
      <c r="AD502" t="s">
        <v>71</v>
      </c>
      <c r="AE502">
        <v>26679101</v>
      </c>
      <c r="AF502" t="s">
        <v>6080</v>
      </c>
      <c r="AG502" t="s">
        <v>6081</v>
      </c>
      <c r="AH502" t="s">
        <v>6082</v>
      </c>
      <c r="AI502" t="s">
        <v>6083</v>
      </c>
      <c r="AJ502" t="s">
        <v>1033</v>
      </c>
      <c r="AK502" t="s">
        <v>645</v>
      </c>
      <c r="AL502">
        <v>2460492</v>
      </c>
      <c r="AM502">
        <v>2015</v>
      </c>
      <c r="AN502" t="s">
        <v>464</v>
      </c>
      <c r="AO502" t="s">
        <v>465</v>
      </c>
      <c r="AP502" t="s">
        <v>465</v>
      </c>
      <c r="AQ502" t="s">
        <v>466</v>
      </c>
      <c r="AR502" t="s">
        <v>4326</v>
      </c>
      <c r="AS502" t="s">
        <v>467</v>
      </c>
      <c r="AT502" t="s">
        <v>6084</v>
      </c>
      <c r="AU502" t="s">
        <v>6085</v>
      </c>
      <c r="AV502" t="s">
        <v>84</v>
      </c>
      <c r="AW502" t="s">
        <v>86</v>
      </c>
      <c r="AX502" t="s">
        <v>86</v>
      </c>
      <c r="AY502" t="s">
        <v>85</v>
      </c>
      <c r="AZ502" t="s">
        <v>86</v>
      </c>
      <c r="BA502" t="s">
        <v>85</v>
      </c>
      <c r="BB502" t="s">
        <v>86</v>
      </c>
      <c r="BC502">
        <v>9</v>
      </c>
      <c r="BD502" t="s">
        <v>86</v>
      </c>
      <c r="BE502" t="s">
        <v>86</v>
      </c>
      <c r="BF502" t="s">
        <v>85</v>
      </c>
      <c r="BG502" t="s">
        <v>86</v>
      </c>
      <c r="BH502" t="s">
        <v>85</v>
      </c>
      <c r="BI502" t="s">
        <v>85</v>
      </c>
      <c r="BJ502" t="s">
        <v>85</v>
      </c>
      <c r="BK502" t="s">
        <v>85</v>
      </c>
      <c r="BL502" t="s">
        <v>6086</v>
      </c>
      <c r="BM502" t="s">
        <v>6087</v>
      </c>
      <c r="BN502" t="s">
        <v>6088</v>
      </c>
      <c r="BO502" t="s">
        <v>2973</v>
      </c>
      <c r="BP502" s="1" t="s">
        <v>6089</v>
      </c>
    </row>
    <row r="503" spans="1:68" hidden="1" x14ac:dyDescent="0.25">
      <c r="A503" s="1" t="s">
        <v>5384</v>
      </c>
      <c r="B503" t="s">
        <v>5385</v>
      </c>
      <c r="C503" t="s">
        <v>5386</v>
      </c>
      <c r="D503" s="5">
        <f t="shared" si="23"/>
        <v>0</v>
      </c>
      <c r="E503" s="5">
        <f>IFERROR(SEARCH(Tabelle2!$A$2,Literatur!$C503),0)</f>
        <v>0</v>
      </c>
      <c r="F503" s="5">
        <f>IFERROR(SEARCH(Tabelle2!$A$3,Literatur!$C503),0)</f>
        <v>0</v>
      </c>
      <c r="G503" s="5">
        <f>IFERROR(SEARCH(Tabelle2!$A$4,Literatur!$C503),0)</f>
        <v>0</v>
      </c>
      <c r="H503" s="5">
        <f>IFERROR(SEARCH(Tabelle2!$A$5,Literatur!$C503),0)</f>
        <v>0</v>
      </c>
      <c r="I503" s="5">
        <f>IFERROR(SEARCH(Tabelle2!$A$6,Literatur!$C503),0)</f>
        <v>0</v>
      </c>
      <c r="J503" s="5">
        <f>IFERROR(SEARCH(Tabelle2!$A$7,Literatur!$C503),0)</f>
        <v>0</v>
      </c>
      <c r="K503" s="5">
        <f>IFERROR(SEARCH(Tabelle2!$A$8,Literatur!$C503),0)</f>
        <v>0</v>
      </c>
      <c r="L503" s="5">
        <f>IFERROR(SEARCH(Tabelle2!$A$9,Literatur!$C503),0)</f>
        <v>0</v>
      </c>
      <c r="M503" s="5">
        <f>IFERROR(SEARCH(Tabelle2!$A$10,Literatur!$C503),0)</f>
        <v>0</v>
      </c>
      <c r="N503" t="s">
        <v>60</v>
      </c>
      <c r="O503" t="s">
        <v>61</v>
      </c>
      <c r="P503" t="s">
        <v>3601</v>
      </c>
      <c r="Q503" t="s">
        <v>5387</v>
      </c>
      <c r="R503">
        <v>4</v>
      </c>
      <c r="S503">
        <v>115372</v>
      </c>
      <c r="T503" t="s">
        <v>64</v>
      </c>
      <c r="U503" t="s">
        <v>5388</v>
      </c>
      <c r="V503" t="s">
        <v>5389</v>
      </c>
      <c r="X503" t="s">
        <v>5390</v>
      </c>
      <c r="Y503" t="s">
        <v>5391</v>
      </c>
      <c r="Z503" t="s">
        <v>5392</v>
      </c>
      <c r="AA503">
        <f t="shared" si="24"/>
        <v>11</v>
      </c>
      <c r="AB503">
        <v>97</v>
      </c>
      <c r="AC503" t="s">
        <v>6090</v>
      </c>
      <c r="AD503" t="s">
        <v>71</v>
      </c>
      <c r="AE503">
        <v>27535281</v>
      </c>
      <c r="AF503" t="s">
        <v>6091</v>
      </c>
      <c r="AG503" t="s">
        <v>6092</v>
      </c>
      <c r="AH503" t="s">
        <v>6093</v>
      </c>
      <c r="AI503" t="s">
        <v>6094</v>
      </c>
      <c r="AJ503" t="s">
        <v>2130</v>
      </c>
      <c r="AK503" t="s">
        <v>384</v>
      </c>
      <c r="AL503">
        <v>2455801</v>
      </c>
      <c r="AM503">
        <v>2016</v>
      </c>
      <c r="AN503" t="s">
        <v>4324</v>
      </c>
      <c r="AO503" t="s">
        <v>4324</v>
      </c>
      <c r="AP503" t="s">
        <v>4324</v>
      </c>
      <c r="AQ503" t="s">
        <v>4325</v>
      </c>
      <c r="AR503" t="s">
        <v>867</v>
      </c>
      <c r="AS503" t="s">
        <v>4327</v>
      </c>
      <c r="AT503" t="s">
        <v>6095</v>
      </c>
      <c r="AU503" t="s">
        <v>6096</v>
      </c>
      <c r="AV503" t="s">
        <v>84</v>
      </c>
      <c r="AW503" t="s">
        <v>86</v>
      </c>
      <c r="AX503" t="s">
        <v>86</v>
      </c>
      <c r="AY503" t="s">
        <v>85</v>
      </c>
      <c r="AZ503" t="s">
        <v>86</v>
      </c>
      <c r="BA503" t="s">
        <v>85</v>
      </c>
      <c r="BB503" t="s">
        <v>86</v>
      </c>
      <c r="BC503">
        <v>10</v>
      </c>
      <c r="BD503" t="s">
        <v>86</v>
      </c>
      <c r="BE503" t="s">
        <v>86</v>
      </c>
      <c r="BF503" t="s">
        <v>86</v>
      </c>
      <c r="BG503" t="s">
        <v>86</v>
      </c>
      <c r="BH503" t="s">
        <v>85</v>
      </c>
      <c r="BI503" t="s">
        <v>85</v>
      </c>
      <c r="BJ503" t="s">
        <v>85</v>
      </c>
      <c r="BK503" t="s">
        <v>86</v>
      </c>
      <c r="BL503" t="s">
        <v>6097</v>
      </c>
      <c r="BM503" t="s">
        <v>2114</v>
      </c>
      <c r="BN503" t="s">
        <v>6098</v>
      </c>
      <c r="BO503" t="s">
        <v>5912</v>
      </c>
      <c r="BP503" s="1" t="s">
        <v>6099</v>
      </c>
    </row>
    <row r="504" spans="1:68" hidden="1" x14ac:dyDescent="0.25">
      <c r="A504" s="1" t="s">
        <v>5384</v>
      </c>
      <c r="B504" t="s">
        <v>5385</v>
      </c>
      <c r="C504" t="s">
        <v>5386</v>
      </c>
      <c r="D504" s="5">
        <f t="shared" si="23"/>
        <v>0</v>
      </c>
      <c r="E504" s="5">
        <f>IFERROR(SEARCH(Tabelle2!$A$2,Literatur!$C504),0)</f>
        <v>0</v>
      </c>
      <c r="F504" s="5">
        <f>IFERROR(SEARCH(Tabelle2!$A$3,Literatur!$C504),0)</f>
        <v>0</v>
      </c>
      <c r="G504" s="5">
        <f>IFERROR(SEARCH(Tabelle2!$A$4,Literatur!$C504),0)</f>
        <v>0</v>
      </c>
      <c r="H504" s="5">
        <f>IFERROR(SEARCH(Tabelle2!$A$5,Literatur!$C504),0)</f>
        <v>0</v>
      </c>
      <c r="I504" s="5">
        <f>IFERROR(SEARCH(Tabelle2!$A$6,Literatur!$C504),0)</f>
        <v>0</v>
      </c>
      <c r="J504" s="5">
        <f>IFERROR(SEARCH(Tabelle2!$A$7,Literatur!$C504),0)</f>
        <v>0</v>
      </c>
      <c r="K504" s="5">
        <f>IFERROR(SEARCH(Tabelle2!$A$8,Literatur!$C504),0)</f>
        <v>0</v>
      </c>
      <c r="L504" s="5">
        <f>IFERROR(SEARCH(Tabelle2!$A$9,Literatur!$C504),0)</f>
        <v>0</v>
      </c>
      <c r="M504" s="5">
        <f>IFERROR(SEARCH(Tabelle2!$A$10,Literatur!$C504),0)</f>
        <v>0</v>
      </c>
      <c r="N504" t="s">
        <v>60</v>
      </c>
      <c r="O504" t="s">
        <v>61</v>
      </c>
      <c r="P504" t="s">
        <v>3601</v>
      </c>
      <c r="Q504" t="s">
        <v>5387</v>
      </c>
      <c r="R504">
        <v>4</v>
      </c>
      <c r="S504">
        <v>115372</v>
      </c>
      <c r="T504" t="s">
        <v>64</v>
      </c>
      <c r="U504" t="s">
        <v>5388</v>
      </c>
      <c r="V504" t="s">
        <v>5389</v>
      </c>
      <c r="X504" t="s">
        <v>5390</v>
      </c>
      <c r="Y504" t="s">
        <v>5391</v>
      </c>
      <c r="Z504" t="s">
        <v>5392</v>
      </c>
      <c r="AA504">
        <f t="shared" si="24"/>
        <v>11</v>
      </c>
      <c r="AB504">
        <v>97</v>
      </c>
      <c r="AC504" t="s">
        <v>6100</v>
      </c>
      <c r="AD504" t="s">
        <v>71</v>
      </c>
      <c r="AE504">
        <v>26858650</v>
      </c>
      <c r="AF504" t="s">
        <v>6101</v>
      </c>
      <c r="AG504" t="s">
        <v>6102</v>
      </c>
      <c r="AH504" t="s">
        <v>6103</v>
      </c>
      <c r="AI504" t="s">
        <v>6104</v>
      </c>
      <c r="AJ504" t="s">
        <v>6105</v>
      </c>
      <c r="AK504" t="s">
        <v>6106</v>
      </c>
      <c r="AL504">
        <v>2369103</v>
      </c>
      <c r="AM504">
        <v>2016</v>
      </c>
      <c r="AN504" t="s">
        <v>4926</v>
      </c>
      <c r="AO504" t="s">
        <v>865</v>
      </c>
      <c r="AP504" t="s">
        <v>865</v>
      </c>
      <c r="AQ504" t="s">
        <v>866</v>
      </c>
      <c r="AR504" t="s">
        <v>919</v>
      </c>
      <c r="AS504" t="s">
        <v>867</v>
      </c>
      <c r="AT504" t="s">
        <v>6107</v>
      </c>
      <c r="AU504" t="s">
        <v>6108</v>
      </c>
      <c r="AV504" t="s">
        <v>84</v>
      </c>
      <c r="AW504" t="s">
        <v>86</v>
      </c>
      <c r="AX504" t="s">
        <v>86</v>
      </c>
      <c r="AY504" t="s">
        <v>85</v>
      </c>
      <c r="AZ504" t="s">
        <v>86</v>
      </c>
      <c r="BA504" t="s">
        <v>85</v>
      </c>
      <c r="BB504" t="s">
        <v>86</v>
      </c>
      <c r="BC504">
        <v>10</v>
      </c>
      <c r="BD504" t="s">
        <v>86</v>
      </c>
      <c r="BE504" t="s">
        <v>86</v>
      </c>
      <c r="BF504" t="s">
        <v>85</v>
      </c>
      <c r="BG504" t="s">
        <v>86</v>
      </c>
      <c r="BH504" t="s">
        <v>85</v>
      </c>
      <c r="BI504" t="s">
        <v>85</v>
      </c>
      <c r="BJ504" t="s">
        <v>85</v>
      </c>
      <c r="BK504" t="s">
        <v>85</v>
      </c>
      <c r="BL504" t="s">
        <v>5772</v>
      </c>
      <c r="BM504" t="s">
        <v>2294</v>
      </c>
      <c r="BN504" t="s">
        <v>6109</v>
      </c>
      <c r="BO504" t="s">
        <v>5923</v>
      </c>
      <c r="BP504" s="1" t="s">
        <v>6110</v>
      </c>
    </row>
    <row r="505" spans="1:68" hidden="1" x14ac:dyDescent="0.25">
      <c r="A505" s="1" t="s">
        <v>5384</v>
      </c>
      <c r="B505" t="s">
        <v>5385</v>
      </c>
      <c r="C505" t="s">
        <v>5386</v>
      </c>
      <c r="D505" s="5">
        <f t="shared" si="23"/>
        <v>0</v>
      </c>
      <c r="E505" s="5">
        <f>IFERROR(SEARCH(Tabelle2!$A$2,Literatur!$C505),0)</f>
        <v>0</v>
      </c>
      <c r="F505" s="5">
        <f>IFERROR(SEARCH(Tabelle2!$A$3,Literatur!$C505),0)</f>
        <v>0</v>
      </c>
      <c r="G505" s="5">
        <f>IFERROR(SEARCH(Tabelle2!$A$4,Literatur!$C505),0)</f>
        <v>0</v>
      </c>
      <c r="H505" s="5">
        <f>IFERROR(SEARCH(Tabelle2!$A$5,Literatur!$C505),0)</f>
        <v>0</v>
      </c>
      <c r="I505" s="5">
        <f>IFERROR(SEARCH(Tabelle2!$A$6,Literatur!$C505),0)</f>
        <v>0</v>
      </c>
      <c r="J505" s="5">
        <f>IFERROR(SEARCH(Tabelle2!$A$7,Literatur!$C505),0)</f>
        <v>0</v>
      </c>
      <c r="K505" s="5">
        <f>IFERROR(SEARCH(Tabelle2!$A$8,Literatur!$C505),0)</f>
        <v>0</v>
      </c>
      <c r="L505" s="5">
        <f>IFERROR(SEARCH(Tabelle2!$A$9,Literatur!$C505),0)</f>
        <v>0</v>
      </c>
      <c r="M505" s="5">
        <f>IFERROR(SEARCH(Tabelle2!$A$10,Literatur!$C505),0)</f>
        <v>0</v>
      </c>
      <c r="N505" t="s">
        <v>60</v>
      </c>
      <c r="O505" t="s">
        <v>61</v>
      </c>
      <c r="P505" t="s">
        <v>3601</v>
      </c>
      <c r="Q505" t="s">
        <v>5387</v>
      </c>
      <c r="R505">
        <v>4</v>
      </c>
      <c r="S505">
        <v>115372</v>
      </c>
      <c r="T505" t="s">
        <v>64</v>
      </c>
      <c r="U505" t="s">
        <v>5388</v>
      </c>
      <c r="V505" t="s">
        <v>5389</v>
      </c>
      <c r="X505" t="s">
        <v>5390</v>
      </c>
      <c r="Y505" t="s">
        <v>5391</v>
      </c>
      <c r="Z505" t="s">
        <v>5392</v>
      </c>
      <c r="AA505">
        <f t="shared" si="24"/>
        <v>11</v>
      </c>
      <c r="AB505">
        <v>97</v>
      </c>
      <c r="AC505" t="s">
        <v>6111</v>
      </c>
      <c r="AD505" t="s">
        <v>71</v>
      </c>
      <c r="AE505">
        <v>26245925</v>
      </c>
      <c r="AF505" t="s">
        <v>6112</v>
      </c>
      <c r="AG505" t="s">
        <v>6113</v>
      </c>
      <c r="AH505" t="s">
        <v>6114</v>
      </c>
      <c r="AI505" t="s">
        <v>6115</v>
      </c>
      <c r="AJ505" t="s">
        <v>178</v>
      </c>
      <c r="AK505" t="s">
        <v>4183</v>
      </c>
      <c r="AL505">
        <v>2318370</v>
      </c>
      <c r="AM505">
        <v>2015</v>
      </c>
      <c r="AN505" t="s">
        <v>917</v>
      </c>
      <c r="AO505" t="s">
        <v>917</v>
      </c>
      <c r="AP505" t="s">
        <v>917</v>
      </c>
      <c r="AQ505" t="s">
        <v>918</v>
      </c>
      <c r="AR505" t="s">
        <v>738</v>
      </c>
      <c r="AS505" t="s">
        <v>920</v>
      </c>
      <c r="AT505" t="s">
        <v>6116</v>
      </c>
      <c r="AU505" t="s">
        <v>6117</v>
      </c>
      <c r="AV505" t="s">
        <v>84</v>
      </c>
      <c r="AW505" t="s">
        <v>85</v>
      </c>
      <c r="AX505" t="s">
        <v>86</v>
      </c>
      <c r="AY505" t="s">
        <v>85</v>
      </c>
      <c r="AZ505" t="s">
        <v>86</v>
      </c>
      <c r="BA505" t="s">
        <v>85</v>
      </c>
      <c r="BB505" t="s">
        <v>86</v>
      </c>
      <c r="BC505">
        <v>10</v>
      </c>
      <c r="BD505" t="s">
        <v>86</v>
      </c>
      <c r="BE505" t="s">
        <v>86</v>
      </c>
      <c r="BF505" t="s">
        <v>85</v>
      </c>
      <c r="BG505" t="s">
        <v>86</v>
      </c>
      <c r="BH505" t="s">
        <v>85</v>
      </c>
      <c r="BI505" t="s">
        <v>85</v>
      </c>
      <c r="BJ505" t="s">
        <v>85</v>
      </c>
      <c r="BK505" t="s">
        <v>85</v>
      </c>
      <c r="BL505" t="s">
        <v>2341</v>
      </c>
      <c r="BM505" t="s">
        <v>6118</v>
      </c>
      <c r="BN505" t="s">
        <v>6119</v>
      </c>
      <c r="BO505" t="s">
        <v>712</v>
      </c>
      <c r="BP505" s="1" t="s">
        <v>6120</v>
      </c>
    </row>
    <row r="506" spans="1:68" hidden="1" x14ac:dyDescent="0.25">
      <c r="A506" s="1" t="s">
        <v>5384</v>
      </c>
      <c r="B506" t="s">
        <v>5385</v>
      </c>
      <c r="C506" t="s">
        <v>5386</v>
      </c>
      <c r="D506" s="5">
        <f t="shared" si="23"/>
        <v>0</v>
      </c>
      <c r="E506" s="5">
        <f>IFERROR(SEARCH(Tabelle2!$A$2,Literatur!$C506),0)</f>
        <v>0</v>
      </c>
      <c r="F506" s="5">
        <f>IFERROR(SEARCH(Tabelle2!$A$3,Literatur!$C506),0)</f>
        <v>0</v>
      </c>
      <c r="G506" s="5">
        <f>IFERROR(SEARCH(Tabelle2!$A$4,Literatur!$C506),0)</f>
        <v>0</v>
      </c>
      <c r="H506" s="5">
        <f>IFERROR(SEARCH(Tabelle2!$A$5,Literatur!$C506),0)</f>
        <v>0</v>
      </c>
      <c r="I506" s="5">
        <f>IFERROR(SEARCH(Tabelle2!$A$6,Literatur!$C506),0)</f>
        <v>0</v>
      </c>
      <c r="J506" s="5">
        <f>IFERROR(SEARCH(Tabelle2!$A$7,Literatur!$C506),0)</f>
        <v>0</v>
      </c>
      <c r="K506" s="5">
        <f>IFERROR(SEARCH(Tabelle2!$A$8,Literatur!$C506),0)</f>
        <v>0</v>
      </c>
      <c r="L506" s="5">
        <f>IFERROR(SEARCH(Tabelle2!$A$9,Literatur!$C506),0)</f>
        <v>0</v>
      </c>
      <c r="M506" s="5">
        <f>IFERROR(SEARCH(Tabelle2!$A$10,Literatur!$C506),0)</f>
        <v>0</v>
      </c>
      <c r="N506" t="s">
        <v>60</v>
      </c>
      <c r="O506" t="s">
        <v>61</v>
      </c>
      <c r="P506" t="s">
        <v>3601</v>
      </c>
      <c r="Q506" t="s">
        <v>5387</v>
      </c>
      <c r="R506">
        <v>4</v>
      </c>
      <c r="S506">
        <v>115372</v>
      </c>
      <c r="T506" t="s">
        <v>64</v>
      </c>
      <c r="U506" t="s">
        <v>5388</v>
      </c>
      <c r="V506" t="s">
        <v>5389</v>
      </c>
      <c r="X506" t="s">
        <v>5390</v>
      </c>
      <c r="Y506" t="s">
        <v>5391</v>
      </c>
      <c r="Z506" t="s">
        <v>5392</v>
      </c>
      <c r="AA506">
        <f t="shared" si="24"/>
        <v>11</v>
      </c>
      <c r="AB506">
        <v>97</v>
      </c>
      <c r="AC506" t="s">
        <v>6121</v>
      </c>
      <c r="AD506" t="s">
        <v>71</v>
      </c>
      <c r="AE506">
        <v>25964630</v>
      </c>
      <c r="AF506" t="s">
        <v>6122</v>
      </c>
      <c r="AG506" t="s">
        <v>6123</v>
      </c>
      <c r="AH506" t="s">
        <v>6124</v>
      </c>
      <c r="AI506" t="s">
        <v>6125</v>
      </c>
      <c r="AJ506" t="s">
        <v>2130</v>
      </c>
      <c r="AK506" t="s">
        <v>6126</v>
      </c>
      <c r="AL506">
        <v>2323275</v>
      </c>
      <c r="AM506">
        <v>2015</v>
      </c>
      <c r="AN506" t="s">
        <v>735</v>
      </c>
      <c r="AO506" t="s">
        <v>736</v>
      </c>
      <c r="AP506" t="s">
        <v>736</v>
      </c>
      <c r="AQ506" t="s">
        <v>737</v>
      </c>
      <c r="AR506" t="s">
        <v>650</v>
      </c>
      <c r="AS506" t="s">
        <v>739</v>
      </c>
      <c r="AT506" t="s">
        <v>6127</v>
      </c>
      <c r="AU506" t="s">
        <v>6128</v>
      </c>
      <c r="AV506" t="s">
        <v>84</v>
      </c>
      <c r="AW506" t="s">
        <v>86</v>
      </c>
      <c r="AX506" t="s">
        <v>86</v>
      </c>
      <c r="AY506" t="s">
        <v>85</v>
      </c>
      <c r="AZ506" t="s">
        <v>86</v>
      </c>
      <c r="BA506" t="s">
        <v>85</v>
      </c>
      <c r="BB506" t="s">
        <v>85</v>
      </c>
      <c r="BC506">
        <v>11</v>
      </c>
      <c r="BD506" t="s">
        <v>86</v>
      </c>
      <c r="BE506" t="s">
        <v>86</v>
      </c>
      <c r="BF506" t="s">
        <v>85</v>
      </c>
      <c r="BG506" t="s">
        <v>86</v>
      </c>
      <c r="BH506" t="s">
        <v>85</v>
      </c>
      <c r="BI506" t="s">
        <v>85</v>
      </c>
      <c r="BJ506" t="s">
        <v>85</v>
      </c>
      <c r="BK506" t="s">
        <v>85</v>
      </c>
      <c r="BL506" t="s">
        <v>6129</v>
      </c>
      <c r="BM506" t="s">
        <v>1606</v>
      </c>
      <c r="BN506" t="s">
        <v>2145</v>
      </c>
      <c r="BO506" t="s">
        <v>5941</v>
      </c>
      <c r="BP506" s="1" t="s">
        <v>6130</v>
      </c>
    </row>
    <row r="507" spans="1:68" hidden="1" x14ac:dyDescent="0.25">
      <c r="A507" s="1" t="s">
        <v>5384</v>
      </c>
      <c r="B507" t="s">
        <v>5385</v>
      </c>
      <c r="C507" t="s">
        <v>5386</v>
      </c>
      <c r="D507" s="5">
        <f t="shared" si="23"/>
        <v>0</v>
      </c>
      <c r="E507" s="5">
        <f>IFERROR(SEARCH(Tabelle2!$A$2,Literatur!$C507),0)</f>
        <v>0</v>
      </c>
      <c r="F507" s="5">
        <f>IFERROR(SEARCH(Tabelle2!$A$3,Literatur!$C507),0)</f>
        <v>0</v>
      </c>
      <c r="G507" s="5">
        <f>IFERROR(SEARCH(Tabelle2!$A$4,Literatur!$C507),0)</f>
        <v>0</v>
      </c>
      <c r="H507" s="5">
        <f>IFERROR(SEARCH(Tabelle2!$A$5,Literatur!$C507),0)</f>
        <v>0</v>
      </c>
      <c r="I507" s="5">
        <f>IFERROR(SEARCH(Tabelle2!$A$6,Literatur!$C507),0)</f>
        <v>0</v>
      </c>
      <c r="J507" s="5">
        <f>IFERROR(SEARCH(Tabelle2!$A$7,Literatur!$C507),0)</f>
        <v>0</v>
      </c>
      <c r="K507" s="5">
        <f>IFERROR(SEARCH(Tabelle2!$A$8,Literatur!$C507),0)</f>
        <v>0</v>
      </c>
      <c r="L507" s="5">
        <f>IFERROR(SEARCH(Tabelle2!$A$9,Literatur!$C507),0)</f>
        <v>0</v>
      </c>
      <c r="M507" s="5">
        <f>IFERROR(SEARCH(Tabelle2!$A$10,Literatur!$C507),0)</f>
        <v>0</v>
      </c>
      <c r="N507" t="s">
        <v>60</v>
      </c>
      <c r="O507" t="s">
        <v>61</v>
      </c>
      <c r="P507" t="s">
        <v>3601</v>
      </c>
      <c r="Q507" t="s">
        <v>5387</v>
      </c>
      <c r="R507">
        <v>4</v>
      </c>
      <c r="S507">
        <v>115372</v>
      </c>
      <c r="T507" t="s">
        <v>64</v>
      </c>
      <c r="U507" t="s">
        <v>5388</v>
      </c>
      <c r="V507" t="s">
        <v>5389</v>
      </c>
      <c r="X507" t="s">
        <v>5390</v>
      </c>
      <c r="Y507" t="s">
        <v>5391</v>
      </c>
      <c r="Z507" t="s">
        <v>5392</v>
      </c>
      <c r="AA507">
        <f t="shared" si="24"/>
        <v>11</v>
      </c>
      <c r="AB507">
        <v>97</v>
      </c>
      <c r="AC507" t="s">
        <v>6131</v>
      </c>
      <c r="AD507" t="s">
        <v>71</v>
      </c>
      <c r="AE507">
        <v>26836187</v>
      </c>
      <c r="AF507" t="s">
        <v>6132</v>
      </c>
      <c r="AG507" t="s">
        <v>6133</v>
      </c>
      <c r="AH507" t="s">
        <v>6134</v>
      </c>
      <c r="AI507" t="s">
        <v>6135</v>
      </c>
      <c r="AK507" t="s">
        <v>1184</v>
      </c>
      <c r="AL507">
        <v>2424703</v>
      </c>
      <c r="AM507">
        <v>2016</v>
      </c>
      <c r="AN507" t="s">
        <v>646</v>
      </c>
      <c r="AO507" t="s">
        <v>647</v>
      </c>
      <c r="AP507" t="s">
        <v>648</v>
      </c>
      <c r="AQ507" t="s">
        <v>649</v>
      </c>
      <c r="AR507" t="s">
        <v>4372</v>
      </c>
      <c r="AS507" t="s">
        <v>651</v>
      </c>
      <c r="AT507" t="s">
        <v>6136</v>
      </c>
      <c r="AU507" t="s">
        <v>6137</v>
      </c>
      <c r="AV507" t="s">
        <v>84</v>
      </c>
      <c r="AW507" t="s">
        <v>86</v>
      </c>
      <c r="AX507" t="s">
        <v>86</v>
      </c>
      <c r="AY507" t="s">
        <v>85</v>
      </c>
      <c r="AZ507" t="s">
        <v>86</v>
      </c>
      <c r="BA507" t="s">
        <v>85</v>
      </c>
      <c r="BB507" t="s">
        <v>86</v>
      </c>
      <c r="BC507">
        <v>12</v>
      </c>
      <c r="BD507" t="s">
        <v>86</v>
      </c>
      <c r="BE507" t="s">
        <v>86</v>
      </c>
      <c r="BF507" t="s">
        <v>85</v>
      </c>
      <c r="BG507" t="s">
        <v>86</v>
      </c>
      <c r="BH507" t="s">
        <v>85</v>
      </c>
      <c r="BI507" t="s">
        <v>85</v>
      </c>
      <c r="BJ507" t="s">
        <v>85</v>
      </c>
      <c r="BK507" t="s">
        <v>85</v>
      </c>
      <c r="BL507" t="s">
        <v>6138</v>
      </c>
      <c r="BM507" t="s">
        <v>217</v>
      </c>
      <c r="BN507" t="s">
        <v>6139</v>
      </c>
      <c r="BO507" t="s">
        <v>2318</v>
      </c>
      <c r="BP507" s="1" t="s">
        <v>6140</v>
      </c>
    </row>
    <row r="508" spans="1:68" hidden="1" x14ac:dyDescent="0.25">
      <c r="A508" s="1" t="s">
        <v>5384</v>
      </c>
      <c r="B508" t="s">
        <v>5385</v>
      </c>
      <c r="C508" t="s">
        <v>5386</v>
      </c>
      <c r="D508" s="5">
        <f t="shared" si="23"/>
        <v>0</v>
      </c>
      <c r="E508" s="5">
        <f>IFERROR(SEARCH(Tabelle2!$A$2,Literatur!$C508),0)</f>
        <v>0</v>
      </c>
      <c r="F508" s="5">
        <f>IFERROR(SEARCH(Tabelle2!$A$3,Literatur!$C508),0)</f>
        <v>0</v>
      </c>
      <c r="G508" s="5">
        <f>IFERROR(SEARCH(Tabelle2!$A$4,Literatur!$C508),0)</f>
        <v>0</v>
      </c>
      <c r="H508" s="5">
        <f>IFERROR(SEARCH(Tabelle2!$A$5,Literatur!$C508),0)</f>
        <v>0</v>
      </c>
      <c r="I508" s="5">
        <f>IFERROR(SEARCH(Tabelle2!$A$6,Literatur!$C508),0)</f>
        <v>0</v>
      </c>
      <c r="J508" s="5">
        <f>IFERROR(SEARCH(Tabelle2!$A$7,Literatur!$C508),0)</f>
        <v>0</v>
      </c>
      <c r="K508" s="5">
        <f>IFERROR(SEARCH(Tabelle2!$A$8,Literatur!$C508),0)</f>
        <v>0</v>
      </c>
      <c r="L508" s="5">
        <f>IFERROR(SEARCH(Tabelle2!$A$9,Literatur!$C508),0)</f>
        <v>0</v>
      </c>
      <c r="M508" s="5">
        <f>IFERROR(SEARCH(Tabelle2!$A$10,Literatur!$C508),0)</f>
        <v>0</v>
      </c>
      <c r="N508" t="s">
        <v>60</v>
      </c>
      <c r="O508" t="s">
        <v>61</v>
      </c>
      <c r="P508" t="s">
        <v>3601</v>
      </c>
      <c r="Q508" t="s">
        <v>5387</v>
      </c>
      <c r="R508">
        <v>4</v>
      </c>
      <c r="S508">
        <v>115372</v>
      </c>
      <c r="T508" t="s">
        <v>64</v>
      </c>
      <c r="U508" t="s">
        <v>5388</v>
      </c>
      <c r="V508" t="s">
        <v>5389</v>
      </c>
      <c r="X508" t="s">
        <v>5390</v>
      </c>
      <c r="Y508" t="s">
        <v>5391</v>
      </c>
      <c r="Z508" t="s">
        <v>5392</v>
      </c>
      <c r="AA508">
        <f t="shared" si="24"/>
        <v>11</v>
      </c>
      <c r="AB508">
        <v>97</v>
      </c>
      <c r="AC508" t="s">
        <v>6141</v>
      </c>
      <c r="AD508" t="s">
        <v>71</v>
      </c>
      <c r="AE508">
        <v>26494809</v>
      </c>
      <c r="AF508" t="s">
        <v>6142</v>
      </c>
      <c r="AG508" t="s">
        <v>6143</v>
      </c>
      <c r="AH508" t="s">
        <v>6144</v>
      </c>
      <c r="AI508" t="s">
        <v>6145</v>
      </c>
      <c r="AK508" t="s">
        <v>6146</v>
      </c>
      <c r="AL508">
        <v>2335891</v>
      </c>
      <c r="AM508">
        <v>2015</v>
      </c>
      <c r="AN508" t="s">
        <v>4369</v>
      </c>
      <c r="AO508" t="s">
        <v>4370</v>
      </c>
      <c r="AP508" t="s">
        <v>4370</v>
      </c>
      <c r="AQ508" t="s">
        <v>4371</v>
      </c>
      <c r="AR508" t="s">
        <v>6147</v>
      </c>
      <c r="AS508" t="s">
        <v>4373</v>
      </c>
      <c r="AT508" t="s">
        <v>6148</v>
      </c>
      <c r="AU508" t="s">
        <v>6149</v>
      </c>
      <c r="AV508" t="s">
        <v>84</v>
      </c>
      <c r="AW508" t="s">
        <v>85</v>
      </c>
      <c r="AX508" t="s">
        <v>86</v>
      </c>
      <c r="AY508" t="s">
        <v>85</v>
      </c>
      <c r="AZ508" t="s">
        <v>86</v>
      </c>
      <c r="BA508" t="s">
        <v>85</v>
      </c>
      <c r="BB508" t="s">
        <v>86</v>
      </c>
      <c r="BC508">
        <v>13</v>
      </c>
      <c r="BD508" t="s">
        <v>86</v>
      </c>
      <c r="BE508" t="s">
        <v>86</v>
      </c>
      <c r="BF508" t="s">
        <v>85</v>
      </c>
      <c r="BG508" t="s">
        <v>86</v>
      </c>
      <c r="BH508" t="s">
        <v>86</v>
      </c>
      <c r="BI508" t="s">
        <v>86</v>
      </c>
      <c r="BJ508" t="s">
        <v>85</v>
      </c>
      <c r="BK508" t="s">
        <v>85</v>
      </c>
      <c r="BL508" t="s">
        <v>6150</v>
      </c>
      <c r="BM508" t="s">
        <v>262</v>
      </c>
      <c r="BN508" t="s">
        <v>2958</v>
      </c>
      <c r="BO508" t="s">
        <v>6151</v>
      </c>
      <c r="BP508" s="1" t="s">
        <v>6152</v>
      </c>
    </row>
    <row r="509" spans="1:68" hidden="1" x14ac:dyDescent="0.25">
      <c r="A509" s="1" t="s">
        <v>5384</v>
      </c>
      <c r="B509" t="s">
        <v>5385</v>
      </c>
      <c r="C509" t="s">
        <v>5386</v>
      </c>
      <c r="D509" s="5">
        <f t="shared" si="23"/>
        <v>0</v>
      </c>
      <c r="E509" s="5">
        <f>IFERROR(SEARCH(Tabelle2!$A$2,Literatur!$C509),0)</f>
        <v>0</v>
      </c>
      <c r="F509" s="5">
        <f>IFERROR(SEARCH(Tabelle2!$A$3,Literatur!$C509),0)</f>
        <v>0</v>
      </c>
      <c r="G509" s="5">
        <f>IFERROR(SEARCH(Tabelle2!$A$4,Literatur!$C509),0)</f>
        <v>0</v>
      </c>
      <c r="H509" s="5">
        <f>IFERROR(SEARCH(Tabelle2!$A$5,Literatur!$C509),0)</f>
        <v>0</v>
      </c>
      <c r="I509" s="5">
        <f>IFERROR(SEARCH(Tabelle2!$A$6,Literatur!$C509),0)</f>
        <v>0</v>
      </c>
      <c r="J509" s="5">
        <f>IFERROR(SEARCH(Tabelle2!$A$7,Literatur!$C509),0)</f>
        <v>0</v>
      </c>
      <c r="K509" s="5">
        <f>IFERROR(SEARCH(Tabelle2!$A$8,Literatur!$C509),0)</f>
        <v>0</v>
      </c>
      <c r="L509" s="5">
        <f>IFERROR(SEARCH(Tabelle2!$A$9,Literatur!$C509),0)</f>
        <v>0</v>
      </c>
      <c r="M509" s="5">
        <f>IFERROR(SEARCH(Tabelle2!$A$10,Literatur!$C509),0)</f>
        <v>0</v>
      </c>
      <c r="N509" t="s">
        <v>60</v>
      </c>
      <c r="O509" t="s">
        <v>61</v>
      </c>
      <c r="P509" t="s">
        <v>3601</v>
      </c>
      <c r="Q509" t="s">
        <v>5387</v>
      </c>
      <c r="R509">
        <v>4</v>
      </c>
      <c r="S509">
        <v>115372</v>
      </c>
      <c r="T509" t="s">
        <v>64</v>
      </c>
      <c r="U509" t="s">
        <v>5388</v>
      </c>
      <c r="V509" t="s">
        <v>5389</v>
      </c>
      <c r="X509" t="s">
        <v>5390</v>
      </c>
      <c r="Y509" t="s">
        <v>5391</v>
      </c>
      <c r="Z509" t="s">
        <v>5392</v>
      </c>
      <c r="AA509">
        <f t="shared" si="24"/>
        <v>11</v>
      </c>
      <c r="AB509">
        <v>97</v>
      </c>
      <c r="AC509" t="s">
        <v>6153</v>
      </c>
      <c r="AD509" t="s">
        <v>71</v>
      </c>
      <c r="AE509">
        <v>25299963</v>
      </c>
      <c r="AF509" t="s">
        <v>6154</v>
      </c>
      <c r="AG509" t="s">
        <v>6155</v>
      </c>
      <c r="AH509" t="s">
        <v>6156</v>
      </c>
      <c r="AI509" t="s">
        <v>6157</v>
      </c>
      <c r="AK509" t="s">
        <v>5805</v>
      </c>
      <c r="AL509">
        <v>2224453</v>
      </c>
      <c r="AM509">
        <v>2014</v>
      </c>
      <c r="AN509" t="s">
        <v>6158</v>
      </c>
      <c r="AO509" t="s">
        <v>6158</v>
      </c>
      <c r="AP509" t="s">
        <v>6158</v>
      </c>
      <c r="AQ509" t="s">
        <v>6159</v>
      </c>
      <c r="AR509" t="s">
        <v>919</v>
      </c>
      <c r="AS509" t="s">
        <v>6160</v>
      </c>
      <c r="AT509" t="s">
        <v>6161</v>
      </c>
      <c r="AU509" t="s">
        <v>6162</v>
      </c>
      <c r="AV509" t="s">
        <v>84</v>
      </c>
      <c r="AW509" t="s">
        <v>86</v>
      </c>
      <c r="AX509" t="s">
        <v>86</v>
      </c>
      <c r="AY509" t="s">
        <v>85</v>
      </c>
      <c r="AZ509" t="s">
        <v>86</v>
      </c>
      <c r="BA509" t="s">
        <v>85</v>
      </c>
      <c r="BB509" t="s">
        <v>85</v>
      </c>
      <c r="BC509">
        <v>15</v>
      </c>
      <c r="BD509" t="s">
        <v>86</v>
      </c>
      <c r="BE509" t="s">
        <v>86</v>
      </c>
      <c r="BF509" t="s">
        <v>85</v>
      </c>
      <c r="BG509" t="s">
        <v>86</v>
      </c>
      <c r="BH509" t="s">
        <v>85</v>
      </c>
      <c r="BI509" t="s">
        <v>85</v>
      </c>
      <c r="BJ509" t="s">
        <v>85</v>
      </c>
      <c r="BK509" t="s">
        <v>85</v>
      </c>
      <c r="BL509" t="s">
        <v>1716</v>
      </c>
      <c r="BM509" t="s">
        <v>262</v>
      </c>
      <c r="BN509" t="s">
        <v>2338</v>
      </c>
      <c r="BO509" t="s">
        <v>5951</v>
      </c>
      <c r="BP509" s="1" t="s">
        <v>6163</v>
      </c>
    </row>
    <row r="510" spans="1:68" hidden="1" x14ac:dyDescent="0.25">
      <c r="A510" s="1" t="s">
        <v>5384</v>
      </c>
      <c r="B510" t="s">
        <v>5385</v>
      </c>
      <c r="C510" t="s">
        <v>5386</v>
      </c>
      <c r="D510" s="5">
        <f t="shared" si="23"/>
        <v>0</v>
      </c>
      <c r="E510" s="5">
        <f>IFERROR(SEARCH(Tabelle2!$A$2,Literatur!$C510),0)</f>
        <v>0</v>
      </c>
      <c r="F510" s="5">
        <f>IFERROR(SEARCH(Tabelle2!$A$3,Literatur!$C510),0)</f>
        <v>0</v>
      </c>
      <c r="G510" s="5">
        <f>IFERROR(SEARCH(Tabelle2!$A$4,Literatur!$C510),0)</f>
        <v>0</v>
      </c>
      <c r="H510" s="5">
        <f>IFERROR(SEARCH(Tabelle2!$A$5,Literatur!$C510),0)</f>
        <v>0</v>
      </c>
      <c r="I510" s="5">
        <f>IFERROR(SEARCH(Tabelle2!$A$6,Literatur!$C510),0)</f>
        <v>0</v>
      </c>
      <c r="J510" s="5">
        <f>IFERROR(SEARCH(Tabelle2!$A$7,Literatur!$C510),0)</f>
        <v>0</v>
      </c>
      <c r="K510" s="5">
        <f>IFERROR(SEARCH(Tabelle2!$A$8,Literatur!$C510),0)</f>
        <v>0</v>
      </c>
      <c r="L510" s="5">
        <f>IFERROR(SEARCH(Tabelle2!$A$9,Literatur!$C510),0)</f>
        <v>0</v>
      </c>
      <c r="M510" s="5">
        <f>IFERROR(SEARCH(Tabelle2!$A$10,Literatur!$C510),0)</f>
        <v>0</v>
      </c>
      <c r="N510" t="s">
        <v>60</v>
      </c>
      <c r="O510" t="s">
        <v>61</v>
      </c>
      <c r="P510" t="s">
        <v>3601</v>
      </c>
      <c r="Q510" t="s">
        <v>5387</v>
      </c>
      <c r="R510">
        <v>4</v>
      </c>
      <c r="S510">
        <v>115372</v>
      </c>
      <c r="T510" t="s">
        <v>64</v>
      </c>
      <c r="U510" t="s">
        <v>5388</v>
      </c>
      <c r="V510" t="s">
        <v>5389</v>
      </c>
      <c r="X510" t="s">
        <v>5390</v>
      </c>
      <c r="Y510" t="s">
        <v>5391</v>
      </c>
      <c r="Z510" t="s">
        <v>5392</v>
      </c>
      <c r="AA510">
        <f t="shared" si="24"/>
        <v>11</v>
      </c>
      <c r="AB510">
        <v>97</v>
      </c>
      <c r="AC510" t="s">
        <v>6164</v>
      </c>
      <c r="AD510" t="s">
        <v>71</v>
      </c>
      <c r="AE510">
        <v>26468410</v>
      </c>
      <c r="AF510" t="s">
        <v>6165</v>
      </c>
      <c r="AG510" t="s">
        <v>6166</v>
      </c>
      <c r="AH510" t="s">
        <v>6167</v>
      </c>
      <c r="AI510" t="s">
        <v>6168</v>
      </c>
      <c r="AK510" t="s">
        <v>2348</v>
      </c>
      <c r="AL510">
        <v>2357376</v>
      </c>
      <c r="AM510">
        <v>2016</v>
      </c>
      <c r="AN510" t="s">
        <v>917</v>
      </c>
      <c r="AO510" t="s">
        <v>917</v>
      </c>
      <c r="AP510" t="s">
        <v>917</v>
      </c>
      <c r="AQ510" t="s">
        <v>918</v>
      </c>
      <c r="AR510" t="s">
        <v>6015</v>
      </c>
      <c r="AS510" t="s">
        <v>920</v>
      </c>
      <c r="AT510" t="s">
        <v>6169</v>
      </c>
      <c r="AU510" t="s">
        <v>6170</v>
      </c>
      <c r="AV510" t="s">
        <v>84</v>
      </c>
      <c r="AW510" t="s">
        <v>85</v>
      </c>
      <c r="AX510" t="s">
        <v>86</v>
      </c>
      <c r="AY510" t="s">
        <v>85</v>
      </c>
      <c r="AZ510" t="s">
        <v>86</v>
      </c>
      <c r="BA510" t="s">
        <v>85</v>
      </c>
      <c r="BB510" t="s">
        <v>85</v>
      </c>
      <c r="BC510">
        <v>16</v>
      </c>
      <c r="BD510" t="s">
        <v>86</v>
      </c>
      <c r="BE510" t="s">
        <v>86</v>
      </c>
      <c r="BF510" t="s">
        <v>85</v>
      </c>
      <c r="BG510" t="s">
        <v>86</v>
      </c>
      <c r="BH510" t="s">
        <v>85</v>
      </c>
      <c r="BI510" t="s">
        <v>85</v>
      </c>
      <c r="BJ510" t="s">
        <v>85</v>
      </c>
      <c r="BK510" t="s">
        <v>85</v>
      </c>
      <c r="BL510" t="s">
        <v>6171</v>
      </c>
      <c r="BM510" t="s">
        <v>5822</v>
      </c>
      <c r="BN510" t="s">
        <v>2582</v>
      </c>
      <c r="BO510" t="s">
        <v>5961</v>
      </c>
      <c r="BP510" s="1" t="s">
        <v>6172</v>
      </c>
    </row>
    <row r="511" spans="1:68" hidden="1" x14ac:dyDescent="0.25">
      <c r="A511" s="1" t="s">
        <v>5384</v>
      </c>
      <c r="B511" t="s">
        <v>5385</v>
      </c>
      <c r="C511" t="s">
        <v>5386</v>
      </c>
      <c r="D511" s="5">
        <f t="shared" si="23"/>
        <v>0</v>
      </c>
      <c r="E511" s="5">
        <f>IFERROR(SEARCH(Tabelle2!$A$2,Literatur!$C511),0)</f>
        <v>0</v>
      </c>
      <c r="F511" s="5">
        <f>IFERROR(SEARCH(Tabelle2!$A$3,Literatur!$C511),0)</f>
        <v>0</v>
      </c>
      <c r="G511" s="5">
        <f>IFERROR(SEARCH(Tabelle2!$A$4,Literatur!$C511),0)</f>
        <v>0</v>
      </c>
      <c r="H511" s="5">
        <f>IFERROR(SEARCH(Tabelle2!$A$5,Literatur!$C511),0)</f>
        <v>0</v>
      </c>
      <c r="I511" s="5">
        <f>IFERROR(SEARCH(Tabelle2!$A$6,Literatur!$C511),0)</f>
        <v>0</v>
      </c>
      <c r="J511" s="5">
        <f>IFERROR(SEARCH(Tabelle2!$A$7,Literatur!$C511),0)</f>
        <v>0</v>
      </c>
      <c r="K511" s="5">
        <f>IFERROR(SEARCH(Tabelle2!$A$8,Literatur!$C511),0)</f>
        <v>0</v>
      </c>
      <c r="L511" s="5">
        <f>IFERROR(SEARCH(Tabelle2!$A$9,Literatur!$C511),0)</f>
        <v>0</v>
      </c>
      <c r="M511" s="5">
        <f>IFERROR(SEARCH(Tabelle2!$A$10,Literatur!$C511),0)</f>
        <v>0</v>
      </c>
      <c r="N511" t="s">
        <v>60</v>
      </c>
      <c r="O511" t="s">
        <v>61</v>
      </c>
      <c r="P511" t="s">
        <v>3601</v>
      </c>
      <c r="Q511" t="s">
        <v>5387</v>
      </c>
      <c r="R511">
        <v>4</v>
      </c>
      <c r="S511">
        <v>115372</v>
      </c>
      <c r="T511" t="s">
        <v>64</v>
      </c>
      <c r="U511" t="s">
        <v>5388</v>
      </c>
      <c r="V511" t="s">
        <v>5389</v>
      </c>
      <c r="X511" t="s">
        <v>5390</v>
      </c>
      <c r="Y511" t="s">
        <v>5391</v>
      </c>
      <c r="Z511" t="s">
        <v>5392</v>
      </c>
      <c r="AA511">
        <f t="shared" si="24"/>
        <v>11</v>
      </c>
      <c r="AB511">
        <v>97</v>
      </c>
      <c r="AC511" t="s">
        <v>6173</v>
      </c>
      <c r="AD511" t="s">
        <v>71</v>
      </c>
      <c r="AE511">
        <v>28254760</v>
      </c>
      <c r="AF511" t="s">
        <v>6174</v>
      </c>
      <c r="AG511" t="s">
        <v>6175</v>
      </c>
      <c r="AH511" t="s">
        <v>6176</v>
      </c>
      <c r="AI511" t="s">
        <v>6177</v>
      </c>
      <c r="AK511" t="s">
        <v>76</v>
      </c>
      <c r="AL511">
        <v>2529622</v>
      </c>
      <c r="AM511">
        <v>2017</v>
      </c>
      <c r="AN511" t="s">
        <v>6025</v>
      </c>
      <c r="AO511" t="s">
        <v>6026</v>
      </c>
      <c r="AP511" t="s">
        <v>6027</v>
      </c>
      <c r="AQ511" t="s">
        <v>6028</v>
      </c>
      <c r="AR511" t="s">
        <v>389</v>
      </c>
      <c r="AS511" t="s">
        <v>6015</v>
      </c>
      <c r="AT511" t="s">
        <v>6178</v>
      </c>
      <c r="AU511" t="s">
        <v>6179</v>
      </c>
      <c r="AV511" t="s">
        <v>84</v>
      </c>
      <c r="AW511" t="s">
        <v>86</v>
      </c>
      <c r="AX511" t="s">
        <v>86</v>
      </c>
      <c r="AY511" t="s">
        <v>85</v>
      </c>
      <c r="AZ511" t="s">
        <v>86</v>
      </c>
      <c r="BA511" t="s">
        <v>85</v>
      </c>
      <c r="BB511" t="s">
        <v>86</v>
      </c>
      <c r="BC511">
        <v>17</v>
      </c>
      <c r="BD511" t="s">
        <v>86</v>
      </c>
      <c r="BE511" t="s">
        <v>86</v>
      </c>
      <c r="BF511" t="s">
        <v>85</v>
      </c>
      <c r="BG511" t="s">
        <v>86</v>
      </c>
      <c r="BH511" t="s">
        <v>85</v>
      </c>
      <c r="BI511" t="s">
        <v>85</v>
      </c>
      <c r="BJ511" t="s">
        <v>85</v>
      </c>
      <c r="BK511" t="s">
        <v>86</v>
      </c>
      <c r="BL511" t="s">
        <v>6180</v>
      </c>
      <c r="BM511" t="s">
        <v>6181</v>
      </c>
      <c r="BN511" t="s">
        <v>6182</v>
      </c>
      <c r="BO511" t="s">
        <v>4889</v>
      </c>
      <c r="BP511" s="1" t="s">
        <v>6183</v>
      </c>
    </row>
    <row r="512" spans="1:68" hidden="1" x14ac:dyDescent="0.25">
      <c r="A512" s="1" t="s">
        <v>5384</v>
      </c>
      <c r="B512" t="s">
        <v>5385</v>
      </c>
      <c r="C512" t="s">
        <v>5386</v>
      </c>
      <c r="D512" s="5">
        <f t="shared" si="23"/>
        <v>0</v>
      </c>
      <c r="E512" s="5">
        <f>IFERROR(SEARCH(Tabelle2!$A$2,Literatur!$C512),0)</f>
        <v>0</v>
      </c>
      <c r="F512" s="5">
        <f>IFERROR(SEARCH(Tabelle2!$A$3,Literatur!$C512),0)</f>
        <v>0</v>
      </c>
      <c r="G512" s="5">
        <f>IFERROR(SEARCH(Tabelle2!$A$4,Literatur!$C512),0)</f>
        <v>0</v>
      </c>
      <c r="H512" s="5">
        <f>IFERROR(SEARCH(Tabelle2!$A$5,Literatur!$C512),0)</f>
        <v>0</v>
      </c>
      <c r="I512" s="5">
        <f>IFERROR(SEARCH(Tabelle2!$A$6,Literatur!$C512),0)</f>
        <v>0</v>
      </c>
      <c r="J512" s="5">
        <f>IFERROR(SEARCH(Tabelle2!$A$7,Literatur!$C512),0)</f>
        <v>0</v>
      </c>
      <c r="K512" s="5">
        <f>IFERROR(SEARCH(Tabelle2!$A$8,Literatur!$C512),0)</f>
        <v>0</v>
      </c>
      <c r="L512" s="5">
        <f>IFERROR(SEARCH(Tabelle2!$A$9,Literatur!$C512),0)</f>
        <v>0</v>
      </c>
      <c r="M512" s="5">
        <f>IFERROR(SEARCH(Tabelle2!$A$10,Literatur!$C512),0)</f>
        <v>0</v>
      </c>
      <c r="N512" t="s">
        <v>60</v>
      </c>
      <c r="O512" t="s">
        <v>61</v>
      </c>
      <c r="P512" t="s">
        <v>3601</v>
      </c>
      <c r="Q512" t="s">
        <v>5387</v>
      </c>
      <c r="R512">
        <v>4</v>
      </c>
      <c r="S512">
        <v>115372</v>
      </c>
      <c r="T512" t="s">
        <v>64</v>
      </c>
      <c r="U512" t="s">
        <v>5388</v>
      </c>
      <c r="V512" t="s">
        <v>5389</v>
      </c>
      <c r="X512" t="s">
        <v>5390</v>
      </c>
      <c r="Y512" t="s">
        <v>5391</v>
      </c>
      <c r="Z512" t="s">
        <v>5392</v>
      </c>
      <c r="AA512">
        <f t="shared" si="24"/>
        <v>11</v>
      </c>
      <c r="AB512">
        <v>97</v>
      </c>
      <c r="AC512" t="s">
        <v>6184</v>
      </c>
      <c r="AD512" t="s">
        <v>71</v>
      </c>
      <c r="AE512">
        <v>25150730</v>
      </c>
      <c r="AF512" t="s">
        <v>6185</v>
      </c>
      <c r="AG512" t="s">
        <v>6186</v>
      </c>
      <c r="AH512" t="s">
        <v>6187</v>
      </c>
      <c r="AI512" t="s">
        <v>6188</v>
      </c>
      <c r="AK512" t="s">
        <v>384</v>
      </c>
      <c r="AL512">
        <v>2283971</v>
      </c>
      <c r="AM512">
        <v>2015</v>
      </c>
      <c r="AN512" t="s">
        <v>386</v>
      </c>
      <c r="AO512" t="s">
        <v>387</v>
      </c>
      <c r="AP512" t="s">
        <v>387</v>
      </c>
      <c r="AQ512" t="s">
        <v>388</v>
      </c>
      <c r="AR512" t="s">
        <v>6189</v>
      </c>
      <c r="AS512" t="s">
        <v>390</v>
      </c>
      <c r="AT512" t="s">
        <v>6190</v>
      </c>
      <c r="AU512" t="s">
        <v>6191</v>
      </c>
      <c r="AV512" t="s">
        <v>84</v>
      </c>
      <c r="AW512" t="s">
        <v>85</v>
      </c>
      <c r="AX512" t="s">
        <v>86</v>
      </c>
      <c r="AY512" t="s">
        <v>85</v>
      </c>
      <c r="AZ512" t="s">
        <v>86</v>
      </c>
      <c r="BA512" t="s">
        <v>85</v>
      </c>
      <c r="BB512" t="s">
        <v>86</v>
      </c>
      <c r="BC512">
        <v>17</v>
      </c>
      <c r="BD512" t="s">
        <v>86</v>
      </c>
      <c r="BE512" t="s">
        <v>86</v>
      </c>
      <c r="BF512" t="s">
        <v>85</v>
      </c>
      <c r="BG512" t="s">
        <v>86</v>
      </c>
      <c r="BH512" t="s">
        <v>86</v>
      </c>
      <c r="BI512" t="s">
        <v>85</v>
      </c>
      <c r="BJ512" t="s">
        <v>86</v>
      </c>
      <c r="BK512" t="s">
        <v>85</v>
      </c>
      <c r="BL512" t="s">
        <v>5374</v>
      </c>
      <c r="BM512" t="s">
        <v>504</v>
      </c>
      <c r="BO512" t="s">
        <v>5979</v>
      </c>
      <c r="BP512" s="1" t="s">
        <v>6192</v>
      </c>
    </row>
    <row r="513" spans="1:68" hidden="1" x14ac:dyDescent="0.25">
      <c r="A513" s="1" t="s">
        <v>5384</v>
      </c>
      <c r="B513" t="s">
        <v>5385</v>
      </c>
      <c r="C513" t="s">
        <v>5386</v>
      </c>
      <c r="D513" s="5">
        <f t="shared" si="23"/>
        <v>0</v>
      </c>
      <c r="E513" s="5">
        <f>IFERROR(SEARCH(Tabelle2!$A$2,Literatur!$C513),0)</f>
        <v>0</v>
      </c>
      <c r="F513" s="5">
        <f>IFERROR(SEARCH(Tabelle2!$A$3,Literatur!$C513),0)</f>
        <v>0</v>
      </c>
      <c r="G513" s="5">
        <f>IFERROR(SEARCH(Tabelle2!$A$4,Literatur!$C513),0)</f>
        <v>0</v>
      </c>
      <c r="H513" s="5">
        <f>IFERROR(SEARCH(Tabelle2!$A$5,Literatur!$C513),0)</f>
        <v>0</v>
      </c>
      <c r="I513" s="5">
        <f>IFERROR(SEARCH(Tabelle2!$A$6,Literatur!$C513),0)</f>
        <v>0</v>
      </c>
      <c r="J513" s="5">
        <f>IFERROR(SEARCH(Tabelle2!$A$7,Literatur!$C513),0)</f>
        <v>0</v>
      </c>
      <c r="K513" s="5">
        <f>IFERROR(SEARCH(Tabelle2!$A$8,Literatur!$C513),0)</f>
        <v>0</v>
      </c>
      <c r="L513" s="5">
        <f>IFERROR(SEARCH(Tabelle2!$A$9,Literatur!$C513),0)</f>
        <v>0</v>
      </c>
      <c r="M513" s="5">
        <f>IFERROR(SEARCH(Tabelle2!$A$10,Literatur!$C513),0)</f>
        <v>0</v>
      </c>
      <c r="N513" t="s">
        <v>60</v>
      </c>
      <c r="O513" t="s">
        <v>61</v>
      </c>
      <c r="P513" t="s">
        <v>3601</v>
      </c>
      <c r="Q513" t="s">
        <v>5387</v>
      </c>
      <c r="R513">
        <v>4</v>
      </c>
      <c r="S513">
        <v>115372</v>
      </c>
      <c r="T513" t="s">
        <v>64</v>
      </c>
      <c r="U513" t="s">
        <v>5388</v>
      </c>
      <c r="V513" t="s">
        <v>5389</v>
      </c>
      <c r="X513" t="s">
        <v>5390</v>
      </c>
      <c r="Y513" t="s">
        <v>5391</v>
      </c>
      <c r="Z513" t="s">
        <v>5392</v>
      </c>
      <c r="AA513">
        <f t="shared" si="24"/>
        <v>11</v>
      </c>
      <c r="AB513">
        <v>97</v>
      </c>
      <c r="AC513" t="s">
        <v>6193</v>
      </c>
      <c r="AD513" t="s">
        <v>71</v>
      </c>
      <c r="AE513">
        <v>26351548</v>
      </c>
      <c r="AF513" t="s">
        <v>6194</v>
      </c>
      <c r="AG513" t="s">
        <v>6195</v>
      </c>
      <c r="AH513" t="s">
        <v>6196</v>
      </c>
      <c r="AI513" t="s">
        <v>6197</v>
      </c>
      <c r="AK513" t="s">
        <v>384</v>
      </c>
      <c r="AL513">
        <v>2343009</v>
      </c>
      <c r="AM513">
        <v>2015</v>
      </c>
      <c r="AN513" t="s">
        <v>6198</v>
      </c>
      <c r="AO513" t="s">
        <v>6199</v>
      </c>
      <c r="AP513" t="s">
        <v>6199</v>
      </c>
      <c r="AQ513" t="s">
        <v>6200</v>
      </c>
      <c r="AR513" t="s">
        <v>1303</v>
      </c>
      <c r="AS513" t="s">
        <v>6201</v>
      </c>
      <c r="AT513" t="s">
        <v>6202</v>
      </c>
      <c r="AU513" t="s">
        <v>6203</v>
      </c>
      <c r="AV513" t="s">
        <v>84</v>
      </c>
      <c r="AW513" t="s">
        <v>86</v>
      </c>
      <c r="AX513" t="s">
        <v>86</v>
      </c>
      <c r="AY513" t="s">
        <v>85</v>
      </c>
      <c r="AZ513" t="s">
        <v>86</v>
      </c>
      <c r="BA513" t="s">
        <v>85</v>
      </c>
      <c r="BB513" t="s">
        <v>86</v>
      </c>
      <c r="BC513">
        <v>19</v>
      </c>
      <c r="BD513" t="s">
        <v>86</v>
      </c>
      <c r="BE513" t="s">
        <v>86</v>
      </c>
      <c r="BF513" t="s">
        <v>86</v>
      </c>
      <c r="BG513" t="s">
        <v>86</v>
      </c>
      <c r="BH513" t="s">
        <v>85</v>
      </c>
      <c r="BI513" t="s">
        <v>85</v>
      </c>
      <c r="BJ513" t="s">
        <v>85</v>
      </c>
      <c r="BK513" t="s">
        <v>86</v>
      </c>
      <c r="BL513" t="s">
        <v>6204</v>
      </c>
      <c r="BM513" t="s">
        <v>1117</v>
      </c>
      <c r="BO513" t="s">
        <v>5990</v>
      </c>
      <c r="BP513" s="1" t="s">
        <v>6205</v>
      </c>
    </row>
    <row r="514" spans="1:68" hidden="1" x14ac:dyDescent="0.25">
      <c r="A514" s="1" t="s">
        <v>5384</v>
      </c>
      <c r="B514" t="s">
        <v>5385</v>
      </c>
      <c r="C514" t="s">
        <v>5386</v>
      </c>
      <c r="D514" s="5">
        <f t="shared" si="23"/>
        <v>0</v>
      </c>
      <c r="E514" s="5">
        <f>IFERROR(SEARCH(Tabelle2!$A$2,Literatur!$C514),0)</f>
        <v>0</v>
      </c>
      <c r="F514" s="5">
        <f>IFERROR(SEARCH(Tabelle2!$A$3,Literatur!$C514),0)</f>
        <v>0</v>
      </c>
      <c r="G514" s="5">
        <f>IFERROR(SEARCH(Tabelle2!$A$4,Literatur!$C514),0)</f>
        <v>0</v>
      </c>
      <c r="H514" s="5">
        <f>IFERROR(SEARCH(Tabelle2!$A$5,Literatur!$C514),0)</f>
        <v>0</v>
      </c>
      <c r="I514" s="5">
        <f>IFERROR(SEARCH(Tabelle2!$A$6,Literatur!$C514),0)</f>
        <v>0</v>
      </c>
      <c r="J514" s="5">
        <f>IFERROR(SEARCH(Tabelle2!$A$7,Literatur!$C514),0)</f>
        <v>0</v>
      </c>
      <c r="K514" s="5">
        <f>IFERROR(SEARCH(Tabelle2!$A$8,Literatur!$C514),0)</f>
        <v>0</v>
      </c>
      <c r="L514" s="5">
        <f>IFERROR(SEARCH(Tabelle2!$A$9,Literatur!$C514),0)</f>
        <v>0</v>
      </c>
      <c r="M514" s="5">
        <f>IFERROR(SEARCH(Tabelle2!$A$10,Literatur!$C514),0)</f>
        <v>0</v>
      </c>
      <c r="N514" t="s">
        <v>60</v>
      </c>
      <c r="O514" t="s">
        <v>61</v>
      </c>
      <c r="P514" t="s">
        <v>3601</v>
      </c>
      <c r="Q514" t="s">
        <v>5387</v>
      </c>
      <c r="R514">
        <v>4</v>
      </c>
      <c r="S514">
        <v>115372</v>
      </c>
      <c r="T514" t="s">
        <v>64</v>
      </c>
      <c r="U514" t="s">
        <v>5388</v>
      </c>
      <c r="V514" t="s">
        <v>5389</v>
      </c>
      <c r="X514" t="s">
        <v>5390</v>
      </c>
      <c r="Y514" t="s">
        <v>5391</v>
      </c>
      <c r="Z514" t="s">
        <v>5392</v>
      </c>
      <c r="AA514">
        <f t="shared" si="24"/>
        <v>11</v>
      </c>
      <c r="AB514">
        <v>97</v>
      </c>
      <c r="AC514" t="s">
        <v>6206</v>
      </c>
      <c r="AD514" t="s">
        <v>71</v>
      </c>
      <c r="AE514">
        <v>26839171</v>
      </c>
      <c r="AF514" t="s">
        <v>6207</v>
      </c>
      <c r="AG514" t="s">
        <v>6208</v>
      </c>
      <c r="AH514" t="s">
        <v>6209</v>
      </c>
      <c r="AI514" t="s">
        <v>6210</v>
      </c>
      <c r="AK514" t="s">
        <v>1033</v>
      </c>
      <c r="AL514">
        <v>2358575</v>
      </c>
      <c r="AM514">
        <v>2016</v>
      </c>
      <c r="AN514" t="s">
        <v>1300</v>
      </c>
      <c r="AO514" t="s">
        <v>1301</v>
      </c>
      <c r="AP514" t="s">
        <v>1301</v>
      </c>
      <c r="AQ514" t="s">
        <v>1302</v>
      </c>
      <c r="AR514" t="s">
        <v>467</v>
      </c>
      <c r="AS514" t="s">
        <v>1303</v>
      </c>
      <c r="AT514" t="s">
        <v>6211</v>
      </c>
      <c r="AU514" t="s">
        <v>6212</v>
      </c>
      <c r="AV514" t="s">
        <v>84</v>
      </c>
      <c r="AW514" t="s">
        <v>86</v>
      </c>
      <c r="AX514" t="s">
        <v>86</v>
      </c>
      <c r="AY514" t="s">
        <v>85</v>
      </c>
      <c r="AZ514" t="s">
        <v>86</v>
      </c>
      <c r="BA514" t="s">
        <v>85</v>
      </c>
      <c r="BB514" t="s">
        <v>86</v>
      </c>
      <c r="BC514">
        <v>21</v>
      </c>
      <c r="BD514" t="s">
        <v>86</v>
      </c>
      <c r="BE514" t="s">
        <v>86</v>
      </c>
      <c r="BF514" t="s">
        <v>86</v>
      </c>
      <c r="BG514" t="s">
        <v>86</v>
      </c>
      <c r="BH514" t="s">
        <v>85</v>
      </c>
      <c r="BI514" t="s">
        <v>85</v>
      </c>
      <c r="BJ514" t="s">
        <v>85</v>
      </c>
      <c r="BK514" t="s">
        <v>86</v>
      </c>
      <c r="BL514" t="s">
        <v>6004</v>
      </c>
      <c r="BM514" t="s">
        <v>6213</v>
      </c>
      <c r="BO514" t="s">
        <v>6004</v>
      </c>
      <c r="BP514" s="1" t="s">
        <v>6214</v>
      </c>
    </row>
    <row r="515" spans="1:68" hidden="1" x14ac:dyDescent="0.25">
      <c r="A515" s="1" t="s">
        <v>5384</v>
      </c>
      <c r="B515" t="s">
        <v>5385</v>
      </c>
      <c r="C515" t="s">
        <v>5386</v>
      </c>
      <c r="D515" s="5">
        <f t="shared" ref="D515:D578" si="25">SUM(E515:M515)</f>
        <v>0</v>
      </c>
      <c r="E515" s="5">
        <f>IFERROR(SEARCH(Tabelle2!$A$2,Literatur!$C515),0)</f>
        <v>0</v>
      </c>
      <c r="F515" s="5">
        <f>IFERROR(SEARCH(Tabelle2!$A$3,Literatur!$C515),0)</f>
        <v>0</v>
      </c>
      <c r="G515" s="5">
        <f>IFERROR(SEARCH(Tabelle2!$A$4,Literatur!$C515),0)</f>
        <v>0</v>
      </c>
      <c r="H515" s="5">
        <f>IFERROR(SEARCH(Tabelle2!$A$5,Literatur!$C515),0)</f>
        <v>0</v>
      </c>
      <c r="I515" s="5">
        <f>IFERROR(SEARCH(Tabelle2!$A$6,Literatur!$C515),0)</f>
        <v>0</v>
      </c>
      <c r="J515" s="5">
        <f>IFERROR(SEARCH(Tabelle2!$A$7,Literatur!$C515),0)</f>
        <v>0</v>
      </c>
      <c r="K515" s="5">
        <f>IFERROR(SEARCH(Tabelle2!$A$8,Literatur!$C515),0)</f>
        <v>0</v>
      </c>
      <c r="L515" s="5">
        <f>IFERROR(SEARCH(Tabelle2!$A$9,Literatur!$C515),0)</f>
        <v>0</v>
      </c>
      <c r="M515" s="5">
        <f>IFERROR(SEARCH(Tabelle2!$A$10,Literatur!$C515),0)</f>
        <v>0</v>
      </c>
      <c r="N515" t="s">
        <v>60</v>
      </c>
      <c r="O515" t="s">
        <v>61</v>
      </c>
      <c r="P515" t="s">
        <v>3601</v>
      </c>
      <c r="Q515" t="s">
        <v>5387</v>
      </c>
      <c r="R515">
        <v>4</v>
      </c>
      <c r="S515">
        <v>115372</v>
      </c>
      <c r="T515" t="s">
        <v>64</v>
      </c>
      <c r="U515" t="s">
        <v>5388</v>
      </c>
      <c r="V515" t="s">
        <v>5389</v>
      </c>
      <c r="X515" t="s">
        <v>5390</v>
      </c>
      <c r="Y515" t="s">
        <v>5391</v>
      </c>
      <c r="Z515" t="s">
        <v>5392</v>
      </c>
      <c r="AA515">
        <f t="shared" ref="AA515:AA578" si="26">IF(_xlfn.FLOOR.MATH(SUMPRODUCT(LEN(Z515)-LEN(SUBSTITUTE(Z515,",","")))/2-1)&lt;0,0,_xlfn.FLOOR.MATH(SUMPRODUCT(LEN(Z515)-LEN(SUBSTITUTE(Z515,",","")))/2))</f>
        <v>11</v>
      </c>
      <c r="AB515">
        <v>97</v>
      </c>
      <c r="AC515" t="s">
        <v>6215</v>
      </c>
      <c r="AD515" t="s">
        <v>71</v>
      </c>
      <c r="AE515">
        <v>26434764</v>
      </c>
      <c r="AF515" t="s">
        <v>6216</v>
      </c>
      <c r="AG515" t="s">
        <v>6217</v>
      </c>
      <c r="AH515" t="s">
        <v>6218</v>
      </c>
      <c r="AI515" t="s">
        <v>6219</v>
      </c>
      <c r="AK515" t="s">
        <v>6220</v>
      </c>
      <c r="AL515">
        <v>2243512</v>
      </c>
      <c r="AM515">
        <v>2015</v>
      </c>
      <c r="AN515" t="s">
        <v>464</v>
      </c>
      <c r="AO515" t="s">
        <v>465</v>
      </c>
      <c r="AP515" t="s">
        <v>465</v>
      </c>
      <c r="AQ515" t="s">
        <v>466</v>
      </c>
      <c r="AR515" t="s">
        <v>6221</v>
      </c>
      <c r="AS515" t="s">
        <v>467</v>
      </c>
      <c r="AT515" t="s">
        <v>6222</v>
      </c>
      <c r="AU515" t="s">
        <v>6223</v>
      </c>
      <c r="AV515" t="s">
        <v>84</v>
      </c>
      <c r="AW515" t="s">
        <v>86</v>
      </c>
      <c r="AX515" t="s">
        <v>86</v>
      </c>
      <c r="AY515" t="s">
        <v>85</v>
      </c>
      <c r="AZ515" t="s">
        <v>86</v>
      </c>
      <c r="BA515" t="s">
        <v>85</v>
      </c>
      <c r="BB515" t="s">
        <v>85</v>
      </c>
      <c r="BC515">
        <v>22</v>
      </c>
      <c r="BD515" t="s">
        <v>86</v>
      </c>
      <c r="BE515" t="s">
        <v>86</v>
      </c>
      <c r="BF515" t="s">
        <v>85</v>
      </c>
      <c r="BG515" t="s">
        <v>86</v>
      </c>
      <c r="BH515" t="s">
        <v>85</v>
      </c>
      <c r="BI515" t="s">
        <v>85</v>
      </c>
      <c r="BJ515" t="s">
        <v>85</v>
      </c>
      <c r="BK515" t="s">
        <v>85</v>
      </c>
      <c r="BL515" t="s">
        <v>2255</v>
      </c>
      <c r="BM515" t="s">
        <v>6224</v>
      </c>
      <c r="BO515" t="s">
        <v>2255</v>
      </c>
      <c r="BP515" s="1" t="s">
        <v>6225</v>
      </c>
    </row>
    <row r="516" spans="1:68" hidden="1" x14ac:dyDescent="0.25">
      <c r="A516" s="1" t="s">
        <v>5384</v>
      </c>
      <c r="B516" t="s">
        <v>5385</v>
      </c>
      <c r="C516" t="s">
        <v>5386</v>
      </c>
      <c r="D516" s="5">
        <f t="shared" si="25"/>
        <v>0</v>
      </c>
      <c r="E516" s="5">
        <f>IFERROR(SEARCH(Tabelle2!$A$2,Literatur!$C516),0)</f>
        <v>0</v>
      </c>
      <c r="F516" s="5">
        <f>IFERROR(SEARCH(Tabelle2!$A$3,Literatur!$C516),0)</f>
        <v>0</v>
      </c>
      <c r="G516" s="5">
        <f>IFERROR(SEARCH(Tabelle2!$A$4,Literatur!$C516),0)</f>
        <v>0</v>
      </c>
      <c r="H516" s="5">
        <f>IFERROR(SEARCH(Tabelle2!$A$5,Literatur!$C516),0)</f>
        <v>0</v>
      </c>
      <c r="I516" s="5">
        <f>IFERROR(SEARCH(Tabelle2!$A$6,Literatur!$C516),0)</f>
        <v>0</v>
      </c>
      <c r="J516" s="5">
        <f>IFERROR(SEARCH(Tabelle2!$A$7,Literatur!$C516),0)</f>
        <v>0</v>
      </c>
      <c r="K516" s="5">
        <f>IFERROR(SEARCH(Tabelle2!$A$8,Literatur!$C516),0)</f>
        <v>0</v>
      </c>
      <c r="L516" s="5">
        <f>IFERROR(SEARCH(Tabelle2!$A$9,Literatur!$C516),0)</f>
        <v>0</v>
      </c>
      <c r="M516" s="5">
        <f>IFERROR(SEARCH(Tabelle2!$A$10,Literatur!$C516),0)</f>
        <v>0</v>
      </c>
      <c r="N516" t="s">
        <v>60</v>
      </c>
      <c r="O516" t="s">
        <v>61</v>
      </c>
      <c r="P516" t="s">
        <v>3601</v>
      </c>
      <c r="Q516" t="s">
        <v>5387</v>
      </c>
      <c r="R516">
        <v>4</v>
      </c>
      <c r="S516">
        <v>115372</v>
      </c>
      <c r="T516" t="s">
        <v>64</v>
      </c>
      <c r="U516" t="s">
        <v>5388</v>
      </c>
      <c r="V516" t="s">
        <v>5389</v>
      </c>
      <c r="X516" t="s">
        <v>5390</v>
      </c>
      <c r="Y516" t="s">
        <v>5391</v>
      </c>
      <c r="Z516" t="s">
        <v>5392</v>
      </c>
      <c r="AA516">
        <f t="shared" si="26"/>
        <v>11</v>
      </c>
      <c r="AB516">
        <v>97</v>
      </c>
      <c r="AC516" t="s">
        <v>6226</v>
      </c>
      <c r="AD516" t="s">
        <v>71</v>
      </c>
      <c r="AE516">
        <v>26134033</v>
      </c>
      <c r="AF516" t="s">
        <v>913</v>
      </c>
      <c r="AG516" t="s">
        <v>6227</v>
      </c>
      <c r="AH516" t="s">
        <v>6228</v>
      </c>
      <c r="AI516" t="s">
        <v>6229</v>
      </c>
      <c r="AK516" t="s">
        <v>2697</v>
      </c>
      <c r="AL516">
        <v>2294306</v>
      </c>
      <c r="AM516">
        <v>2015</v>
      </c>
      <c r="AN516" t="s">
        <v>6230</v>
      </c>
      <c r="AO516" t="s">
        <v>6231</v>
      </c>
      <c r="AP516" t="s">
        <v>6232</v>
      </c>
      <c r="AQ516" t="s">
        <v>6233</v>
      </c>
      <c r="AR516" t="s">
        <v>2551</v>
      </c>
      <c r="AS516" t="s">
        <v>6234</v>
      </c>
      <c r="AT516" t="s">
        <v>6235</v>
      </c>
      <c r="AU516" t="s">
        <v>6236</v>
      </c>
      <c r="AV516" t="s">
        <v>84</v>
      </c>
      <c r="AW516" t="s">
        <v>86</v>
      </c>
      <c r="AX516" t="s">
        <v>86</v>
      </c>
      <c r="AY516" t="s">
        <v>85</v>
      </c>
      <c r="AZ516" t="s">
        <v>86</v>
      </c>
      <c r="BA516" t="s">
        <v>85</v>
      </c>
      <c r="BB516" t="s">
        <v>85</v>
      </c>
      <c r="BC516">
        <v>24</v>
      </c>
      <c r="BD516" t="s">
        <v>86</v>
      </c>
      <c r="BE516" t="s">
        <v>86</v>
      </c>
      <c r="BF516" t="s">
        <v>85</v>
      </c>
      <c r="BG516" t="s">
        <v>86</v>
      </c>
      <c r="BH516" t="s">
        <v>85</v>
      </c>
      <c r="BI516" t="s">
        <v>85</v>
      </c>
      <c r="BJ516" t="s">
        <v>85</v>
      </c>
      <c r="BK516" t="s">
        <v>86</v>
      </c>
      <c r="BL516" t="s">
        <v>6237</v>
      </c>
      <c r="BM516" t="s">
        <v>1698</v>
      </c>
      <c r="BO516" t="s">
        <v>6031</v>
      </c>
      <c r="BP516" s="1" t="s">
        <v>6238</v>
      </c>
    </row>
    <row r="517" spans="1:68" hidden="1" x14ac:dyDescent="0.25">
      <c r="A517" s="1" t="s">
        <v>5384</v>
      </c>
      <c r="B517" t="s">
        <v>5385</v>
      </c>
      <c r="C517" t="s">
        <v>5386</v>
      </c>
      <c r="D517" s="5">
        <f t="shared" si="25"/>
        <v>0</v>
      </c>
      <c r="E517" s="5">
        <f>IFERROR(SEARCH(Tabelle2!$A$2,Literatur!$C517),0)</f>
        <v>0</v>
      </c>
      <c r="F517" s="5">
        <f>IFERROR(SEARCH(Tabelle2!$A$3,Literatur!$C517),0)</f>
        <v>0</v>
      </c>
      <c r="G517" s="5">
        <f>IFERROR(SEARCH(Tabelle2!$A$4,Literatur!$C517),0)</f>
        <v>0</v>
      </c>
      <c r="H517" s="5">
        <f>IFERROR(SEARCH(Tabelle2!$A$5,Literatur!$C517),0)</f>
        <v>0</v>
      </c>
      <c r="I517" s="5">
        <f>IFERROR(SEARCH(Tabelle2!$A$6,Literatur!$C517),0)</f>
        <v>0</v>
      </c>
      <c r="J517" s="5">
        <f>IFERROR(SEARCH(Tabelle2!$A$7,Literatur!$C517),0)</f>
        <v>0</v>
      </c>
      <c r="K517" s="5">
        <f>IFERROR(SEARCH(Tabelle2!$A$8,Literatur!$C517),0)</f>
        <v>0</v>
      </c>
      <c r="L517" s="5">
        <f>IFERROR(SEARCH(Tabelle2!$A$9,Literatur!$C517),0)</f>
        <v>0</v>
      </c>
      <c r="M517" s="5">
        <f>IFERROR(SEARCH(Tabelle2!$A$10,Literatur!$C517),0)</f>
        <v>0</v>
      </c>
      <c r="N517" t="s">
        <v>60</v>
      </c>
      <c r="O517" t="s">
        <v>61</v>
      </c>
      <c r="P517" t="s">
        <v>3601</v>
      </c>
      <c r="Q517" t="s">
        <v>5387</v>
      </c>
      <c r="R517">
        <v>4</v>
      </c>
      <c r="S517">
        <v>115372</v>
      </c>
      <c r="T517" t="s">
        <v>64</v>
      </c>
      <c r="U517" t="s">
        <v>5388</v>
      </c>
      <c r="V517" t="s">
        <v>5389</v>
      </c>
      <c r="X517" t="s">
        <v>5390</v>
      </c>
      <c r="Y517" t="s">
        <v>5391</v>
      </c>
      <c r="Z517" t="s">
        <v>5392</v>
      </c>
      <c r="AA517">
        <f t="shared" si="26"/>
        <v>11</v>
      </c>
      <c r="AB517">
        <v>97</v>
      </c>
      <c r="AC517" t="s">
        <v>6239</v>
      </c>
      <c r="AD517" t="s">
        <v>71</v>
      </c>
      <c r="AE517">
        <v>25105364</v>
      </c>
      <c r="AF517" t="s">
        <v>6240</v>
      </c>
      <c r="AG517" t="s">
        <v>6241</v>
      </c>
      <c r="AH517" t="s">
        <v>6242</v>
      </c>
      <c r="AI517" t="s">
        <v>6243</v>
      </c>
      <c r="AK517" t="s">
        <v>384</v>
      </c>
      <c r="AL517">
        <v>2195897</v>
      </c>
      <c r="AM517">
        <v>2014</v>
      </c>
      <c r="AN517" t="s">
        <v>2548</v>
      </c>
      <c r="AO517" t="s">
        <v>2478</v>
      </c>
      <c r="AP517" t="s">
        <v>2549</v>
      </c>
      <c r="AQ517" t="s">
        <v>2550</v>
      </c>
      <c r="AR517" t="s">
        <v>6244</v>
      </c>
      <c r="AS517" t="s">
        <v>2552</v>
      </c>
      <c r="AT517" t="s">
        <v>6245</v>
      </c>
      <c r="AU517" t="s">
        <v>922</v>
      </c>
      <c r="AV517" t="s">
        <v>84</v>
      </c>
      <c r="AW517" t="s">
        <v>85</v>
      </c>
      <c r="AX517" t="s">
        <v>86</v>
      </c>
      <c r="AY517" t="s">
        <v>86</v>
      </c>
      <c r="AZ517" t="s">
        <v>86</v>
      </c>
      <c r="BA517" t="s">
        <v>85</v>
      </c>
      <c r="BB517" t="s">
        <v>85</v>
      </c>
      <c r="BC517">
        <v>26</v>
      </c>
      <c r="BD517" t="s">
        <v>86</v>
      </c>
      <c r="BE517" t="s">
        <v>86</v>
      </c>
      <c r="BF517" t="s">
        <v>86</v>
      </c>
      <c r="BG517" t="s">
        <v>86</v>
      </c>
      <c r="BH517" t="s">
        <v>85</v>
      </c>
      <c r="BI517" t="s">
        <v>85</v>
      </c>
      <c r="BJ517" t="s">
        <v>85</v>
      </c>
      <c r="BK517" t="s">
        <v>86</v>
      </c>
      <c r="BL517" t="s">
        <v>6246</v>
      </c>
      <c r="BM517" t="s">
        <v>1698</v>
      </c>
      <c r="BO517" t="s">
        <v>2605</v>
      </c>
      <c r="BP517" s="1" t="s">
        <v>6247</v>
      </c>
    </row>
    <row r="518" spans="1:68" hidden="1" x14ac:dyDescent="0.25">
      <c r="A518" s="1" t="s">
        <v>5384</v>
      </c>
      <c r="B518" t="s">
        <v>5385</v>
      </c>
      <c r="C518" t="s">
        <v>5386</v>
      </c>
      <c r="D518" s="5">
        <f t="shared" si="25"/>
        <v>0</v>
      </c>
      <c r="E518" s="5">
        <f>IFERROR(SEARCH(Tabelle2!$A$2,Literatur!$C518),0)</f>
        <v>0</v>
      </c>
      <c r="F518" s="5">
        <f>IFERROR(SEARCH(Tabelle2!$A$3,Literatur!$C518),0)</f>
        <v>0</v>
      </c>
      <c r="G518" s="5">
        <f>IFERROR(SEARCH(Tabelle2!$A$4,Literatur!$C518),0)</f>
        <v>0</v>
      </c>
      <c r="H518" s="5">
        <f>IFERROR(SEARCH(Tabelle2!$A$5,Literatur!$C518),0)</f>
        <v>0</v>
      </c>
      <c r="I518" s="5">
        <f>IFERROR(SEARCH(Tabelle2!$A$6,Literatur!$C518),0)</f>
        <v>0</v>
      </c>
      <c r="J518" s="5">
        <f>IFERROR(SEARCH(Tabelle2!$A$7,Literatur!$C518),0)</f>
        <v>0</v>
      </c>
      <c r="K518" s="5">
        <f>IFERROR(SEARCH(Tabelle2!$A$8,Literatur!$C518),0)</f>
        <v>0</v>
      </c>
      <c r="L518" s="5">
        <f>IFERROR(SEARCH(Tabelle2!$A$9,Literatur!$C518),0)</f>
        <v>0</v>
      </c>
      <c r="M518" s="5">
        <f>IFERROR(SEARCH(Tabelle2!$A$10,Literatur!$C518),0)</f>
        <v>0</v>
      </c>
      <c r="N518" t="s">
        <v>60</v>
      </c>
      <c r="O518" t="s">
        <v>61</v>
      </c>
      <c r="P518" t="s">
        <v>3601</v>
      </c>
      <c r="Q518" t="s">
        <v>5387</v>
      </c>
      <c r="R518">
        <v>4</v>
      </c>
      <c r="S518">
        <v>115372</v>
      </c>
      <c r="T518" t="s">
        <v>64</v>
      </c>
      <c r="U518" t="s">
        <v>5388</v>
      </c>
      <c r="V518" t="s">
        <v>5389</v>
      </c>
      <c r="X518" t="s">
        <v>5390</v>
      </c>
      <c r="Y518" t="s">
        <v>5391</v>
      </c>
      <c r="Z518" t="s">
        <v>5392</v>
      </c>
      <c r="AA518">
        <f t="shared" si="26"/>
        <v>11</v>
      </c>
      <c r="AB518">
        <v>97</v>
      </c>
      <c r="AC518" t="s">
        <v>6248</v>
      </c>
      <c r="AD518" t="s">
        <v>71</v>
      </c>
      <c r="AE518">
        <v>26556368</v>
      </c>
      <c r="AF518" t="s">
        <v>6249</v>
      </c>
      <c r="AG518" t="s">
        <v>926</v>
      </c>
      <c r="AH518" t="s">
        <v>6250</v>
      </c>
      <c r="AI518" t="s">
        <v>6251</v>
      </c>
      <c r="AK518" t="s">
        <v>97</v>
      </c>
      <c r="AL518">
        <v>2368225</v>
      </c>
      <c r="AM518">
        <v>2015</v>
      </c>
      <c r="AN518" t="s">
        <v>6252</v>
      </c>
      <c r="AO518" t="s">
        <v>6252</v>
      </c>
      <c r="AP518" t="s">
        <v>6252</v>
      </c>
      <c r="AQ518" t="s">
        <v>6253</v>
      </c>
      <c r="AR518" t="s">
        <v>906</v>
      </c>
      <c r="AS518" t="s">
        <v>6244</v>
      </c>
      <c r="AT518" t="s">
        <v>6254</v>
      </c>
      <c r="AU518" t="s">
        <v>6255</v>
      </c>
      <c r="AV518" t="s">
        <v>84</v>
      </c>
      <c r="AW518" t="s">
        <v>86</v>
      </c>
      <c r="AX518" t="s">
        <v>86</v>
      </c>
      <c r="AY518" t="s">
        <v>85</v>
      </c>
      <c r="AZ518" t="s">
        <v>86</v>
      </c>
      <c r="BA518" t="s">
        <v>85</v>
      </c>
      <c r="BB518" t="s">
        <v>86</v>
      </c>
      <c r="BC518">
        <v>31</v>
      </c>
      <c r="BD518" t="s">
        <v>86</v>
      </c>
      <c r="BE518" t="s">
        <v>86</v>
      </c>
      <c r="BF518" t="s">
        <v>85</v>
      </c>
      <c r="BG518" t="s">
        <v>86</v>
      </c>
      <c r="BH518" t="s">
        <v>85</v>
      </c>
      <c r="BI518" t="s">
        <v>85</v>
      </c>
      <c r="BJ518" t="s">
        <v>85</v>
      </c>
      <c r="BK518" t="s">
        <v>85</v>
      </c>
      <c r="BL518" t="s">
        <v>6256</v>
      </c>
      <c r="BM518" t="s">
        <v>1545</v>
      </c>
      <c r="BO518" t="s">
        <v>5198</v>
      </c>
      <c r="BP518" s="1" t="s">
        <v>931</v>
      </c>
    </row>
    <row r="519" spans="1:68" hidden="1" x14ac:dyDescent="0.25">
      <c r="A519" s="1" t="s">
        <v>5384</v>
      </c>
      <c r="B519" t="s">
        <v>5385</v>
      </c>
      <c r="C519" t="s">
        <v>5386</v>
      </c>
      <c r="D519" s="5">
        <f t="shared" si="25"/>
        <v>0</v>
      </c>
      <c r="E519" s="5">
        <f>IFERROR(SEARCH(Tabelle2!$A$2,Literatur!$C519),0)</f>
        <v>0</v>
      </c>
      <c r="F519" s="5">
        <f>IFERROR(SEARCH(Tabelle2!$A$3,Literatur!$C519),0)</f>
        <v>0</v>
      </c>
      <c r="G519" s="5">
        <f>IFERROR(SEARCH(Tabelle2!$A$4,Literatur!$C519),0)</f>
        <v>0</v>
      </c>
      <c r="H519" s="5">
        <f>IFERROR(SEARCH(Tabelle2!$A$5,Literatur!$C519),0)</f>
        <v>0</v>
      </c>
      <c r="I519" s="5">
        <f>IFERROR(SEARCH(Tabelle2!$A$6,Literatur!$C519),0)</f>
        <v>0</v>
      </c>
      <c r="J519" s="5">
        <f>IFERROR(SEARCH(Tabelle2!$A$7,Literatur!$C519),0)</f>
        <v>0</v>
      </c>
      <c r="K519" s="5">
        <f>IFERROR(SEARCH(Tabelle2!$A$8,Literatur!$C519),0)</f>
        <v>0</v>
      </c>
      <c r="L519" s="5">
        <f>IFERROR(SEARCH(Tabelle2!$A$9,Literatur!$C519),0)</f>
        <v>0</v>
      </c>
      <c r="M519" s="5">
        <f>IFERROR(SEARCH(Tabelle2!$A$10,Literatur!$C519),0)</f>
        <v>0</v>
      </c>
      <c r="N519" t="s">
        <v>60</v>
      </c>
      <c r="O519" t="s">
        <v>61</v>
      </c>
      <c r="P519" t="s">
        <v>3601</v>
      </c>
      <c r="Q519" t="s">
        <v>5387</v>
      </c>
      <c r="R519">
        <v>4</v>
      </c>
      <c r="S519">
        <v>115372</v>
      </c>
      <c r="T519" t="s">
        <v>64</v>
      </c>
      <c r="U519" t="s">
        <v>5388</v>
      </c>
      <c r="V519" t="s">
        <v>5389</v>
      </c>
      <c r="X519" t="s">
        <v>5390</v>
      </c>
      <c r="Y519" t="s">
        <v>5391</v>
      </c>
      <c r="Z519" t="s">
        <v>5392</v>
      </c>
      <c r="AA519">
        <f t="shared" si="26"/>
        <v>11</v>
      </c>
      <c r="AB519">
        <v>97</v>
      </c>
      <c r="AC519" t="s">
        <v>925</v>
      </c>
      <c r="AD519" t="s">
        <v>71</v>
      </c>
      <c r="AE519">
        <v>27338147</v>
      </c>
      <c r="AF519" t="s">
        <v>6257</v>
      </c>
      <c r="AG519" t="s">
        <v>6258</v>
      </c>
      <c r="AH519" t="s">
        <v>927</v>
      </c>
      <c r="AI519" t="s">
        <v>928</v>
      </c>
      <c r="AK519" t="s">
        <v>877</v>
      </c>
      <c r="AL519">
        <v>2477723</v>
      </c>
      <c r="AM519">
        <v>2016</v>
      </c>
      <c r="AN519" t="s">
        <v>903</v>
      </c>
      <c r="AO519" t="s">
        <v>904</v>
      </c>
      <c r="AP519" t="s">
        <v>904</v>
      </c>
      <c r="AQ519" t="s">
        <v>905</v>
      </c>
      <c r="AR519" t="s">
        <v>6259</v>
      </c>
      <c r="AS519" t="s">
        <v>906</v>
      </c>
      <c r="AT519" t="s">
        <v>921</v>
      </c>
      <c r="AU519" t="s">
        <v>6260</v>
      </c>
      <c r="AV519" t="s">
        <v>84</v>
      </c>
      <c r="AW519" t="s">
        <v>86</v>
      </c>
      <c r="AX519" t="s">
        <v>86</v>
      </c>
      <c r="AY519" t="s">
        <v>85</v>
      </c>
      <c r="AZ519" t="s">
        <v>86</v>
      </c>
      <c r="BA519" t="s">
        <v>85</v>
      </c>
      <c r="BB519" t="s">
        <v>85</v>
      </c>
      <c r="BC519">
        <v>32</v>
      </c>
      <c r="BD519" t="s">
        <v>86</v>
      </c>
      <c r="BE519" t="s">
        <v>86</v>
      </c>
      <c r="BF519" t="s">
        <v>85</v>
      </c>
      <c r="BG519" t="s">
        <v>86</v>
      </c>
      <c r="BH519" t="s">
        <v>85</v>
      </c>
      <c r="BI519" t="s">
        <v>85</v>
      </c>
      <c r="BJ519" t="s">
        <v>85</v>
      </c>
      <c r="BK519" t="s">
        <v>85</v>
      </c>
      <c r="BL519" t="s">
        <v>929</v>
      </c>
      <c r="BM519" t="s">
        <v>930</v>
      </c>
      <c r="BO519" t="s">
        <v>788</v>
      </c>
      <c r="BP519" s="1" t="s">
        <v>6261</v>
      </c>
    </row>
    <row r="520" spans="1:68" hidden="1" x14ac:dyDescent="0.25">
      <c r="A520" s="1" t="s">
        <v>5384</v>
      </c>
      <c r="B520" t="s">
        <v>5385</v>
      </c>
      <c r="C520" t="s">
        <v>5386</v>
      </c>
      <c r="D520" s="5">
        <f t="shared" si="25"/>
        <v>0</v>
      </c>
      <c r="E520" s="5">
        <f>IFERROR(SEARCH(Tabelle2!$A$2,Literatur!$C520),0)</f>
        <v>0</v>
      </c>
      <c r="F520" s="5">
        <f>IFERROR(SEARCH(Tabelle2!$A$3,Literatur!$C520),0)</f>
        <v>0</v>
      </c>
      <c r="G520" s="5">
        <f>IFERROR(SEARCH(Tabelle2!$A$4,Literatur!$C520),0)</f>
        <v>0</v>
      </c>
      <c r="H520" s="5">
        <f>IFERROR(SEARCH(Tabelle2!$A$5,Literatur!$C520),0)</f>
        <v>0</v>
      </c>
      <c r="I520" s="5">
        <f>IFERROR(SEARCH(Tabelle2!$A$6,Literatur!$C520),0)</f>
        <v>0</v>
      </c>
      <c r="J520" s="5">
        <f>IFERROR(SEARCH(Tabelle2!$A$7,Literatur!$C520),0)</f>
        <v>0</v>
      </c>
      <c r="K520" s="5">
        <f>IFERROR(SEARCH(Tabelle2!$A$8,Literatur!$C520),0)</f>
        <v>0</v>
      </c>
      <c r="L520" s="5">
        <f>IFERROR(SEARCH(Tabelle2!$A$9,Literatur!$C520),0)</f>
        <v>0</v>
      </c>
      <c r="M520" s="5">
        <f>IFERROR(SEARCH(Tabelle2!$A$10,Literatur!$C520),0)</f>
        <v>0</v>
      </c>
      <c r="N520" t="s">
        <v>60</v>
      </c>
      <c r="O520" t="s">
        <v>61</v>
      </c>
      <c r="P520" t="s">
        <v>3601</v>
      </c>
      <c r="Q520" t="s">
        <v>5387</v>
      </c>
      <c r="R520">
        <v>4</v>
      </c>
      <c r="S520">
        <v>115372</v>
      </c>
      <c r="T520" t="s">
        <v>64</v>
      </c>
      <c r="U520" t="s">
        <v>5388</v>
      </c>
      <c r="V520" t="s">
        <v>5389</v>
      </c>
      <c r="X520" t="s">
        <v>5390</v>
      </c>
      <c r="Y520" t="s">
        <v>5391</v>
      </c>
      <c r="Z520" t="s">
        <v>5392</v>
      </c>
      <c r="AA520">
        <f t="shared" si="26"/>
        <v>11</v>
      </c>
      <c r="AB520">
        <v>97</v>
      </c>
      <c r="AC520" t="s">
        <v>6262</v>
      </c>
      <c r="AD520" t="s">
        <v>71</v>
      </c>
      <c r="AE520">
        <v>26343147</v>
      </c>
      <c r="AF520" t="s">
        <v>6263</v>
      </c>
      <c r="AG520" t="s">
        <v>6264</v>
      </c>
      <c r="AH520" t="s">
        <v>6265</v>
      </c>
      <c r="AI520" t="s">
        <v>6266</v>
      </c>
      <c r="AK520" t="s">
        <v>6267</v>
      </c>
      <c r="AL520">
        <v>2476456</v>
      </c>
      <c r="AM520">
        <v>2015</v>
      </c>
      <c r="AN520" t="s">
        <v>6268</v>
      </c>
      <c r="AO520" t="s">
        <v>6269</v>
      </c>
      <c r="AP520" t="s">
        <v>6270</v>
      </c>
      <c r="AQ520" t="s">
        <v>6271</v>
      </c>
      <c r="AR520" t="s">
        <v>340</v>
      </c>
      <c r="AS520" t="s">
        <v>6272</v>
      </c>
      <c r="AT520" t="s">
        <v>6273</v>
      </c>
      <c r="AU520" t="s">
        <v>6274</v>
      </c>
      <c r="AV520" t="s">
        <v>84</v>
      </c>
      <c r="AW520" t="s">
        <v>86</v>
      </c>
      <c r="AX520" t="s">
        <v>86</v>
      </c>
      <c r="AY520" t="s">
        <v>85</v>
      </c>
      <c r="AZ520" t="s">
        <v>86</v>
      </c>
      <c r="BA520" t="s">
        <v>85</v>
      </c>
      <c r="BB520" t="s">
        <v>86</v>
      </c>
      <c r="BC520">
        <v>36</v>
      </c>
      <c r="BD520" t="s">
        <v>86</v>
      </c>
      <c r="BE520" t="s">
        <v>86</v>
      </c>
      <c r="BF520" t="s">
        <v>86</v>
      </c>
      <c r="BG520" t="s">
        <v>86</v>
      </c>
      <c r="BH520" t="s">
        <v>85</v>
      </c>
      <c r="BI520" t="s">
        <v>85</v>
      </c>
      <c r="BJ520" t="s">
        <v>85</v>
      </c>
      <c r="BK520" t="s">
        <v>86</v>
      </c>
      <c r="BL520" t="s">
        <v>6077</v>
      </c>
      <c r="BM520" t="s">
        <v>262</v>
      </c>
      <c r="BO520" t="s">
        <v>6077</v>
      </c>
      <c r="BP520" s="1" t="s">
        <v>6275</v>
      </c>
    </row>
    <row r="521" spans="1:68" hidden="1" x14ac:dyDescent="0.25">
      <c r="A521" s="1" t="s">
        <v>5384</v>
      </c>
      <c r="B521" t="s">
        <v>5385</v>
      </c>
      <c r="C521" t="s">
        <v>5386</v>
      </c>
      <c r="D521" s="5">
        <f t="shared" si="25"/>
        <v>0</v>
      </c>
      <c r="E521" s="5">
        <f>IFERROR(SEARCH(Tabelle2!$A$2,Literatur!$C521),0)</f>
        <v>0</v>
      </c>
      <c r="F521" s="5">
        <f>IFERROR(SEARCH(Tabelle2!$A$3,Literatur!$C521),0)</f>
        <v>0</v>
      </c>
      <c r="G521" s="5">
        <f>IFERROR(SEARCH(Tabelle2!$A$4,Literatur!$C521),0)</f>
        <v>0</v>
      </c>
      <c r="H521" s="5">
        <f>IFERROR(SEARCH(Tabelle2!$A$5,Literatur!$C521),0)</f>
        <v>0</v>
      </c>
      <c r="I521" s="5">
        <f>IFERROR(SEARCH(Tabelle2!$A$6,Literatur!$C521),0)</f>
        <v>0</v>
      </c>
      <c r="J521" s="5">
        <f>IFERROR(SEARCH(Tabelle2!$A$7,Literatur!$C521),0)</f>
        <v>0</v>
      </c>
      <c r="K521" s="5">
        <f>IFERROR(SEARCH(Tabelle2!$A$8,Literatur!$C521),0)</f>
        <v>0</v>
      </c>
      <c r="L521" s="5">
        <f>IFERROR(SEARCH(Tabelle2!$A$9,Literatur!$C521),0)</f>
        <v>0</v>
      </c>
      <c r="M521" s="5">
        <f>IFERROR(SEARCH(Tabelle2!$A$10,Literatur!$C521),0)</f>
        <v>0</v>
      </c>
      <c r="N521" t="s">
        <v>60</v>
      </c>
      <c r="O521" t="s">
        <v>61</v>
      </c>
      <c r="P521" t="s">
        <v>3601</v>
      </c>
      <c r="Q521" t="s">
        <v>5387</v>
      </c>
      <c r="R521">
        <v>4</v>
      </c>
      <c r="S521">
        <v>115372</v>
      </c>
      <c r="T521" t="s">
        <v>64</v>
      </c>
      <c r="U521" t="s">
        <v>5388</v>
      </c>
      <c r="V521" t="s">
        <v>5389</v>
      </c>
      <c r="X521" t="s">
        <v>5390</v>
      </c>
      <c r="Y521" t="s">
        <v>5391</v>
      </c>
      <c r="Z521" t="s">
        <v>5392</v>
      </c>
      <c r="AA521">
        <f t="shared" si="26"/>
        <v>11</v>
      </c>
      <c r="AB521">
        <v>97</v>
      </c>
      <c r="AC521" t="s">
        <v>6276</v>
      </c>
      <c r="AD521" t="s">
        <v>71</v>
      </c>
      <c r="AE521">
        <v>26220940</v>
      </c>
      <c r="AF521" t="s">
        <v>6277</v>
      </c>
      <c r="AG521" t="s">
        <v>6278</v>
      </c>
      <c r="AH521" t="s">
        <v>6279</v>
      </c>
      <c r="AI521" t="s">
        <v>6280</v>
      </c>
      <c r="AK521" t="s">
        <v>147</v>
      </c>
      <c r="AL521">
        <v>2316701</v>
      </c>
      <c r="AM521">
        <v>2015</v>
      </c>
      <c r="AN521" t="s">
        <v>337</v>
      </c>
      <c r="AO521" t="s">
        <v>338</v>
      </c>
      <c r="AP521" t="s">
        <v>338</v>
      </c>
      <c r="AQ521" t="s">
        <v>339</v>
      </c>
      <c r="AR521" t="s">
        <v>581</v>
      </c>
      <c r="AS521" t="s">
        <v>341</v>
      </c>
      <c r="AT521" t="s">
        <v>6281</v>
      </c>
      <c r="AU521" t="s">
        <v>6282</v>
      </c>
      <c r="AV521" t="s">
        <v>84</v>
      </c>
      <c r="AW521" t="s">
        <v>85</v>
      </c>
      <c r="AX521" t="s">
        <v>86</v>
      </c>
      <c r="AY521" t="s">
        <v>85</v>
      </c>
      <c r="AZ521" t="s">
        <v>86</v>
      </c>
      <c r="BA521" t="s">
        <v>85</v>
      </c>
      <c r="BB521" t="s">
        <v>85</v>
      </c>
      <c r="BC521">
        <v>36</v>
      </c>
      <c r="BD521" t="s">
        <v>86</v>
      </c>
      <c r="BE521" t="s">
        <v>86</v>
      </c>
      <c r="BF521" t="s">
        <v>85</v>
      </c>
      <c r="BG521" t="s">
        <v>86</v>
      </c>
      <c r="BH521" t="s">
        <v>85</v>
      </c>
      <c r="BI521" t="s">
        <v>85</v>
      </c>
      <c r="BJ521" t="s">
        <v>85</v>
      </c>
      <c r="BK521" t="s">
        <v>85</v>
      </c>
      <c r="BL521" t="s">
        <v>3863</v>
      </c>
      <c r="BM521" t="s">
        <v>3478</v>
      </c>
      <c r="BO521" t="s">
        <v>6088</v>
      </c>
      <c r="BP521" s="1" t="s">
        <v>6283</v>
      </c>
    </row>
    <row r="522" spans="1:68" hidden="1" x14ac:dyDescent="0.25">
      <c r="A522" s="1" t="s">
        <v>5384</v>
      </c>
      <c r="B522" t="s">
        <v>5385</v>
      </c>
      <c r="C522" t="s">
        <v>5386</v>
      </c>
      <c r="D522" s="5">
        <f t="shared" si="25"/>
        <v>0</v>
      </c>
      <c r="E522" s="5">
        <f>IFERROR(SEARCH(Tabelle2!$A$2,Literatur!$C522),0)</f>
        <v>0</v>
      </c>
      <c r="F522" s="5">
        <f>IFERROR(SEARCH(Tabelle2!$A$3,Literatur!$C522),0)</f>
        <v>0</v>
      </c>
      <c r="G522" s="5">
        <f>IFERROR(SEARCH(Tabelle2!$A$4,Literatur!$C522),0)</f>
        <v>0</v>
      </c>
      <c r="H522" s="5">
        <f>IFERROR(SEARCH(Tabelle2!$A$5,Literatur!$C522),0)</f>
        <v>0</v>
      </c>
      <c r="I522" s="5">
        <f>IFERROR(SEARCH(Tabelle2!$A$6,Literatur!$C522),0)</f>
        <v>0</v>
      </c>
      <c r="J522" s="5">
        <f>IFERROR(SEARCH(Tabelle2!$A$7,Literatur!$C522),0)</f>
        <v>0</v>
      </c>
      <c r="K522" s="5">
        <f>IFERROR(SEARCH(Tabelle2!$A$8,Literatur!$C522),0)</f>
        <v>0</v>
      </c>
      <c r="L522" s="5">
        <f>IFERROR(SEARCH(Tabelle2!$A$9,Literatur!$C522),0)</f>
        <v>0</v>
      </c>
      <c r="M522" s="5">
        <f>IFERROR(SEARCH(Tabelle2!$A$10,Literatur!$C522),0)</f>
        <v>0</v>
      </c>
      <c r="N522" t="s">
        <v>60</v>
      </c>
      <c r="O522" t="s">
        <v>61</v>
      </c>
      <c r="P522" t="s">
        <v>3601</v>
      </c>
      <c r="Q522" t="s">
        <v>5387</v>
      </c>
      <c r="R522">
        <v>4</v>
      </c>
      <c r="S522">
        <v>115372</v>
      </c>
      <c r="T522" t="s">
        <v>64</v>
      </c>
      <c r="U522" t="s">
        <v>5388</v>
      </c>
      <c r="V522" t="s">
        <v>5389</v>
      </c>
      <c r="X522" t="s">
        <v>5390</v>
      </c>
      <c r="Y522" t="s">
        <v>5391</v>
      </c>
      <c r="Z522" t="s">
        <v>5392</v>
      </c>
      <c r="AA522">
        <f t="shared" si="26"/>
        <v>11</v>
      </c>
      <c r="AB522">
        <v>97</v>
      </c>
      <c r="AC522" t="s">
        <v>6284</v>
      </c>
      <c r="AD522" t="s">
        <v>71</v>
      </c>
      <c r="AE522">
        <v>25159817</v>
      </c>
      <c r="AF522" t="s">
        <v>6285</v>
      </c>
      <c r="AG522" t="s">
        <v>6286</v>
      </c>
      <c r="AH522" t="s">
        <v>6287</v>
      </c>
      <c r="AI522" t="s">
        <v>6288</v>
      </c>
      <c r="AK522" t="s">
        <v>97</v>
      </c>
      <c r="AL522">
        <v>2130614</v>
      </c>
      <c r="AM522">
        <v>2014</v>
      </c>
      <c r="AN522" t="s">
        <v>578</v>
      </c>
      <c r="AO522" t="s">
        <v>579</v>
      </c>
      <c r="AP522" t="s">
        <v>579</v>
      </c>
      <c r="AQ522" t="s">
        <v>580</v>
      </c>
      <c r="AR522" t="s">
        <v>2968</v>
      </c>
      <c r="AS522" t="s">
        <v>581</v>
      </c>
      <c r="AT522" t="s">
        <v>6289</v>
      </c>
      <c r="AU522" t="s">
        <v>6290</v>
      </c>
      <c r="AV522" t="s">
        <v>84</v>
      </c>
      <c r="AW522" t="s">
        <v>86</v>
      </c>
      <c r="AX522" t="s">
        <v>86</v>
      </c>
      <c r="AY522" t="s">
        <v>86</v>
      </c>
      <c r="AZ522" t="s">
        <v>86</v>
      </c>
      <c r="BA522" t="s">
        <v>85</v>
      </c>
      <c r="BB522" t="s">
        <v>86</v>
      </c>
      <c r="BC522">
        <v>39</v>
      </c>
      <c r="BD522" t="s">
        <v>86</v>
      </c>
      <c r="BE522" t="s">
        <v>86</v>
      </c>
      <c r="BF522" t="s">
        <v>85</v>
      </c>
      <c r="BG522" t="s">
        <v>86</v>
      </c>
      <c r="BH522" t="s">
        <v>85</v>
      </c>
      <c r="BI522" t="s">
        <v>85</v>
      </c>
      <c r="BJ522" t="s">
        <v>85</v>
      </c>
      <c r="BK522" t="s">
        <v>85</v>
      </c>
      <c r="BL522" t="s">
        <v>1739</v>
      </c>
      <c r="BM522" t="s">
        <v>4875</v>
      </c>
      <c r="BO522" t="s">
        <v>6098</v>
      </c>
      <c r="BP522" s="1" t="s">
        <v>6291</v>
      </c>
    </row>
    <row r="523" spans="1:68" hidden="1" x14ac:dyDescent="0.25">
      <c r="A523" s="1" t="s">
        <v>5384</v>
      </c>
      <c r="B523" t="s">
        <v>5385</v>
      </c>
      <c r="C523" t="s">
        <v>5386</v>
      </c>
      <c r="D523" s="5">
        <f t="shared" si="25"/>
        <v>0</v>
      </c>
      <c r="E523" s="5">
        <f>IFERROR(SEARCH(Tabelle2!$A$2,Literatur!$C523),0)</f>
        <v>0</v>
      </c>
      <c r="F523" s="5">
        <f>IFERROR(SEARCH(Tabelle2!$A$3,Literatur!$C523),0)</f>
        <v>0</v>
      </c>
      <c r="G523" s="5">
        <f>IFERROR(SEARCH(Tabelle2!$A$4,Literatur!$C523),0)</f>
        <v>0</v>
      </c>
      <c r="H523" s="5">
        <f>IFERROR(SEARCH(Tabelle2!$A$5,Literatur!$C523),0)</f>
        <v>0</v>
      </c>
      <c r="I523" s="5">
        <f>IFERROR(SEARCH(Tabelle2!$A$6,Literatur!$C523),0)</f>
        <v>0</v>
      </c>
      <c r="J523" s="5">
        <f>IFERROR(SEARCH(Tabelle2!$A$7,Literatur!$C523),0)</f>
        <v>0</v>
      </c>
      <c r="K523" s="5">
        <f>IFERROR(SEARCH(Tabelle2!$A$8,Literatur!$C523),0)</f>
        <v>0</v>
      </c>
      <c r="L523" s="5">
        <f>IFERROR(SEARCH(Tabelle2!$A$9,Literatur!$C523),0)</f>
        <v>0</v>
      </c>
      <c r="M523" s="5">
        <f>IFERROR(SEARCH(Tabelle2!$A$10,Literatur!$C523),0)</f>
        <v>0</v>
      </c>
      <c r="N523" t="s">
        <v>60</v>
      </c>
      <c r="O523" t="s">
        <v>61</v>
      </c>
      <c r="P523" t="s">
        <v>3601</v>
      </c>
      <c r="Q523" t="s">
        <v>5387</v>
      </c>
      <c r="R523">
        <v>4</v>
      </c>
      <c r="S523">
        <v>115372</v>
      </c>
      <c r="T523" t="s">
        <v>64</v>
      </c>
      <c r="U523" t="s">
        <v>5388</v>
      </c>
      <c r="V523" t="s">
        <v>5389</v>
      </c>
      <c r="X523" t="s">
        <v>5390</v>
      </c>
      <c r="Y523" t="s">
        <v>5391</v>
      </c>
      <c r="Z523" t="s">
        <v>5392</v>
      </c>
      <c r="AA523">
        <f t="shared" si="26"/>
        <v>11</v>
      </c>
      <c r="AB523">
        <v>97</v>
      </c>
      <c r="AC523" t="s">
        <v>6292</v>
      </c>
      <c r="AD523" t="s">
        <v>71</v>
      </c>
      <c r="AE523">
        <v>26941262</v>
      </c>
      <c r="AF523" t="s">
        <v>6293</v>
      </c>
      <c r="AG523" t="s">
        <v>6294</v>
      </c>
      <c r="AH523" t="s">
        <v>6295</v>
      </c>
      <c r="AI523" t="s">
        <v>6296</v>
      </c>
      <c r="AK523" t="s">
        <v>178</v>
      </c>
      <c r="AL523">
        <v>2477573</v>
      </c>
      <c r="AM523">
        <v>2016</v>
      </c>
      <c r="AN523" t="s">
        <v>2965</v>
      </c>
      <c r="AO523" t="s">
        <v>2966</v>
      </c>
      <c r="AP523" t="s">
        <v>2966</v>
      </c>
      <c r="AQ523" t="s">
        <v>2967</v>
      </c>
      <c r="AR523" t="s">
        <v>389</v>
      </c>
      <c r="AS523" t="s">
        <v>2969</v>
      </c>
      <c r="AT523" t="s">
        <v>6297</v>
      </c>
      <c r="AU523" t="s">
        <v>6298</v>
      </c>
      <c r="AV523" t="s">
        <v>84</v>
      </c>
      <c r="AW523" t="s">
        <v>86</v>
      </c>
      <c r="AX523" t="s">
        <v>86</v>
      </c>
      <c r="AY523" t="s">
        <v>85</v>
      </c>
      <c r="AZ523" t="s">
        <v>86</v>
      </c>
      <c r="BA523" t="s">
        <v>85</v>
      </c>
      <c r="BB523" t="s">
        <v>86</v>
      </c>
      <c r="BC523">
        <v>53</v>
      </c>
      <c r="BD523" t="s">
        <v>86</v>
      </c>
      <c r="BE523" t="s">
        <v>86</v>
      </c>
      <c r="BF523" t="s">
        <v>85</v>
      </c>
      <c r="BG523" t="s">
        <v>86</v>
      </c>
      <c r="BH523" t="s">
        <v>85</v>
      </c>
      <c r="BI523" t="s">
        <v>85</v>
      </c>
      <c r="BJ523" t="s">
        <v>85</v>
      </c>
      <c r="BK523" t="s">
        <v>85</v>
      </c>
      <c r="BL523" t="s">
        <v>6213</v>
      </c>
      <c r="BM523" t="s">
        <v>262</v>
      </c>
      <c r="BO523" t="s">
        <v>6109</v>
      </c>
      <c r="BP523" s="1" t="s">
        <v>6299</v>
      </c>
    </row>
    <row r="524" spans="1:68" hidden="1" x14ac:dyDescent="0.25">
      <c r="A524" s="1" t="s">
        <v>5384</v>
      </c>
      <c r="B524" t="s">
        <v>5385</v>
      </c>
      <c r="C524" t="s">
        <v>5386</v>
      </c>
      <c r="D524" s="5">
        <f t="shared" si="25"/>
        <v>0</v>
      </c>
      <c r="E524" s="5">
        <f>IFERROR(SEARCH(Tabelle2!$A$2,Literatur!$C524),0)</f>
        <v>0</v>
      </c>
      <c r="F524" s="5">
        <f>IFERROR(SEARCH(Tabelle2!$A$3,Literatur!$C524),0)</f>
        <v>0</v>
      </c>
      <c r="G524" s="5">
        <f>IFERROR(SEARCH(Tabelle2!$A$4,Literatur!$C524),0)</f>
        <v>0</v>
      </c>
      <c r="H524" s="5">
        <f>IFERROR(SEARCH(Tabelle2!$A$5,Literatur!$C524),0)</f>
        <v>0</v>
      </c>
      <c r="I524" s="5">
        <f>IFERROR(SEARCH(Tabelle2!$A$6,Literatur!$C524),0)</f>
        <v>0</v>
      </c>
      <c r="J524" s="5">
        <f>IFERROR(SEARCH(Tabelle2!$A$7,Literatur!$C524),0)</f>
        <v>0</v>
      </c>
      <c r="K524" s="5">
        <f>IFERROR(SEARCH(Tabelle2!$A$8,Literatur!$C524),0)</f>
        <v>0</v>
      </c>
      <c r="L524" s="5">
        <f>IFERROR(SEARCH(Tabelle2!$A$9,Literatur!$C524),0)</f>
        <v>0</v>
      </c>
      <c r="M524" s="5">
        <f>IFERROR(SEARCH(Tabelle2!$A$10,Literatur!$C524),0)</f>
        <v>0</v>
      </c>
      <c r="N524" t="s">
        <v>60</v>
      </c>
      <c r="O524" t="s">
        <v>61</v>
      </c>
      <c r="P524" t="s">
        <v>3601</v>
      </c>
      <c r="Q524" t="s">
        <v>5387</v>
      </c>
      <c r="R524">
        <v>4</v>
      </c>
      <c r="S524">
        <v>115372</v>
      </c>
      <c r="T524" t="s">
        <v>64</v>
      </c>
      <c r="U524" t="s">
        <v>5388</v>
      </c>
      <c r="V524" t="s">
        <v>5389</v>
      </c>
      <c r="X524" t="s">
        <v>5390</v>
      </c>
      <c r="Y524" t="s">
        <v>5391</v>
      </c>
      <c r="Z524" t="s">
        <v>5392</v>
      </c>
      <c r="AA524">
        <f t="shared" si="26"/>
        <v>11</v>
      </c>
      <c r="AB524">
        <v>97</v>
      </c>
      <c r="AC524" t="s">
        <v>6300</v>
      </c>
      <c r="AD524" t="s">
        <v>71</v>
      </c>
      <c r="AE524">
        <v>25012867</v>
      </c>
      <c r="AF524" t="s">
        <v>6301</v>
      </c>
      <c r="AG524" t="s">
        <v>6302</v>
      </c>
      <c r="AH524" t="s">
        <v>6303</v>
      </c>
      <c r="AI524" t="s">
        <v>6304</v>
      </c>
      <c r="AK524" t="s">
        <v>2851</v>
      </c>
      <c r="AL524">
        <v>2227139</v>
      </c>
      <c r="AM524">
        <v>2014</v>
      </c>
      <c r="AN524" t="s">
        <v>386</v>
      </c>
      <c r="AO524" t="s">
        <v>387</v>
      </c>
      <c r="AP524" t="s">
        <v>387</v>
      </c>
      <c r="AQ524" t="s">
        <v>388</v>
      </c>
      <c r="AR524" t="s">
        <v>6305</v>
      </c>
      <c r="AS524" t="s">
        <v>390</v>
      </c>
      <c r="AT524" t="s">
        <v>6306</v>
      </c>
      <c r="AU524" t="s">
        <v>6307</v>
      </c>
      <c r="AV524" t="s">
        <v>84</v>
      </c>
      <c r="AW524" t="s">
        <v>86</v>
      </c>
      <c r="AX524" t="s">
        <v>86</v>
      </c>
      <c r="AY524" t="s">
        <v>85</v>
      </c>
      <c r="AZ524" t="s">
        <v>85</v>
      </c>
      <c r="BA524" t="s">
        <v>85</v>
      </c>
      <c r="BB524" t="s">
        <v>86</v>
      </c>
      <c r="BC524">
        <v>56</v>
      </c>
      <c r="BD524" t="s">
        <v>86</v>
      </c>
      <c r="BE524" t="s">
        <v>86</v>
      </c>
      <c r="BF524" t="s">
        <v>85</v>
      </c>
      <c r="BG524" t="s">
        <v>86</v>
      </c>
      <c r="BH524" t="s">
        <v>85</v>
      </c>
      <c r="BI524" t="s">
        <v>85</v>
      </c>
      <c r="BJ524" t="s">
        <v>85</v>
      </c>
      <c r="BK524" t="s">
        <v>86</v>
      </c>
      <c r="BL524" t="s">
        <v>6308</v>
      </c>
      <c r="BM524" t="s">
        <v>1756</v>
      </c>
      <c r="BO524" t="s">
        <v>6119</v>
      </c>
      <c r="BP524" s="1" t="s">
        <v>6309</v>
      </c>
    </row>
    <row r="525" spans="1:68" hidden="1" x14ac:dyDescent="0.25">
      <c r="A525" s="1" t="s">
        <v>5384</v>
      </c>
      <c r="B525" t="s">
        <v>5385</v>
      </c>
      <c r="C525" t="s">
        <v>5386</v>
      </c>
      <c r="D525" s="5">
        <f t="shared" si="25"/>
        <v>0</v>
      </c>
      <c r="E525" s="5">
        <f>IFERROR(SEARCH(Tabelle2!$A$2,Literatur!$C525),0)</f>
        <v>0</v>
      </c>
      <c r="F525" s="5">
        <f>IFERROR(SEARCH(Tabelle2!$A$3,Literatur!$C525),0)</f>
        <v>0</v>
      </c>
      <c r="G525" s="5">
        <f>IFERROR(SEARCH(Tabelle2!$A$4,Literatur!$C525),0)</f>
        <v>0</v>
      </c>
      <c r="H525" s="5">
        <f>IFERROR(SEARCH(Tabelle2!$A$5,Literatur!$C525),0)</f>
        <v>0</v>
      </c>
      <c r="I525" s="5">
        <f>IFERROR(SEARCH(Tabelle2!$A$6,Literatur!$C525),0)</f>
        <v>0</v>
      </c>
      <c r="J525" s="5">
        <f>IFERROR(SEARCH(Tabelle2!$A$7,Literatur!$C525),0)</f>
        <v>0</v>
      </c>
      <c r="K525" s="5">
        <f>IFERROR(SEARCH(Tabelle2!$A$8,Literatur!$C525),0)</f>
        <v>0</v>
      </c>
      <c r="L525" s="5">
        <f>IFERROR(SEARCH(Tabelle2!$A$9,Literatur!$C525),0)</f>
        <v>0</v>
      </c>
      <c r="M525" s="5">
        <f>IFERROR(SEARCH(Tabelle2!$A$10,Literatur!$C525),0)</f>
        <v>0</v>
      </c>
      <c r="N525" t="s">
        <v>60</v>
      </c>
      <c r="O525" t="s">
        <v>61</v>
      </c>
      <c r="P525" t="s">
        <v>3601</v>
      </c>
      <c r="Q525" t="s">
        <v>5387</v>
      </c>
      <c r="R525">
        <v>4</v>
      </c>
      <c r="S525">
        <v>115372</v>
      </c>
      <c r="T525" t="s">
        <v>64</v>
      </c>
      <c r="U525" t="s">
        <v>5388</v>
      </c>
      <c r="V525" t="s">
        <v>5389</v>
      </c>
      <c r="X525" t="s">
        <v>5390</v>
      </c>
      <c r="Y525" t="s">
        <v>5391</v>
      </c>
      <c r="Z525" t="s">
        <v>5392</v>
      </c>
      <c r="AA525">
        <f t="shared" si="26"/>
        <v>11</v>
      </c>
      <c r="AB525">
        <v>97</v>
      </c>
      <c r="AC525" t="s">
        <v>6310</v>
      </c>
      <c r="AD525" t="s">
        <v>71</v>
      </c>
      <c r="AE525">
        <v>27841877</v>
      </c>
      <c r="AF525" t="s">
        <v>6311</v>
      </c>
      <c r="AG525" t="s">
        <v>6312</v>
      </c>
      <c r="AH525" t="s">
        <v>6313</v>
      </c>
      <c r="AI525" t="s">
        <v>6314</v>
      </c>
      <c r="AK525" t="s">
        <v>6267</v>
      </c>
      <c r="AL525">
        <v>2508755</v>
      </c>
      <c r="AM525">
        <v>2017</v>
      </c>
      <c r="AN525" t="s">
        <v>6315</v>
      </c>
      <c r="AO525" t="s">
        <v>6316</v>
      </c>
      <c r="AP525" t="s">
        <v>6317</v>
      </c>
      <c r="AQ525" t="s">
        <v>6318</v>
      </c>
      <c r="AR525" t="s">
        <v>340</v>
      </c>
      <c r="AS525" t="s">
        <v>6319</v>
      </c>
      <c r="AT525" t="s">
        <v>6320</v>
      </c>
      <c r="AU525" t="s">
        <v>6321</v>
      </c>
      <c r="AV525" t="s">
        <v>84</v>
      </c>
      <c r="AW525" t="s">
        <v>85</v>
      </c>
      <c r="AX525" t="s">
        <v>86</v>
      </c>
      <c r="AY525" t="s">
        <v>85</v>
      </c>
      <c r="AZ525" t="s">
        <v>86</v>
      </c>
      <c r="BA525" t="s">
        <v>85</v>
      </c>
      <c r="BB525" t="s">
        <v>86</v>
      </c>
      <c r="BC525">
        <v>70</v>
      </c>
      <c r="BD525" t="s">
        <v>86</v>
      </c>
      <c r="BE525" t="s">
        <v>86</v>
      </c>
      <c r="BF525" t="s">
        <v>85</v>
      </c>
      <c r="BG525" t="s">
        <v>86</v>
      </c>
      <c r="BH525" t="s">
        <v>86</v>
      </c>
      <c r="BI525" t="s">
        <v>86</v>
      </c>
      <c r="BJ525" t="s">
        <v>85</v>
      </c>
      <c r="BK525" t="s">
        <v>86</v>
      </c>
      <c r="BL525" t="s">
        <v>6322</v>
      </c>
      <c r="BM525" t="s">
        <v>233</v>
      </c>
      <c r="BO525" t="s">
        <v>2145</v>
      </c>
      <c r="BP525" s="1" t="s">
        <v>6323</v>
      </c>
    </row>
    <row r="526" spans="1:68" hidden="1" x14ac:dyDescent="0.25">
      <c r="A526" s="1" t="s">
        <v>5384</v>
      </c>
      <c r="B526" t="s">
        <v>5385</v>
      </c>
      <c r="C526" t="s">
        <v>5386</v>
      </c>
      <c r="D526" s="5">
        <f t="shared" si="25"/>
        <v>0</v>
      </c>
      <c r="E526" s="5">
        <f>IFERROR(SEARCH(Tabelle2!$A$2,Literatur!$C526),0)</f>
        <v>0</v>
      </c>
      <c r="F526" s="5">
        <f>IFERROR(SEARCH(Tabelle2!$A$3,Literatur!$C526),0)</f>
        <v>0</v>
      </c>
      <c r="G526" s="5">
        <f>IFERROR(SEARCH(Tabelle2!$A$4,Literatur!$C526),0)</f>
        <v>0</v>
      </c>
      <c r="H526" s="5">
        <f>IFERROR(SEARCH(Tabelle2!$A$5,Literatur!$C526),0)</f>
        <v>0</v>
      </c>
      <c r="I526" s="5">
        <f>IFERROR(SEARCH(Tabelle2!$A$6,Literatur!$C526),0)</f>
        <v>0</v>
      </c>
      <c r="J526" s="5">
        <f>IFERROR(SEARCH(Tabelle2!$A$7,Literatur!$C526),0)</f>
        <v>0</v>
      </c>
      <c r="K526" s="5">
        <f>IFERROR(SEARCH(Tabelle2!$A$8,Literatur!$C526),0)</f>
        <v>0</v>
      </c>
      <c r="L526" s="5">
        <f>IFERROR(SEARCH(Tabelle2!$A$9,Literatur!$C526),0)</f>
        <v>0</v>
      </c>
      <c r="M526" s="5">
        <f>IFERROR(SEARCH(Tabelle2!$A$10,Literatur!$C526),0)</f>
        <v>0</v>
      </c>
      <c r="N526" t="s">
        <v>60</v>
      </c>
      <c r="O526" t="s">
        <v>61</v>
      </c>
      <c r="P526" t="s">
        <v>3601</v>
      </c>
      <c r="Q526" t="s">
        <v>5387</v>
      </c>
      <c r="R526">
        <v>4</v>
      </c>
      <c r="S526">
        <v>115372</v>
      </c>
      <c r="T526" t="s">
        <v>64</v>
      </c>
      <c r="U526" t="s">
        <v>5388</v>
      </c>
      <c r="V526" t="s">
        <v>5389</v>
      </c>
      <c r="X526" t="s">
        <v>5390</v>
      </c>
      <c r="Y526" t="s">
        <v>5391</v>
      </c>
      <c r="Z526" t="s">
        <v>5392</v>
      </c>
      <c r="AA526">
        <f t="shared" si="26"/>
        <v>11</v>
      </c>
      <c r="AB526">
        <v>97</v>
      </c>
      <c r="AC526" t="s">
        <v>6324</v>
      </c>
      <c r="AD526" t="s">
        <v>71</v>
      </c>
      <c r="AE526">
        <v>25693589</v>
      </c>
      <c r="AF526" t="s">
        <v>6325</v>
      </c>
      <c r="AG526" t="s">
        <v>6326</v>
      </c>
      <c r="AH526" t="s">
        <v>6327</v>
      </c>
      <c r="AI526" t="s">
        <v>6328</v>
      </c>
      <c r="AK526" t="s">
        <v>147</v>
      </c>
      <c r="AL526">
        <v>2277273</v>
      </c>
      <c r="AM526">
        <v>2015</v>
      </c>
      <c r="AN526" t="s">
        <v>337</v>
      </c>
      <c r="AO526" t="s">
        <v>338</v>
      </c>
      <c r="AP526" t="s">
        <v>338</v>
      </c>
      <c r="AQ526" t="s">
        <v>339</v>
      </c>
      <c r="AR526" t="s">
        <v>6329</v>
      </c>
      <c r="AS526" t="s">
        <v>341</v>
      </c>
      <c r="AT526" t="s">
        <v>6330</v>
      </c>
      <c r="AU526" t="s">
        <v>6331</v>
      </c>
      <c r="AV526" t="s">
        <v>84</v>
      </c>
      <c r="AW526" t="s">
        <v>85</v>
      </c>
      <c r="AX526" t="s">
        <v>86</v>
      </c>
      <c r="AY526" t="s">
        <v>85</v>
      </c>
      <c r="AZ526" t="s">
        <v>86</v>
      </c>
      <c r="BA526" t="s">
        <v>85</v>
      </c>
      <c r="BB526" t="s">
        <v>86</v>
      </c>
      <c r="BC526">
        <v>73</v>
      </c>
      <c r="BD526" t="s">
        <v>86</v>
      </c>
      <c r="BE526" t="s">
        <v>86</v>
      </c>
      <c r="BF526" t="s">
        <v>85</v>
      </c>
      <c r="BG526" t="s">
        <v>86</v>
      </c>
      <c r="BH526" t="s">
        <v>85</v>
      </c>
      <c r="BI526" t="s">
        <v>85</v>
      </c>
      <c r="BJ526" t="s">
        <v>85</v>
      </c>
      <c r="BK526" t="s">
        <v>85</v>
      </c>
      <c r="BL526" t="s">
        <v>6332</v>
      </c>
      <c r="BM526" t="s">
        <v>504</v>
      </c>
      <c r="BO526" t="s">
        <v>6139</v>
      </c>
      <c r="BP526" s="1" t="s">
        <v>6333</v>
      </c>
    </row>
    <row r="527" spans="1:68" hidden="1" x14ac:dyDescent="0.25">
      <c r="A527" s="1" t="s">
        <v>5384</v>
      </c>
      <c r="B527" t="s">
        <v>5385</v>
      </c>
      <c r="C527" t="s">
        <v>5386</v>
      </c>
      <c r="D527" s="5">
        <f t="shared" si="25"/>
        <v>0</v>
      </c>
      <c r="E527" s="5">
        <f>IFERROR(SEARCH(Tabelle2!$A$2,Literatur!$C527),0)</f>
        <v>0</v>
      </c>
      <c r="F527" s="5">
        <f>IFERROR(SEARCH(Tabelle2!$A$3,Literatur!$C527),0)</f>
        <v>0</v>
      </c>
      <c r="G527" s="5">
        <f>IFERROR(SEARCH(Tabelle2!$A$4,Literatur!$C527),0)</f>
        <v>0</v>
      </c>
      <c r="H527" s="5">
        <f>IFERROR(SEARCH(Tabelle2!$A$5,Literatur!$C527),0)</f>
        <v>0</v>
      </c>
      <c r="I527" s="5">
        <f>IFERROR(SEARCH(Tabelle2!$A$6,Literatur!$C527),0)</f>
        <v>0</v>
      </c>
      <c r="J527" s="5">
        <f>IFERROR(SEARCH(Tabelle2!$A$7,Literatur!$C527),0)</f>
        <v>0</v>
      </c>
      <c r="K527" s="5">
        <f>IFERROR(SEARCH(Tabelle2!$A$8,Literatur!$C527),0)</f>
        <v>0</v>
      </c>
      <c r="L527" s="5">
        <f>IFERROR(SEARCH(Tabelle2!$A$9,Literatur!$C527),0)</f>
        <v>0</v>
      </c>
      <c r="M527" s="5">
        <f>IFERROR(SEARCH(Tabelle2!$A$10,Literatur!$C527),0)</f>
        <v>0</v>
      </c>
      <c r="N527" t="s">
        <v>60</v>
      </c>
      <c r="O527" t="s">
        <v>61</v>
      </c>
      <c r="P527" t="s">
        <v>3601</v>
      </c>
      <c r="Q527" t="s">
        <v>5387</v>
      </c>
      <c r="R527">
        <v>4</v>
      </c>
      <c r="S527">
        <v>115372</v>
      </c>
      <c r="T527" t="s">
        <v>64</v>
      </c>
      <c r="U527" t="s">
        <v>5388</v>
      </c>
      <c r="V527" t="s">
        <v>5389</v>
      </c>
      <c r="X527" t="s">
        <v>5390</v>
      </c>
      <c r="Y527" t="s">
        <v>5391</v>
      </c>
      <c r="Z527" t="s">
        <v>5392</v>
      </c>
      <c r="AA527">
        <f t="shared" si="26"/>
        <v>11</v>
      </c>
      <c r="AB527">
        <v>97</v>
      </c>
      <c r="AC527" t="s">
        <v>6334</v>
      </c>
      <c r="AD527" t="s">
        <v>71</v>
      </c>
      <c r="AE527">
        <v>26782335</v>
      </c>
      <c r="AF527" t="s">
        <v>6335</v>
      </c>
      <c r="AG527" t="s">
        <v>6336</v>
      </c>
      <c r="AH527" t="s">
        <v>6337</v>
      </c>
      <c r="AI527" t="s">
        <v>6338</v>
      </c>
      <c r="AK527" t="s">
        <v>207</v>
      </c>
      <c r="AL527">
        <v>2370996</v>
      </c>
      <c r="AM527">
        <v>2016</v>
      </c>
      <c r="AN527" t="s">
        <v>6339</v>
      </c>
      <c r="AO527" t="s">
        <v>6340</v>
      </c>
      <c r="AP527" t="s">
        <v>6340</v>
      </c>
      <c r="AQ527" t="s">
        <v>6341</v>
      </c>
      <c r="AR527" t="s">
        <v>6342</v>
      </c>
      <c r="AS527" t="s">
        <v>6343</v>
      </c>
      <c r="AT527" t="s">
        <v>6344</v>
      </c>
      <c r="AU527" t="s">
        <v>6345</v>
      </c>
      <c r="AV527" t="s">
        <v>84</v>
      </c>
      <c r="AW527" t="s">
        <v>85</v>
      </c>
      <c r="AX527" t="s">
        <v>86</v>
      </c>
      <c r="AY527" t="s">
        <v>85</v>
      </c>
      <c r="AZ527" t="s">
        <v>86</v>
      </c>
      <c r="BA527" t="s">
        <v>85</v>
      </c>
      <c r="BB527" t="s">
        <v>86</v>
      </c>
      <c r="BC527">
        <v>76</v>
      </c>
      <c r="BD527" t="s">
        <v>86</v>
      </c>
      <c r="BE527" t="s">
        <v>86</v>
      </c>
      <c r="BF527" t="s">
        <v>85</v>
      </c>
      <c r="BG527" t="s">
        <v>86</v>
      </c>
      <c r="BH527" t="s">
        <v>86</v>
      </c>
      <c r="BI527" t="s">
        <v>85</v>
      </c>
      <c r="BJ527" t="s">
        <v>86</v>
      </c>
      <c r="BK527" t="s">
        <v>85</v>
      </c>
      <c r="BL527" t="s">
        <v>6004</v>
      </c>
      <c r="BM527" t="s">
        <v>726</v>
      </c>
      <c r="BO527" t="s">
        <v>2958</v>
      </c>
      <c r="BP527" s="1" t="s">
        <v>6346</v>
      </c>
    </row>
    <row r="528" spans="1:68" hidden="1" x14ac:dyDescent="0.25">
      <c r="A528" s="1" t="s">
        <v>5384</v>
      </c>
      <c r="B528" t="s">
        <v>5385</v>
      </c>
      <c r="C528" t="s">
        <v>5386</v>
      </c>
      <c r="D528" s="5">
        <f t="shared" si="25"/>
        <v>0</v>
      </c>
      <c r="E528" s="5">
        <f>IFERROR(SEARCH(Tabelle2!$A$2,Literatur!$C528),0)</f>
        <v>0</v>
      </c>
      <c r="F528" s="5">
        <f>IFERROR(SEARCH(Tabelle2!$A$3,Literatur!$C528),0)</f>
        <v>0</v>
      </c>
      <c r="G528" s="5">
        <f>IFERROR(SEARCH(Tabelle2!$A$4,Literatur!$C528),0)</f>
        <v>0</v>
      </c>
      <c r="H528" s="5">
        <f>IFERROR(SEARCH(Tabelle2!$A$5,Literatur!$C528),0)</f>
        <v>0</v>
      </c>
      <c r="I528" s="5">
        <f>IFERROR(SEARCH(Tabelle2!$A$6,Literatur!$C528),0)</f>
        <v>0</v>
      </c>
      <c r="J528" s="5">
        <f>IFERROR(SEARCH(Tabelle2!$A$7,Literatur!$C528),0)</f>
        <v>0</v>
      </c>
      <c r="K528" s="5">
        <f>IFERROR(SEARCH(Tabelle2!$A$8,Literatur!$C528),0)</f>
        <v>0</v>
      </c>
      <c r="L528" s="5">
        <f>IFERROR(SEARCH(Tabelle2!$A$9,Literatur!$C528),0)</f>
        <v>0</v>
      </c>
      <c r="M528" s="5">
        <f>IFERROR(SEARCH(Tabelle2!$A$10,Literatur!$C528),0)</f>
        <v>0</v>
      </c>
      <c r="N528" t="s">
        <v>60</v>
      </c>
      <c r="O528" t="s">
        <v>61</v>
      </c>
      <c r="P528" t="s">
        <v>3601</v>
      </c>
      <c r="Q528" t="s">
        <v>5387</v>
      </c>
      <c r="R528">
        <v>4</v>
      </c>
      <c r="S528">
        <v>115372</v>
      </c>
      <c r="T528" t="s">
        <v>64</v>
      </c>
      <c r="U528" t="s">
        <v>5388</v>
      </c>
      <c r="V528" t="s">
        <v>5389</v>
      </c>
      <c r="X528" t="s">
        <v>5390</v>
      </c>
      <c r="Y528" t="s">
        <v>5391</v>
      </c>
      <c r="Z528" t="s">
        <v>5392</v>
      </c>
      <c r="AA528">
        <f t="shared" si="26"/>
        <v>11</v>
      </c>
      <c r="AB528">
        <v>97</v>
      </c>
      <c r="AC528" t="s">
        <v>6347</v>
      </c>
      <c r="AD528" t="s">
        <v>71</v>
      </c>
      <c r="AE528">
        <v>26312828</v>
      </c>
      <c r="AF528" t="s">
        <v>6348</v>
      </c>
      <c r="AG528" t="s">
        <v>6349</v>
      </c>
      <c r="AH528" t="s">
        <v>6350</v>
      </c>
      <c r="AI528" t="s">
        <v>6351</v>
      </c>
      <c r="AK528" t="s">
        <v>6352</v>
      </c>
      <c r="AL528">
        <v>2402571</v>
      </c>
      <c r="AM528">
        <v>2016</v>
      </c>
      <c r="AN528" t="s">
        <v>6353</v>
      </c>
      <c r="AO528" t="s">
        <v>6354</v>
      </c>
      <c r="AP528" t="s">
        <v>6355</v>
      </c>
      <c r="AQ528" t="s">
        <v>6356</v>
      </c>
      <c r="AR528" t="s">
        <v>6357</v>
      </c>
      <c r="AS528" t="s">
        <v>6358</v>
      </c>
      <c r="AT528" t="s">
        <v>6359</v>
      </c>
      <c r="AU528" t="s">
        <v>6360</v>
      </c>
      <c r="AV528" t="s">
        <v>84</v>
      </c>
      <c r="AW528" t="s">
        <v>86</v>
      </c>
      <c r="AX528" t="s">
        <v>86</v>
      </c>
      <c r="AY528" t="s">
        <v>85</v>
      </c>
      <c r="AZ528" t="s">
        <v>86</v>
      </c>
      <c r="BA528" t="s">
        <v>85</v>
      </c>
      <c r="BB528" t="s">
        <v>86</v>
      </c>
      <c r="BC528">
        <v>94</v>
      </c>
      <c r="BD528" t="s">
        <v>86</v>
      </c>
      <c r="BE528" t="s">
        <v>86</v>
      </c>
      <c r="BF528" t="s">
        <v>85</v>
      </c>
      <c r="BG528" t="s">
        <v>86</v>
      </c>
      <c r="BH528" t="s">
        <v>85</v>
      </c>
      <c r="BI528" t="s">
        <v>85</v>
      </c>
      <c r="BJ528" t="s">
        <v>85</v>
      </c>
      <c r="BK528" t="s">
        <v>85</v>
      </c>
      <c r="BL528" t="s">
        <v>1648</v>
      </c>
      <c r="BM528" t="s">
        <v>470</v>
      </c>
      <c r="BO528" t="s">
        <v>2338</v>
      </c>
      <c r="BP528" s="1" t="s">
        <v>6361</v>
      </c>
    </row>
    <row r="529" spans="1:68" hidden="1" x14ac:dyDescent="0.25">
      <c r="A529" s="1" t="s">
        <v>5384</v>
      </c>
      <c r="B529" t="s">
        <v>5385</v>
      </c>
      <c r="C529" t="s">
        <v>5386</v>
      </c>
      <c r="D529" s="5">
        <f t="shared" si="25"/>
        <v>0</v>
      </c>
      <c r="E529" s="5">
        <f>IFERROR(SEARCH(Tabelle2!$A$2,Literatur!$C529),0)</f>
        <v>0</v>
      </c>
      <c r="F529" s="5">
        <f>IFERROR(SEARCH(Tabelle2!$A$3,Literatur!$C529),0)</f>
        <v>0</v>
      </c>
      <c r="G529" s="5">
        <f>IFERROR(SEARCH(Tabelle2!$A$4,Literatur!$C529),0)</f>
        <v>0</v>
      </c>
      <c r="H529" s="5">
        <f>IFERROR(SEARCH(Tabelle2!$A$5,Literatur!$C529),0)</f>
        <v>0</v>
      </c>
      <c r="I529" s="5">
        <f>IFERROR(SEARCH(Tabelle2!$A$6,Literatur!$C529),0)</f>
        <v>0</v>
      </c>
      <c r="J529" s="5">
        <f>IFERROR(SEARCH(Tabelle2!$A$7,Literatur!$C529),0)</f>
        <v>0</v>
      </c>
      <c r="K529" s="5">
        <f>IFERROR(SEARCH(Tabelle2!$A$8,Literatur!$C529),0)</f>
        <v>0</v>
      </c>
      <c r="L529" s="5">
        <f>IFERROR(SEARCH(Tabelle2!$A$9,Literatur!$C529),0)</f>
        <v>0</v>
      </c>
      <c r="M529" s="5">
        <f>IFERROR(SEARCH(Tabelle2!$A$10,Literatur!$C529),0)</f>
        <v>0</v>
      </c>
      <c r="N529" t="s">
        <v>60</v>
      </c>
      <c r="O529" t="s">
        <v>61</v>
      </c>
      <c r="P529" t="s">
        <v>3601</v>
      </c>
      <c r="Q529" t="s">
        <v>5387</v>
      </c>
      <c r="R529">
        <v>4</v>
      </c>
      <c r="S529">
        <v>115372</v>
      </c>
      <c r="T529" t="s">
        <v>64</v>
      </c>
      <c r="U529" t="s">
        <v>5388</v>
      </c>
      <c r="V529" t="s">
        <v>5389</v>
      </c>
      <c r="X529" t="s">
        <v>5390</v>
      </c>
      <c r="Y529" t="s">
        <v>5391</v>
      </c>
      <c r="Z529" t="s">
        <v>5392</v>
      </c>
      <c r="AA529">
        <f t="shared" si="26"/>
        <v>11</v>
      </c>
      <c r="AB529">
        <v>97</v>
      </c>
      <c r="AC529" t="s">
        <v>6362</v>
      </c>
      <c r="AD529" t="s">
        <v>71</v>
      </c>
      <c r="AE529">
        <v>25988463</v>
      </c>
      <c r="AF529" t="s">
        <v>6363</v>
      </c>
      <c r="AG529" t="s">
        <v>6364</v>
      </c>
      <c r="AH529" t="s">
        <v>6365</v>
      </c>
      <c r="AI529" t="s">
        <v>6366</v>
      </c>
      <c r="AK529" t="s">
        <v>6367</v>
      </c>
      <c r="AL529">
        <v>2286000</v>
      </c>
      <c r="AM529">
        <v>2015</v>
      </c>
      <c r="AN529" t="s">
        <v>6368</v>
      </c>
      <c r="AO529" t="s">
        <v>6368</v>
      </c>
      <c r="AP529" t="s">
        <v>6368</v>
      </c>
      <c r="AQ529" t="s">
        <v>6369</v>
      </c>
      <c r="AR529" t="s">
        <v>1751</v>
      </c>
      <c r="AS529" t="s">
        <v>6370</v>
      </c>
      <c r="AT529" t="s">
        <v>6371</v>
      </c>
      <c r="AU529" t="s">
        <v>6372</v>
      </c>
      <c r="AV529" t="s">
        <v>84</v>
      </c>
      <c r="AW529" t="s">
        <v>85</v>
      </c>
      <c r="AX529" t="s">
        <v>86</v>
      </c>
      <c r="AY529" t="s">
        <v>85</v>
      </c>
      <c r="AZ529" t="s">
        <v>86</v>
      </c>
      <c r="BA529" t="s">
        <v>85</v>
      </c>
      <c r="BB529" t="s">
        <v>86</v>
      </c>
      <c r="BC529">
        <v>115</v>
      </c>
      <c r="BD529" t="s">
        <v>86</v>
      </c>
      <c r="BE529" t="s">
        <v>86</v>
      </c>
      <c r="BF529" t="s">
        <v>85</v>
      </c>
      <c r="BG529" t="s">
        <v>86</v>
      </c>
      <c r="BH529" t="s">
        <v>86</v>
      </c>
      <c r="BI529" t="s">
        <v>85</v>
      </c>
      <c r="BJ529" t="s">
        <v>86</v>
      </c>
      <c r="BK529" t="s">
        <v>85</v>
      </c>
      <c r="BL529" t="s">
        <v>6373</v>
      </c>
      <c r="BM529" t="s">
        <v>1756</v>
      </c>
      <c r="BO529" t="s">
        <v>5218</v>
      </c>
      <c r="BP529" s="1" t="s">
        <v>6374</v>
      </c>
    </row>
    <row r="530" spans="1:68" hidden="1" x14ac:dyDescent="0.25">
      <c r="A530" s="1" t="s">
        <v>5384</v>
      </c>
      <c r="B530" t="s">
        <v>5385</v>
      </c>
      <c r="C530" t="s">
        <v>5386</v>
      </c>
      <c r="D530" s="5">
        <f t="shared" si="25"/>
        <v>0</v>
      </c>
      <c r="E530" s="5">
        <f>IFERROR(SEARCH(Tabelle2!$A$2,Literatur!$C530),0)</f>
        <v>0</v>
      </c>
      <c r="F530" s="5">
        <f>IFERROR(SEARCH(Tabelle2!$A$3,Literatur!$C530),0)</f>
        <v>0</v>
      </c>
      <c r="G530" s="5">
        <f>IFERROR(SEARCH(Tabelle2!$A$4,Literatur!$C530),0)</f>
        <v>0</v>
      </c>
      <c r="H530" s="5">
        <f>IFERROR(SEARCH(Tabelle2!$A$5,Literatur!$C530),0)</f>
        <v>0</v>
      </c>
      <c r="I530" s="5">
        <f>IFERROR(SEARCH(Tabelle2!$A$6,Literatur!$C530),0)</f>
        <v>0</v>
      </c>
      <c r="J530" s="5">
        <f>IFERROR(SEARCH(Tabelle2!$A$7,Literatur!$C530),0)</f>
        <v>0</v>
      </c>
      <c r="K530" s="5">
        <f>IFERROR(SEARCH(Tabelle2!$A$8,Literatur!$C530),0)</f>
        <v>0</v>
      </c>
      <c r="L530" s="5">
        <f>IFERROR(SEARCH(Tabelle2!$A$9,Literatur!$C530),0)</f>
        <v>0</v>
      </c>
      <c r="M530" s="5">
        <f>IFERROR(SEARCH(Tabelle2!$A$10,Literatur!$C530),0)</f>
        <v>0</v>
      </c>
      <c r="N530" t="s">
        <v>60</v>
      </c>
      <c r="O530" t="s">
        <v>61</v>
      </c>
      <c r="P530" t="s">
        <v>3601</v>
      </c>
      <c r="Q530" t="s">
        <v>5387</v>
      </c>
      <c r="R530">
        <v>4</v>
      </c>
      <c r="S530">
        <v>115372</v>
      </c>
      <c r="T530" t="s">
        <v>64</v>
      </c>
      <c r="U530" t="s">
        <v>5388</v>
      </c>
      <c r="V530" t="s">
        <v>5389</v>
      </c>
      <c r="X530" t="s">
        <v>5390</v>
      </c>
      <c r="Y530" t="s">
        <v>5391</v>
      </c>
      <c r="Z530" t="s">
        <v>5392</v>
      </c>
      <c r="AA530">
        <f t="shared" si="26"/>
        <v>11</v>
      </c>
      <c r="AB530">
        <v>97</v>
      </c>
      <c r="AC530" t="s">
        <v>6375</v>
      </c>
      <c r="AD530" t="s">
        <v>71</v>
      </c>
      <c r="AE530">
        <v>25262344</v>
      </c>
      <c r="AG530" t="s">
        <v>6376</v>
      </c>
      <c r="AH530" t="s">
        <v>6377</v>
      </c>
      <c r="AI530" t="s">
        <v>6378</v>
      </c>
      <c r="AK530" t="s">
        <v>147</v>
      </c>
      <c r="AL530">
        <v>2256683</v>
      </c>
      <c r="AM530">
        <v>2015</v>
      </c>
      <c r="AN530" t="s">
        <v>1748</v>
      </c>
      <c r="AO530" t="s">
        <v>1749</v>
      </c>
      <c r="AP530" t="s">
        <v>1749</v>
      </c>
      <c r="AQ530" t="s">
        <v>1750</v>
      </c>
      <c r="AR530" t="s">
        <v>6379</v>
      </c>
      <c r="AS530" t="s">
        <v>1752</v>
      </c>
      <c r="AT530" t="s">
        <v>6380</v>
      </c>
      <c r="AU530" t="s">
        <v>6063</v>
      </c>
      <c r="AV530" t="s">
        <v>84</v>
      </c>
      <c r="AW530" t="s">
        <v>86</v>
      </c>
      <c r="AX530" t="s">
        <v>86</v>
      </c>
      <c r="AY530" t="s">
        <v>85</v>
      </c>
      <c r="AZ530" t="s">
        <v>85</v>
      </c>
      <c r="BA530" t="s">
        <v>85</v>
      </c>
      <c r="BC530">
        <v>172</v>
      </c>
      <c r="BD530" t="s">
        <v>86</v>
      </c>
      <c r="BE530" t="s">
        <v>86</v>
      </c>
      <c r="BF530" t="s">
        <v>86</v>
      </c>
      <c r="BG530" t="s">
        <v>86</v>
      </c>
      <c r="BH530" t="s">
        <v>85</v>
      </c>
      <c r="BI530" t="s">
        <v>85</v>
      </c>
      <c r="BJ530" t="s">
        <v>85</v>
      </c>
      <c r="BK530" t="s">
        <v>86</v>
      </c>
      <c r="BL530" t="s">
        <v>6381</v>
      </c>
      <c r="BM530" t="s">
        <v>6118</v>
      </c>
      <c r="BO530" t="s">
        <v>2582</v>
      </c>
      <c r="BP530" s="1" t="s">
        <v>6382</v>
      </c>
    </row>
    <row r="531" spans="1:68" hidden="1" x14ac:dyDescent="0.25">
      <c r="A531" s="1" t="s">
        <v>5384</v>
      </c>
      <c r="B531" t="s">
        <v>5385</v>
      </c>
      <c r="C531" t="s">
        <v>5386</v>
      </c>
      <c r="D531" s="5">
        <f t="shared" si="25"/>
        <v>0</v>
      </c>
      <c r="E531" s="5">
        <f>IFERROR(SEARCH(Tabelle2!$A$2,Literatur!$C531),0)</f>
        <v>0</v>
      </c>
      <c r="F531" s="5">
        <f>IFERROR(SEARCH(Tabelle2!$A$3,Literatur!$C531),0)</f>
        <v>0</v>
      </c>
      <c r="G531" s="5">
        <f>IFERROR(SEARCH(Tabelle2!$A$4,Literatur!$C531),0)</f>
        <v>0</v>
      </c>
      <c r="H531" s="5">
        <f>IFERROR(SEARCH(Tabelle2!$A$5,Literatur!$C531),0)</f>
        <v>0</v>
      </c>
      <c r="I531" s="5">
        <f>IFERROR(SEARCH(Tabelle2!$A$6,Literatur!$C531),0)</f>
        <v>0</v>
      </c>
      <c r="J531" s="5">
        <f>IFERROR(SEARCH(Tabelle2!$A$7,Literatur!$C531),0)</f>
        <v>0</v>
      </c>
      <c r="K531" s="5">
        <f>IFERROR(SEARCH(Tabelle2!$A$8,Literatur!$C531),0)</f>
        <v>0</v>
      </c>
      <c r="L531" s="5">
        <f>IFERROR(SEARCH(Tabelle2!$A$9,Literatur!$C531),0)</f>
        <v>0</v>
      </c>
      <c r="M531" s="5">
        <f>IFERROR(SEARCH(Tabelle2!$A$10,Literatur!$C531),0)</f>
        <v>0</v>
      </c>
      <c r="N531" t="s">
        <v>60</v>
      </c>
      <c r="O531" t="s">
        <v>61</v>
      </c>
      <c r="P531" t="s">
        <v>3601</v>
      </c>
      <c r="Q531" t="s">
        <v>5387</v>
      </c>
      <c r="R531">
        <v>4</v>
      </c>
      <c r="S531">
        <v>115372</v>
      </c>
      <c r="T531" t="s">
        <v>64</v>
      </c>
      <c r="U531" t="s">
        <v>5388</v>
      </c>
      <c r="V531" t="s">
        <v>5389</v>
      </c>
      <c r="X531" t="s">
        <v>5390</v>
      </c>
      <c r="Y531" t="s">
        <v>5391</v>
      </c>
      <c r="Z531" t="s">
        <v>5392</v>
      </c>
      <c r="AA531">
        <f t="shared" si="26"/>
        <v>11</v>
      </c>
      <c r="AB531">
        <v>97</v>
      </c>
      <c r="AC531" t="s">
        <v>6383</v>
      </c>
      <c r="AD531" t="s">
        <v>71</v>
      </c>
      <c r="AE531">
        <v>24012374</v>
      </c>
      <c r="AG531" t="s">
        <v>6384</v>
      </c>
      <c r="AH531" t="s">
        <v>6385</v>
      </c>
      <c r="AI531" t="s">
        <v>6386</v>
      </c>
      <c r="AK531" t="s">
        <v>6352</v>
      </c>
      <c r="AL531">
        <v>2077307</v>
      </c>
      <c r="AM531">
        <v>2013</v>
      </c>
      <c r="AN531" t="s">
        <v>6387</v>
      </c>
      <c r="AO531" t="s">
        <v>6388</v>
      </c>
      <c r="AP531" t="s">
        <v>6388</v>
      </c>
      <c r="AQ531" t="s">
        <v>6389</v>
      </c>
      <c r="AR531" t="s">
        <v>6357</v>
      </c>
      <c r="AS531" t="s">
        <v>6390</v>
      </c>
      <c r="AT531" t="s">
        <v>6391</v>
      </c>
      <c r="AV531" t="s">
        <v>84</v>
      </c>
      <c r="AW531" t="s">
        <v>85</v>
      </c>
      <c r="AX531" t="s">
        <v>86</v>
      </c>
      <c r="AY531" t="s">
        <v>85</v>
      </c>
      <c r="AZ531" t="s">
        <v>86</v>
      </c>
      <c r="BA531" t="s">
        <v>85</v>
      </c>
      <c r="BC531">
        <v>175</v>
      </c>
      <c r="BD531" t="s">
        <v>86</v>
      </c>
      <c r="BE531" t="s">
        <v>86</v>
      </c>
      <c r="BF531" t="s">
        <v>85</v>
      </c>
      <c r="BG531" t="s">
        <v>86</v>
      </c>
      <c r="BH531" t="s">
        <v>86</v>
      </c>
      <c r="BI531" t="s">
        <v>85</v>
      </c>
      <c r="BJ531" t="s">
        <v>86</v>
      </c>
      <c r="BK531" t="s">
        <v>85</v>
      </c>
      <c r="BL531" t="s">
        <v>6392</v>
      </c>
      <c r="BM531" t="s">
        <v>1260</v>
      </c>
      <c r="BO531" t="s">
        <v>6182</v>
      </c>
      <c r="BP531" s="1" t="s">
        <v>6393</v>
      </c>
    </row>
    <row r="532" spans="1:68" hidden="1" x14ac:dyDescent="0.25">
      <c r="A532" s="1" t="s">
        <v>5384</v>
      </c>
      <c r="B532" t="s">
        <v>5385</v>
      </c>
      <c r="C532" t="s">
        <v>5386</v>
      </c>
      <c r="D532" s="5">
        <f t="shared" si="25"/>
        <v>0</v>
      </c>
      <c r="E532" s="5">
        <f>IFERROR(SEARCH(Tabelle2!$A$2,Literatur!$C532),0)</f>
        <v>0</v>
      </c>
      <c r="F532" s="5">
        <f>IFERROR(SEARCH(Tabelle2!$A$3,Literatur!$C532),0)</f>
        <v>0</v>
      </c>
      <c r="G532" s="5">
        <f>IFERROR(SEARCH(Tabelle2!$A$4,Literatur!$C532),0)</f>
        <v>0</v>
      </c>
      <c r="H532" s="5">
        <f>IFERROR(SEARCH(Tabelle2!$A$5,Literatur!$C532),0)</f>
        <v>0</v>
      </c>
      <c r="I532" s="5">
        <f>IFERROR(SEARCH(Tabelle2!$A$6,Literatur!$C532),0)</f>
        <v>0</v>
      </c>
      <c r="J532" s="5">
        <f>IFERROR(SEARCH(Tabelle2!$A$7,Literatur!$C532),0)</f>
        <v>0</v>
      </c>
      <c r="K532" s="5">
        <f>IFERROR(SEARCH(Tabelle2!$A$8,Literatur!$C532),0)</f>
        <v>0</v>
      </c>
      <c r="L532" s="5">
        <f>IFERROR(SEARCH(Tabelle2!$A$9,Literatur!$C532),0)</f>
        <v>0</v>
      </c>
      <c r="M532" s="5">
        <f>IFERROR(SEARCH(Tabelle2!$A$10,Literatur!$C532),0)</f>
        <v>0</v>
      </c>
      <c r="N532" t="s">
        <v>60</v>
      </c>
      <c r="O532" t="s">
        <v>61</v>
      </c>
      <c r="P532" t="s">
        <v>3601</v>
      </c>
      <c r="Q532" t="s">
        <v>5387</v>
      </c>
      <c r="R532">
        <v>4</v>
      </c>
      <c r="S532">
        <v>115372</v>
      </c>
      <c r="T532" t="s">
        <v>64</v>
      </c>
      <c r="U532" t="s">
        <v>5388</v>
      </c>
      <c r="V532" t="s">
        <v>5389</v>
      </c>
      <c r="X532" t="s">
        <v>5390</v>
      </c>
      <c r="Y532" t="s">
        <v>5391</v>
      </c>
      <c r="Z532" t="s">
        <v>5392</v>
      </c>
      <c r="AA532">
        <f t="shared" si="26"/>
        <v>11</v>
      </c>
      <c r="AB532">
        <v>97</v>
      </c>
      <c r="AC532" t="s">
        <v>6394</v>
      </c>
      <c r="AD532" t="s">
        <v>71</v>
      </c>
      <c r="AE532">
        <v>25988462</v>
      </c>
      <c r="AH532" t="s">
        <v>6395</v>
      </c>
      <c r="AI532" t="s">
        <v>6396</v>
      </c>
      <c r="AL532">
        <v>2286000</v>
      </c>
      <c r="AM532">
        <v>2015</v>
      </c>
      <c r="AN532" t="s">
        <v>6368</v>
      </c>
      <c r="AO532" t="s">
        <v>6368</v>
      </c>
      <c r="AP532" t="s">
        <v>6368</v>
      </c>
      <c r="AQ532" t="s">
        <v>6369</v>
      </c>
      <c r="AS532" t="s">
        <v>6370</v>
      </c>
      <c r="AT532" t="s">
        <v>6397</v>
      </c>
      <c r="AV532" t="s">
        <v>84</v>
      </c>
      <c r="AW532" t="s">
        <v>85</v>
      </c>
      <c r="AX532" t="s">
        <v>86</v>
      </c>
      <c r="AY532" t="s">
        <v>85</v>
      </c>
      <c r="AZ532" t="s">
        <v>86</v>
      </c>
      <c r="BA532" t="s">
        <v>85</v>
      </c>
      <c r="BC532">
        <v>242</v>
      </c>
      <c r="BD532" t="s">
        <v>86</v>
      </c>
      <c r="BE532" t="s">
        <v>86</v>
      </c>
      <c r="BF532" t="s">
        <v>85</v>
      </c>
      <c r="BG532" t="s">
        <v>86</v>
      </c>
      <c r="BH532" t="s">
        <v>86</v>
      </c>
      <c r="BI532" t="s">
        <v>85</v>
      </c>
      <c r="BJ532" t="s">
        <v>86</v>
      </c>
      <c r="BK532" t="s">
        <v>85</v>
      </c>
      <c r="BL532" t="s">
        <v>6373</v>
      </c>
      <c r="BO532" t="s">
        <v>5218</v>
      </c>
    </row>
    <row r="533" spans="1:68" hidden="1" x14ac:dyDescent="0.25">
      <c r="A533" s="1" t="s">
        <v>6398</v>
      </c>
      <c r="B533" t="s">
        <v>6399</v>
      </c>
      <c r="C533" t="s">
        <v>6400</v>
      </c>
      <c r="D533" s="5">
        <f t="shared" si="25"/>
        <v>0</v>
      </c>
      <c r="E533" s="5">
        <f>IFERROR(SEARCH(Tabelle2!$A$2,Literatur!$C533),0)</f>
        <v>0</v>
      </c>
      <c r="F533" s="5">
        <f>IFERROR(SEARCH(Tabelle2!$A$3,Literatur!$C533),0)</f>
        <v>0</v>
      </c>
      <c r="G533" s="5">
        <f>IFERROR(SEARCH(Tabelle2!$A$4,Literatur!$C533),0)</f>
        <v>0</v>
      </c>
      <c r="H533" s="5">
        <f>IFERROR(SEARCH(Tabelle2!$A$5,Literatur!$C533),0)</f>
        <v>0</v>
      </c>
      <c r="I533" s="5">
        <f>IFERROR(SEARCH(Tabelle2!$A$6,Literatur!$C533),0)</f>
        <v>0</v>
      </c>
      <c r="J533" s="5">
        <f>IFERROR(SEARCH(Tabelle2!$A$7,Literatur!$C533),0)</f>
        <v>0</v>
      </c>
      <c r="K533" s="5">
        <f>IFERROR(SEARCH(Tabelle2!$A$8,Literatur!$C533),0)</f>
        <v>0</v>
      </c>
      <c r="L533" s="5">
        <f>IFERROR(SEARCH(Tabelle2!$A$9,Literatur!$C533),0)</f>
        <v>0</v>
      </c>
      <c r="M533" s="5">
        <f>IFERROR(SEARCH(Tabelle2!$A$10,Literatur!$C533),0)</f>
        <v>0</v>
      </c>
      <c r="N533" t="s">
        <v>60</v>
      </c>
      <c r="O533" t="s">
        <v>61</v>
      </c>
      <c r="P533" t="s">
        <v>6401</v>
      </c>
      <c r="Q533" t="s">
        <v>6402</v>
      </c>
      <c r="R533">
        <v>8</v>
      </c>
      <c r="S533">
        <v>115583</v>
      </c>
      <c r="T533" t="s">
        <v>64</v>
      </c>
      <c r="U533" t="s">
        <v>6403</v>
      </c>
      <c r="V533" t="s">
        <v>6404</v>
      </c>
      <c r="X533" t="s">
        <v>6405</v>
      </c>
      <c r="Y533" t="s">
        <v>6406</v>
      </c>
      <c r="Z533" t="s">
        <v>6407</v>
      </c>
      <c r="AA533">
        <f t="shared" si="26"/>
        <v>4</v>
      </c>
      <c r="AB533">
        <v>8</v>
      </c>
      <c r="AC533" t="s">
        <v>6408</v>
      </c>
      <c r="AD533" t="s">
        <v>71</v>
      </c>
      <c r="AE533">
        <v>30297723</v>
      </c>
      <c r="AF533" t="s">
        <v>6409</v>
      </c>
      <c r="AG533" t="s">
        <v>6410</v>
      </c>
      <c r="AH533" t="s">
        <v>6411</v>
      </c>
      <c r="AI533" t="s">
        <v>6412</v>
      </c>
      <c r="AJ533" t="s">
        <v>113</v>
      </c>
      <c r="AK533" t="s">
        <v>97</v>
      </c>
      <c r="AL533">
        <v>2732877</v>
      </c>
      <c r="AM533">
        <v>2018</v>
      </c>
      <c r="AN533" t="s">
        <v>464</v>
      </c>
      <c r="AO533" t="s">
        <v>465</v>
      </c>
      <c r="AP533" t="s">
        <v>465</v>
      </c>
      <c r="AQ533" t="s">
        <v>466</v>
      </c>
      <c r="AR533" t="s">
        <v>467</v>
      </c>
      <c r="AS533" t="s">
        <v>467</v>
      </c>
      <c r="AT533" t="s">
        <v>6413</v>
      </c>
      <c r="AU533" t="s">
        <v>6414</v>
      </c>
      <c r="AV533" t="s">
        <v>84</v>
      </c>
      <c r="AW533" t="s">
        <v>86</v>
      </c>
      <c r="AX533" t="s">
        <v>86</v>
      </c>
      <c r="AY533" t="s">
        <v>85</v>
      </c>
      <c r="AZ533" t="s">
        <v>86</v>
      </c>
      <c r="BA533" t="s">
        <v>85</v>
      </c>
      <c r="BB533" t="s">
        <v>86</v>
      </c>
      <c r="BC533">
        <v>0</v>
      </c>
      <c r="BD533" t="s">
        <v>86</v>
      </c>
      <c r="BE533" t="s">
        <v>86</v>
      </c>
      <c r="BF533" t="s">
        <v>85</v>
      </c>
      <c r="BG533" t="s">
        <v>85</v>
      </c>
      <c r="BH533" t="s">
        <v>85</v>
      </c>
      <c r="BI533" t="s">
        <v>85</v>
      </c>
      <c r="BJ533" t="s">
        <v>85</v>
      </c>
      <c r="BK533" t="s">
        <v>85</v>
      </c>
      <c r="BL533" t="s">
        <v>2748</v>
      </c>
      <c r="BM533" t="s">
        <v>5424</v>
      </c>
      <c r="BN533" t="s">
        <v>6415</v>
      </c>
      <c r="BO533" t="s">
        <v>6415</v>
      </c>
      <c r="BP533" s="1" t="s">
        <v>6416</v>
      </c>
    </row>
    <row r="534" spans="1:68" hidden="1" x14ac:dyDescent="0.25">
      <c r="A534" s="1" t="s">
        <v>6398</v>
      </c>
      <c r="B534" t="s">
        <v>6399</v>
      </c>
      <c r="C534" t="s">
        <v>6400</v>
      </c>
      <c r="D534" s="5">
        <f t="shared" si="25"/>
        <v>0</v>
      </c>
      <c r="E534" s="5">
        <f>IFERROR(SEARCH(Tabelle2!$A$2,Literatur!$C534),0)</f>
        <v>0</v>
      </c>
      <c r="F534" s="5">
        <f>IFERROR(SEARCH(Tabelle2!$A$3,Literatur!$C534),0)</f>
        <v>0</v>
      </c>
      <c r="G534" s="5">
        <f>IFERROR(SEARCH(Tabelle2!$A$4,Literatur!$C534),0)</f>
        <v>0</v>
      </c>
      <c r="H534" s="5">
        <f>IFERROR(SEARCH(Tabelle2!$A$5,Literatur!$C534),0)</f>
        <v>0</v>
      </c>
      <c r="I534" s="5">
        <f>IFERROR(SEARCH(Tabelle2!$A$6,Literatur!$C534),0)</f>
        <v>0</v>
      </c>
      <c r="J534" s="5">
        <f>IFERROR(SEARCH(Tabelle2!$A$7,Literatur!$C534),0)</f>
        <v>0</v>
      </c>
      <c r="K534" s="5">
        <f>IFERROR(SEARCH(Tabelle2!$A$8,Literatur!$C534),0)</f>
        <v>0</v>
      </c>
      <c r="L534" s="5">
        <f>IFERROR(SEARCH(Tabelle2!$A$9,Literatur!$C534),0)</f>
        <v>0</v>
      </c>
      <c r="M534" s="5">
        <f>IFERROR(SEARCH(Tabelle2!$A$10,Literatur!$C534),0)</f>
        <v>0</v>
      </c>
      <c r="N534" t="s">
        <v>60</v>
      </c>
      <c r="O534" t="s">
        <v>61</v>
      </c>
      <c r="P534" t="s">
        <v>6401</v>
      </c>
      <c r="Q534" t="s">
        <v>6402</v>
      </c>
      <c r="R534">
        <v>8</v>
      </c>
      <c r="S534">
        <v>115583</v>
      </c>
      <c r="T534" t="s">
        <v>64</v>
      </c>
      <c r="U534" t="s">
        <v>6403</v>
      </c>
      <c r="V534" t="s">
        <v>6404</v>
      </c>
      <c r="X534" t="s">
        <v>6405</v>
      </c>
      <c r="Y534" t="s">
        <v>6406</v>
      </c>
      <c r="Z534" t="s">
        <v>6407</v>
      </c>
      <c r="AA534">
        <f t="shared" si="26"/>
        <v>4</v>
      </c>
      <c r="AB534">
        <v>8</v>
      </c>
      <c r="AC534" t="s">
        <v>6417</v>
      </c>
      <c r="AD534" t="s">
        <v>71</v>
      </c>
      <c r="AE534">
        <v>29538767</v>
      </c>
      <c r="AF534" t="s">
        <v>6418</v>
      </c>
      <c r="AG534" t="s">
        <v>6419</v>
      </c>
      <c r="AH534" t="s">
        <v>6420</v>
      </c>
      <c r="AI534" t="s">
        <v>6421</v>
      </c>
      <c r="AJ534" t="s">
        <v>97</v>
      </c>
      <c r="AK534" t="s">
        <v>2303</v>
      </c>
      <c r="AL534">
        <v>2680915</v>
      </c>
      <c r="AM534">
        <v>2018</v>
      </c>
      <c r="AN534" t="s">
        <v>3796</v>
      </c>
      <c r="AO534" t="s">
        <v>3797</v>
      </c>
      <c r="AP534" t="s">
        <v>3798</v>
      </c>
      <c r="AQ534" t="s">
        <v>3799</v>
      </c>
      <c r="AR534" t="s">
        <v>3800</v>
      </c>
      <c r="AS534" t="s">
        <v>3801</v>
      </c>
      <c r="AT534" t="s">
        <v>6422</v>
      </c>
      <c r="AU534" t="s">
        <v>6423</v>
      </c>
      <c r="AV534" t="s">
        <v>84</v>
      </c>
      <c r="AW534" t="s">
        <v>86</v>
      </c>
      <c r="AX534" t="s">
        <v>86</v>
      </c>
      <c r="AY534" t="s">
        <v>85</v>
      </c>
      <c r="AZ534" t="s">
        <v>86</v>
      </c>
      <c r="BA534" t="s">
        <v>85</v>
      </c>
      <c r="BB534" t="s">
        <v>86</v>
      </c>
      <c r="BC534">
        <v>0</v>
      </c>
      <c r="BD534" t="s">
        <v>86</v>
      </c>
      <c r="BE534" t="s">
        <v>86</v>
      </c>
      <c r="BF534" t="s">
        <v>86</v>
      </c>
      <c r="BG534" t="s">
        <v>86</v>
      </c>
      <c r="BH534" t="s">
        <v>85</v>
      </c>
      <c r="BI534" t="s">
        <v>85</v>
      </c>
      <c r="BJ534" t="s">
        <v>85</v>
      </c>
      <c r="BK534" t="s">
        <v>86</v>
      </c>
      <c r="BL534" t="s">
        <v>857</v>
      </c>
      <c r="BM534" t="s">
        <v>1847</v>
      </c>
      <c r="BN534" t="s">
        <v>6424</v>
      </c>
      <c r="BO534" t="s">
        <v>1069</v>
      </c>
      <c r="BP534" s="1" t="s">
        <v>6425</v>
      </c>
    </row>
    <row r="535" spans="1:68" hidden="1" x14ac:dyDescent="0.25">
      <c r="A535" s="1" t="s">
        <v>6398</v>
      </c>
      <c r="B535" t="s">
        <v>6399</v>
      </c>
      <c r="C535" t="s">
        <v>6400</v>
      </c>
      <c r="D535" s="5">
        <f t="shared" si="25"/>
        <v>0</v>
      </c>
      <c r="E535" s="5">
        <f>IFERROR(SEARCH(Tabelle2!$A$2,Literatur!$C535),0)</f>
        <v>0</v>
      </c>
      <c r="F535" s="5">
        <f>IFERROR(SEARCH(Tabelle2!$A$3,Literatur!$C535),0)</f>
        <v>0</v>
      </c>
      <c r="G535" s="5">
        <f>IFERROR(SEARCH(Tabelle2!$A$4,Literatur!$C535),0)</f>
        <v>0</v>
      </c>
      <c r="H535" s="5">
        <f>IFERROR(SEARCH(Tabelle2!$A$5,Literatur!$C535),0)</f>
        <v>0</v>
      </c>
      <c r="I535" s="5">
        <f>IFERROR(SEARCH(Tabelle2!$A$6,Literatur!$C535),0)</f>
        <v>0</v>
      </c>
      <c r="J535" s="5">
        <f>IFERROR(SEARCH(Tabelle2!$A$7,Literatur!$C535),0)</f>
        <v>0</v>
      </c>
      <c r="K535" s="5">
        <f>IFERROR(SEARCH(Tabelle2!$A$8,Literatur!$C535),0)</f>
        <v>0</v>
      </c>
      <c r="L535" s="5">
        <f>IFERROR(SEARCH(Tabelle2!$A$9,Literatur!$C535),0)</f>
        <v>0</v>
      </c>
      <c r="M535" s="5">
        <f>IFERROR(SEARCH(Tabelle2!$A$10,Literatur!$C535),0)</f>
        <v>0</v>
      </c>
      <c r="N535" t="s">
        <v>60</v>
      </c>
      <c r="O535" t="s">
        <v>61</v>
      </c>
      <c r="P535" t="s">
        <v>6401</v>
      </c>
      <c r="Q535" t="s">
        <v>6402</v>
      </c>
      <c r="R535">
        <v>8</v>
      </c>
      <c r="S535">
        <v>115583</v>
      </c>
      <c r="T535" t="s">
        <v>64</v>
      </c>
      <c r="U535" t="s">
        <v>6403</v>
      </c>
      <c r="V535" t="s">
        <v>6404</v>
      </c>
      <c r="X535" t="s">
        <v>6405</v>
      </c>
      <c r="Y535" t="s">
        <v>6406</v>
      </c>
      <c r="Z535" t="s">
        <v>6407</v>
      </c>
      <c r="AA535">
        <f t="shared" si="26"/>
        <v>4</v>
      </c>
      <c r="AB535">
        <v>8</v>
      </c>
      <c r="AC535" t="s">
        <v>6426</v>
      </c>
      <c r="AD535" t="s">
        <v>71</v>
      </c>
      <c r="AE535">
        <v>28962237</v>
      </c>
      <c r="AF535" t="s">
        <v>6427</v>
      </c>
      <c r="AG535" t="s">
        <v>6428</v>
      </c>
      <c r="AH535" t="s">
        <v>6429</v>
      </c>
      <c r="AI535" t="s">
        <v>6430</v>
      </c>
      <c r="AJ535" t="s">
        <v>1033</v>
      </c>
      <c r="AK535" t="s">
        <v>113</v>
      </c>
      <c r="AL535">
        <v>2175081</v>
      </c>
      <c r="AM535">
        <v>2014</v>
      </c>
      <c r="AN535" t="s">
        <v>6431</v>
      </c>
      <c r="AO535" t="s">
        <v>6432</v>
      </c>
      <c r="AP535" t="s">
        <v>6432</v>
      </c>
      <c r="AQ535" t="s">
        <v>6433</v>
      </c>
      <c r="AR535" t="s">
        <v>6434</v>
      </c>
      <c r="AS535" t="s">
        <v>6434</v>
      </c>
      <c r="AT535" t="s">
        <v>6435</v>
      </c>
      <c r="AU535" t="s">
        <v>6436</v>
      </c>
      <c r="AV535" t="s">
        <v>84</v>
      </c>
      <c r="AW535" t="s">
        <v>86</v>
      </c>
      <c r="AX535" t="s">
        <v>86</v>
      </c>
      <c r="AY535" t="s">
        <v>85</v>
      </c>
      <c r="AZ535" t="s">
        <v>86</v>
      </c>
      <c r="BA535" t="s">
        <v>85</v>
      </c>
      <c r="BB535" t="s">
        <v>86</v>
      </c>
      <c r="BC535">
        <v>2</v>
      </c>
      <c r="BD535" t="s">
        <v>86</v>
      </c>
      <c r="BE535" t="s">
        <v>86</v>
      </c>
      <c r="BF535" t="s">
        <v>85</v>
      </c>
      <c r="BG535" t="s">
        <v>86</v>
      </c>
      <c r="BH535" t="s">
        <v>85</v>
      </c>
      <c r="BI535" t="s">
        <v>85</v>
      </c>
      <c r="BJ535" t="s">
        <v>85</v>
      </c>
      <c r="BK535" t="s">
        <v>85</v>
      </c>
      <c r="BL535" t="s">
        <v>5561</v>
      </c>
      <c r="BM535" t="s">
        <v>6437</v>
      </c>
      <c r="BN535" t="s">
        <v>6438</v>
      </c>
      <c r="BO535" t="s">
        <v>6424</v>
      </c>
      <c r="BP535" s="1" t="s">
        <v>6439</v>
      </c>
    </row>
    <row r="536" spans="1:68" hidden="1" x14ac:dyDescent="0.25">
      <c r="A536" s="1" t="s">
        <v>6398</v>
      </c>
      <c r="B536" t="s">
        <v>6399</v>
      </c>
      <c r="C536" t="s">
        <v>6400</v>
      </c>
      <c r="D536" s="5">
        <f t="shared" si="25"/>
        <v>0</v>
      </c>
      <c r="E536" s="5">
        <f>IFERROR(SEARCH(Tabelle2!$A$2,Literatur!$C536),0)</f>
        <v>0</v>
      </c>
      <c r="F536" s="5">
        <f>IFERROR(SEARCH(Tabelle2!$A$3,Literatur!$C536),0)</f>
        <v>0</v>
      </c>
      <c r="G536" s="5">
        <f>IFERROR(SEARCH(Tabelle2!$A$4,Literatur!$C536),0)</f>
        <v>0</v>
      </c>
      <c r="H536" s="5">
        <f>IFERROR(SEARCH(Tabelle2!$A$5,Literatur!$C536),0)</f>
        <v>0</v>
      </c>
      <c r="I536" s="5">
        <f>IFERROR(SEARCH(Tabelle2!$A$6,Literatur!$C536),0)</f>
        <v>0</v>
      </c>
      <c r="J536" s="5">
        <f>IFERROR(SEARCH(Tabelle2!$A$7,Literatur!$C536),0)</f>
        <v>0</v>
      </c>
      <c r="K536" s="5">
        <f>IFERROR(SEARCH(Tabelle2!$A$8,Literatur!$C536),0)</f>
        <v>0</v>
      </c>
      <c r="L536" s="5">
        <f>IFERROR(SEARCH(Tabelle2!$A$9,Literatur!$C536),0)</f>
        <v>0</v>
      </c>
      <c r="M536" s="5">
        <f>IFERROR(SEARCH(Tabelle2!$A$10,Literatur!$C536),0)</f>
        <v>0</v>
      </c>
      <c r="N536" t="s">
        <v>60</v>
      </c>
      <c r="O536" t="s">
        <v>61</v>
      </c>
      <c r="P536" t="s">
        <v>6401</v>
      </c>
      <c r="Q536" t="s">
        <v>6402</v>
      </c>
      <c r="R536">
        <v>8</v>
      </c>
      <c r="S536">
        <v>115583</v>
      </c>
      <c r="T536" t="s">
        <v>64</v>
      </c>
      <c r="U536" t="s">
        <v>6403</v>
      </c>
      <c r="V536" t="s">
        <v>6404</v>
      </c>
      <c r="X536" t="s">
        <v>6405</v>
      </c>
      <c r="Y536" t="s">
        <v>6406</v>
      </c>
      <c r="Z536" t="s">
        <v>6407</v>
      </c>
      <c r="AA536">
        <f t="shared" si="26"/>
        <v>4</v>
      </c>
      <c r="AB536">
        <v>8</v>
      </c>
      <c r="AC536" t="s">
        <v>6440</v>
      </c>
      <c r="AD536" t="s">
        <v>71</v>
      </c>
      <c r="AE536">
        <v>26037971</v>
      </c>
      <c r="AF536" t="s">
        <v>6441</v>
      </c>
      <c r="AG536" t="s">
        <v>6442</v>
      </c>
      <c r="AH536" t="s">
        <v>6443</v>
      </c>
      <c r="AI536" t="s">
        <v>6444</v>
      </c>
      <c r="AJ536" t="s">
        <v>734</v>
      </c>
      <c r="AK536" t="s">
        <v>4031</v>
      </c>
      <c r="AL536">
        <v>2296549</v>
      </c>
      <c r="AM536">
        <v>2015</v>
      </c>
      <c r="AN536" t="s">
        <v>6445</v>
      </c>
      <c r="AO536" t="s">
        <v>6446</v>
      </c>
      <c r="AP536" t="s">
        <v>6447</v>
      </c>
      <c r="AQ536" t="s">
        <v>6448</v>
      </c>
      <c r="AR536" t="s">
        <v>6449</v>
      </c>
      <c r="AS536" t="s">
        <v>6450</v>
      </c>
      <c r="AT536" t="s">
        <v>6451</v>
      </c>
      <c r="AU536" t="s">
        <v>6452</v>
      </c>
      <c r="AV536" t="s">
        <v>84</v>
      </c>
      <c r="AW536" t="s">
        <v>86</v>
      </c>
      <c r="AX536" t="s">
        <v>86</v>
      </c>
      <c r="AY536" t="s">
        <v>85</v>
      </c>
      <c r="AZ536" t="s">
        <v>85</v>
      </c>
      <c r="BA536" t="s">
        <v>85</v>
      </c>
      <c r="BB536" t="s">
        <v>85</v>
      </c>
      <c r="BC536">
        <v>2</v>
      </c>
      <c r="BD536" t="s">
        <v>86</v>
      </c>
      <c r="BE536" t="s">
        <v>86</v>
      </c>
      <c r="BF536" t="s">
        <v>85</v>
      </c>
      <c r="BG536" t="s">
        <v>86</v>
      </c>
      <c r="BH536" t="s">
        <v>85</v>
      </c>
      <c r="BI536" t="s">
        <v>85</v>
      </c>
      <c r="BJ536" t="s">
        <v>85</v>
      </c>
      <c r="BK536" t="s">
        <v>86</v>
      </c>
      <c r="BL536" t="s">
        <v>6453</v>
      </c>
      <c r="BM536" t="s">
        <v>504</v>
      </c>
      <c r="BN536" t="s">
        <v>6454</v>
      </c>
      <c r="BO536" t="s">
        <v>6438</v>
      </c>
      <c r="BP536" s="1" t="s">
        <v>6455</v>
      </c>
    </row>
    <row r="537" spans="1:68" hidden="1" x14ac:dyDescent="0.25">
      <c r="A537" s="1" t="s">
        <v>6398</v>
      </c>
      <c r="B537" t="s">
        <v>6399</v>
      </c>
      <c r="C537" t="s">
        <v>6400</v>
      </c>
      <c r="D537" s="5">
        <f t="shared" si="25"/>
        <v>0</v>
      </c>
      <c r="E537" s="5">
        <f>IFERROR(SEARCH(Tabelle2!$A$2,Literatur!$C537),0)</f>
        <v>0</v>
      </c>
      <c r="F537" s="5">
        <f>IFERROR(SEARCH(Tabelle2!$A$3,Literatur!$C537),0)</f>
        <v>0</v>
      </c>
      <c r="G537" s="5">
        <f>IFERROR(SEARCH(Tabelle2!$A$4,Literatur!$C537),0)</f>
        <v>0</v>
      </c>
      <c r="H537" s="5">
        <f>IFERROR(SEARCH(Tabelle2!$A$5,Literatur!$C537),0)</f>
        <v>0</v>
      </c>
      <c r="I537" s="5">
        <f>IFERROR(SEARCH(Tabelle2!$A$6,Literatur!$C537),0)</f>
        <v>0</v>
      </c>
      <c r="J537" s="5">
        <f>IFERROR(SEARCH(Tabelle2!$A$7,Literatur!$C537),0)</f>
        <v>0</v>
      </c>
      <c r="K537" s="5">
        <f>IFERROR(SEARCH(Tabelle2!$A$8,Literatur!$C537),0)</f>
        <v>0</v>
      </c>
      <c r="L537" s="5">
        <f>IFERROR(SEARCH(Tabelle2!$A$9,Literatur!$C537),0)</f>
        <v>0</v>
      </c>
      <c r="M537" s="5">
        <f>IFERROR(SEARCH(Tabelle2!$A$10,Literatur!$C537),0)</f>
        <v>0</v>
      </c>
      <c r="N537" t="s">
        <v>60</v>
      </c>
      <c r="O537" t="s">
        <v>61</v>
      </c>
      <c r="P537" t="s">
        <v>6401</v>
      </c>
      <c r="Q537" t="s">
        <v>6402</v>
      </c>
      <c r="R537">
        <v>8</v>
      </c>
      <c r="S537">
        <v>115583</v>
      </c>
      <c r="T537" t="s">
        <v>64</v>
      </c>
      <c r="U537" t="s">
        <v>6403</v>
      </c>
      <c r="V537" t="s">
        <v>6404</v>
      </c>
      <c r="X537" t="s">
        <v>6405</v>
      </c>
      <c r="Y537" t="s">
        <v>6406</v>
      </c>
      <c r="Z537" t="s">
        <v>6407</v>
      </c>
      <c r="AA537">
        <f t="shared" si="26"/>
        <v>4</v>
      </c>
      <c r="AB537">
        <v>8</v>
      </c>
      <c r="AC537" t="s">
        <v>6456</v>
      </c>
      <c r="AD537" t="s">
        <v>71</v>
      </c>
      <c r="AE537">
        <v>21702947</v>
      </c>
      <c r="AF537" t="s">
        <v>6457</v>
      </c>
      <c r="AG537" t="s">
        <v>6458</v>
      </c>
      <c r="AH537" t="s">
        <v>6459</v>
      </c>
      <c r="AI537" t="s">
        <v>6460</v>
      </c>
      <c r="AJ537" t="s">
        <v>2348</v>
      </c>
      <c r="AK537" t="s">
        <v>76</v>
      </c>
      <c r="AL537">
        <v>2469792</v>
      </c>
      <c r="AM537">
        <v>2011</v>
      </c>
      <c r="AN537" t="s">
        <v>3472</v>
      </c>
      <c r="AO537" t="s">
        <v>3473</v>
      </c>
      <c r="AP537" t="s">
        <v>3473</v>
      </c>
      <c r="AQ537" t="s">
        <v>3474</v>
      </c>
      <c r="AR537" t="s">
        <v>3475</v>
      </c>
      <c r="AS537" t="s">
        <v>3475</v>
      </c>
      <c r="AT537" t="s">
        <v>6461</v>
      </c>
      <c r="AU537" t="s">
        <v>6462</v>
      </c>
      <c r="AV537" t="s">
        <v>84</v>
      </c>
      <c r="AW537" t="s">
        <v>86</v>
      </c>
      <c r="AX537" t="s">
        <v>86</v>
      </c>
      <c r="AY537" t="s">
        <v>86</v>
      </c>
      <c r="AZ537" t="s">
        <v>86</v>
      </c>
      <c r="BA537" t="s">
        <v>85</v>
      </c>
      <c r="BB537" t="s">
        <v>85</v>
      </c>
      <c r="BC537">
        <v>2</v>
      </c>
      <c r="BD537" t="s">
        <v>86</v>
      </c>
      <c r="BE537" t="s">
        <v>86</v>
      </c>
      <c r="BF537" t="s">
        <v>85</v>
      </c>
      <c r="BG537" t="s">
        <v>85</v>
      </c>
      <c r="BH537" t="s">
        <v>85</v>
      </c>
      <c r="BI537" t="s">
        <v>85</v>
      </c>
      <c r="BJ537" t="s">
        <v>85</v>
      </c>
      <c r="BK537" t="s">
        <v>85</v>
      </c>
      <c r="BL537" t="s">
        <v>6463</v>
      </c>
      <c r="BM537" t="s">
        <v>504</v>
      </c>
      <c r="BN537" t="s">
        <v>3186</v>
      </c>
      <c r="BO537" t="s">
        <v>6454</v>
      </c>
      <c r="BP537" s="1" t="s">
        <v>6464</v>
      </c>
    </row>
    <row r="538" spans="1:68" hidden="1" x14ac:dyDescent="0.25">
      <c r="A538" s="1" t="s">
        <v>6398</v>
      </c>
      <c r="B538" t="s">
        <v>6399</v>
      </c>
      <c r="C538" t="s">
        <v>6400</v>
      </c>
      <c r="D538" s="5">
        <f t="shared" si="25"/>
        <v>0</v>
      </c>
      <c r="E538" s="5">
        <f>IFERROR(SEARCH(Tabelle2!$A$2,Literatur!$C538),0)</f>
        <v>0</v>
      </c>
      <c r="F538" s="5">
        <f>IFERROR(SEARCH(Tabelle2!$A$3,Literatur!$C538),0)</f>
        <v>0</v>
      </c>
      <c r="G538" s="5">
        <f>IFERROR(SEARCH(Tabelle2!$A$4,Literatur!$C538),0)</f>
        <v>0</v>
      </c>
      <c r="H538" s="5">
        <f>IFERROR(SEARCH(Tabelle2!$A$5,Literatur!$C538),0)</f>
        <v>0</v>
      </c>
      <c r="I538" s="5">
        <f>IFERROR(SEARCH(Tabelle2!$A$6,Literatur!$C538),0)</f>
        <v>0</v>
      </c>
      <c r="J538" s="5">
        <f>IFERROR(SEARCH(Tabelle2!$A$7,Literatur!$C538),0)</f>
        <v>0</v>
      </c>
      <c r="K538" s="5">
        <f>IFERROR(SEARCH(Tabelle2!$A$8,Literatur!$C538),0)</f>
        <v>0</v>
      </c>
      <c r="L538" s="5">
        <f>IFERROR(SEARCH(Tabelle2!$A$9,Literatur!$C538),0)</f>
        <v>0</v>
      </c>
      <c r="M538" s="5">
        <f>IFERROR(SEARCH(Tabelle2!$A$10,Literatur!$C538),0)</f>
        <v>0</v>
      </c>
      <c r="N538" t="s">
        <v>60</v>
      </c>
      <c r="O538" t="s">
        <v>61</v>
      </c>
      <c r="P538" t="s">
        <v>6401</v>
      </c>
      <c r="Q538" t="s">
        <v>6402</v>
      </c>
      <c r="R538">
        <v>8</v>
      </c>
      <c r="S538">
        <v>115583</v>
      </c>
      <c r="T538" t="s">
        <v>64</v>
      </c>
      <c r="U538" t="s">
        <v>6403</v>
      </c>
      <c r="V538" t="s">
        <v>6404</v>
      </c>
      <c r="X538" t="s">
        <v>6405</v>
      </c>
      <c r="Y538" t="s">
        <v>6406</v>
      </c>
      <c r="Z538" t="s">
        <v>6407</v>
      </c>
      <c r="AA538">
        <f t="shared" si="26"/>
        <v>4</v>
      </c>
      <c r="AB538">
        <v>8</v>
      </c>
      <c r="AC538" t="s">
        <v>6465</v>
      </c>
      <c r="AD538" t="s">
        <v>71</v>
      </c>
      <c r="AE538">
        <v>28223393</v>
      </c>
      <c r="AF538" t="s">
        <v>6466</v>
      </c>
      <c r="AG538" t="s">
        <v>6467</v>
      </c>
      <c r="AH538" t="s">
        <v>6468</v>
      </c>
      <c r="AI538" t="s">
        <v>6469</v>
      </c>
      <c r="AK538" t="s">
        <v>3390</v>
      </c>
      <c r="AL538">
        <v>2550083</v>
      </c>
      <c r="AM538">
        <v>2017</v>
      </c>
      <c r="AN538" t="s">
        <v>3391</v>
      </c>
      <c r="AO538" t="s">
        <v>3392</v>
      </c>
      <c r="AP538" t="s">
        <v>3393</v>
      </c>
      <c r="AQ538" t="s">
        <v>3394</v>
      </c>
      <c r="AR538" t="s">
        <v>3395</v>
      </c>
      <c r="AS538" t="s">
        <v>3396</v>
      </c>
      <c r="AT538" t="s">
        <v>6470</v>
      </c>
      <c r="AU538" t="s">
        <v>6471</v>
      </c>
      <c r="AV538" t="s">
        <v>84</v>
      </c>
      <c r="AW538" t="s">
        <v>85</v>
      </c>
      <c r="AX538" t="s">
        <v>86</v>
      </c>
      <c r="AY538" t="s">
        <v>85</v>
      </c>
      <c r="AZ538" t="s">
        <v>86</v>
      </c>
      <c r="BA538" t="s">
        <v>85</v>
      </c>
      <c r="BB538" t="s">
        <v>86</v>
      </c>
      <c r="BC538">
        <v>3</v>
      </c>
      <c r="BD538" t="s">
        <v>86</v>
      </c>
      <c r="BE538" t="s">
        <v>86</v>
      </c>
      <c r="BF538" t="s">
        <v>85</v>
      </c>
      <c r="BG538" t="s">
        <v>86</v>
      </c>
      <c r="BH538" t="s">
        <v>85</v>
      </c>
      <c r="BI538" t="s">
        <v>85</v>
      </c>
      <c r="BJ538" t="s">
        <v>85</v>
      </c>
      <c r="BK538" t="s">
        <v>86</v>
      </c>
      <c r="BL538" t="s">
        <v>6472</v>
      </c>
      <c r="BM538" t="s">
        <v>699</v>
      </c>
      <c r="BN538" t="s">
        <v>2213</v>
      </c>
      <c r="BO538" t="s">
        <v>3186</v>
      </c>
      <c r="BP538" s="1" t="s">
        <v>6473</v>
      </c>
    </row>
    <row r="539" spans="1:68" hidden="1" x14ac:dyDescent="0.25">
      <c r="A539" s="1" t="s">
        <v>6398</v>
      </c>
      <c r="B539" t="s">
        <v>6399</v>
      </c>
      <c r="C539" t="s">
        <v>6400</v>
      </c>
      <c r="D539" s="5">
        <f t="shared" si="25"/>
        <v>0</v>
      </c>
      <c r="E539" s="5">
        <f>IFERROR(SEARCH(Tabelle2!$A$2,Literatur!$C539),0)</f>
        <v>0</v>
      </c>
      <c r="F539" s="5">
        <f>IFERROR(SEARCH(Tabelle2!$A$3,Literatur!$C539),0)</f>
        <v>0</v>
      </c>
      <c r="G539" s="5">
        <f>IFERROR(SEARCH(Tabelle2!$A$4,Literatur!$C539),0)</f>
        <v>0</v>
      </c>
      <c r="H539" s="5">
        <f>IFERROR(SEARCH(Tabelle2!$A$5,Literatur!$C539),0)</f>
        <v>0</v>
      </c>
      <c r="I539" s="5">
        <f>IFERROR(SEARCH(Tabelle2!$A$6,Literatur!$C539),0)</f>
        <v>0</v>
      </c>
      <c r="J539" s="5">
        <f>IFERROR(SEARCH(Tabelle2!$A$7,Literatur!$C539),0)</f>
        <v>0</v>
      </c>
      <c r="K539" s="5">
        <f>IFERROR(SEARCH(Tabelle2!$A$8,Literatur!$C539),0)</f>
        <v>0</v>
      </c>
      <c r="L539" s="5">
        <f>IFERROR(SEARCH(Tabelle2!$A$9,Literatur!$C539),0)</f>
        <v>0</v>
      </c>
      <c r="M539" s="5">
        <f>IFERROR(SEARCH(Tabelle2!$A$10,Literatur!$C539),0)</f>
        <v>0</v>
      </c>
      <c r="N539" t="s">
        <v>60</v>
      </c>
      <c r="O539" t="s">
        <v>61</v>
      </c>
      <c r="P539" t="s">
        <v>6401</v>
      </c>
      <c r="Q539" t="s">
        <v>6402</v>
      </c>
      <c r="R539">
        <v>8</v>
      </c>
      <c r="S539">
        <v>115583</v>
      </c>
      <c r="T539" t="s">
        <v>64</v>
      </c>
      <c r="U539" t="s">
        <v>6403</v>
      </c>
      <c r="V539" t="s">
        <v>6404</v>
      </c>
      <c r="X539" t="s">
        <v>6405</v>
      </c>
      <c r="Y539" t="s">
        <v>6406</v>
      </c>
      <c r="Z539" t="s">
        <v>6407</v>
      </c>
      <c r="AA539">
        <f t="shared" si="26"/>
        <v>4</v>
      </c>
      <c r="AB539">
        <v>8</v>
      </c>
      <c r="AC539" t="s">
        <v>6474</v>
      </c>
      <c r="AD539" t="s">
        <v>71</v>
      </c>
      <c r="AE539">
        <v>28507124</v>
      </c>
      <c r="AF539" t="s">
        <v>6475</v>
      </c>
      <c r="AG539" t="s">
        <v>6476</v>
      </c>
      <c r="AH539" t="s">
        <v>6477</v>
      </c>
      <c r="AI539" t="s">
        <v>6478</v>
      </c>
      <c r="AK539" t="s">
        <v>1353</v>
      </c>
      <c r="AL539">
        <v>2561391</v>
      </c>
      <c r="AM539">
        <v>2017</v>
      </c>
      <c r="AN539" t="s">
        <v>1354</v>
      </c>
      <c r="AO539" t="s">
        <v>1355</v>
      </c>
      <c r="AP539" t="s">
        <v>1356</v>
      </c>
      <c r="AQ539" t="s">
        <v>1357</v>
      </c>
      <c r="AR539" t="s">
        <v>1358</v>
      </c>
      <c r="AS539" t="s">
        <v>1359</v>
      </c>
      <c r="AT539" t="s">
        <v>6479</v>
      </c>
      <c r="AU539" t="s">
        <v>6480</v>
      </c>
      <c r="AV539" t="s">
        <v>84</v>
      </c>
      <c r="AW539" t="s">
        <v>85</v>
      </c>
      <c r="AX539" t="s">
        <v>86</v>
      </c>
      <c r="AY539" t="s">
        <v>85</v>
      </c>
      <c r="AZ539" t="s">
        <v>86</v>
      </c>
      <c r="BA539" t="s">
        <v>85</v>
      </c>
      <c r="BB539" t="s">
        <v>86</v>
      </c>
      <c r="BC539">
        <v>4</v>
      </c>
      <c r="BD539" t="s">
        <v>86</v>
      </c>
      <c r="BE539" t="s">
        <v>86</v>
      </c>
      <c r="BF539" t="s">
        <v>86</v>
      </c>
      <c r="BG539" t="s">
        <v>86</v>
      </c>
      <c r="BH539" t="s">
        <v>85</v>
      </c>
      <c r="BI539" t="s">
        <v>85</v>
      </c>
      <c r="BJ539" t="s">
        <v>85</v>
      </c>
      <c r="BK539" t="s">
        <v>86</v>
      </c>
      <c r="BL539" t="s">
        <v>6481</v>
      </c>
      <c r="BM539" t="s">
        <v>1867</v>
      </c>
      <c r="BN539" t="s">
        <v>1595</v>
      </c>
      <c r="BO539" t="s">
        <v>2213</v>
      </c>
      <c r="BP539" s="1" t="s">
        <v>6482</v>
      </c>
    </row>
    <row r="540" spans="1:68" hidden="1" x14ac:dyDescent="0.25">
      <c r="A540" s="1" t="s">
        <v>6398</v>
      </c>
      <c r="B540" t="s">
        <v>6399</v>
      </c>
      <c r="C540" t="s">
        <v>6400</v>
      </c>
      <c r="D540" s="5">
        <f t="shared" si="25"/>
        <v>0</v>
      </c>
      <c r="E540" s="5">
        <f>IFERROR(SEARCH(Tabelle2!$A$2,Literatur!$C540),0)</f>
        <v>0</v>
      </c>
      <c r="F540" s="5">
        <f>IFERROR(SEARCH(Tabelle2!$A$3,Literatur!$C540),0)</f>
        <v>0</v>
      </c>
      <c r="G540" s="5">
        <f>IFERROR(SEARCH(Tabelle2!$A$4,Literatur!$C540),0)</f>
        <v>0</v>
      </c>
      <c r="H540" s="5">
        <f>IFERROR(SEARCH(Tabelle2!$A$5,Literatur!$C540),0)</f>
        <v>0</v>
      </c>
      <c r="I540" s="5">
        <f>IFERROR(SEARCH(Tabelle2!$A$6,Literatur!$C540),0)</f>
        <v>0</v>
      </c>
      <c r="J540" s="5">
        <f>IFERROR(SEARCH(Tabelle2!$A$7,Literatur!$C540),0)</f>
        <v>0</v>
      </c>
      <c r="K540" s="5">
        <f>IFERROR(SEARCH(Tabelle2!$A$8,Literatur!$C540),0)</f>
        <v>0</v>
      </c>
      <c r="L540" s="5">
        <f>IFERROR(SEARCH(Tabelle2!$A$9,Literatur!$C540),0)</f>
        <v>0</v>
      </c>
      <c r="M540" s="5">
        <f>IFERROR(SEARCH(Tabelle2!$A$10,Literatur!$C540),0)</f>
        <v>0</v>
      </c>
      <c r="N540" t="s">
        <v>60</v>
      </c>
      <c r="O540" t="s">
        <v>61</v>
      </c>
      <c r="P540" t="s">
        <v>6401</v>
      </c>
      <c r="Q540" t="s">
        <v>6402</v>
      </c>
      <c r="R540">
        <v>8</v>
      </c>
      <c r="S540">
        <v>115583</v>
      </c>
      <c r="T540" t="s">
        <v>64</v>
      </c>
      <c r="U540" t="s">
        <v>6403</v>
      </c>
      <c r="V540" t="s">
        <v>6404</v>
      </c>
      <c r="X540" t="s">
        <v>6405</v>
      </c>
      <c r="Y540" t="s">
        <v>6406</v>
      </c>
      <c r="Z540" t="s">
        <v>6407</v>
      </c>
      <c r="AA540">
        <f t="shared" si="26"/>
        <v>4</v>
      </c>
      <c r="AB540">
        <v>8</v>
      </c>
      <c r="AC540" t="s">
        <v>6483</v>
      </c>
      <c r="AD540" t="s">
        <v>71</v>
      </c>
      <c r="AE540">
        <v>26786101</v>
      </c>
      <c r="AF540" t="s">
        <v>6484</v>
      </c>
      <c r="AG540" t="s">
        <v>6485</v>
      </c>
      <c r="AH540" t="s">
        <v>6486</v>
      </c>
      <c r="AI540" t="s">
        <v>6487</v>
      </c>
      <c r="AK540" t="s">
        <v>628</v>
      </c>
      <c r="AL540">
        <v>2390903</v>
      </c>
      <c r="AM540">
        <v>2016</v>
      </c>
      <c r="AN540" t="s">
        <v>6488</v>
      </c>
      <c r="AO540" t="s">
        <v>6489</v>
      </c>
      <c r="AP540" t="s">
        <v>6490</v>
      </c>
      <c r="AQ540" t="s">
        <v>6491</v>
      </c>
      <c r="AR540" t="s">
        <v>6492</v>
      </c>
      <c r="AS540" t="s">
        <v>6493</v>
      </c>
      <c r="AT540" t="s">
        <v>6494</v>
      </c>
      <c r="AU540" t="s">
        <v>6495</v>
      </c>
      <c r="AV540" t="s">
        <v>84</v>
      </c>
      <c r="AW540" t="s">
        <v>86</v>
      </c>
      <c r="AX540" t="s">
        <v>86</v>
      </c>
      <c r="AY540" t="s">
        <v>85</v>
      </c>
      <c r="AZ540" t="s">
        <v>86</v>
      </c>
      <c r="BA540" t="s">
        <v>85</v>
      </c>
      <c r="BB540" t="s">
        <v>85</v>
      </c>
      <c r="BC540">
        <v>4</v>
      </c>
      <c r="BD540" t="s">
        <v>86</v>
      </c>
      <c r="BE540" t="s">
        <v>86</v>
      </c>
      <c r="BF540" t="s">
        <v>86</v>
      </c>
      <c r="BG540" t="s">
        <v>86</v>
      </c>
      <c r="BH540" t="s">
        <v>85</v>
      </c>
      <c r="BI540" t="s">
        <v>85</v>
      </c>
      <c r="BJ540" t="s">
        <v>85</v>
      </c>
      <c r="BK540" t="s">
        <v>86</v>
      </c>
      <c r="BL540" t="s">
        <v>2538</v>
      </c>
      <c r="BM540" t="s">
        <v>504</v>
      </c>
      <c r="BO540" t="s">
        <v>1595</v>
      </c>
      <c r="BP540" s="1" t="s">
        <v>6496</v>
      </c>
    </row>
    <row r="541" spans="1:68" hidden="1" x14ac:dyDescent="0.25">
      <c r="A541" s="1" t="s">
        <v>6497</v>
      </c>
      <c r="B541" t="s">
        <v>6498</v>
      </c>
      <c r="C541" t="s">
        <v>6499</v>
      </c>
      <c r="D541" s="5">
        <f t="shared" ref="D541:D549" si="27">SUM(E541:M541)*4</f>
        <v>4</v>
      </c>
      <c r="E541" s="5">
        <f>IFERROR(SEARCH(Tabelle2!$A$2,Literatur!$C541),0)</f>
        <v>0</v>
      </c>
      <c r="F541" s="5">
        <v>1</v>
      </c>
      <c r="G541" s="5">
        <f>IFERROR(SEARCH(Tabelle2!$A$4,Literatur!$C541),0)</f>
        <v>0</v>
      </c>
      <c r="H541" s="5">
        <f>IFERROR(SEARCH(Tabelle2!$A$5,Literatur!$C541),0)</f>
        <v>0</v>
      </c>
      <c r="I541" s="5">
        <f>IFERROR(SEARCH(Tabelle2!$A$6,Literatur!$C541),0)</f>
        <v>0</v>
      </c>
      <c r="J541" s="5">
        <f>IFERROR(SEARCH(Tabelle2!$A$7,Literatur!$C541),0)</f>
        <v>0</v>
      </c>
      <c r="K541" s="5">
        <f>IFERROR(SEARCH(Tabelle2!$A$8,Literatur!$C541),0)</f>
        <v>0</v>
      </c>
      <c r="L541" s="5">
        <f>IFERROR(SEARCH(Tabelle2!$A$9,Literatur!$C541),0)</f>
        <v>0</v>
      </c>
      <c r="M541" s="5">
        <f>IFERROR(SEARCH(Tabelle2!$A$10,Literatur!$C541),0)</f>
        <v>0</v>
      </c>
      <c r="N541" t="s">
        <v>60</v>
      </c>
      <c r="O541" t="s">
        <v>61</v>
      </c>
      <c r="P541" t="s">
        <v>2708</v>
      </c>
      <c r="Q541" t="s">
        <v>2709</v>
      </c>
      <c r="R541">
        <v>11</v>
      </c>
      <c r="S541">
        <v>115736</v>
      </c>
      <c r="T541" t="s">
        <v>64</v>
      </c>
      <c r="U541" t="s">
        <v>6500</v>
      </c>
      <c r="V541" t="s">
        <v>6501</v>
      </c>
      <c r="X541" t="s">
        <v>6502</v>
      </c>
      <c r="Y541" t="s">
        <v>6503</v>
      </c>
      <c r="Z541" t="s">
        <v>6504</v>
      </c>
      <c r="AA541">
        <f t="shared" si="26"/>
        <v>15</v>
      </c>
      <c r="AB541">
        <v>9</v>
      </c>
      <c r="AC541" t="s">
        <v>965</v>
      </c>
      <c r="AD541" t="s">
        <v>71</v>
      </c>
      <c r="AE541">
        <v>30376881</v>
      </c>
      <c r="AF541" t="s">
        <v>966</v>
      </c>
      <c r="AG541" t="s">
        <v>967</v>
      </c>
      <c r="AH541" t="s">
        <v>968</v>
      </c>
      <c r="AI541" t="s">
        <v>969</v>
      </c>
      <c r="AJ541" t="s">
        <v>113</v>
      </c>
      <c r="AK541" t="s">
        <v>178</v>
      </c>
      <c r="AL541">
        <v>2734586</v>
      </c>
      <c r="AM541">
        <v>2018</v>
      </c>
      <c r="AN541" t="s">
        <v>720</v>
      </c>
      <c r="AO541" t="s">
        <v>721</v>
      </c>
      <c r="AP541" t="s">
        <v>721</v>
      </c>
      <c r="AQ541" t="s">
        <v>722</v>
      </c>
      <c r="AR541" t="s">
        <v>723</v>
      </c>
      <c r="AS541" t="s">
        <v>723</v>
      </c>
      <c r="AT541" t="s">
        <v>970</v>
      </c>
      <c r="AU541" t="s">
        <v>971</v>
      </c>
      <c r="AV541" t="s">
        <v>84</v>
      </c>
      <c r="AW541" t="s">
        <v>86</v>
      </c>
      <c r="AX541" t="s">
        <v>86</v>
      </c>
      <c r="AY541" t="s">
        <v>85</v>
      </c>
      <c r="AZ541" t="s">
        <v>86</v>
      </c>
      <c r="BA541" t="s">
        <v>85</v>
      </c>
      <c r="BB541" t="s">
        <v>86</v>
      </c>
      <c r="BC541">
        <v>0</v>
      </c>
      <c r="BD541" t="s">
        <v>86</v>
      </c>
      <c r="BE541" t="s">
        <v>86</v>
      </c>
      <c r="BF541" t="s">
        <v>85</v>
      </c>
      <c r="BG541" t="s">
        <v>86</v>
      </c>
      <c r="BH541" t="s">
        <v>85</v>
      </c>
      <c r="BI541" t="s">
        <v>85</v>
      </c>
      <c r="BJ541" t="s">
        <v>85</v>
      </c>
      <c r="BK541" t="s">
        <v>85</v>
      </c>
      <c r="BL541" t="s">
        <v>972</v>
      </c>
      <c r="BM541" t="s">
        <v>973</v>
      </c>
      <c r="BN541" t="s">
        <v>329</v>
      </c>
      <c r="BO541" t="s">
        <v>329</v>
      </c>
      <c r="BP541" s="1" t="s">
        <v>974</v>
      </c>
    </row>
    <row r="542" spans="1:68" hidden="1" x14ac:dyDescent="0.25">
      <c r="A542" s="1" t="s">
        <v>6497</v>
      </c>
      <c r="B542" t="s">
        <v>6498</v>
      </c>
      <c r="C542" t="s">
        <v>6499</v>
      </c>
      <c r="D542" s="5">
        <f t="shared" si="27"/>
        <v>4</v>
      </c>
      <c r="E542" s="5">
        <f>IFERROR(SEARCH(Tabelle2!$A$2,Literatur!$C542),0)</f>
        <v>0</v>
      </c>
      <c r="F542" s="5">
        <v>1</v>
      </c>
      <c r="G542" s="5">
        <f>IFERROR(SEARCH(Tabelle2!$A$4,Literatur!$C542),0)</f>
        <v>0</v>
      </c>
      <c r="H542" s="5">
        <f>IFERROR(SEARCH(Tabelle2!$A$5,Literatur!$C542),0)</f>
        <v>0</v>
      </c>
      <c r="I542" s="5">
        <f>IFERROR(SEARCH(Tabelle2!$A$6,Literatur!$C542),0)</f>
        <v>0</v>
      </c>
      <c r="J542" s="5">
        <f>IFERROR(SEARCH(Tabelle2!$A$7,Literatur!$C542),0)</f>
        <v>0</v>
      </c>
      <c r="K542" s="5">
        <f>IFERROR(SEARCH(Tabelle2!$A$8,Literatur!$C542),0)</f>
        <v>0</v>
      </c>
      <c r="L542" s="5">
        <f>IFERROR(SEARCH(Tabelle2!$A$9,Literatur!$C542),0)</f>
        <v>0</v>
      </c>
      <c r="M542" s="5">
        <f>IFERROR(SEARCH(Tabelle2!$A$10,Literatur!$C542),0)</f>
        <v>0</v>
      </c>
      <c r="N542" t="s">
        <v>60</v>
      </c>
      <c r="O542" t="s">
        <v>61</v>
      </c>
      <c r="P542" t="s">
        <v>2708</v>
      </c>
      <c r="Q542" t="s">
        <v>2709</v>
      </c>
      <c r="R542">
        <v>11</v>
      </c>
      <c r="S542">
        <v>115736</v>
      </c>
      <c r="T542" t="s">
        <v>64</v>
      </c>
      <c r="U542" t="s">
        <v>6500</v>
      </c>
      <c r="V542" t="s">
        <v>6501</v>
      </c>
      <c r="X542" t="s">
        <v>6502</v>
      </c>
      <c r="Y542" t="s">
        <v>6503</v>
      </c>
      <c r="Z542" t="s">
        <v>6504</v>
      </c>
      <c r="AA542">
        <f t="shared" si="26"/>
        <v>15</v>
      </c>
      <c r="AB542">
        <v>9</v>
      </c>
      <c r="AC542" t="s">
        <v>6505</v>
      </c>
      <c r="AD542" t="s">
        <v>71</v>
      </c>
      <c r="AE542">
        <v>28890916</v>
      </c>
      <c r="AF542" t="s">
        <v>6506</v>
      </c>
      <c r="AG542" t="s">
        <v>6507</v>
      </c>
      <c r="AH542" t="s">
        <v>6508</v>
      </c>
      <c r="AI542" t="s">
        <v>6509</v>
      </c>
      <c r="AJ542" t="s">
        <v>77</v>
      </c>
      <c r="AK542" t="s">
        <v>77</v>
      </c>
      <c r="AL542">
        <v>2595506</v>
      </c>
      <c r="AM542">
        <v>2017</v>
      </c>
      <c r="AN542" t="s">
        <v>6510</v>
      </c>
      <c r="AO542" t="s">
        <v>6511</v>
      </c>
      <c r="AP542" t="s">
        <v>6511</v>
      </c>
      <c r="AQ542" t="s">
        <v>6512</v>
      </c>
      <c r="AR542" t="s">
        <v>6513</v>
      </c>
      <c r="AS542" t="s">
        <v>6513</v>
      </c>
      <c r="AT542" t="s">
        <v>6514</v>
      </c>
      <c r="AU542" t="s">
        <v>6515</v>
      </c>
      <c r="AV542" t="s">
        <v>84</v>
      </c>
      <c r="AW542" t="s">
        <v>86</v>
      </c>
      <c r="AX542" t="s">
        <v>86</v>
      </c>
      <c r="AY542" t="s">
        <v>85</v>
      </c>
      <c r="AZ542" t="s">
        <v>86</v>
      </c>
      <c r="BA542" t="s">
        <v>85</v>
      </c>
      <c r="BB542" t="s">
        <v>86</v>
      </c>
      <c r="BC542">
        <v>0</v>
      </c>
      <c r="BD542" t="s">
        <v>86</v>
      </c>
      <c r="BE542" t="s">
        <v>86</v>
      </c>
      <c r="BF542" t="s">
        <v>85</v>
      </c>
      <c r="BG542" t="s">
        <v>86</v>
      </c>
      <c r="BH542" t="s">
        <v>86</v>
      </c>
      <c r="BI542" t="s">
        <v>86</v>
      </c>
      <c r="BJ542" t="s">
        <v>85</v>
      </c>
      <c r="BK542" t="s">
        <v>85</v>
      </c>
      <c r="BL542" t="s">
        <v>6516</v>
      </c>
      <c r="BM542" t="s">
        <v>3545</v>
      </c>
      <c r="BN542" t="s">
        <v>6517</v>
      </c>
      <c r="BO542" t="s">
        <v>6517</v>
      </c>
      <c r="BP542" s="1" t="s">
        <v>6518</v>
      </c>
    </row>
    <row r="543" spans="1:68" hidden="1" x14ac:dyDescent="0.25">
      <c r="A543" s="1" t="s">
        <v>6497</v>
      </c>
      <c r="B543" t="s">
        <v>6498</v>
      </c>
      <c r="C543" t="s">
        <v>6499</v>
      </c>
      <c r="D543" s="5">
        <f t="shared" si="27"/>
        <v>4</v>
      </c>
      <c r="E543" s="5">
        <f>IFERROR(SEARCH(Tabelle2!$A$2,Literatur!$C543),0)</f>
        <v>0</v>
      </c>
      <c r="F543" s="5">
        <v>1</v>
      </c>
      <c r="G543" s="5">
        <f>IFERROR(SEARCH(Tabelle2!$A$4,Literatur!$C543),0)</f>
        <v>0</v>
      </c>
      <c r="H543" s="5">
        <f>IFERROR(SEARCH(Tabelle2!$A$5,Literatur!$C543),0)</f>
        <v>0</v>
      </c>
      <c r="I543" s="5">
        <f>IFERROR(SEARCH(Tabelle2!$A$6,Literatur!$C543),0)</f>
        <v>0</v>
      </c>
      <c r="J543" s="5">
        <f>IFERROR(SEARCH(Tabelle2!$A$7,Literatur!$C543),0)</f>
        <v>0</v>
      </c>
      <c r="K543" s="5">
        <f>IFERROR(SEARCH(Tabelle2!$A$8,Literatur!$C543),0)</f>
        <v>0</v>
      </c>
      <c r="L543" s="5">
        <f>IFERROR(SEARCH(Tabelle2!$A$9,Literatur!$C543),0)</f>
        <v>0</v>
      </c>
      <c r="M543" s="5">
        <f>IFERROR(SEARCH(Tabelle2!$A$10,Literatur!$C543),0)</f>
        <v>0</v>
      </c>
      <c r="N543" t="s">
        <v>60</v>
      </c>
      <c r="O543" t="s">
        <v>61</v>
      </c>
      <c r="P543" t="s">
        <v>2708</v>
      </c>
      <c r="Q543" t="s">
        <v>2709</v>
      </c>
      <c r="R543">
        <v>11</v>
      </c>
      <c r="S543">
        <v>115736</v>
      </c>
      <c r="T543" t="s">
        <v>64</v>
      </c>
      <c r="U543" t="s">
        <v>6500</v>
      </c>
      <c r="V543" t="s">
        <v>6501</v>
      </c>
      <c r="X543" t="s">
        <v>6502</v>
      </c>
      <c r="Y543" t="s">
        <v>6503</v>
      </c>
      <c r="Z543" t="s">
        <v>6504</v>
      </c>
      <c r="AA543">
        <f t="shared" si="26"/>
        <v>15</v>
      </c>
      <c r="AB543">
        <v>9</v>
      </c>
      <c r="AC543" t="s">
        <v>703</v>
      </c>
      <c r="AD543" t="s">
        <v>71</v>
      </c>
      <c r="AE543">
        <v>29562531</v>
      </c>
      <c r="AF543" t="s">
        <v>704</v>
      </c>
      <c r="AG543" t="s">
        <v>705</v>
      </c>
      <c r="AH543" t="s">
        <v>706</v>
      </c>
      <c r="AI543" t="s">
        <v>707</v>
      </c>
      <c r="AJ543" t="s">
        <v>77</v>
      </c>
      <c r="AK543" t="s">
        <v>692</v>
      </c>
      <c r="AL543">
        <v>2663708</v>
      </c>
      <c r="AM543">
        <v>2018</v>
      </c>
      <c r="AN543" t="s">
        <v>646</v>
      </c>
      <c r="AO543" t="s">
        <v>647</v>
      </c>
      <c r="AP543" t="s">
        <v>648</v>
      </c>
      <c r="AQ543" t="s">
        <v>649</v>
      </c>
      <c r="AR543" t="s">
        <v>650</v>
      </c>
      <c r="AS543" t="s">
        <v>651</v>
      </c>
      <c r="AT543" t="s">
        <v>697</v>
      </c>
      <c r="AU543" t="s">
        <v>709</v>
      </c>
      <c r="AV543" t="s">
        <v>84</v>
      </c>
      <c r="AW543" t="s">
        <v>86</v>
      </c>
      <c r="AX543" t="s">
        <v>86</v>
      </c>
      <c r="AY543" t="s">
        <v>85</v>
      </c>
      <c r="AZ543" t="s">
        <v>86</v>
      </c>
      <c r="BA543" t="s">
        <v>85</v>
      </c>
      <c r="BB543" t="s">
        <v>85</v>
      </c>
      <c r="BC543">
        <v>1</v>
      </c>
      <c r="BD543" t="s">
        <v>86</v>
      </c>
      <c r="BE543" t="s">
        <v>86</v>
      </c>
      <c r="BF543" t="s">
        <v>85</v>
      </c>
      <c r="BG543" t="s">
        <v>86</v>
      </c>
      <c r="BH543" t="s">
        <v>85</v>
      </c>
      <c r="BI543" t="s">
        <v>85</v>
      </c>
      <c r="BJ543" t="s">
        <v>85</v>
      </c>
      <c r="BK543" t="s">
        <v>86</v>
      </c>
      <c r="BL543" t="s">
        <v>710</v>
      </c>
      <c r="BM543" t="s">
        <v>711</v>
      </c>
      <c r="BN543" t="s">
        <v>743</v>
      </c>
      <c r="BO543" t="s">
        <v>621</v>
      </c>
      <c r="BP543" s="1" t="s">
        <v>713</v>
      </c>
    </row>
    <row r="544" spans="1:68" hidden="1" x14ac:dyDescent="0.25">
      <c r="A544" s="1" t="s">
        <v>6497</v>
      </c>
      <c r="B544" t="s">
        <v>6498</v>
      </c>
      <c r="C544" t="s">
        <v>6499</v>
      </c>
      <c r="D544" s="5">
        <f t="shared" si="27"/>
        <v>4</v>
      </c>
      <c r="E544" s="5">
        <f>IFERROR(SEARCH(Tabelle2!$A$2,Literatur!$C544),0)</f>
        <v>0</v>
      </c>
      <c r="F544" s="5">
        <v>1</v>
      </c>
      <c r="G544" s="5">
        <f>IFERROR(SEARCH(Tabelle2!$A$4,Literatur!$C544),0)</f>
        <v>0</v>
      </c>
      <c r="H544" s="5">
        <f>IFERROR(SEARCH(Tabelle2!$A$5,Literatur!$C544),0)</f>
        <v>0</v>
      </c>
      <c r="I544" s="5">
        <f>IFERROR(SEARCH(Tabelle2!$A$6,Literatur!$C544),0)</f>
        <v>0</v>
      </c>
      <c r="J544" s="5">
        <f>IFERROR(SEARCH(Tabelle2!$A$7,Literatur!$C544),0)</f>
        <v>0</v>
      </c>
      <c r="K544" s="5">
        <f>IFERROR(SEARCH(Tabelle2!$A$8,Literatur!$C544),0)</f>
        <v>0</v>
      </c>
      <c r="L544" s="5">
        <f>IFERROR(SEARCH(Tabelle2!$A$9,Literatur!$C544),0)</f>
        <v>0</v>
      </c>
      <c r="M544" s="5">
        <f>IFERROR(SEARCH(Tabelle2!$A$10,Literatur!$C544),0)</f>
        <v>0</v>
      </c>
      <c r="N544" t="s">
        <v>60</v>
      </c>
      <c r="O544" t="s">
        <v>61</v>
      </c>
      <c r="P544" t="s">
        <v>2708</v>
      </c>
      <c r="Q544" t="s">
        <v>2709</v>
      </c>
      <c r="R544">
        <v>11</v>
      </c>
      <c r="S544">
        <v>115736</v>
      </c>
      <c r="T544" t="s">
        <v>64</v>
      </c>
      <c r="U544" t="s">
        <v>6500</v>
      </c>
      <c r="V544" t="s">
        <v>6501</v>
      </c>
      <c r="X544" t="s">
        <v>6502</v>
      </c>
      <c r="Y544" t="s">
        <v>6503</v>
      </c>
      <c r="Z544" t="s">
        <v>6504</v>
      </c>
      <c r="AA544">
        <f t="shared" si="26"/>
        <v>15</v>
      </c>
      <c r="AB544">
        <v>9</v>
      </c>
      <c r="AC544" t="s">
        <v>6519</v>
      </c>
      <c r="AD544" t="s">
        <v>71</v>
      </c>
      <c r="AE544">
        <v>29480179</v>
      </c>
      <c r="AF544" t="s">
        <v>6520</v>
      </c>
      <c r="AG544" t="s">
        <v>6521</v>
      </c>
      <c r="AH544" t="s">
        <v>6522</v>
      </c>
      <c r="AI544" t="s">
        <v>6523</v>
      </c>
      <c r="AJ544" t="s">
        <v>130</v>
      </c>
      <c r="AK544" t="s">
        <v>692</v>
      </c>
      <c r="AL544">
        <v>2654561</v>
      </c>
      <c r="AM544">
        <v>2018</v>
      </c>
      <c r="AN544" t="s">
        <v>646</v>
      </c>
      <c r="AO544" t="s">
        <v>647</v>
      </c>
      <c r="AP544" t="s">
        <v>648</v>
      </c>
      <c r="AQ544" t="s">
        <v>649</v>
      </c>
      <c r="AR544" t="s">
        <v>650</v>
      </c>
      <c r="AS544" t="s">
        <v>651</v>
      </c>
      <c r="AT544" t="s">
        <v>6524</v>
      </c>
      <c r="AU544" t="s">
        <v>6525</v>
      </c>
      <c r="AV544" t="s">
        <v>84</v>
      </c>
      <c r="AW544" t="s">
        <v>86</v>
      </c>
      <c r="AX544" t="s">
        <v>86</v>
      </c>
      <c r="AY544" t="s">
        <v>85</v>
      </c>
      <c r="AZ544" t="s">
        <v>86</v>
      </c>
      <c r="BA544" t="s">
        <v>85</v>
      </c>
      <c r="BB544" t="s">
        <v>86</v>
      </c>
      <c r="BC544">
        <v>1</v>
      </c>
      <c r="BD544" t="s">
        <v>86</v>
      </c>
      <c r="BE544" t="s">
        <v>86</v>
      </c>
      <c r="BF544" t="s">
        <v>85</v>
      </c>
      <c r="BG544" t="s">
        <v>86</v>
      </c>
      <c r="BH544" t="s">
        <v>85</v>
      </c>
      <c r="BI544" t="s">
        <v>85</v>
      </c>
      <c r="BJ544" t="s">
        <v>85</v>
      </c>
      <c r="BK544" t="s">
        <v>85</v>
      </c>
      <c r="BL544" t="s">
        <v>3905</v>
      </c>
      <c r="BM544" t="s">
        <v>4257</v>
      </c>
      <c r="BN544" t="s">
        <v>6526</v>
      </c>
      <c r="BO544" t="s">
        <v>621</v>
      </c>
      <c r="BP544" s="1" t="s">
        <v>6527</v>
      </c>
    </row>
    <row r="545" spans="1:68" hidden="1" x14ac:dyDescent="0.25">
      <c r="A545" s="1" t="s">
        <v>6497</v>
      </c>
      <c r="B545" t="s">
        <v>6498</v>
      </c>
      <c r="C545" t="s">
        <v>6499</v>
      </c>
      <c r="D545" s="5">
        <f t="shared" si="27"/>
        <v>4</v>
      </c>
      <c r="E545" s="5">
        <f>IFERROR(SEARCH(Tabelle2!$A$2,Literatur!$C545),0)</f>
        <v>0</v>
      </c>
      <c r="F545" s="5">
        <v>1</v>
      </c>
      <c r="G545" s="5">
        <f>IFERROR(SEARCH(Tabelle2!$A$4,Literatur!$C545),0)</f>
        <v>0</v>
      </c>
      <c r="H545" s="5">
        <f>IFERROR(SEARCH(Tabelle2!$A$5,Literatur!$C545),0)</f>
        <v>0</v>
      </c>
      <c r="I545" s="5">
        <f>IFERROR(SEARCH(Tabelle2!$A$6,Literatur!$C545),0)</f>
        <v>0</v>
      </c>
      <c r="J545" s="5">
        <f>IFERROR(SEARCH(Tabelle2!$A$7,Literatur!$C545),0)</f>
        <v>0</v>
      </c>
      <c r="K545" s="5">
        <f>IFERROR(SEARCH(Tabelle2!$A$8,Literatur!$C545),0)</f>
        <v>0</v>
      </c>
      <c r="L545" s="5">
        <f>IFERROR(SEARCH(Tabelle2!$A$9,Literatur!$C545),0)</f>
        <v>0</v>
      </c>
      <c r="M545" s="5">
        <f>IFERROR(SEARCH(Tabelle2!$A$10,Literatur!$C545),0)</f>
        <v>0</v>
      </c>
      <c r="N545" t="s">
        <v>60</v>
      </c>
      <c r="O545" t="s">
        <v>61</v>
      </c>
      <c r="P545" t="s">
        <v>2708</v>
      </c>
      <c r="Q545" t="s">
        <v>2709</v>
      </c>
      <c r="R545">
        <v>11</v>
      </c>
      <c r="S545">
        <v>115736</v>
      </c>
      <c r="T545" t="s">
        <v>64</v>
      </c>
      <c r="U545" t="s">
        <v>6500</v>
      </c>
      <c r="V545" t="s">
        <v>6501</v>
      </c>
      <c r="X545" t="s">
        <v>6502</v>
      </c>
      <c r="Y545" t="s">
        <v>6503</v>
      </c>
      <c r="Z545" t="s">
        <v>6504</v>
      </c>
      <c r="AA545">
        <f t="shared" si="26"/>
        <v>15</v>
      </c>
      <c r="AB545">
        <v>9</v>
      </c>
      <c r="AC545" t="s">
        <v>6528</v>
      </c>
      <c r="AD545" t="s">
        <v>71</v>
      </c>
      <c r="AE545">
        <v>28347435</v>
      </c>
      <c r="AF545" t="s">
        <v>6529</v>
      </c>
      <c r="AG545" t="s">
        <v>6530</v>
      </c>
      <c r="AH545" t="s">
        <v>6531</v>
      </c>
      <c r="AI545" t="s">
        <v>6532</v>
      </c>
      <c r="AJ545" t="s">
        <v>420</v>
      </c>
      <c r="AK545" t="s">
        <v>420</v>
      </c>
      <c r="AL545">
        <v>2540372</v>
      </c>
      <c r="AM545">
        <v>2017</v>
      </c>
      <c r="AN545" t="s">
        <v>6533</v>
      </c>
      <c r="AO545" t="s">
        <v>6534</v>
      </c>
      <c r="AP545" t="s">
        <v>6534</v>
      </c>
      <c r="AQ545" t="s">
        <v>6535</v>
      </c>
      <c r="AR545" t="s">
        <v>6536</v>
      </c>
      <c r="AS545" t="s">
        <v>6537</v>
      </c>
      <c r="AT545" t="s">
        <v>868</v>
      </c>
      <c r="AU545" t="s">
        <v>6538</v>
      </c>
      <c r="AV545" t="s">
        <v>84</v>
      </c>
      <c r="AW545" t="s">
        <v>85</v>
      </c>
      <c r="AX545" t="s">
        <v>86</v>
      </c>
      <c r="AY545" t="s">
        <v>85</v>
      </c>
      <c r="AZ545" t="s">
        <v>86</v>
      </c>
      <c r="BA545" t="s">
        <v>85</v>
      </c>
      <c r="BB545" t="s">
        <v>85</v>
      </c>
      <c r="BC545">
        <v>3</v>
      </c>
      <c r="BD545" t="s">
        <v>86</v>
      </c>
      <c r="BE545" t="s">
        <v>86</v>
      </c>
      <c r="BF545" t="s">
        <v>85</v>
      </c>
      <c r="BG545" t="s">
        <v>86</v>
      </c>
      <c r="BH545" t="s">
        <v>86</v>
      </c>
      <c r="BI545" t="s">
        <v>85</v>
      </c>
      <c r="BJ545" t="s">
        <v>86</v>
      </c>
      <c r="BK545" t="s">
        <v>85</v>
      </c>
      <c r="BL545" t="s">
        <v>3558</v>
      </c>
      <c r="BM545" t="s">
        <v>638</v>
      </c>
      <c r="BN545" t="s">
        <v>6539</v>
      </c>
      <c r="BO545" t="s">
        <v>6540</v>
      </c>
      <c r="BP545" s="1" t="s">
        <v>6541</v>
      </c>
    </row>
    <row r="546" spans="1:68" hidden="1" x14ac:dyDescent="0.25">
      <c r="A546" s="1" t="s">
        <v>6497</v>
      </c>
      <c r="B546" t="s">
        <v>6498</v>
      </c>
      <c r="C546" t="s">
        <v>6499</v>
      </c>
      <c r="D546" s="5">
        <f t="shared" si="27"/>
        <v>4</v>
      </c>
      <c r="E546" s="5">
        <f>IFERROR(SEARCH(Tabelle2!$A$2,Literatur!$C546),0)</f>
        <v>0</v>
      </c>
      <c r="F546" s="5">
        <v>1</v>
      </c>
      <c r="G546" s="5">
        <f>IFERROR(SEARCH(Tabelle2!$A$4,Literatur!$C546),0)</f>
        <v>0</v>
      </c>
      <c r="H546" s="5">
        <f>IFERROR(SEARCH(Tabelle2!$A$5,Literatur!$C546),0)</f>
        <v>0</v>
      </c>
      <c r="I546" s="5">
        <f>IFERROR(SEARCH(Tabelle2!$A$6,Literatur!$C546),0)</f>
        <v>0</v>
      </c>
      <c r="J546" s="5">
        <f>IFERROR(SEARCH(Tabelle2!$A$7,Literatur!$C546),0)</f>
        <v>0</v>
      </c>
      <c r="K546" s="5">
        <f>IFERROR(SEARCH(Tabelle2!$A$8,Literatur!$C546),0)</f>
        <v>0</v>
      </c>
      <c r="L546" s="5">
        <f>IFERROR(SEARCH(Tabelle2!$A$9,Literatur!$C546),0)</f>
        <v>0</v>
      </c>
      <c r="M546" s="5">
        <f>IFERROR(SEARCH(Tabelle2!$A$10,Literatur!$C546),0)</f>
        <v>0</v>
      </c>
      <c r="N546" t="s">
        <v>60</v>
      </c>
      <c r="O546" t="s">
        <v>61</v>
      </c>
      <c r="P546" t="s">
        <v>2708</v>
      </c>
      <c r="Q546" t="s">
        <v>2709</v>
      </c>
      <c r="R546">
        <v>11</v>
      </c>
      <c r="S546">
        <v>115736</v>
      </c>
      <c r="T546" t="s">
        <v>64</v>
      </c>
      <c r="U546" t="s">
        <v>6500</v>
      </c>
      <c r="V546" t="s">
        <v>6501</v>
      </c>
      <c r="X546" t="s">
        <v>6502</v>
      </c>
      <c r="Y546" t="s">
        <v>6503</v>
      </c>
      <c r="Z546" t="s">
        <v>6504</v>
      </c>
      <c r="AA546">
        <f t="shared" si="26"/>
        <v>15</v>
      </c>
      <c r="AB546">
        <v>9</v>
      </c>
      <c r="AC546" t="s">
        <v>872</v>
      </c>
      <c r="AD546" t="s">
        <v>71</v>
      </c>
      <c r="AE546">
        <v>28899416</v>
      </c>
      <c r="AF546" t="s">
        <v>860</v>
      </c>
      <c r="AG546" t="s">
        <v>874</v>
      </c>
      <c r="AH546" t="s">
        <v>875</v>
      </c>
      <c r="AI546" t="s">
        <v>876</v>
      </c>
      <c r="AJ546" t="s">
        <v>113</v>
      </c>
      <c r="AK546" t="s">
        <v>281</v>
      </c>
      <c r="AL546">
        <v>2596531</v>
      </c>
      <c r="AM546">
        <v>2017</v>
      </c>
      <c r="AN546" t="s">
        <v>720</v>
      </c>
      <c r="AO546" t="s">
        <v>721</v>
      </c>
      <c r="AP546" t="s">
        <v>721</v>
      </c>
      <c r="AQ546" t="s">
        <v>722</v>
      </c>
      <c r="AR546" t="s">
        <v>723</v>
      </c>
      <c r="AS546" t="s">
        <v>723</v>
      </c>
      <c r="AT546" t="s">
        <v>6542</v>
      </c>
      <c r="AU546" t="s">
        <v>869</v>
      </c>
      <c r="AV546" t="s">
        <v>84</v>
      </c>
      <c r="AW546" t="s">
        <v>86</v>
      </c>
      <c r="AX546" t="s">
        <v>86</v>
      </c>
      <c r="AY546" t="s">
        <v>85</v>
      </c>
      <c r="AZ546" t="s">
        <v>86</v>
      </c>
      <c r="BA546" t="s">
        <v>85</v>
      </c>
      <c r="BB546" t="s">
        <v>85</v>
      </c>
      <c r="BC546">
        <v>5</v>
      </c>
      <c r="BD546" t="s">
        <v>86</v>
      </c>
      <c r="BE546" t="s">
        <v>86</v>
      </c>
      <c r="BF546" t="s">
        <v>85</v>
      </c>
      <c r="BG546" t="s">
        <v>86</v>
      </c>
      <c r="BH546" t="s">
        <v>85</v>
      </c>
      <c r="BI546" t="s">
        <v>85</v>
      </c>
      <c r="BJ546" t="s">
        <v>85</v>
      </c>
      <c r="BK546" t="s">
        <v>86</v>
      </c>
      <c r="BL546" t="s">
        <v>880</v>
      </c>
      <c r="BM546" t="s">
        <v>881</v>
      </c>
      <c r="BN546" t="s">
        <v>5961</v>
      </c>
      <c r="BO546" t="s">
        <v>743</v>
      </c>
      <c r="BP546" s="1" t="s">
        <v>882</v>
      </c>
    </row>
    <row r="547" spans="1:68" hidden="1" x14ac:dyDescent="0.25">
      <c r="A547" s="1" t="s">
        <v>6497</v>
      </c>
      <c r="B547" t="s">
        <v>6498</v>
      </c>
      <c r="C547" t="s">
        <v>6499</v>
      </c>
      <c r="D547" s="5">
        <f t="shared" si="27"/>
        <v>4</v>
      </c>
      <c r="E547" s="5">
        <f>IFERROR(SEARCH(Tabelle2!$A$2,Literatur!$C547),0)</f>
        <v>0</v>
      </c>
      <c r="F547" s="5">
        <v>1</v>
      </c>
      <c r="G547" s="5">
        <f>IFERROR(SEARCH(Tabelle2!$A$4,Literatur!$C547),0)</f>
        <v>0</v>
      </c>
      <c r="H547" s="5">
        <f>IFERROR(SEARCH(Tabelle2!$A$5,Literatur!$C547),0)</f>
        <v>0</v>
      </c>
      <c r="I547" s="5">
        <f>IFERROR(SEARCH(Tabelle2!$A$6,Literatur!$C547),0)</f>
        <v>0</v>
      </c>
      <c r="J547" s="5">
        <f>IFERROR(SEARCH(Tabelle2!$A$7,Literatur!$C547),0)</f>
        <v>0</v>
      </c>
      <c r="K547" s="5">
        <f>IFERROR(SEARCH(Tabelle2!$A$8,Literatur!$C547),0)</f>
        <v>0</v>
      </c>
      <c r="L547" s="5">
        <f>IFERROR(SEARCH(Tabelle2!$A$9,Literatur!$C547),0)</f>
        <v>0</v>
      </c>
      <c r="M547" s="5">
        <f>IFERROR(SEARCH(Tabelle2!$A$10,Literatur!$C547),0)</f>
        <v>0</v>
      </c>
      <c r="N547" t="s">
        <v>60</v>
      </c>
      <c r="O547" t="s">
        <v>61</v>
      </c>
      <c r="P547" t="s">
        <v>2708</v>
      </c>
      <c r="Q547" t="s">
        <v>2709</v>
      </c>
      <c r="R547">
        <v>11</v>
      </c>
      <c r="S547">
        <v>115736</v>
      </c>
      <c r="T547" t="s">
        <v>64</v>
      </c>
      <c r="U547" t="s">
        <v>6500</v>
      </c>
      <c r="V547" t="s">
        <v>6501</v>
      </c>
      <c r="X547" t="s">
        <v>6502</v>
      </c>
      <c r="Y547" t="s">
        <v>6503</v>
      </c>
      <c r="Z547" t="s">
        <v>6504</v>
      </c>
      <c r="AA547">
        <f t="shared" si="26"/>
        <v>15</v>
      </c>
      <c r="AB547">
        <v>9</v>
      </c>
      <c r="AC547" t="s">
        <v>6543</v>
      </c>
      <c r="AD547" t="s">
        <v>71</v>
      </c>
      <c r="AE547">
        <v>26988427</v>
      </c>
      <c r="AF547" t="s">
        <v>6544</v>
      </c>
      <c r="AG547" t="s">
        <v>6545</v>
      </c>
      <c r="AH547" t="s">
        <v>6546</v>
      </c>
      <c r="AI547" t="s">
        <v>6547</v>
      </c>
      <c r="AJ547" t="s">
        <v>1033</v>
      </c>
      <c r="AK547" t="s">
        <v>147</v>
      </c>
      <c r="AL547">
        <v>2406587</v>
      </c>
      <c r="AM547">
        <v>2016</v>
      </c>
      <c r="AN547" t="s">
        <v>386</v>
      </c>
      <c r="AO547" t="s">
        <v>387</v>
      </c>
      <c r="AP547" t="s">
        <v>387</v>
      </c>
      <c r="AQ547" t="s">
        <v>388</v>
      </c>
      <c r="AR547" t="s">
        <v>389</v>
      </c>
      <c r="AS547" t="s">
        <v>390</v>
      </c>
      <c r="AT547" t="s">
        <v>6548</v>
      </c>
      <c r="AU547" t="s">
        <v>6549</v>
      </c>
      <c r="AV547" t="s">
        <v>84</v>
      </c>
      <c r="AW547" t="s">
        <v>85</v>
      </c>
      <c r="AX547" t="s">
        <v>86</v>
      </c>
      <c r="AY547" t="s">
        <v>85</v>
      </c>
      <c r="AZ547" t="s">
        <v>86</v>
      </c>
      <c r="BA547" t="s">
        <v>85</v>
      </c>
      <c r="BB547" t="s">
        <v>85</v>
      </c>
      <c r="BC547">
        <v>10</v>
      </c>
      <c r="BD547" t="s">
        <v>86</v>
      </c>
      <c r="BE547" t="s">
        <v>85</v>
      </c>
      <c r="BF547" t="s">
        <v>85</v>
      </c>
      <c r="BG547" t="s">
        <v>86</v>
      </c>
      <c r="BH547" t="s">
        <v>86</v>
      </c>
      <c r="BI547" t="s">
        <v>85</v>
      </c>
      <c r="BJ547" t="s">
        <v>86</v>
      </c>
      <c r="BK547" t="s">
        <v>85</v>
      </c>
      <c r="BL547" t="s">
        <v>2364</v>
      </c>
      <c r="BM547" t="s">
        <v>6550</v>
      </c>
      <c r="BO547" t="s">
        <v>6526</v>
      </c>
      <c r="BP547" s="1" t="s">
        <v>6551</v>
      </c>
    </row>
    <row r="548" spans="1:68" hidden="1" x14ac:dyDescent="0.25">
      <c r="A548" s="1" t="s">
        <v>6497</v>
      </c>
      <c r="B548" t="s">
        <v>6498</v>
      </c>
      <c r="C548" t="s">
        <v>6499</v>
      </c>
      <c r="D548" s="5">
        <f t="shared" si="27"/>
        <v>4</v>
      </c>
      <c r="E548" s="5">
        <f>IFERROR(SEARCH(Tabelle2!$A$2,Literatur!$C548),0)</f>
        <v>0</v>
      </c>
      <c r="F548" s="5">
        <v>1</v>
      </c>
      <c r="G548" s="5">
        <f>IFERROR(SEARCH(Tabelle2!$A$4,Literatur!$C548),0)</f>
        <v>0</v>
      </c>
      <c r="H548" s="5">
        <f>IFERROR(SEARCH(Tabelle2!$A$5,Literatur!$C548),0)</f>
        <v>0</v>
      </c>
      <c r="I548" s="5">
        <f>IFERROR(SEARCH(Tabelle2!$A$6,Literatur!$C548),0)</f>
        <v>0</v>
      </c>
      <c r="J548" s="5">
        <f>IFERROR(SEARCH(Tabelle2!$A$7,Literatur!$C548),0)</f>
        <v>0</v>
      </c>
      <c r="K548" s="5">
        <f>IFERROR(SEARCH(Tabelle2!$A$8,Literatur!$C548),0)</f>
        <v>0</v>
      </c>
      <c r="L548" s="5">
        <f>IFERROR(SEARCH(Tabelle2!$A$9,Literatur!$C548),0)</f>
        <v>0</v>
      </c>
      <c r="M548" s="5">
        <f>IFERROR(SEARCH(Tabelle2!$A$10,Literatur!$C548),0)</f>
        <v>0</v>
      </c>
      <c r="N548" t="s">
        <v>60</v>
      </c>
      <c r="O548" t="s">
        <v>61</v>
      </c>
      <c r="P548" t="s">
        <v>2708</v>
      </c>
      <c r="Q548" t="s">
        <v>2709</v>
      </c>
      <c r="R548">
        <v>11</v>
      </c>
      <c r="S548">
        <v>115736</v>
      </c>
      <c r="T548" t="s">
        <v>64</v>
      </c>
      <c r="U548" t="s">
        <v>6500</v>
      </c>
      <c r="V548" t="s">
        <v>6501</v>
      </c>
      <c r="X548" t="s">
        <v>6502</v>
      </c>
      <c r="Y548" t="s">
        <v>6503</v>
      </c>
      <c r="Z548" t="s">
        <v>6504</v>
      </c>
      <c r="AA548">
        <f t="shared" si="26"/>
        <v>15</v>
      </c>
      <c r="AB548">
        <v>9</v>
      </c>
      <c r="AC548" t="s">
        <v>6552</v>
      </c>
      <c r="AD548" t="s">
        <v>71</v>
      </c>
      <c r="AE548">
        <v>27832826</v>
      </c>
      <c r="AF548" t="s">
        <v>6553</v>
      </c>
      <c r="AG548" t="s">
        <v>6554</v>
      </c>
      <c r="AH548" t="s">
        <v>6555</v>
      </c>
      <c r="AI548" t="s">
        <v>6556</v>
      </c>
      <c r="AJ548" t="s">
        <v>113</v>
      </c>
      <c r="AK548" t="s">
        <v>97</v>
      </c>
      <c r="AL548">
        <v>2488190</v>
      </c>
      <c r="AM548">
        <v>2016</v>
      </c>
      <c r="AN548" t="s">
        <v>720</v>
      </c>
      <c r="AO548" t="s">
        <v>721</v>
      </c>
      <c r="AP548" t="s">
        <v>721</v>
      </c>
      <c r="AQ548" t="s">
        <v>722</v>
      </c>
      <c r="AR548" t="s">
        <v>723</v>
      </c>
      <c r="AS548" t="s">
        <v>723</v>
      </c>
      <c r="AT548" t="s">
        <v>6169</v>
      </c>
      <c r="AU548" t="s">
        <v>6557</v>
      </c>
      <c r="AV548" t="s">
        <v>84</v>
      </c>
      <c r="AW548" t="s">
        <v>86</v>
      </c>
      <c r="AX548" t="s">
        <v>86</v>
      </c>
      <c r="AY548" t="s">
        <v>85</v>
      </c>
      <c r="AZ548" t="s">
        <v>86</v>
      </c>
      <c r="BA548" t="s">
        <v>85</v>
      </c>
      <c r="BB548" t="s">
        <v>85</v>
      </c>
      <c r="BC548">
        <v>11</v>
      </c>
      <c r="BD548" t="s">
        <v>86</v>
      </c>
      <c r="BE548" t="s">
        <v>86</v>
      </c>
      <c r="BF548" t="s">
        <v>85</v>
      </c>
      <c r="BG548" t="s">
        <v>86</v>
      </c>
      <c r="BH548" t="s">
        <v>85</v>
      </c>
      <c r="BI548" t="s">
        <v>85</v>
      </c>
      <c r="BJ548" t="s">
        <v>85</v>
      </c>
      <c r="BK548" t="s">
        <v>85</v>
      </c>
      <c r="BL548" t="s">
        <v>6558</v>
      </c>
      <c r="BM548" t="s">
        <v>3506</v>
      </c>
      <c r="BO548" t="s">
        <v>6539</v>
      </c>
      <c r="BP548" s="1" t="s">
        <v>6559</v>
      </c>
    </row>
    <row r="549" spans="1:68" hidden="1" x14ac:dyDescent="0.25">
      <c r="A549" s="1" t="s">
        <v>6497</v>
      </c>
      <c r="B549" t="s">
        <v>6498</v>
      </c>
      <c r="C549" t="s">
        <v>6499</v>
      </c>
      <c r="D549" s="5">
        <f t="shared" si="27"/>
        <v>4</v>
      </c>
      <c r="E549" s="5">
        <f>IFERROR(SEARCH(Tabelle2!$A$2,Literatur!$C549),0)</f>
        <v>0</v>
      </c>
      <c r="F549" s="5">
        <v>1</v>
      </c>
      <c r="G549" s="5">
        <f>IFERROR(SEARCH(Tabelle2!$A$4,Literatur!$C549),0)</f>
        <v>0</v>
      </c>
      <c r="H549" s="5">
        <f>IFERROR(SEARCH(Tabelle2!$A$5,Literatur!$C549),0)</f>
        <v>0</v>
      </c>
      <c r="I549" s="5">
        <f>IFERROR(SEARCH(Tabelle2!$A$6,Literatur!$C549),0)</f>
        <v>0</v>
      </c>
      <c r="J549" s="5">
        <f>IFERROR(SEARCH(Tabelle2!$A$7,Literatur!$C549),0)</f>
        <v>0</v>
      </c>
      <c r="K549" s="5">
        <f>IFERROR(SEARCH(Tabelle2!$A$8,Literatur!$C549),0)</f>
        <v>0</v>
      </c>
      <c r="L549" s="5">
        <f>IFERROR(SEARCH(Tabelle2!$A$9,Literatur!$C549),0)</f>
        <v>0</v>
      </c>
      <c r="M549" s="5">
        <f>IFERROR(SEARCH(Tabelle2!$A$10,Literatur!$C549),0)</f>
        <v>0</v>
      </c>
      <c r="N549" t="s">
        <v>60</v>
      </c>
      <c r="O549" t="s">
        <v>61</v>
      </c>
      <c r="P549" t="s">
        <v>2708</v>
      </c>
      <c r="Q549" t="s">
        <v>2709</v>
      </c>
      <c r="R549">
        <v>11</v>
      </c>
      <c r="S549">
        <v>115736</v>
      </c>
      <c r="T549" t="s">
        <v>64</v>
      </c>
      <c r="U549" t="s">
        <v>6500</v>
      </c>
      <c r="V549" t="s">
        <v>6501</v>
      </c>
      <c r="X549" t="s">
        <v>6502</v>
      </c>
      <c r="Y549" t="s">
        <v>6503</v>
      </c>
      <c r="Z549" t="s">
        <v>6504</v>
      </c>
      <c r="AA549">
        <f t="shared" si="26"/>
        <v>15</v>
      </c>
      <c r="AB549">
        <v>9</v>
      </c>
      <c r="AC549" t="s">
        <v>6164</v>
      </c>
      <c r="AD549" t="s">
        <v>71</v>
      </c>
      <c r="AE549">
        <v>26468410</v>
      </c>
      <c r="AF549" t="s">
        <v>6132</v>
      </c>
      <c r="AG549" t="s">
        <v>6155</v>
      </c>
      <c r="AH549" t="s">
        <v>6167</v>
      </c>
      <c r="AI549" t="s">
        <v>6168</v>
      </c>
      <c r="AJ549" t="s">
        <v>113</v>
      </c>
      <c r="AK549" t="s">
        <v>5805</v>
      </c>
      <c r="AL549">
        <v>2357376</v>
      </c>
      <c r="AM549">
        <v>2016</v>
      </c>
      <c r="AN549" t="s">
        <v>917</v>
      </c>
      <c r="AO549" t="s">
        <v>917</v>
      </c>
      <c r="AP549" t="s">
        <v>917</v>
      </c>
      <c r="AQ549" t="s">
        <v>918</v>
      </c>
      <c r="AR549" t="s">
        <v>919</v>
      </c>
      <c r="AS549" t="s">
        <v>920</v>
      </c>
      <c r="AU549" t="s">
        <v>6162</v>
      </c>
      <c r="AV549" t="s">
        <v>84</v>
      </c>
      <c r="AW549" t="s">
        <v>85</v>
      </c>
      <c r="AX549" t="s">
        <v>86</v>
      </c>
      <c r="AY549" t="s">
        <v>85</v>
      </c>
      <c r="AZ549" t="s">
        <v>86</v>
      </c>
      <c r="BA549" t="s">
        <v>85</v>
      </c>
      <c r="BB549" t="s">
        <v>86</v>
      </c>
      <c r="BC549">
        <v>16</v>
      </c>
      <c r="BD549" t="s">
        <v>86</v>
      </c>
      <c r="BE549" t="s">
        <v>86</v>
      </c>
      <c r="BF549" t="s">
        <v>85</v>
      </c>
      <c r="BG549" t="s">
        <v>86</v>
      </c>
      <c r="BH549" t="s">
        <v>85</v>
      </c>
      <c r="BI549" t="s">
        <v>85</v>
      </c>
      <c r="BJ549" t="s">
        <v>85</v>
      </c>
      <c r="BK549" t="s">
        <v>85</v>
      </c>
      <c r="BL549" t="s">
        <v>6171</v>
      </c>
      <c r="BM549" t="s">
        <v>5822</v>
      </c>
      <c r="BO549" t="s">
        <v>5961</v>
      </c>
      <c r="BP549" s="1" t="s">
        <v>6163</v>
      </c>
    </row>
    <row r="550" spans="1:68" hidden="1" x14ac:dyDescent="0.25">
      <c r="A550" s="1" t="s">
        <v>6560</v>
      </c>
      <c r="B550" t="s">
        <v>6561</v>
      </c>
      <c r="C550" t="s">
        <v>6562</v>
      </c>
      <c r="D550" s="5">
        <f t="shared" si="25"/>
        <v>0</v>
      </c>
      <c r="E550" s="5">
        <f>IFERROR(SEARCH(Tabelle2!$A$2,Literatur!$C550),0)</f>
        <v>0</v>
      </c>
      <c r="F550" s="5">
        <f>IFERROR(SEARCH(Tabelle2!$A$3,Literatur!$C550),0)</f>
        <v>0</v>
      </c>
      <c r="G550" s="5">
        <f>IFERROR(SEARCH(Tabelle2!$A$4,Literatur!$C550),0)</f>
        <v>0</v>
      </c>
      <c r="H550" s="5">
        <f>IFERROR(SEARCH(Tabelle2!$A$5,Literatur!$C550),0)</f>
        <v>0</v>
      </c>
      <c r="I550" s="5">
        <f>IFERROR(SEARCH(Tabelle2!$A$6,Literatur!$C550),0)</f>
        <v>0</v>
      </c>
      <c r="J550" s="5">
        <f>IFERROR(SEARCH(Tabelle2!$A$7,Literatur!$C550),0)</f>
        <v>0</v>
      </c>
      <c r="K550" s="5">
        <f>IFERROR(SEARCH(Tabelle2!$A$8,Literatur!$C550),0)</f>
        <v>0</v>
      </c>
      <c r="L550" s="5">
        <f>IFERROR(SEARCH(Tabelle2!$A$9,Literatur!$C550),0)</f>
        <v>0</v>
      </c>
      <c r="M550" s="5">
        <f>IFERROR(SEARCH(Tabelle2!$A$10,Literatur!$C550),0)</f>
        <v>0</v>
      </c>
      <c r="N550" t="s">
        <v>3715</v>
      </c>
      <c r="O550" t="s">
        <v>61</v>
      </c>
      <c r="P550" t="s">
        <v>6563</v>
      </c>
      <c r="Q550" t="s">
        <v>6564</v>
      </c>
      <c r="R550">
        <v>1</v>
      </c>
      <c r="S550">
        <v>115002</v>
      </c>
      <c r="T550" t="s">
        <v>64</v>
      </c>
      <c r="U550" t="s">
        <v>6565</v>
      </c>
      <c r="V550" t="s">
        <v>6566</v>
      </c>
      <c r="X550" t="s">
        <v>6567</v>
      </c>
      <c r="Y550" t="s">
        <v>6568</v>
      </c>
      <c r="Z550" t="s">
        <v>6569</v>
      </c>
      <c r="AA550">
        <f t="shared" si="26"/>
        <v>14</v>
      </c>
      <c r="AB550">
        <v>46</v>
      </c>
      <c r="AC550" t="s">
        <v>6570</v>
      </c>
      <c r="AD550" t="s">
        <v>71</v>
      </c>
      <c r="AE550">
        <v>30364191</v>
      </c>
      <c r="AF550" t="s">
        <v>6571</v>
      </c>
      <c r="AG550" t="s">
        <v>6572</v>
      </c>
      <c r="AH550" t="s">
        <v>6573</v>
      </c>
      <c r="AI550" t="s">
        <v>6574</v>
      </c>
      <c r="AJ550" t="s">
        <v>113</v>
      </c>
      <c r="AK550" t="s">
        <v>281</v>
      </c>
      <c r="AL550">
        <v>2645047</v>
      </c>
      <c r="AM550">
        <v>2018</v>
      </c>
      <c r="AN550" t="s">
        <v>298</v>
      </c>
      <c r="AO550" t="s">
        <v>299</v>
      </c>
      <c r="AP550" t="s">
        <v>299</v>
      </c>
      <c r="AQ550" t="s">
        <v>300</v>
      </c>
      <c r="AR550" t="s">
        <v>301</v>
      </c>
      <c r="AS550" t="s">
        <v>301</v>
      </c>
      <c r="AT550" t="s">
        <v>6575</v>
      </c>
      <c r="AU550" t="s">
        <v>6576</v>
      </c>
      <c r="AV550" t="s">
        <v>84</v>
      </c>
      <c r="AW550" t="s">
        <v>86</v>
      </c>
      <c r="AX550" t="s">
        <v>86</v>
      </c>
      <c r="AY550" t="s">
        <v>85</v>
      </c>
      <c r="AZ550" t="s">
        <v>86</v>
      </c>
      <c r="BA550" t="s">
        <v>85</v>
      </c>
      <c r="BB550" t="s">
        <v>85</v>
      </c>
      <c r="BC550">
        <v>0</v>
      </c>
      <c r="BD550" t="s">
        <v>86</v>
      </c>
      <c r="BE550" t="s">
        <v>86</v>
      </c>
      <c r="BF550" t="s">
        <v>85</v>
      </c>
      <c r="BG550" t="s">
        <v>86</v>
      </c>
      <c r="BH550" t="s">
        <v>85</v>
      </c>
      <c r="BI550" t="s">
        <v>85</v>
      </c>
      <c r="BJ550" t="s">
        <v>85</v>
      </c>
      <c r="BK550" t="s">
        <v>85</v>
      </c>
      <c r="BL550" t="s">
        <v>4794</v>
      </c>
      <c r="BM550" t="s">
        <v>3399</v>
      </c>
      <c r="BN550" t="s">
        <v>6577</v>
      </c>
      <c r="BO550" t="s">
        <v>6577</v>
      </c>
      <c r="BP550" s="1" t="s">
        <v>6578</v>
      </c>
    </row>
    <row r="551" spans="1:68" hidden="1" x14ac:dyDescent="0.25">
      <c r="A551" s="1" t="s">
        <v>6560</v>
      </c>
      <c r="B551" t="s">
        <v>6561</v>
      </c>
      <c r="C551" t="s">
        <v>6562</v>
      </c>
      <c r="D551" s="5">
        <f t="shared" si="25"/>
        <v>0</v>
      </c>
      <c r="E551" s="5">
        <f>IFERROR(SEARCH(Tabelle2!$A$2,Literatur!$C551),0)</f>
        <v>0</v>
      </c>
      <c r="F551" s="5">
        <f>IFERROR(SEARCH(Tabelle2!$A$3,Literatur!$C551),0)</f>
        <v>0</v>
      </c>
      <c r="G551" s="5">
        <f>IFERROR(SEARCH(Tabelle2!$A$4,Literatur!$C551),0)</f>
        <v>0</v>
      </c>
      <c r="H551" s="5">
        <f>IFERROR(SEARCH(Tabelle2!$A$5,Literatur!$C551),0)</f>
        <v>0</v>
      </c>
      <c r="I551" s="5">
        <f>IFERROR(SEARCH(Tabelle2!$A$6,Literatur!$C551),0)</f>
        <v>0</v>
      </c>
      <c r="J551" s="5">
        <f>IFERROR(SEARCH(Tabelle2!$A$7,Literatur!$C551),0)</f>
        <v>0</v>
      </c>
      <c r="K551" s="5">
        <f>IFERROR(SEARCH(Tabelle2!$A$8,Literatur!$C551),0)</f>
        <v>0</v>
      </c>
      <c r="L551" s="5">
        <f>IFERROR(SEARCH(Tabelle2!$A$9,Literatur!$C551),0)</f>
        <v>0</v>
      </c>
      <c r="M551" s="5">
        <f>IFERROR(SEARCH(Tabelle2!$A$10,Literatur!$C551),0)</f>
        <v>0</v>
      </c>
      <c r="N551" t="s">
        <v>3715</v>
      </c>
      <c r="O551" t="s">
        <v>61</v>
      </c>
      <c r="P551" t="s">
        <v>6563</v>
      </c>
      <c r="Q551" t="s">
        <v>6564</v>
      </c>
      <c r="R551">
        <v>1</v>
      </c>
      <c r="S551">
        <v>115002</v>
      </c>
      <c r="T551" t="s">
        <v>64</v>
      </c>
      <c r="U551" t="s">
        <v>6565</v>
      </c>
      <c r="V551" t="s">
        <v>6566</v>
      </c>
      <c r="X551" t="s">
        <v>6567</v>
      </c>
      <c r="Y551" t="s">
        <v>6568</v>
      </c>
      <c r="Z551" t="s">
        <v>6569</v>
      </c>
      <c r="AA551">
        <f t="shared" si="26"/>
        <v>14</v>
      </c>
      <c r="AB551">
        <v>46</v>
      </c>
      <c r="AC551" t="s">
        <v>6579</v>
      </c>
      <c r="AD551" t="s">
        <v>71</v>
      </c>
      <c r="AE551">
        <v>29159598</v>
      </c>
      <c r="AF551" t="s">
        <v>6580</v>
      </c>
      <c r="AG551" t="s">
        <v>6581</v>
      </c>
      <c r="AH551" t="s">
        <v>6582</v>
      </c>
      <c r="AI551" t="s">
        <v>6583</v>
      </c>
      <c r="AJ551" t="s">
        <v>113</v>
      </c>
      <c r="AK551" t="s">
        <v>281</v>
      </c>
      <c r="AL551">
        <v>2619183</v>
      </c>
      <c r="AM551">
        <v>2017</v>
      </c>
      <c r="AN551" t="s">
        <v>5765</v>
      </c>
      <c r="AO551" t="s">
        <v>5766</v>
      </c>
      <c r="AP551" t="s">
        <v>5766</v>
      </c>
      <c r="AQ551" t="s">
        <v>5767</v>
      </c>
      <c r="AR551" t="s">
        <v>5753</v>
      </c>
      <c r="AS551" t="s">
        <v>5753</v>
      </c>
      <c r="AT551" t="s">
        <v>6584</v>
      </c>
      <c r="AU551" t="s">
        <v>6585</v>
      </c>
      <c r="AV551" t="s">
        <v>84</v>
      </c>
      <c r="AW551" t="s">
        <v>86</v>
      </c>
      <c r="AX551" t="s">
        <v>86</v>
      </c>
      <c r="AY551" t="s">
        <v>85</v>
      </c>
      <c r="AZ551" t="s">
        <v>86</v>
      </c>
      <c r="BA551" t="s">
        <v>85</v>
      </c>
      <c r="BB551" t="s">
        <v>85</v>
      </c>
      <c r="BC551">
        <v>0</v>
      </c>
      <c r="BD551" t="s">
        <v>86</v>
      </c>
      <c r="BE551" t="s">
        <v>86</v>
      </c>
      <c r="BF551" t="s">
        <v>85</v>
      </c>
      <c r="BG551" t="s">
        <v>86</v>
      </c>
      <c r="BH551" t="s">
        <v>85</v>
      </c>
      <c r="BI551" t="s">
        <v>85</v>
      </c>
      <c r="BJ551" t="s">
        <v>85</v>
      </c>
      <c r="BK551" t="s">
        <v>86</v>
      </c>
      <c r="BL551" t="s">
        <v>2869</v>
      </c>
      <c r="BM551" t="s">
        <v>4598</v>
      </c>
      <c r="BN551" t="s">
        <v>1251</v>
      </c>
      <c r="BO551" t="s">
        <v>1251</v>
      </c>
      <c r="BP551" s="1" t="s">
        <v>6586</v>
      </c>
    </row>
    <row r="552" spans="1:68" hidden="1" x14ac:dyDescent="0.25">
      <c r="A552" s="1" t="s">
        <v>6560</v>
      </c>
      <c r="B552" t="s">
        <v>6561</v>
      </c>
      <c r="C552" t="s">
        <v>6562</v>
      </c>
      <c r="D552" s="5">
        <f t="shared" si="25"/>
        <v>0</v>
      </c>
      <c r="E552" s="5">
        <f>IFERROR(SEARCH(Tabelle2!$A$2,Literatur!$C552),0)</f>
        <v>0</v>
      </c>
      <c r="F552" s="5">
        <f>IFERROR(SEARCH(Tabelle2!$A$3,Literatur!$C552),0)</f>
        <v>0</v>
      </c>
      <c r="G552" s="5">
        <f>IFERROR(SEARCH(Tabelle2!$A$4,Literatur!$C552),0)</f>
        <v>0</v>
      </c>
      <c r="H552" s="5">
        <f>IFERROR(SEARCH(Tabelle2!$A$5,Literatur!$C552),0)</f>
        <v>0</v>
      </c>
      <c r="I552" s="5">
        <f>IFERROR(SEARCH(Tabelle2!$A$6,Literatur!$C552),0)</f>
        <v>0</v>
      </c>
      <c r="J552" s="5">
        <f>IFERROR(SEARCH(Tabelle2!$A$7,Literatur!$C552),0)</f>
        <v>0</v>
      </c>
      <c r="K552" s="5">
        <f>IFERROR(SEARCH(Tabelle2!$A$8,Literatur!$C552),0)</f>
        <v>0</v>
      </c>
      <c r="L552" s="5">
        <f>IFERROR(SEARCH(Tabelle2!$A$9,Literatur!$C552),0)</f>
        <v>0</v>
      </c>
      <c r="M552" s="5">
        <f>IFERROR(SEARCH(Tabelle2!$A$10,Literatur!$C552),0)</f>
        <v>0</v>
      </c>
      <c r="N552" t="s">
        <v>3715</v>
      </c>
      <c r="O552" t="s">
        <v>61</v>
      </c>
      <c r="P552" t="s">
        <v>6563</v>
      </c>
      <c r="Q552" t="s">
        <v>6564</v>
      </c>
      <c r="R552">
        <v>1</v>
      </c>
      <c r="S552">
        <v>115002</v>
      </c>
      <c r="T552" t="s">
        <v>64</v>
      </c>
      <c r="U552" t="s">
        <v>6565</v>
      </c>
      <c r="V552" t="s">
        <v>6566</v>
      </c>
      <c r="X552" t="s">
        <v>6567</v>
      </c>
      <c r="Y552" t="s">
        <v>6568</v>
      </c>
      <c r="Z552" t="s">
        <v>6569</v>
      </c>
      <c r="AA552">
        <f t="shared" si="26"/>
        <v>14</v>
      </c>
      <c r="AB552">
        <v>46</v>
      </c>
      <c r="AC552" t="s">
        <v>6587</v>
      </c>
      <c r="AD552" t="s">
        <v>71</v>
      </c>
      <c r="AE552">
        <v>29155963</v>
      </c>
      <c r="AF552" t="s">
        <v>6588</v>
      </c>
      <c r="AG552" t="s">
        <v>6589</v>
      </c>
      <c r="AH552" t="s">
        <v>6590</v>
      </c>
      <c r="AI552" t="s">
        <v>6591</v>
      </c>
      <c r="AJ552" t="s">
        <v>281</v>
      </c>
      <c r="AK552" t="s">
        <v>6592</v>
      </c>
      <c r="AL552">
        <v>2661016</v>
      </c>
      <c r="AM552">
        <v>2018</v>
      </c>
      <c r="AN552" t="s">
        <v>6593</v>
      </c>
      <c r="AO552" t="s">
        <v>6594</v>
      </c>
      <c r="AP552" t="s">
        <v>6595</v>
      </c>
      <c r="AQ552" t="s">
        <v>6596</v>
      </c>
      <c r="AR552" t="s">
        <v>6597</v>
      </c>
      <c r="AS552" t="s">
        <v>6598</v>
      </c>
      <c r="AT552" t="s">
        <v>6599</v>
      </c>
      <c r="AU552" t="s">
        <v>6600</v>
      </c>
      <c r="AV552" t="s">
        <v>84</v>
      </c>
      <c r="AW552" t="s">
        <v>86</v>
      </c>
      <c r="AX552" t="s">
        <v>86</v>
      </c>
      <c r="AY552" t="s">
        <v>85</v>
      </c>
      <c r="AZ552" t="s">
        <v>86</v>
      </c>
      <c r="BA552" t="s">
        <v>85</v>
      </c>
      <c r="BB552" t="s">
        <v>86</v>
      </c>
      <c r="BC552">
        <v>0</v>
      </c>
      <c r="BD552" t="s">
        <v>86</v>
      </c>
      <c r="BE552" t="s">
        <v>86</v>
      </c>
      <c r="BF552" t="s">
        <v>85</v>
      </c>
      <c r="BG552" t="s">
        <v>86</v>
      </c>
      <c r="BH552" t="s">
        <v>85</v>
      </c>
      <c r="BI552" t="s">
        <v>85</v>
      </c>
      <c r="BJ552" t="s">
        <v>85</v>
      </c>
      <c r="BK552" t="s">
        <v>85</v>
      </c>
      <c r="BL552" t="s">
        <v>1251</v>
      </c>
      <c r="BM552" t="s">
        <v>6601</v>
      </c>
      <c r="BN552" t="s">
        <v>1560</v>
      </c>
      <c r="BO552" t="s">
        <v>5284</v>
      </c>
      <c r="BP552" s="1" t="s">
        <v>6602</v>
      </c>
    </row>
    <row r="553" spans="1:68" hidden="1" x14ac:dyDescent="0.25">
      <c r="A553" s="1" t="s">
        <v>6560</v>
      </c>
      <c r="B553" t="s">
        <v>6561</v>
      </c>
      <c r="C553" t="s">
        <v>6562</v>
      </c>
      <c r="D553" s="5">
        <f t="shared" si="25"/>
        <v>0</v>
      </c>
      <c r="E553" s="5">
        <f>IFERROR(SEARCH(Tabelle2!$A$2,Literatur!$C553),0)</f>
        <v>0</v>
      </c>
      <c r="F553" s="5">
        <f>IFERROR(SEARCH(Tabelle2!$A$3,Literatur!$C553),0)</f>
        <v>0</v>
      </c>
      <c r="G553" s="5">
        <f>IFERROR(SEARCH(Tabelle2!$A$4,Literatur!$C553),0)</f>
        <v>0</v>
      </c>
      <c r="H553" s="5">
        <f>IFERROR(SEARCH(Tabelle2!$A$5,Literatur!$C553),0)</f>
        <v>0</v>
      </c>
      <c r="I553" s="5">
        <f>IFERROR(SEARCH(Tabelle2!$A$6,Literatur!$C553),0)</f>
        <v>0</v>
      </c>
      <c r="J553" s="5">
        <f>IFERROR(SEARCH(Tabelle2!$A$7,Literatur!$C553),0)</f>
        <v>0</v>
      </c>
      <c r="K553" s="5">
        <f>IFERROR(SEARCH(Tabelle2!$A$8,Literatur!$C553),0)</f>
        <v>0</v>
      </c>
      <c r="L553" s="5">
        <f>IFERROR(SEARCH(Tabelle2!$A$9,Literatur!$C553),0)</f>
        <v>0</v>
      </c>
      <c r="M553" s="5">
        <f>IFERROR(SEARCH(Tabelle2!$A$10,Literatur!$C553),0)</f>
        <v>0</v>
      </c>
      <c r="N553" t="s">
        <v>3715</v>
      </c>
      <c r="O553" t="s">
        <v>61</v>
      </c>
      <c r="P553" t="s">
        <v>6563</v>
      </c>
      <c r="Q553" t="s">
        <v>6564</v>
      </c>
      <c r="R553">
        <v>1</v>
      </c>
      <c r="S553">
        <v>115002</v>
      </c>
      <c r="T553" t="s">
        <v>64</v>
      </c>
      <c r="U553" t="s">
        <v>6565</v>
      </c>
      <c r="V553" t="s">
        <v>6566</v>
      </c>
      <c r="X553" t="s">
        <v>6567</v>
      </c>
      <c r="Y553" t="s">
        <v>6568</v>
      </c>
      <c r="Z553" t="s">
        <v>6569</v>
      </c>
      <c r="AA553">
        <f t="shared" si="26"/>
        <v>14</v>
      </c>
      <c r="AB553">
        <v>46</v>
      </c>
      <c r="AC553" t="s">
        <v>6603</v>
      </c>
      <c r="AD553" t="s">
        <v>71</v>
      </c>
      <c r="AE553">
        <v>28776988</v>
      </c>
      <c r="AF553" t="s">
        <v>6604</v>
      </c>
      <c r="AG553" t="s">
        <v>6605</v>
      </c>
      <c r="AH553" t="s">
        <v>6606</v>
      </c>
      <c r="AI553" t="s">
        <v>6607</v>
      </c>
      <c r="AJ553" t="s">
        <v>6608</v>
      </c>
      <c r="AK553" t="s">
        <v>1059</v>
      </c>
      <c r="AL553">
        <v>2600651</v>
      </c>
      <c r="AM553">
        <v>2017</v>
      </c>
      <c r="AN553" t="s">
        <v>6609</v>
      </c>
      <c r="AO553" t="s">
        <v>6610</v>
      </c>
      <c r="AP553" t="s">
        <v>6610</v>
      </c>
      <c r="AQ553" t="s">
        <v>6611</v>
      </c>
      <c r="AR553" t="s">
        <v>6612</v>
      </c>
      <c r="AS553" t="s">
        <v>6613</v>
      </c>
      <c r="AT553" t="s">
        <v>6614</v>
      </c>
      <c r="AU553" t="s">
        <v>6615</v>
      </c>
      <c r="AV553" t="s">
        <v>84</v>
      </c>
      <c r="AW553" t="s">
        <v>86</v>
      </c>
      <c r="AX553" t="s">
        <v>86</v>
      </c>
      <c r="AY553" t="s">
        <v>85</v>
      </c>
      <c r="AZ553" t="s">
        <v>86</v>
      </c>
      <c r="BA553" t="s">
        <v>85</v>
      </c>
      <c r="BB553" t="s">
        <v>86</v>
      </c>
      <c r="BC553">
        <v>0</v>
      </c>
      <c r="BD553" t="s">
        <v>86</v>
      </c>
      <c r="BE553" t="s">
        <v>86</v>
      </c>
      <c r="BF553" t="s">
        <v>85</v>
      </c>
      <c r="BG553" t="s">
        <v>86</v>
      </c>
      <c r="BH553" t="s">
        <v>85</v>
      </c>
      <c r="BI553" t="s">
        <v>85</v>
      </c>
      <c r="BJ553" t="s">
        <v>85</v>
      </c>
      <c r="BK553" t="s">
        <v>86</v>
      </c>
      <c r="BL553" t="s">
        <v>620</v>
      </c>
      <c r="BM553" t="s">
        <v>3905</v>
      </c>
      <c r="BN553" t="s">
        <v>5037</v>
      </c>
      <c r="BO553" t="s">
        <v>1560</v>
      </c>
      <c r="BP553" s="1" t="s">
        <v>6616</v>
      </c>
    </row>
    <row r="554" spans="1:68" hidden="1" x14ac:dyDescent="0.25">
      <c r="A554" s="1" t="s">
        <v>6560</v>
      </c>
      <c r="B554" t="s">
        <v>6561</v>
      </c>
      <c r="C554" t="s">
        <v>6562</v>
      </c>
      <c r="D554" s="5">
        <f t="shared" si="25"/>
        <v>0</v>
      </c>
      <c r="E554" s="5">
        <f>IFERROR(SEARCH(Tabelle2!$A$2,Literatur!$C554),0)</f>
        <v>0</v>
      </c>
      <c r="F554" s="5">
        <f>IFERROR(SEARCH(Tabelle2!$A$3,Literatur!$C554),0)</f>
        <v>0</v>
      </c>
      <c r="G554" s="5">
        <f>IFERROR(SEARCH(Tabelle2!$A$4,Literatur!$C554),0)</f>
        <v>0</v>
      </c>
      <c r="H554" s="5">
        <f>IFERROR(SEARCH(Tabelle2!$A$5,Literatur!$C554),0)</f>
        <v>0</v>
      </c>
      <c r="I554" s="5">
        <f>IFERROR(SEARCH(Tabelle2!$A$6,Literatur!$C554),0)</f>
        <v>0</v>
      </c>
      <c r="J554" s="5">
        <f>IFERROR(SEARCH(Tabelle2!$A$7,Literatur!$C554),0)</f>
        <v>0</v>
      </c>
      <c r="K554" s="5">
        <f>IFERROR(SEARCH(Tabelle2!$A$8,Literatur!$C554),0)</f>
        <v>0</v>
      </c>
      <c r="L554" s="5">
        <f>IFERROR(SEARCH(Tabelle2!$A$9,Literatur!$C554),0)</f>
        <v>0</v>
      </c>
      <c r="M554" s="5">
        <f>IFERROR(SEARCH(Tabelle2!$A$10,Literatur!$C554),0)</f>
        <v>0</v>
      </c>
      <c r="N554" t="s">
        <v>3715</v>
      </c>
      <c r="O554" t="s">
        <v>61</v>
      </c>
      <c r="P554" t="s">
        <v>6563</v>
      </c>
      <c r="Q554" t="s">
        <v>6564</v>
      </c>
      <c r="R554">
        <v>1</v>
      </c>
      <c r="S554">
        <v>115002</v>
      </c>
      <c r="T554" t="s">
        <v>64</v>
      </c>
      <c r="U554" t="s">
        <v>6565</v>
      </c>
      <c r="V554" t="s">
        <v>6566</v>
      </c>
      <c r="X554" t="s">
        <v>6567</v>
      </c>
      <c r="Y554" t="s">
        <v>6568</v>
      </c>
      <c r="Z554" t="s">
        <v>6569</v>
      </c>
      <c r="AA554">
        <f t="shared" si="26"/>
        <v>14</v>
      </c>
      <c r="AB554">
        <v>46</v>
      </c>
      <c r="AC554" t="s">
        <v>6617</v>
      </c>
      <c r="AD554" t="s">
        <v>71</v>
      </c>
      <c r="AE554">
        <v>28531339</v>
      </c>
      <c r="AF554" t="s">
        <v>6618</v>
      </c>
      <c r="AG554" t="s">
        <v>6619</v>
      </c>
      <c r="AH554" t="s">
        <v>6620</v>
      </c>
      <c r="AI554" t="s">
        <v>6621</v>
      </c>
      <c r="AJ554" t="s">
        <v>241</v>
      </c>
      <c r="AK554" t="s">
        <v>5009</v>
      </c>
      <c r="AL554">
        <v>2643666</v>
      </c>
      <c r="AM554">
        <v>2017</v>
      </c>
      <c r="AN554" t="s">
        <v>3796</v>
      </c>
      <c r="AO554" t="s">
        <v>3797</v>
      </c>
      <c r="AP554" t="s">
        <v>3798</v>
      </c>
      <c r="AQ554" t="s">
        <v>3799</v>
      </c>
      <c r="AR554" t="s">
        <v>3800</v>
      </c>
      <c r="AS554" t="s">
        <v>3801</v>
      </c>
      <c r="AT554" t="s">
        <v>6622</v>
      </c>
      <c r="AU554" t="s">
        <v>6623</v>
      </c>
      <c r="AV554" t="s">
        <v>84</v>
      </c>
      <c r="AW554" t="s">
        <v>86</v>
      </c>
      <c r="AX554" t="s">
        <v>86</v>
      </c>
      <c r="AY554" t="s">
        <v>85</v>
      </c>
      <c r="AZ554" t="s">
        <v>86</v>
      </c>
      <c r="BA554" t="s">
        <v>85</v>
      </c>
      <c r="BB554" t="s">
        <v>86</v>
      </c>
      <c r="BC554">
        <v>0</v>
      </c>
      <c r="BD554" t="s">
        <v>86</v>
      </c>
      <c r="BE554" t="s">
        <v>86</v>
      </c>
      <c r="BF554" t="s">
        <v>85</v>
      </c>
      <c r="BG554" t="s">
        <v>86</v>
      </c>
      <c r="BH554" t="s">
        <v>85</v>
      </c>
      <c r="BI554" t="s">
        <v>85</v>
      </c>
      <c r="BJ554" t="s">
        <v>85</v>
      </c>
      <c r="BK554" t="s">
        <v>85</v>
      </c>
      <c r="BL554" t="s">
        <v>1278</v>
      </c>
      <c r="BM554" t="s">
        <v>1499</v>
      </c>
      <c r="BN554" t="s">
        <v>6624</v>
      </c>
      <c r="BO554" t="s">
        <v>6625</v>
      </c>
      <c r="BP554" s="1" t="s">
        <v>6626</v>
      </c>
    </row>
    <row r="555" spans="1:68" hidden="1" x14ac:dyDescent="0.25">
      <c r="A555" s="1" t="s">
        <v>6560</v>
      </c>
      <c r="B555" t="s">
        <v>6561</v>
      </c>
      <c r="C555" t="s">
        <v>6562</v>
      </c>
      <c r="D555" s="5">
        <f t="shared" si="25"/>
        <v>0</v>
      </c>
      <c r="E555" s="5">
        <f>IFERROR(SEARCH(Tabelle2!$A$2,Literatur!$C555),0)</f>
        <v>0</v>
      </c>
      <c r="F555" s="5">
        <f>IFERROR(SEARCH(Tabelle2!$A$3,Literatur!$C555),0)</f>
        <v>0</v>
      </c>
      <c r="G555" s="5">
        <f>IFERROR(SEARCH(Tabelle2!$A$4,Literatur!$C555),0)</f>
        <v>0</v>
      </c>
      <c r="H555" s="5">
        <f>IFERROR(SEARCH(Tabelle2!$A$5,Literatur!$C555),0)</f>
        <v>0</v>
      </c>
      <c r="I555" s="5">
        <f>IFERROR(SEARCH(Tabelle2!$A$6,Literatur!$C555),0)</f>
        <v>0</v>
      </c>
      <c r="J555" s="5">
        <f>IFERROR(SEARCH(Tabelle2!$A$7,Literatur!$C555),0)</f>
        <v>0</v>
      </c>
      <c r="K555" s="5">
        <f>IFERROR(SEARCH(Tabelle2!$A$8,Literatur!$C555),0)</f>
        <v>0</v>
      </c>
      <c r="L555" s="5">
        <f>IFERROR(SEARCH(Tabelle2!$A$9,Literatur!$C555),0)</f>
        <v>0</v>
      </c>
      <c r="M555" s="5">
        <f>IFERROR(SEARCH(Tabelle2!$A$10,Literatur!$C555),0)</f>
        <v>0</v>
      </c>
      <c r="N555" t="s">
        <v>3715</v>
      </c>
      <c r="O555" t="s">
        <v>61</v>
      </c>
      <c r="P555" t="s">
        <v>6563</v>
      </c>
      <c r="Q555" t="s">
        <v>6564</v>
      </c>
      <c r="R555">
        <v>1</v>
      </c>
      <c r="S555">
        <v>115002</v>
      </c>
      <c r="T555" t="s">
        <v>64</v>
      </c>
      <c r="U555" t="s">
        <v>6565</v>
      </c>
      <c r="V555" t="s">
        <v>6566</v>
      </c>
      <c r="X555" t="s">
        <v>6567</v>
      </c>
      <c r="Y555" t="s">
        <v>6568</v>
      </c>
      <c r="Z555" t="s">
        <v>6569</v>
      </c>
      <c r="AA555">
        <f t="shared" si="26"/>
        <v>14</v>
      </c>
      <c r="AB555">
        <v>46</v>
      </c>
      <c r="AC555" t="s">
        <v>6627</v>
      </c>
      <c r="AD555" t="s">
        <v>71</v>
      </c>
      <c r="AE555">
        <v>28527154</v>
      </c>
      <c r="AF555" t="s">
        <v>6628</v>
      </c>
      <c r="AG555" t="s">
        <v>6629</v>
      </c>
      <c r="AH555" t="s">
        <v>6630</v>
      </c>
      <c r="AI555" t="s">
        <v>6631</v>
      </c>
      <c r="AJ555" t="s">
        <v>77</v>
      </c>
      <c r="AK555" t="s">
        <v>4183</v>
      </c>
      <c r="AL555">
        <v>2568637</v>
      </c>
      <c r="AM555">
        <v>2017</v>
      </c>
      <c r="AN555" t="s">
        <v>6632</v>
      </c>
      <c r="AO555" t="s">
        <v>6633</v>
      </c>
      <c r="AP555" t="s">
        <v>6634</v>
      </c>
      <c r="AQ555" t="s">
        <v>6635</v>
      </c>
      <c r="AR555" t="s">
        <v>6636</v>
      </c>
      <c r="AS555" t="s">
        <v>6637</v>
      </c>
      <c r="AT555" t="s">
        <v>6638</v>
      </c>
      <c r="AU555" t="s">
        <v>6639</v>
      </c>
      <c r="AV555" t="s">
        <v>84</v>
      </c>
      <c r="AW555" t="s">
        <v>86</v>
      </c>
      <c r="AX555" t="s">
        <v>86</v>
      </c>
      <c r="AY555" t="s">
        <v>85</v>
      </c>
      <c r="AZ555" t="s">
        <v>86</v>
      </c>
      <c r="BA555" t="s">
        <v>85</v>
      </c>
      <c r="BB555" t="s">
        <v>86</v>
      </c>
      <c r="BC555">
        <v>0</v>
      </c>
      <c r="BD555" t="s">
        <v>86</v>
      </c>
      <c r="BE555" t="s">
        <v>86</v>
      </c>
      <c r="BF555" t="s">
        <v>85</v>
      </c>
      <c r="BG555" t="s">
        <v>86</v>
      </c>
      <c r="BH555" t="s">
        <v>85</v>
      </c>
      <c r="BI555" t="s">
        <v>85</v>
      </c>
      <c r="BJ555" t="s">
        <v>85</v>
      </c>
      <c r="BK555" t="s">
        <v>86</v>
      </c>
      <c r="BL555" t="s">
        <v>6640</v>
      </c>
      <c r="BM555" t="s">
        <v>6641</v>
      </c>
      <c r="BN555" t="s">
        <v>5337</v>
      </c>
      <c r="BO555" t="s">
        <v>5037</v>
      </c>
      <c r="BP555" s="1" t="s">
        <v>6642</v>
      </c>
    </row>
    <row r="556" spans="1:68" hidden="1" x14ac:dyDescent="0.25">
      <c r="A556" s="1" t="s">
        <v>6560</v>
      </c>
      <c r="B556" t="s">
        <v>6561</v>
      </c>
      <c r="C556" t="s">
        <v>6562</v>
      </c>
      <c r="D556" s="5">
        <f t="shared" si="25"/>
        <v>0</v>
      </c>
      <c r="E556" s="5">
        <f>IFERROR(SEARCH(Tabelle2!$A$2,Literatur!$C556),0)</f>
        <v>0</v>
      </c>
      <c r="F556" s="5">
        <f>IFERROR(SEARCH(Tabelle2!$A$3,Literatur!$C556),0)</f>
        <v>0</v>
      </c>
      <c r="G556" s="5">
        <f>IFERROR(SEARCH(Tabelle2!$A$4,Literatur!$C556),0)</f>
        <v>0</v>
      </c>
      <c r="H556" s="5">
        <f>IFERROR(SEARCH(Tabelle2!$A$5,Literatur!$C556),0)</f>
        <v>0</v>
      </c>
      <c r="I556" s="5">
        <f>IFERROR(SEARCH(Tabelle2!$A$6,Literatur!$C556),0)</f>
        <v>0</v>
      </c>
      <c r="J556" s="5">
        <f>IFERROR(SEARCH(Tabelle2!$A$7,Literatur!$C556),0)</f>
        <v>0</v>
      </c>
      <c r="K556" s="5">
        <f>IFERROR(SEARCH(Tabelle2!$A$8,Literatur!$C556),0)</f>
        <v>0</v>
      </c>
      <c r="L556" s="5">
        <f>IFERROR(SEARCH(Tabelle2!$A$9,Literatur!$C556),0)</f>
        <v>0</v>
      </c>
      <c r="M556" s="5">
        <f>IFERROR(SEARCH(Tabelle2!$A$10,Literatur!$C556),0)</f>
        <v>0</v>
      </c>
      <c r="N556" t="s">
        <v>3715</v>
      </c>
      <c r="O556" t="s">
        <v>61</v>
      </c>
      <c r="P556" t="s">
        <v>6563</v>
      </c>
      <c r="Q556" t="s">
        <v>6564</v>
      </c>
      <c r="R556">
        <v>1</v>
      </c>
      <c r="S556">
        <v>115002</v>
      </c>
      <c r="T556" t="s">
        <v>64</v>
      </c>
      <c r="U556" t="s">
        <v>6565</v>
      </c>
      <c r="V556" t="s">
        <v>6566</v>
      </c>
      <c r="X556" t="s">
        <v>6567</v>
      </c>
      <c r="Y556" t="s">
        <v>6568</v>
      </c>
      <c r="Z556" t="s">
        <v>6569</v>
      </c>
      <c r="AA556">
        <f t="shared" si="26"/>
        <v>14</v>
      </c>
      <c r="AB556">
        <v>46</v>
      </c>
      <c r="AC556" t="s">
        <v>6643</v>
      </c>
      <c r="AD556" t="s">
        <v>71</v>
      </c>
      <c r="AE556">
        <v>28962354</v>
      </c>
      <c r="AF556" t="s">
        <v>6644</v>
      </c>
      <c r="AG556" t="s">
        <v>6645</v>
      </c>
      <c r="AH556" t="s">
        <v>6646</v>
      </c>
      <c r="AI556" t="s">
        <v>6647</v>
      </c>
      <c r="AJ556" t="s">
        <v>113</v>
      </c>
      <c r="AK556" t="s">
        <v>130</v>
      </c>
      <c r="AL556">
        <v>2273219</v>
      </c>
      <c r="AM556">
        <v>2015</v>
      </c>
      <c r="AN556" t="s">
        <v>6431</v>
      </c>
      <c r="AO556" t="s">
        <v>6432</v>
      </c>
      <c r="AP556" t="s">
        <v>6432</v>
      </c>
      <c r="AQ556" t="s">
        <v>6433</v>
      </c>
      <c r="AR556" t="s">
        <v>6434</v>
      </c>
      <c r="AS556" t="s">
        <v>6434</v>
      </c>
      <c r="AT556" t="s">
        <v>6648</v>
      </c>
      <c r="AU556" t="s">
        <v>6649</v>
      </c>
      <c r="AV556" t="s">
        <v>84</v>
      </c>
      <c r="AW556" t="s">
        <v>86</v>
      </c>
      <c r="AX556" t="s">
        <v>86</v>
      </c>
      <c r="AY556" t="s">
        <v>85</v>
      </c>
      <c r="AZ556" t="s">
        <v>86</v>
      </c>
      <c r="BA556" t="s">
        <v>85</v>
      </c>
      <c r="BB556" t="s">
        <v>86</v>
      </c>
      <c r="BC556">
        <v>0</v>
      </c>
      <c r="BD556" t="s">
        <v>86</v>
      </c>
      <c r="BE556" t="s">
        <v>86</v>
      </c>
      <c r="BF556" t="s">
        <v>85</v>
      </c>
      <c r="BG556" t="s">
        <v>86</v>
      </c>
      <c r="BH556" t="s">
        <v>85</v>
      </c>
      <c r="BI556" t="s">
        <v>85</v>
      </c>
      <c r="BJ556" t="s">
        <v>85</v>
      </c>
      <c r="BK556" t="s">
        <v>85</v>
      </c>
      <c r="BL556" t="s">
        <v>5561</v>
      </c>
      <c r="BM556" t="s">
        <v>6437</v>
      </c>
      <c r="BN556" t="s">
        <v>2079</v>
      </c>
      <c r="BO556" t="s">
        <v>6624</v>
      </c>
      <c r="BP556" s="1" t="s">
        <v>6650</v>
      </c>
    </row>
    <row r="557" spans="1:68" hidden="1" x14ac:dyDescent="0.25">
      <c r="A557" s="1" t="s">
        <v>6560</v>
      </c>
      <c r="B557" t="s">
        <v>6561</v>
      </c>
      <c r="C557" t="s">
        <v>6562</v>
      </c>
      <c r="D557" s="5">
        <f t="shared" si="25"/>
        <v>0</v>
      </c>
      <c r="E557" s="5">
        <f>IFERROR(SEARCH(Tabelle2!$A$2,Literatur!$C557),0)</f>
        <v>0</v>
      </c>
      <c r="F557" s="5">
        <f>IFERROR(SEARCH(Tabelle2!$A$3,Literatur!$C557),0)</f>
        <v>0</v>
      </c>
      <c r="G557" s="5">
        <f>IFERROR(SEARCH(Tabelle2!$A$4,Literatur!$C557),0)</f>
        <v>0</v>
      </c>
      <c r="H557" s="5">
        <f>IFERROR(SEARCH(Tabelle2!$A$5,Literatur!$C557),0)</f>
        <v>0</v>
      </c>
      <c r="I557" s="5">
        <f>IFERROR(SEARCH(Tabelle2!$A$6,Literatur!$C557),0)</f>
        <v>0</v>
      </c>
      <c r="J557" s="5">
        <f>IFERROR(SEARCH(Tabelle2!$A$7,Literatur!$C557),0)</f>
        <v>0</v>
      </c>
      <c r="K557" s="5">
        <f>IFERROR(SEARCH(Tabelle2!$A$8,Literatur!$C557),0)</f>
        <v>0</v>
      </c>
      <c r="L557" s="5">
        <f>IFERROR(SEARCH(Tabelle2!$A$9,Literatur!$C557),0)</f>
        <v>0</v>
      </c>
      <c r="M557" s="5">
        <f>IFERROR(SEARCH(Tabelle2!$A$10,Literatur!$C557),0)</f>
        <v>0</v>
      </c>
      <c r="N557" t="s">
        <v>3715</v>
      </c>
      <c r="O557" t="s">
        <v>61</v>
      </c>
      <c r="P557" t="s">
        <v>6563</v>
      </c>
      <c r="Q557" t="s">
        <v>6564</v>
      </c>
      <c r="R557">
        <v>1</v>
      </c>
      <c r="S557">
        <v>115002</v>
      </c>
      <c r="T557" t="s">
        <v>64</v>
      </c>
      <c r="U557" t="s">
        <v>6565</v>
      </c>
      <c r="V557" t="s">
        <v>6566</v>
      </c>
      <c r="X557" t="s">
        <v>6567</v>
      </c>
      <c r="Y557" t="s">
        <v>6568</v>
      </c>
      <c r="Z557" t="s">
        <v>6569</v>
      </c>
      <c r="AA557">
        <f t="shared" si="26"/>
        <v>14</v>
      </c>
      <c r="AB557">
        <v>46</v>
      </c>
      <c r="AC557" t="s">
        <v>6651</v>
      </c>
      <c r="AD557" t="s">
        <v>71</v>
      </c>
      <c r="AE557">
        <v>28243614</v>
      </c>
      <c r="AF557" t="s">
        <v>6652</v>
      </c>
      <c r="AG557" t="s">
        <v>6653</v>
      </c>
      <c r="AH557" t="s">
        <v>6654</v>
      </c>
      <c r="AI557" t="s">
        <v>6655</v>
      </c>
      <c r="AJ557" t="s">
        <v>384</v>
      </c>
      <c r="AK557" t="s">
        <v>76</v>
      </c>
      <c r="AL557">
        <v>2518263</v>
      </c>
      <c r="AM557">
        <v>2017</v>
      </c>
      <c r="AN557" t="s">
        <v>6656</v>
      </c>
      <c r="AO557" t="s">
        <v>6657</v>
      </c>
      <c r="AP557" t="s">
        <v>6657</v>
      </c>
      <c r="AQ557" t="s">
        <v>6658</v>
      </c>
      <c r="AR557" t="s">
        <v>6659</v>
      </c>
      <c r="AS557" t="s">
        <v>6659</v>
      </c>
      <c r="AT557" t="s">
        <v>6660</v>
      </c>
      <c r="AU557" t="s">
        <v>6661</v>
      </c>
      <c r="AV557" t="s">
        <v>84</v>
      </c>
      <c r="AW557" t="s">
        <v>86</v>
      </c>
      <c r="AX557" t="s">
        <v>86</v>
      </c>
      <c r="AY557" t="s">
        <v>85</v>
      </c>
      <c r="AZ557" t="s">
        <v>86</v>
      </c>
      <c r="BA557" t="s">
        <v>85</v>
      </c>
      <c r="BB557" t="s">
        <v>86</v>
      </c>
      <c r="BC557">
        <v>1</v>
      </c>
      <c r="BD557" t="s">
        <v>85</v>
      </c>
      <c r="BE557" t="s">
        <v>86</v>
      </c>
      <c r="BF557" t="s">
        <v>85</v>
      </c>
      <c r="BG557" t="s">
        <v>86</v>
      </c>
      <c r="BH557" t="s">
        <v>85</v>
      </c>
      <c r="BI557" t="s">
        <v>85</v>
      </c>
      <c r="BJ557" t="s">
        <v>85</v>
      </c>
      <c r="BK557" t="s">
        <v>85</v>
      </c>
      <c r="BL557" t="s">
        <v>2243</v>
      </c>
      <c r="BM557" t="s">
        <v>6641</v>
      </c>
      <c r="BN557" t="s">
        <v>2983</v>
      </c>
      <c r="BO557" t="s">
        <v>5337</v>
      </c>
      <c r="BP557" s="1" t="s">
        <v>6662</v>
      </c>
    </row>
    <row r="558" spans="1:68" hidden="1" x14ac:dyDescent="0.25">
      <c r="A558" s="1" t="s">
        <v>6560</v>
      </c>
      <c r="B558" t="s">
        <v>6561</v>
      </c>
      <c r="C558" t="s">
        <v>6562</v>
      </c>
      <c r="D558" s="5">
        <f t="shared" si="25"/>
        <v>0</v>
      </c>
      <c r="E558" s="5">
        <f>IFERROR(SEARCH(Tabelle2!$A$2,Literatur!$C558),0)</f>
        <v>0</v>
      </c>
      <c r="F558" s="5">
        <f>IFERROR(SEARCH(Tabelle2!$A$3,Literatur!$C558),0)</f>
        <v>0</v>
      </c>
      <c r="G558" s="5">
        <f>IFERROR(SEARCH(Tabelle2!$A$4,Literatur!$C558),0)</f>
        <v>0</v>
      </c>
      <c r="H558" s="5">
        <f>IFERROR(SEARCH(Tabelle2!$A$5,Literatur!$C558),0)</f>
        <v>0</v>
      </c>
      <c r="I558" s="5">
        <f>IFERROR(SEARCH(Tabelle2!$A$6,Literatur!$C558),0)</f>
        <v>0</v>
      </c>
      <c r="J558" s="5">
        <f>IFERROR(SEARCH(Tabelle2!$A$7,Literatur!$C558),0)</f>
        <v>0</v>
      </c>
      <c r="K558" s="5">
        <f>IFERROR(SEARCH(Tabelle2!$A$8,Literatur!$C558),0)</f>
        <v>0</v>
      </c>
      <c r="L558" s="5">
        <f>IFERROR(SEARCH(Tabelle2!$A$9,Literatur!$C558),0)</f>
        <v>0</v>
      </c>
      <c r="M558" s="5">
        <f>IFERROR(SEARCH(Tabelle2!$A$10,Literatur!$C558),0)</f>
        <v>0</v>
      </c>
      <c r="N558" t="s">
        <v>3715</v>
      </c>
      <c r="O558" t="s">
        <v>61</v>
      </c>
      <c r="P558" t="s">
        <v>6563</v>
      </c>
      <c r="Q558" t="s">
        <v>6564</v>
      </c>
      <c r="R558">
        <v>1</v>
      </c>
      <c r="S558">
        <v>115002</v>
      </c>
      <c r="T558" t="s">
        <v>64</v>
      </c>
      <c r="U558" t="s">
        <v>6565</v>
      </c>
      <c r="V558" t="s">
        <v>6566</v>
      </c>
      <c r="X558" t="s">
        <v>6567</v>
      </c>
      <c r="Y558" t="s">
        <v>6568</v>
      </c>
      <c r="Z558" t="s">
        <v>6569</v>
      </c>
      <c r="AA558">
        <f t="shared" si="26"/>
        <v>14</v>
      </c>
      <c r="AB558">
        <v>46</v>
      </c>
      <c r="AC558" t="s">
        <v>6663</v>
      </c>
      <c r="AD558" t="s">
        <v>71</v>
      </c>
      <c r="AE558">
        <v>28166633</v>
      </c>
      <c r="AF558" t="s">
        <v>6664</v>
      </c>
      <c r="AG558" t="s">
        <v>6665</v>
      </c>
      <c r="AH558" t="s">
        <v>6666</v>
      </c>
      <c r="AI558" t="s">
        <v>6667</v>
      </c>
      <c r="AJ558" t="s">
        <v>113</v>
      </c>
      <c r="AK558" t="s">
        <v>1059</v>
      </c>
      <c r="AL558">
        <v>2540105</v>
      </c>
      <c r="AM558">
        <v>2017</v>
      </c>
      <c r="AN558" t="s">
        <v>6609</v>
      </c>
      <c r="AO558" t="s">
        <v>6610</v>
      </c>
      <c r="AP558" t="s">
        <v>6610</v>
      </c>
      <c r="AQ558" t="s">
        <v>6611</v>
      </c>
      <c r="AR558" t="s">
        <v>6612</v>
      </c>
      <c r="AS558" t="s">
        <v>6613</v>
      </c>
      <c r="AT558" t="s">
        <v>6668</v>
      </c>
      <c r="AU558" t="s">
        <v>6669</v>
      </c>
      <c r="AV558" t="s">
        <v>84</v>
      </c>
      <c r="AW558" t="s">
        <v>86</v>
      </c>
      <c r="AX558" t="s">
        <v>86</v>
      </c>
      <c r="AY558" t="s">
        <v>85</v>
      </c>
      <c r="AZ558" t="s">
        <v>86</v>
      </c>
      <c r="BA558" t="s">
        <v>85</v>
      </c>
      <c r="BB558" t="s">
        <v>86</v>
      </c>
      <c r="BC558">
        <v>1</v>
      </c>
      <c r="BD558" t="s">
        <v>85</v>
      </c>
      <c r="BE558" t="s">
        <v>85</v>
      </c>
      <c r="BF558" t="s">
        <v>85</v>
      </c>
      <c r="BG558" t="s">
        <v>86</v>
      </c>
      <c r="BH558" t="s">
        <v>85</v>
      </c>
      <c r="BI558" t="s">
        <v>85</v>
      </c>
      <c r="BJ558" t="s">
        <v>85</v>
      </c>
      <c r="BK558" t="s">
        <v>85</v>
      </c>
      <c r="BL558" t="s">
        <v>2012</v>
      </c>
      <c r="BM558" t="s">
        <v>6641</v>
      </c>
      <c r="BN558" t="s">
        <v>6670</v>
      </c>
      <c r="BO558" t="s">
        <v>2079</v>
      </c>
      <c r="BP558" s="1" t="s">
        <v>6671</v>
      </c>
    </row>
    <row r="559" spans="1:68" hidden="1" x14ac:dyDescent="0.25">
      <c r="A559" s="1" t="s">
        <v>6560</v>
      </c>
      <c r="B559" t="s">
        <v>6561</v>
      </c>
      <c r="C559" t="s">
        <v>6562</v>
      </c>
      <c r="D559" s="5">
        <f t="shared" si="25"/>
        <v>0</v>
      </c>
      <c r="E559" s="5">
        <f>IFERROR(SEARCH(Tabelle2!$A$2,Literatur!$C559),0)</f>
        <v>0</v>
      </c>
      <c r="F559" s="5">
        <f>IFERROR(SEARCH(Tabelle2!$A$3,Literatur!$C559),0)</f>
        <v>0</v>
      </c>
      <c r="G559" s="5">
        <f>IFERROR(SEARCH(Tabelle2!$A$4,Literatur!$C559),0)</f>
        <v>0</v>
      </c>
      <c r="H559" s="5">
        <f>IFERROR(SEARCH(Tabelle2!$A$5,Literatur!$C559),0)</f>
        <v>0</v>
      </c>
      <c r="I559" s="5">
        <f>IFERROR(SEARCH(Tabelle2!$A$6,Literatur!$C559),0)</f>
        <v>0</v>
      </c>
      <c r="J559" s="5">
        <f>IFERROR(SEARCH(Tabelle2!$A$7,Literatur!$C559),0)</f>
        <v>0</v>
      </c>
      <c r="K559" s="5">
        <f>IFERROR(SEARCH(Tabelle2!$A$8,Literatur!$C559),0)</f>
        <v>0</v>
      </c>
      <c r="L559" s="5">
        <f>IFERROR(SEARCH(Tabelle2!$A$9,Literatur!$C559),0)</f>
        <v>0</v>
      </c>
      <c r="M559" s="5">
        <f>IFERROR(SEARCH(Tabelle2!$A$10,Literatur!$C559),0)</f>
        <v>0</v>
      </c>
      <c r="N559" t="s">
        <v>3715</v>
      </c>
      <c r="O559" t="s">
        <v>61</v>
      </c>
      <c r="P559" t="s">
        <v>6563</v>
      </c>
      <c r="Q559" t="s">
        <v>6564</v>
      </c>
      <c r="R559">
        <v>1</v>
      </c>
      <c r="S559">
        <v>115002</v>
      </c>
      <c r="T559" t="s">
        <v>64</v>
      </c>
      <c r="U559" t="s">
        <v>6565</v>
      </c>
      <c r="V559" t="s">
        <v>6566</v>
      </c>
      <c r="X559" t="s">
        <v>6567</v>
      </c>
      <c r="Y559" t="s">
        <v>6568</v>
      </c>
      <c r="Z559" t="s">
        <v>6569</v>
      </c>
      <c r="AA559">
        <f t="shared" si="26"/>
        <v>14</v>
      </c>
      <c r="AB559">
        <v>46</v>
      </c>
      <c r="AC559" t="s">
        <v>6672</v>
      </c>
      <c r="AD559" t="s">
        <v>71</v>
      </c>
      <c r="AE559">
        <v>26757914</v>
      </c>
      <c r="AF559" t="s">
        <v>6673</v>
      </c>
      <c r="AG559" t="s">
        <v>6674</v>
      </c>
      <c r="AH559" t="s">
        <v>6675</v>
      </c>
      <c r="AI559" t="s">
        <v>6676</v>
      </c>
      <c r="AJ559" t="s">
        <v>113</v>
      </c>
      <c r="AK559" t="s">
        <v>734</v>
      </c>
      <c r="AL559">
        <v>2350239</v>
      </c>
      <c r="AM559">
        <v>2016</v>
      </c>
      <c r="AN559" t="s">
        <v>6677</v>
      </c>
      <c r="AO559" t="s">
        <v>6678</v>
      </c>
      <c r="AP559" t="s">
        <v>6678</v>
      </c>
      <c r="AQ559" t="s">
        <v>6679</v>
      </c>
      <c r="AR559" t="s">
        <v>6680</v>
      </c>
      <c r="AS559" t="s">
        <v>6681</v>
      </c>
      <c r="AT559" t="s">
        <v>6682</v>
      </c>
      <c r="AU559" t="s">
        <v>6683</v>
      </c>
      <c r="AV559" t="s">
        <v>84</v>
      </c>
      <c r="AW559" t="s">
        <v>86</v>
      </c>
      <c r="AX559" t="s">
        <v>86</v>
      </c>
      <c r="AY559" t="s">
        <v>85</v>
      </c>
      <c r="AZ559" t="s">
        <v>86</v>
      </c>
      <c r="BA559" t="s">
        <v>85</v>
      </c>
      <c r="BB559" t="s">
        <v>86</v>
      </c>
      <c r="BC559">
        <v>1</v>
      </c>
      <c r="BD559" t="s">
        <v>86</v>
      </c>
      <c r="BE559" t="s">
        <v>86</v>
      </c>
      <c r="BF559" t="s">
        <v>85</v>
      </c>
      <c r="BG559" t="s">
        <v>86</v>
      </c>
      <c r="BH559" t="s">
        <v>85</v>
      </c>
      <c r="BI559" t="s">
        <v>85</v>
      </c>
      <c r="BJ559" t="s">
        <v>85</v>
      </c>
      <c r="BK559" t="s">
        <v>85</v>
      </c>
      <c r="BL559" t="s">
        <v>6684</v>
      </c>
      <c r="BM559" t="s">
        <v>6685</v>
      </c>
      <c r="BN559" t="s">
        <v>3764</v>
      </c>
      <c r="BO559" t="s">
        <v>2983</v>
      </c>
      <c r="BP559" s="1" t="s">
        <v>6686</v>
      </c>
    </row>
    <row r="560" spans="1:68" hidden="1" x14ac:dyDescent="0.25">
      <c r="A560" s="1" t="s">
        <v>6560</v>
      </c>
      <c r="B560" t="s">
        <v>6561</v>
      </c>
      <c r="C560" t="s">
        <v>6562</v>
      </c>
      <c r="D560" s="5">
        <f t="shared" si="25"/>
        <v>0</v>
      </c>
      <c r="E560" s="5">
        <f>IFERROR(SEARCH(Tabelle2!$A$2,Literatur!$C560),0)</f>
        <v>0</v>
      </c>
      <c r="F560" s="5">
        <f>IFERROR(SEARCH(Tabelle2!$A$3,Literatur!$C560),0)</f>
        <v>0</v>
      </c>
      <c r="G560" s="5">
        <f>IFERROR(SEARCH(Tabelle2!$A$4,Literatur!$C560),0)</f>
        <v>0</v>
      </c>
      <c r="H560" s="5">
        <f>IFERROR(SEARCH(Tabelle2!$A$5,Literatur!$C560),0)</f>
        <v>0</v>
      </c>
      <c r="I560" s="5">
        <f>IFERROR(SEARCH(Tabelle2!$A$6,Literatur!$C560),0)</f>
        <v>0</v>
      </c>
      <c r="J560" s="5">
        <f>IFERROR(SEARCH(Tabelle2!$A$7,Literatur!$C560),0)</f>
        <v>0</v>
      </c>
      <c r="K560" s="5">
        <f>IFERROR(SEARCH(Tabelle2!$A$8,Literatur!$C560),0)</f>
        <v>0</v>
      </c>
      <c r="L560" s="5">
        <f>IFERROR(SEARCH(Tabelle2!$A$9,Literatur!$C560),0)</f>
        <v>0</v>
      </c>
      <c r="M560" s="5">
        <f>IFERROR(SEARCH(Tabelle2!$A$10,Literatur!$C560),0)</f>
        <v>0</v>
      </c>
      <c r="N560" t="s">
        <v>3715</v>
      </c>
      <c r="O560" t="s">
        <v>61</v>
      </c>
      <c r="P560" t="s">
        <v>6563</v>
      </c>
      <c r="Q560" t="s">
        <v>6564</v>
      </c>
      <c r="R560">
        <v>1</v>
      </c>
      <c r="S560">
        <v>115002</v>
      </c>
      <c r="T560" t="s">
        <v>64</v>
      </c>
      <c r="U560" t="s">
        <v>6565</v>
      </c>
      <c r="V560" t="s">
        <v>6566</v>
      </c>
      <c r="X560" t="s">
        <v>6567</v>
      </c>
      <c r="Y560" t="s">
        <v>6568</v>
      </c>
      <c r="Z560" t="s">
        <v>6569</v>
      </c>
      <c r="AA560">
        <f t="shared" si="26"/>
        <v>14</v>
      </c>
      <c r="AB560">
        <v>46</v>
      </c>
      <c r="AC560" t="s">
        <v>6687</v>
      </c>
      <c r="AD560" t="s">
        <v>71</v>
      </c>
      <c r="AE560">
        <v>29316298</v>
      </c>
      <c r="AF560" t="s">
        <v>5701</v>
      </c>
      <c r="AG560" t="s">
        <v>6688</v>
      </c>
      <c r="AH560" t="s">
        <v>6689</v>
      </c>
      <c r="AI560" t="s">
        <v>6690</v>
      </c>
      <c r="AJ560" t="s">
        <v>147</v>
      </c>
      <c r="AK560" t="s">
        <v>6691</v>
      </c>
      <c r="AL560">
        <v>2731445</v>
      </c>
      <c r="AM560">
        <v>2018</v>
      </c>
      <c r="AN560" t="s">
        <v>6692</v>
      </c>
      <c r="AO560" t="s">
        <v>6693</v>
      </c>
      <c r="AP560" t="s">
        <v>6694</v>
      </c>
      <c r="AQ560" t="s">
        <v>6695</v>
      </c>
      <c r="AR560" t="s">
        <v>6696</v>
      </c>
      <c r="AS560" t="s">
        <v>6697</v>
      </c>
      <c r="AT560" t="s">
        <v>6698</v>
      </c>
      <c r="AU560" t="s">
        <v>6699</v>
      </c>
      <c r="AV560" t="s">
        <v>84</v>
      </c>
      <c r="AW560" t="s">
        <v>85</v>
      </c>
      <c r="AX560" t="s">
        <v>85</v>
      </c>
      <c r="AY560" t="s">
        <v>85</v>
      </c>
      <c r="AZ560" t="s">
        <v>85</v>
      </c>
      <c r="BA560" t="s">
        <v>85</v>
      </c>
      <c r="BB560" t="s">
        <v>85</v>
      </c>
      <c r="BC560">
        <v>2</v>
      </c>
      <c r="BD560" t="s">
        <v>85</v>
      </c>
      <c r="BE560" t="s">
        <v>85</v>
      </c>
      <c r="BF560" t="s">
        <v>85</v>
      </c>
      <c r="BG560" t="s">
        <v>85</v>
      </c>
      <c r="BH560" t="s">
        <v>85</v>
      </c>
      <c r="BI560" t="s">
        <v>85</v>
      </c>
      <c r="BJ560" t="s">
        <v>85</v>
      </c>
      <c r="BK560" t="s">
        <v>85</v>
      </c>
      <c r="BL560" t="s">
        <v>3568</v>
      </c>
      <c r="BM560" t="s">
        <v>3478</v>
      </c>
      <c r="BN560" t="s">
        <v>5679</v>
      </c>
      <c r="BO560" t="s">
        <v>6670</v>
      </c>
      <c r="BP560" s="1" t="s">
        <v>6700</v>
      </c>
    </row>
    <row r="561" spans="1:68" hidden="1" x14ac:dyDescent="0.25">
      <c r="A561" s="1" t="s">
        <v>6560</v>
      </c>
      <c r="B561" t="s">
        <v>6561</v>
      </c>
      <c r="C561" t="s">
        <v>6562</v>
      </c>
      <c r="D561" s="5">
        <f t="shared" si="25"/>
        <v>0</v>
      </c>
      <c r="E561" s="5">
        <f>IFERROR(SEARCH(Tabelle2!$A$2,Literatur!$C561),0)</f>
        <v>0</v>
      </c>
      <c r="F561" s="5">
        <f>IFERROR(SEARCH(Tabelle2!$A$3,Literatur!$C561),0)</f>
        <v>0</v>
      </c>
      <c r="G561" s="5">
        <f>IFERROR(SEARCH(Tabelle2!$A$4,Literatur!$C561),0)</f>
        <v>0</v>
      </c>
      <c r="H561" s="5">
        <f>IFERROR(SEARCH(Tabelle2!$A$5,Literatur!$C561),0)</f>
        <v>0</v>
      </c>
      <c r="I561" s="5">
        <f>IFERROR(SEARCH(Tabelle2!$A$6,Literatur!$C561),0)</f>
        <v>0</v>
      </c>
      <c r="J561" s="5">
        <f>IFERROR(SEARCH(Tabelle2!$A$7,Literatur!$C561),0)</f>
        <v>0</v>
      </c>
      <c r="K561" s="5">
        <f>IFERROR(SEARCH(Tabelle2!$A$8,Literatur!$C561),0)</f>
        <v>0</v>
      </c>
      <c r="L561" s="5">
        <f>IFERROR(SEARCH(Tabelle2!$A$9,Literatur!$C561),0)</f>
        <v>0</v>
      </c>
      <c r="M561" s="5">
        <f>IFERROR(SEARCH(Tabelle2!$A$10,Literatur!$C561),0)</f>
        <v>0</v>
      </c>
      <c r="N561" t="s">
        <v>3715</v>
      </c>
      <c r="O561" t="s">
        <v>61</v>
      </c>
      <c r="P561" t="s">
        <v>6563</v>
      </c>
      <c r="Q561" t="s">
        <v>6564</v>
      </c>
      <c r="R561">
        <v>1</v>
      </c>
      <c r="S561">
        <v>115002</v>
      </c>
      <c r="T561" t="s">
        <v>64</v>
      </c>
      <c r="U561" t="s">
        <v>6565</v>
      </c>
      <c r="V561" t="s">
        <v>6566</v>
      </c>
      <c r="X561" t="s">
        <v>6567</v>
      </c>
      <c r="Y561" t="s">
        <v>6568</v>
      </c>
      <c r="Z561" t="s">
        <v>6569</v>
      </c>
      <c r="AA561">
        <f t="shared" si="26"/>
        <v>14</v>
      </c>
      <c r="AB561">
        <v>46</v>
      </c>
      <c r="AC561" t="s">
        <v>5730</v>
      </c>
      <c r="AD561" t="s">
        <v>71</v>
      </c>
      <c r="AE561">
        <v>27307137</v>
      </c>
      <c r="AF561" t="s">
        <v>5722</v>
      </c>
      <c r="AG561" t="s">
        <v>5723</v>
      </c>
      <c r="AH561" t="s">
        <v>5733</v>
      </c>
      <c r="AI561" t="s">
        <v>5734</v>
      </c>
      <c r="AJ561" t="s">
        <v>76</v>
      </c>
      <c r="AK561" t="s">
        <v>5181</v>
      </c>
      <c r="AL561">
        <v>2368555</v>
      </c>
      <c r="AM561">
        <v>2016</v>
      </c>
      <c r="AN561" t="s">
        <v>613</v>
      </c>
      <c r="AO561" t="s">
        <v>614</v>
      </c>
      <c r="AP561" t="s">
        <v>614</v>
      </c>
      <c r="AQ561" t="s">
        <v>615</v>
      </c>
      <c r="AR561" t="s">
        <v>616</v>
      </c>
      <c r="AS561" t="s">
        <v>616</v>
      </c>
      <c r="AT561" t="s">
        <v>5735</v>
      </c>
      <c r="AU561" t="s">
        <v>5736</v>
      </c>
      <c r="AV561" t="s">
        <v>84</v>
      </c>
      <c r="AW561" t="s">
        <v>86</v>
      </c>
      <c r="AX561" t="s">
        <v>86</v>
      </c>
      <c r="AY561" t="s">
        <v>85</v>
      </c>
      <c r="AZ561" t="s">
        <v>86</v>
      </c>
      <c r="BA561" t="s">
        <v>85</v>
      </c>
      <c r="BB561" t="s">
        <v>86</v>
      </c>
      <c r="BC561">
        <v>2</v>
      </c>
      <c r="BD561" t="s">
        <v>86</v>
      </c>
      <c r="BE561" t="s">
        <v>86</v>
      </c>
      <c r="BF561" t="s">
        <v>85</v>
      </c>
      <c r="BG561" t="s">
        <v>86</v>
      </c>
      <c r="BH561" t="s">
        <v>85</v>
      </c>
      <c r="BI561" t="s">
        <v>85</v>
      </c>
      <c r="BJ561" t="s">
        <v>85</v>
      </c>
      <c r="BK561" t="s">
        <v>85</v>
      </c>
      <c r="BL561" t="s">
        <v>3775</v>
      </c>
      <c r="BM561" t="s">
        <v>3383</v>
      </c>
      <c r="BN561" t="s">
        <v>6701</v>
      </c>
      <c r="BO561" t="s">
        <v>3764</v>
      </c>
      <c r="BP561" s="1" t="s">
        <v>5729</v>
      </c>
    </row>
    <row r="562" spans="1:68" hidden="1" x14ac:dyDescent="0.25">
      <c r="A562" s="1" t="s">
        <v>6560</v>
      </c>
      <c r="B562" t="s">
        <v>6561</v>
      </c>
      <c r="C562" t="s">
        <v>6562</v>
      </c>
      <c r="D562" s="5">
        <f t="shared" si="25"/>
        <v>0</v>
      </c>
      <c r="E562" s="5">
        <f>IFERROR(SEARCH(Tabelle2!$A$2,Literatur!$C562),0)</f>
        <v>0</v>
      </c>
      <c r="F562" s="5">
        <f>IFERROR(SEARCH(Tabelle2!$A$3,Literatur!$C562),0)</f>
        <v>0</v>
      </c>
      <c r="G562" s="5">
        <f>IFERROR(SEARCH(Tabelle2!$A$4,Literatur!$C562),0)</f>
        <v>0</v>
      </c>
      <c r="H562" s="5">
        <f>IFERROR(SEARCH(Tabelle2!$A$5,Literatur!$C562),0)</f>
        <v>0</v>
      </c>
      <c r="I562" s="5">
        <f>IFERROR(SEARCH(Tabelle2!$A$6,Literatur!$C562),0)</f>
        <v>0</v>
      </c>
      <c r="J562" s="5">
        <f>IFERROR(SEARCH(Tabelle2!$A$7,Literatur!$C562),0)</f>
        <v>0</v>
      </c>
      <c r="K562" s="5">
        <f>IFERROR(SEARCH(Tabelle2!$A$8,Literatur!$C562),0)</f>
        <v>0</v>
      </c>
      <c r="L562" s="5">
        <f>IFERROR(SEARCH(Tabelle2!$A$9,Literatur!$C562),0)</f>
        <v>0</v>
      </c>
      <c r="M562" s="5">
        <f>IFERROR(SEARCH(Tabelle2!$A$10,Literatur!$C562),0)</f>
        <v>0</v>
      </c>
      <c r="N562" t="s">
        <v>3715</v>
      </c>
      <c r="O562" t="s">
        <v>61</v>
      </c>
      <c r="P562" t="s">
        <v>6563</v>
      </c>
      <c r="Q562" t="s">
        <v>6564</v>
      </c>
      <c r="R562">
        <v>1</v>
      </c>
      <c r="S562">
        <v>115002</v>
      </c>
      <c r="T562" t="s">
        <v>64</v>
      </c>
      <c r="U562" t="s">
        <v>6565</v>
      </c>
      <c r="V562" t="s">
        <v>6566</v>
      </c>
      <c r="X562" t="s">
        <v>6567</v>
      </c>
      <c r="Y562" t="s">
        <v>6568</v>
      </c>
      <c r="Z562" t="s">
        <v>6569</v>
      </c>
      <c r="AA562">
        <f t="shared" si="26"/>
        <v>14</v>
      </c>
      <c r="AB562">
        <v>46</v>
      </c>
      <c r="AC562" t="s">
        <v>5748</v>
      </c>
      <c r="AD562" t="s">
        <v>71</v>
      </c>
      <c r="AE562">
        <v>27087308</v>
      </c>
      <c r="AF562" t="s">
        <v>6702</v>
      </c>
      <c r="AG562" t="s">
        <v>5741</v>
      </c>
      <c r="AH562" t="s">
        <v>5751</v>
      </c>
      <c r="AI562" t="s">
        <v>5752</v>
      </c>
      <c r="AJ562" t="s">
        <v>385</v>
      </c>
      <c r="AK562" t="s">
        <v>5181</v>
      </c>
      <c r="AL562">
        <v>2368555</v>
      </c>
      <c r="AM562">
        <v>2016</v>
      </c>
      <c r="AN562" t="s">
        <v>613</v>
      </c>
      <c r="AO562" t="s">
        <v>614</v>
      </c>
      <c r="AP562" t="s">
        <v>614</v>
      </c>
      <c r="AQ562" t="s">
        <v>615</v>
      </c>
      <c r="AR562" t="s">
        <v>616</v>
      </c>
      <c r="AS562" t="s">
        <v>616</v>
      </c>
      <c r="AT562" t="s">
        <v>5754</v>
      </c>
      <c r="AU562" t="s">
        <v>5755</v>
      </c>
      <c r="AV562" t="s">
        <v>84</v>
      </c>
      <c r="AW562" t="s">
        <v>86</v>
      </c>
      <c r="AX562" t="s">
        <v>86</v>
      </c>
      <c r="AY562" t="s">
        <v>85</v>
      </c>
      <c r="AZ562" t="s">
        <v>86</v>
      </c>
      <c r="BA562" t="s">
        <v>85</v>
      </c>
      <c r="BB562" t="s">
        <v>86</v>
      </c>
      <c r="BC562">
        <v>2</v>
      </c>
      <c r="BD562" t="s">
        <v>86</v>
      </c>
      <c r="BE562" t="s">
        <v>86</v>
      </c>
      <c r="BF562" t="s">
        <v>85</v>
      </c>
      <c r="BG562" t="s">
        <v>86</v>
      </c>
      <c r="BH562" t="s">
        <v>85</v>
      </c>
      <c r="BI562" t="s">
        <v>85</v>
      </c>
      <c r="BJ562" t="s">
        <v>85</v>
      </c>
      <c r="BK562" t="s">
        <v>85</v>
      </c>
      <c r="BL562" t="s">
        <v>5756</v>
      </c>
      <c r="BM562" t="s">
        <v>5757</v>
      </c>
      <c r="BN562" t="s">
        <v>6703</v>
      </c>
      <c r="BO562" t="s">
        <v>5679</v>
      </c>
      <c r="BP562" s="1" t="s">
        <v>5747</v>
      </c>
    </row>
    <row r="563" spans="1:68" hidden="1" x14ac:dyDescent="0.25">
      <c r="A563" s="1" t="s">
        <v>6560</v>
      </c>
      <c r="B563" t="s">
        <v>6561</v>
      </c>
      <c r="C563" t="s">
        <v>6562</v>
      </c>
      <c r="D563" s="5">
        <f t="shared" si="25"/>
        <v>0</v>
      </c>
      <c r="E563" s="5">
        <f>IFERROR(SEARCH(Tabelle2!$A$2,Literatur!$C563),0)</f>
        <v>0</v>
      </c>
      <c r="F563" s="5">
        <f>IFERROR(SEARCH(Tabelle2!$A$3,Literatur!$C563),0)</f>
        <v>0</v>
      </c>
      <c r="G563" s="5">
        <f>IFERROR(SEARCH(Tabelle2!$A$4,Literatur!$C563),0)</f>
        <v>0</v>
      </c>
      <c r="H563" s="5">
        <f>IFERROR(SEARCH(Tabelle2!$A$5,Literatur!$C563),0)</f>
        <v>0</v>
      </c>
      <c r="I563" s="5">
        <f>IFERROR(SEARCH(Tabelle2!$A$6,Literatur!$C563),0)</f>
        <v>0</v>
      </c>
      <c r="J563" s="5">
        <f>IFERROR(SEARCH(Tabelle2!$A$7,Literatur!$C563),0)</f>
        <v>0</v>
      </c>
      <c r="K563" s="5">
        <f>IFERROR(SEARCH(Tabelle2!$A$8,Literatur!$C563),0)</f>
        <v>0</v>
      </c>
      <c r="L563" s="5">
        <f>IFERROR(SEARCH(Tabelle2!$A$9,Literatur!$C563),0)</f>
        <v>0</v>
      </c>
      <c r="M563" s="5">
        <f>IFERROR(SEARCH(Tabelle2!$A$10,Literatur!$C563),0)</f>
        <v>0</v>
      </c>
      <c r="N563" t="s">
        <v>3715</v>
      </c>
      <c r="O563" t="s">
        <v>61</v>
      </c>
      <c r="P563" t="s">
        <v>6563</v>
      </c>
      <c r="Q563" t="s">
        <v>6564</v>
      </c>
      <c r="R563">
        <v>1</v>
      </c>
      <c r="S563">
        <v>115002</v>
      </c>
      <c r="T563" t="s">
        <v>64</v>
      </c>
      <c r="U563" t="s">
        <v>6565</v>
      </c>
      <c r="V563" t="s">
        <v>6566</v>
      </c>
      <c r="X563" t="s">
        <v>6567</v>
      </c>
      <c r="Y563" t="s">
        <v>6568</v>
      </c>
      <c r="Z563" t="s">
        <v>6569</v>
      </c>
      <c r="AA563">
        <f t="shared" si="26"/>
        <v>14</v>
      </c>
      <c r="AB563">
        <v>46</v>
      </c>
      <c r="AC563" t="s">
        <v>6704</v>
      </c>
      <c r="AD563" t="s">
        <v>71</v>
      </c>
      <c r="AE563">
        <v>24227678</v>
      </c>
      <c r="AF563" t="s">
        <v>6705</v>
      </c>
      <c r="AG563" t="s">
        <v>6706</v>
      </c>
      <c r="AH563" t="s">
        <v>6707</v>
      </c>
      <c r="AI563" t="s">
        <v>6708</v>
      </c>
      <c r="AJ563" t="s">
        <v>97</v>
      </c>
      <c r="AK563" t="s">
        <v>5619</v>
      </c>
      <c r="AL563">
        <v>2143274</v>
      </c>
      <c r="AM563">
        <v>2014</v>
      </c>
      <c r="AN563" t="s">
        <v>735</v>
      </c>
      <c r="AO563" t="s">
        <v>736</v>
      </c>
      <c r="AP563" t="s">
        <v>736</v>
      </c>
      <c r="AQ563" t="s">
        <v>737</v>
      </c>
      <c r="AR563" t="s">
        <v>738</v>
      </c>
      <c r="AS563" t="s">
        <v>739</v>
      </c>
      <c r="AT563" t="s">
        <v>6709</v>
      </c>
      <c r="AU563" t="s">
        <v>6710</v>
      </c>
      <c r="AV563" t="s">
        <v>84</v>
      </c>
      <c r="AW563" t="s">
        <v>86</v>
      </c>
      <c r="AX563" t="s">
        <v>86</v>
      </c>
      <c r="AY563" t="s">
        <v>86</v>
      </c>
      <c r="AZ563" t="s">
        <v>86</v>
      </c>
      <c r="BA563" t="s">
        <v>85</v>
      </c>
      <c r="BB563" t="s">
        <v>85</v>
      </c>
      <c r="BC563">
        <v>2</v>
      </c>
      <c r="BD563" t="s">
        <v>86</v>
      </c>
      <c r="BE563" t="s">
        <v>86</v>
      </c>
      <c r="BF563" t="s">
        <v>85</v>
      </c>
      <c r="BG563" t="s">
        <v>86</v>
      </c>
      <c r="BH563" t="s">
        <v>85</v>
      </c>
      <c r="BI563" t="s">
        <v>85</v>
      </c>
      <c r="BJ563" t="s">
        <v>85</v>
      </c>
      <c r="BK563" t="s">
        <v>85</v>
      </c>
      <c r="BL563" t="s">
        <v>6711</v>
      </c>
      <c r="BM563" t="s">
        <v>6712</v>
      </c>
      <c r="BN563" t="s">
        <v>6713</v>
      </c>
      <c r="BO563" t="s">
        <v>6701</v>
      </c>
      <c r="BP563" s="1" t="s">
        <v>6714</v>
      </c>
    </row>
    <row r="564" spans="1:68" hidden="1" x14ac:dyDescent="0.25">
      <c r="A564" s="1" t="s">
        <v>6560</v>
      </c>
      <c r="B564" t="s">
        <v>6561</v>
      </c>
      <c r="C564" t="s">
        <v>6562</v>
      </c>
      <c r="D564" s="5">
        <f t="shared" si="25"/>
        <v>0</v>
      </c>
      <c r="E564" s="5">
        <f>IFERROR(SEARCH(Tabelle2!$A$2,Literatur!$C564),0)</f>
        <v>0</v>
      </c>
      <c r="F564" s="5">
        <f>IFERROR(SEARCH(Tabelle2!$A$3,Literatur!$C564),0)</f>
        <v>0</v>
      </c>
      <c r="G564" s="5">
        <f>IFERROR(SEARCH(Tabelle2!$A$4,Literatur!$C564),0)</f>
        <v>0</v>
      </c>
      <c r="H564" s="5">
        <f>IFERROR(SEARCH(Tabelle2!$A$5,Literatur!$C564),0)</f>
        <v>0</v>
      </c>
      <c r="I564" s="5">
        <f>IFERROR(SEARCH(Tabelle2!$A$6,Literatur!$C564),0)</f>
        <v>0</v>
      </c>
      <c r="J564" s="5">
        <f>IFERROR(SEARCH(Tabelle2!$A$7,Literatur!$C564),0)</f>
        <v>0</v>
      </c>
      <c r="K564" s="5">
        <f>IFERROR(SEARCH(Tabelle2!$A$8,Literatur!$C564),0)</f>
        <v>0</v>
      </c>
      <c r="L564" s="5">
        <f>IFERROR(SEARCH(Tabelle2!$A$9,Literatur!$C564),0)</f>
        <v>0</v>
      </c>
      <c r="M564" s="5">
        <f>IFERROR(SEARCH(Tabelle2!$A$10,Literatur!$C564),0)</f>
        <v>0</v>
      </c>
      <c r="N564" t="s">
        <v>3715</v>
      </c>
      <c r="O564" t="s">
        <v>61</v>
      </c>
      <c r="P564" t="s">
        <v>6563</v>
      </c>
      <c r="Q564" t="s">
        <v>6564</v>
      </c>
      <c r="R564">
        <v>1</v>
      </c>
      <c r="S564">
        <v>115002</v>
      </c>
      <c r="T564" t="s">
        <v>64</v>
      </c>
      <c r="U564" t="s">
        <v>6565</v>
      </c>
      <c r="V564" t="s">
        <v>6566</v>
      </c>
      <c r="X564" t="s">
        <v>6567</v>
      </c>
      <c r="Y564" t="s">
        <v>6568</v>
      </c>
      <c r="Z564" t="s">
        <v>6569</v>
      </c>
      <c r="AA564">
        <f t="shared" si="26"/>
        <v>14</v>
      </c>
      <c r="AB564">
        <v>46</v>
      </c>
      <c r="AC564" t="s">
        <v>6715</v>
      </c>
      <c r="AD564" t="s">
        <v>71</v>
      </c>
      <c r="AE564">
        <v>27605099</v>
      </c>
      <c r="AF564" t="s">
        <v>6716</v>
      </c>
      <c r="AG564" t="s">
        <v>6717</v>
      </c>
      <c r="AH564" t="s">
        <v>6718</v>
      </c>
      <c r="AI564" t="s">
        <v>6719</v>
      </c>
      <c r="AJ564" t="s">
        <v>113</v>
      </c>
      <c r="AK564" t="s">
        <v>770</v>
      </c>
      <c r="AL564">
        <v>2509416</v>
      </c>
      <c r="AM564">
        <v>2017</v>
      </c>
      <c r="AN564" t="s">
        <v>735</v>
      </c>
      <c r="AO564" t="s">
        <v>736</v>
      </c>
      <c r="AP564" t="s">
        <v>736</v>
      </c>
      <c r="AQ564" t="s">
        <v>737</v>
      </c>
      <c r="AR564" t="s">
        <v>738</v>
      </c>
      <c r="AS564" t="s">
        <v>739</v>
      </c>
      <c r="AT564" t="s">
        <v>6720</v>
      </c>
      <c r="AU564" t="s">
        <v>6721</v>
      </c>
      <c r="AV564" t="s">
        <v>84</v>
      </c>
      <c r="AW564" t="s">
        <v>86</v>
      </c>
      <c r="AX564" t="s">
        <v>86</v>
      </c>
      <c r="AY564" t="s">
        <v>85</v>
      </c>
      <c r="AZ564" t="s">
        <v>86</v>
      </c>
      <c r="BA564" t="s">
        <v>85</v>
      </c>
      <c r="BB564" t="s">
        <v>86</v>
      </c>
      <c r="BC564">
        <v>4</v>
      </c>
      <c r="BD564" t="s">
        <v>86</v>
      </c>
      <c r="BE564" t="s">
        <v>86</v>
      </c>
      <c r="BF564" t="s">
        <v>85</v>
      </c>
      <c r="BG564" t="s">
        <v>86</v>
      </c>
      <c r="BH564" t="s">
        <v>85</v>
      </c>
      <c r="BI564" t="s">
        <v>85</v>
      </c>
      <c r="BJ564" t="s">
        <v>85</v>
      </c>
      <c r="BK564" t="s">
        <v>85</v>
      </c>
      <c r="BL564" t="s">
        <v>6722</v>
      </c>
      <c r="BM564" t="s">
        <v>3223</v>
      </c>
      <c r="BN564" t="s">
        <v>6723</v>
      </c>
      <c r="BO564" t="s">
        <v>6703</v>
      </c>
      <c r="BP564" s="1" t="s">
        <v>6724</v>
      </c>
    </row>
    <row r="565" spans="1:68" hidden="1" x14ac:dyDescent="0.25">
      <c r="A565" s="1" t="s">
        <v>6560</v>
      </c>
      <c r="B565" t="s">
        <v>6561</v>
      </c>
      <c r="C565" t="s">
        <v>6562</v>
      </c>
      <c r="D565" s="5">
        <f t="shared" si="25"/>
        <v>0</v>
      </c>
      <c r="E565" s="5">
        <f>IFERROR(SEARCH(Tabelle2!$A$2,Literatur!$C565),0)</f>
        <v>0</v>
      </c>
      <c r="F565" s="5">
        <f>IFERROR(SEARCH(Tabelle2!$A$3,Literatur!$C565),0)</f>
        <v>0</v>
      </c>
      <c r="G565" s="5">
        <f>IFERROR(SEARCH(Tabelle2!$A$4,Literatur!$C565),0)</f>
        <v>0</v>
      </c>
      <c r="H565" s="5">
        <f>IFERROR(SEARCH(Tabelle2!$A$5,Literatur!$C565),0)</f>
        <v>0</v>
      </c>
      <c r="I565" s="5">
        <f>IFERROR(SEARCH(Tabelle2!$A$6,Literatur!$C565),0)</f>
        <v>0</v>
      </c>
      <c r="J565" s="5">
        <f>IFERROR(SEARCH(Tabelle2!$A$7,Literatur!$C565),0)</f>
        <v>0</v>
      </c>
      <c r="K565" s="5">
        <f>IFERROR(SEARCH(Tabelle2!$A$8,Literatur!$C565),0)</f>
        <v>0</v>
      </c>
      <c r="L565" s="5">
        <f>IFERROR(SEARCH(Tabelle2!$A$9,Literatur!$C565),0)</f>
        <v>0</v>
      </c>
      <c r="M565" s="5">
        <f>IFERROR(SEARCH(Tabelle2!$A$10,Literatur!$C565),0)</f>
        <v>0</v>
      </c>
      <c r="N565" t="s">
        <v>3715</v>
      </c>
      <c r="O565" t="s">
        <v>61</v>
      </c>
      <c r="P565" t="s">
        <v>6563</v>
      </c>
      <c r="Q565" t="s">
        <v>6564</v>
      </c>
      <c r="R565">
        <v>1</v>
      </c>
      <c r="S565">
        <v>115002</v>
      </c>
      <c r="T565" t="s">
        <v>64</v>
      </c>
      <c r="U565" t="s">
        <v>6565</v>
      </c>
      <c r="V565" t="s">
        <v>6566</v>
      </c>
      <c r="X565" t="s">
        <v>6567</v>
      </c>
      <c r="Y565" t="s">
        <v>6568</v>
      </c>
      <c r="Z565" t="s">
        <v>6569</v>
      </c>
      <c r="AA565">
        <f t="shared" si="26"/>
        <v>14</v>
      </c>
      <c r="AB565">
        <v>46</v>
      </c>
      <c r="AC565" t="s">
        <v>6725</v>
      </c>
      <c r="AD565" t="s">
        <v>71</v>
      </c>
      <c r="AE565">
        <v>27401583</v>
      </c>
      <c r="AF565" t="s">
        <v>6726</v>
      </c>
      <c r="AG565" t="s">
        <v>6727</v>
      </c>
      <c r="AH565" t="s">
        <v>6728</v>
      </c>
      <c r="AI565" t="s">
        <v>6729</v>
      </c>
      <c r="AJ565" t="s">
        <v>147</v>
      </c>
      <c r="AK565" t="s">
        <v>734</v>
      </c>
      <c r="AL565">
        <v>2540333</v>
      </c>
      <c r="AM565">
        <v>2017</v>
      </c>
      <c r="AN565" t="s">
        <v>5277</v>
      </c>
      <c r="AO565" t="s">
        <v>5278</v>
      </c>
      <c r="AP565" t="s">
        <v>5278</v>
      </c>
      <c r="AQ565" t="s">
        <v>5279</v>
      </c>
      <c r="AR565" t="s">
        <v>5280</v>
      </c>
      <c r="AS565" t="s">
        <v>5281</v>
      </c>
      <c r="AT565" t="s">
        <v>6730</v>
      </c>
      <c r="AU565" t="s">
        <v>6731</v>
      </c>
      <c r="AV565" t="s">
        <v>84</v>
      </c>
      <c r="AW565" t="s">
        <v>86</v>
      </c>
      <c r="AX565" t="s">
        <v>86</v>
      </c>
      <c r="AY565" t="s">
        <v>85</v>
      </c>
      <c r="AZ565" t="s">
        <v>86</v>
      </c>
      <c r="BA565" t="s">
        <v>85</v>
      </c>
      <c r="BB565" t="s">
        <v>86</v>
      </c>
      <c r="BC565">
        <v>4</v>
      </c>
      <c r="BD565" t="s">
        <v>86</v>
      </c>
      <c r="BE565" t="s">
        <v>86</v>
      </c>
      <c r="BF565" t="s">
        <v>85</v>
      </c>
      <c r="BG565" t="s">
        <v>86</v>
      </c>
      <c r="BH565" t="s">
        <v>85</v>
      </c>
      <c r="BI565" t="s">
        <v>85</v>
      </c>
      <c r="BJ565" t="s">
        <v>85</v>
      </c>
      <c r="BK565" t="s">
        <v>85</v>
      </c>
      <c r="BL565" t="s">
        <v>6732</v>
      </c>
      <c r="BM565" t="s">
        <v>6641</v>
      </c>
      <c r="BN565" t="s">
        <v>2187</v>
      </c>
      <c r="BO565" t="s">
        <v>6713</v>
      </c>
      <c r="BP565" s="1" t="s">
        <v>6733</v>
      </c>
    </row>
    <row r="566" spans="1:68" hidden="1" x14ac:dyDescent="0.25">
      <c r="A566" s="1" t="s">
        <v>6560</v>
      </c>
      <c r="B566" t="s">
        <v>6561</v>
      </c>
      <c r="C566" t="s">
        <v>6562</v>
      </c>
      <c r="D566" s="5">
        <f t="shared" si="25"/>
        <v>0</v>
      </c>
      <c r="E566" s="5">
        <f>IFERROR(SEARCH(Tabelle2!$A$2,Literatur!$C566),0)</f>
        <v>0</v>
      </c>
      <c r="F566" s="5">
        <f>IFERROR(SEARCH(Tabelle2!$A$3,Literatur!$C566),0)</f>
        <v>0</v>
      </c>
      <c r="G566" s="5">
        <f>IFERROR(SEARCH(Tabelle2!$A$4,Literatur!$C566),0)</f>
        <v>0</v>
      </c>
      <c r="H566" s="5">
        <f>IFERROR(SEARCH(Tabelle2!$A$5,Literatur!$C566),0)</f>
        <v>0</v>
      </c>
      <c r="I566" s="5">
        <f>IFERROR(SEARCH(Tabelle2!$A$6,Literatur!$C566),0)</f>
        <v>0</v>
      </c>
      <c r="J566" s="5">
        <f>IFERROR(SEARCH(Tabelle2!$A$7,Literatur!$C566),0)</f>
        <v>0</v>
      </c>
      <c r="K566" s="5">
        <f>IFERROR(SEARCH(Tabelle2!$A$8,Literatur!$C566),0)</f>
        <v>0</v>
      </c>
      <c r="L566" s="5">
        <f>IFERROR(SEARCH(Tabelle2!$A$9,Literatur!$C566),0)</f>
        <v>0</v>
      </c>
      <c r="M566" s="5">
        <f>IFERROR(SEARCH(Tabelle2!$A$10,Literatur!$C566),0)</f>
        <v>0</v>
      </c>
      <c r="N566" t="s">
        <v>3715</v>
      </c>
      <c r="O566" t="s">
        <v>61</v>
      </c>
      <c r="P566" t="s">
        <v>6563</v>
      </c>
      <c r="Q566" t="s">
        <v>6564</v>
      </c>
      <c r="R566">
        <v>1</v>
      </c>
      <c r="S566">
        <v>115002</v>
      </c>
      <c r="T566" t="s">
        <v>64</v>
      </c>
      <c r="U566" t="s">
        <v>6565</v>
      </c>
      <c r="V566" t="s">
        <v>6566</v>
      </c>
      <c r="X566" t="s">
        <v>6567</v>
      </c>
      <c r="Y566" t="s">
        <v>6568</v>
      </c>
      <c r="Z566" t="s">
        <v>6569</v>
      </c>
      <c r="AA566">
        <f t="shared" si="26"/>
        <v>14</v>
      </c>
      <c r="AB566">
        <v>46</v>
      </c>
      <c r="AC566" t="s">
        <v>6734</v>
      </c>
      <c r="AD566" t="s">
        <v>71</v>
      </c>
      <c r="AE566">
        <v>26970257</v>
      </c>
      <c r="AF566" t="s">
        <v>5954</v>
      </c>
      <c r="AG566" t="s">
        <v>6735</v>
      </c>
      <c r="AH566" t="s">
        <v>6736</v>
      </c>
      <c r="AI566" t="s">
        <v>6737</v>
      </c>
      <c r="AJ566" t="s">
        <v>147</v>
      </c>
      <c r="AK566" t="s">
        <v>76</v>
      </c>
      <c r="AL566">
        <v>2421551</v>
      </c>
      <c r="AM566">
        <v>2016</v>
      </c>
      <c r="AN566" t="s">
        <v>6738</v>
      </c>
      <c r="AO566" t="s">
        <v>6738</v>
      </c>
      <c r="AP566" t="s">
        <v>6738</v>
      </c>
      <c r="AQ566" t="s">
        <v>6739</v>
      </c>
      <c r="AR566" t="s">
        <v>6740</v>
      </c>
      <c r="AS566" t="s">
        <v>6741</v>
      </c>
      <c r="AT566" t="s">
        <v>6742</v>
      </c>
      <c r="AU566" t="s">
        <v>6743</v>
      </c>
      <c r="AV566" t="s">
        <v>84</v>
      </c>
      <c r="AW566" t="s">
        <v>86</v>
      </c>
      <c r="AX566" t="s">
        <v>86</v>
      </c>
      <c r="AY566" t="s">
        <v>85</v>
      </c>
      <c r="AZ566" t="s">
        <v>86</v>
      </c>
      <c r="BA566" t="s">
        <v>85</v>
      </c>
      <c r="BB566" t="s">
        <v>86</v>
      </c>
      <c r="BC566">
        <v>4</v>
      </c>
      <c r="BD566" t="s">
        <v>86</v>
      </c>
      <c r="BE566" t="s">
        <v>85</v>
      </c>
      <c r="BF566" t="s">
        <v>85</v>
      </c>
      <c r="BG566" t="s">
        <v>86</v>
      </c>
      <c r="BH566" t="s">
        <v>85</v>
      </c>
      <c r="BI566" t="s">
        <v>85</v>
      </c>
      <c r="BJ566" t="s">
        <v>85</v>
      </c>
      <c r="BK566" t="s">
        <v>85</v>
      </c>
      <c r="BL566" t="s">
        <v>6744</v>
      </c>
      <c r="BM566" t="s">
        <v>5989</v>
      </c>
      <c r="BN566" t="s">
        <v>701</v>
      </c>
      <c r="BO566" t="s">
        <v>6723</v>
      </c>
      <c r="BP566" s="1" t="s">
        <v>6745</v>
      </c>
    </row>
    <row r="567" spans="1:68" hidden="1" x14ac:dyDescent="0.25">
      <c r="A567" s="1" t="s">
        <v>6560</v>
      </c>
      <c r="B567" t="s">
        <v>6561</v>
      </c>
      <c r="C567" t="s">
        <v>6562</v>
      </c>
      <c r="D567" s="5">
        <f t="shared" si="25"/>
        <v>0</v>
      </c>
      <c r="E567" s="5">
        <f>IFERROR(SEARCH(Tabelle2!$A$2,Literatur!$C567),0)</f>
        <v>0</v>
      </c>
      <c r="F567" s="5">
        <f>IFERROR(SEARCH(Tabelle2!$A$3,Literatur!$C567),0)</f>
        <v>0</v>
      </c>
      <c r="G567" s="5">
        <f>IFERROR(SEARCH(Tabelle2!$A$4,Literatur!$C567),0)</f>
        <v>0</v>
      </c>
      <c r="H567" s="5">
        <f>IFERROR(SEARCH(Tabelle2!$A$5,Literatur!$C567),0)</f>
        <v>0</v>
      </c>
      <c r="I567" s="5">
        <f>IFERROR(SEARCH(Tabelle2!$A$6,Literatur!$C567),0)</f>
        <v>0</v>
      </c>
      <c r="J567" s="5">
        <f>IFERROR(SEARCH(Tabelle2!$A$7,Literatur!$C567),0)</f>
        <v>0</v>
      </c>
      <c r="K567" s="5">
        <f>IFERROR(SEARCH(Tabelle2!$A$8,Literatur!$C567),0)</f>
        <v>0</v>
      </c>
      <c r="L567" s="5">
        <f>IFERROR(SEARCH(Tabelle2!$A$9,Literatur!$C567),0)</f>
        <v>0</v>
      </c>
      <c r="M567" s="5">
        <f>IFERROR(SEARCH(Tabelle2!$A$10,Literatur!$C567),0)</f>
        <v>0</v>
      </c>
      <c r="N567" t="s">
        <v>3715</v>
      </c>
      <c r="O567" t="s">
        <v>61</v>
      </c>
      <c r="P567" t="s">
        <v>6563</v>
      </c>
      <c r="Q567" t="s">
        <v>6564</v>
      </c>
      <c r="R567">
        <v>1</v>
      </c>
      <c r="S567">
        <v>115002</v>
      </c>
      <c r="T567" t="s">
        <v>64</v>
      </c>
      <c r="U567" t="s">
        <v>6565</v>
      </c>
      <c r="V567" t="s">
        <v>6566</v>
      </c>
      <c r="X567" t="s">
        <v>6567</v>
      </c>
      <c r="Y567" t="s">
        <v>6568</v>
      </c>
      <c r="Z567" t="s">
        <v>6569</v>
      </c>
      <c r="AA567">
        <f t="shared" si="26"/>
        <v>14</v>
      </c>
      <c r="AB567">
        <v>46</v>
      </c>
      <c r="AC567" t="s">
        <v>5981</v>
      </c>
      <c r="AD567" t="s">
        <v>71</v>
      </c>
      <c r="AE567">
        <v>27080396</v>
      </c>
      <c r="AF567" t="s">
        <v>6746</v>
      </c>
      <c r="AG567" t="s">
        <v>5973</v>
      </c>
      <c r="AH567" t="s">
        <v>5984</v>
      </c>
      <c r="AI567" t="s">
        <v>5985</v>
      </c>
      <c r="AJ567" t="s">
        <v>420</v>
      </c>
      <c r="AK567" t="s">
        <v>241</v>
      </c>
      <c r="AL567">
        <v>2460839</v>
      </c>
      <c r="AM567">
        <v>2016</v>
      </c>
      <c r="AN567" t="s">
        <v>464</v>
      </c>
      <c r="AO567" t="s">
        <v>465</v>
      </c>
      <c r="AP567" t="s">
        <v>465</v>
      </c>
      <c r="AQ567" t="s">
        <v>466</v>
      </c>
      <c r="AR567" t="s">
        <v>467</v>
      </c>
      <c r="AS567" t="s">
        <v>467</v>
      </c>
      <c r="AT567" t="s">
        <v>5987</v>
      </c>
      <c r="AU567" t="s">
        <v>5988</v>
      </c>
      <c r="AV567" t="s">
        <v>84</v>
      </c>
      <c r="AW567" t="s">
        <v>86</v>
      </c>
      <c r="AX567" t="s">
        <v>86</v>
      </c>
      <c r="AY567" t="s">
        <v>85</v>
      </c>
      <c r="AZ567" t="s">
        <v>86</v>
      </c>
      <c r="BA567" t="s">
        <v>85</v>
      </c>
      <c r="BB567" t="s">
        <v>86</v>
      </c>
      <c r="BC567">
        <v>7</v>
      </c>
      <c r="BD567" t="s">
        <v>86</v>
      </c>
      <c r="BE567" t="s">
        <v>86</v>
      </c>
      <c r="BF567" t="s">
        <v>85</v>
      </c>
      <c r="BG567" t="s">
        <v>86</v>
      </c>
      <c r="BH567" t="s">
        <v>85</v>
      </c>
      <c r="BI567" t="s">
        <v>85</v>
      </c>
      <c r="BJ567" t="s">
        <v>85</v>
      </c>
      <c r="BK567" t="s">
        <v>85</v>
      </c>
      <c r="BL567" t="s">
        <v>2187</v>
      </c>
      <c r="BM567" t="s">
        <v>6747</v>
      </c>
      <c r="BN567" t="s">
        <v>5877</v>
      </c>
      <c r="BO567" t="s">
        <v>2187</v>
      </c>
      <c r="BP567" s="1" t="s">
        <v>5980</v>
      </c>
    </row>
    <row r="568" spans="1:68" hidden="1" x14ac:dyDescent="0.25">
      <c r="A568" s="1" t="s">
        <v>6560</v>
      </c>
      <c r="B568" t="s">
        <v>6561</v>
      </c>
      <c r="C568" t="s">
        <v>6562</v>
      </c>
      <c r="D568" s="5">
        <f t="shared" si="25"/>
        <v>0</v>
      </c>
      <c r="E568" s="5">
        <f>IFERROR(SEARCH(Tabelle2!$A$2,Literatur!$C568),0)</f>
        <v>0</v>
      </c>
      <c r="F568" s="5">
        <f>IFERROR(SEARCH(Tabelle2!$A$3,Literatur!$C568),0)</f>
        <v>0</v>
      </c>
      <c r="G568" s="5">
        <f>IFERROR(SEARCH(Tabelle2!$A$4,Literatur!$C568),0)</f>
        <v>0</v>
      </c>
      <c r="H568" s="5">
        <f>IFERROR(SEARCH(Tabelle2!$A$5,Literatur!$C568),0)</f>
        <v>0</v>
      </c>
      <c r="I568" s="5">
        <f>IFERROR(SEARCH(Tabelle2!$A$6,Literatur!$C568),0)</f>
        <v>0</v>
      </c>
      <c r="J568" s="5">
        <f>IFERROR(SEARCH(Tabelle2!$A$7,Literatur!$C568),0)</f>
        <v>0</v>
      </c>
      <c r="K568" s="5">
        <f>IFERROR(SEARCH(Tabelle2!$A$8,Literatur!$C568),0)</f>
        <v>0</v>
      </c>
      <c r="L568" s="5">
        <f>IFERROR(SEARCH(Tabelle2!$A$9,Literatur!$C568),0)</f>
        <v>0</v>
      </c>
      <c r="M568" s="5">
        <f>IFERROR(SEARCH(Tabelle2!$A$10,Literatur!$C568),0)</f>
        <v>0</v>
      </c>
      <c r="N568" t="s">
        <v>3715</v>
      </c>
      <c r="O568" t="s">
        <v>61</v>
      </c>
      <c r="P568" t="s">
        <v>6563</v>
      </c>
      <c r="Q568" t="s">
        <v>6564</v>
      </c>
      <c r="R568">
        <v>1</v>
      </c>
      <c r="S568">
        <v>115002</v>
      </c>
      <c r="T568" t="s">
        <v>64</v>
      </c>
      <c r="U568" t="s">
        <v>6565</v>
      </c>
      <c r="V568" t="s">
        <v>6566</v>
      </c>
      <c r="X568" t="s">
        <v>6567</v>
      </c>
      <c r="Y568" t="s">
        <v>6568</v>
      </c>
      <c r="Z568" t="s">
        <v>6569</v>
      </c>
      <c r="AA568">
        <f t="shared" si="26"/>
        <v>14</v>
      </c>
      <c r="AB568">
        <v>46</v>
      </c>
      <c r="AC568" t="s">
        <v>6748</v>
      </c>
      <c r="AD568" t="s">
        <v>71</v>
      </c>
      <c r="AE568">
        <v>26551865</v>
      </c>
      <c r="AF568" t="s">
        <v>5993</v>
      </c>
      <c r="AG568" t="s">
        <v>6749</v>
      </c>
      <c r="AH568" t="s">
        <v>6750</v>
      </c>
      <c r="AI568" t="s">
        <v>6751</v>
      </c>
      <c r="AJ568" t="s">
        <v>5628</v>
      </c>
      <c r="AK568" t="s">
        <v>178</v>
      </c>
      <c r="AL568">
        <v>2338480</v>
      </c>
      <c r="AM568">
        <v>2015</v>
      </c>
      <c r="AN568" t="s">
        <v>148</v>
      </c>
      <c r="AO568" t="s">
        <v>149</v>
      </c>
      <c r="AP568" t="s">
        <v>150</v>
      </c>
      <c r="AQ568" t="s">
        <v>151</v>
      </c>
      <c r="AR568" t="s">
        <v>152</v>
      </c>
      <c r="AS568" t="s">
        <v>152</v>
      </c>
      <c r="AT568" t="s">
        <v>6752</v>
      </c>
      <c r="AU568" t="s">
        <v>6753</v>
      </c>
      <c r="AV568" t="s">
        <v>84</v>
      </c>
      <c r="AW568" t="s">
        <v>86</v>
      </c>
      <c r="AX568" t="s">
        <v>86</v>
      </c>
      <c r="AY568" t="s">
        <v>85</v>
      </c>
      <c r="AZ568" t="s">
        <v>86</v>
      </c>
      <c r="BA568" t="s">
        <v>85</v>
      </c>
      <c r="BB568" t="s">
        <v>85</v>
      </c>
      <c r="BC568">
        <v>7</v>
      </c>
      <c r="BD568" t="s">
        <v>86</v>
      </c>
      <c r="BE568" t="s">
        <v>86</v>
      </c>
      <c r="BF568" t="s">
        <v>85</v>
      </c>
      <c r="BG568" t="s">
        <v>86</v>
      </c>
      <c r="BH568" t="s">
        <v>85</v>
      </c>
      <c r="BI568" t="s">
        <v>85</v>
      </c>
      <c r="BJ568" t="s">
        <v>85</v>
      </c>
      <c r="BK568" t="s">
        <v>86</v>
      </c>
      <c r="BL568" t="s">
        <v>6754</v>
      </c>
      <c r="BM568" t="s">
        <v>4040</v>
      </c>
      <c r="BN568" t="s">
        <v>6755</v>
      </c>
      <c r="BO568" t="s">
        <v>701</v>
      </c>
      <c r="BP568" s="1" t="s">
        <v>6756</v>
      </c>
    </row>
    <row r="569" spans="1:68" hidden="1" x14ac:dyDescent="0.25">
      <c r="A569" s="1" t="s">
        <v>6560</v>
      </c>
      <c r="B569" t="s">
        <v>6561</v>
      </c>
      <c r="C569" t="s">
        <v>6562</v>
      </c>
      <c r="D569" s="5">
        <f t="shared" si="25"/>
        <v>0</v>
      </c>
      <c r="E569" s="5">
        <f>IFERROR(SEARCH(Tabelle2!$A$2,Literatur!$C569),0)</f>
        <v>0</v>
      </c>
      <c r="F569" s="5">
        <f>IFERROR(SEARCH(Tabelle2!$A$3,Literatur!$C569),0)</f>
        <v>0</v>
      </c>
      <c r="G569" s="5">
        <f>IFERROR(SEARCH(Tabelle2!$A$4,Literatur!$C569),0)</f>
        <v>0</v>
      </c>
      <c r="H569" s="5">
        <f>IFERROR(SEARCH(Tabelle2!$A$5,Literatur!$C569),0)</f>
        <v>0</v>
      </c>
      <c r="I569" s="5">
        <f>IFERROR(SEARCH(Tabelle2!$A$6,Literatur!$C569),0)</f>
        <v>0</v>
      </c>
      <c r="J569" s="5">
        <f>IFERROR(SEARCH(Tabelle2!$A$7,Literatur!$C569),0)</f>
        <v>0</v>
      </c>
      <c r="K569" s="5">
        <f>IFERROR(SEARCH(Tabelle2!$A$8,Literatur!$C569),0)</f>
        <v>0</v>
      </c>
      <c r="L569" s="5">
        <f>IFERROR(SEARCH(Tabelle2!$A$9,Literatur!$C569),0)</f>
        <v>0</v>
      </c>
      <c r="M569" s="5">
        <f>IFERROR(SEARCH(Tabelle2!$A$10,Literatur!$C569),0)</f>
        <v>0</v>
      </c>
      <c r="N569" t="s">
        <v>3715</v>
      </c>
      <c r="O569" t="s">
        <v>61</v>
      </c>
      <c r="P569" t="s">
        <v>6563</v>
      </c>
      <c r="Q569" t="s">
        <v>6564</v>
      </c>
      <c r="R569">
        <v>1</v>
      </c>
      <c r="S569">
        <v>115002</v>
      </c>
      <c r="T569" t="s">
        <v>64</v>
      </c>
      <c r="U569" t="s">
        <v>6565</v>
      </c>
      <c r="V569" t="s">
        <v>6566</v>
      </c>
      <c r="X569" t="s">
        <v>6567</v>
      </c>
      <c r="Y569" t="s">
        <v>6568</v>
      </c>
      <c r="Z569" t="s">
        <v>6569</v>
      </c>
      <c r="AA569">
        <f t="shared" si="26"/>
        <v>14</v>
      </c>
      <c r="AB569">
        <v>46</v>
      </c>
      <c r="AC569" t="s">
        <v>6033</v>
      </c>
      <c r="AD569" t="s">
        <v>71</v>
      </c>
      <c r="AE569">
        <v>27153650</v>
      </c>
      <c r="AF569" t="s">
        <v>6757</v>
      </c>
      <c r="AG569" t="s">
        <v>6022</v>
      </c>
      <c r="AH569" t="s">
        <v>6036</v>
      </c>
      <c r="AI569" t="s">
        <v>6037</v>
      </c>
      <c r="AJ569" t="s">
        <v>76</v>
      </c>
      <c r="AK569" t="s">
        <v>4031</v>
      </c>
      <c r="AL569">
        <v>2429018</v>
      </c>
      <c r="AM569">
        <v>2016</v>
      </c>
      <c r="AN569" t="s">
        <v>735</v>
      </c>
      <c r="AO569" t="s">
        <v>736</v>
      </c>
      <c r="AP569" t="s">
        <v>736</v>
      </c>
      <c r="AQ569" t="s">
        <v>737</v>
      </c>
      <c r="AR569" t="s">
        <v>738</v>
      </c>
      <c r="AS569" t="s">
        <v>739</v>
      </c>
      <c r="AT569" t="s">
        <v>6039</v>
      </c>
      <c r="AU569" t="s">
        <v>6030</v>
      </c>
      <c r="AV569" t="s">
        <v>84</v>
      </c>
      <c r="AW569" t="s">
        <v>86</v>
      </c>
      <c r="AX569" t="s">
        <v>86</v>
      </c>
      <c r="AY569" t="s">
        <v>85</v>
      </c>
      <c r="AZ569" t="s">
        <v>86</v>
      </c>
      <c r="BA569" t="s">
        <v>85</v>
      </c>
      <c r="BB569" t="s">
        <v>86</v>
      </c>
      <c r="BC569">
        <v>8</v>
      </c>
      <c r="BD569" t="s">
        <v>86</v>
      </c>
      <c r="BE569" t="s">
        <v>86</v>
      </c>
      <c r="BF569" t="s">
        <v>85</v>
      </c>
      <c r="BG569" t="s">
        <v>86</v>
      </c>
      <c r="BH569" t="s">
        <v>85</v>
      </c>
      <c r="BI569" t="s">
        <v>85</v>
      </c>
      <c r="BJ569" t="s">
        <v>85</v>
      </c>
      <c r="BK569" t="s">
        <v>85</v>
      </c>
      <c r="BL569" t="s">
        <v>4066</v>
      </c>
      <c r="BM569" t="s">
        <v>217</v>
      </c>
      <c r="BN569" t="s">
        <v>6758</v>
      </c>
      <c r="BO569" t="s">
        <v>5877</v>
      </c>
      <c r="BP569" s="1" t="s">
        <v>6032</v>
      </c>
    </row>
    <row r="570" spans="1:68" hidden="1" x14ac:dyDescent="0.25">
      <c r="A570" s="1" t="s">
        <v>6560</v>
      </c>
      <c r="B570" t="s">
        <v>6561</v>
      </c>
      <c r="C570" t="s">
        <v>6562</v>
      </c>
      <c r="D570" s="5">
        <f t="shared" si="25"/>
        <v>0</v>
      </c>
      <c r="E570" s="5">
        <f>IFERROR(SEARCH(Tabelle2!$A$2,Literatur!$C570),0)</f>
        <v>0</v>
      </c>
      <c r="F570" s="5">
        <f>IFERROR(SEARCH(Tabelle2!$A$3,Literatur!$C570),0)</f>
        <v>0</v>
      </c>
      <c r="G570" s="5">
        <f>IFERROR(SEARCH(Tabelle2!$A$4,Literatur!$C570),0)</f>
        <v>0</v>
      </c>
      <c r="H570" s="5">
        <f>IFERROR(SEARCH(Tabelle2!$A$5,Literatur!$C570),0)</f>
        <v>0</v>
      </c>
      <c r="I570" s="5">
        <f>IFERROR(SEARCH(Tabelle2!$A$6,Literatur!$C570),0)</f>
        <v>0</v>
      </c>
      <c r="J570" s="5">
        <f>IFERROR(SEARCH(Tabelle2!$A$7,Literatur!$C570),0)</f>
        <v>0</v>
      </c>
      <c r="K570" s="5">
        <f>IFERROR(SEARCH(Tabelle2!$A$8,Literatur!$C570),0)</f>
        <v>0</v>
      </c>
      <c r="L570" s="5">
        <f>IFERROR(SEARCH(Tabelle2!$A$9,Literatur!$C570),0)</f>
        <v>0</v>
      </c>
      <c r="M570" s="5">
        <f>IFERROR(SEARCH(Tabelle2!$A$10,Literatur!$C570),0)</f>
        <v>0</v>
      </c>
      <c r="N570" t="s">
        <v>3715</v>
      </c>
      <c r="O570" t="s">
        <v>61</v>
      </c>
      <c r="P570" t="s">
        <v>6563</v>
      </c>
      <c r="Q570" t="s">
        <v>6564</v>
      </c>
      <c r="R570">
        <v>1</v>
      </c>
      <c r="S570">
        <v>115002</v>
      </c>
      <c r="T570" t="s">
        <v>64</v>
      </c>
      <c r="U570" t="s">
        <v>6565</v>
      </c>
      <c r="V570" t="s">
        <v>6566</v>
      </c>
      <c r="X570" t="s">
        <v>6567</v>
      </c>
      <c r="Y570" t="s">
        <v>6568</v>
      </c>
      <c r="Z570" t="s">
        <v>6569</v>
      </c>
      <c r="AA570">
        <f t="shared" si="26"/>
        <v>14</v>
      </c>
      <c r="AB570">
        <v>46</v>
      </c>
      <c r="AC570" t="s">
        <v>6759</v>
      </c>
      <c r="AD570" t="s">
        <v>71</v>
      </c>
      <c r="AE570">
        <v>26876982</v>
      </c>
      <c r="AF570" t="s">
        <v>6760</v>
      </c>
      <c r="AG570" t="s">
        <v>6761</v>
      </c>
      <c r="AH570" t="s">
        <v>6762</v>
      </c>
      <c r="AI570" t="s">
        <v>6763</v>
      </c>
      <c r="AJ570" t="s">
        <v>97</v>
      </c>
      <c r="AK570" t="s">
        <v>5181</v>
      </c>
      <c r="AL570">
        <v>2368555</v>
      </c>
      <c r="AM570">
        <v>2016</v>
      </c>
      <c r="AN570" t="s">
        <v>613</v>
      </c>
      <c r="AO570" t="s">
        <v>614</v>
      </c>
      <c r="AP570" t="s">
        <v>614</v>
      </c>
      <c r="AQ570" t="s">
        <v>615</v>
      </c>
      <c r="AR570" t="s">
        <v>616</v>
      </c>
      <c r="AS570" t="s">
        <v>616</v>
      </c>
      <c r="AT570" t="s">
        <v>6764</v>
      </c>
      <c r="AU570" t="s">
        <v>6765</v>
      </c>
      <c r="AV570" t="s">
        <v>84</v>
      </c>
      <c r="AW570" t="s">
        <v>86</v>
      </c>
      <c r="AX570" t="s">
        <v>86</v>
      </c>
      <c r="AY570" t="s">
        <v>85</v>
      </c>
      <c r="AZ570" t="s">
        <v>86</v>
      </c>
      <c r="BA570" t="s">
        <v>85</v>
      </c>
      <c r="BB570" t="s">
        <v>85</v>
      </c>
      <c r="BC570">
        <v>8</v>
      </c>
      <c r="BD570" t="s">
        <v>86</v>
      </c>
      <c r="BE570" t="s">
        <v>86</v>
      </c>
      <c r="BF570" t="s">
        <v>85</v>
      </c>
      <c r="BG570" t="s">
        <v>86</v>
      </c>
      <c r="BH570" t="s">
        <v>85</v>
      </c>
      <c r="BI570" t="s">
        <v>85</v>
      </c>
      <c r="BJ570" t="s">
        <v>85</v>
      </c>
      <c r="BK570" t="s">
        <v>85</v>
      </c>
      <c r="BL570" t="s">
        <v>2200</v>
      </c>
      <c r="BM570" t="s">
        <v>3027</v>
      </c>
      <c r="BN570" t="s">
        <v>6766</v>
      </c>
      <c r="BO570" t="s">
        <v>6755</v>
      </c>
      <c r="BP570" s="1" t="s">
        <v>6767</v>
      </c>
    </row>
    <row r="571" spans="1:68" hidden="1" x14ac:dyDescent="0.25">
      <c r="A571" s="1" t="s">
        <v>6560</v>
      </c>
      <c r="B571" t="s">
        <v>6561</v>
      </c>
      <c r="C571" t="s">
        <v>6562</v>
      </c>
      <c r="D571" s="5">
        <f t="shared" si="25"/>
        <v>0</v>
      </c>
      <c r="E571" s="5">
        <f>IFERROR(SEARCH(Tabelle2!$A$2,Literatur!$C571),0)</f>
        <v>0</v>
      </c>
      <c r="F571" s="5">
        <f>IFERROR(SEARCH(Tabelle2!$A$3,Literatur!$C571),0)</f>
        <v>0</v>
      </c>
      <c r="G571" s="5">
        <f>IFERROR(SEARCH(Tabelle2!$A$4,Literatur!$C571),0)</f>
        <v>0</v>
      </c>
      <c r="H571" s="5">
        <f>IFERROR(SEARCH(Tabelle2!$A$5,Literatur!$C571),0)</f>
        <v>0</v>
      </c>
      <c r="I571" s="5">
        <f>IFERROR(SEARCH(Tabelle2!$A$6,Literatur!$C571),0)</f>
        <v>0</v>
      </c>
      <c r="J571" s="5">
        <f>IFERROR(SEARCH(Tabelle2!$A$7,Literatur!$C571),0)</f>
        <v>0</v>
      </c>
      <c r="K571" s="5">
        <f>IFERROR(SEARCH(Tabelle2!$A$8,Literatur!$C571),0)</f>
        <v>0</v>
      </c>
      <c r="L571" s="5">
        <f>IFERROR(SEARCH(Tabelle2!$A$9,Literatur!$C571),0)</f>
        <v>0</v>
      </c>
      <c r="M571" s="5">
        <f>IFERROR(SEARCH(Tabelle2!$A$10,Literatur!$C571),0)</f>
        <v>0</v>
      </c>
      <c r="N571" t="s">
        <v>3715</v>
      </c>
      <c r="O571" t="s">
        <v>61</v>
      </c>
      <c r="P571" t="s">
        <v>6563</v>
      </c>
      <c r="Q571" t="s">
        <v>6564</v>
      </c>
      <c r="R571">
        <v>1</v>
      </c>
      <c r="S571">
        <v>115002</v>
      </c>
      <c r="T571" t="s">
        <v>64</v>
      </c>
      <c r="U571" t="s">
        <v>6565</v>
      </c>
      <c r="V571" t="s">
        <v>6566</v>
      </c>
      <c r="X571" t="s">
        <v>6567</v>
      </c>
      <c r="Y571" t="s">
        <v>6568</v>
      </c>
      <c r="Z571" t="s">
        <v>6569</v>
      </c>
      <c r="AA571">
        <f t="shared" si="26"/>
        <v>14</v>
      </c>
      <c r="AB571">
        <v>46</v>
      </c>
      <c r="AC571" t="s">
        <v>6768</v>
      </c>
      <c r="AD571" t="s">
        <v>71</v>
      </c>
      <c r="AE571">
        <v>23198001</v>
      </c>
      <c r="AF571" t="s">
        <v>6769</v>
      </c>
      <c r="AG571" t="s">
        <v>6770</v>
      </c>
      <c r="AH571" t="s">
        <v>6771</v>
      </c>
      <c r="AI571" t="s">
        <v>6772</v>
      </c>
      <c r="AJ571" t="s">
        <v>384</v>
      </c>
      <c r="AK571" t="s">
        <v>4183</v>
      </c>
      <c r="AL571">
        <v>1985910</v>
      </c>
      <c r="AM571">
        <v>2012</v>
      </c>
      <c r="AN571" t="s">
        <v>6773</v>
      </c>
      <c r="AO571" t="s">
        <v>6774</v>
      </c>
      <c r="AP571" t="s">
        <v>6774</v>
      </c>
      <c r="AQ571" t="s">
        <v>6775</v>
      </c>
      <c r="AR571" t="s">
        <v>6776</v>
      </c>
      <c r="AS571" t="s">
        <v>6777</v>
      </c>
      <c r="AT571" t="s">
        <v>6778</v>
      </c>
      <c r="AU571" t="s">
        <v>6779</v>
      </c>
      <c r="AV571" t="s">
        <v>84</v>
      </c>
      <c r="AW571" t="s">
        <v>86</v>
      </c>
      <c r="AX571" t="s">
        <v>86</v>
      </c>
      <c r="AY571" t="s">
        <v>85</v>
      </c>
      <c r="AZ571" t="s">
        <v>86</v>
      </c>
      <c r="BA571" t="s">
        <v>85</v>
      </c>
      <c r="BB571" t="s">
        <v>86</v>
      </c>
      <c r="BC571">
        <v>8</v>
      </c>
      <c r="BD571" t="s">
        <v>86</v>
      </c>
      <c r="BE571" t="s">
        <v>86</v>
      </c>
      <c r="BF571" t="s">
        <v>85</v>
      </c>
      <c r="BG571" t="s">
        <v>86</v>
      </c>
      <c r="BH571" t="s">
        <v>85</v>
      </c>
      <c r="BI571" t="s">
        <v>85</v>
      </c>
      <c r="BJ571" t="s">
        <v>85</v>
      </c>
      <c r="BK571" t="s">
        <v>85</v>
      </c>
      <c r="BL571" t="s">
        <v>6780</v>
      </c>
      <c r="BM571" t="s">
        <v>6781</v>
      </c>
      <c r="BN571" t="s">
        <v>870</v>
      </c>
      <c r="BO571" t="s">
        <v>6758</v>
      </c>
      <c r="BP571" s="1" t="s">
        <v>6782</v>
      </c>
    </row>
    <row r="572" spans="1:68" hidden="1" x14ac:dyDescent="0.25">
      <c r="A572" s="1" t="s">
        <v>6560</v>
      </c>
      <c r="B572" t="s">
        <v>6561</v>
      </c>
      <c r="C572" t="s">
        <v>6562</v>
      </c>
      <c r="D572" s="5">
        <f t="shared" si="25"/>
        <v>0</v>
      </c>
      <c r="E572" s="5">
        <f>IFERROR(SEARCH(Tabelle2!$A$2,Literatur!$C572),0)</f>
        <v>0</v>
      </c>
      <c r="F572" s="5">
        <f>IFERROR(SEARCH(Tabelle2!$A$3,Literatur!$C572),0)</f>
        <v>0</v>
      </c>
      <c r="G572" s="5">
        <f>IFERROR(SEARCH(Tabelle2!$A$4,Literatur!$C572),0)</f>
        <v>0</v>
      </c>
      <c r="H572" s="5">
        <f>IFERROR(SEARCH(Tabelle2!$A$5,Literatur!$C572),0)</f>
        <v>0</v>
      </c>
      <c r="I572" s="5">
        <f>IFERROR(SEARCH(Tabelle2!$A$6,Literatur!$C572),0)</f>
        <v>0</v>
      </c>
      <c r="J572" s="5">
        <f>IFERROR(SEARCH(Tabelle2!$A$7,Literatur!$C572),0)</f>
        <v>0</v>
      </c>
      <c r="K572" s="5">
        <f>IFERROR(SEARCH(Tabelle2!$A$8,Literatur!$C572),0)</f>
        <v>0</v>
      </c>
      <c r="L572" s="5">
        <f>IFERROR(SEARCH(Tabelle2!$A$9,Literatur!$C572),0)</f>
        <v>0</v>
      </c>
      <c r="M572" s="5">
        <f>IFERROR(SEARCH(Tabelle2!$A$10,Literatur!$C572),0)</f>
        <v>0</v>
      </c>
      <c r="N572" t="s">
        <v>3715</v>
      </c>
      <c r="O572" t="s">
        <v>61</v>
      </c>
      <c r="P572" t="s">
        <v>6563</v>
      </c>
      <c r="Q572" t="s">
        <v>6564</v>
      </c>
      <c r="R572">
        <v>1</v>
      </c>
      <c r="S572">
        <v>115002</v>
      </c>
      <c r="T572" t="s">
        <v>64</v>
      </c>
      <c r="U572" t="s">
        <v>6565</v>
      </c>
      <c r="V572" t="s">
        <v>6566</v>
      </c>
      <c r="X572" t="s">
        <v>6567</v>
      </c>
      <c r="Y572" t="s">
        <v>6568</v>
      </c>
      <c r="Z572" t="s">
        <v>6569</v>
      </c>
      <c r="AA572">
        <f t="shared" si="26"/>
        <v>14</v>
      </c>
      <c r="AB572">
        <v>46</v>
      </c>
      <c r="AC572" t="s">
        <v>6783</v>
      </c>
      <c r="AD572" t="s">
        <v>71</v>
      </c>
      <c r="AE572">
        <v>24413750</v>
      </c>
      <c r="AF572" t="s">
        <v>6784</v>
      </c>
      <c r="AG572" t="s">
        <v>6785</v>
      </c>
      <c r="AH572" t="s">
        <v>6786</v>
      </c>
      <c r="AI572" t="s">
        <v>6787</v>
      </c>
      <c r="AJ572" t="s">
        <v>5628</v>
      </c>
      <c r="AK572" t="s">
        <v>355</v>
      </c>
      <c r="AL572">
        <v>2111359</v>
      </c>
      <c r="AM572">
        <v>2014</v>
      </c>
      <c r="AN572" t="s">
        <v>888</v>
      </c>
      <c r="AO572" t="s">
        <v>889</v>
      </c>
      <c r="AP572" t="s">
        <v>889</v>
      </c>
      <c r="AQ572" t="s">
        <v>890</v>
      </c>
      <c r="AR572" t="s">
        <v>891</v>
      </c>
      <c r="AS572" t="s">
        <v>891</v>
      </c>
      <c r="AT572" t="s">
        <v>6788</v>
      </c>
      <c r="AU572" t="s">
        <v>6789</v>
      </c>
      <c r="AV572" t="s">
        <v>84</v>
      </c>
      <c r="AW572" t="s">
        <v>86</v>
      </c>
      <c r="AX572" t="s">
        <v>86</v>
      </c>
      <c r="AY572" t="s">
        <v>86</v>
      </c>
      <c r="AZ572" t="s">
        <v>86</v>
      </c>
      <c r="BA572" t="s">
        <v>85</v>
      </c>
      <c r="BB572" t="s">
        <v>85</v>
      </c>
      <c r="BC572">
        <v>9</v>
      </c>
      <c r="BD572" t="s">
        <v>86</v>
      </c>
      <c r="BE572" t="s">
        <v>86</v>
      </c>
      <c r="BF572" t="s">
        <v>85</v>
      </c>
      <c r="BG572" t="s">
        <v>86</v>
      </c>
      <c r="BH572" t="s">
        <v>85</v>
      </c>
      <c r="BI572" t="s">
        <v>85</v>
      </c>
      <c r="BJ572" t="s">
        <v>85</v>
      </c>
      <c r="BK572" t="s">
        <v>85</v>
      </c>
      <c r="BL572" t="s">
        <v>6790</v>
      </c>
      <c r="BM572" t="s">
        <v>6641</v>
      </c>
      <c r="BN572" t="s">
        <v>6791</v>
      </c>
      <c r="BO572" t="s">
        <v>6766</v>
      </c>
      <c r="BP572" s="1" t="s">
        <v>6792</v>
      </c>
    </row>
    <row r="573" spans="1:68" hidden="1" x14ac:dyDescent="0.25">
      <c r="A573" s="1" t="s">
        <v>6560</v>
      </c>
      <c r="B573" t="s">
        <v>6561</v>
      </c>
      <c r="C573" t="s">
        <v>6562</v>
      </c>
      <c r="D573" s="5">
        <f t="shared" si="25"/>
        <v>0</v>
      </c>
      <c r="E573" s="5">
        <f>IFERROR(SEARCH(Tabelle2!$A$2,Literatur!$C573),0)</f>
        <v>0</v>
      </c>
      <c r="F573" s="5">
        <f>IFERROR(SEARCH(Tabelle2!$A$3,Literatur!$C573),0)</f>
        <v>0</v>
      </c>
      <c r="G573" s="5">
        <f>IFERROR(SEARCH(Tabelle2!$A$4,Literatur!$C573),0)</f>
        <v>0</v>
      </c>
      <c r="H573" s="5">
        <f>IFERROR(SEARCH(Tabelle2!$A$5,Literatur!$C573),0)</f>
        <v>0</v>
      </c>
      <c r="I573" s="5">
        <f>IFERROR(SEARCH(Tabelle2!$A$6,Literatur!$C573),0)</f>
        <v>0</v>
      </c>
      <c r="J573" s="5">
        <f>IFERROR(SEARCH(Tabelle2!$A$7,Literatur!$C573),0)</f>
        <v>0</v>
      </c>
      <c r="K573" s="5">
        <f>IFERROR(SEARCH(Tabelle2!$A$8,Literatur!$C573),0)</f>
        <v>0</v>
      </c>
      <c r="L573" s="5">
        <f>IFERROR(SEARCH(Tabelle2!$A$9,Literatur!$C573),0)</f>
        <v>0</v>
      </c>
      <c r="M573" s="5">
        <f>IFERROR(SEARCH(Tabelle2!$A$10,Literatur!$C573),0)</f>
        <v>0</v>
      </c>
      <c r="N573" t="s">
        <v>3715</v>
      </c>
      <c r="O573" t="s">
        <v>61</v>
      </c>
      <c r="P573" t="s">
        <v>6563</v>
      </c>
      <c r="Q573" t="s">
        <v>6564</v>
      </c>
      <c r="R573">
        <v>1</v>
      </c>
      <c r="S573">
        <v>115002</v>
      </c>
      <c r="T573" t="s">
        <v>64</v>
      </c>
      <c r="U573" t="s">
        <v>6565</v>
      </c>
      <c r="V573" t="s">
        <v>6566</v>
      </c>
      <c r="X573" t="s">
        <v>6567</v>
      </c>
      <c r="Y573" t="s">
        <v>6568</v>
      </c>
      <c r="Z573" t="s">
        <v>6569</v>
      </c>
      <c r="AA573">
        <f t="shared" si="26"/>
        <v>14</v>
      </c>
      <c r="AB573">
        <v>46</v>
      </c>
      <c r="AC573" t="s">
        <v>6793</v>
      </c>
      <c r="AD573" t="s">
        <v>71</v>
      </c>
      <c r="AE573">
        <v>25774224</v>
      </c>
      <c r="AF573" t="s">
        <v>6794</v>
      </c>
      <c r="AG573" t="s">
        <v>6795</v>
      </c>
      <c r="AH573" t="s">
        <v>6796</v>
      </c>
      <c r="AI573" t="s">
        <v>6797</v>
      </c>
      <c r="AJ573" t="s">
        <v>1033</v>
      </c>
      <c r="AK573" t="s">
        <v>384</v>
      </c>
      <c r="AL573">
        <v>2256403</v>
      </c>
      <c r="AM573">
        <v>2015</v>
      </c>
      <c r="AN573" t="s">
        <v>5765</v>
      </c>
      <c r="AO573" t="s">
        <v>5766</v>
      </c>
      <c r="AP573" t="s">
        <v>5766</v>
      </c>
      <c r="AQ573" t="s">
        <v>5767</v>
      </c>
      <c r="AR573" t="s">
        <v>5753</v>
      </c>
      <c r="AS573" t="s">
        <v>5753</v>
      </c>
      <c r="AT573" t="s">
        <v>6798</v>
      </c>
      <c r="AU573" t="s">
        <v>6799</v>
      </c>
      <c r="AV573" t="s">
        <v>84</v>
      </c>
      <c r="AW573" t="s">
        <v>86</v>
      </c>
      <c r="AX573" t="s">
        <v>86</v>
      </c>
      <c r="AY573" t="s">
        <v>85</v>
      </c>
      <c r="AZ573" t="s">
        <v>86</v>
      </c>
      <c r="BA573" t="s">
        <v>85</v>
      </c>
      <c r="BB573" t="s">
        <v>86</v>
      </c>
      <c r="BC573">
        <v>11</v>
      </c>
      <c r="BD573" t="s">
        <v>86</v>
      </c>
      <c r="BE573" t="s">
        <v>86</v>
      </c>
      <c r="BF573" t="s">
        <v>85</v>
      </c>
      <c r="BG573" t="s">
        <v>86</v>
      </c>
      <c r="BH573" t="s">
        <v>85</v>
      </c>
      <c r="BI573" t="s">
        <v>85</v>
      </c>
      <c r="BJ573" t="s">
        <v>85</v>
      </c>
      <c r="BK573" t="s">
        <v>85</v>
      </c>
      <c r="BL573" t="s">
        <v>6800</v>
      </c>
      <c r="BM573" t="s">
        <v>440</v>
      </c>
      <c r="BN573" t="s">
        <v>6801</v>
      </c>
      <c r="BO573" t="s">
        <v>870</v>
      </c>
      <c r="BP573" s="1" t="s">
        <v>6802</v>
      </c>
    </row>
    <row r="574" spans="1:68" hidden="1" x14ac:dyDescent="0.25">
      <c r="A574" s="1" t="s">
        <v>6560</v>
      </c>
      <c r="B574" t="s">
        <v>6561</v>
      </c>
      <c r="C574" t="s">
        <v>6562</v>
      </c>
      <c r="D574" s="5">
        <f t="shared" si="25"/>
        <v>0</v>
      </c>
      <c r="E574" s="5">
        <f>IFERROR(SEARCH(Tabelle2!$A$2,Literatur!$C574),0)</f>
        <v>0</v>
      </c>
      <c r="F574" s="5">
        <f>IFERROR(SEARCH(Tabelle2!$A$3,Literatur!$C574),0)</f>
        <v>0</v>
      </c>
      <c r="G574" s="5">
        <f>IFERROR(SEARCH(Tabelle2!$A$4,Literatur!$C574),0)</f>
        <v>0</v>
      </c>
      <c r="H574" s="5">
        <f>IFERROR(SEARCH(Tabelle2!$A$5,Literatur!$C574),0)</f>
        <v>0</v>
      </c>
      <c r="I574" s="5">
        <f>IFERROR(SEARCH(Tabelle2!$A$6,Literatur!$C574),0)</f>
        <v>0</v>
      </c>
      <c r="J574" s="5">
        <f>IFERROR(SEARCH(Tabelle2!$A$7,Literatur!$C574),0)</f>
        <v>0</v>
      </c>
      <c r="K574" s="5">
        <f>IFERROR(SEARCH(Tabelle2!$A$8,Literatur!$C574),0)</f>
        <v>0</v>
      </c>
      <c r="L574" s="5">
        <f>IFERROR(SEARCH(Tabelle2!$A$9,Literatur!$C574),0)</f>
        <v>0</v>
      </c>
      <c r="M574" s="5">
        <f>IFERROR(SEARCH(Tabelle2!$A$10,Literatur!$C574),0)</f>
        <v>0</v>
      </c>
      <c r="N574" t="s">
        <v>3715</v>
      </c>
      <c r="O574" t="s">
        <v>61</v>
      </c>
      <c r="P574" t="s">
        <v>6563</v>
      </c>
      <c r="Q574" t="s">
        <v>6564</v>
      </c>
      <c r="R574">
        <v>1</v>
      </c>
      <c r="S574">
        <v>115002</v>
      </c>
      <c r="T574" t="s">
        <v>64</v>
      </c>
      <c r="U574" t="s">
        <v>6565</v>
      </c>
      <c r="V574" t="s">
        <v>6566</v>
      </c>
      <c r="X574" t="s">
        <v>6567</v>
      </c>
      <c r="Y574" t="s">
        <v>6568</v>
      </c>
      <c r="Z574" t="s">
        <v>6569</v>
      </c>
      <c r="AA574">
        <f t="shared" si="26"/>
        <v>14</v>
      </c>
      <c r="AB574">
        <v>46</v>
      </c>
      <c r="AC574" t="s">
        <v>6803</v>
      </c>
      <c r="AD574" t="s">
        <v>71</v>
      </c>
      <c r="AE574">
        <v>24351831</v>
      </c>
      <c r="AF574" t="s">
        <v>6804</v>
      </c>
      <c r="AG574" t="s">
        <v>6805</v>
      </c>
      <c r="AH574" t="s">
        <v>6806</v>
      </c>
      <c r="AI574" t="s">
        <v>6807</v>
      </c>
      <c r="AJ574" t="s">
        <v>207</v>
      </c>
      <c r="AK574" t="s">
        <v>385</v>
      </c>
      <c r="AL574">
        <v>2099105</v>
      </c>
      <c r="AM574">
        <v>2013</v>
      </c>
      <c r="AN574" t="s">
        <v>888</v>
      </c>
      <c r="AO574" t="s">
        <v>889</v>
      </c>
      <c r="AP574" t="s">
        <v>889</v>
      </c>
      <c r="AQ574" t="s">
        <v>890</v>
      </c>
      <c r="AR574" t="s">
        <v>891</v>
      </c>
      <c r="AS574" t="s">
        <v>891</v>
      </c>
      <c r="AT574" t="s">
        <v>6808</v>
      </c>
      <c r="AU574" t="s">
        <v>6809</v>
      </c>
      <c r="AV574" t="s">
        <v>84</v>
      </c>
      <c r="AW574" t="s">
        <v>86</v>
      </c>
      <c r="AX574" t="s">
        <v>86</v>
      </c>
      <c r="AY574" t="s">
        <v>86</v>
      </c>
      <c r="AZ574" t="s">
        <v>86</v>
      </c>
      <c r="BA574" t="s">
        <v>85</v>
      </c>
      <c r="BB574" t="s">
        <v>86</v>
      </c>
      <c r="BC574">
        <v>11</v>
      </c>
      <c r="BD574" t="s">
        <v>86</v>
      </c>
      <c r="BE574" t="s">
        <v>86</v>
      </c>
      <c r="BF574" t="s">
        <v>85</v>
      </c>
      <c r="BG574" t="s">
        <v>86</v>
      </c>
      <c r="BH574" t="s">
        <v>85</v>
      </c>
      <c r="BI574" t="s">
        <v>85</v>
      </c>
      <c r="BJ574" t="s">
        <v>85</v>
      </c>
      <c r="BK574" t="s">
        <v>86</v>
      </c>
      <c r="BL574" t="s">
        <v>6810</v>
      </c>
      <c r="BM574" t="s">
        <v>2145</v>
      </c>
      <c r="BN574" t="s">
        <v>6811</v>
      </c>
      <c r="BO574" t="s">
        <v>6791</v>
      </c>
      <c r="BP574" s="1" t="s">
        <v>6812</v>
      </c>
    </row>
    <row r="575" spans="1:68" hidden="1" x14ac:dyDescent="0.25">
      <c r="A575" s="1" t="s">
        <v>6560</v>
      </c>
      <c r="B575" t="s">
        <v>6561</v>
      </c>
      <c r="C575" t="s">
        <v>6562</v>
      </c>
      <c r="D575" s="5">
        <f t="shared" si="25"/>
        <v>0</v>
      </c>
      <c r="E575" s="5">
        <f>IFERROR(SEARCH(Tabelle2!$A$2,Literatur!$C575),0)</f>
        <v>0</v>
      </c>
      <c r="F575" s="5">
        <f>IFERROR(SEARCH(Tabelle2!$A$3,Literatur!$C575),0)</f>
        <v>0</v>
      </c>
      <c r="G575" s="5">
        <f>IFERROR(SEARCH(Tabelle2!$A$4,Literatur!$C575),0)</f>
        <v>0</v>
      </c>
      <c r="H575" s="5">
        <f>IFERROR(SEARCH(Tabelle2!$A$5,Literatur!$C575),0)</f>
        <v>0</v>
      </c>
      <c r="I575" s="5">
        <f>IFERROR(SEARCH(Tabelle2!$A$6,Literatur!$C575),0)</f>
        <v>0</v>
      </c>
      <c r="J575" s="5">
        <f>IFERROR(SEARCH(Tabelle2!$A$7,Literatur!$C575),0)</f>
        <v>0</v>
      </c>
      <c r="K575" s="5">
        <f>IFERROR(SEARCH(Tabelle2!$A$8,Literatur!$C575),0)</f>
        <v>0</v>
      </c>
      <c r="L575" s="5">
        <f>IFERROR(SEARCH(Tabelle2!$A$9,Literatur!$C575),0)</f>
        <v>0</v>
      </c>
      <c r="M575" s="5">
        <f>IFERROR(SEARCH(Tabelle2!$A$10,Literatur!$C575),0)</f>
        <v>0</v>
      </c>
      <c r="N575" t="s">
        <v>3715</v>
      </c>
      <c r="O575" t="s">
        <v>61</v>
      </c>
      <c r="P575" t="s">
        <v>6563</v>
      </c>
      <c r="Q575" t="s">
        <v>6564</v>
      </c>
      <c r="R575">
        <v>1</v>
      </c>
      <c r="S575">
        <v>115002</v>
      </c>
      <c r="T575" t="s">
        <v>64</v>
      </c>
      <c r="U575" t="s">
        <v>6565</v>
      </c>
      <c r="V575" t="s">
        <v>6566</v>
      </c>
      <c r="X575" t="s">
        <v>6567</v>
      </c>
      <c r="Y575" t="s">
        <v>6568</v>
      </c>
      <c r="Z575" t="s">
        <v>6569</v>
      </c>
      <c r="AA575">
        <f t="shared" si="26"/>
        <v>14</v>
      </c>
      <c r="AB575">
        <v>46</v>
      </c>
      <c r="AC575" t="s">
        <v>6813</v>
      </c>
      <c r="AD575" t="s">
        <v>71</v>
      </c>
      <c r="AE575">
        <v>26469880</v>
      </c>
      <c r="AF575" t="s">
        <v>6814</v>
      </c>
      <c r="AG575" t="s">
        <v>6815</v>
      </c>
      <c r="AH575" t="s">
        <v>6816</v>
      </c>
      <c r="AI575" t="s">
        <v>6817</v>
      </c>
      <c r="AJ575" t="s">
        <v>420</v>
      </c>
      <c r="AK575" t="s">
        <v>147</v>
      </c>
      <c r="AL575">
        <v>2349448</v>
      </c>
      <c r="AM575">
        <v>2015</v>
      </c>
      <c r="AN575" t="s">
        <v>6818</v>
      </c>
      <c r="AO575" t="s">
        <v>6819</v>
      </c>
      <c r="AP575" t="s">
        <v>6820</v>
      </c>
      <c r="AQ575" t="s">
        <v>6821</v>
      </c>
      <c r="AR575" t="s">
        <v>6822</v>
      </c>
      <c r="AS575" t="s">
        <v>6823</v>
      </c>
      <c r="AT575" t="s">
        <v>6824</v>
      </c>
      <c r="AU575" t="s">
        <v>6825</v>
      </c>
      <c r="AV575" t="s">
        <v>84</v>
      </c>
      <c r="AW575" t="s">
        <v>86</v>
      </c>
      <c r="AX575" t="s">
        <v>86</v>
      </c>
      <c r="AY575" t="s">
        <v>85</v>
      </c>
      <c r="AZ575" t="s">
        <v>86</v>
      </c>
      <c r="BA575" t="s">
        <v>85</v>
      </c>
      <c r="BB575" t="s">
        <v>86</v>
      </c>
      <c r="BC575">
        <v>12</v>
      </c>
      <c r="BD575" t="s">
        <v>86</v>
      </c>
      <c r="BE575" t="s">
        <v>86</v>
      </c>
      <c r="BF575" t="s">
        <v>85</v>
      </c>
      <c r="BG575" t="s">
        <v>86</v>
      </c>
      <c r="BH575" t="s">
        <v>85</v>
      </c>
      <c r="BI575" t="s">
        <v>85</v>
      </c>
      <c r="BJ575" t="s">
        <v>85</v>
      </c>
      <c r="BK575" t="s">
        <v>85</v>
      </c>
      <c r="BL575" t="s">
        <v>6171</v>
      </c>
      <c r="BM575" t="s">
        <v>5771</v>
      </c>
      <c r="BN575" t="s">
        <v>6826</v>
      </c>
      <c r="BO575" t="s">
        <v>6801</v>
      </c>
      <c r="BP575" s="1" t="s">
        <v>6827</v>
      </c>
    </row>
    <row r="576" spans="1:68" hidden="1" x14ac:dyDescent="0.25">
      <c r="A576" s="1" t="s">
        <v>6560</v>
      </c>
      <c r="B576" t="s">
        <v>6561</v>
      </c>
      <c r="C576" t="s">
        <v>6562</v>
      </c>
      <c r="D576" s="5">
        <f t="shared" si="25"/>
        <v>0</v>
      </c>
      <c r="E576" s="5">
        <f>IFERROR(SEARCH(Tabelle2!$A$2,Literatur!$C576),0)</f>
        <v>0</v>
      </c>
      <c r="F576" s="5">
        <f>IFERROR(SEARCH(Tabelle2!$A$3,Literatur!$C576),0)</f>
        <v>0</v>
      </c>
      <c r="G576" s="5">
        <f>IFERROR(SEARCH(Tabelle2!$A$4,Literatur!$C576),0)</f>
        <v>0</v>
      </c>
      <c r="H576" s="5">
        <f>IFERROR(SEARCH(Tabelle2!$A$5,Literatur!$C576),0)</f>
        <v>0</v>
      </c>
      <c r="I576" s="5">
        <f>IFERROR(SEARCH(Tabelle2!$A$6,Literatur!$C576),0)</f>
        <v>0</v>
      </c>
      <c r="J576" s="5">
        <f>IFERROR(SEARCH(Tabelle2!$A$7,Literatur!$C576),0)</f>
        <v>0</v>
      </c>
      <c r="K576" s="5">
        <f>IFERROR(SEARCH(Tabelle2!$A$8,Literatur!$C576),0)</f>
        <v>0</v>
      </c>
      <c r="L576" s="5">
        <f>IFERROR(SEARCH(Tabelle2!$A$9,Literatur!$C576),0)</f>
        <v>0</v>
      </c>
      <c r="M576" s="5">
        <f>IFERROR(SEARCH(Tabelle2!$A$10,Literatur!$C576),0)</f>
        <v>0</v>
      </c>
      <c r="N576" t="s">
        <v>3715</v>
      </c>
      <c r="O576" t="s">
        <v>61</v>
      </c>
      <c r="P576" t="s">
        <v>6563</v>
      </c>
      <c r="Q576" t="s">
        <v>6564</v>
      </c>
      <c r="R576">
        <v>1</v>
      </c>
      <c r="S576">
        <v>115002</v>
      </c>
      <c r="T576" t="s">
        <v>64</v>
      </c>
      <c r="U576" t="s">
        <v>6565</v>
      </c>
      <c r="V576" t="s">
        <v>6566</v>
      </c>
      <c r="X576" t="s">
        <v>6567</v>
      </c>
      <c r="Y576" t="s">
        <v>6568</v>
      </c>
      <c r="Z576" t="s">
        <v>6569</v>
      </c>
      <c r="AA576">
        <f t="shared" si="26"/>
        <v>14</v>
      </c>
      <c r="AB576">
        <v>46</v>
      </c>
      <c r="AC576" t="s">
        <v>6828</v>
      </c>
      <c r="AD576" t="s">
        <v>71</v>
      </c>
      <c r="AE576">
        <v>23808970</v>
      </c>
      <c r="AF576" t="s">
        <v>6829</v>
      </c>
      <c r="AG576" t="s">
        <v>6830</v>
      </c>
      <c r="AH576" t="s">
        <v>6831</v>
      </c>
      <c r="AI576" t="s">
        <v>6832</v>
      </c>
      <c r="AJ576" t="s">
        <v>113</v>
      </c>
      <c r="AK576" t="s">
        <v>6833</v>
      </c>
      <c r="AL576">
        <v>2073987</v>
      </c>
      <c r="AM576">
        <v>2013</v>
      </c>
      <c r="AN576" t="s">
        <v>1708</v>
      </c>
      <c r="AO576" t="s">
        <v>1709</v>
      </c>
      <c r="AP576" t="s">
        <v>1710</v>
      </c>
      <c r="AQ576" t="s">
        <v>1711</v>
      </c>
      <c r="AR576" t="s">
        <v>1712</v>
      </c>
      <c r="AS576" t="s">
        <v>1713</v>
      </c>
      <c r="AT576" t="s">
        <v>6834</v>
      </c>
      <c r="AU576" t="s">
        <v>6835</v>
      </c>
      <c r="AV576" t="s">
        <v>84</v>
      </c>
      <c r="AW576" t="s">
        <v>85</v>
      </c>
      <c r="AX576" t="s">
        <v>86</v>
      </c>
      <c r="AY576" t="s">
        <v>86</v>
      </c>
      <c r="AZ576" t="s">
        <v>86</v>
      </c>
      <c r="BA576" t="s">
        <v>85</v>
      </c>
      <c r="BB576" t="s">
        <v>85</v>
      </c>
      <c r="BC576">
        <v>12</v>
      </c>
      <c r="BD576" t="s">
        <v>86</v>
      </c>
      <c r="BE576" t="s">
        <v>86</v>
      </c>
      <c r="BF576" t="s">
        <v>85</v>
      </c>
      <c r="BG576" t="s">
        <v>86</v>
      </c>
      <c r="BH576" t="s">
        <v>86</v>
      </c>
      <c r="BI576" t="s">
        <v>85</v>
      </c>
      <c r="BJ576" t="s">
        <v>86</v>
      </c>
      <c r="BK576" t="s">
        <v>85</v>
      </c>
      <c r="BL576" t="s">
        <v>6836</v>
      </c>
      <c r="BM576" t="s">
        <v>6837</v>
      </c>
      <c r="BN576" t="s">
        <v>5689</v>
      </c>
      <c r="BO576" t="s">
        <v>6811</v>
      </c>
      <c r="BP576" s="1" t="s">
        <v>6838</v>
      </c>
    </row>
    <row r="577" spans="1:68" hidden="1" x14ac:dyDescent="0.25">
      <c r="A577" s="1" t="s">
        <v>6560</v>
      </c>
      <c r="B577" t="s">
        <v>6561</v>
      </c>
      <c r="C577" t="s">
        <v>6562</v>
      </c>
      <c r="D577" s="5">
        <f t="shared" si="25"/>
        <v>0</v>
      </c>
      <c r="E577" s="5">
        <f>IFERROR(SEARCH(Tabelle2!$A$2,Literatur!$C577),0)</f>
        <v>0</v>
      </c>
      <c r="F577" s="5">
        <f>IFERROR(SEARCH(Tabelle2!$A$3,Literatur!$C577),0)</f>
        <v>0</v>
      </c>
      <c r="G577" s="5">
        <f>IFERROR(SEARCH(Tabelle2!$A$4,Literatur!$C577),0)</f>
        <v>0</v>
      </c>
      <c r="H577" s="5">
        <f>IFERROR(SEARCH(Tabelle2!$A$5,Literatur!$C577),0)</f>
        <v>0</v>
      </c>
      <c r="I577" s="5">
        <f>IFERROR(SEARCH(Tabelle2!$A$6,Literatur!$C577),0)</f>
        <v>0</v>
      </c>
      <c r="J577" s="5">
        <f>IFERROR(SEARCH(Tabelle2!$A$7,Literatur!$C577),0)</f>
        <v>0</v>
      </c>
      <c r="K577" s="5">
        <f>IFERROR(SEARCH(Tabelle2!$A$8,Literatur!$C577),0)</f>
        <v>0</v>
      </c>
      <c r="L577" s="5">
        <f>IFERROR(SEARCH(Tabelle2!$A$9,Literatur!$C577),0)</f>
        <v>0</v>
      </c>
      <c r="M577" s="5">
        <f>IFERROR(SEARCH(Tabelle2!$A$10,Literatur!$C577),0)</f>
        <v>0</v>
      </c>
      <c r="N577" t="s">
        <v>3715</v>
      </c>
      <c r="O577" t="s">
        <v>61</v>
      </c>
      <c r="P577" t="s">
        <v>6563</v>
      </c>
      <c r="Q577" t="s">
        <v>6564</v>
      </c>
      <c r="R577">
        <v>1</v>
      </c>
      <c r="S577">
        <v>115002</v>
      </c>
      <c r="T577" t="s">
        <v>64</v>
      </c>
      <c r="U577" t="s">
        <v>6565</v>
      </c>
      <c r="V577" t="s">
        <v>6566</v>
      </c>
      <c r="X577" t="s">
        <v>6567</v>
      </c>
      <c r="Y577" t="s">
        <v>6568</v>
      </c>
      <c r="Z577" t="s">
        <v>6569</v>
      </c>
      <c r="AA577">
        <f t="shared" si="26"/>
        <v>14</v>
      </c>
      <c r="AB577">
        <v>46</v>
      </c>
      <c r="AC577" t="s">
        <v>6839</v>
      </c>
      <c r="AD577" t="s">
        <v>71</v>
      </c>
      <c r="AE577">
        <v>25886734</v>
      </c>
      <c r="AF577" t="s">
        <v>6840</v>
      </c>
      <c r="AG577" t="s">
        <v>6841</v>
      </c>
      <c r="AH577" t="s">
        <v>6842</v>
      </c>
      <c r="AI577" t="s">
        <v>6843</v>
      </c>
      <c r="AJ577" t="s">
        <v>77</v>
      </c>
      <c r="AK577" t="s">
        <v>877</v>
      </c>
      <c r="AL577">
        <v>2475468</v>
      </c>
      <c r="AM577">
        <v>2015</v>
      </c>
      <c r="AN577" t="s">
        <v>132</v>
      </c>
      <c r="AO577" t="s">
        <v>133</v>
      </c>
      <c r="AP577" t="s">
        <v>133</v>
      </c>
      <c r="AQ577" t="s">
        <v>134</v>
      </c>
      <c r="AR577" t="s">
        <v>135</v>
      </c>
      <c r="AS577" t="s">
        <v>135</v>
      </c>
      <c r="AT577" t="s">
        <v>6844</v>
      </c>
      <c r="AU577" t="s">
        <v>6845</v>
      </c>
      <c r="AV577" t="s">
        <v>84</v>
      </c>
      <c r="AW577" t="s">
        <v>86</v>
      </c>
      <c r="AX577" t="s">
        <v>86</v>
      </c>
      <c r="AY577" t="s">
        <v>85</v>
      </c>
      <c r="AZ577" t="s">
        <v>86</v>
      </c>
      <c r="BA577" t="s">
        <v>85</v>
      </c>
      <c r="BB577" t="s">
        <v>86</v>
      </c>
      <c r="BC577">
        <v>14</v>
      </c>
      <c r="BD577" t="s">
        <v>86</v>
      </c>
      <c r="BE577" t="s">
        <v>86</v>
      </c>
      <c r="BF577" t="s">
        <v>85</v>
      </c>
      <c r="BG577" t="s">
        <v>86</v>
      </c>
      <c r="BH577" t="s">
        <v>85</v>
      </c>
      <c r="BI577" t="s">
        <v>85</v>
      </c>
      <c r="BJ577" t="s">
        <v>85</v>
      </c>
      <c r="BK577" t="s">
        <v>85</v>
      </c>
      <c r="BL577" t="s">
        <v>6846</v>
      </c>
      <c r="BM577" t="s">
        <v>440</v>
      </c>
      <c r="BN577" t="s">
        <v>6847</v>
      </c>
      <c r="BO577" t="s">
        <v>6826</v>
      </c>
      <c r="BP577" s="1" t="s">
        <v>6848</v>
      </c>
    </row>
    <row r="578" spans="1:68" hidden="1" x14ac:dyDescent="0.25">
      <c r="A578" s="1" t="s">
        <v>6560</v>
      </c>
      <c r="B578" t="s">
        <v>6561</v>
      </c>
      <c r="C578" t="s">
        <v>6562</v>
      </c>
      <c r="D578" s="5">
        <f t="shared" si="25"/>
        <v>0</v>
      </c>
      <c r="E578" s="5">
        <f>IFERROR(SEARCH(Tabelle2!$A$2,Literatur!$C578),0)</f>
        <v>0</v>
      </c>
      <c r="F578" s="5">
        <f>IFERROR(SEARCH(Tabelle2!$A$3,Literatur!$C578),0)</f>
        <v>0</v>
      </c>
      <c r="G578" s="5">
        <f>IFERROR(SEARCH(Tabelle2!$A$4,Literatur!$C578),0)</f>
        <v>0</v>
      </c>
      <c r="H578" s="5">
        <f>IFERROR(SEARCH(Tabelle2!$A$5,Literatur!$C578),0)</f>
        <v>0</v>
      </c>
      <c r="I578" s="5">
        <f>IFERROR(SEARCH(Tabelle2!$A$6,Literatur!$C578),0)</f>
        <v>0</v>
      </c>
      <c r="J578" s="5">
        <f>IFERROR(SEARCH(Tabelle2!$A$7,Literatur!$C578),0)</f>
        <v>0</v>
      </c>
      <c r="K578" s="5">
        <f>IFERROR(SEARCH(Tabelle2!$A$8,Literatur!$C578),0)</f>
        <v>0</v>
      </c>
      <c r="L578" s="5">
        <f>IFERROR(SEARCH(Tabelle2!$A$9,Literatur!$C578),0)</f>
        <v>0</v>
      </c>
      <c r="M578" s="5">
        <f>IFERROR(SEARCH(Tabelle2!$A$10,Literatur!$C578),0)</f>
        <v>0</v>
      </c>
      <c r="N578" t="s">
        <v>3715</v>
      </c>
      <c r="O578" t="s">
        <v>61</v>
      </c>
      <c r="P578" t="s">
        <v>6563</v>
      </c>
      <c r="Q578" t="s">
        <v>6564</v>
      </c>
      <c r="R578">
        <v>1</v>
      </c>
      <c r="S578">
        <v>115002</v>
      </c>
      <c r="T578" t="s">
        <v>64</v>
      </c>
      <c r="U578" t="s">
        <v>6565</v>
      </c>
      <c r="V578" t="s">
        <v>6566</v>
      </c>
      <c r="X578" t="s">
        <v>6567</v>
      </c>
      <c r="Y578" t="s">
        <v>6568</v>
      </c>
      <c r="Z578" t="s">
        <v>6569</v>
      </c>
      <c r="AA578">
        <f t="shared" si="26"/>
        <v>14</v>
      </c>
      <c r="AB578">
        <v>46</v>
      </c>
      <c r="AC578" t="s">
        <v>6849</v>
      </c>
      <c r="AD578" t="s">
        <v>71</v>
      </c>
      <c r="AE578">
        <v>25810773</v>
      </c>
      <c r="AF578" t="s">
        <v>6850</v>
      </c>
      <c r="AG578" t="s">
        <v>6851</v>
      </c>
      <c r="AH578" t="s">
        <v>6852</v>
      </c>
      <c r="AI578" t="s">
        <v>6853</v>
      </c>
      <c r="AJ578" t="s">
        <v>77</v>
      </c>
      <c r="AK578" t="s">
        <v>384</v>
      </c>
      <c r="AL578">
        <v>2266673</v>
      </c>
      <c r="AM578">
        <v>2015</v>
      </c>
      <c r="AN578" t="s">
        <v>5765</v>
      </c>
      <c r="AO578" t="s">
        <v>5766</v>
      </c>
      <c r="AP578" t="s">
        <v>5766</v>
      </c>
      <c r="AQ578" t="s">
        <v>5767</v>
      </c>
      <c r="AR578" t="s">
        <v>5753</v>
      </c>
      <c r="AS578" t="s">
        <v>5753</v>
      </c>
      <c r="AT578" t="s">
        <v>6854</v>
      </c>
      <c r="AU578" t="s">
        <v>6855</v>
      </c>
      <c r="AV578" t="s">
        <v>84</v>
      </c>
      <c r="AW578" t="s">
        <v>86</v>
      </c>
      <c r="AX578" t="s">
        <v>86</v>
      </c>
      <c r="AY578" t="s">
        <v>85</v>
      </c>
      <c r="AZ578" t="s">
        <v>86</v>
      </c>
      <c r="BA578" t="s">
        <v>85</v>
      </c>
      <c r="BB578" t="s">
        <v>85</v>
      </c>
      <c r="BC578">
        <v>14</v>
      </c>
      <c r="BD578" t="s">
        <v>86</v>
      </c>
      <c r="BE578" t="s">
        <v>86</v>
      </c>
      <c r="BF578" t="s">
        <v>85</v>
      </c>
      <c r="BG578" t="s">
        <v>86</v>
      </c>
      <c r="BH578" t="s">
        <v>85</v>
      </c>
      <c r="BI578" t="s">
        <v>85</v>
      </c>
      <c r="BJ578" t="s">
        <v>85</v>
      </c>
      <c r="BK578" t="s">
        <v>85</v>
      </c>
      <c r="BL578" t="s">
        <v>5770</v>
      </c>
      <c r="BM578" t="s">
        <v>6856</v>
      </c>
      <c r="BN578" t="s">
        <v>6857</v>
      </c>
      <c r="BO578" t="s">
        <v>5689</v>
      </c>
      <c r="BP578" s="1" t="s">
        <v>6858</v>
      </c>
    </row>
    <row r="579" spans="1:68" hidden="1" x14ac:dyDescent="0.25">
      <c r="A579" s="1" t="s">
        <v>6560</v>
      </c>
      <c r="B579" t="s">
        <v>6561</v>
      </c>
      <c r="C579" t="s">
        <v>6562</v>
      </c>
      <c r="D579" s="5">
        <f t="shared" ref="D579:D642" si="28">SUM(E579:M579)</f>
        <v>0</v>
      </c>
      <c r="E579" s="5">
        <f>IFERROR(SEARCH(Tabelle2!$A$2,Literatur!$C579),0)</f>
        <v>0</v>
      </c>
      <c r="F579" s="5">
        <f>IFERROR(SEARCH(Tabelle2!$A$3,Literatur!$C579),0)</f>
        <v>0</v>
      </c>
      <c r="G579" s="5">
        <f>IFERROR(SEARCH(Tabelle2!$A$4,Literatur!$C579),0)</f>
        <v>0</v>
      </c>
      <c r="H579" s="5">
        <f>IFERROR(SEARCH(Tabelle2!$A$5,Literatur!$C579),0)</f>
        <v>0</v>
      </c>
      <c r="I579" s="5">
        <f>IFERROR(SEARCH(Tabelle2!$A$6,Literatur!$C579),0)</f>
        <v>0</v>
      </c>
      <c r="J579" s="5">
        <f>IFERROR(SEARCH(Tabelle2!$A$7,Literatur!$C579),0)</f>
        <v>0</v>
      </c>
      <c r="K579" s="5">
        <f>IFERROR(SEARCH(Tabelle2!$A$8,Literatur!$C579),0)</f>
        <v>0</v>
      </c>
      <c r="L579" s="5">
        <f>IFERROR(SEARCH(Tabelle2!$A$9,Literatur!$C579),0)</f>
        <v>0</v>
      </c>
      <c r="M579" s="5">
        <f>IFERROR(SEARCH(Tabelle2!$A$10,Literatur!$C579),0)</f>
        <v>0</v>
      </c>
      <c r="N579" t="s">
        <v>3715</v>
      </c>
      <c r="O579" t="s">
        <v>61</v>
      </c>
      <c r="P579" t="s">
        <v>6563</v>
      </c>
      <c r="Q579" t="s">
        <v>6564</v>
      </c>
      <c r="R579">
        <v>1</v>
      </c>
      <c r="S579">
        <v>115002</v>
      </c>
      <c r="T579" t="s">
        <v>64</v>
      </c>
      <c r="U579" t="s">
        <v>6565</v>
      </c>
      <c r="V579" t="s">
        <v>6566</v>
      </c>
      <c r="X579" t="s">
        <v>6567</v>
      </c>
      <c r="Y579" t="s">
        <v>6568</v>
      </c>
      <c r="Z579" t="s">
        <v>6569</v>
      </c>
      <c r="AA579">
        <f t="shared" ref="AA579:AA642" si="29">IF(_xlfn.FLOOR.MATH(SUMPRODUCT(LEN(Z579)-LEN(SUBSTITUTE(Z579,",","")))/2-1)&lt;0,0,_xlfn.FLOOR.MATH(SUMPRODUCT(LEN(Z579)-LEN(SUBSTITUTE(Z579,",","")))/2))</f>
        <v>14</v>
      </c>
      <c r="AB579">
        <v>46</v>
      </c>
      <c r="AC579" t="s">
        <v>6859</v>
      </c>
      <c r="AD579" t="s">
        <v>71</v>
      </c>
      <c r="AE579">
        <v>25405742</v>
      </c>
      <c r="AF579" t="s">
        <v>6860</v>
      </c>
      <c r="AG579" t="s">
        <v>6861</v>
      </c>
      <c r="AH579" t="s">
        <v>6862</v>
      </c>
      <c r="AI579" t="s">
        <v>6863</v>
      </c>
      <c r="AJ579" t="s">
        <v>1033</v>
      </c>
      <c r="AK579" t="s">
        <v>355</v>
      </c>
      <c r="AL579">
        <v>2214538</v>
      </c>
      <c r="AM579">
        <v>2014</v>
      </c>
      <c r="AN579" t="s">
        <v>888</v>
      </c>
      <c r="AO579" t="s">
        <v>889</v>
      </c>
      <c r="AP579" t="s">
        <v>889</v>
      </c>
      <c r="AQ579" t="s">
        <v>890</v>
      </c>
      <c r="AR579" t="s">
        <v>891</v>
      </c>
      <c r="AS579" t="s">
        <v>891</v>
      </c>
      <c r="AT579" t="s">
        <v>6864</v>
      </c>
      <c r="AU579" t="s">
        <v>6865</v>
      </c>
      <c r="AV579" t="s">
        <v>84</v>
      </c>
      <c r="AW579" t="s">
        <v>86</v>
      </c>
      <c r="AX579" t="s">
        <v>86</v>
      </c>
      <c r="AY579" t="s">
        <v>85</v>
      </c>
      <c r="AZ579" t="s">
        <v>86</v>
      </c>
      <c r="BA579" t="s">
        <v>85</v>
      </c>
      <c r="BB579" t="s">
        <v>85</v>
      </c>
      <c r="BC579">
        <v>14</v>
      </c>
      <c r="BD579" t="s">
        <v>86</v>
      </c>
      <c r="BE579" t="s">
        <v>86</v>
      </c>
      <c r="BF579" t="s">
        <v>85</v>
      </c>
      <c r="BG579" t="s">
        <v>86</v>
      </c>
      <c r="BH579" t="s">
        <v>85</v>
      </c>
      <c r="BI579" t="s">
        <v>85</v>
      </c>
      <c r="BJ579" t="s">
        <v>85</v>
      </c>
      <c r="BK579" t="s">
        <v>85</v>
      </c>
      <c r="BL579" t="s">
        <v>4655</v>
      </c>
      <c r="BM579" t="s">
        <v>5771</v>
      </c>
      <c r="BN579" t="s">
        <v>6866</v>
      </c>
      <c r="BO579" t="s">
        <v>6847</v>
      </c>
      <c r="BP579" s="1" t="s">
        <v>6867</v>
      </c>
    </row>
    <row r="580" spans="1:68" hidden="1" x14ac:dyDescent="0.25">
      <c r="A580" s="1" t="s">
        <v>6560</v>
      </c>
      <c r="B580" t="s">
        <v>6561</v>
      </c>
      <c r="C580" t="s">
        <v>6562</v>
      </c>
      <c r="D580" s="5">
        <f t="shared" si="28"/>
        <v>0</v>
      </c>
      <c r="E580" s="5">
        <f>IFERROR(SEARCH(Tabelle2!$A$2,Literatur!$C580),0)</f>
        <v>0</v>
      </c>
      <c r="F580" s="5">
        <f>IFERROR(SEARCH(Tabelle2!$A$3,Literatur!$C580),0)</f>
        <v>0</v>
      </c>
      <c r="G580" s="5">
        <f>IFERROR(SEARCH(Tabelle2!$A$4,Literatur!$C580),0)</f>
        <v>0</v>
      </c>
      <c r="H580" s="5">
        <f>IFERROR(SEARCH(Tabelle2!$A$5,Literatur!$C580),0)</f>
        <v>0</v>
      </c>
      <c r="I580" s="5">
        <f>IFERROR(SEARCH(Tabelle2!$A$6,Literatur!$C580),0)</f>
        <v>0</v>
      </c>
      <c r="J580" s="5">
        <f>IFERROR(SEARCH(Tabelle2!$A$7,Literatur!$C580),0)</f>
        <v>0</v>
      </c>
      <c r="K580" s="5">
        <f>IFERROR(SEARCH(Tabelle2!$A$8,Literatur!$C580),0)</f>
        <v>0</v>
      </c>
      <c r="L580" s="5">
        <f>IFERROR(SEARCH(Tabelle2!$A$9,Literatur!$C580),0)</f>
        <v>0</v>
      </c>
      <c r="M580" s="5">
        <f>IFERROR(SEARCH(Tabelle2!$A$10,Literatur!$C580),0)</f>
        <v>0</v>
      </c>
      <c r="N580" t="s">
        <v>3715</v>
      </c>
      <c r="O580" t="s">
        <v>61</v>
      </c>
      <c r="P580" t="s">
        <v>6563</v>
      </c>
      <c r="Q580" t="s">
        <v>6564</v>
      </c>
      <c r="R580">
        <v>1</v>
      </c>
      <c r="S580">
        <v>115002</v>
      </c>
      <c r="T580" t="s">
        <v>64</v>
      </c>
      <c r="U580" t="s">
        <v>6565</v>
      </c>
      <c r="V580" t="s">
        <v>6566</v>
      </c>
      <c r="X580" t="s">
        <v>6567</v>
      </c>
      <c r="Y580" t="s">
        <v>6568</v>
      </c>
      <c r="Z580" t="s">
        <v>6569</v>
      </c>
      <c r="AA580">
        <f t="shared" si="29"/>
        <v>14</v>
      </c>
      <c r="AB580">
        <v>46</v>
      </c>
      <c r="AC580" t="s">
        <v>6868</v>
      </c>
      <c r="AD580" t="s">
        <v>71</v>
      </c>
      <c r="AE580">
        <v>24852177</v>
      </c>
      <c r="AF580" t="s">
        <v>6869</v>
      </c>
      <c r="AG580" t="s">
        <v>6870</v>
      </c>
      <c r="AH580" t="s">
        <v>6871</v>
      </c>
      <c r="AI580" t="s">
        <v>6872</v>
      </c>
      <c r="AJ580" t="s">
        <v>241</v>
      </c>
      <c r="AK580" t="s">
        <v>4664</v>
      </c>
      <c r="AL580">
        <v>2116603</v>
      </c>
      <c r="AM580">
        <v>2014</v>
      </c>
      <c r="AN580" t="s">
        <v>613</v>
      </c>
      <c r="AO580" t="s">
        <v>614</v>
      </c>
      <c r="AP580" t="s">
        <v>614</v>
      </c>
      <c r="AQ580" t="s">
        <v>615</v>
      </c>
      <c r="AR580" t="s">
        <v>616</v>
      </c>
      <c r="AS580" t="s">
        <v>616</v>
      </c>
      <c r="AT580" t="s">
        <v>6873</v>
      </c>
      <c r="AU580" t="s">
        <v>6874</v>
      </c>
      <c r="AV580" t="s">
        <v>84</v>
      </c>
      <c r="AW580" t="s">
        <v>86</v>
      </c>
      <c r="AX580" t="s">
        <v>86</v>
      </c>
      <c r="AY580" t="s">
        <v>86</v>
      </c>
      <c r="AZ580" t="s">
        <v>86</v>
      </c>
      <c r="BA580" t="s">
        <v>85</v>
      </c>
      <c r="BB580" t="s">
        <v>85</v>
      </c>
      <c r="BC580">
        <v>15</v>
      </c>
      <c r="BD580" t="s">
        <v>86</v>
      </c>
      <c r="BE580" t="s">
        <v>86</v>
      </c>
      <c r="BF580" t="s">
        <v>85</v>
      </c>
      <c r="BG580" t="s">
        <v>86</v>
      </c>
      <c r="BH580" t="s">
        <v>85</v>
      </c>
      <c r="BI580" t="s">
        <v>85</v>
      </c>
      <c r="BJ580" t="s">
        <v>85</v>
      </c>
      <c r="BK580" t="s">
        <v>85</v>
      </c>
      <c r="BL580" t="s">
        <v>6875</v>
      </c>
      <c r="BM580" t="s">
        <v>6876</v>
      </c>
      <c r="BN580" t="s">
        <v>6877</v>
      </c>
      <c r="BO580" t="s">
        <v>6857</v>
      </c>
      <c r="BP580" s="1" t="s">
        <v>6878</v>
      </c>
    </row>
    <row r="581" spans="1:68" hidden="1" x14ac:dyDescent="0.25">
      <c r="A581" s="1" t="s">
        <v>6560</v>
      </c>
      <c r="B581" t="s">
        <v>6561</v>
      </c>
      <c r="C581" t="s">
        <v>6562</v>
      </c>
      <c r="D581" s="5">
        <f t="shared" si="28"/>
        <v>0</v>
      </c>
      <c r="E581" s="5">
        <f>IFERROR(SEARCH(Tabelle2!$A$2,Literatur!$C581),0)</f>
        <v>0</v>
      </c>
      <c r="F581" s="5">
        <f>IFERROR(SEARCH(Tabelle2!$A$3,Literatur!$C581),0)</f>
        <v>0</v>
      </c>
      <c r="G581" s="5">
        <f>IFERROR(SEARCH(Tabelle2!$A$4,Literatur!$C581),0)</f>
        <v>0</v>
      </c>
      <c r="H581" s="5">
        <f>IFERROR(SEARCH(Tabelle2!$A$5,Literatur!$C581),0)</f>
        <v>0</v>
      </c>
      <c r="I581" s="5">
        <f>IFERROR(SEARCH(Tabelle2!$A$6,Literatur!$C581),0)</f>
        <v>0</v>
      </c>
      <c r="J581" s="5">
        <f>IFERROR(SEARCH(Tabelle2!$A$7,Literatur!$C581),0)</f>
        <v>0</v>
      </c>
      <c r="K581" s="5">
        <f>IFERROR(SEARCH(Tabelle2!$A$8,Literatur!$C581),0)</f>
        <v>0</v>
      </c>
      <c r="L581" s="5">
        <f>IFERROR(SEARCH(Tabelle2!$A$9,Literatur!$C581),0)</f>
        <v>0</v>
      </c>
      <c r="M581" s="5">
        <f>IFERROR(SEARCH(Tabelle2!$A$10,Literatur!$C581),0)</f>
        <v>0</v>
      </c>
      <c r="N581" t="s">
        <v>3715</v>
      </c>
      <c r="O581" t="s">
        <v>61</v>
      </c>
      <c r="P581" t="s">
        <v>6563</v>
      </c>
      <c r="Q581" t="s">
        <v>6564</v>
      </c>
      <c r="R581">
        <v>1</v>
      </c>
      <c r="S581">
        <v>115002</v>
      </c>
      <c r="T581" t="s">
        <v>64</v>
      </c>
      <c r="U581" t="s">
        <v>6565</v>
      </c>
      <c r="V581" t="s">
        <v>6566</v>
      </c>
      <c r="X581" t="s">
        <v>6567</v>
      </c>
      <c r="Y581" t="s">
        <v>6568</v>
      </c>
      <c r="Z581" t="s">
        <v>6569</v>
      </c>
      <c r="AA581">
        <f t="shared" si="29"/>
        <v>14</v>
      </c>
      <c r="AB581">
        <v>46</v>
      </c>
      <c r="AC581" t="s">
        <v>6879</v>
      </c>
      <c r="AD581" t="s">
        <v>71</v>
      </c>
      <c r="AE581">
        <v>24839601</v>
      </c>
      <c r="AF581" t="s">
        <v>6880</v>
      </c>
      <c r="AG581" t="s">
        <v>6881</v>
      </c>
      <c r="AH581" t="s">
        <v>6882</v>
      </c>
      <c r="AI581" t="s">
        <v>6883</v>
      </c>
      <c r="AK581" t="s">
        <v>4664</v>
      </c>
      <c r="AL581">
        <v>2124924</v>
      </c>
      <c r="AM581">
        <v>2014</v>
      </c>
      <c r="AN581" t="s">
        <v>5192</v>
      </c>
      <c r="AO581" t="s">
        <v>5193</v>
      </c>
      <c r="AP581" t="s">
        <v>5193</v>
      </c>
      <c r="AQ581" t="s">
        <v>5194</v>
      </c>
      <c r="AR581" t="s">
        <v>6884</v>
      </c>
      <c r="AS581" t="s">
        <v>5195</v>
      </c>
      <c r="AT581" t="s">
        <v>6885</v>
      </c>
      <c r="AU581" t="s">
        <v>6886</v>
      </c>
      <c r="AV581" t="s">
        <v>84</v>
      </c>
      <c r="AW581" t="s">
        <v>86</v>
      </c>
      <c r="AX581" t="s">
        <v>86</v>
      </c>
      <c r="AY581" t="s">
        <v>86</v>
      </c>
      <c r="AZ581" t="s">
        <v>86</v>
      </c>
      <c r="BA581" t="s">
        <v>85</v>
      </c>
      <c r="BB581" t="s">
        <v>86</v>
      </c>
      <c r="BC581">
        <v>15</v>
      </c>
      <c r="BD581" t="s">
        <v>86</v>
      </c>
      <c r="BE581" t="s">
        <v>86</v>
      </c>
      <c r="BF581" t="s">
        <v>85</v>
      </c>
      <c r="BG581" t="s">
        <v>86</v>
      </c>
      <c r="BH581" t="s">
        <v>85</v>
      </c>
      <c r="BI581" t="s">
        <v>85</v>
      </c>
      <c r="BJ581" t="s">
        <v>85</v>
      </c>
      <c r="BK581" t="s">
        <v>85</v>
      </c>
      <c r="BL581" t="s">
        <v>6887</v>
      </c>
      <c r="BM581" t="s">
        <v>6641</v>
      </c>
      <c r="BN581" t="s">
        <v>6888</v>
      </c>
      <c r="BO581" t="s">
        <v>6866</v>
      </c>
      <c r="BP581" s="1" t="s">
        <v>6889</v>
      </c>
    </row>
    <row r="582" spans="1:68" hidden="1" x14ac:dyDescent="0.25">
      <c r="A582" s="1" t="s">
        <v>6560</v>
      </c>
      <c r="B582" t="s">
        <v>6561</v>
      </c>
      <c r="C582" t="s">
        <v>6562</v>
      </c>
      <c r="D582" s="5">
        <f t="shared" si="28"/>
        <v>0</v>
      </c>
      <c r="E582" s="5">
        <f>IFERROR(SEARCH(Tabelle2!$A$2,Literatur!$C582),0)</f>
        <v>0</v>
      </c>
      <c r="F582" s="5">
        <f>IFERROR(SEARCH(Tabelle2!$A$3,Literatur!$C582),0)</f>
        <v>0</v>
      </c>
      <c r="G582" s="5">
        <f>IFERROR(SEARCH(Tabelle2!$A$4,Literatur!$C582),0)</f>
        <v>0</v>
      </c>
      <c r="H582" s="5">
        <f>IFERROR(SEARCH(Tabelle2!$A$5,Literatur!$C582),0)</f>
        <v>0</v>
      </c>
      <c r="I582" s="5">
        <f>IFERROR(SEARCH(Tabelle2!$A$6,Literatur!$C582),0)</f>
        <v>0</v>
      </c>
      <c r="J582" s="5">
        <f>IFERROR(SEARCH(Tabelle2!$A$7,Literatur!$C582),0)</f>
        <v>0</v>
      </c>
      <c r="K582" s="5">
        <f>IFERROR(SEARCH(Tabelle2!$A$8,Literatur!$C582),0)</f>
        <v>0</v>
      </c>
      <c r="L582" s="5">
        <f>IFERROR(SEARCH(Tabelle2!$A$9,Literatur!$C582),0)</f>
        <v>0</v>
      </c>
      <c r="M582" s="5">
        <f>IFERROR(SEARCH(Tabelle2!$A$10,Literatur!$C582),0)</f>
        <v>0</v>
      </c>
      <c r="N582" t="s">
        <v>3715</v>
      </c>
      <c r="O582" t="s">
        <v>61</v>
      </c>
      <c r="P582" t="s">
        <v>6563</v>
      </c>
      <c r="Q582" t="s">
        <v>6564</v>
      </c>
      <c r="R582">
        <v>1</v>
      </c>
      <c r="S582">
        <v>115002</v>
      </c>
      <c r="T582" t="s">
        <v>64</v>
      </c>
      <c r="U582" t="s">
        <v>6565</v>
      </c>
      <c r="V582" t="s">
        <v>6566</v>
      </c>
      <c r="X582" t="s">
        <v>6567</v>
      </c>
      <c r="Y582" t="s">
        <v>6568</v>
      </c>
      <c r="Z582" t="s">
        <v>6569</v>
      </c>
      <c r="AA582">
        <f t="shared" si="29"/>
        <v>14</v>
      </c>
      <c r="AB582">
        <v>46</v>
      </c>
      <c r="AC582" t="s">
        <v>6890</v>
      </c>
      <c r="AD582" t="s">
        <v>71</v>
      </c>
      <c r="AE582">
        <v>23293680</v>
      </c>
      <c r="AF582" t="s">
        <v>6891</v>
      </c>
      <c r="AG582" t="s">
        <v>6892</v>
      </c>
      <c r="AH582" t="s">
        <v>6893</v>
      </c>
      <c r="AI582" t="s">
        <v>6894</v>
      </c>
      <c r="AK582" t="s">
        <v>4183</v>
      </c>
      <c r="AL582">
        <v>1985910</v>
      </c>
      <c r="AM582">
        <v>2012</v>
      </c>
      <c r="AN582" t="s">
        <v>6773</v>
      </c>
      <c r="AO582" t="s">
        <v>6774</v>
      </c>
      <c r="AP582" t="s">
        <v>6774</v>
      </c>
      <c r="AQ582" t="s">
        <v>6775</v>
      </c>
      <c r="AR582" t="s">
        <v>6776</v>
      </c>
      <c r="AS582" t="s">
        <v>6777</v>
      </c>
      <c r="AT582" t="s">
        <v>6895</v>
      </c>
      <c r="AU582" t="s">
        <v>6896</v>
      </c>
      <c r="AV582" t="s">
        <v>84</v>
      </c>
      <c r="AW582" t="s">
        <v>86</v>
      </c>
      <c r="AX582" t="s">
        <v>86</v>
      </c>
      <c r="AY582" t="s">
        <v>85</v>
      </c>
      <c r="AZ582" t="s">
        <v>86</v>
      </c>
      <c r="BA582" t="s">
        <v>85</v>
      </c>
      <c r="BB582" t="s">
        <v>85</v>
      </c>
      <c r="BC582">
        <v>15</v>
      </c>
      <c r="BD582" t="s">
        <v>86</v>
      </c>
      <c r="BE582" t="s">
        <v>86</v>
      </c>
      <c r="BF582" t="s">
        <v>85</v>
      </c>
      <c r="BG582" t="s">
        <v>86</v>
      </c>
      <c r="BH582" t="s">
        <v>85</v>
      </c>
      <c r="BI582" t="s">
        <v>85</v>
      </c>
      <c r="BJ582" t="s">
        <v>85</v>
      </c>
      <c r="BK582" t="s">
        <v>86</v>
      </c>
      <c r="BL582" t="s">
        <v>6897</v>
      </c>
      <c r="BM582" t="s">
        <v>4112</v>
      </c>
      <c r="BN582" t="s">
        <v>5689</v>
      </c>
      <c r="BO582" t="s">
        <v>6877</v>
      </c>
      <c r="BP582" s="1" t="s">
        <v>6898</v>
      </c>
    </row>
    <row r="583" spans="1:68" hidden="1" x14ac:dyDescent="0.25">
      <c r="A583" s="1" t="s">
        <v>6560</v>
      </c>
      <c r="B583" t="s">
        <v>6561</v>
      </c>
      <c r="C583" t="s">
        <v>6562</v>
      </c>
      <c r="D583" s="5">
        <f t="shared" si="28"/>
        <v>0</v>
      </c>
      <c r="E583" s="5">
        <f>IFERROR(SEARCH(Tabelle2!$A$2,Literatur!$C583),0)</f>
        <v>0</v>
      </c>
      <c r="F583" s="5">
        <f>IFERROR(SEARCH(Tabelle2!$A$3,Literatur!$C583),0)</f>
        <v>0</v>
      </c>
      <c r="G583" s="5">
        <f>IFERROR(SEARCH(Tabelle2!$A$4,Literatur!$C583),0)</f>
        <v>0</v>
      </c>
      <c r="H583" s="5">
        <f>IFERROR(SEARCH(Tabelle2!$A$5,Literatur!$C583),0)</f>
        <v>0</v>
      </c>
      <c r="I583" s="5">
        <f>IFERROR(SEARCH(Tabelle2!$A$6,Literatur!$C583),0)</f>
        <v>0</v>
      </c>
      <c r="J583" s="5">
        <f>IFERROR(SEARCH(Tabelle2!$A$7,Literatur!$C583),0)</f>
        <v>0</v>
      </c>
      <c r="K583" s="5">
        <f>IFERROR(SEARCH(Tabelle2!$A$8,Literatur!$C583),0)</f>
        <v>0</v>
      </c>
      <c r="L583" s="5">
        <f>IFERROR(SEARCH(Tabelle2!$A$9,Literatur!$C583),0)</f>
        <v>0</v>
      </c>
      <c r="M583" s="5">
        <f>IFERROR(SEARCH(Tabelle2!$A$10,Literatur!$C583),0)</f>
        <v>0</v>
      </c>
      <c r="N583" t="s">
        <v>3715</v>
      </c>
      <c r="O583" t="s">
        <v>61</v>
      </c>
      <c r="P583" t="s">
        <v>6563</v>
      </c>
      <c r="Q583" t="s">
        <v>6564</v>
      </c>
      <c r="R583">
        <v>1</v>
      </c>
      <c r="S583">
        <v>115002</v>
      </c>
      <c r="T583" t="s">
        <v>64</v>
      </c>
      <c r="U583" t="s">
        <v>6565</v>
      </c>
      <c r="V583" t="s">
        <v>6566</v>
      </c>
      <c r="X583" t="s">
        <v>6567</v>
      </c>
      <c r="Y583" t="s">
        <v>6568</v>
      </c>
      <c r="Z583" t="s">
        <v>6569</v>
      </c>
      <c r="AA583">
        <f t="shared" si="29"/>
        <v>14</v>
      </c>
      <c r="AB583">
        <v>46</v>
      </c>
      <c r="AC583" t="s">
        <v>6899</v>
      </c>
      <c r="AD583" t="s">
        <v>71</v>
      </c>
      <c r="AE583">
        <v>22839973</v>
      </c>
      <c r="AF583" t="s">
        <v>6900</v>
      </c>
      <c r="AG583" t="s">
        <v>6901</v>
      </c>
      <c r="AH583" t="s">
        <v>6902</v>
      </c>
      <c r="AI583" t="s">
        <v>6903</v>
      </c>
      <c r="AK583" t="s">
        <v>420</v>
      </c>
      <c r="AL583">
        <v>2161437</v>
      </c>
      <c r="AM583">
        <v>2012</v>
      </c>
      <c r="AN583" t="s">
        <v>903</v>
      </c>
      <c r="AO583" t="s">
        <v>904</v>
      </c>
      <c r="AP583" t="s">
        <v>904</v>
      </c>
      <c r="AQ583" t="s">
        <v>905</v>
      </c>
      <c r="AR583" t="s">
        <v>906</v>
      </c>
      <c r="AS583" t="s">
        <v>906</v>
      </c>
      <c r="AT583" t="s">
        <v>6904</v>
      </c>
      <c r="AU583" t="s">
        <v>6905</v>
      </c>
      <c r="AV583" t="s">
        <v>84</v>
      </c>
      <c r="AW583" t="s">
        <v>86</v>
      </c>
      <c r="AX583" t="s">
        <v>86</v>
      </c>
      <c r="AY583" t="s">
        <v>86</v>
      </c>
      <c r="AZ583" t="s">
        <v>86</v>
      </c>
      <c r="BA583" t="s">
        <v>85</v>
      </c>
      <c r="BB583" t="s">
        <v>86</v>
      </c>
      <c r="BC583">
        <v>15</v>
      </c>
      <c r="BD583" t="s">
        <v>86</v>
      </c>
      <c r="BE583" t="s">
        <v>86</v>
      </c>
      <c r="BF583" t="s">
        <v>85</v>
      </c>
      <c r="BG583" t="s">
        <v>86</v>
      </c>
      <c r="BH583" t="s">
        <v>85</v>
      </c>
      <c r="BI583" t="s">
        <v>85</v>
      </c>
      <c r="BJ583" t="s">
        <v>85</v>
      </c>
      <c r="BK583" t="s">
        <v>85</v>
      </c>
      <c r="BL583" t="s">
        <v>6906</v>
      </c>
      <c r="BM583" t="s">
        <v>6641</v>
      </c>
      <c r="BN583" t="s">
        <v>6907</v>
      </c>
      <c r="BO583" t="s">
        <v>6888</v>
      </c>
      <c r="BP583" s="1" t="s">
        <v>6908</v>
      </c>
    </row>
    <row r="584" spans="1:68" hidden="1" x14ac:dyDescent="0.25">
      <c r="A584" s="1" t="s">
        <v>6560</v>
      </c>
      <c r="B584" t="s">
        <v>6561</v>
      </c>
      <c r="C584" t="s">
        <v>6562</v>
      </c>
      <c r="D584" s="5">
        <f t="shared" si="28"/>
        <v>0</v>
      </c>
      <c r="E584" s="5">
        <f>IFERROR(SEARCH(Tabelle2!$A$2,Literatur!$C584),0)</f>
        <v>0</v>
      </c>
      <c r="F584" s="5">
        <f>IFERROR(SEARCH(Tabelle2!$A$3,Literatur!$C584),0)</f>
        <v>0</v>
      </c>
      <c r="G584" s="5">
        <f>IFERROR(SEARCH(Tabelle2!$A$4,Literatur!$C584),0)</f>
        <v>0</v>
      </c>
      <c r="H584" s="5">
        <f>IFERROR(SEARCH(Tabelle2!$A$5,Literatur!$C584),0)</f>
        <v>0</v>
      </c>
      <c r="I584" s="5">
        <f>IFERROR(SEARCH(Tabelle2!$A$6,Literatur!$C584),0)</f>
        <v>0</v>
      </c>
      <c r="J584" s="5">
        <f>IFERROR(SEARCH(Tabelle2!$A$7,Literatur!$C584),0)</f>
        <v>0</v>
      </c>
      <c r="K584" s="5">
        <f>IFERROR(SEARCH(Tabelle2!$A$8,Literatur!$C584),0)</f>
        <v>0</v>
      </c>
      <c r="L584" s="5">
        <f>IFERROR(SEARCH(Tabelle2!$A$9,Literatur!$C584),0)</f>
        <v>0</v>
      </c>
      <c r="M584" s="5">
        <f>IFERROR(SEARCH(Tabelle2!$A$10,Literatur!$C584),0)</f>
        <v>0</v>
      </c>
      <c r="N584" t="s">
        <v>3715</v>
      </c>
      <c r="O584" t="s">
        <v>61</v>
      </c>
      <c r="P584" t="s">
        <v>6563</v>
      </c>
      <c r="Q584" t="s">
        <v>6564</v>
      </c>
      <c r="R584">
        <v>1</v>
      </c>
      <c r="S584">
        <v>115002</v>
      </c>
      <c r="T584" t="s">
        <v>64</v>
      </c>
      <c r="U584" t="s">
        <v>6565</v>
      </c>
      <c r="V584" t="s">
        <v>6566</v>
      </c>
      <c r="X584" t="s">
        <v>6567</v>
      </c>
      <c r="Y584" t="s">
        <v>6568</v>
      </c>
      <c r="Z584" t="s">
        <v>6569</v>
      </c>
      <c r="AA584">
        <f t="shared" si="29"/>
        <v>14</v>
      </c>
      <c r="AB584">
        <v>46</v>
      </c>
      <c r="AC584" t="s">
        <v>6909</v>
      </c>
      <c r="AD584" t="s">
        <v>71</v>
      </c>
      <c r="AE584">
        <v>25810766</v>
      </c>
      <c r="AF584" t="s">
        <v>6910</v>
      </c>
      <c r="AG584" t="s">
        <v>6911</v>
      </c>
      <c r="AH584" t="s">
        <v>6912</v>
      </c>
      <c r="AI584" t="s">
        <v>6913</v>
      </c>
      <c r="AK584" t="s">
        <v>384</v>
      </c>
      <c r="AL584">
        <v>2266673</v>
      </c>
      <c r="AM584">
        <v>2015</v>
      </c>
      <c r="AN584" t="s">
        <v>5765</v>
      </c>
      <c r="AO584" t="s">
        <v>5766</v>
      </c>
      <c r="AP584" t="s">
        <v>5766</v>
      </c>
      <c r="AQ584" t="s">
        <v>5767</v>
      </c>
      <c r="AR584" t="s">
        <v>5753</v>
      </c>
      <c r="AS584" t="s">
        <v>5753</v>
      </c>
      <c r="AT584" t="s">
        <v>6914</v>
      </c>
      <c r="AU584" t="s">
        <v>6915</v>
      </c>
      <c r="AV584" t="s">
        <v>84</v>
      </c>
      <c r="AW584" t="s">
        <v>86</v>
      </c>
      <c r="AX584" t="s">
        <v>86</v>
      </c>
      <c r="AY584" t="s">
        <v>85</v>
      </c>
      <c r="AZ584" t="s">
        <v>86</v>
      </c>
      <c r="BA584" t="s">
        <v>85</v>
      </c>
      <c r="BB584" t="s">
        <v>86</v>
      </c>
      <c r="BC584">
        <v>16</v>
      </c>
      <c r="BD584" t="s">
        <v>86</v>
      </c>
      <c r="BE584" t="s">
        <v>86</v>
      </c>
      <c r="BF584" t="s">
        <v>85</v>
      </c>
      <c r="BG584" t="s">
        <v>86</v>
      </c>
      <c r="BH584" t="s">
        <v>85</v>
      </c>
      <c r="BI584" t="s">
        <v>85</v>
      </c>
      <c r="BJ584" t="s">
        <v>85</v>
      </c>
      <c r="BK584" t="s">
        <v>85</v>
      </c>
      <c r="BL584" t="s">
        <v>5770</v>
      </c>
      <c r="BM584" t="s">
        <v>6916</v>
      </c>
      <c r="BN584" t="s">
        <v>6917</v>
      </c>
      <c r="BO584" t="s">
        <v>5689</v>
      </c>
      <c r="BP584" s="1" t="s">
        <v>6918</v>
      </c>
    </row>
    <row r="585" spans="1:68" hidden="1" x14ac:dyDescent="0.25">
      <c r="A585" s="1" t="s">
        <v>6560</v>
      </c>
      <c r="B585" t="s">
        <v>6561</v>
      </c>
      <c r="C585" t="s">
        <v>6562</v>
      </c>
      <c r="D585" s="5">
        <f t="shared" si="28"/>
        <v>0</v>
      </c>
      <c r="E585" s="5">
        <f>IFERROR(SEARCH(Tabelle2!$A$2,Literatur!$C585),0)</f>
        <v>0</v>
      </c>
      <c r="F585" s="5">
        <f>IFERROR(SEARCH(Tabelle2!$A$3,Literatur!$C585),0)</f>
        <v>0</v>
      </c>
      <c r="G585" s="5">
        <f>IFERROR(SEARCH(Tabelle2!$A$4,Literatur!$C585),0)</f>
        <v>0</v>
      </c>
      <c r="H585" s="5">
        <f>IFERROR(SEARCH(Tabelle2!$A$5,Literatur!$C585),0)</f>
        <v>0</v>
      </c>
      <c r="I585" s="5">
        <f>IFERROR(SEARCH(Tabelle2!$A$6,Literatur!$C585),0)</f>
        <v>0</v>
      </c>
      <c r="J585" s="5">
        <f>IFERROR(SEARCH(Tabelle2!$A$7,Literatur!$C585),0)</f>
        <v>0</v>
      </c>
      <c r="K585" s="5">
        <f>IFERROR(SEARCH(Tabelle2!$A$8,Literatur!$C585),0)</f>
        <v>0</v>
      </c>
      <c r="L585" s="5">
        <f>IFERROR(SEARCH(Tabelle2!$A$9,Literatur!$C585),0)</f>
        <v>0</v>
      </c>
      <c r="M585" s="5">
        <f>IFERROR(SEARCH(Tabelle2!$A$10,Literatur!$C585),0)</f>
        <v>0</v>
      </c>
      <c r="N585" t="s">
        <v>3715</v>
      </c>
      <c r="O585" t="s">
        <v>61</v>
      </c>
      <c r="P585" t="s">
        <v>6563</v>
      </c>
      <c r="Q585" t="s">
        <v>6564</v>
      </c>
      <c r="R585">
        <v>1</v>
      </c>
      <c r="S585">
        <v>115002</v>
      </c>
      <c r="T585" t="s">
        <v>64</v>
      </c>
      <c r="U585" t="s">
        <v>6565</v>
      </c>
      <c r="V585" t="s">
        <v>6566</v>
      </c>
      <c r="X585" t="s">
        <v>6567</v>
      </c>
      <c r="Y585" t="s">
        <v>6568</v>
      </c>
      <c r="Z585" t="s">
        <v>6569</v>
      </c>
      <c r="AA585">
        <f t="shared" si="29"/>
        <v>14</v>
      </c>
      <c r="AB585">
        <v>46</v>
      </c>
      <c r="AC585" t="s">
        <v>6919</v>
      </c>
      <c r="AD585" t="s">
        <v>71</v>
      </c>
      <c r="AE585">
        <v>20502671</v>
      </c>
      <c r="AF585" t="s">
        <v>6920</v>
      </c>
      <c r="AG585" t="s">
        <v>6921</v>
      </c>
      <c r="AH585" t="s">
        <v>6922</v>
      </c>
      <c r="AI585" t="s">
        <v>6923</v>
      </c>
      <c r="AK585" t="s">
        <v>241</v>
      </c>
      <c r="AL585">
        <v>1730794</v>
      </c>
      <c r="AM585">
        <v>2010</v>
      </c>
      <c r="AN585" t="s">
        <v>6924</v>
      </c>
      <c r="AO585" t="s">
        <v>6925</v>
      </c>
      <c r="AP585" t="s">
        <v>6926</v>
      </c>
      <c r="AQ585" t="s">
        <v>6927</v>
      </c>
      <c r="AR585" t="s">
        <v>6928</v>
      </c>
      <c r="AS585" t="s">
        <v>6929</v>
      </c>
      <c r="AT585" t="s">
        <v>6930</v>
      </c>
      <c r="AU585" t="s">
        <v>6931</v>
      </c>
      <c r="AV585" t="s">
        <v>84</v>
      </c>
      <c r="AW585" t="s">
        <v>86</v>
      </c>
      <c r="AX585" t="s">
        <v>86</v>
      </c>
      <c r="AY585" t="s">
        <v>86</v>
      </c>
      <c r="AZ585" t="s">
        <v>86</v>
      </c>
      <c r="BA585" t="s">
        <v>85</v>
      </c>
      <c r="BB585" t="s">
        <v>86</v>
      </c>
      <c r="BC585">
        <v>18</v>
      </c>
      <c r="BD585" t="s">
        <v>86</v>
      </c>
      <c r="BE585" t="s">
        <v>86</v>
      </c>
      <c r="BF585" t="s">
        <v>85</v>
      </c>
      <c r="BG585" t="s">
        <v>86</v>
      </c>
      <c r="BH585" t="s">
        <v>85</v>
      </c>
      <c r="BI585" t="s">
        <v>85</v>
      </c>
      <c r="BJ585" t="s">
        <v>85</v>
      </c>
      <c r="BK585" t="s">
        <v>85</v>
      </c>
      <c r="BL585" t="s">
        <v>6932</v>
      </c>
      <c r="BM585" t="s">
        <v>6641</v>
      </c>
      <c r="BN585" t="s">
        <v>6933</v>
      </c>
      <c r="BO585" t="s">
        <v>6907</v>
      </c>
      <c r="BP585" s="1" t="s">
        <v>6934</v>
      </c>
    </row>
    <row r="586" spans="1:68" hidden="1" x14ac:dyDescent="0.25">
      <c r="A586" s="1" t="s">
        <v>6560</v>
      </c>
      <c r="B586" t="s">
        <v>6561</v>
      </c>
      <c r="C586" t="s">
        <v>6562</v>
      </c>
      <c r="D586" s="5">
        <f t="shared" si="28"/>
        <v>0</v>
      </c>
      <c r="E586" s="5">
        <f>IFERROR(SEARCH(Tabelle2!$A$2,Literatur!$C586),0)</f>
        <v>0</v>
      </c>
      <c r="F586" s="5">
        <f>IFERROR(SEARCH(Tabelle2!$A$3,Literatur!$C586),0)</f>
        <v>0</v>
      </c>
      <c r="G586" s="5">
        <f>IFERROR(SEARCH(Tabelle2!$A$4,Literatur!$C586),0)</f>
        <v>0</v>
      </c>
      <c r="H586" s="5">
        <f>IFERROR(SEARCH(Tabelle2!$A$5,Literatur!$C586),0)</f>
        <v>0</v>
      </c>
      <c r="I586" s="5">
        <f>IFERROR(SEARCH(Tabelle2!$A$6,Literatur!$C586),0)</f>
        <v>0</v>
      </c>
      <c r="J586" s="5">
        <f>IFERROR(SEARCH(Tabelle2!$A$7,Literatur!$C586),0)</f>
        <v>0</v>
      </c>
      <c r="K586" s="5">
        <f>IFERROR(SEARCH(Tabelle2!$A$8,Literatur!$C586),0)</f>
        <v>0</v>
      </c>
      <c r="L586" s="5">
        <f>IFERROR(SEARCH(Tabelle2!$A$9,Literatur!$C586),0)</f>
        <v>0</v>
      </c>
      <c r="M586" s="5">
        <f>IFERROR(SEARCH(Tabelle2!$A$10,Literatur!$C586),0)</f>
        <v>0</v>
      </c>
      <c r="N586" t="s">
        <v>3715</v>
      </c>
      <c r="O586" t="s">
        <v>61</v>
      </c>
      <c r="P586" t="s">
        <v>6563</v>
      </c>
      <c r="Q586" t="s">
        <v>6564</v>
      </c>
      <c r="R586">
        <v>1</v>
      </c>
      <c r="S586">
        <v>115002</v>
      </c>
      <c r="T586" t="s">
        <v>64</v>
      </c>
      <c r="U586" t="s">
        <v>6565</v>
      </c>
      <c r="V586" t="s">
        <v>6566</v>
      </c>
      <c r="X586" t="s">
        <v>6567</v>
      </c>
      <c r="Y586" t="s">
        <v>6568</v>
      </c>
      <c r="Z586" t="s">
        <v>6569</v>
      </c>
      <c r="AA586">
        <f t="shared" si="29"/>
        <v>14</v>
      </c>
      <c r="AB586">
        <v>46</v>
      </c>
      <c r="AC586" t="s">
        <v>6935</v>
      </c>
      <c r="AD586" t="s">
        <v>71</v>
      </c>
      <c r="AE586">
        <v>22595422</v>
      </c>
      <c r="AF586" t="s">
        <v>6936</v>
      </c>
      <c r="AG586" t="s">
        <v>6937</v>
      </c>
      <c r="AH586" t="s">
        <v>6938</v>
      </c>
      <c r="AI586" t="s">
        <v>6939</v>
      </c>
      <c r="AK586" t="s">
        <v>1125</v>
      </c>
      <c r="AL586">
        <v>1966637</v>
      </c>
      <c r="AM586">
        <v>2012</v>
      </c>
      <c r="AN586" t="s">
        <v>5366</v>
      </c>
      <c r="AO586" t="s">
        <v>5367</v>
      </c>
      <c r="AP586" t="s">
        <v>5368</v>
      </c>
      <c r="AQ586" t="s">
        <v>5369</v>
      </c>
      <c r="AR586" t="s">
        <v>5370</v>
      </c>
      <c r="AS586" t="s">
        <v>5371</v>
      </c>
      <c r="AT586" t="s">
        <v>6940</v>
      </c>
      <c r="AU586" t="s">
        <v>6941</v>
      </c>
      <c r="AV586" t="s">
        <v>84</v>
      </c>
      <c r="AW586" t="s">
        <v>86</v>
      </c>
      <c r="AX586" t="s">
        <v>86</v>
      </c>
      <c r="AY586" t="s">
        <v>86</v>
      </c>
      <c r="AZ586" t="s">
        <v>85</v>
      </c>
      <c r="BA586" t="s">
        <v>85</v>
      </c>
      <c r="BB586" t="s">
        <v>86</v>
      </c>
      <c r="BC586">
        <v>19</v>
      </c>
      <c r="BD586" t="s">
        <v>86</v>
      </c>
      <c r="BE586" t="s">
        <v>86</v>
      </c>
      <c r="BF586" t="s">
        <v>85</v>
      </c>
      <c r="BG586" t="s">
        <v>86</v>
      </c>
      <c r="BH586" t="s">
        <v>85</v>
      </c>
      <c r="BI586" t="s">
        <v>85</v>
      </c>
      <c r="BJ586" t="s">
        <v>85</v>
      </c>
      <c r="BK586" t="s">
        <v>85</v>
      </c>
      <c r="BL586" t="s">
        <v>6942</v>
      </c>
      <c r="BM586" t="s">
        <v>1192</v>
      </c>
      <c r="BN586" t="s">
        <v>6766</v>
      </c>
      <c r="BO586" t="s">
        <v>6917</v>
      </c>
      <c r="BP586" s="1" t="s">
        <v>6943</v>
      </c>
    </row>
    <row r="587" spans="1:68" hidden="1" x14ac:dyDescent="0.25">
      <c r="A587" s="1" t="s">
        <v>6560</v>
      </c>
      <c r="B587" t="s">
        <v>6561</v>
      </c>
      <c r="C587" t="s">
        <v>6562</v>
      </c>
      <c r="D587" s="5">
        <f t="shared" si="28"/>
        <v>0</v>
      </c>
      <c r="E587" s="5">
        <f>IFERROR(SEARCH(Tabelle2!$A$2,Literatur!$C587),0)</f>
        <v>0</v>
      </c>
      <c r="F587" s="5">
        <f>IFERROR(SEARCH(Tabelle2!$A$3,Literatur!$C587),0)</f>
        <v>0</v>
      </c>
      <c r="G587" s="5">
        <f>IFERROR(SEARCH(Tabelle2!$A$4,Literatur!$C587),0)</f>
        <v>0</v>
      </c>
      <c r="H587" s="5">
        <f>IFERROR(SEARCH(Tabelle2!$A$5,Literatur!$C587),0)</f>
        <v>0</v>
      </c>
      <c r="I587" s="5">
        <f>IFERROR(SEARCH(Tabelle2!$A$6,Literatur!$C587),0)</f>
        <v>0</v>
      </c>
      <c r="J587" s="5">
        <f>IFERROR(SEARCH(Tabelle2!$A$7,Literatur!$C587),0)</f>
        <v>0</v>
      </c>
      <c r="K587" s="5">
        <f>IFERROR(SEARCH(Tabelle2!$A$8,Literatur!$C587),0)</f>
        <v>0</v>
      </c>
      <c r="L587" s="5">
        <f>IFERROR(SEARCH(Tabelle2!$A$9,Literatur!$C587),0)</f>
        <v>0</v>
      </c>
      <c r="M587" s="5">
        <f>IFERROR(SEARCH(Tabelle2!$A$10,Literatur!$C587),0)</f>
        <v>0</v>
      </c>
      <c r="N587" t="s">
        <v>3715</v>
      </c>
      <c r="O587" t="s">
        <v>61</v>
      </c>
      <c r="P587" t="s">
        <v>6563</v>
      </c>
      <c r="Q587" t="s">
        <v>6564</v>
      </c>
      <c r="R587">
        <v>1</v>
      </c>
      <c r="S587">
        <v>115002</v>
      </c>
      <c r="T587" t="s">
        <v>64</v>
      </c>
      <c r="U587" t="s">
        <v>6565</v>
      </c>
      <c r="V587" t="s">
        <v>6566</v>
      </c>
      <c r="X587" t="s">
        <v>6567</v>
      </c>
      <c r="Y587" t="s">
        <v>6568</v>
      </c>
      <c r="Z587" t="s">
        <v>6569</v>
      </c>
      <c r="AA587">
        <f t="shared" si="29"/>
        <v>14</v>
      </c>
      <c r="AB587">
        <v>46</v>
      </c>
      <c r="AC587" t="s">
        <v>6944</v>
      </c>
      <c r="AD587" t="s">
        <v>71</v>
      </c>
      <c r="AE587">
        <v>22496632</v>
      </c>
      <c r="AF587" t="s">
        <v>6945</v>
      </c>
      <c r="AG587" t="s">
        <v>6946</v>
      </c>
      <c r="AH587" t="s">
        <v>6947</v>
      </c>
      <c r="AI587" t="s">
        <v>6948</v>
      </c>
      <c r="AK587" t="s">
        <v>97</v>
      </c>
      <c r="AL587">
        <v>1940491</v>
      </c>
      <c r="AM587">
        <v>2012</v>
      </c>
      <c r="AN587" t="s">
        <v>6924</v>
      </c>
      <c r="AO587" t="s">
        <v>6925</v>
      </c>
      <c r="AP587" t="s">
        <v>6926</v>
      </c>
      <c r="AQ587" t="s">
        <v>6927</v>
      </c>
      <c r="AR587" t="s">
        <v>6928</v>
      </c>
      <c r="AS587" t="s">
        <v>6929</v>
      </c>
      <c r="AT587" t="s">
        <v>6949</v>
      </c>
      <c r="AU587" t="s">
        <v>6950</v>
      </c>
      <c r="AV587" t="s">
        <v>84</v>
      </c>
      <c r="AW587" t="s">
        <v>86</v>
      </c>
      <c r="AX587" t="s">
        <v>86</v>
      </c>
      <c r="AY587" t="s">
        <v>86</v>
      </c>
      <c r="AZ587" t="s">
        <v>86</v>
      </c>
      <c r="BA587" t="s">
        <v>85</v>
      </c>
      <c r="BB587" t="s">
        <v>86</v>
      </c>
      <c r="BC587">
        <v>18</v>
      </c>
      <c r="BD587" t="s">
        <v>86</v>
      </c>
      <c r="BE587" t="s">
        <v>86</v>
      </c>
      <c r="BF587" t="s">
        <v>85</v>
      </c>
      <c r="BG587" t="s">
        <v>86</v>
      </c>
      <c r="BH587" t="s">
        <v>85</v>
      </c>
      <c r="BI587" t="s">
        <v>85</v>
      </c>
      <c r="BJ587" t="s">
        <v>85</v>
      </c>
      <c r="BK587" t="s">
        <v>85</v>
      </c>
      <c r="BL587" t="s">
        <v>6951</v>
      </c>
      <c r="BM587" t="s">
        <v>504</v>
      </c>
      <c r="BN587" t="s">
        <v>6952</v>
      </c>
      <c r="BO587" t="s">
        <v>6933</v>
      </c>
      <c r="BP587" s="1" t="s">
        <v>6953</v>
      </c>
    </row>
    <row r="588" spans="1:68" hidden="1" x14ac:dyDescent="0.25">
      <c r="A588" s="1" t="s">
        <v>6560</v>
      </c>
      <c r="B588" t="s">
        <v>6561</v>
      </c>
      <c r="C588" t="s">
        <v>6562</v>
      </c>
      <c r="D588" s="5">
        <f t="shared" si="28"/>
        <v>0</v>
      </c>
      <c r="E588" s="5">
        <f>IFERROR(SEARCH(Tabelle2!$A$2,Literatur!$C588),0)</f>
        <v>0</v>
      </c>
      <c r="F588" s="5">
        <f>IFERROR(SEARCH(Tabelle2!$A$3,Literatur!$C588),0)</f>
        <v>0</v>
      </c>
      <c r="G588" s="5">
        <f>IFERROR(SEARCH(Tabelle2!$A$4,Literatur!$C588),0)</f>
        <v>0</v>
      </c>
      <c r="H588" s="5">
        <f>IFERROR(SEARCH(Tabelle2!$A$5,Literatur!$C588),0)</f>
        <v>0</v>
      </c>
      <c r="I588" s="5">
        <f>IFERROR(SEARCH(Tabelle2!$A$6,Literatur!$C588),0)</f>
        <v>0</v>
      </c>
      <c r="J588" s="5">
        <f>IFERROR(SEARCH(Tabelle2!$A$7,Literatur!$C588),0)</f>
        <v>0</v>
      </c>
      <c r="K588" s="5">
        <f>IFERROR(SEARCH(Tabelle2!$A$8,Literatur!$C588),0)</f>
        <v>0</v>
      </c>
      <c r="L588" s="5">
        <f>IFERROR(SEARCH(Tabelle2!$A$9,Literatur!$C588),0)</f>
        <v>0</v>
      </c>
      <c r="M588" s="5">
        <f>IFERROR(SEARCH(Tabelle2!$A$10,Literatur!$C588),0)</f>
        <v>0</v>
      </c>
      <c r="N588" t="s">
        <v>3715</v>
      </c>
      <c r="O588" t="s">
        <v>61</v>
      </c>
      <c r="P588" t="s">
        <v>6563</v>
      </c>
      <c r="Q588" t="s">
        <v>6564</v>
      </c>
      <c r="R588">
        <v>1</v>
      </c>
      <c r="S588">
        <v>115002</v>
      </c>
      <c r="T588" t="s">
        <v>64</v>
      </c>
      <c r="U588" t="s">
        <v>6565</v>
      </c>
      <c r="V588" t="s">
        <v>6566</v>
      </c>
      <c r="X588" t="s">
        <v>6567</v>
      </c>
      <c r="Y588" t="s">
        <v>6568</v>
      </c>
      <c r="Z588" t="s">
        <v>6569</v>
      </c>
      <c r="AA588">
        <f t="shared" si="29"/>
        <v>14</v>
      </c>
      <c r="AB588">
        <v>46</v>
      </c>
      <c r="AC588" t="s">
        <v>6954</v>
      </c>
      <c r="AD588" t="s">
        <v>71</v>
      </c>
      <c r="AE588">
        <v>24050383</v>
      </c>
      <c r="AF588" t="s">
        <v>6955</v>
      </c>
      <c r="AG588" t="s">
        <v>6956</v>
      </c>
      <c r="AH588" t="s">
        <v>6957</v>
      </c>
      <c r="AI588" t="s">
        <v>6958</v>
      </c>
      <c r="AK588" t="s">
        <v>796</v>
      </c>
      <c r="AL588">
        <v>2130751</v>
      </c>
      <c r="AM588">
        <v>2014</v>
      </c>
      <c r="AN588" t="s">
        <v>6609</v>
      </c>
      <c r="AO588" t="s">
        <v>6610</v>
      </c>
      <c r="AP588" t="s">
        <v>6610</v>
      </c>
      <c r="AQ588" t="s">
        <v>6611</v>
      </c>
      <c r="AR588" t="s">
        <v>6612</v>
      </c>
      <c r="AS588" t="s">
        <v>6613</v>
      </c>
      <c r="AT588" t="s">
        <v>6959</v>
      </c>
      <c r="AU588" t="s">
        <v>6960</v>
      </c>
      <c r="AV588" t="s">
        <v>84</v>
      </c>
      <c r="AW588" t="s">
        <v>86</v>
      </c>
      <c r="AX588" t="s">
        <v>86</v>
      </c>
      <c r="AY588" t="s">
        <v>86</v>
      </c>
      <c r="AZ588" t="s">
        <v>86</v>
      </c>
      <c r="BA588" t="s">
        <v>85</v>
      </c>
      <c r="BB588" t="s">
        <v>85</v>
      </c>
      <c r="BC588">
        <v>20</v>
      </c>
      <c r="BD588" t="s">
        <v>86</v>
      </c>
      <c r="BE588" t="s">
        <v>86</v>
      </c>
      <c r="BF588" t="s">
        <v>85</v>
      </c>
      <c r="BG588" t="s">
        <v>86</v>
      </c>
      <c r="BH588" t="s">
        <v>85</v>
      </c>
      <c r="BI588" t="s">
        <v>85</v>
      </c>
      <c r="BJ588" t="s">
        <v>85</v>
      </c>
      <c r="BK588" t="s">
        <v>86</v>
      </c>
      <c r="BL588" t="s">
        <v>6961</v>
      </c>
      <c r="BM588" t="s">
        <v>6962</v>
      </c>
      <c r="BN588" t="s">
        <v>6963</v>
      </c>
      <c r="BO588" t="s">
        <v>6766</v>
      </c>
      <c r="BP588" s="1" t="s">
        <v>6964</v>
      </c>
    </row>
    <row r="589" spans="1:68" hidden="1" x14ac:dyDescent="0.25">
      <c r="A589" s="1" t="s">
        <v>6560</v>
      </c>
      <c r="B589" t="s">
        <v>6561</v>
      </c>
      <c r="C589" t="s">
        <v>6562</v>
      </c>
      <c r="D589" s="5">
        <f t="shared" si="28"/>
        <v>0</v>
      </c>
      <c r="E589" s="5">
        <f>IFERROR(SEARCH(Tabelle2!$A$2,Literatur!$C589),0)</f>
        <v>0</v>
      </c>
      <c r="F589" s="5">
        <f>IFERROR(SEARCH(Tabelle2!$A$3,Literatur!$C589),0)</f>
        <v>0</v>
      </c>
      <c r="G589" s="5">
        <f>IFERROR(SEARCH(Tabelle2!$A$4,Literatur!$C589),0)</f>
        <v>0</v>
      </c>
      <c r="H589" s="5">
        <f>IFERROR(SEARCH(Tabelle2!$A$5,Literatur!$C589),0)</f>
        <v>0</v>
      </c>
      <c r="I589" s="5">
        <f>IFERROR(SEARCH(Tabelle2!$A$6,Literatur!$C589),0)</f>
        <v>0</v>
      </c>
      <c r="J589" s="5">
        <f>IFERROR(SEARCH(Tabelle2!$A$7,Literatur!$C589),0)</f>
        <v>0</v>
      </c>
      <c r="K589" s="5">
        <f>IFERROR(SEARCH(Tabelle2!$A$8,Literatur!$C589),0)</f>
        <v>0</v>
      </c>
      <c r="L589" s="5">
        <f>IFERROR(SEARCH(Tabelle2!$A$9,Literatur!$C589),0)</f>
        <v>0</v>
      </c>
      <c r="M589" s="5">
        <f>IFERROR(SEARCH(Tabelle2!$A$10,Literatur!$C589),0)</f>
        <v>0</v>
      </c>
      <c r="N589" t="s">
        <v>3715</v>
      </c>
      <c r="O589" t="s">
        <v>61</v>
      </c>
      <c r="P589" t="s">
        <v>6563</v>
      </c>
      <c r="Q589" t="s">
        <v>6564</v>
      </c>
      <c r="R589">
        <v>1</v>
      </c>
      <c r="S589">
        <v>115002</v>
      </c>
      <c r="T589" t="s">
        <v>64</v>
      </c>
      <c r="U589" t="s">
        <v>6565</v>
      </c>
      <c r="V589" t="s">
        <v>6566</v>
      </c>
      <c r="X589" t="s">
        <v>6567</v>
      </c>
      <c r="Y589" t="s">
        <v>6568</v>
      </c>
      <c r="Z589" t="s">
        <v>6569</v>
      </c>
      <c r="AA589">
        <f t="shared" si="29"/>
        <v>14</v>
      </c>
      <c r="AB589">
        <v>46</v>
      </c>
      <c r="AC589" t="s">
        <v>6965</v>
      </c>
      <c r="AD589" t="s">
        <v>71</v>
      </c>
      <c r="AE589">
        <v>22489185</v>
      </c>
      <c r="AF589" t="s">
        <v>6966</v>
      </c>
      <c r="AG589" t="s">
        <v>6967</v>
      </c>
      <c r="AH589" t="s">
        <v>6968</v>
      </c>
      <c r="AI589" t="s">
        <v>6969</v>
      </c>
      <c r="AK589" t="s">
        <v>2348</v>
      </c>
      <c r="AL589">
        <v>1922060</v>
      </c>
      <c r="AM589">
        <v>2012</v>
      </c>
      <c r="AN589" t="s">
        <v>888</v>
      </c>
      <c r="AO589" t="s">
        <v>889</v>
      </c>
      <c r="AP589" t="s">
        <v>889</v>
      </c>
      <c r="AQ589" t="s">
        <v>890</v>
      </c>
      <c r="AR589" t="s">
        <v>891</v>
      </c>
      <c r="AS589" t="s">
        <v>891</v>
      </c>
      <c r="AT589" t="s">
        <v>6970</v>
      </c>
      <c r="AU589" t="s">
        <v>6971</v>
      </c>
      <c r="AV589" t="s">
        <v>84</v>
      </c>
      <c r="AW589" t="s">
        <v>86</v>
      </c>
      <c r="AX589" t="s">
        <v>86</v>
      </c>
      <c r="AY589" t="s">
        <v>86</v>
      </c>
      <c r="AZ589" t="s">
        <v>86</v>
      </c>
      <c r="BA589" t="s">
        <v>85</v>
      </c>
      <c r="BB589" t="s">
        <v>85</v>
      </c>
      <c r="BC589">
        <v>21</v>
      </c>
      <c r="BD589" t="s">
        <v>86</v>
      </c>
      <c r="BE589" t="s">
        <v>86</v>
      </c>
      <c r="BF589" t="s">
        <v>85</v>
      </c>
      <c r="BG589" t="s">
        <v>86</v>
      </c>
      <c r="BH589" t="s">
        <v>85</v>
      </c>
      <c r="BI589" t="s">
        <v>85</v>
      </c>
      <c r="BJ589" t="s">
        <v>85</v>
      </c>
      <c r="BK589" t="s">
        <v>85</v>
      </c>
      <c r="BL589" t="s">
        <v>6972</v>
      </c>
      <c r="BM589" t="s">
        <v>6973</v>
      </c>
      <c r="BN589" t="s">
        <v>6974</v>
      </c>
      <c r="BO589" t="s">
        <v>6952</v>
      </c>
      <c r="BP589" s="1" t="s">
        <v>6975</v>
      </c>
    </row>
    <row r="590" spans="1:68" hidden="1" x14ac:dyDescent="0.25">
      <c r="A590" s="1" t="s">
        <v>6560</v>
      </c>
      <c r="B590" t="s">
        <v>6561</v>
      </c>
      <c r="C590" t="s">
        <v>6562</v>
      </c>
      <c r="D590" s="5">
        <f t="shared" si="28"/>
        <v>0</v>
      </c>
      <c r="E590" s="5">
        <f>IFERROR(SEARCH(Tabelle2!$A$2,Literatur!$C590),0)</f>
        <v>0</v>
      </c>
      <c r="F590" s="5">
        <f>IFERROR(SEARCH(Tabelle2!$A$3,Literatur!$C590),0)</f>
        <v>0</v>
      </c>
      <c r="G590" s="5">
        <f>IFERROR(SEARCH(Tabelle2!$A$4,Literatur!$C590),0)</f>
        <v>0</v>
      </c>
      <c r="H590" s="5">
        <f>IFERROR(SEARCH(Tabelle2!$A$5,Literatur!$C590),0)</f>
        <v>0</v>
      </c>
      <c r="I590" s="5">
        <f>IFERROR(SEARCH(Tabelle2!$A$6,Literatur!$C590),0)</f>
        <v>0</v>
      </c>
      <c r="J590" s="5">
        <f>IFERROR(SEARCH(Tabelle2!$A$7,Literatur!$C590),0)</f>
        <v>0</v>
      </c>
      <c r="K590" s="5">
        <f>IFERROR(SEARCH(Tabelle2!$A$8,Literatur!$C590),0)</f>
        <v>0</v>
      </c>
      <c r="L590" s="5">
        <f>IFERROR(SEARCH(Tabelle2!$A$9,Literatur!$C590),0)</f>
        <v>0</v>
      </c>
      <c r="M590" s="5">
        <f>IFERROR(SEARCH(Tabelle2!$A$10,Literatur!$C590),0)</f>
        <v>0</v>
      </c>
      <c r="N590" t="s">
        <v>3715</v>
      </c>
      <c r="O590" t="s">
        <v>61</v>
      </c>
      <c r="P590" t="s">
        <v>6563</v>
      </c>
      <c r="Q590" t="s">
        <v>6564</v>
      </c>
      <c r="R590">
        <v>1</v>
      </c>
      <c r="S590">
        <v>115002</v>
      </c>
      <c r="T590" t="s">
        <v>64</v>
      </c>
      <c r="U590" t="s">
        <v>6565</v>
      </c>
      <c r="V590" t="s">
        <v>6566</v>
      </c>
      <c r="X590" t="s">
        <v>6567</v>
      </c>
      <c r="Y590" t="s">
        <v>6568</v>
      </c>
      <c r="Z590" t="s">
        <v>6569</v>
      </c>
      <c r="AA590">
        <f t="shared" si="29"/>
        <v>14</v>
      </c>
      <c r="AB590">
        <v>46</v>
      </c>
      <c r="AC590" t="s">
        <v>6976</v>
      </c>
      <c r="AD590" t="s">
        <v>71</v>
      </c>
      <c r="AE590">
        <v>23461571</v>
      </c>
      <c r="AF590" t="s">
        <v>6977</v>
      </c>
      <c r="AG590" t="s">
        <v>6978</v>
      </c>
      <c r="AH590" t="s">
        <v>6979</v>
      </c>
      <c r="AI590" t="s">
        <v>6980</v>
      </c>
      <c r="AK590" t="s">
        <v>1125</v>
      </c>
      <c r="AL590">
        <v>2015668</v>
      </c>
      <c r="AM590">
        <v>2013</v>
      </c>
      <c r="AN590" t="s">
        <v>6981</v>
      </c>
      <c r="AO590" t="s">
        <v>6982</v>
      </c>
      <c r="AP590" t="s">
        <v>6983</v>
      </c>
      <c r="AQ590" t="s">
        <v>6984</v>
      </c>
      <c r="AR590" t="s">
        <v>6985</v>
      </c>
      <c r="AS590" t="s">
        <v>6986</v>
      </c>
      <c r="AT590" t="s">
        <v>6987</v>
      </c>
      <c r="AU590" t="s">
        <v>6988</v>
      </c>
      <c r="AV590" t="s">
        <v>84</v>
      </c>
      <c r="AW590" t="s">
        <v>85</v>
      </c>
      <c r="AX590" t="s">
        <v>86</v>
      </c>
      <c r="AY590" t="s">
        <v>86</v>
      </c>
      <c r="AZ590" t="s">
        <v>86</v>
      </c>
      <c r="BA590" t="s">
        <v>85</v>
      </c>
      <c r="BB590" t="s">
        <v>86</v>
      </c>
      <c r="BC590">
        <v>27</v>
      </c>
      <c r="BD590" t="s">
        <v>86</v>
      </c>
      <c r="BE590" t="s">
        <v>86</v>
      </c>
      <c r="BF590" t="s">
        <v>85</v>
      </c>
      <c r="BG590" t="s">
        <v>86</v>
      </c>
      <c r="BH590" t="s">
        <v>85</v>
      </c>
      <c r="BI590" t="s">
        <v>85</v>
      </c>
      <c r="BJ590" t="s">
        <v>85</v>
      </c>
      <c r="BK590" t="s">
        <v>85</v>
      </c>
      <c r="BL590" t="s">
        <v>6989</v>
      </c>
      <c r="BN590" t="s">
        <v>6990</v>
      </c>
      <c r="BO590" t="s">
        <v>2573</v>
      </c>
      <c r="BP590" s="1" t="s">
        <v>6991</v>
      </c>
    </row>
    <row r="591" spans="1:68" hidden="1" x14ac:dyDescent="0.25">
      <c r="A591" s="1" t="s">
        <v>6560</v>
      </c>
      <c r="B591" t="s">
        <v>6561</v>
      </c>
      <c r="C591" t="s">
        <v>6562</v>
      </c>
      <c r="D591" s="5">
        <f t="shared" si="28"/>
        <v>0</v>
      </c>
      <c r="E591" s="5">
        <f>IFERROR(SEARCH(Tabelle2!$A$2,Literatur!$C591),0)</f>
        <v>0</v>
      </c>
      <c r="F591" s="5">
        <f>IFERROR(SEARCH(Tabelle2!$A$3,Literatur!$C591),0)</f>
        <v>0</v>
      </c>
      <c r="G591" s="5">
        <f>IFERROR(SEARCH(Tabelle2!$A$4,Literatur!$C591),0)</f>
        <v>0</v>
      </c>
      <c r="H591" s="5">
        <f>IFERROR(SEARCH(Tabelle2!$A$5,Literatur!$C591),0)</f>
        <v>0</v>
      </c>
      <c r="I591" s="5">
        <f>IFERROR(SEARCH(Tabelle2!$A$6,Literatur!$C591),0)</f>
        <v>0</v>
      </c>
      <c r="J591" s="5">
        <f>IFERROR(SEARCH(Tabelle2!$A$7,Literatur!$C591),0)</f>
        <v>0</v>
      </c>
      <c r="K591" s="5">
        <f>IFERROR(SEARCH(Tabelle2!$A$8,Literatur!$C591),0)</f>
        <v>0</v>
      </c>
      <c r="L591" s="5">
        <f>IFERROR(SEARCH(Tabelle2!$A$9,Literatur!$C591),0)</f>
        <v>0</v>
      </c>
      <c r="M591" s="5">
        <f>IFERROR(SEARCH(Tabelle2!$A$10,Literatur!$C591),0)</f>
        <v>0</v>
      </c>
      <c r="N591" t="s">
        <v>3715</v>
      </c>
      <c r="O591" t="s">
        <v>61</v>
      </c>
      <c r="P591" t="s">
        <v>6563</v>
      </c>
      <c r="Q591" t="s">
        <v>6564</v>
      </c>
      <c r="R591">
        <v>1</v>
      </c>
      <c r="S591">
        <v>115002</v>
      </c>
      <c r="T591" t="s">
        <v>64</v>
      </c>
      <c r="U591" t="s">
        <v>6565</v>
      </c>
      <c r="V591" t="s">
        <v>6566</v>
      </c>
      <c r="X591" t="s">
        <v>6567</v>
      </c>
      <c r="Y591" t="s">
        <v>6568</v>
      </c>
      <c r="Z591" t="s">
        <v>6569</v>
      </c>
      <c r="AA591">
        <f t="shared" si="29"/>
        <v>14</v>
      </c>
      <c r="AB591">
        <v>46</v>
      </c>
      <c r="AC591" t="s">
        <v>6992</v>
      </c>
      <c r="AD591" t="s">
        <v>71</v>
      </c>
      <c r="AE591">
        <v>21589945</v>
      </c>
      <c r="AF591" t="s">
        <v>6993</v>
      </c>
      <c r="AG591" t="s">
        <v>6994</v>
      </c>
      <c r="AH591" t="s">
        <v>6995</v>
      </c>
      <c r="AI591" t="s">
        <v>6996</v>
      </c>
      <c r="AK591" t="s">
        <v>384</v>
      </c>
      <c r="AL591">
        <v>1832299</v>
      </c>
      <c r="AM591">
        <v>2011</v>
      </c>
      <c r="AN591" t="s">
        <v>6924</v>
      </c>
      <c r="AO591" t="s">
        <v>6925</v>
      </c>
      <c r="AP591" t="s">
        <v>6926</v>
      </c>
      <c r="AQ591" t="s">
        <v>6927</v>
      </c>
      <c r="AR591" t="s">
        <v>6928</v>
      </c>
      <c r="AS591" t="s">
        <v>6929</v>
      </c>
      <c r="AT591" t="s">
        <v>6997</v>
      </c>
      <c r="AU591" t="s">
        <v>6998</v>
      </c>
      <c r="AV591" t="s">
        <v>84</v>
      </c>
      <c r="AW591" t="s">
        <v>86</v>
      </c>
      <c r="AX591" t="s">
        <v>86</v>
      </c>
      <c r="AY591" t="s">
        <v>86</v>
      </c>
      <c r="AZ591" t="s">
        <v>86</v>
      </c>
      <c r="BA591" t="s">
        <v>85</v>
      </c>
      <c r="BB591" t="s">
        <v>85</v>
      </c>
      <c r="BC591">
        <v>30</v>
      </c>
      <c r="BD591" t="s">
        <v>86</v>
      </c>
      <c r="BE591" t="s">
        <v>86</v>
      </c>
      <c r="BF591" t="s">
        <v>85</v>
      </c>
      <c r="BG591" t="s">
        <v>86</v>
      </c>
      <c r="BH591" t="s">
        <v>85</v>
      </c>
      <c r="BI591" t="s">
        <v>85</v>
      </c>
      <c r="BJ591" t="s">
        <v>85</v>
      </c>
      <c r="BK591" t="s">
        <v>86</v>
      </c>
      <c r="BL591" t="s">
        <v>6999</v>
      </c>
      <c r="BN591" t="s">
        <v>7000</v>
      </c>
      <c r="BO591" t="s">
        <v>6963</v>
      </c>
      <c r="BP591" s="1" t="s">
        <v>7001</v>
      </c>
    </row>
    <row r="592" spans="1:68" hidden="1" x14ac:dyDescent="0.25">
      <c r="A592" s="1" t="s">
        <v>6560</v>
      </c>
      <c r="B592" t="s">
        <v>6561</v>
      </c>
      <c r="C592" t="s">
        <v>6562</v>
      </c>
      <c r="D592" s="5">
        <f t="shared" si="28"/>
        <v>0</v>
      </c>
      <c r="E592" s="5">
        <f>IFERROR(SEARCH(Tabelle2!$A$2,Literatur!$C592),0)</f>
        <v>0</v>
      </c>
      <c r="F592" s="5">
        <f>IFERROR(SEARCH(Tabelle2!$A$3,Literatur!$C592),0)</f>
        <v>0</v>
      </c>
      <c r="G592" s="5">
        <f>IFERROR(SEARCH(Tabelle2!$A$4,Literatur!$C592),0)</f>
        <v>0</v>
      </c>
      <c r="H592" s="5">
        <f>IFERROR(SEARCH(Tabelle2!$A$5,Literatur!$C592),0)</f>
        <v>0</v>
      </c>
      <c r="I592" s="5">
        <f>IFERROR(SEARCH(Tabelle2!$A$6,Literatur!$C592),0)</f>
        <v>0</v>
      </c>
      <c r="J592" s="5">
        <f>IFERROR(SEARCH(Tabelle2!$A$7,Literatur!$C592),0)</f>
        <v>0</v>
      </c>
      <c r="K592" s="5">
        <f>IFERROR(SEARCH(Tabelle2!$A$8,Literatur!$C592),0)</f>
        <v>0</v>
      </c>
      <c r="L592" s="5">
        <f>IFERROR(SEARCH(Tabelle2!$A$9,Literatur!$C592),0)</f>
        <v>0</v>
      </c>
      <c r="M592" s="5">
        <f>IFERROR(SEARCH(Tabelle2!$A$10,Literatur!$C592),0)</f>
        <v>0</v>
      </c>
      <c r="N592" t="s">
        <v>3715</v>
      </c>
      <c r="O592" t="s">
        <v>61</v>
      </c>
      <c r="P592" t="s">
        <v>6563</v>
      </c>
      <c r="Q592" t="s">
        <v>6564</v>
      </c>
      <c r="R592">
        <v>1</v>
      </c>
      <c r="S592">
        <v>115002</v>
      </c>
      <c r="T592" t="s">
        <v>64</v>
      </c>
      <c r="U592" t="s">
        <v>6565</v>
      </c>
      <c r="V592" t="s">
        <v>6566</v>
      </c>
      <c r="X592" t="s">
        <v>6567</v>
      </c>
      <c r="Y592" t="s">
        <v>6568</v>
      </c>
      <c r="Z592" t="s">
        <v>6569</v>
      </c>
      <c r="AA592">
        <f t="shared" si="29"/>
        <v>14</v>
      </c>
      <c r="AB592">
        <v>46</v>
      </c>
      <c r="AC592" t="s">
        <v>7002</v>
      </c>
      <c r="AD592" t="s">
        <v>71</v>
      </c>
      <c r="AE592">
        <v>20105306</v>
      </c>
      <c r="AF592" t="s">
        <v>7003</v>
      </c>
      <c r="AG592" t="s">
        <v>7004</v>
      </c>
      <c r="AH592" t="s">
        <v>7005</v>
      </c>
      <c r="AI592" t="s">
        <v>7006</v>
      </c>
      <c r="AK592" t="s">
        <v>76</v>
      </c>
      <c r="AL592">
        <v>1690177</v>
      </c>
      <c r="AM592">
        <v>2010</v>
      </c>
      <c r="AN592" t="s">
        <v>132</v>
      </c>
      <c r="AO592" t="s">
        <v>133</v>
      </c>
      <c r="AP592" t="s">
        <v>133</v>
      </c>
      <c r="AQ592" t="s">
        <v>134</v>
      </c>
      <c r="AR592" t="s">
        <v>135</v>
      </c>
      <c r="AS592" t="s">
        <v>135</v>
      </c>
      <c r="AT592" t="s">
        <v>7007</v>
      </c>
      <c r="AU592" t="s">
        <v>6865</v>
      </c>
      <c r="AV592" t="s">
        <v>84</v>
      </c>
      <c r="AW592" t="s">
        <v>86</v>
      </c>
      <c r="AX592" t="s">
        <v>86</v>
      </c>
      <c r="AY592" t="s">
        <v>86</v>
      </c>
      <c r="AZ592" t="s">
        <v>86</v>
      </c>
      <c r="BA592" t="s">
        <v>85</v>
      </c>
      <c r="BB592" t="s">
        <v>85</v>
      </c>
      <c r="BC592">
        <v>33</v>
      </c>
      <c r="BD592" t="s">
        <v>86</v>
      </c>
      <c r="BE592" t="s">
        <v>86</v>
      </c>
      <c r="BF592" t="s">
        <v>85</v>
      </c>
      <c r="BG592" t="s">
        <v>86</v>
      </c>
      <c r="BH592" t="s">
        <v>85</v>
      </c>
      <c r="BI592" t="s">
        <v>85</v>
      </c>
      <c r="BJ592" t="s">
        <v>85</v>
      </c>
      <c r="BK592" t="s">
        <v>86</v>
      </c>
      <c r="BL592" t="s">
        <v>7008</v>
      </c>
      <c r="BN592" t="s">
        <v>7009</v>
      </c>
      <c r="BO592" t="s">
        <v>6974</v>
      </c>
      <c r="BP592" s="1" t="s">
        <v>7010</v>
      </c>
    </row>
    <row r="593" spans="1:68" hidden="1" x14ac:dyDescent="0.25">
      <c r="A593" s="1" t="s">
        <v>6560</v>
      </c>
      <c r="B593" t="s">
        <v>6561</v>
      </c>
      <c r="C593" t="s">
        <v>6562</v>
      </c>
      <c r="D593" s="5">
        <f t="shared" si="28"/>
        <v>0</v>
      </c>
      <c r="E593" s="5">
        <f>IFERROR(SEARCH(Tabelle2!$A$2,Literatur!$C593),0)</f>
        <v>0</v>
      </c>
      <c r="F593" s="5">
        <f>IFERROR(SEARCH(Tabelle2!$A$3,Literatur!$C593),0)</f>
        <v>0</v>
      </c>
      <c r="G593" s="5">
        <f>IFERROR(SEARCH(Tabelle2!$A$4,Literatur!$C593),0)</f>
        <v>0</v>
      </c>
      <c r="H593" s="5">
        <f>IFERROR(SEARCH(Tabelle2!$A$5,Literatur!$C593),0)</f>
        <v>0</v>
      </c>
      <c r="I593" s="5">
        <f>IFERROR(SEARCH(Tabelle2!$A$6,Literatur!$C593),0)</f>
        <v>0</v>
      </c>
      <c r="J593" s="5">
        <f>IFERROR(SEARCH(Tabelle2!$A$7,Literatur!$C593),0)</f>
        <v>0</v>
      </c>
      <c r="K593" s="5">
        <f>IFERROR(SEARCH(Tabelle2!$A$8,Literatur!$C593),0)</f>
        <v>0</v>
      </c>
      <c r="L593" s="5">
        <f>IFERROR(SEARCH(Tabelle2!$A$9,Literatur!$C593),0)</f>
        <v>0</v>
      </c>
      <c r="M593" s="5">
        <f>IFERROR(SEARCH(Tabelle2!$A$10,Literatur!$C593),0)</f>
        <v>0</v>
      </c>
      <c r="N593" t="s">
        <v>3715</v>
      </c>
      <c r="O593" t="s">
        <v>61</v>
      </c>
      <c r="P593" t="s">
        <v>6563</v>
      </c>
      <c r="Q593" t="s">
        <v>6564</v>
      </c>
      <c r="R593">
        <v>1</v>
      </c>
      <c r="S593">
        <v>115002</v>
      </c>
      <c r="T593" t="s">
        <v>64</v>
      </c>
      <c r="U593" t="s">
        <v>6565</v>
      </c>
      <c r="V593" t="s">
        <v>6566</v>
      </c>
      <c r="X593" t="s">
        <v>6567</v>
      </c>
      <c r="Y593" t="s">
        <v>6568</v>
      </c>
      <c r="Z593" t="s">
        <v>6569</v>
      </c>
      <c r="AA593">
        <f t="shared" si="29"/>
        <v>14</v>
      </c>
      <c r="AB593">
        <v>46</v>
      </c>
      <c r="AC593" t="s">
        <v>7011</v>
      </c>
      <c r="AD593" t="s">
        <v>71</v>
      </c>
      <c r="AE593">
        <v>22151647</v>
      </c>
      <c r="AF593" t="s">
        <v>7012</v>
      </c>
      <c r="AG593" t="s">
        <v>7013</v>
      </c>
      <c r="AH593" t="s">
        <v>7014</v>
      </c>
      <c r="AI593" t="s">
        <v>7015</v>
      </c>
      <c r="AK593" t="s">
        <v>7016</v>
      </c>
      <c r="AL593">
        <v>2470518</v>
      </c>
      <c r="AM593">
        <v>2011</v>
      </c>
      <c r="AN593" t="s">
        <v>132</v>
      </c>
      <c r="AO593" t="s">
        <v>133</v>
      </c>
      <c r="AP593" t="s">
        <v>133</v>
      </c>
      <c r="AQ593" t="s">
        <v>134</v>
      </c>
      <c r="AR593" t="s">
        <v>135</v>
      </c>
      <c r="AS593" t="s">
        <v>135</v>
      </c>
      <c r="AU593" t="s">
        <v>7017</v>
      </c>
      <c r="AV593" t="s">
        <v>84</v>
      </c>
      <c r="AW593" t="s">
        <v>86</v>
      </c>
      <c r="AX593" t="s">
        <v>86</v>
      </c>
      <c r="AY593" t="s">
        <v>86</v>
      </c>
      <c r="AZ593" t="s">
        <v>86</v>
      </c>
      <c r="BA593" t="s">
        <v>85</v>
      </c>
      <c r="BB593" t="s">
        <v>86</v>
      </c>
      <c r="BC593">
        <v>46</v>
      </c>
      <c r="BD593" t="s">
        <v>86</v>
      </c>
      <c r="BE593" t="s">
        <v>86</v>
      </c>
      <c r="BF593" t="s">
        <v>85</v>
      </c>
      <c r="BG593" t="s">
        <v>86</v>
      </c>
      <c r="BH593" t="s">
        <v>85</v>
      </c>
      <c r="BI593" t="s">
        <v>85</v>
      </c>
      <c r="BJ593" t="s">
        <v>85</v>
      </c>
      <c r="BK593" t="s">
        <v>85</v>
      </c>
      <c r="BL593" t="s">
        <v>7018</v>
      </c>
      <c r="BO593" t="s">
        <v>6990</v>
      </c>
      <c r="BP593" s="1" t="s">
        <v>7019</v>
      </c>
    </row>
    <row r="594" spans="1:68" hidden="1" x14ac:dyDescent="0.25">
      <c r="A594" s="1" t="s">
        <v>6560</v>
      </c>
      <c r="B594" t="s">
        <v>6561</v>
      </c>
      <c r="C594" t="s">
        <v>6562</v>
      </c>
      <c r="D594" s="5">
        <f t="shared" si="28"/>
        <v>0</v>
      </c>
      <c r="E594" s="5">
        <f>IFERROR(SEARCH(Tabelle2!$A$2,Literatur!$C594),0)</f>
        <v>0</v>
      </c>
      <c r="F594" s="5">
        <f>IFERROR(SEARCH(Tabelle2!$A$3,Literatur!$C594),0)</f>
        <v>0</v>
      </c>
      <c r="G594" s="5">
        <f>IFERROR(SEARCH(Tabelle2!$A$4,Literatur!$C594),0)</f>
        <v>0</v>
      </c>
      <c r="H594" s="5">
        <f>IFERROR(SEARCH(Tabelle2!$A$5,Literatur!$C594),0)</f>
        <v>0</v>
      </c>
      <c r="I594" s="5">
        <f>IFERROR(SEARCH(Tabelle2!$A$6,Literatur!$C594),0)</f>
        <v>0</v>
      </c>
      <c r="J594" s="5">
        <f>IFERROR(SEARCH(Tabelle2!$A$7,Literatur!$C594),0)</f>
        <v>0</v>
      </c>
      <c r="K594" s="5">
        <f>IFERROR(SEARCH(Tabelle2!$A$8,Literatur!$C594),0)</f>
        <v>0</v>
      </c>
      <c r="L594" s="5">
        <f>IFERROR(SEARCH(Tabelle2!$A$9,Literatur!$C594),0)</f>
        <v>0</v>
      </c>
      <c r="M594" s="5">
        <f>IFERROR(SEARCH(Tabelle2!$A$10,Literatur!$C594),0)</f>
        <v>0</v>
      </c>
      <c r="N594" t="s">
        <v>3715</v>
      </c>
      <c r="O594" t="s">
        <v>61</v>
      </c>
      <c r="P594" t="s">
        <v>6563</v>
      </c>
      <c r="Q594" t="s">
        <v>6564</v>
      </c>
      <c r="R594">
        <v>1</v>
      </c>
      <c r="S594">
        <v>115002</v>
      </c>
      <c r="T594" t="s">
        <v>64</v>
      </c>
      <c r="U594" t="s">
        <v>6565</v>
      </c>
      <c r="V594" t="s">
        <v>6566</v>
      </c>
      <c r="X594" t="s">
        <v>6567</v>
      </c>
      <c r="Y594" t="s">
        <v>6568</v>
      </c>
      <c r="Z594" t="s">
        <v>6569</v>
      </c>
      <c r="AA594">
        <f t="shared" si="29"/>
        <v>14</v>
      </c>
      <c r="AB594">
        <v>46</v>
      </c>
      <c r="AC594" t="s">
        <v>7020</v>
      </c>
      <c r="AD594" t="s">
        <v>71</v>
      </c>
      <c r="AE594">
        <v>21695124</v>
      </c>
      <c r="AF594" t="s">
        <v>7021</v>
      </c>
      <c r="AG594" t="s">
        <v>7022</v>
      </c>
      <c r="AH594" t="s">
        <v>7023</v>
      </c>
      <c r="AI594" t="s">
        <v>7024</v>
      </c>
      <c r="AK594" t="s">
        <v>241</v>
      </c>
      <c r="AL594">
        <v>1839354</v>
      </c>
      <c r="AM594">
        <v>2011</v>
      </c>
      <c r="AN594" t="s">
        <v>148</v>
      </c>
      <c r="AO594" t="s">
        <v>149</v>
      </c>
      <c r="AP594" t="s">
        <v>150</v>
      </c>
      <c r="AQ594" t="s">
        <v>151</v>
      </c>
      <c r="AR594" t="s">
        <v>152</v>
      </c>
      <c r="AS594" t="s">
        <v>152</v>
      </c>
      <c r="AU594" t="s">
        <v>7025</v>
      </c>
      <c r="AV594" t="s">
        <v>84</v>
      </c>
      <c r="AW594" t="s">
        <v>86</v>
      </c>
      <c r="AX594" t="s">
        <v>86</v>
      </c>
      <c r="AY594" t="s">
        <v>86</v>
      </c>
      <c r="AZ594" t="s">
        <v>86</v>
      </c>
      <c r="BA594" t="s">
        <v>85</v>
      </c>
      <c r="BB594" t="s">
        <v>86</v>
      </c>
      <c r="BC594">
        <v>65</v>
      </c>
      <c r="BD594" t="s">
        <v>86</v>
      </c>
      <c r="BE594" t="s">
        <v>86</v>
      </c>
      <c r="BF594" t="s">
        <v>85</v>
      </c>
      <c r="BG594" t="s">
        <v>86</v>
      </c>
      <c r="BH594" t="s">
        <v>85</v>
      </c>
      <c r="BI594" t="s">
        <v>85</v>
      </c>
      <c r="BJ594" t="s">
        <v>85</v>
      </c>
      <c r="BK594" t="s">
        <v>86</v>
      </c>
      <c r="BL594" t="s">
        <v>7026</v>
      </c>
      <c r="BO594" t="s">
        <v>7000</v>
      </c>
      <c r="BP594" s="1" t="s">
        <v>7027</v>
      </c>
    </row>
    <row r="595" spans="1:68" hidden="1" x14ac:dyDescent="0.25">
      <c r="A595" s="1" t="s">
        <v>6560</v>
      </c>
      <c r="B595" t="s">
        <v>6561</v>
      </c>
      <c r="C595" t="s">
        <v>6562</v>
      </c>
      <c r="D595" s="5">
        <f t="shared" si="28"/>
        <v>0</v>
      </c>
      <c r="E595" s="5">
        <f>IFERROR(SEARCH(Tabelle2!$A$2,Literatur!$C595),0)</f>
        <v>0</v>
      </c>
      <c r="F595" s="5">
        <f>IFERROR(SEARCH(Tabelle2!$A$3,Literatur!$C595),0)</f>
        <v>0</v>
      </c>
      <c r="G595" s="5">
        <f>IFERROR(SEARCH(Tabelle2!$A$4,Literatur!$C595),0)</f>
        <v>0</v>
      </c>
      <c r="H595" s="5">
        <f>IFERROR(SEARCH(Tabelle2!$A$5,Literatur!$C595),0)</f>
        <v>0</v>
      </c>
      <c r="I595" s="5">
        <f>IFERROR(SEARCH(Tabelle2!$A$6,Literatur!$C595),0)</f>
        <v>0</v>
      </c>
      <c r="J595" s="5">
        <f>IFERROR(SEARCH(Tabelle2!$A$7,Literatur!$C595),0)</f>
        <v>0</v>
      </c>
      <c r="K595" s="5">
        <f>IFERROR(SEARCH(Tabelle2!$A$8,Literatur!$C595),0)</f>
        <v>0</v>
      </c>
      <c r="L595" s="5">
        <f>IFERROR(SEARCH(Tabelle2!$A$9,Literatur!$C595),0)</f>
        <v>0</v>
      </c>
      <c r="M595" s="5">
        <f>IFERROR(SEARCH(Tabelle2!$A$10,Literatur!$C595),0)</f>
        <v>0</v>
      </c>
      <c r="N595" t="s">
        <v>3715</v>
      </c>
      <c r="O595" t="s">
        <v>61</v>
      </c>
      <c r="P595" t="s">
        <v>6563</v>
      </c>
      <c r="Q595" t="s">
        <v>6564</v>
      </c>
      <c r="R595">
        <v>1</v>
      </c>
      <c r="S595">
        <v>115002</v>
      </c>
      <c r="T595" t="s">
        <v>64</v>
      </c>
      <c r="U595" t="s">
        <v>6565</v>
      </c>
      <c r="V595" t="s">
        <v>6566</v>
      </c>
      <c r="X595" t="s">
        <v>6567</v>
      </c>
      <c r="Y595" t="s">
        <v>6568</v>
      </c>
      <c r="Z595" t="s">
        <v>6569</v>
      </c>
      <c r="AA595">
        <f t="shared" si="29"/>
        <v>14</v>
      </c>
      <c r="AB595">
        <v>46</v>
      </c>
      <c r="AC595" t="s">
        <v>7028</v>
      </c>
      <c r="AD595" t="s">
        <v>71</v>
      </c>
      <c r="AE595">
        <v>25877637</v>
      </c>
      <c r="AG595" t="s">
        <v>7029</v>
      </c>
      <c r="AH595" t="s">
        <v>7030</v>
      </c>
      <c r="AI595" t="s">
        <v>7031</v>
      </c>
      <c r="AK595" t="s">
        <v>824</v>
      </c>
      <c r="AL595">
        <v>2246331</v>
      </c>
      <c r="AM595">
        <v>2015</v>
      </c>
      <c r="AN595" t="s">
        <v>613</v>
      </c>
      <c r="AO595" t="s">
        <v>614</v>
      </c>
      <c r="AP595" t="s">
        <v>614</v>
      </c>
      <c r="AQ595" t="s">
        <v>615</v>
      </c>
      <c r="AR595" t="s">
        <v>616</v>
      </c>
      <c r="AS595" t="s">
        <v>616</v>
      </c>
      <c r="AV595" t="s">
        <v>84</v>
      </c>
      <c r="AW595" t="s">
        <v>86</v>
      </c>
      <c r="AX595" t="s">
        <v>86</v>
      </c>
      <c r="AY595" t="s">
        <v>85</v>
      </c>
      <c r="AZ595" t="s">
        <v>86</v>
      </c>
      <c r="BA595" t="s">
        <v>85</v>
      </c>
      <c r="BC595">
        <v>125</v>
      </c>
      <c r="BD595" t="s">
        <v>86</v>
      </c>
      <c r="BE595" t="s">
        <v>86</v>
      </c>
      <c r="BF595" t="s">
        <v>85</v>
      </c>
      <c r="BG595" t="s">
        <v>86</v>
      </c>
      <c r="BH595" t="s">
        <v>85</v>
      </c>
      <c r="BI595" t="s">
        <v>85</v>
      </c>
      <c r="BJ595" t="s">
        <v>85</v>
      </c>
      <c r="BK595" t="s">
        <v>85</v>
      </c>
      <c r="BL595" t="s">
        <v>7032</v>
      </c>
      <c r="BO595" t="s">
        <v>7009</v>
      </c>
      <c r="BP595" s="1" t="s">
        <v>7033</v>
      </c>
    </row>
    <row r="596" spans="1:68" hidden="1" x14ac:dyDescent="0.25">
      <c r="A596" s="1" t="s">
        <v>7034</v>
      </c>
      <c r="B596" t="s">
        <v>7035</v>
      </c>
      <c r="C596" t="s">
        <v>7036</v>
      </c>
      <c r="D596" s="5">
        <f t="shared" si="28"/>
        <v>0</v>
      </c>
      <c r="E596" s="5">
        <f>IFERROR(SEARCH(Tabelle2!$A$2,Literatur!$C596),0)</f>
        <v>0</v>
      </c>
      <c r="F596" s="5">
        <f>IFERROR(SEARCH(Tabelle2!$A$3,Literatur!$C596),0)</f>
        <v>0</v>
      </c>
      <c r="G596" s="5">
        <f>IFERROR(SEARCH(Tabelle2!$A$4,Literatur!$C596),0)</f>
        <v>0</v>
      </c>
      <c r="H596" s="5">
        <f>IFERROR(SEARCH(Tabelle2!$A$5,Literatur!$C596),0)</f>
        <v>0</v>
      </c>
      <c r="I596" s="5">
        <f>IFERROR(SEARCH(Tabelle2!$A$6,Literatur!$C596),0)</f>
        <v>0</v>
      </c>
      <c r="J596" s="5">
        <f>IFERROR(SEARCH(Tabelle2!$A$7,Literatur!$C596),0)</f>
        <v>0</v>
      </c>
      <c r="K596" s="5">
        <f>IFERROR(SEARCH(Tabelle2!$A$8,Literatur!$C596),0)</f>
        <v>0</v>
      </c>
      <c r="L596" s="5">
        <f>IFERROR(SEARCH(Tabelle2!$A$9,Literatur!$C596),0)</f>
        <v>0</v>
      </c>
      <c r="M596" s="5">
        <f>IFERROR(SEARCH(Tabelle2!$A$10,Literatur!$C596),0)</f>
        <v>0</v>
      </c>
      <c r="N596" t="s">
        <v>60</v>
      </c>
      <c r="O596" t="s">
        <v>267</v>
      </c>
      <c r="P596" t="s">
        <v>7037</v>
      </c>
      <c r="Q596" t="s">
        <v>7038</v>
      </c>
      <c r="R596">
        <v>9</v>
      </c>
      <c r="S596">
        <v>777365</v>
      </c>
      <c r="T596" t="s">
        <v>64</v>
      </c>
      <c r="U596" t="s">
        <v>7039</v>
      </c>
      <c r="V596" t="s">
        <v>7040</v>
      </c>
      <c r="X596" t="s">
        <v>7041</v>
      </c>
      <c r="Y596" t="s">
        <v>7042</v>
      </c>
      <c r="AA596">
        <f t="shared" si="29"/>
        <v>0</v>
      </c>
    </row>
    <row r="597" spans="1:68" hidden="1" x14ac:dyDescent="0.25">
      <c r="A597" s="1" t="s">
        <v>7043</v>
      </c>
      <c r="B597" t="s">
        <v>7044</v>
      </c>
      <c r="C597" t="s">
        <v>7045</v>
      </c>
      <c r="D597" s="5">
        <f t="shared" si="28"/>
        <v>0</v>
      </c>
      <c r="E597" s="5">
        <f>IFERROR(SEARCH(Tabelle2!$A$2,Literatur!$C597),0)</f>
        <v>0</v>
      </c>
      <c r="F597" s="5">
        <f>IFERROR(SEARCH(Tabelle2!$A$3,Literatur!$C597),0)</f>
        <v>0</v>
      </c>
      <c r="G597" s="5">
        <f>IFERROR(SEARCH(Tabelle2!$A$4,Literatur!$C597),0)</f>
        <v>0</v>
      </c>
      <c r="H597" s="5">
        <f>IFERROR(SEARCH(Tabelle2!$A$5,Literatur!$C597),0)</f>
        <v>0</v>
      </c>
      <c r="I597" s="5">
        <f>IFERROR(SEARCH(Tabelle2!$A$6,Literatur!$C597),0)</f>
        <v>0</v>
      </c>
      <c r="J597" s="5">
        <f>IFERROR(SEARCH(Tabelle2!$A$7,Literatur!$C597),0)</f>
        <v>0</v>
      </c>
      <c r="K597" s="5">
        <f>IFERROR(SEARCH(Tabelle2!$A$8,Literatur!$C597),0)</f>
        <v>0</v>
      </c>
      <c r="L597" s="5">
        <f>IFERROR(SEARCH(Tabelle2!$A$9,Literatur!$C597),0)</f>
        <v>0</v>
      </c>
      <c r="M597" s="5">
        <f>IFERROR(SEARCH(Tabelle2!$A$10,Literatur!$C597),0)</f>
        <v>0</v>
      </c>
      <c r="N597" t="s">
        <v>60</v>
      </c>
      <c r="O597" t="s">
        <v>61</v>
      </c>
      <c r="P597" t="s">
        <v>3118</v>
      </c>
      <c r="Q597" t="s">
        <v>7046</v>
      </c>
      <c r="R597">
        <v>4</v>
      </c>
      <c r="S597">
        <v>115446</v>
      </c>
      <c r="T597" t="s">
        <v>64</v>
      </c>
      <c r="U597" t="s">
        <v>7047</v>
      </c>
      <c r="V597" t="s">
        <v>7048</v>
      </c>
      <c r="X597" t="s">
        <v>7049</v>
      </c>
      <c r="Y597" t="s">
        <v>7050</v>
      </c>
      <c r="Z597" t="s">
        <v>7051</v>
      </c>
      <c r="AA597">
        <f t="shared" si="29"/>
        <v>11</v>
      </c>
      <c r="AB597">
        <v>12</v>
      </c>
      <c r="AC597" t="s">
        <v>7052</v>
      </c>
      <c r="AD597" t="s">
        <v>71</v>
      </c>
      <c r="AE597">
        <v>29843806</v>
      </c>
      <c r="AF597" t="s">
        <v>7053</v>
      </c>
      <c r="AG597" t="s">
        <v>7054</v>
      </c>
      <c r="AH597" t="s">
        <v>7055</v>
      </c>
      <c r="AI597" t="s">
        <v>7056</v>
      </c>
      <c r="AJ597" t="s">
        <v>113</v>
      </c>
      <c r="AK597" t="s">
        <v>147</v>
      </c>
      <c r="AL597">
        <v>2684937</v>
      </c>
      <c r="AM597">
        <v>2018</v>
      </c>
      <c r="AN597" t="s">
        <v>7057</v>
      </c>
      <c r="AO597" t="s">
        <v>7058</v>
      </c>
      <c r="AP597" t="s">
        <v>7058</v>
      </c>
      <c r="AQ597" t="s">
        <v>7059</v>
      </c>
      <c r="AR597" t="s">
        <v>7060</v>
      </c>
      <c r="AS597" t="s">
        <v>7060</v>
      </c>
      <c r="AT597" t="s">
        <v>7061</v>
      </c>
      <c r="AU597" t="s">
        <v>7062</v>
      </c>
      <c r="AV597" t="s">
        <v>84</v>
      </c>
      <c r="AW597" t="s">
        <v>86</v>
      </c>
      <c r="AX597" t="s">
        <v>86</v>
      </c>
      <c r="AY597" t="s">
        <v>85</v>
      </c>
      <c r="AZ597" t="s">
        <v>86</v>
      </c>
      <c r="BA597" t="s">
        <v>85</v>
      </c>
      <c r="BB597" t="s">
        <v>86</v>
      </c>
      <c r="BC597">
        <v>0</v>
      </c>
      <c r="BD597" t="s">
        <v>86</v>
      </c>
      <c r="BE597" t="s">
        <v>86</v>
      </c>
      <c r="BF597" t="s">
        <v>85</v>
      </c>
      <c r="BG597" t="s">
        <v>86</v>
      </c>
      <c r="BH597" t="s">
        <v>85</v>
      </c>
      <c r="BI597" t="s">
        <v>85</v>
      </c>
      <c r="BJ597" t="s">
        <v>85</v>
      </c>
      <c r="BK597" t="s">
        <v>85</v>
      </c>
      <c r="BL597" t="s">
        <v>3524</v>
      </c>
      <c r="BM597" t="s">
        <v>1067</v>
      </c>
      <c r="BN597" t="s">
        <v>7063</v>
      </c>
      <c r="BO597" t="s">
        <v>7063</v>
      </c>
      <c r="BP597" s="1" t="s">
        <v>7064</v>
      </c>
    </row>
    <row r="598" spans="1:68" hidden="1" x14ac:dyDescent="0.25">
      <c r="A598" s="1" t="s">
        <v>7043</v>
      </c>
      <c r="B598" t="s">
        <v>7044</v>
      </c>
      <c r="C598" t="s">
        <v>7045</v>
      </c>
      <c r="D598" s="5">
        <f t="shared" si="28"/>
        <v>0</v>
      </c>
      <c r="E598" s="5">
        <f>IFERROR(SEARCH(Tabelle2!$A$2,Literatur!$C598),0)</f>
        <v>0</v>
      </c>
      <c r="F598" s="5">
        <f>IFERROR(SEARCH(Tabelle2!$A$3,Literatur!$C598),0)</f>
        <v>0</v>
      </c>
      <c r="G598" s="5">
        <f>IFERROR(SEARCH(Tabelle2!$A$4,Literatur!$C598),0)</f>
        <v>0</v>
      </c>
      <c r="H598" s="5">
        <f>IFERROR(SEARCH(Tabelle2!$A$5,Literatur!$C598),0)</f>
        <v>0</v>
      </c>
      <c r="I598" s="5">
        <f>IFERROR(SEARCH(Tabelle2!$A$6,Literatur!$C598),0)</f>
        <v>0</v>
      </c>
      <c r="J598" s="5">
        <f>IFERROR(SEARCH(Tabelle2!$A$7,Literatur!$C598),0)</f>
        <v>0</v>
      </c>
      <c r="K598" s="5">
        <f>IFERROR(SEARCH(Tabelle2!$A$8,Literatur!$C598),0)</f>
        <v>0</v>
      </c>
      <c r="L598" s="5">
        <f>IFERROR(SEARCH(Tabelle2!$A$9,Literatur!$C598),0)</f>
        <v>0</v>
      </c>
      <c r="M598" s="5">
        <f>IFERROR(SEARCH(Tabelle2!$A$10,Literatur!$C598),0)</f>
        <v>0</v>
      </c>
      <c r="N598" t="s">
        <v>60</v>
      </c>
      <c r="O598" t="s">
        <v>61</v>
      </c>
      <c r="P598" t="s">
        <v>3118</v>
      </c>
      <c r="Q598" t="s">
        <v>7046</v>
      </c>
      <c r="R598">
        <v>4</v>
      </c>
      <c r="S598">
        <v>115446</v>
      </c>
      <c r="T598" t="s">
        <v>64</v>
      </c>
      <c r="U598" t="s">
        <v>7047</v>
      </c>
      <c r="V598" t="s">
        <v>7048</v>
      </c>
      <c r="X598" t="s">
        <v>7049</v>
      </c>
      <c r="Y598" t="s">
        <v>7050</v>
      </c>
      <c r="Z598" t="s">
        <v>7051</v>
      </c>
      <c r="AA598">
        <f t="shared" si="29"/>
        <v>11</v>
      </c>
      <c r="AB598">
        <v>12</v>
      </c>
      <c r="AC598" t="s">
        <v>7065</v>
      </c>
      <c r="AD598" t="s">
        <v>71</v>
      </c>
      <c r="AE598">
        <v>29872544</v>
      </c>
      <c r="AF598" t="s">
        <v>7066</v>
      </c>
      <c r="AG598" t="s">
        <v>7067</v>
      </c>
      <c r="AH598" t="s">
        <v>7068</v>
      </c>
      <c r="AI598" t="s">
        <v>7069</v>
      </c>
      <c r="AJ598" t="s">
        <v>113</v>
      </c>
      <c r="AK598" t="s">
        <v>420</v>
      </c>
      <c r="AL598">
        <v>2631674</v>
      </c>
      <c r="AM598">
        <v>2018</v>
      </c>
      <c r="AN598" t="s">
        <v>7070</v>
      </c>
      <c r="AO598" t="s">
        <v>7071</v>
      </c>
      <c r="AP598" t="s">
        <v>7071</v>
      </c>
      <c r="AQ598" t="s">
        <v>7072</v>
      </c>
      <c r="AR598" t="s">
        <v>7073</v>
      </c>
      <c r="AS598" t="s">
        <v>7073</v>
      </c>
      <c r="AT598" t="s">
        <v>7074</v>
      </c>
      <c r="AU598" t="s">
        <v>7075</v>
      </c>
      <c r="AV598" t="s">
        <v>84</v>
      </c>
      <c r="AW598" t="s">
        <v>86</v>
      </c>
      <c r="AX598" t="s">
        <v>86</v>
      </c>
      <c r="AY598" t="s">
        <v>85</v>
      </c>
      <c r="AZ598" t="s">
        <v>86</v>
      </c>
      <c r="BA598" t="s">
        <v>85</v>
      </c>
      <c r="BB598" t="s">
        <v>86</v>
      </c>
      <c r="BC598">
        <v>1</v>
      </c>
      <c r="BD598" t="s">
        <v>86</v>
      </c>
      <c r="BE598" t="s">
        <v>86</v>
      </c>
      <c r="BF598" t="s">
        <v>85</v>
      </c>
      <c r="BG598" t="s">
        <v>86</v>
      </c>
      <c r="BH598" t="s">
        <v>85</v>
      </c>
      <c r="BI598" t="s">
        <v>85</v>
      </c>
      <c r="BJ598" t="s">
        <v>85</v>
      </c>
      <c r="BK598" t="s">
        <v>85</v>
      </c>
      <c r="BL598" t="s">
        <v>89</v>
      </c>
      <c r="BM598" t="s">
        <v>87</v>
      </c>
      <c r="BN598" t="s">
        <v>7076</v>
      </c>
      <c r="BO598" t="s">
        <v>7076</v>
      </c>
      <c r="BP598" s="1" t="s">
        <v>7077</v>
      </c>
    </row>
    <row r="599" spans="1:68" hidden="1" x14ac:dyDescent="0.25">
      <c r="A599" s="1" t="s">
        <v>7043</v>
      </c>
      <c r="B599" t="s">
        <v>7044</v>
      </c>
      <c r="C599" t="s">
        <v>7045</v>
      </c>
      <c r="D599" s="5">
        <f t="shared" si="28"/>
        <v>0</v>
      </c>
      <c r="E599" s="5">
        <f>IFERROR(SEARCH(Tabelle2!$A$2,Literatur!$C599),0)</f>
        <v>0</v>
      </c>
      <c r="F599" s="5">
        <f>IFERROR(SEARCH(Tabelle2!$A$3,Literatur!$C599),0)</f>
        <v>0</v>
      </c>
      <c r="G599" s="5">
        <f>IFERROR(SEARCH(Tabelle2!$A$4,Literatur!$C599),0)</f>
        <v>0</v>
      </c>
      <c r="H599" s="5">
        <f>IFERROR(SEARCH(Tabelle2!$A$5,Literatur!$C599),0)</f>
        <v>0</v>
      </c>
      <c r="I599" s="5">
        <f>IFERROR(SEARCH(Tabelle2!$A$6,Literatur!$C599),0)</f>
        <v>0</v>
      </c>
      <c r="J599" s="5">
        <f>IFERROR(SEARCH(Tabelle2!$A$7,Literatur!$C599),0)</f>
        <v>0</v>
      </c>
      <c r="K599" s="5">
        <f>IFERROR(SEARCH(Tabelle2!$A$8,Literatur!$C599),0)</f>
        <v>0</v>
      </c>
      <c r="L599" s="5">
        <f>IFERROR(SEARCH(Tabelle2!$A$9,Literatur!$C599),0)</f>
        <v>0</v>
      </c>
      <c r="M599" s="5">
        <f>IFERROR(SEARCH(Tabelle2!$A$10,Literatur!$C599),0)</f>
        <v>0</v>
      </c>
      <c r="N599" t="s">
        <v>60</v>
      </c>
      <c r="O599" t="s">
        <v>61</v>
      </c>
      <c r="P599" t="s">
        <v>3118</v>
      </c>
      <c r="Q599" t="s">
        <v>7046</v>
      </c>
      <c r="R599">
        <v>4</v>
      </c>
      <c r="S599">
        <v>115446</v>
      </c>
      <c r="T599" t="s">
        <v>64</v>
      </c>
      <c r="U599" t="s">
        <v>7047</v>
      </c>
      <c r="V599" t="s">
        <v>7048</v>
      </c>
      <c r="X599" t="s">
        <v>7049</v>
      </c>
      <c r="Y599" t="s">
        <v>7050</v>
      </c>
      <c r="Z599" t="s">
        <v>7051</v>
      </c>
      <c r="AA599">
        <f t="shared" si="29"/>
        <v>11</v>
      </c>
      <c r="AB599">
        <v>12</v>
      </c>
      <c r="AC599" t="s">
        <v>7078</v>
      </c>
      <c r="AD599" t="s">
        <v>71</v>
      </c>
      <c r="AE599">
        <v>29029245</v>
      </c>
      <c r="AF599" t="s">
        <v>7079</v>
      </c>
      <c r="AG599" t="s">
        <v>7080</v>
      </c>
      <c r="AH599" t="s">
        <v>7081</v>
      </c>
      <c r="AI599" t="s">
        <v>7082</v>
      </c>
      <c r="AJ599" t="s">
        <v>384</v>
      </c>
      <c r="AK599" t="s">
        <v>7083</v>
      </c>
      <c r="AL599">
        <v>2633905</v>
      </c>
      <c r="AM599">
        <v>2017</v>
      </c>
      <c r="AN599" t="s">
        <v>7084</v>
      </c>
      <c r="AO599" t="s">
        <v>7085</v>
      </c>
      <c r="AP599" t="s">
        <v>7086</v>
      </c>
      <c r="AQ599" t="s">
        <v>7087</v>
      </c>
      <c r="AR599" t="s">
        <v>7088</v>
      </c>
      <c r="AS599" t="s">
        <v>7089</v>
      </c>
      <c r="AT599" t="s">
        <v>7090</v>
      </c>
      <c r="AU599" t="s">
        <v>7091</v>
      </c>
      <c r="AV599" t="s">
        <v>84</v>
      </c>
      <c r="AW599" t="s">
        <v>86</v>
      </c>
      <c r="AX599" t="s">
        <v>86</v>
      </c>
      <c r="AY599" t="s">
        <v>85</v>
      </c>
      <c r="AZ599" t="s">
        <v>86</v>
      </c>
      <c r="BA599" t="s">
        <v>85</v>
      </c>
      <c r="BB599" t="s">
        <v>86</v>
      </c>
      <c r="BC599">
        <v>1</v>
      </c>
      <c r="BD599" t="s">
        <v>86</v>
      </c>
      <c r="BE599" t="s">
        <v>86</v>
      </c>
      <c r="BF599" t="s">
        <v>86</v>
      </c>
      <c r="BG599" t="s">
        <v>86</v>
      </c>
      <c r="BH599" t="s">
        <v>85</v>
      </c>
      <c r="BI599" t="s">
        <v>85</v>
      </c>
      <c r="BJ599" t="s">
        <v>85</v>
      </c>
      <c r="BK599" t="s">
        <v>85</v>
      </c>
      <c r="BL599" t="s">
        <v>1024</v>
      </c>
      <c r="BM599" t="s">
        <v>2199</v>
      </c>
      <c r="BN599" t="s">
        <v>7092</v>
      </c>
      <c r="BO599" t="s">
        <v>5562</v>
      </c>
      <c r="BP599" s="1" t="s">
        <v>7093</v>
      </c>
    </row>
    <row r="600" spans="1:68" hidden="1" x14ac:dyDescent="0.25">
      <c r="A600" s="1" t="s">
        <v>7043</v>
      </c>
      <c r="B600" t="s">
        <v>7044</v>
      </c>
      <c r="C600" t="s">
        <v>7045</v>
      </c>
      <c r="D600" s="5">
        <f t="shared" si="28"/>
        <v>0</v>
      </c>
      <c r="E600" s="5">
        <f>IFERROR(SEARCH(Tabelle2!$A$2,Literatur!$C600),0)</f>
        <v>0</v>
      </c>
      <c r="F600" s="5">
        <f>IFERROR(SEARCH(Tabelle2!$A$3,Literatur!$C600),0)</f>
        <v>0</v>
      </c>
      <c r="G600" s="5">
        <f>IFERROR(SEARCH(Tabelle2!$A$4,Literatur!$C600),0)</f>
        <v>0</v>
      </c>
      <c r="H600" s="5">
        <f>IFERROR(SEARCH(Tabelle2!$A$5,Literatur!$C600),0)</f>
        <v>0</v>
      </c>
      <c r="I600" s="5">
        <f>IFERROR(SEARCH(Tabelle2!$A$6,Literatur!$C600),0)</f>
        <v>0</v>
      </c>
      <c r="J600" s="5">
        <f>IFERROR(SEARCH(Tabelle2!$A$7,Literatur!$C600),0)</f>
        <v>0</v>
      </c>
      <c r="K600" s="5">
        <f>IFERROR(SEARCH(Tabelle2!$A$8,Literatur!$C600),0)</f>
        <v>0</v>
      </c>
      <c r="L600" s="5">
        <f>IFERROR(SEARCH(Tabelle2!$A$9,Literatur!$C600),0)</f>
        <v>0</v>
      </c>
      <c r="M600" s="5">
        <f>IFERROR(SEARCH(Tabelle2!$A$10,Literatur!$C600),0)</f>
        <v>0</v>
      </c>
      <c r="N600" t="s">
        <v>60</v>
      </c>
      <c r="O600" t="s">
        <v>61</v>
      </c>
      <c r="P600" t="s">
        <v>3118</v>
      </c>
      <c r="Q600" t="s">
        <v>7046</v>
      </c>
      <c r="R600">
        <v>4</v>
      </c>
      <c r="S600">
        <v>115446</v>
      </c>
      <c r="T600" t="s">
        <v>64</v>
      </c>
      <c r="U600" t="s">
        <v>7047</v>
      </c>
      <c r="V600" t="s">
        <v>7048</v>
      </c>
      <c r="X600" t="s">
        <v>7049</v>
      </c>
      <c r="Y600" t="s">
        <v>7050</v>
      </c>
      <c r="Z600" t="s">
        <v>7051</v>
      </c>
      <c r="AA600">
        <f t="shared" si="29"/>
        <v>11</v>
      </c>
      <c r="AB600">
        <v>12</v>
      </c>
      <c r="AC600" t="s">
        <v>7094</v>
      </c>
      <c r="AD600" t="s">
        <v>71</v>
      </c>
      <c r="AE600">
        <v>27993779</v>
      </c>
      <c r="AF600" t="s">
        <v>7095</v>
      </c>
      <c r="AG600" t="s">
        <v>7096</v>
      </c>
      <c r="AH600" t="s">
        <v>7097</v>
      </c>
      <c r="AI600" t="s">
        <v>7098</v>
      </c>
      <c r="AJ600" t="s">
        <v>113</v>
      </c>
      <c r="AK600" t="s">
        <v>770</v>
      </c>
      <c r="AL600">
        <v>2548347</v>
      </c>
      <c r="AM600">
        <v>2017</v>
      </c>
      <c r="AN600" t="s">
        <v>735</v>
      </c>
      <c r="AO600" t="s">
        <v>736</v>
      </c>
      <c r="AP600" t="s">
        <v>736</v>
      </c>
      <c r="AQ600" t="s">
        <v>737</v>
      </c>
      <c r="AR600" t="s">
        <v>738</v>
      </c>
      <c r="AS600" t="s">
        <v>739</v>
      </c>
      <c r="AT600" t="s">
        <v>7099</v>
      </c>
      <c r="AU600" t="s">
        <v>7100</v>
      </c>
      <c r="AV600" t="s">
        <v>84</v>
      </c>
      <c r="AW600" t="s">
        <v>86</v>
      </c>
      <c r="AX600" t="s">
        <v>86</v>
      </c>
      <c r="AY600" t="s">
        <v>85</v>
      </c>
      <c r="AZ600" t="s">
        <v>86</v>
      </c>
      <c r="BA600" t="s">
        <v>85</v>
      </c>
      <c r="BB600" t="s">
        <v>86</v>
      </c>
      <c r="BC600">
        <v>1</v>
      </c>
      <c r="BD600" t="s">
        <v>86</v>
      </c>
      <c r="BE600" t="s">
        <v>86</v>
      </c>
      <c r="BF600" t="s">
        <v>85</v>
      </c>
      <c r="BG600" t="s">
        <v>86</v>
      </c>
      <c r="BH600" t="s">
        <v>85</v>
      </c>
      <c r="BI600" t="s">
        <v>85</v>
      </c>
      <c r="BJ600" t="s">
        <v>85</v>
      </c>
      <c r="BK600" t="s">
        <v>85</v>
      </c>
      <c r="BL600" t="s">
        <v>7101</v>
      </c>
      <c r="BM600" t="s">
        <v>1756</v>
      </c>
      <c r="BN600" t="s">
        <v>4684</v>
      </c>
      <c r="BO600" t="s">
        <v>6540</v>
      </c>
      <c r="BP600" s="1" t="s">
        <v>7102</v>
      </c>
    </row>
    <row r="601" spans="1:68" hidden="1" x14ac:dyDescent="0.25">
      <c r="A601" s="1" t="s">
        <v>7043</v>
      </c>
      <c r="B601" t="s">
        <v>7044</v>
      </c>
      <c r="C601" t="s">
        <v>7045</v>
      </c>
      <c r="D601" s="5">
        <f t="shared" si="28"/>
        <v>0</v>
      </c>
      <c r="E601" s="5">
        <f>IFERROR(SEARCH(Tabelle2!$A$2,Literatur!$C601),0)</f>
        <v>0</v>
      </c>
      <c r="F601" s="5">
        <f>IFERROR(SEARCH(Tabelle2!$A$3,Literatur!$C601),0)</f>
        <v>0</v>
      </c>
      <c r="G601" s="5">
        <f>IFERROR(SEARCH(Tabelle2!$A$4,Literatur!$C601),0)</f>
        <v>0</v>
      </c>
      <c r="H601" s="5">
        <f>IFERROR(SEARCH(Tabelle2!$A$5,Literatur!$C601),0)</f>
        <v>0</v>
      </c>
      <c r="I601" s="5">
        <f>IFERROR(SEARCH(Tabelle2!$A$6,Literatur!$C601),0)</f>
        <v>0</v>
      </c>
      <c r="J601" s="5">
        <f>IFERROR(SEARCH(Tabelle2!$A$7,Literatur!$C601),0)</f>
        <v>0</v>
      </c>
      <c r="K601" s="5">
        <f>IFERROR(SEARCH(Tabelle2!$A$8,Literatur!$C601),0)</f>
        <v>0</v>
      </c>
      <c r="L601" s="5">
        <f>IFERROR(SEARCH(Tabelle2!$A$9,Literatur!$C601),0)</f>
        <v>0</v>
      </c>
      <c r="M601" s="5">
        <f>IFERROR(SEARCH(Tabelle2!$A$10,Literatur!$C601),0)</f>
        <v>0</v>
      </c>
      <c r="N601" t="s">
        <v>60</v>
      </c>
      <c r="O601" t="s">
        <v>61</v>
      </c>
      <c r="P601" t="s">
        <v>3118</v>
      </c>
      <c r="Q601" t="s">
        <v>7046</v>
      </c>
      <c r="R601">
        <v>4</v>
      </c>
      <c r="S601">
        <v>115446</v>
      </c>
      <c r="T601" t="s">
        <v>64</v>
      </c>
      <c r="U601" t="s">
        <v>7047</v>
      </c>
      <c r="V601" t="s">
        <v>7048</v>
      </c>
      <c r="X601" t="s">
        <v>7049</v>
      </c>
      <c r="Y601" t="s">
        <v>7050</v>
      </c>
      <c r="Z601" t="s">
        <v>7051</v>
      </c>
      <c r="AA601">
        <f t="shared" si="29"/>
        <v>11</v>
      </c>
      <c r="AB601">
        <v>12</v>
      </c>
      <c r="AC601" t="s">
        <v>7103</v>
      </c>
      <c r="AD601" t="s">
        <v>71</v>
      </c>
      <c r="AE601">
        <v>25371114</v>
      </c>
      <c r="AF601" t="s">
        <v>7104</v>
      </c>
      <c r="AG601" t="s">
        <v>7105</v>
      </c>
      <c r="AH601" t="s">
        <v>7106</v>
      </c>
      <c r="AI601" t="s">
        <v>7107</v>
      </c>
      <c r="AJ601" t="s">
        <v>385</v>
      </c>
      <c r="AK601" t="s">
        <v>355</v>
      </c>
      <c r="AL601">
        <v>2130628</v>
      </c>
      <c r="AM601">
        <v>2014</v>
      </c>
      <c r="AN601" t="s">
        <v>132</v>
      </c>
      <c r="AO601" t="s">
        <v>133</v>
      </c>
      <c r="AP601" t="s">
        <v>133</v>
      </c>
      <c r="AQ601" t="s">
        <v>134</v>
      </c>
      <c r="AR601" t="s">
        <v>135</v>
      </c>
      <c r="AS601" t="s">
        <v>135</v>
      </c>
      <c r="AT601" t="s">
        <v>7108</v>
      </c>
      <c r="AU601" t="s">
        <v>7109</v>
      </c>
      <c r="AV601" t="s">
        <v>84</v>
      </c>
      <c r="AW601" t="s">
        <v>86</v>
      </c>
      <c r="AX601" t="s">
        <v>86</v>
      </c>
      <c r="AY601" t="s">
        <v>85</v>
      </c>
      <c r="AZ601" t="s">
        <v>86</v>
      </c>
      <c r="BA601" t="s">
        <v>85</v>
      </c>
      <c r="BB601" t="s">
        <v>85</v>
      </c>
      <c r="BC601">
        <v>1</v>
      </c>
      <c r="BD601" t="s">
        <v>86</v>
      </c>
      <c r="BE601" t="s">
        <v>86</v>
      </c>
      <c r="BF601" t="s">
        <v>85</v>
      </c>
      <c r="BG601" t="s">
        <v>86</v>
      </c>
      <c r="BH601" t="s">
        <v>85</v>
      </c>
      <c r="BI601" t="s">
        <v>85</v>
      </c>
      <c r="BJ601" t="s">
        <v>85</v>
      </c>
      <c r="BK601" t="s">
        <v>85</v>
      </c>
      <c r="BL601" t="s">
        <v>7110</v>
      </c>
      <c r="BM601" t="s">
        <v>7110</v>
      </c>
      <c r="BN601" t="s">
        <v>7111</v>
      </c>
      <c r="BO601" t="s">
        <v>7092</v>
      </c>
      <c r="BP601" s="1" t="s">
        <v>7112</v>
      </c>
    </row>
    <row r="602" spans="1:68" hidden="1" x14ac:dyDescent="0.25">
      <c r="A602" s="1" t="s">
        <v>7043</v>
      </c>
      <c r="B602" t="s">
        <v>7044</v>
      </c>
      <c r="C602" t="s">
        <v>7045</v>
      </c>
      <c r="D602" s="5">
        <f t="shared" si="28"/>
        <v>0</v>
      </c>
      <c r="E602" s="5">
        <f>IFERROR(SEARCH(Tabelle2!$A$2,Literatur!$C602),0)</f>
        <v>0</v>
      </c>
      <c r="F602" s="5">
        <f>IFERROR(SEARCH(Tabelle2!$A$3,Literatur!$C602),0)</f>
        <v>0</v>
      </c>
      <c r="G602" s="5">
        <f>IFERROR(SEARCH(Tabelle2!$A$4,Literatur!$C602),0)</f>
        <v>0</v>
      </c>
      <c r="H602" s="5">
        <f>IFERROR(SEARCH(Tabelle2!$A$5,Literatur!$C602),0)</f>
        <v>0</v>
      </c>
      <c r="I602" s="5">
        <f>IFERROR(SEARCH(Tabelle2!$A$6,Literatur!$C602),0)</f>
        <v>0</v>
      </c>
      <c r="J602" s="5">
        <f>IFERROR(SEARCH(Tabelle2!$A$7,Literatur!$C602),0)</f>
        <v>0</v>
      </c>
      <c r="K602" s="5">
        <f>IFERROR(SEARCH(Tabelle2!$A$8,Literatur!$C602),0)</f>
        <v>0</v>
      </c>
      <c r="L602" s="5">
        <f>IFERROR(SEARCH(Tabelle2!$A$9,Literatur!$C602),0)</f>
        <v>0</v>
      </c>
      <c r="M602" s="5">
        <f>IFERROR(SEARCH(Tabelle2!$A$10,Literatur!$C602),0)</f>
        <v>0</v>
      </c>
      <c r="N602" t="s">
        <v>60</v>
      </c>
      <c r="O602" t="s">
        <v>61</v>
      </c>
      <c r="P602" t="s">
        <v>3118</v>
      </c>
      <c r="Q602" t="s">
        <v>7046</v>
      </c>
      <c r="R602">
        <v>4</v>
      </c>
      <c r="S602">
        <v>115446</v>
      </c>
      <c r="T602" t="s">
        <v>64</v>
      </c>
      <c r="U602" t="s">
        <v>7047</v>
      </c>
      <c r="V602" t="s">
        <v>7048</v>
      </c>
      <c r="X602" t="s">
        <v>7049</v>
      </c>
      <c r="Y602" t="s">
        <v>7050</v>
      </c>
      <c r="Z602" t="s">
        <v>7051</v>
      </c>
      <c r="AA602">
        <f t="shared" si="29"/>
        <v>11</v>
      </c>
      <c r="AB602">
        <v>12</v>
      </c>
      <c r="AC602" t="s">
        <v>7113</v>
      </c>
      <c r="AD602" t="s">
        <v>71</v>
      </c>
      <c r="AE602">
        <v>27919219</v>
      </c>
      <c r="AF602" t="s">
        <v>7114</v>
      </c>
      <c r="AG602" t="s">
        <v>7115</v>
      </c>
      <c r="AH602" t="s">
        <v>7116</v>
      </c>
      <c r="AI602" t="s">
        <v>7117</v>
      </c>
      <c r="AJ602" t="s">
        <v>420</v>
      </c>
      <c r="AK602" t="s">
        <v>131</v>
      </c>
      <c r="AL602">
        <v>2498246</v>
      </c>
      <c r="AM602">
        <v>2016</v>
      </c>
      <c r="AN602" t="s">
        <v>132</v>
      </c>
      <c r="AO602" t="s">
        <v>133</v>
      </c>
      <c r="AP602" t="s">
        <v>133</v>
      </c>
      <c r="AQ602" t="s">
        <v>134</v>
      </c>
      <c r="AR602" t="s">
        <v>135</v>
      </c>
      <c r="AS602" t="s">
        <v>135</v>
      </c>
      <c r="AT602" t="s">
        <v>7118</v>
      </c>
      <c r="AU602" t="s">
        <v>7119</v>
      </c>
      <c r="AV602" t="s">
        <v>84</v>
      </c>
      <c r="AW602" t="s">
        <v>86</v>
      </c>
      <c r="AX602" t="s">
        <v>86</v>
      </c>
      <c r="AY602" t="s">
        <v>85</v>
      </c>
      <c r="AZ602" t="s">
        <v>86</v>
      </c>
      <c r="BA602" t="s">
        <v>85</v>
      </c>
      <c r="BB602" t="s">
        <v>86</v>
      </c>
      <c r="BC602">
        <v>4</v>
      </c>
      <c r="BD602" t="s">
        <v>86</v>
      </c>
      <c r="BE602" t="s">
        <v>86</v>
      </c>
      <c r="BF602" t="s">
        <v>85</v>
      </c>
      <c r="BG602" t="s">
        <v>86</v>
      </c>
      <c r="BH602" t="s">
        <v>85</v>
      </c>
      <c r="BI602" t="s">
        <v>85</v>
      </c>
      <c r="BJ602" t="s">
        <v>85</v>
      </c>
      <c r="BK602" t="s">
        <v>85</v>
      </c>
      <c r="BL602" t="s">
        <v>7120</v>
      </c>
      <c r="BM602" t="s">
        <v>637</v>
      </c>
      <c r="BN602" t="s">
        <v>7121</v>
      </c>
      <c r="BO602" t="s">
        <v>4684</v>
      </c>
      <c r="BP602" s="1" t="s">
        <v>7122</v>
      </c>
    </row>
    <row r="603" spans="1:68" hidden="1" x14ac:dyDescent="0.25">
      <c r="A603" s="1" t="s">
        <v>7043</v>
      </c>
      <c r="B603" t="s">
        <v>7044</v>
      </c>
      <c r="C603" t="s">
        <v>7045</v>
      </c>
      <c r="D603" s="5">
        <f t="shared" si="28"/>
        <v>0</v>
      </c>
      <c r="E603" s="5">
        <f>IFERROR(SEARCH(Tabelle2!$A$2,Literatur!$C603),0)</f>
        <v>0</v>
      </c>
      <c r="F603" s="5">
        <f>IFERROR(SEARCH(Tabelle2!$A$3,Literatur!$C603),0)</f>
        <v>0</v>
      </c>
      <c r="G603" s="5">
        <f>IFERROR(SEARCH(Tabelle2!$A$4,Literatur!$C603),0)</f>
        <v>0</v>
      </c>
      <c r="H603" s="5">
        <f>IFERROR(SEARCH(Tabelle2!$A$5,Literatur!$C603),0)</f>
        <v>0</v>
      </c>
      <c r="I603" s="5">
        <f>IFERROR(SEARCH(Tabelle2!$A$6,Literatur!$C603),0)</f>
        <v>0</v>
      </c>
      <c r="J603" s="5">
        <f>IFERROR(SEARCH(Tabelle2!$A$7,Literatur!$C603),0)</f>
        <v>0</v>
      </c>
      <c r="K603" s="5">
        <f>IFERROR(SEARCH(Tabelle2!$A$8,Literatur!$C603),0)</f>
        <v>0</v>
      </c>
      <c r="L603" s="5">
        <f>IFERROR(SEARCH(Tabelle2!$A$9,Literatur!$C603),0)</f>
        <v>0</v>
      </c>
      <c r="M603" s="5">
        <f>IFERROR(SEARCH(Tabelle2!$A$10,Literatur!$C603),0)</f>
        <v>0</v>
      </c>
      <c r="N603" t="s">
        <v>60</v>
      </c>
      <c r="O603" t="s">
        <v>61</v>
      </c>
      <c r="P603" t="s">
        <v>3118</v>
      </c>
      <c r="Q603" t="s">
        <v>7046</v>
      </c>
      <c r="R603">
        <v>4</v>
      </c>
      <c r="S603">
        <v>115446</v>
      </c>
      <c r="T603" t="s">
        <v>64</v>
      </c>
      <c r="U603" t="s">
        <v>7047</v>
      </c>
      <c r="V603" t="s">
        <v>7048</v>
      </c>
      <c r="X603" t="s">
        <v>7049</v>
      </c>
      <c r="Y603" t="s">
        <v>7050</v>
      </c>
      <c r="Z603" t="s">
        <v>7051</v>
      </c>
      <c r="AA603">
        <f t="shared" si="29"/>
        <v>11</v>
      </c>
      <c r="AB603">
        <v>12</v>
      </c>
      <c r="AC603" t="s">
        <v>7123</v>
      </c>
      <c r="AD603" t="s">
        <v>71</v>
      </c>
      <c r="AE603">
        <v>28334291</v>
      </c>
      <c r="AF603" t="s">
        <v>7124</v>
      </c>
      <c r="AG603" t="s">
        <v>7125</v>
      </c>
      <c r="AH603" t="s">
        <v>7126</v>
      </c>
      <c r="AI603" t="s">
        <v>7127</v>
      </c>
      <c r="AJ603" t="s">
        <v>113</v>
      </c>
      <c r="AK603" t="s">
        <v>770</v>
      </c>
      <c r="AL603">
        <v>2594612</v>
      </c>
      <c r="AM603">
        <v>2017</v>
      </c>
      <c r="AN603" t="s">
        <v>735</v>
      </c>
      <c r="AO603" t="s">
        <v>736</v>
      </c>
      <c r="AP603" t="s">
        <v>736</v>
      </c>
      <c r="AQ603" t="s">
        <v>737</v>
      </c>
      <c r="AR603" t="s">
        <v>738</v>
      </c>
      <c r="AS603" t="s">
        <v>739</v>
      </c>
      <c r="AT603" t="s">
        <v>7128</v>
      </c>
      <c r="AU603" t="s">
        <v>7129</v>
      </c>
      <c r="AV603" t="s">
        <v>84</v>
      </c>
      <c r="AW603" t="s">
        <v>86</v>
      </c>
      <c r="AX603" t="s">
        <v>86</v>
      </c>
      <c r="AY603" t="s">
        <v>85</v>
      </c>
      <c r="AZ603" t="s">
        <v>86</v>
      </c>
      <c r="BA603" t="s">
        <v>85</v>
      </c>
      <c r="BB603" t="s">
        <v>86</v>
      </c>
      <c r="BC603">
        <v>5</v>
      </c>
      <c r="BD603" t="s">
        <v>86</v>
      </c>
      <c r="BE603" t="s">
        <v>86</v>
      </c>
      <c r="BF603" t="s">
        <v>85</v>
      </c>
      <c r="BG603" t="s">
        <v>86</v>
      </c>
      <c r="BH603" t="s">
        <v>85</v>
      </c>
      <c r="BI603" t="s">
        <v>85</v>
      </c>
      <c r="BJ603" t="s">
        <v>85</v>
      </c>
      <c r="BK603" t="s">
        <v>85</v>
      </c>
      <c r="BL603" t="s">
        <v>2507</v>
      </c>
      <c r="BM603" t="s">
        <v>5950</v>
      </c>
      <c r="BN603" t="s">
        <v>7130</v>
      </c>
      <c r="BO603" t="s">
        <v>6625</v>
      </c>
      <c r="BP603" s="1" t="s">
        <v>7131</v>
      </c>
    </row>
    <row r="604" spans="1:68" hidden="1" x14ac:dyDescent="0.25">
      <c r="A604" s="1" t="s">
        <v>7043</v>
      </c>
      <c r="B604" t="s">
        <v>7044</v>
      </c>
      <c r="C604" t="s">
        <v>7045</v>
      </c>
      <c r="D604" s="5">
        <f t="shared" si="28"/>
        <v>0</v>
      </c>
      <c r="E604" s="5">
        <f>IFERROR(SEARCH(Tabelle2!$A$2,Literatur!$C604),0)</f>
        <v>0</v>
      </c>
      <c r="F604" s="5">
        <f>IFERROR(SEARCH(Tabelle2!$A$3,Literatur!$C604),0)</f>
        <v>0</v>
      </c>
      <c r="G604" s="5">
        <f>IFERROR(SEARCH(Tabelle2!$A$4,Literatur!$C604),0)</f>
        <v>0</v>
      </c>
      <c r="H604" s="5">
        <f>IFERROR(SEARCH(Tabelle2!$A$5,Literatur!$C604),0)</f>
        <v>0</v>
      </c>
      <c r="I604" s="5">
        <f>IFERROR(SEARCH(Tabelle2!$A$6,Literatur!$C604),0)</f>
        <v>0</v>
      </c>
      <c r="J604" s="5">
        <f>IFERROR(SEARCH(Tabelle2!$A$7,Literatur!$C604),0)</f>
        <v>0</v>
      </c>
      <c r="K604" s="5">
        <f>IFERROR(SEARCH(Tabelle2!$A$8,Literatur!$C604),0)</f>
        <v>0</v>
      </c>
      <c r="L604" s="5">
        <f>IFERROR(SEARCH(Tabelle2!$A$9,Literatur!$C604),0)</f>
        <v>0</v>
      </c>
      <c r="M604" s="5">
        <f>IFERROR(SEARCH(Tabelle2!$A$10,Literatur!$C604),0)</f>
        <v>0</v>
      </c>
      <c r="N604" t="s">
        <v>60</v>
      </c>
      <c r="O604" t="s">
        <v>61</v>
      </c>
      <c r="P604" t="s">
        <v>3118</v>
      </c>
      <c r="Q604" t="s">
        <v>7046</v>
      </c>
      <c r="R604">
        <v>4</v>
      </c>
      <c r="S604">
        <v>115446</v>
      </c>
      <c r="T604" t="s">
        <v>64</v>
      </c>
      <c r="U604" t="s">
        <v>7047</v>
      </c>
      <c r="V604" t="s">
        <v>7048</v>
      </c>
      <c r="X604" t="s">
        <v>7049</v>
      </c>
      <c r="Y604" t="s">
        <v>7050</v>
      </c>
      <c r="Z604" t="s">
        <v>7051</v>
      </c>
      <c r="AA604">
        <f t="shared" si="29"/>
        <v>11</v>
      </c>
      <c r="AB604">
        <v>12</v>
      </c>
      <c r="AC604" t="s">
        <v>7132</v>
      </c>
      <c r="AD604" t="s">
        <v>71</v>
      </c>
      <c r="AE604">
        <v>25435347</v>
      </c>
      <c r="AF604" t="s">
        <v>7133</v>
      </c>
      <c r="AG604" t="s">
        <v>7134</v>
      </c>
      <c r="AH604" t="s">
        <v>7135</v>
      </c>
      <c r="AI604" t="s">
        <v>7136</v>
      </c>
      <c r="AK604" t="s">
        <v>7137</v>
      </c>
      <c r="AL604">
        <v>2257462</v>
      </c>
      <c r="AM604">
        <v>2014</v>
      </c>
      <c r="AN604" t="s">
        <v>7138</v>
      </c>
      <c r="AO604" t="s">
        <v>7139</v>
      </c>
      <c r="AP604" t="s">
        <v>7139</v>
      </c>
      <c r="AQ604" t="s">
        <v>7140</v>
      </c>
      <c r="AR604" t="s">
        <v>7141</v>
      </c>
      <c r="AS604" t="s">
        <v>7141</v>
      </c>
      <c r="AT604" t="s">
        <v>7142</v>
      </c>
      <c r="AU604" t="s">
        <v>7143</v>
      </c>
      <c r="AV604" t="s">
        <v>84</v>
      </c>
      <c r="AW604" t="s">
        <v>86</v>
      </c>
      <c r="AX604" t="s">
        <v>86</v>
      </c>
      <c r="AY604" t="s">
        <v>85</v>
      </c>
      <c r="AZ604" t="s">
        <v>86</v>
      </c>
      <c r="BA604" t="s">
        <v>85</v>
      </c>
      <c r="BB604" t="s">
        <v>85</v>
      </c>
      <c r="BC604">
        <v>6</v>
      </c>
      <c r="BD604" t="s">
        <v>86</v>
      </c>
      <c r="BE604" t="s">
        <v>86</v>
      </c>
      <c r="BF604" t="s">
        <v>85</v>
      </c>
      <c r="BG604" t="s">
        <v>86</v>
      </c>
      <c r="BH604" t="s">
        <v>85</v>
      </c>
      <c r="BI604" t="s">
        <v>85</v>
      </c>
      <c r="BJ604" t="s">
        <v>85</v>
      </c>
      <c r="BK604" t="s">
        <v>85</v>
      </c>
      <c r="BL604" t="s">
        <v>7144</v>
      </c>
      <c r="BM604" t="s">
        <v>2392</v>
      </c>
      <c r="BN604" t="s">
        <v>788</v>
      </c>
      <c r="BO604" t="s">
        <v>7111</v>
      </c>
      <c r="BP604" s="1" t="s">
        <v>7145</v>
      </c>
    </row>
    <row r="605" spans="1:68" hidden="1" x14ac:dyDescent="0.25">
      <c r="A605" s="1" t="s">
        <v>7043</v>
      </c>
      <c r="B605" t="s">
        <v>7044</v>
      </c>
      <c r="C605" t="s">
        <v>7045</v>
      </c>
      <c r="D605" s="5">
        <f t="shared" si="28"/>
        <v>0</v>
      </c>
      <c r="E605" s="5">
        <f>IFERROR(SEARCH(Tabelle2!$A$2,Literatur!$C605),0)</f>
        <v>0</v>
      </c>
      <c r="F605" s="5">
        <f>IFERROR(SEARCH(Tabelle2!$A$3,Literatur!$C605),0)</f>
        <v>0</v>
      </c>
      <c r="G605" s="5">
        <f>IFERROR(SEARCH(Tabelle2!$A$4,Literatur!$C605),0)</f>
        <v>0</v>
      </c>
      <c r="H605" s="5">
        <f>IFERROR(SEARCH(Tabelle2!$A$5,Literatur!$C605),0)</f>
        <v>0</v>
      </c>
      <c r="I605" s="5">
        <f>IFERROR(SEARCH(Tabelle2!$A$6,Literatur!$C605),0)</f>
        <v>0</v>
      </c>
      <c r="J605" s="5">
        <f>IFERROR(SEARCH(Tabelle2!$A$7,Literatur!$C605),0)</f>
        <v>0</v>
      </c>
      <c r="K605" s="5">
        <f>IFERROR(SEARCH(Tabelle2!$A$8,Literatur!$C605),0)</f>
        <v>0</v>
      </c>
      <c r="L605" s="5">
        <f>IFERROR(SEARCH(Tabelle2!$A$9,Literatur!$C605),0)</f>
        <v>0</v>
      </c>
      <c r="M605" s="5">
        <f>IFERROR(SEARCH(Tabelle2!$A$10,Literatur!$C605),0)</f>
        <v>0</v>
      </c>
      <c r="N605" t="s">
        <v>60</v>
      </c>
      <c r="O605" t="s">
        <v>61</v>
      </c>
      <c r="P605" t="s">
        <v>3118</v>
      </c>
      <c r="Q605" t="s">
        <v>7046</v>
      </c>
      <c r="R605">
        <v>4</v>
      </c>
      <c r="S605">
        <v>115446</v>
      </c>
      <c r="T605" t="s">
        <v>64</v>
      </c>
      <c r="U605" t="s">
        <v>7047</v>
      </c>
      <c r="V605" t="s">
        <v>7048</v>
      </c>
      <c r="X605" t="s">
        <v>7049</v>
      </c>
      <c r="Y605" t="s">
        <v>7050</v>
      </c>
      <c r="Z605" t="s">
        <v>7051</v>
      </c>
      <c r="AA605">
        <f t="shared" si="29"/>
        <v>11</v>
      </c>
      <c r="AB605">
        <v>12</v>
      </c>
      <c r="AC605" t="s">
        <v>7146</v>
      </c>
      <c r="AD605" t="s">
        <v>71</v>
      </c>
      <c r="AE605">
        <v>28725475</v>
      </c>
      <c r="AF605" t="s">
        <v>7147</v>
      </c>
      <c r="AG605" t="s">
        <v>7148</v>
      </c>
      <c r="AH605" t="s">
        <v>7149</v>
      </c>
      <c r="AI605" t="s">
        <v>7150</v>
      </c>
      <c r="AK605" t="s">
        <v>130</v>
      </c>
      <c r="AL605">
        <v>2548225</v>
      </c>
      <c r="AM605">
        <v>2016</v>
      </c>
      <c r="AN605" t="s">
        <v>7151</v>
      </c>
      <c r="AO605" t="s">
        <v>7071</v>
      </c>
      <c r="AP605" t="s">
        <v>7071</v>
      </c>
      <c r="AQ605" t="s">
        <v>7072</v>
      </c>
      <c r="AR605" t="s">
        <v>7073</v>
      </c>
      <c r="AS605" t="s">
        <v>7073</v>
      </c>
      <c r="AT605" t="s">
        <v>7152</v>
      </c>
      <c r="AU605" t="s">
        <v>7153</v>
      </c>
      <c r="AV605" t="s">
        <v>84</v>
      </c>
      <c r="AW605" t="s">
        <v>86</v>
      </c>
      <c r="AX605" t="s">
        <v>86</v>
      </c>
      <c r="AY605" t="s">
        <v>85</v>
      </c>
      <c r="AZ605" t="s">
        <v>86</v>
      </c>
      <c r="BA605" t="s">
        <v>85</v>
      </c>
      <c r="BB605" t="s">
        <v>86</v>
      </c>
      <c r="BC605">
        <v>8</v>
      </c>
      <c r="BD605" t="s">
        <v>86</v>
      </c>
      <c r="BE605" t="s">
        <v>86</v>
      </c>
      <c r="BF605" t="s">
        <v>85</v>
      </c>
      <c r="BG605" t="s">
        <v>86</v>
      </c>
      <c r="BH605" t="s">
        <v>85</v>
      </c>
      <c r="BI605" t="s">
        <v>85</v>
      </c>
      <c r="BJ605" t="s">
        <v>85</v>
      </c>
      <c r="BK605" t="s">
        <v>85</v>
      </c>
      <c r="BL605" t="s">
        <v>3578</v>
      </c>
      <c r="BM605" t="s">
        <v>105</v>
      </c>
      <c r="BO605" t="s">
        <v>7121</v>
      </c>
      <c r="BP605" s="1" t="s">
        <v>7154</v>
      </c>
    </row>
    <row r="606" spans="1:68" hidden="1" x14ac:dyDescent="0.25">
      <c r="A606" s="1" t="s">
        <v>7043</v>
      </c>
      <c r="B606" t="s">
        <v>7044</v>
      </c>
      <c r="C606" t="s">
        <v>7045</v>
      </c>
      <c r="D606" s="5">
        <f t="shared" si="28"/>
        <v>0</v>
      </c>
      <c r="E606" s="5">
        <f>IFERROR(SEARCH(Tabelle2!$A$2,Literatur!$C606),0)</f>
        <v>0</v>
      </c>
      <c r="F606" s="5">
        <f>IFERROR(SEARCH(Tabelle2!$A$3,Literatur!$C606),0)</f>
        <v>0</v>
      </c>
      <c r="G606" s="5">
        <f>IFERROR(SEARCH(Tabelle2!$A$4,Literatur!$C606),0)</f>
        <v>0</v>
      </c>
      <c r="H606" s="5">
        <f>IFERROR(SEARCH(Tabelle2!$A$5,Literatur!$C606),0)</f>
        <v>0</v>
      </c>
      <c r="I606" s="5">
        <f>IFERROR(SEARCH(Tabelle2!$A$6,Literatur!$C606),0)</f>
        <v>0</v>
      </c>
      <c r="J606" s="5">
        <f>IFERROR(SEARCH(Tabelle2!$A$7,Literatur!$C606),0)</f>
        <v>0</v>
      </c>
      <c r="K606" s="5">
        <f>IFERROR(SEARCH(Tabelle2!$A$8,Literatur!$C606),0)</f>
        <v>0</v>
      </c>
      <c r="L606" s="5">
        <f>IFERROR(SEARCH(Tabelle2!$A$9,Literatur!$C606),0)</f>
        <v>0</v>
      </c>
      <c r="M606" s="5">
        <f>IFERROR(SEARCH(Tabelle2!$A$10,Literatur!$C606),0)</f>
        <v>0</v>
      </c>
      <c r="N606" t="s">
        <v>60</v>
      </c>
      <c r="O606" t="s">
        <v>61</v>
      </c>
      <c r="P606" t="s">
        <v>3118</v>
      </c>
      <c r="Q606" t="s">
        <v>7046</v>
      </c>
      <c r="R606">
        <v>4</v>
      </c>
      <c r="S606">
        <v>115446</v>
      </c>
      <c r="T606" t="s">
        <v>64</v>
      </c>
      <c r="U606" t="s">
        <v>7047</v>
      </c>
      <c r="V606" t="s">
        <v>7048</v>
      </c>
      <c r="X606" t="s">
        <v>7049</v>
      </c>
      <c r="Y606" t="s">
        <v>7050</v>
      </c>
      <c r="Z606" t="s">
        <v>7051</v>
      </c>
      <c r="AA606">
        <f t="shared" si="29"/>
        <v>11</v>
      </c>
      <c r="AB606">
        <v>12</v>
      </c>
      <c r="AC606" t="s">
        <v>7155</v>
      </c>
      <c r="AD606" t="s">
        <v>71</v>
      </c>
      <c r="AE606">
        <v>27462371</v>
      </c>
      <c r="AF606" t="s">
        <v>7156</v>
      </c>
      <c r="AG606" t="s">
        <v>7157</v>
      </c>
      <c r="AH606" t="s">
        <v>7158</v>
      </c>
      <c r="AI606" t="s">
        <v>7159</v>
      </c>
      <c r="AK606" t="s">
        <v>281</v>
      </c>
      <c r="AL606">
        <v>2370408</v>
      </c>
      <c r="AM606">
        <v>2016</v>
      </c>
      <c r="AN606" t="s">
        <v>7160</v>
      </c>
      <c r="AO606" t="s">
        <v>7161</v>
      </c>
      <c r="AP606" t="s">
        <v>7161</v>
      </c>
      <c r="AQ606" t="s">
        <v>7162</v>
      </c>
      <c r="AR606" t="s">
        <v>7163</v>
      </c>
      <c r="AS606" t="s">
        <v>7163</v>
      </c>
      <c r="AT606" t="s">
        <v>7164</v>
      </c>
      <c r="AU606" t="s">
        <v>7165</v>
      </c>
      <c r="AV606" t="s">
        <v>84</v>
      </c>
      <c r="AW606" t="s">
        <v>86</v>
      </c>
      <c r="AX606" t="s">
        <v>86</v>
      </c>
      <c r="AY606" t="s">
        <v>85</v>
      </c>
      <c r="AZ606" t="s">
        <v>86</v>
      </c>
      <c r="BA606" t="s">
        <v>85</v>
      </c>
      <c r="BB606" t="s">
        <v>85</v>
      </c>
      <c r="BC606">
        <v>9</v>
      </c>
      <c r="BD606" t="s">
        <v>86</v>
      </c>
      <c r="BE606" t="s">
        <v>86</v>
      </c>
      <c r="BF606" t="s">
        <v>85</v>
      </c>
      <c r="BG606" t="s">
        <v>86</v>
      </c>
      <c r="BH606" t="s">
        <v>85</v>
      </c>
      <c r="BI606" t="s">
        <v>85</v>
      </c>
      <c r="BJ606" t="s">
        <v>85</v>
      </c>
      <c r="BK606" t="s">
        <v>86</v>
      </c>
      <c r="BL606" t="s">
        <v>3864</v>
      </c>
      <c r="BM606" t="s">
        <v>3113</v>
      </c>
      <c r="BO606" t="s">
        <v>7130</v>
      </c>
      <c r="BP606" s="1" t="s">
        <v>7166</v>
      </c>
    </row>
    <row r="607" spans="1:68" hidden="1" x14ac:dyDescent="0.25">
      <c r="A607" s="1" t="s">
        <v>7043</v>
      </c>
      <c r="B607" t="s">
        <v>7044</v>
      </c>
      <c r="C607" t="s">
        <v>7045</v>
      </c>
      <c r="D607" s="5">
        <f t="shared" si="28"/>
        <v>0</v>
      </c>
      <c r="E607" s="5">
        <f>IFERROR(SEARCH(Tabelle2!$A$2,Literatur!$C607),0)</f>
        <v>0</v>
      </c>
      <c r="F607" s="5">
        <f>IFERROR(SEARCH(Tabelle2!$A$3,Literatur!$C607),0)</f>
        <v>0</v>
      </c>
      <c r="G607" s="5">
        <f>IFERROR(SEARCH(Tabelle2!$A$4,Literatur!$C607),0)</f>
        <v>0</v>
      </c>
      <c r="H607" s="5">
        <f>IFERROR(SEARCH(Tabelle2!$A$5,Literatur!$C607),0)</f>
        <v>0</v>
      </c>
      <c r="I607" s="5">
        <f>IFERROR(SEARCH(Tabelle2!$A$6,Literatur!$C607),0)</f>
        <v>0</v>
      </c>
      <c r="J607" s="5">
        <f>IFERROR(SEARCH(Tabelle2!$A$7,Literatur!$C607),0)</f>
        <v>0</v>
      </c>
      <c r="K607" s="5">
        <f>IFERROR(SEARCH(Tabelle2!$A$8,Literatur!$C607),0)</f>
        <v>0</v>
      </c>
      <c r="L607" s="5">
        <f>IFERROR(SEARCH(Tabelle2!$A$9,Literatur!$C607),0)</f>
        <v>0</v>
      </c>
      <c r="M607" s="5">
        <f>IFERROR(SEARCH(Tabelle2!$A$10,Literatur!$C607),0)</f>
        <v>0</v>
      </c>
      <c r="N607" t="s">
        <v>60</v>
      </c>
      <c r="O607" t="s">
        <v>61</v>
      </c>
      <c r="P607" t="s">
        <v>3118</v>
      </c>
      <c r="Q607" t="s">
        <v>7046</v>
      </c>
      <c r="R607">
        <v>4</v>
      </c>
      <c r="S607">
        <v>115446</v>
      </c>
      <c r="T607" t="s">
        <v>64</v>
      </c>
      <c r="U607" t="s">
        <v>7047</v>
      </c>
      <c r="V607" t="s">
        <v>7048</v>
      </c>
      <c r="X607" t="s">
        <v>7049</v>
      </c>
      <c r="Y607" t="s">
        <v>7050</v>
      </c>
      <c r="Z607" t="s">
        <v>7051</v>
      </c>
      <c r="AA607">
        <f t="shared" si="29"/>
        <v>11</v>
      </c>
      <c r="AB607">
        <v>12</v>
      </c>
      <c r="AC607" t="s">
        <v>7167</v>
      </c>
      <c r="AD607" t="s">
        <v>71</v>
      </c>
      <c r="AE607">
        <v>25531178</v>
      </c>
      <c r="AF607" t="s">
        <v>7168</v>
      </c>
      <c r="AG607" t="s">
        <v>7169</v>
      </c>
      <c r="AH607" t="s">
        <v>7170</v>
      </c>
      <c r="AI607" t="s">
        <v>7171</v>
      </c>
      <c r="AK607" t="s">
        <v>7172</v>
      </c>
      <c r="AL607">
        <v>2253918</v>
      </c>
      <c r="AM607">
        <v>2015</v>
      </c>
      <c r="AN607" t="s">
        <v>7173</v>
      </c>
      <c r="AO607" t="s">
        <v>7174</v>
      </c>
      <c r="AP607" t="s">
        <v>7175</v>
      </c>
      <c r="AQ607" t="s">
        <v>7176</v>
      </c>
      <c r="AR607" t="s">
        <v>7177</v>
      </c>
      <c r="AS607" t="s">
        <v>7178</v>
      </c>
      <c r="AT607" t="s">
        <v>7179</v>
      </c>
      <c r="AU607" t="s">
        <v>922</v>
      </c>
      <c r="AV607" t="s">
        <v>84</v>
      </c>
      <c r="AW607" t="s">
        <v>85</v>
      </c>
      <c r="AX607" t="s">
        <v>86</v>
      </c>
      <c r="AY607" t="s">
        <v>85</v>
      </c>
      <c r="AZ607" t="s">
        <v>86</v>
      </c>
      <c r="BA607" t="s">
        <v>85</v>
      </c>
      <c r="BB607" t="s">
        <v>85</v>
      </c>
      <c r="BC607">
        <v>26</v>
      </c>
      <c r="BD607" t="s">
        <v>86</v>
      </c>
      <c r="BE607" t="s">
        <v>86</v>
      </c>
      <c r="BF607" t="s">
        <v>85</v>
      </c>
      <c r="BG607" t="s">
        <v>86</v>
      </c>
      <c r="BH607" t="s">
        <v>85</v>
      </c>
      <c r="BI607" t="s">
        <v>85</v>
      </c>
      <c r="BJ607" t="s">
        <v>85</v>
      </c>
      <c r="BK607" t="s">
        <v>85</v>
      </c>
      <c r="BL607" t="s">
        <v>7180</v>
      </c>
      <c r="BM607" t="s">
        <v>504</v>
      </c>
      <c r="BO607" t="s">
        <v>7181</v>
      </c>
      <c r="BP607" s="1" t="s">
        <v>7182</v>
      </c>
    </row>
    <row r="608" spans="1:68" hidden="1" x14ac:dyDescent="0.25">
      <c r="A608" s="1" t="s">
        <v>7043</v>
      </c>
      <c r="B608" t="s">
        <v>7044</v>
      </c>
      <c r="C608" t="s">
        <v>7045</v>
      </c>
      <c r="D608" s="5">
        <f t="shared" si="28"/>
        <v>0</v>
      </c>
      <c r="E608" s="5">
        <f>IFERROR(SEARCH(Tabelle2!$A$2,Literatur!$C608),0)</f>
        <v>0</v>
      </c>
      <c r="F608" s="5">
        <f>IFERROR(SEARCH(Tabelle2!$A$3,Literatur!$C608),0)</f>
        <v>0</v>
      </c>
      <c r="G608" s="5">
        <f>IFERROR(SEARCH(Tabelle2!$A$4,Literatur!$C608),0)</f>
        <v>0</v>
      </c>
      <c r="H608" s="5">
        <f>IFERROR(SEARCH(Tabelle2!$A$5,Literatur!$C608),0)</f>
        <v>0</v>
      </c>
      <c r="I608" s="5">
        <f>IFERROR(SEARCH(Tabelle2!$A$6,Literatur!$C608),0)</f>
        <v>0</v>
      </c>
      <c r="J608" s="5">
        <f>IFERROR(SEARCH(Tabelle2!$A$7,Literatur!$C608),0)</f>
        <v>0</v>
      </c>
      <c r="K608" s="5">
        <f>IFERROR(SEARCH(Tabelle2!$A$8,Literatur!$C608),0)</f>
        <v>0</v>
      </c>
      <c r="L608" s="5">
        <f>IFERROR(SEARCH(Tabelle2!$A$9,Literatur!$C608),0)</f>
        <v>0</v>
      </c>
      <c r="M608" s="5">
        <f>IFERROR(SEARCH(Tabelle2!$A$10,Literatur!$C608),0)</f>
        <v>0</v>
      </c>
      <c r="N608" t="s">
        <v>60</v>
      </c>
      <c r="O608" t="s">
        <v>61</v>
      </c>
      <c r="P608" t="s">
        <v>3118</v>
      </c>
      <c r="Q608" t="s">
        <v>7046</v>
      </c>
      <c r="R608">
        <v>4</v>
      </c>
      <c r="S608">
        <v>115446</v>
      </c>
      <c r="T608" t="s">
        <v>64</v>
      </c>
      <c r="U608" t="s">
        <v>7047</v>
      </c>
      <c r="V608" t="s">
        <v>7048</v>
      </c>
      <c r="X608" t="s">
        <v>7049</v>
      </c>
      <c r="Y608" t="s">
        <v>7050</v>
      </c>
      <c r="Z608" t="s">
        <v>7051</v>
      </c>
      <c r="AA608">
        <f t="shared" si="29"/>
        <v>11</v>
      </c>
      <c r="AB608">
        <v>12</v>
      </c>
      <c r="AC608" t="s">
        <v>925</v>
      </c>
      <c r="AD608" t="s">
        <v>71</v>
      </c>
      <c r="AE608">
        <v>27338147</v>
      </c>
      <c r="AF608" t="s">
        <v>913</v>
      </c>
      <c r="AG608" t="s">
        <v>926</v>
      </c>
      <c r="AH608" t="s">
        <v>927</v>
      </c>
      <c r="AI608" t="s">
        <v>928</v>
      </c>
      <c r="AK608" t="s">
        <v>97</v>
      </c>
      <c r="AL608">
        <v>2477723</v>
      </c>
      <c r="AM608">
        <v>2016</v>
      </c>
      <c r="AN608" t="s">
        <v>903</v>
      </c>
      <c r="AO608" t="s">
        <v>904</v>
      </c>
      <c r="AP608" t="s">
        <v>904</v>
      </c>
      <c r="AQ608" t="s">
        <v>905</v>
      </c>
      <c r="AR608" t="s">
        <v>906</v>
      </c>
      <c r="AS608" t="s">
        <v>906</v>
      </c>
      <c r="AT608" t="s">
        <v>921</v>
      </c>
      <c r="AV608" t="s">
        <v>84</v>
      </c>
      <c r="AW608" t="s">
        <v>86</v>
      </c>
      <c r="AX608" t="s">
        <v>86</v>
      </c>
      <c r="AY608" t="s">
        <v>85</v>
      </c>
      <c r="AZ608" t="s">
        <v>86</v>
      </c>
      <c r="BA608" t="s">
        <v>85</v>
      </c>
      <c r="BB608" t="s">
        <v>85</v>
      </c>
      <c r="BC608">
        <v>32</v>
      </c>
      <c r="BD608" t="s">
        <v>86</v>
      </c>
      <c r="BE608" t="s">
        <v>86</v>
      </c>
      <c r="BF608" t="s">
        <v>85</v>
      </c>
      <c r="BG608" t="s">
        <v>86</v>
      </c>
      <c r="BH608" t="s">
        <v>85</v>
      </c>
      <c r="BI608" t="s">
        <v>85</v>
      </c>
      <c r="BJ608" t="s">
        <v>85</v>
      </c>
      <c r="BK608" t="s">
        <v>85</v>
      </c>
      <c r="BL608" t="s">
        <v>929</v>
      </c>
      <c r="BM608" t="s">
        <v>930</v>
      </c>
      <c r="BO608" t="s">
        <v>788</v>
      </c>
      <c r="BP608" s="1" t="s">
        <v>931</v>
      </c>
    </row>
    <row r="609" spans="1:68" hidden="1" x14ac:dyDescent="0.25">
      <c r="A609" s="1" t="s">
        <v>7183</v>
      </c>
      <c r="B609" t="s">
        <v>7184</v>
      </c>
      <c r="C609" t="s">
        <v>7185</v>
      </c>
      <c r="D609" s="5">
        <f t="shared" si="28"/>
        <v>0</v>
      </c>
      <c r="E609" s="5">
        <f>IFERROR(SEARCH(Tabelle2!$A$2,Literatur!$C609),0)</f>
        <v>0</v>
      </c>
      <c r="F609" s="5">
        <f>IFERROR(SEARCH(Tabelle2!$A$3,Literatur!$C609),0)</f>
        <v>0</v>
      </c>
      <c r="G609" s="5">
        <f>IFERROR(SEARCH(Tabelle2!$A$4,Literatur!$C609),0)</f>
        <v>0</v>
      </c>
      <c r="H609" s="5">
        <f>IFERROR(SEARCH(Tabelle2!$A$5,Literatur!$C609),0)</f>
        <v>0</v>
      </c>
      <c r="I609" s="5">
        <f>IFERROR(SEARCH(Tabelle2!$A$6,Literatur!$C609),0)</f>
        <v>0</v>
      </c>
      <c r="J609" s="5">
        <f>IFERROR(SEARCH(Tabelle2!$A$7,Literatur!$C609),0)</f>
        <v>0</v>
      </c>
      <c r="K609" s="5">
        <f>IFERROR(SEARCH(Tabelle2!$A$8,Literatur!$C609),0)</f>
        <v>0</v>
      </c>
      <c r="L609" s="5">
        <f>IFERROR(SEARCH(Tabelle2!$A$9,Literatur!$C609),0)</f>
        <v>0</v>
      </c>
      <c r="M609" s="5">
        <f>IFERROR(SEARCH(Tabelle2!$A$10,Literatur!$C609),0)</f>
        <v>0</v>
      </c>
      <c r="N609" t="s">
        <v>60</v>
      </c>
      <c r="O609" t="s">
        <v>61</v>
      </c>
      <c r="P609" t="s">
        <v>7186</v>
      </c>
      <c r="Q609" t="s">
        <v>7187</v>
      </c>
      <c r="R609">
        <v>3</v>
      </c>
      <c r="S609">
        <v>115300</v>
      </c>
      <c r="T609" t="s">
        <v>64</v>
      </c>
      <c r="U609" t="s">
        <v>7188</v>
      </c>
      <c r="V609" t="s">
        <v>7189</v>
      </c>
      <c r="X609" t="s">
        <v>7190</v>
      </c>
      <c r="Y609" t="s">
        <v>7191</v>
      </c>
      <c r="Z609" t="s">
        <v>7192</v>
      </c>
      <c r="AA609">
        <f t="shared" si="29"/>
        <v>6</v>
      </c>
      <c r="AB609">
        <v>118</v>
      </c>
      <c r="AC609" t="s">
        <v>7193</v>
      </c>
      <c r="AD609" t="s">
        <v>1906</v>
      </c>
      <c r="AE609">
        <v>30442088</v>
      </c>
      <c r="AF609" t="s">
        <v>7193</v>
      </c>
      <c r="AG609" t="s">
        <v>7194</v>
      </c>
      <c r="AH609" t="s">
        <v>7195</v>
      </c>
      <c r="AI609" t="s">
        <v>7196</v>
      </c>
      <c r="AJ609" t="s">
        <v>113</v>
      </c>
      <c r="AK609" t="s">
        <v>147</v>
      </c>
      <c r="AL609">
        <v>2647764</v>
      </c>
      <c r="AM609">
        <v>2018</v>
      </c>
      <c r="AN609" t="s">
        <v>7197</v>
      </c>
      <c r="AO609" t="s">
        <v>7198</v>
      </c>
      <c r="AP609" t="s">
        <v>7198</v>
      </c>
      <c r="AQ609" t="s">
        <v>7199</v>
      </c>
      <c r="AR609" t="s">
        <v>7200</v>
      </c>
      <c r="AS609" t="s">
        <v>7201</v>
      </c>
      <c r="AT609" t="s">
        <v>7202</v>
      </c>
      <c r="AU609" t="s">
        <v>7203</v>
      </c>
      <c r="AV609" t="s">
        <v>84</v>
      </c>
      <c r="AW609" t="s">
        <v>86</v>
      </c>
      <c r="AX609" t="s">
        <v>86</v>
      </c>
      <c r="AY609" t="s">
        <v>86</v>
      </c>
      <c r="AZ609" t="s">
        <v>86</v>
      </c>
      <c r="BA609" t="s">
        <v>85</v>
      </c>
      <c r="BB609" t="s">
        <v>85</v>
      </c>
      <c r="BC609">
        <v>0</v>
      </c>
      <c r="BD609" t="s">
        <v>85</v>
      </c>
      <c r="BE609" t="s">
        <v>86</v>
      </c>
      <c r="BF609" t="s">
        <v>85</v>
      </c>
      <c r="BG609" t="s">
        <v>85</v>
      </c>
      <c r="BH609" t="s">
        <v>85</v>
      </c>
      <c r="BI609" t="s">
        <v>85</v>
      </c>
      <c r="BJ609" t="s">
        <v>85</v>
      </c>
      <c r="BK609" t="s">
        <v>86</v>
      </c>
      <c r="BL609" t="s">
        <v>2722</v>
      </c>
      <c r="BM609" t="s">
        <v>2722</v>
      </c>
      <c r="BN609" t="s">
        <v>7204</v>
      </c>
      <c r="BO609" t="s">
        <v>7204</v>
      </c>
      <c r="BP609" s="1" t="s">
        <v>7205</v>
      </c>
    </row>
    <row r="610" spans="1:68" hidden="1" x14ac:dyDescent="0.25">
      <c r="A610" s="1" t="s">
        <v>7183</v>
      </c>
      <c r="B610" t="s">
        <v>7184</v>
      </c>
      <c r="C610" t="s">
        <v>7185</v>
      </c>
      <c r="D610" s="5">
        <f t="shared" si="28"/>
        <v>0</v>
      </c>
      <c r="E610" s="5">
        <f>IFERROR(SEARCH(Tabelle2!$A$2,Literatur!$C610),0)</f>
        <v>0</v>
      </c>
      <c r="F610" s="5">
        <f>IFERROR(SEARCH(Tabelle2!$A$3,Literatur!$C610),0)</f>
        <v>0</v>
      </c>
      <c r="G610" s="5">
        <f>IFERROR(SEARCH(Tabelle2!$A$4,Literatur!$C610),0)</f>
        <v>0</v>
      </c>
      <c r="H610" s="5">
        <f>IFERROR(SEARCH(Tabelle2!$A$5,Literatur!$C610),0)</f>
        <v>0</v>
      </c>
      <c r="I610" s="5">
        <f>IFERROR(SEARCH(Tabelle2!$A$6,Literatur!$C610),0)</f>
        <v>0</v>
      </c>
      <c r="J610" s="5">
        <f>IFERROR(SEARCH(Tabelle2!$A$7,Literatur!$C610),0)</f>
        <v>0</v>
      </c>
      <c r="K610" s="5">
        <f>IFERROR(SEARCH(Tabelle2!$A$8,Literatur!$C610),0)</f>
        <v>0</v>
      </c>
      <c r="L610" s="5">
        <f>IFERROR(SEARCH(Tabelle2!$A$9,Literatur!$C610),0)</f>
        <v>0</v>
      </c>
      <c r="M610" s="5">
        <f>IFERROR(SEARCH(Tabelle2!$A$10,Literatur!$C610),0)</f>
        <v>0</v>
      </c>
      <c r="N610" t="s">
        <v>60</v>
      </c>
      <c r="O610" t="s">
        <v>61</v>
      </c>
      <c r="P610" t="s">
        <v>7186</v>
      </c>
      <c r="Q610" t="s">
        <v>7187</v>
      </c>
      <c r="R610">
        <v>3</v>
      </c>
      <c r="S610">
        <v>115300</v>
      </c>
      <c r="T610" t="s">
        <v>64</v>
      </c>
      <c r="U610" t="s">
        <v>7188</v>
      </c>
      <c r="V610" t="s">
        <v>7189</v>
      </c>
      <c r="X610" t="s">
        <v>7190</v>
      </c>
      <c r="Y610" t="s">
        <v>7191</v>
      </c>
      <c r="Z610" t="s">
        <v>7192</v>
      </c>
      <c r="AA610">
        <f t="shared" si="29"/>
        <v>6</v>
      </c>
      <c r="AB610">
        <v>118</v>
      </c>
      <c r="AC610" t="s">
        <v>7206</v>
      </c>
      <c r="AD610" t="s">
        <v>71</v>
      </c>
      <c r="AE610">
        <v>30302187</v>
      </c>
      <c r="AF610" t="s">
        <v>7207</v>
      </c>
      <c r="AG610" t="s">
        <v>7208</v>
      </c>
      <c r="AH610" t="s">
        <v>7209</v>
      </c>
      <c r="AI610" t="s">
        <v>7210</v>
      </c>
      <c r="AJ610" t="s">
        <v>113</v>
      </c>
      <c r="AK610" t="s">
        <v>178</v>
      </c>
      <c r="AL610">
        <v>2750814</v>
      </c>
      <c r="AM610">
        <v>2018</v>
      </c>
      <c r="AN610" t="s">
        <v>7211</v>
      </c>
      <c r="AO610" t="s">
        <v>7212</v>
      </c>
      <c r="AP610" t="s">
        <v>7212</v>
      </c>
      <c r="AQ610" t="s">
        <v>7213</v>
      </c>
      <c r="AR610" t="s">
        <v>7214</v>
      </c>
      <c r="AS610" t="s">
        <v>7215</v>
      </c>
      <c r="AT610" t="s">
        <v>7216</v>
      </c>
      <c r="AU610" t="s">
        <v>7217</v>
      </c>
      <c r="AV610" t="s">
        <v>84</v>
      </c>
      <c r="AW610" t="s">
        <v>86</v>
      </c>
      <c r="AX610" t="s">
        <v>86</v>
      </c>
      <c r="AY610" t="s">
        <v>85</v>
      </c>
      <c r="AZ610" t="s">
        <v>86</v>
      </c>
      <c r="BA610" t="s">
        <v>85</v>
      </c>
      <c r="BB610" t="s">
        <v>86</v>
      </c>
      <c r="BC610">
        <v>0</v>
      </c>
      <c r="BD610" t="s">
        <v>86</v>
      </c>
      <c r="BE610" t="s">
        <v>86</v>
      </c>
      <c r="BF610" t="s">
        <v>85</v>
      </c>
      <c r="BG610" t="s">
        <v>86</v>
      </c>
      <c r="BH610" t="s">
        <v>85</v>
      </c>
      <c r="BI610" t="s">
        <v>85</v>
      </c>
      <c r="BJ610" t="s">
        <v>85</v>
      </c>
      <c r="BK610" t="s">
        <v>85</v>
      </c>
      <c r="BL610" t="s">
        <v>7218</v>
      </c>
      <c r="BM610" t="s">
        <v>7219</v>
      </c>
      <c r="BN610" t="s">
        <v>327</v>
      </c>
      <c r="BO610" t="s">
        <v>327</v>
      </c>
      <c r="BP610" s="1" t="s">
        <v>7220</v>
      </c>
    </row>
    <row r="611" spans="1:68" hidden="1" x14ac:dyDescent="0.25">
      <c r="A611" s="1" t="s">
        <v>7183</v>
      </c>
      <c r="B611" t="s">
        <v>7184</v>
      </c>
      <c r="C611" t="s">
        <v>7185</v>
      </c>
      <c r="D611" s="5">
        <f t="shared" si="28"/>
        <v>0</v>
      </c>
      <c r="E611" s="5">
        <f>IFERROR(SEARCH(Tabelle2!$A$2,Literatur!$C611),0)</f>
        <v>0</v>
      </c>
      <c r="F611" s="5">
        <f>IFERROR(SEARCH(Tabelle2!$A$3,Literatur!$C611),0)</f>
        <v>0</v>
      </c>
      <c r="G611" s="5">
        <f>IFERROR(SEARCH(Tabelle2!$A$4,Literatur!$C611),0)</f>
        <v>0</v>
      </c>
      <c r="H611" s="5">
        <f>IFERROR(SEARCH(Tabelle2!$A$5,Literatur!$C611),0)</f>
        <v>0</v>
      </c>
      <c r="I611" s="5">
        <f>IFERROR(SEARCH(Tabelle2!$A$6,Literatur!$C611),0)</f>
        <v>0</v>
      </c>
      <c r="J611" s="5">
        <f>IFERROR(SEARCH(Tabelle2!$A$7,Literatur!$C611),0)</f>
        <v>0</v>
      </c>
      <c r="K611" s="5">
        <f>IFERROR(SEARCH(Tabelle2!$A$8,Literatur!$C611),0)</f>
        <v>0</v>
      </c>
      <c r="L611" s="5">
        <f>IFERROR(SEARCH(Tabelle2!$A$9,Literatur!$C611),0)</f>
        <v>0</v>
      </c>
      <c r="M611" s="5">
        <f>IFERROR(SEARCH(Tabelle2!$A$10,Literatur!$C611),0)</f>
        <v>0</v>
      </c>
      <c r="N611" t="s">
        <v>60</v>
      </c>
      <c r="O611" t="s">
        <v>61</v>
      </c>
      <c r="P611" t="s">
        <v>7186</v>
      </c>
      <c r="Q611" t="s">
        <v>7187</v>
      </c>
      <c r="R611">
        <v>3</v>
      </c>
      <c r="S611">
        <v>115300</v>
      </c>
      <c r="T611" t="s">
        <v>64</v>
      </c>
      <c r="U611" t="s">
        <v>7188</v>
      </c>
      <c r="V611" t="s">
        <v>7189</v>
      </c>
      <c r="X611" t="s">
        <v>7190</v>
      </c>
      <c r="Y611" t="s">
        <v>7191</v>
      </c>
      <c r="Z611" t="s">
        <v>7192</v>
      </c>
      <c r="AA611">
        <f t="shared" si="29"/>
        <v>6</v>
      </c>
      <c r="AB611">
        <v>118</v>
      </c>
      <c r="AC611" t="s">
        <v>7221</v>
      </c>
      <c r="AD611" t="s">
        <v>71</v>
      </c>
      <c r="AE611">
        <v>30258131</v>
      </c>
      <c r="AF611" t="s">
        <v>7222</v>
      </c>
      <c r="AG611" t="s">
        <v>7223</v>
      </c>
      <c r="AH611" t="s">
        <v>7224</v>
      </c>
      <c r="AI611" t="s">
        <v>7225</v>
      </c>
      <c r="AJ611" t="s">
        <v>281</v>
      </c>
      <c r="AK611" t="s">
        <v>281</v>
      </c>
      <c r="AL611">
        <v>2639743</v>
      </c>
      <c r="AM611">
        <v>2018</v>
      </c>
      <c r="AN611" t="s">
        <v>947</v>
      </c>
      <c r="AO611" t="s">
        <v>948</v>
      </c>
      <c r="AP611" t="s">
        <v>948</v>
      </c>
      <c r="AQ611" t="s">
        <v>949</v>
      </c>
      <c r="AR611" t="s">
        <v>950</v>
      </c>
      <c r="AS611" t="s">
        <v>950</v>
      </c>
      <c r="AT611" t="s">
        <v>7226</v>
      </c>
      <c r="AU611" t="s">
        <v>7227</v>
      </c>
      <c r="AV611" t="s">
        <v>84</v>
      </c>
      <c r="AW611" t="s">
        <v>86</v>
      </c>
      <c r="AX611" t="s">
        <v>86</v>
      </c>
      <c r="AY611" t="s">
        <v>85</v>
      </c>
      <c r="AZ611" t="s">
        <v>86</v>
      </c>
      <c r="BA611" t="s">
        <v>85</v>
      </c>
      <c r="BB611" t="s">
        <v>86</v>
      </c>
      <c r="BC611">
        <v>0</v>
      </c>
      <c r="BD611" t="s">
        <v>86</v>
      </c>
      <c r="BE611" t="s">
        <v>86</v>
      </c>
      <c r="BF611" t="s">
        <v>85</v>
      </c>
      <c r="BG611" t="s">
        <v>86</v>
      </c>
      <c r="BH611" t="s">
        <v>85</v>
      </c>
      <c r="BI611" t="s">
        <v>85</v>
      </c>
      <c r="BJ611" t="s">
        <v>85</v>
      </c>
      <c r="BK611" t="s">
        <v>85</v>
      </c>
      <c r="BL611" t="s">
        <v>6577</v>
      </c>
      <c r="BM611" t="s">
        <v>700</v>
      </c>
      <c r="BN611" t="s">
        <v>347</v>
      </c>
      <c r="BO611" t="s">
        <v>347</v>
      </c>
      <c r="BP611" s="1" t="s">
        <v>7228</v>
      </c>
    </row>
    <row r="612" spans="1:68" hidden="1" x14ac:dyDescent="0.25">
      <c r="A612" s="1" t="s">
        <v>7183</v>
      </c>
      <c r="B612" t="s">
        <v>7184</v>
      </c>
      <c r="C612" t="s">
        <v>7185</v>
      </c>
      <c r="D612" s="5">
        <f t="shared" si="28"/>
        <v>0</v>
      </c>
      <c r="E612" s="5">
        <f>IFERROR(SEARCH(Tabelle2!$A$2,Literatur!$C612),0)</f>
        <v>0</v>
      </c>
      <c r="F612" s="5">
        <f>IFERROR(SEARCH(Tabelle2!$A$3,Literatur!$C612),0)</f>
        <v>0</v>
      </c>
      <c r="G612" s="5">
        <f>IFERROR(SEARCH(Tabelle2!$A$4,Literatur!$C612),0)</f>
        <v>0</v>
      </c>
      <c r="H612" s="5">
        <f>IFERROR(SEARCH(Tabelle2!$A$5,Literatur!$C612),0)</f>
        <v>0</v>
      </c>
      <c r="I612" s="5">
        <f>IFERROR(SEARCH(Tabelle2!$A$6,Literatur!$C612),0)</f>
        <v>0</v>
      </c>
      <c r="J612" s="5">
        <f>IFERROR(SEARCH(Tabelle2!$A$7,Literatur!$C612),0)</f>
        <v>0</v>
      </c>
      <c r="K612" s="5">
        <f>IFERROR(SEARCH(Tabelle2!$A$8,Literatur!$C612),0)</f>
        <v>0</v>
      </c>
      <c r="L612" s="5">
        <f>IFERROR(SEARCH(Tabelle2!$A$9,Literatur!$C612),0)</f>
        <v>0</v>
      </c>
      <c r="M612" s="5">
        <f>IFERROR(SEARCH(Tabelle2!$A$10,Literatur!$C612),0)</f>
        <v>0</v>
      </c>
      <c r="N612" t="s">
        <v>60</v>
      </c>
      <c r="O612" t="s">
        <v>61</v>
      </c>
      <c r="P612" t="s">
        <v>7186</v>
      </c>
      <c r="Q612" t="s">
        <v>7187</v>
      </c>
      <c r="R612">
        <v>3</v>
      </c>
      <c r="S612">
        <v>115300</v>
      </c>
      <c r="T612" t="s">
        <v>64</v>
      </c>
      <c r="U612" t="s">
        <v>7188</v>
      </c>
      <c r="V612" t="s">
        <v>7189</v>
      </c>
      <c r="X612" t="s">
        <v>7190</v>
      </c>
      <c r="Y612" t="s">
        <v>7191</v>
      </c>
      <c r="Z612" t="s">
        <v>7192</v>
      </c>
      <c r="AA612">
        <f t="shared" si="29"/>
        <v>6</v>
      </c>
      <c r="AB612">
        <v>118</v>
      </c>
      <c r="AC612" t="s">
        <v>7229</v>
      </c>
      <c r="AD612" t="s">
        <v>71</v>
      </c>
      <c r="AE612">
        <v>30240509</v>
      </c>
      <c r="AF612" t="s">
        <v>7230</v>
      </c>
      <c r="AG612" t="s">
        <v>7231</v>
      </c>
      <c r="AH612" t="s">
        <v>7232</v>
      </c>
      <c r="AI612" t="s">
        <v>7233</v>
      </c>
      <c r="AJ612" t="s">
        <v>384</v>
      </c>
      <c r="AK612" t="s">
        <v>97</v>
      </c>
      <c r="AL612">
        <v>2722601</v>
      </c>
      <c r="AM612">
        <v>2018</v>
      </c>
      <c r="AN612" t="s">
        <v>5884</v>
      </c>
      <c r="AO612" t="s">
        <v>5885</v>
      </c>
      <c r="AP612" t="s">
        <v>5885</v>
      </c>
      <c r="AQ612" t="s">
        <v>5886</v>
      </c>
      <c r="AR612" t="s">
        <v>5874</v>
      </c>
      <c r="AS612" t="s">
        <v>5874</v>
      </c>
      <c r="AT612" t="s">
        <v>7234</v>
      </c>
      <c r="AU612" t="s">
        <v>7235</v>
      </c>
      <c r="AV612" t="s">
        <v>84</v>
      </c>
      <c r="AW612" t="s">
        <v>86</v>
      </c>
      <c r="AX612" t="s">
        <v>86</v>
      </c>
      <c r="AY612" t="s">
        <v>85</v>
      </c>
      <c r="AZ612" t="s">
        <v>86</v>
      </c>
      <c r="BA612" t="s">
        <v>85</v>
      </c>
      <c r="BB612" t="s">
        <v>86</v>
      </c>
      <c r="BC612">
        <v>0</v>
      </c>
      <c r="BD612" t="s">
        <v>86</v>
      </c>
      <c r="BE612" t="s">
        <v>86</v>
      </c>
      <c r="BF612" t="s">
        <v>85</v>
      </c>
      <c r="BG612" t="s">
        <v>86</v>
      </c>
      <c r="BH612" t="s">
        <v>85</v>
      </c>
      <c r="BI612" t="s">
        <v>85</v>
      </c>
      <c r="BJ612" t="s">
        <v>85</v>
      </c>
      <c r="BK612" t="s">
        <v>85</v>
      </c>
      <c r="BL612" t="s">
        <v>3478</v>
      </c>
      <c r="BM612" t="s">
        <v>6577</v>
      </c>
      <c r="BN612" t="s">
        <v>344</v>
      </c>
      <c r="BO612" t="s">
        <v>344</v>
      </c>
      <c r="BP612" s="1" t="s">
        <v>7236</v>
      </c>
    </row>
    <row r="613" spans="1:68" hidden="1" x14ac:dyDescent="0.25">
      <c r="A613" s="1" t="s">
        <v>7183</v>
      </c>
      <c r="B613" t="s">
        <v>7184</v>
      </c>
      <c r="C613" t="s">
        <v>7185</v>
      </c>
      <c r="D613" s="5">
        <f t="shared" si="28"/>
        <v>0</v>
      </c>
      <c r="E613" s="5">
        <f>IFERROR(SEARCH(Tabelle2!$A$2,Literatur!$C613),0)</f>
        <v>0</v>
      </c>
      <c r="F613" s="5">
        <f>IFERROR(SEARCH(Tabelle2!$A$3,Literatur!$C613),0)</f>
        <v>0</v>
      </c>
      <c r="G613" s="5">
        <f>IFERROR(SEARCH(Tabelle2!$A$4,Literatur!$C613),0)</f>
        <v>0</v>
      </c>
      <c r="H613" s="5">
        <f>IFERROR(SEARCH(Tabelle2!$A$5,Literatur!$C613),0)</f>
        <v>0</v>
      </c>
      <c r="I613" s="5">
        <f>IFERROR(SEARCH(Tabelle2!$A$6,Literatur!$C613),0)</f>
        <v>0</v>
      </c>
      <c r="J613" s="5">
        <f>IFERROR(SEARCH(Tabelle2!$A$7,Literatur!$C613),0)</f>
        <v>0</v>
      </c>
      <c r="K613" s="5">
        <f>IFERROR(SEARCH(Tabelle2!$A$8,Literatur!$C613),0)</f>
        <v>0</v>
      </c>
      <c r="L613" s="5">
        <f>IFERROR(SEARCH(Tabelle2!$A$9,Literatur!$C613),0)</f>
        <v>0</v>
      </c>
      <c r="M613" s="5">
        <f>IFERROR(SEARCH(Tabelle2!$A$10,Literatur!$C613),0)</f>
        <v>0</v>
      </c>
      <c r="N613" t="s">
        <v>60</v>
      </c>
      <c r="O613" t="s">
        <v>61</v>
      </c>
      <c r="P613" t="s">
        <v>7186</v>
      </c>
      <c r="Q613" t="s">
        <v>7187</v>
      </c>
      <c r="R613">
        <v>3</v>
      </c>
      <c r="S613">
        <v>115300</v>
      </c>
      <c r="T613" t="s">
        <v>64</v>
      </c>
      <c r="U613" t="s">
        <v>7188</v>
      </c>
      <c r="V613" t="s">
        <v>7189</v>
      </c>
      <c r="X613" t="s">
        <v>7190</v>
      </c>
      <c r="Y613" t="s">
        <v>7191</v>
      </c>
      <c r="Z613" t="s">
        <v>7192</v>
      </c>
      <c r="AA613">
        <f t="shared" si="29"/>
        <v>6</v>
      </c>
      <c r="AB613">
        <v>118</v>
      </c>
      <c r="AC613" t="s">
        <v>7237</v>
      </c>
      <c r="AD613" t="s">
        <v>71</v>
      </c>
      <c r="AE613">
        <v>30108607</v>
      </c>
      <c r="AF613" t="s">
        <v>7238</v>
      </c>
      <c r="AG613" t="s">
        <v>7239</v>
      </c>
      <c r="AH613" t="s">
        <v>7240</v>
      </c>
      <c r="AI613" t="s">
        <v>7241</v>
      </c>
      <c r="AJ613" t="s">
        <v>241</v>
      </c>
      <c r="AK613" t="s">
        <v>281</v>
      </c>
      <c r="AL613">
        <v>2723820</v>
      </c>
      <c r="AM613">
        <v>2018</v>
      </c>
      <c r="AN613" t="s">
        <v>7242</v>
      </c>
      <c r="AO613" t="s">
        <v>7243</v>
      </c>
      <c r="AP613" t="s">
        <v>7243</v>
      </c>
      <c r="AQ613" t="s">
        <v>7244</v>
      </c>
      <c r="AR613" t="s">
        <v>7245</v>
      </c>
      <c r="AS613" t="s">
        <v>7246</v>
      </c>
      <c r="AT613" t="s">
        <v>7247</v>
      </c>
      <c r="AU613" t="s">
        <v>7248</v>
      </c>
      <c r="AV613" t="s">
        <v>84</v>
      </c>
      <c r="AW613" t="s">
        <v>85</v>
      </c>
      <c r="AX613" t="s">
        <v>85</v>
      </c>
      <c r="AY613" t="s">
        <v>85</v>
      </c>
      <c r="AZ613" t="s">
        <v>85</v>
      </c>
      <c r="BA613" t="s">
        <v>85</v>
      </c>
      <c r="BB613" t="s">
        <v>86</v>
      </c>
      <c r="BC613">
        <v>0</v>
      </c>
      <c r="BD613" t="s">
        <v>86</v>
      </c>
      <c r="BE613" t="s">
        <v>85</v>
      </c>
      <c r="BF613" t="s">
        <v>85</v>
      </c>
      <c r="BG613" t="s">
        <v>86</v>
      </c>
      <c r="BH613" t="s">
        <v>85</v>
      </c>
      <c r="BI613" t="s">
        <v>85</v>
      </c>
      <c r="BJ613" t="s">
        <v>85</v>
      </c>
      <c r="BK613" t="s">
        <v>85</v>
      </c>
      <c r="BL613" t="s">
        <v>7249</v>
      </c>
      <c r="BM613" t="s">
        <v>5631</v>
      </c>
      <c r="BN613" t="s">
        <v>5631</v>
      </c>
      <c r="BO613" t="s">
        <v>5631</v>
      </c>
      <c r="BP613" s="1" t="s">
        <v>7250</v>
      </c>
    </row>
    <row r="614" spans="1:68" hidden="1" x14ac:dyDescent="0.25">
      <c r="A614" s="1" t="s">
        <v>7183</v>
      </c>
      <c r="B614" t="s">
        <v>7184</v>
      </c>
      <c r="C614" t="s">
        <v>7185</v>
      </c>
      <c r="D614" s="5">
        <f t="shared" si="28"/>
        <v>0</v>
      </c>
      <c r="E614" s="5">
        <f>IFERROR(SEARCH(Tabelle2!$A$2,Literatur!$C614),0)</f>
        <v>0</v>
      </c>
      <c r="F614" s="5">
        <f>IFERROR(SEARCH(Tabelle2!$A$3,Literatur!$C614),0)</f>
        <v>0</v>
      </c>
      <c r="G614" s="5">
        <f>IFERROR(SEARCH(Tabelle2!$A$4,Literatur!$C614),0)</f>
        <v>0</v>
      </c>
      <c r="H614" s="5">
        <f>IFERROR(SEARCH(Tabelle2!$A$5,Literatur!$C614),0)</f>
        <v>0</v>
      </c>
      <c r="I614" s="5">
        <f>IFERROR(SEARCH(Tabelle2!$A$6,Literatur!$C614),0)</f>
        <v>0</v>
      </c>
      <c r="J614" s="5">
        <f>IFERROR(SEARCH(Tabelle2!$A$7,Literatur!$C614),0)</f>
        <v>0</v>
      </c>
      <c r="K614" s="5">
        <f>IFERROR(SEARCH(Tabelle2!$A$8,Literatur!$C614),0)</f>
        <v>0</v>
      </c>
      <c r="L614" s="5">
        <f>IFERROR(SEARCH(Tabelle2!$A$9,Literatur!$C614),0)</f>
        <v>0</v>
      </c>
      <c r="M614" s="5">
        <f>IFERROR(SEARCH(Tabelle2!$A$10,Literatur!$C614),0)</f>
        <v>0</v>
      </c>
      <c r="N614" t="s">
        <v>60</v>
      </c>
      <c r="O614" t="s">
        <v>61</v>
      </c>
      <c r="P614" t="s">
        <v>7186</v>
      </c>
      <c r="Q614" t="s">
        <v>7187</v>
      </c>
      <c r="R614">
        <v>3</v>
      </c>
      <c r="S614">
        <v>115300</v>
      </c>
      <c r="T614" t="s">
        <v>64</v>
      </c>
      <c r="U614" t="s">
        <v>7188</v>
      </c>
      <c r="V614" t="s">
        <v>7189</v>
      </c>
      <c r="X614" t="s">
        <v>7190</v>
      </c>
      <c r="Y614" t="s">
        <v>7191</v>
      </c>
      <c r="Z614" t="s">
        <v>7192</v>
      </c>
      <c r="AA614">
        <f t="shared" si="29"/>
        <v>6</v>
      </c>
      <c r="AB614">
        <v>118</v>
      </c>
      <c r="AC614" t="s">
        <v>7251</v>
      </c>
      <c r="AD614" t="s">
        <v>71</v>
      </c>
      <c r="AE614">
        <v>30013920</v>
      </c>
      <c r="AF614" t="s">
        <v>7252</v>
      </c>
      <c r="AG614" t="s">
        <v>7253</v>
      </c>
      <c r="AH614" t="s">
        <v>7254</v>
      </c>
      <c r="AI614" t="s">
        <v>7255</v>
      </c>
      <c r="AJ614" t="s">
        <v>97</v>
      </c>
      <c r="AK614" t="s">
        <v>2130</v>
      </c>
      <c r="AL614">
        <v>2645050</v>
      </c>
      <c r="AM614">
        <v>2018</v>
      </c>
      <c r="AN614" t="s">
        <v>1142</v>
      </c>
      <c r="AO614" t="s">
        <v>1143</v>
      </c>
      <c r="AP614" t="s">
        <v>1143</v>
      </c>
      <c r="AQ614" t="s">
        <v>1144</v>
      </c>
      <c r="AR614" t="s">
        <v>1145</v>
      </c>
      <c r="AS614" t="s">
        <v>1145</v>
      </c>
      <c r="AT614" t="s">
        <v>7256</v>
      </c>
      <c r="AU614" t="s">
        <v>7257</v>
      </c>
      <c r="AV614" t="s">
        <v>84</v>
      </c>
      <c r="AW614" t="s">
        <v>86</v>
      </c>
      <c r="AX614" t="s">
        <v>86</v>
      </c>
      <c r="AY614" t="s">
        <v>85</v>
      </c>
      <c r="AZ614" t="s">
        <v>86</v>
      </c>
      <c r="BA614" t="s">
        <v>85</v>
      </c>
      <c r="BB614" t="s">
        <v>86</v>
      </c>
      <c r="BC614">
        <v>0</v>
      </c>
      <c r="BD614" t="s">
        <v>86</v>
      </c>
      <c r="BE614" t="s">
        <v>86</v>
      </c>
      <c r="BF614" t="s">
        <v>85</v>
      </c>
      <c r="BG614" t="s">
        <v>86</v>
      </c>
      <c r="BH614" t="s">
        <v>85</v>
      </c>
      <c r="BI614" t="s">
        <v>85</v>
      </c>
      <c r="BJ614" t="s">
        <v>85</v>
      </c>
      <c r="BK614" t="s">
        <v>85</v>
      </c>
      <c r="BL614" t="s">
        <v>4132</v>
      </c>
      <c r="BM614" t="s">
        <v>7258</v>
      </c>
      <c r="BN614" t="s">
        <v>558</v>
      </c>
      <c r="BO614" t="s">
        <v>558</v>
      </c>
      <c r="BP614" s="1" t="s">
        <v>7259</v>
      </c>
    </row>
    <row r="615" spans="1:68" hidden="1" x14ac:dyDescent="0.25">
      <c r="A615" s="1" t="s">
        <v>7183</v>
      </c>
      <c r="B615" t="s">
        <v>7184</v>
      </c>
      <c r="C615" t="s">
        <v>7185</v>
      </c>
      <c r="D615" s="5">
        <f t="shared" si="28"/>
        <v>0</v>
      </c>
      <c r="E615" s="5">
        <f>IFERROR(SEARCH(Tabelle2!$A$2,Literatur!$C615),0)</f>
        <v>0</v>
      </c>
      <c r="F615" s="5">
        <f>IFERROR(SEARCH(Tabelle2!$A$3,Literatur!$C615),0)</f>
        <v>0</v>
      </c>
      <c r="G615" s="5">
        <f>IFERROR(SEARCH(Tabelle2!$A$4,Literatur!$C615),0)</f>
        <v>0</v>
      </c>
      <c r="H615" s="5">
        <f>IFERROR(SEARCH(Tabelle2!$A$5,Literatur!$C615),0)</f>
        <v>0</v>
      </c>
      <c r="I615" s="5">
        <f>IFERROR(SEARCH(Tabelle2!$A$6,Literatur!$C615),0)</f>
        <v>0</v>
      </c>
      <c r="J615" s="5">
        <f>IFERROR(SEARCH(Tabelle2!$A$7,Literatur!$C615),0)</f>
        <v>0</v>
      </c>
      <c r="K615" s="5">
        <f>IFERROR(SEARCH(Tabelle2!$A$8,Literatur!$C615),0)</f>
        <v>0</v>
      </c>
      <c r="L615" s="5">
        <f>IFERROR(SEARCH(Tabelle2!$A$9,Literatur!$C615),0)</f>
        <v>0</v>
      </c>
      <c r="M615" s="5">
        <f>IFERROR(SEARCH(Tabelle2!$A$10,Literatur!$C615),0)</f>
        <v>0</v>
      </c>
      <c r="N615" t="s">
        <v>60</v>
      </c>
      <c r="O615" t="s">
        <v>61</v>
      </c>
      <c r="P615" t="s">
        <v>7186</v>
      </c>
      <c r="Q615" t="s">
        <v>7187</v>
      </c>
      <c r="R615">
        <v>3</v>
      </c>
      <c r="S615">
        <v>115300</v>
      </c>
      <c r="T615" t="s">
        <v>64</v>
      </c>
      <c r="U615" t="s">
        <v>7188</v>
      </c>
      <c r="V615" t="s">
        <v>7189</v>
      </c>
      <c r="X615" t="s">
        <v>7190</v>
      </c>
      <c r="Y615" t="s">
        <v>7191</v>
      </c>
      <c r="Z615" t="s">
        <v>7192</v>
      </c>
      <c r="AA615">
        <f t="shared" si="29"/>
        <v>6</v>
      </c>
      <c r="AB615">
        <v>118</v>
      </c>
      <c r="AC615" t="s">
        <v>7260</v>
      </c>
      <c r="AD615" t="s">
        <v>71</v>
      </c>
      <c r="AE615">
        <v>29970989</v>
      </c>
      <c r="AF615" t="s">
        <v>7261</v>
      </c>
      <c r="AG615" t="s">
        <v>7262</v>
      </c>
      <c r="AH615" t="s">
        <v>7263</v>
      </c>
      <c r="AI615" t="s">
        <v>7264</v>
      </c>
      <c r="AJ615" t="s">
        <v>147</v>
      </c>
      <c r="AK615" t="s">
        <v>76</v>
      </c>
      <c r="AL615">
        <v>2693524</v>
      </c>
      <c r="AM615">
        <v>2018</v>
      </c>
      <c r="AN615" t="s">
        <v>7265</v>
      </c>
      <c r="AO615" t="s">
        <v>7266</v>
      </c>
      <c r="AP615" t="s">
        <v>7266</v>
      </c>
      <c r="AQ615" t="s">
        <v>7267</v>
      </c>
      <c r="AR615" t="s">
        <v>7268</v>
      </c>
      <c r="AS615" t="s">
        <v>7268</v>
      </c>
      <c r="AT615" t="s">
        <v>7269</v>
      </c>
      <c r="AU615" t="s">
        <v>7270</v>
      </c>
      <c r="AV615" t="s">
        <v>84</v>
      </c>
      <c r="AW615" t="s">
        <v>86</v>
      </c>
      <c r="AX615" t="s">
        <v>86</v>
      </c>
      <c r="AY615" t="s">
        <v>85</v>
      </c>
      <c r="AZ615" t="s">
        <v>86</v>
      </c>
      <c r="BA615" t="s">
        <v>85</v>
      </c>
      <c r="BB615" t="s">
        <v>86</v>
      </c>
      <c r="BC615">
        <v>0</v>
      </c>
      <c r="BD615" t="s">
        <v>86</v>
      </c>
      <c r="BE615" t="s">
        <v>86</v>
      </c>
      <c r="BF615" t="s">
        <v>85</v>
      </c>
      <c r="BG615" t="s">
        <v>86</v>
      </c>
      <c r="BH615" t="s">
        <v>85</v>
      </c>
      <c r="BI615" t="s">
        <v>85</v>
      </c>
      <c r="BJ615" t="s">
        <v>85</v>
      </c>
      <c r="BK615" t="s">
        <v>85</v>
      </c>
      <c r="BL615" t="s">
        <v>3505</v>
      </c>
      <c r="BM615" t="s">
        <v>329</v>
      </c>
      <c r="BN615" t="s">
        <v>1756</v>
      </c>
      <c r="BO615" t="s">
        <v>1756</v>
      </c>
      <c r="BP615" s="1" t="s">
        <v>7271</v>
      </c>
    </row>
    <row r="616" spans="1:68" hidden="1" x14ac:dyDescent="0.25">
      <c r="A616" s="1" t="s">
        <v>7183</v>
      </c>
      <c r="B616" t="s">
        <v>7184</v>
      </c>
      <c r="C616" t="s">
        <v>7185</v>
      </c>
      <c r="D616" s="5">
        <f t="shared" si="28"/>
        <v>0</v>
      </c>
      <c r="E616" s="5">
        <f>IFERROR(SEARCH(Tabelle2!$A$2,Literatur!$C616),0)</f>
        <v>0</v>
      </c>
      <c r="F616" s="5">
        <f>IFERROR(SEARCH(Tabelle2!$A$3,Literatur!$C616),0)</f>
        <v>0</v>
      </c>
      <c r="G616" s="5">
        <f>IFERROR(SEARCH(Tabelle2!$A$4,Literatur!$C616),0)</f>
        <v>0</v>
      </c>
      <c r="H616" s="5">
        <f>IFERROR(SEARCH(Tabelle2!$A$5,Literatur!$C616),0)</f>
        <v>0</v>
      </c>
      <c r="I616" s="5">
        <f>IFERROR(SEARCH(Tabelle2!$A$6,Literatur!$C616),0)</f>
        <v>0</v>
      </c>
      <c r="J616" s="5">
        <f>IFERROR(SEARCH(Tabelle2!$A$7,Literatur!$C616),0)</f>
        <v>0</v>
      </c>
      <c r="K616" s="5">
        <f>IFERROR(SEARCH(Tabelle2!$A$8,Literatur!$C616),0)</f>
        <v>0</v>
      </c>
      <c r="L616" s="5">
        <f>IFERROR(SEARCH(Tabelle2!$A$9,Literatur!$C616),0)</f>
        <v>0</v>
      </c>
      <c r="M616" s="5">
        <f>IFERROR(SEARCH(Tabelle2!$A$10,Literatur!$C616),0)</f>
        <v>0</v>
      </c>
      <c r="N616" t="s">
        <v>60</v>
      </c>
      <c r="O616" t="s">
        <v>61</v>
      </c>
      <c r="P616" t="s">
        <v>7186</v>
      </c>
      <c r="Q616" t="s">
        <v>7187</v>
      </c>
      <c r="R616">
        <v>3</v>
      </c>
      <c r="S616">
        <v>115300</v>
      </c>
      <c r="T616" t="s">
        <v>64</v>
      </c>
      <c r="U616" t="s">
        <v>7188</v>
      </c>
      <c r="V616" t="s">
        <v>7189</v>
      </c>
      <c r="X616" t="s">
        <v>7190</v>
      </c>
      <c r="Y616" t="s">
        <v>7191</v>
      </c>
      <c r="Z616" t="s">
        <v>7192</v>
      </c>
      <c r="AA616">
        <f t="shared" si="29"/>
        <v>6</v>
      </c>
      <c r="AB616">
        <v>118</v>
      </c>
      <c r="AC616" t="s">
        <v>7272</v>
      </c>
      <c r="AD616" t="s">
        <v>71</v>
      </c>
      <c r="AE616">
        <v>29970986</v>
      </c>
      <c r="AF616" t="s">
        <v>7273</v>
      </c>
      <c r="AG616" t="s">
        <v>7274</v>
      </c>
      <c r="AH616" t="s">
        <v>7275</v>
      </c>
      <c r="AI616" t="s">
        <v>7276</v>
      </c>
      <c r="AJ616" t="s">
        <v>130</v>
      </c>
      <c r="AK616" t="s">
        <v>76</v>
      </c>
      <c r="AL616">
        <v>2645044</v>
      </c>
      <c r="AM616">
        <v>2018</v>
      </c>
      <c r="AN616" t="s">
        <v>7277</v>
      </c>
      <c r="AO616" t="s">
        <v>7278</v>
      </c>
      <c r="AP616" t="s">
        <v>7278</v>
      </c>
      <c r="AQ616" t="s">
        <v>7279</v>
      </c>
      <c r="AR616" t="s">
        <v>7280</v>
      </c>
      <c r="AS616" t="s">
        <v>7280</v>
      </c>
      <c r="AT616" t="s">
        <v>7281</v>
      </c>
      <c r="AU616" t="s">
        <v>7282</v>
      </c>
      <c r="AV616" t="s">
        <v>84</v>
      </c>
      <c r="AW616" t="s">
        <v>86</v>
      </c>
      <c r="AX616" t="s">
        <v>86</v>
      </c>
      <c r="AY616" t="s">
        <v>85</v>
      </c>
      <c r="AZ616" t="s">
        <v>86</v>
      </c>
      <c r="BA616" t="s">
        <v>85</v>
      </c>
      <c r="BB616" t="s">
        <v>86</v>
      </c>
      <c r="BC616">
        <v>0</v>
      </c>
      <c r="BD616" t="s">
        <v>86</v>
      </c>
      <c r="BE616" t="s">
        <v>86</v>
      </c>
      <c r="BF616" t="s">
        <v>85</v>
      </c>
      <c r="BG616" t="s">
        <v>86</v>
      </c>
      <c r="BH616" t="s">
        <v>85</v>
      </c>
      <c r="BI616" t="s">
        <v>85</v>
      </c>
      <c r="BJ616" t="s">
        <v>85</v>
      </c>
      <c r="BK616" t="s">
        <v>86</v>
      </c>
      <c r="BL616" t="s">
        <v>1380</v>
      </c>
      <c r="BM616" t="s">
        <v>5543</v>
      </c>
      <c r="BN616" t="s">
        <v>7283</v>
      </c>
      <c r="BO616" t="s">
        <v>7283</v>
      </c>
      <c r="BP616" s="1" t="s">
        <v>7284</v>
      </c>
    </row>
    <row r="617" spans="1:68" hidden="1" x14ac:dyDescent="0.25">
      <c r="A617" s="1" t="s">
        <v>7183</v>
      </c>
      <c r="B617" t="s">
        <v>7184</v>
      </c>
      <c r="C617" t="s">
        <v>7185</v>
      </c>
      <c r="D617" s="5">
        <f t="shared" si="28"/>
        <v>0</v>
      </c>
      <c r="E617" s="5">
        <f>IFERROR(SEARCH(Tabelle2!$A$2,Literatur!$C617),0)</f>
        <v>0</v>
      </c>
      <c r="F617" s="5">
        <f>IFERROR(SEARCH(Tabelle2!$A$3,Literatur!$C617),0)</f>
        <v>0</v>
      </c>
      <c r="G617" s="5">
        <f>IFERROR(SEARCH(Tabelle2!$A$4,Literatur!$C617),0)</f>
        <v>0</v>
      </c>
      <c r="H617" s="5">
        <f>IFERROR(SEARCH(Tabelle2!$A$5,Literatur!$C617),0)</f>
        <v>0</v>
      </c>
      <c r="I617" s="5">
        <f>IFERROR(SEARCH(Tabelle2!$A$6,Literatur!$C617),0)</f>
        <v>0</v>
      </c>
      <c r="J617" s="5">
        <f>IFERROR(SEARCH(Tabelle2!$A$7,Literatur!$C617),0)</f>
        <v>0</v>
      </c>
      <c r="K617" s="5">
        <f>IFERROR(SEARCH(Tabelle2!$A$8,Literatur!$C617),0)</f>
        <v>0</v>
      </c>
      <c r="L617" s="5">
        <f>IFERROR(SEARCH(Tabelle2!$A$9,Literatur!$C617),0)</f>
        <v>0</v>
      </c>
      <c r="M617" s="5">
        <f>IFERROR(SEARCH(Tabelle2!$A$10,Literatur!$C617),0)</f>
        <v>0</v>
      </c>
      <c r="N617" t="s">
        <v>60</v>
      </c>
      <c r="O617" t="s">
        <v>61</v>
      </c>
      <c r="P617" t="s">
        <v>7186</v>
      </c>
      <c r="Q617" t="s">
        <v>7187</v>
      </c>
      <c r="R617">
        <v>3</v>
      </c>
      <c r="S617">
        <v>115300</v>
      </c>
      <c r="T617" t="s">
        <v>64</v>
      </c>
      <c r="U617" t="s">
        <v>7188</v>
      </c>
      <c r="V617" t="s">
        <v>7189</v>
      </c>
      <c r="X617" t="s">
        <v>7190</v>
      </c>
      <c r="Y617" t="s">
        <v>7191</v>
      </c>
      <c r="Z617" t="s">
        <v>7192</v>
      </c>
      <c r="AA617">
        <f t="shared" si="29"/>
        <v>6</v>
      </c>
      <c r="AB617">
        <v>118</v>
      </c>
      <c r="AC617" t="s">
        <v>7285</v>
      </c>
      <c r="AD617" t="s">
        <v>71</v>
      </c>
      <c r="AE617">
        <v>29889330</v>
      </c>
      <c r="AF617" t="s">
        <v>7286</v>
      </c>
      <c r="AG617" t="s">
        <v>7287</v>
      </c>
      <c r="AH617" t="s">
        <v>7288</v>
      </c>
      <c r="AI617" t="s">
        <v>7289</v>
      </c>
      <c r="AJ617" t="s">
        <v>97</v>
      </c>
      <c r="AK617" t="s">
        <v>1957</v>
      </c>
      <c r="AL617">
        <v>2645044</v>
      </c>
      <c r="AM617">
        <v>2018</v>
      </c>
      <c r="AN617" t="s">
        <v>7277</v>
      </c>
      <c r="AO617" t="s">
        <v>7278</v>
      </c>
      <c r="AP617" t="s">
        <v>7278</v>
      </c>
      <c r="AQ617" t="s">
        <v>7279</v>
      </c>
      <c r="AR617" t="s">
        <v>7280</v>
      </c>
      <c r="AS617" t="s">
        <v>7280</v>
      </c>
      <c r="AT617" t="s">
        <v>7290</v>
      </c>
      <c r="AU617" t="s">
        <v>7291</v>
      </c>
      <c r="AV617" t="s">
        <v>84</v>
      </c>
      <c r="AW617" t="s">
        <v>86</v>
      </c>
      <c r="AX617" t="s">
        <v>86</v>
      </c>
      <c r="AY617" t="s">
        <v>85</v>
      </c>
      <c r="AZ617" t="s">
        <v>86</v>
      </c>
      <c r="BA617" t="s">
        <v>85</v>
      </c>
      <c r="BB617" t="s">
        <v>86</v>
      </c>
      <c r="BC617">
        <v>0</v>
      </c>
      <c r="BD617" t="s">
        <v>86</v>
      </c>
      <c r="BE617" t="s">
        <v>86</v>
      </c>
      <c r="BF617" t="s">
        <v>85</v>
      </c>
      <c r="BG617" t="s">
        <v>86</v>
      </c>
      <c r="BH617" t="s">
        <v>85</v>
      </c>
      <c r="BI617" t="s">
        <v>85</v>
      </c>
      <c r="BJ617" t="s">
        <v>85</v>
      </c>
      <c r="BK617" t="s">
        <v>85</v>
      </c>
      <c r="BL617" t="s">
        <v>1380</v>
      </c>
      <c r="BM617" t="s">
        <v>5543</v>
      </c>
      <c r="BN617" t="s">
        <v>7283</v>
      </c>
      <c r="BO617" t="s">
        <v>7283</v>
      </c>
      <c r="BP617" s="1" t="s">
        <v>7292</v>
      </c>
    </row>
    <row r="618" spans="1:68" hidden="1" x14ac:dyDescent="0.25">
      <c r="A618" s="1" t="s">
        <v>7183</v>
      </c>
      <c r="B618" t="s">
        <v>7184</v>
      </c>
      <c r="C618" t="s">
        <v>7185</v>
      </c>
      <c r="D618" s="5">
        <f t="shared" si="28"/>
        <v>0</v>
      </c>
      <c r="E618" s="5">
        <f>IFERROR(SEARCH(Tabelle2!$A$2,Literatur!$C618),0)</f>
        <v>0</v>
      </c>
      <c r="F618" s="5">
        <f>IFERROR(SEARCH(Tabelle2!$A$3,Literatur!$C618),0)</f>
        <v>0</v>
      </c>
      <c r="G618" s="5">
        <f>IFERROR(SEARCH(Tabelle2!$A$4,Literatur!$C618),0)</f>
        <v>0</v>
      </c>
      <c r="H618" s="5">
        <f>IFERROR(SEARCH(Tabelle2!$A$5,Literatur!$C618),0)</f>
        <v>0</v>
      </c>
      <c r="I618" s="5">
        <f>IFERROR(SEARCH(Tabelle2!$A$6,Literatur!$C618),0)</f>
        <v>0</v>
      </c>
      <c r="J618" s="5">
        <f>IFERROR(SEARCH(Tabelle2!$A$7,Literatur!$C618),0)</f>
        <v>0</v>
      </c>
      <c r="K618" s="5">
        <f>IFERROR(SEARCH(Tabelle2!$A$8,Literatur!$C618),0)</f>
        <v>0</v>
      </c>
      <c r="L618" s="5">
        <f>IFERROR(SEARCH(Tabelle2!$A$9,Literatur!$C618),0)</f>
        <v>0</v>
      </c>
      <c r="M618" s="5">
        <f>IFERROR(SEARCH(Tabelle2!$A$10,Literatur!$C618),0)</f>
        <v>0</v>
      </c>
      <c r="N618" t="s">
        <v>60</v>
      </c>
      <c r="O618" t="s">
        <v>61</v>
      </c>
      <c r="P618" t="s">
        <v>7186</v>
      </c>
      <c r="Q618" t="s">
        <v>7187</v>
      </c>
      <c r="R618">
        <v>3</v>
      </c>
      <c r="S618">
        <v>115300</v>
      </c>
      <c r="T618" t="s">
        <v>64</v>
      </c>
      <c r="U618" t="s">
        <v>7188</v>
      </c>
      <c r="V618" t="s">
        <v>7189</v>
      </c>
      <c r="X618" t="s">
        <v>7190</v>
      </c>
      <c r="Y618" t="s">
        <v>7191</v>
      </c>
      <c r="Z618" t="s">
        <v>7192</v>
      </c>
      <c r="AA618">
        <f t="shared" si="29"/>
        <v>6</v>
      </c>
      <c r="AB618">
        <v>118</v>
      </c>
      <c r="AC618" t="s">
        <v>7293</v>
      </c>
      <c r="AD618" t="s">
        <v>71</v>
      </c>
      <c r="AE618">
        <v>29752589</v>
      </c>
      <c r="AF618" t="s">
        <v>7294</v>
      </c>
      <c r="AG618" t="s">
        <v>7295</v>
      </c>
      <c r="AH618" t="s">
        <v>7296</v>
      </c>
      <c r="AI618" t="s">
        <v>7297</v>
      </c>
      <c r="AJ618" t="s">
        <v>147</v>
      </c>
      <c r="AK618" t="s">
        <v>1370</v>
      </c>
      <c r="AL618">
        <v>2690543</v>
      </c>
      <c r="AM618">
        <v>2018</v>
      </c>
      <c r="AN618" t="s">
        <v>7298</v>
      </c>
      <c r="AO618" t="s">
        <v>7299</v>
      </c>
      <c r="AP618" t="s">
        <v>7300</v>
      </c>
      <c r="AQ618" t="s">
        <v>7301</v>
      </c>
      <c r="AR618" t="s">
        <v>7302</v>
      </c>
      <c r="AS618" t="s">
        <v>7303</v>
      </c>
      <c r="AT618" t="s">
        <v>7304</v>
      </c>
      <c r="AU618" t="s">
        <v>7305</v>
      </c>
      <c r="AV618" t="s">
        <v>84</v>
      </c>
      <c r="AW618" t="s">
        <v>85</v>
      </c>
      <c r="AX618" t="s">
        <v>85</v>
      </c>
      <c r="AY618" t="s">
        <v>85</v>
      </c>
      <c r="AZ618" t="s">
        <v>85</v>
      </c>
      <c r="BA618" t="s">
        <v>85</v>
      </c>
      <c r="BB618" t="s">
        <v>86</v>
      </c>
      <c r="BC618">
        <v>0</v>
      </c>
      <c r="BD618" t="s">
        <v>85</v>
      </c>
      <c r="BE618" t="s">
        <v>85</v>
      </c>
      <c r="BF618" t="s">
        <v>85</v>
      </c>
      <c r="BG618" t="s">
        <v>86</v>
      </c>
      <c r="BH618" t="s">
        <v>85</v>
      </c>
      <c r="BI618" t="s">
        <v>85</v>
      </c>
      <c r="BJ618" t="s">
        <v>85</v>
      </c>
      <c r="BK618" t="s">
        <v>85</v>
      </c>
      <c r="BL618" t="s">
        <v>2798</v>
      </c>
      <c r="BM618" t="s">
        <v>4930</v>
      </c>
      <c r="BN618" t="s">
        <v>7306</v>
      </c>
      <c r="BO618" t="s">
        <v>7306</v>
      </c>
      <c r="BP618" s="1" t="s">
        <v>7307</v>
      </c>
    </row>
    <row r="619" spans="1:68" hidden="1" x14ac:dyDescent="0.25">
      <c r="A619" s="1" t="s">
        <v>7183</v>
      </c>
      <c r="B619" t="s">
        <v>7184</v>
      </c>
      <c r="C619" t="s">
        <v>7185</v>
      </c>
      <c r="D619" s="5">
        <f t="shared" si="28"/>
        <v>0</v>
      </c>
      <c r="E619" s="5">
        <f>IFERROR(SEARCH(Tabelle2!$A$2,Literatur!$C619),0)</f>
        <v>0</v>
      </c>
      <c r="F619" s="5">
        <f>IFERROR(SEARCH(Tabelle2!$A$3,Literatur!$C619),0)</f>
        <v>0</v>
      </c>
      <c r="G619" s="5">
        <f>IFERROR(SEARCH(Tabelle2!$A$4,Literatur!$C619),0)</f>
        <v>0</v>
      </c>
      <c r="H619" s="5">
        <f>IFERROR(SEARCH(Tabelle2!$A$5,Literatur!$C619),0)</f>
        <v>0</v>
      </c>
      <c r="I619" s="5">
        <f>IFERROR(SEARCH(Tabelle2!$A$6,Literatur!$C619),0)</f>
        <v>0</v>
      </c>
      <c r="J619" s="5">
        <f>IFERROR(SEARCH(Tabelle2!$A$7,Literatur!$C619),0)</f>
        <v>0</v>
      </c>
      <c r="K619" s="5">
        <f>IFERROR(SEARCH(Tabelle2!$A$8,Literatur!$C619),0)</f>
        <v>0</v>
      </c>
      <c r="L619" s="5">
        <f>IFERROR(SEARCH(Tabelle2!$A$9,Literatur!$C619),0)</f>
        <v>0</v>
      </c>
      <c r="M619" s="5">
        <f>IFERROR(SEARCH(Tabelle2!$A$10,Literatur!$C619),0)</f>
        <v>0</v>
      </c>
      <c r="N619" t="s">
        <v>60</v>
      </c>
      <c r="O619" t="s">
        <v>61</v>
      </c>
      <c r="P619" t="s">
        <v>7186</v>
      </c>
      <c r="Q619" t="s">
        <v>7187</v>
      </c>
      <c r="R619">
        <v>3</v>
      </c>
      <c r="S619">
        <v>115300</v>
      </c>
      <c r="T619" t="s">
        <v>64</v>
      </c>
      <c r="U619" t="s">
        <v>7188</v>
      </c>
      <c r="V619" t="s">
        <v>7189</v>
      </c>
      <c r="X619" t="s">
        <v>7190</v>
      </c>
      <c r="Y619" t="s">
        <v>7191</v>
      </c>
      <c r="Z619" t="s">
        <v>7192</v>
      </c>
      <c r="AA619">
        <f t="shared" si="29"/>
        <v>6</v>
      </c>
      <c r="AB619">
        <v>118</v>
      </c>
      <c r="AC619" t="s">
        <v>7308</v>
      </c>
      <c r="AD619" t="s">
        <v>71</v>
      </c>
      <c r="AE619">
        <v>29704141</v>
      </c>
      <c r="AF619" t="s">
        <v>7309</v>
      </c>
      <c r="AG619" t="s">
        <v>7310</v>
      </c>
      <c r="AH619" t="s">
        <v>7311</v>
      </c>
      <c r="AI619" t="s">
        <v>7312</v>
      </c>
      <c r="AJ619" t="s">
        <v>281</v>
      </c>
      <c r="AK619" t="s">
        <v>281</v>
      </c>
      <c r="AL619">
        <v>2679912</v>
      </c>
      <c r="AM619">
        <v>2018</v>
      </c>
      <c r="AN619" t="s">
        <v>7313</v>
      </c>
      <c r="AO619" t="s">
        <v>7314</v>
      </c>
      <c r="AP619" t="s">
        <v>7314</v>
      </c>
      <c r="AQ619" t="s">
        <v>7315</v>
      </c>
      <c r="AR619" t="s">
        <v>7316</v>
      </c>
      <c r="AS619" t="s">
        <v>7317</v>
      </c>
      <c r="AT619" t="s">
        <v>7318</v>
      </c>
      <c r="AU619" t="s">
        <v>7319</v>
      </c>
      <c r="AV619" t="s">
        <v>84</v>
      </c>
      <c r="AW619" t="s">
        <v>86</v>
      </c>
      <c r="AX619" t="s">
        <v>86</v>
      </c>
      <c r="AY619" t="s">
        <v>85</v>
      </c>
      <c r="AZ619" t="s">
        <v>86</v>
      </c>
      <c r="BA619" t="s">
        <v>85</v>
      </c>
      <c r="BB619" t="s">
        <v>86</v>
      </c>
      <c r="BC619">
        <v>0</v>
      </c>
      <c r="BD619" t="s">
        <v>86</v>
      </c>
      <c r="BE619" t="s">
        <v>86</v>
      </c>
      <c r="BF619" t="s">
        <v>85</v>
      </c>
      <c r="BG619" t="s">
        <v>85</v>
      </c>
      <c r="BH619" t="s">
        <v>85</v>
      </c>
      <c r="BI619" t="s">
        <v>85</v>
      </c>
      <c r="BJ619" t="s">
        <v>85</v>
      </c>
      <c r="BK619" t="s">
        <v>85</v>
      </c>
      <c r="BL619" t="s">
        <v>7320</v>
      </c>
      <c r="BM619" t="s">
        <v>2843</v>
      </c>
      <c r="BN619" t="s">
        <v>1847</v>
      </c>
      <c r="BO619" t="s">
        <v>1847</v>
      </c>
      <c r="BP619" s="1" t="s">
        <v>7321</v>
      </c>
    </row>
    <row r="620" spans="1:68" hidden="1" x14ac:dyDescent="0.25">
      <c r="A620" s="1" t="s">
        <v>7183</v>
      </c>
      <c r="B620" t="s">
        <v>7184</v>
      </c>
      <c r="C620" t="s">
        <v>7185</v>
      </c>
      <c r="D620" s="5">
        <f t="shared" si="28"/>
        <v>0</v>
      </c>
      <c r="E620" s="5">
        <f>IFERROR(SEARCH(Tabelle2!$A$2,Literatur!$C620),0)</f>
        <v>0</v>
      </c>
      <c r="F620" s="5">
        <f>IFERROR(SEARCH(Tabelle2!$A$3,Literatur!$C620),0)</f>
        <v>0</v>
      </c>
      <c r="G620" s="5">
        <f>IFERROR(SEARCH(Tabelle2!$A$4,Literatur!$C620),0)</f>
        <v>0</v>
      </c>
      <c r="H620" s="5">
        <f>IFERROR(SEARCH(Tabelle2!$A$5,Literatur!$C620),0)</f>
        <v>0</v>
      </c>
      <c r="I620" s="5">
        <f>IFERROR(SEARCH(Tabelle2!$A$6,Literatur!$C620),0)</f>
        <v>0</v>
      </c>
      <c r="J620" s="5">
        <f>IFERROR(SEARCH(Tabelle2!$A$7,Literatur!$C620),0)</f>
        <v>0</v>
      </c>
      <c r="K620" s="5">
        <f>IFERROR(SEARCH(Tabelle2!$A$8,Literatur!$C620),0)</f>
        <v>0</v>
      </c>
      <c r="L620" s="5">
        <f>IFERROR(SEARCH(Tabelle2!$A$9,Literatur!$C620),0)</f>
        <v>0</v>
      </c>
      <c r="M620" s="5">
        <f>IFERROR(SEARCH(Tabelle2!$A$10,Literatur!$C620),0)</f>
        <v>0</v>
      </c>
      <c r="N620" t="s">
        <v>60</v>
      </c>
      <c r="O620" t="s">
        <v>61</v>
      </c>
      <c r="P620" t="s">
        <v>7186</v>
      </c>
      <c r="Q620" t="s">
        <v>7187</v>
      </c>
      <c r="R620">
        <v>3</v>
      </c>
      <c r="S620">
        <v>115300</v>
      </c>
      <c r="T620" t="s">
        <v>64</v>
      </c>
      <c r="U620" t="s">
        <v>7188</v>
      </c>
      <c r="V620" t="s">
        <v>7189</v>
      </c>
      <c r="X620" t="s">
        <v>7190</v>
      </c>
      <c r="Y620" t="s">
        <v>7191</v>
      </c>
      <c r="Z620" t="s">
        <v>7192</v>
      </c>
      <c r="AA620">
        <f t="shared" si="29"/>
        <v>6</v>
      </c>
      <c r="AB620">
        <v>118</v>
      </c>
      <c r="AC620" t="s">
        <v>7322</v>
      </c>
      <c r="AD620" t="s">
        <v>71</v>
      </c>
      <c r="AE620">
        <v>29688293</v>
      </c>
      <c r="AF620" t="s">
        <v>943</v>
      </c>
      <c r="AG620" t="s">
        <v>7323</v>
      </c>
      <c r="AH620" t="s">
        <v>7324</v>
      </c>
      <c r="AI620" t="s">
        <v>7325</v>
      </c>
      <c r="AJ620" t="s">
        <v>281</v>
      </c>
      <c r="AK620" t="s">
        <v>281</v>
      </c>
      <c r="AL620">
        <v>2714787</v>
      </c>
      <c r="AM620">
        <v>2018</v>
      </c>
      <c r="AN620" t="s">
        <v>7326</v>
      </c>
      <c r="AO620" t="s">
        <v>7327</v>
      </c>
      <c r="AP620" t="s">
        <v>7327</v>
      </c>
      <c r="AQ620" t="s">
        <v>7328</v>
      </c>
      <c r="AR620" t="s">
        <v>7329</v>
      </c>
      <c r="AS620" t="s">
        <v>7330</v>
      </c>
      <c r="AT620" t="s">
        <v>7331</v>
      </c>
      <c r="AU620" t="s">
        <v>7332</v>
      </c>
      <c r="AV620" t="s">
        <v>84</v>
      </c>
      <c r="AW620" t="s">
        <v>86</v>
      </c>
      <c r="AX620" t="s">
        <v>86</v>
      </c>
      <c r="AY620" t="s">
        <v>85</v>
      </c>
      <c r="AZ620" t="s">
        <v>86</v>
      </c>
      <c r="BA620" t="s">
        <v>85</v>
      </c>
      <c r="BB620" t="s">
        <v>86</v>
      </c>
      <c r="BC620">
        <v>0</v>
      </c>
      <c r="BD620" t="s">
        <v>86</v>
      </c>
      <c r="BE620" t="s">
        <v>86</v>
      </c>
      <c r="BF620" t="s">
        <v>85</v>
      </c>
      <c r="BG620" t="s">
        <v>86</v>
      </c>
      <c r="BH620" t="s">
        <v>85</v>
      </c>
      <c r="BI620" t="s">
        <v>85</v>
      </c>
      <c r="BJ620" t="s">
        <v>85</v>
      </c>
      <c r="BK620" t="s">
        <v>85</v>
      </c>
      <c r="BL620" t="s">
        <v>1698</v>
      </c>
      <c r="BM620" t="s">
        <v>7333</v>
      </c>
      <c r="BN620" t="s">
        <v>955</v>
      </c>
      <c r="BO620" t="s">
        <v>362</v>
      </c>
      <c r="BP620" s="1" t="s">
        <v>7334</v>
      </c>
    </row>
    <row r="621" spans="1:68" hidden="1" x14ac:dyDescent="0.25">
      <c r="A621" s="1" t="s">
        <v>7183</v>
      </c>
      <c r="B621" t="s">
        <v>7184</v>
      </c>
      <c r="C621" t="s">
        <v>7185</v>
      </c>
      <c r="D621" s="5">
        <f t="shared" si="28"/>
        <v>0</v>
      </c>
      <c r="E621" s="5">
        <f>IFERROR(SEARCH(Tabelle2!$A$2,Literatur!$C621),0)</f>
        <v>0</v>
      </c>
      <c r="F621" s="5">
        <f>IFERROR(SEARCH(Tabelle2!$A$3,Literatur!$C621),0)</f>
        <v>0</v>
      </c>
      <c r="G621" s="5">
        <f>IFERROR(SEARCH(Tabelle2!$A$4,Literatur!$C621),0)</f>
        <v>0</v>
      </c>
      <c r="H621" s="5">
        <f>IFERROR(SEARCH(Tabelle2!$A$5,Literatur!$C621),0)</f>
        <v>0</v>
      </c>
      <c r="I621" s="5">
        <f>IFERROR(SEARCH(Tabelle2!$A$6,Literatur!$C621),0)</f>
        <v>0</v>
      </c>
      <c r="J621" s="5">
        <f>IFERROR(SEARCH(Tabelle2!$A$7,Literatur!$C621),0)</f>
        <v>0</v>
      </c>
      <c r="K621" s="5">
        <f>IFERROR(SEARCH(Tabelle2!$A$8,Literatur!$C621),0)</f>
        <v>0</v>
      </c>
      <c r="L621" s="5">
        <f>IFERROR(SEARCH(Tabelle2!$A$9,Literatur!$C621),0)</f>
        <v>0</v>
      </c>
      <c r="M621" s="5">
        <f>IFERROR(SEARCH(Tabelle2!$A$10,Literatur!$C621),0)</f>
        <v>0</v>
      </c>
      <c r="N621" t="s">
        <v>60</v>
      </c>
      <c r="O621" t="s">
        <v>61</v>
      </c>
      <c r="P621" t="s">
        <v>7186</v>
      </c>
      <c r="Q621" t="s">
        <v>7187</v>
      </c>
      <c r="R621">
        <v>3</v>
      </c>
      <c r="S621">
        <v>115300</v>
      </c>
      <c r="T621" t="s">
        <v>64</v>
      </c>
      <c r="U621" t="s">
        <v>7188</v>
      </c>
      <c r="V621" t="s">
        <v>7189</v>
      </c>
      <c r="X621" t="s">
        <v>7190</v>
      </c>
      <c r="Y621" t="s">
        <v>7191</v>
      </c>
      <c r="Z621" t="s">
        <v>7192</v>
      </c>
      <c r="AA621">
        <f t="shared" si="29"/>
        <v>6</v>
      </c>
      <c r="AB621">
        <v>118</v>
      </c>
      <c r="AC621" t="s">
        <v>7335</v>
      </c>
      <c r="AD621" t="s">
        <v>71</v>
      </c>
      <c r="AE621">
        <v>29682271</v>
      </c>
      <c r="AF621" t="s">
        <v>7336</v>
      </c>
      <c r="AG621" t="s">
        <v>7337</v>
      </c>
      <c r="AH621" t="s">
        <v>7338</v>
      </c>
      <c r="AI621" t="s">
        <v>7339</v>
      </c>
      <c r="AJ621" t="s">
        <v>178</v>
      </c>
      <c r="AK621" t="s">
        <v>1957</v>
      </c>
      <c r="AL621">
        <v>2696735</v>
      </c>
      <c r="AM621">
        <v>2018</v>
      </c>
      <c r="AN621" t="s">
        <v>7340</v>
      </c>
      <c r="AO621" t="s">
        <v>7341</v>
      </c>
      <c r="AP621" t="s">
        <v>7342</v>
      </c>
      <c r="AQ621" t="s">
        <v>7343</v>
      </c>
      <c r="AR621" t="s">
        <v>7344</v>
      </c>
      <c r="AS621" t="s">
        <v>7345</v>
      </c>
      <c r="AT621" t="s">
        <v>7346</v>
      </c>
      <c r="AU621" t="s">
        <v>7347</v>
      </c>
      <c r="AV621" t="s">
        <v>84</v>
      </c>
      <c r="AW621" t="s">
        <v>86</v>
      </c>
      <c r="AX621" t="s">
        <v>86</v>
      </c>
      <c r="AY621" t="s">
        <v>85</v>
      </c>
      <c r="AZ621" t="s">
        <v>86</v>
      </c>
      <c r="BA621" t="s">
        <v>85</v>
      </c>
      <c r="BB621" t="s">
        <v>86</v>
      </c>
      <c r="BC621">
        <v>0</v>
      </c>
      <c r="BD621" t="s">
        <v>86</v>
      </c>
      <c r="BE621" t="s">
        <v>86</v>
      </c>
      <c r="BF621" t="s">
        <v>85</v>
      </c>
      <c r="BG621" t="s">
        <v>86</v>
      </c>
      <c r="BH621" t="s">
        <v>85</v>
      </c>
      <c r="BI621" t="s">
        <v>85</v>
      </c>
      <c r="BJ621" t="s">
        <v>85</v>
      </c>
      <c r="BK621" t="s">
        <v>85</v>
      </c>
      <c r="BL621" t="s">
        <v>6550</v>
      </c>
      <c r="BM621" t="s">
        <v>5499</v>
      </c>
      <c r="BN621" t="s">
        <v>7348</v>
      </c>
      <c r="BO621" t="s">
        <v>1836</v>
      </c>
      <c r="BP621" s="1" t="s">
        <v>7349</v>
      </c>
    </row>
    <row r="622" spans="1:68" hidden="1" x14ac:dyDescent="0.25">
      <c r="A622" s="1" t="s">
        <v>7183</v>
      </c>
      <c r="B622" t="s">
        <v>7184</v>
      </c>
      <c r="C622" t="s">
        <v>7185</v>
      </c>
      <c r="D622" s="5">
        <f t="shared" si="28"/>
        <v>0</v>
      </c>
      <c r="E622" s="5">
        <f>IFERROR(SEARCH(Tabelle2!$A$2,Literatur!$C622),0)</f>
        <v>0</v>
      </c>
      <c r="F622" s="5">
        <f>IFERROR(SEARCH(Tabelle2!$A$3,Literatur!$C622),0)</f>
        <v>0</v>
      </c>
      <c r="G622" s="5">
        <f>IFERROR(SEARCH(Tabelle2!$A$4,Literatur!$C622),0)</f>
        <v>0</v>
      </c>
      <c r="H622" s="5">
        <f>IFERROR(SEARCH(Tabelle2!$A$5,Literatur!$C622),0)</f>
        <v>0</v>
      </c>
      <c r="I622" s="5">
        <f>IFERROR(SEARCH(Tabelle2!$A$6,Literatur!$C622),0)</f>
        <v>0</v>
      </c>
      <c r="J622" s="5">
        <f>IFERROR(SEARCH(Tabelle2!$A$7,Literatur!$C622),0)</f>
        <v>0</v>
      </c>
      <c r="K622" s="5">
        <f>IFERROR(SEARCH(Tabelle2!$A$8,Literatur!$C622),0)</f>
        <v>0</v>
      </c>
      <c r="L622" s="5">
        <f>IFERROR(SEARCH(Tabelle2!$A$9,Literatur!$C622),0)</f>
        <v>0</v>
      </c>
      <c r="M622" s="5">
        <f>IFERROR(SEARCH(Tabelle2!$A$10,Literatur!$C622),0)</f>
        <v>0</v>
      </c>
      <c r="N622" t="s">
        <v>60</v>
      </c>
      <c r="O622" t="s">
        <v>61</v>
      </c>
      <c r="P622" t="s">
        <v>7186</v>
      </c>
      <c r="Q622" t="s">
        <v>7187</v>
      </c>
      <c r="R622">
        <v>3</v>
      </c>
      <c r="S622">
        <v>115300</v>
      </c>
      <c r="T622" t="s">
        <v>64</v>
      </c>
      <c r="U622" t="s">
        <v>7188</v>
      </c>
      <c r="V622" t="s">
        <v>7189</v>
      </c>
      <c r="X622" t="s">
        <v>7190</v>
      </c>
      <c r="Y622" t="s">
        <v>7191</v>
      </c>
      <c r="Z622" t="s">
        <v>7192</v>
      </c>
      <c r="AA622">
        <f t="shared" si="29"/>
        <v>6</v>
      </c>
      <c r="AB622">
        <v>118</v>
      </c>
      <c r="AC622" t="s">
        <v>942</v>
      </c>
      <c r="AD622" t="s">
        <v>71</v>
      </c>
      <c r="AE622">
        <v>29423133</v>
      </c>
      <c r="AF622" t="s">
        <v>7350</v>
      </c>
      <c r="AG622" t="s">
        <v>944</v>
      </c>
      <c r="AH622" t="s">
        <v>945</v>
      </c>
      <c r="AI622" t="s">
        <v>946</v>
      </c>
      <c r="AJ622" t="s">
        <v>113</v>
      </c>
      <c r="AK622" t="s">
        <v>76</v>
      </c>
      <c r="AL622">
        <v>2639743</v>
      </c>
      <c r="AM622">
        <v>2018</v>
      </c>
      <c r="AN622" t="s">
        <v>947</v>
      </c>
      <c r="AO622" t="s">
        <v>948</v>
      </c>
      <c r="AP622" t="s">
        <v>948</v>
      </c>
      <c r="AQ622" t="s">
        <v>949</v>
      </c>
      <c r="AR622" t="s">
        <v>950</v>
      </c>
      <c r="AS622" t="s">
        <v>950</v>
      </c>
      <c r="AT622" t="s">
        <v>951</v>
      </c>
      <c r="AU622" t="s">
        <v>952</v>
      </c>
      <c r="AV622" t="s">
        <v>84</v>
      </c>
      <c r="AW622" t="s">
        <v>86</v>
      </c>
      <c r="AX622" t="s">
        <v>86</v>
      </c>
      <c r="AY622" t="s">
        <v>85</v>
      </c>
      <c r="AZ622" t="s">
        <v>86</v>
      </c>
      <c r="BA622" t="s">
        <v>85</v>
      </c>
      <c r="BB622" t="s">
        <v>86</v>
      </c>
      <c r="BC622">
        <v>0</v>
      </c>
      <c r="BD622" t="s">
        <v>86</v>
      </c>
      <c r="BE622" t="s">
        <v>86</v>
      </c>
      <c r="BF622" t="s">
        <v>85</v>
      </c>
      <c r="BG622" t="s">
        <v>86</v>
      </c>
      <c r="BH622" t="s">
        <v>85</v>
      </c>
      <c r="BI622" t="s">
        <v>85</v>
      </c>
      <c r="BJ622" t="s">
        <v>85</v>
      </c>
      <c r="BK622" t="s">
        <v>85</v>
      </c>
      <c r="BL622" t="s">
        <v>953</v>
      </c>
      <c r="BM622" t="s">
        <v>954</v>
      </c>
      <c r="BN622" t="s">
        <v>2426</v>
      </c>
      <c r="BO622" t="s">
        <v>955</v>
      </c>
      <c r="BP622" s="1" t="s">
        <v>956</v>
      </c>
    </row>
    <row r="623" spans="1:68" hidden="1" x14ac:dyDescent="0.25">
      <c r="A623" s="1" t="s">
        <v>7183</v>
      </c>
      <c r="B623" t="s">
        <v>7184</v>
      </c>
      <c r="C623" t="s">
        <v>7185</v>
      </c>
      <c r="D623" s="5">
        <f t="shared" si="28"/>
        <v>0</v>
      </c>
      <c r="E623" s="5">
        <f>IFERROR(SEARCH(Tabelle2!$A$2,Literatur!$C623),0)</f>
        <v>0</v>
      </c>
      <c r="F623" s="5">
        <f>IFERROR(SEARCH(Tabelle2!$A$3,Literatur!$C623),0)</f>
        <v>0</v>
      </c>
      <c r="G623" s="5">
        <f>IFERROR(SEARCH(Tabelle2!$A$4,Literatur!$C623),0)</f>
        <v>0</v>
      </c>
      <c r="H623" s="5">
        <f>IFERROR(SEARCH(Tabelle2!$A$5,Literatur!$C623),0)</f>
        <v>0</v>
      </c>
      <c r="I623" s="5">
        <f>IFERROR(SEARCH(Tabelle2!$A$6,Literatur!$C623),0)</f>
        <v>0</v>
      </c>
      <c r="J623" s="5">
        <f>IFERROR(SEARCH(Tabelle2!$A$7,Literatur!$C623),0)</f>
        <v>0</v>
      </c>
      <c r="K623" s="5">
        <f>IFERROR(SEARCH(Tabelle2!$A$8,Literatur!$C623),0)</f>
        <v>0</v>
      </c>
      <c r="L623" s="5">
        <f>IFERROR(SEARCH(Tabelle2!$A$9,Literatur!$C623),0)</f>
        <v>0</v>
      </c>
      <c r="M623" s="5">
        <f>IFERROR(SEARCH(Tabelle2!$A$10,Literatur!$C623),0)</f>
        <v>0</v>
      </c>
      <c r="N623" t="s">
        <v>60</v>
      </c>
      <c r="O623" t="s">
        <v>61</v>
      </c>
      <c r="P623" t="s">
        <v>7186</v>
      </c>
      <c r="Q623" t="s">
        <v>7187</v>
      </c>
      <c r="R623">
        <v>3</v>
      </c>
      <c r="S623">
        <v>115300</v>
      </c>
      <c r="T623" t="s">
        <v>64</v>
      </c>
      <c r="U623" t="s">
        <v>7188</v>
      </c>
      <c r="V623" t="s">
        <v>7189</v>
      </c>
      <c r="X623" t="s">
        <v>7190</v>
      </c>
      <c r="Y623" t="s">
        <v>7191</v>
      </c>
      <c r="Z623" t="s">
        <v>7192</v>
      </c>
      <c r="AA623">
        <f t="shared" si="29"/>
        <v>6</v>
      </c>
      <c r="AB623">
        <v>118</v>
      </c>
      <c r="AC623" t="s">
        <v>7351</v>
      </c>
      <c r="AD623" t="s">
        <v>71</v>
      </c>
      <c r="AE623">
        <v>29411217</v>
      </c>
      <c r="AF623" t="s">
        <v>7352</v>
      </c>
      <c r="AG623" t="s">
        <v>7353</v>
      </c>
      <c r="AH623" t="s">
        <v>7354</v>
      </c>
      <c r="AI623" t="s">
        <v>7355</v>
      </c>
      <c r="AJ623" t="s">
        <v>384</v>
      </c>
      <c r="AK623" t="s">
        <v>549</v>
      </c>
      <c r="AL623">
        <v>2639743</v>
      </c>
      <c r="AM623">
        <v>2018</v>
      </c>
      <c r="AN623" t="s">
        <v>947</v>
      </c>
      <c r="AO623" t="s">
        <v>948</v>
      </c>
      <c r="AP623" t="s">
        <v>948</v>
      </c>
      <c r="AQ623" t="s">
        <v>949</v>
      </c>
      <c r="AR623" t="s">
        <v>950</v>
      </c>
      <c r="AS623" t="s">
        <v>950</v>
      </c>
      <c r="AT623" t="s">
        <v>7356</v>
      </c>
      <c r="AU623" t="s">
        <v>7357</v>
      </c>
      <c r="AV623" t="s">
        <v>84</v>
      </c>
      <c r="AW623" t="s">
        <v>86</v>
      </c>
      <c r="AX623" t="s">
        <v>86</v>
      </c>
      <c r="AY623" t="s">
        <v>85</v>
      </c>
      <c r="AZ623" t="s">
        <v>86</v>
      </c>
      <c r="BA623" t="s">
        <v>85</v>
      </c>
      <c r="BB623" t="s">
        <v>86</v>
      </c>
      <c r="BC623">
        <v>0</v>
      </c>
      <c r="BD623" t="s">
        <v>86</v>
      </c>
      <c r="BE623" t="s">
        <v>86</v>
      </c>
      <c r="BF623" t="s">
        <v>85</v>
      </c>
      <c r="BG623" t="s">
        <v>86</v>
      </c>
      <c r="BH623" t="s">
        <v>85</v>
      </c>
      <c r="BI623" t="s">
        <v>85</v>
      </c>
      <c r="BJ623" t="s">
        <v>85</v>
      </c>
      <c r="BK623" t="s">
        <v>85</v>
      </c>
      <c r="BL623" t="s">
        <v>3374</v>
      </c>
      <c r="BM623" t="s">
        <v>7358</v>
      </c>
      <c r="BN623" t="s">
        <v>7348</v>
      </c>
      <c r="BO623" t="s">
        <v>7348</v>
      </c>
      <c r="BP623" s="1" t="s">
        <v>7359</v>
      </c>
    </row>
    <row r="624" spans="1:68" hidden="1" x14ac:dyDescent="0.25">
      <c r="A624" s="1" t="s">
        <v>7183</v>
      </c>
      <c r="B624" t="s">
        <v>7184</v>
      </c>
      <c r="C624" t="s">
        <v>7185</v>
      </c>
      <c r="D624" s="5">
        <f t="shared" si="28"/>
        <v>0</v>
      </c>
      <c r="E624" s="5">
        <f>IFERROR(SEARCH(Tabelle2!$A$2,Literatur!$C624),0)</f>
        <v>0</v>
      </c>
      <c r="F624" s="5">
        <f>IFERROR(SEARCH(Tabelle2!$A$3,Literatur!$C624),0)</f>
        <v>0</v>
      </c>
      <c r="G624" s="5">
        <f>IFERROR(SEARCH(Tabelle2!$A$4,Literatur!$C624),0)</f>
        <v>0</v>
      </c>
      <c r="H624" s="5">
        <f>IFERROR(SEARCH(Tabelle2!$A$5,Literatur!$C624),0)</f>
        <v>0</v>
      </c>
      <c r="I624" s="5">
        <f>IFERROR(SEARCH(Tabelle2!$A$6,Literatur!$C624),0)</f>
        <v>0</v>
      </c>
      <c r="J624" s="5">
        <f>IFERROR(SEARCH(Tabelle2!$A$7,Literatur!$C624),0)</f>
        <v>0</v>
      </c>
      <c r="K624" s="5">
        <f>IFERROR(SEARCH(Tabelle2!$A$8,Literatur!$C624),0)</f>
        <v>0</v>
      </c>
      <c r="L624" s="5">
        <f>IFERROR(SEARCH(Tabelle2!$A$9,Literatur!$C624),0)</f>
        <v>0</v>
      </c>
      <c r="M624" s="5">
        <f>IFERROR(SEARCH(Tabelle2!$A$10,Literatur!$C624),0)</f>
        <v>0</v>
      </c>
      <c r="N624" t="s">
        <v>60</v>
      </c>
      <c r="O624" t="s">
        <v>61</v>
      </c>
      <c r="P624" t="s">
        <v>7186</v>
      </c>
      <c r="Q624" t="s">
        <v>7187</v>
      </c>
      <c r="R624">
        <v>3</v>
      </c>
      <c r="S624">
        <v>115300</v>
      </c>
      <c r="T624" t="s">
        <v>64</v>
      </c>
      <c r="U624" t="s">
        <v>7188</v>
      </c>
      <c r="V624" t="s">
        <v>7189</v>
      </c>
      <c r="X624" t="s">
        <v>7190</v>
      </c>
      <c r="Y624" t="s">
        <v>7191</v>
      </c>
      <c r="Z624" t="s">
        <v>7192</v>
      </c>
      <c r="AA624">
        <f t="shared" si="29"/>
        <v>6</v>
      </c>
      <c r="AB624">
        <v>118</v>
      </c>
      <c r="AC624" t="s">
        <v>7360</v>
      </c>
      <c r="AD624" t="s">
        <v>71</v>
      </c>
      <c r="AE624">
        <v>29403344</v>
      </c>
      <c r="AF624" t="s">
        <v>7361</v>
      </c>
      <c r="AG624" t="s">
        <v>7362</v>
      </c>
      <c r="AH624" t="s">
        <v>7363</v>
      </c>
      <c r="AI624" t="s">
        <v>7364</v>
      </c>
      <c r="AJ624" t="s">
        <v>130</v>
      </c>
      <c r="AK624" t="s">
        <v>384</v>
      </c>
      <c r="AL624">
        <v>2683284</v>
      </c>
      <c r="AM624">
        <v>2018</v>
      </c>
      <c r="AN624" t="s">
        <v>7326</v>
      </c>
      <c r="AO624" t="s">
        <v>7327</v>
      </c>
      <c r="AP624" t="s">
        <v>7327</v>
      </c>
      <c r="AQ624" t="s">
        <v>7328</v>
      </c>
      <c r="AR624" t="s">
        <v>7329</v>
      </c>
      <c r="AS624" t="s">
        <v>7330</v>
      </c>
      <c r="AT624" t="s">
        <v>7365</v>
      </c>
      <c r="AU624" t="s">
        <v>7366</v>
      </c>
      <c r="AV624" t="s">
        <v>84</v>
      </c>
      <c r="AW624" t="s">
        <v>86</v>
      </c>
      <c r="AX624" t="s">
        <v>86</v>
      </c>
      <c r="AY624" t="s">
        <v>85</v>
      </c>
      <c r="AZ624" t="s">
        <v>86</v>
      </c>
      <c r="BA624" t="s">
        <v>85</v>
      </c>
      <c r="BB624" t="s">
        <v>86</v>
      </c>
      <c r="BC624">
        <v>0</v>
      </c>
      <c r="BD624" t="s">
        <v>86</v>
      </c>
      <c r="BE624" t="s">
        <v>86</v>
      </c>
      <c r="BF624" t="s">
        <v>85</v>
      </c>
      <c r="BG624" t="s">
        <v>86</v>
      </c>
      <c r="BH624" t="s">
        <v>85</v>
      </c>
      <c r="BI624" t="s">
        <v>85</v>
      </c>
      <c r="BJ624" t="s">
        <v>85</v>
      </c>
      <c r="BK624" t="s">
        <v>85</v>
      </c>
      <c r="BL624" t="s">
        <v>4875</v>
      </c>
      <c r="BM624" t="s">
        <v>667</v>
      </c>
      <c r="BN624" t="s">
        <v>2982</v>
      </c>
      <c r="BO624" t="s">
        <v>1067</v>
      </c>
      <c r="BP624" s="1" t="s">
        <v>7367</v>
      </c>
    </row>
    <row r="625" spans="1:68" hidden="1" x14ac:dyDescent="0.25">
      <c r="A625" s="1" t="s">
        <v>7183</v>
      </c>
      <c r="B625" t="s">
        <v>7184</v>
      </c>
      <c r="C625" t="s">
        <v>7185</v>
      </c>
      <c r="D625" s="5">
        <f t="shared" si="28"/>
        <v>0</v>
      </c>
      <c r="E625" s="5">
        <f>IFERROR(SEARCH(Tabelle2!$A$2,Literatur!$C625),0)</f>
        <v>0</v>
      </c>
      <c r="F625" s="5">
        <f>IFERROR(SEARCH(Tabelle2!$A$3,Literatur!$C625),0)</f>
        <v>0</v>
      </c>
      <c r="G625" s="5">
        <f>IFERROR(SEARCH(Tabelle2!$A$4,Literatur!$C625),0)</f>
        <v>0</v>
      </c>
      <c r="H625" s="5">
        <f>IFERROR(SEARCH(Tabelle2!$A$5,Literatur!$C625),0)</f>
        <v>0</v>
      </c>
      <c r="I625" s="5">
        <f>IFERROR(SEARCH(Tabelle2!$A$6,Literatur!$C625),0)</f>
        <v>0</v>
      </c>
      <c r="J625" s="5">
        <f>IFERROR(SEARCH(Tabelle2!$A$7,Literatur!$C625),0)</f>
        <v>0</v>
      </c>
      <c r="K625" s="5">
        <f>IFERROR(SEARCH(Tabelle2!$A$8,Literatur!$C625),0)</f>
        <v>0</v>
      </c>
      <c r="L625" s="5">
        <f>IFERROR(SEARCH(Tabelle2!$A$9,Literatur!$C625),0)</f>
        <v>0</v>
      </c>
      <c r="M625" s="5">
        <f>IFERROR(SEARCH(Tabelle2!$A$10,Literatur!$C625),0)</f>
        <v>0</v>
      </c>
      <c r="N625" t="s">
        <v>60</v>
      </c>
      <c r="O625" t="s">
        <v>61</v>
      </c>
      <c r="P625" t="s">
        <v>7186</v>
      </c>
      <c r="Q625" t="s">
        <v>7187</v>
      </c>
      <c r="R625">
        <v>3</v>
      </c>
      <c r="S625">
        <v>115300</v>
      </c>
      <c r="T625" t="s">
        <v>64</v>
      </c>
      <c r="U625" t="s">
        <v>7188</v>
      </c>
      <c r="V625" t="s">
        <v>7189</v>
      </c>
      <c r="X625" t="s">
        <v>7190</v>
      </c>
      <c r="Y625" t="s">
        <v>7191</v>
      </c>
      <c r="Z625" t="s">
        <v>7192</v>
      </c>
      <c r="AA625">
        <f t="shared" si="29"/>
        <v>6</v>
      </c>
      <c r="AB625">
        <v>118</v>
      </c>
      <c r="AC625" t="s">
        <v>7368</v>
      </c>
      <c r="AD625" t="s">
        <v>71</v>
      </c>
      <c r="AE625">
        <v>29383553</v>
      </c>
      <c r="AF625" t="s">
        <v>7369</v>
      </c>
      <c r="AG625" t="s">
        <v>7370</v>
      </c>
      <c r="AH625" t="s">
        <v>7371</v>
      </c>
      <c r="AI625" t="s">
        <v>7372</v>
      </c>
      <c r="AJ625" t="s">
        <v>241</v>
      </c>
      <c r="AK625" t="s">
        <v>96</v>
      </c>
      <c r="AL625">
        <v>2520978</v>
      </c>
      <c r="AM625">
        <v>2017</v>
      </c>
      <c r="AN625" t="s">
        <v>7373</v>
      </c>
      <c r="AO625" t="s">
        <v>7198</v>
      </c>
      <c r="AP625" t="s">
        <v>7198</v>
      </c>
      <c r="AQ625" t="s">
        <v>7199</v>
      </c>
      <c r="AR625" t="s">
        <v>7200</v>
      </c>
      <c r="AS625" t="s">
        <v>7201</v>
      </c>
      <c r="AT625" t="s">
        <v>7374</v>
      </c>
      <c r="AU625" t="s">
        <v>7375</v>
      </c>
      <c r="AV625" t="s">
        <v>84</v>
      </c>
      <c r="AW625" t="s">
        <v>86</v>
      </c>
      <c r="AX625" t="s">
        <v>86</v>
      </c>
      <c r="AY625" t="s">
        <v>85</v>
      </c>
      <c r="AZ625" t="s">
        <v>86</v>
      </c>
      <c r="BA625" t="s">
        <v>85</v>
      </c>
      <c r="BB625" t="s">
        <v>86</v>
      </c>
      <c r="BC625">
        <v>0</v>
      </c>
      <c r="BD625" t="s">
        <v>86</v>
      </c>
      <c r="BE625" t="s">
        <v>86</v>
      </c>
      <c r="BF625" t="s">
        <v>85</v>
      </c>
      <c r="BG625" t="s">
        <v>86</v>
      </c>
      <c r="BH625" t="s">
        <v>85</v>
      </c>
      <c r="BI625" t="s">
        <v>85</v>
      </c>
      <c r="BJ625" t="s">
        <v>85</v>
      </c>
      <c r="BK625" t="s">
        <v>86</v>
      </c>
      <c r="BL625" t="s">
        <v>3588</v>
      </c>
      <c r="BM625" t="s">
        <v>1149</v>
      </c>
      <c r="BN625" t="s">
        <v>1993</v>
      </c>
      <c r="BO625" t="s">
        <v>656</v>
      </c>
      <c r="BP625" s="1" t="s">
        <v>7376</v>
      </c>
    </row>
    <row r="626" spans="1:68" hidden="1" x14ac:dyDescent="0.25">
      <c r="A626" s="1" t="s">
        <v>7183</v>
      </c>
      <c r="B626" t="s">
        <v>7184</v>
      </c>
      <c r="C626" t="s">
        <v>7185</v>
      </c>
      <c r="D626" s="5">
        <f t="shared" si="28"/>
        <v>0</v>
      </c>
      <c r="E626" s="5">
        <f>IFERROR(SEARCH(Tabelle2!$A$2,Literatur!$C626),0)</f>
        <v>0</v>
      </c>
      <c r="F626" s="5">
        <f>IFERROR(SEARCH(Tabelle2!$A$3,Literatur!$C626),0)</f>
        <v>0</v>
      </c>
      <c r="G626" s="5">
        <f>IFERROR(SEARCH(Tabelle2!$A$4,Literatur!$C626),0)</f>
        <v>0</v>
      </c>
      <c r="H626" s="5">
        <f>IFERROR(SEARCH(Tabelle2!$A$5,Literatur!$C626),0)</f>
        <v>0</v>
      </c>
      <c r="I626" s="5">
        <f>IFERROR(SEARCH(Tabelle2!$A$6,Literatur!$C626),0)</f>
        <v>0</v>
      </c>
      <c r="J626" s="5">
        <f>IFERROR(SEARCH(Tabelle2!$A$7,Literatur!$C626),0)</f>
        <v>0</v>
      </c>
      <c r="K626" s="5">
        <f>IFERROR(SEARCH(Tabelle2!$A$8,Literatur!$C626),0)</f>
        <v>0</v>
      </c>
      <c r="L626" s="5">
        <f>IFERROR(SEARCH(Tabelle2!$A$9,Literatur!$C626),0)</f>
        <v>0</v>
      </c>
      <c r="M626" s="5">
        <f>IFERROR(SEARCH(Tabelle2!$A$10,Literatur!$C626),0)</f>
        <v>0</v>
      </c>
      <c r="N626" t="s">
        <v>60</v>
      </c>
      <c r="O626" t="s">
        <v>61</v>
      </c>
      <c r="P626" t="s">
        <v>7186</v>
      </c>
      <c r="Q626" t="s">
        <v>7187</v>
      </c>
      <c r="R626">
        <v>3</v>
      </c>
      <c r="S626">
        <v>115300</v>
      </c>
      <c r="T626" t="s">
        <v>64</v>
      </c>
      <c r="U626" t="s">
        <v>7188</v>
      </c>
      <c r="V626" t="s">
        <v>7189</v>
      </c>
      <c r="X626" t="s">
        <v>7190</v>
      </c>
      <c r="Y626" t="s">
        <v>7191</v>
      </c>
      <c r="Z626" t="s">
        <v>7192</v>
      </c>
      <c r="AA626">
        <f t="shared" si="29"/>
        <v>6</v>
      </c>
      <c r="AB626">
        <v>118</v>
      </c>
      <c r="AC626" t="s">
        <v>7377</v>
      </c>
      <c r="AD626" t="s">
        <v>71</v>
      </c>
      <c r="AE626">
        <v>29249829</v>
      </c>
      <c r="AF626" t="s">
        <v>7378</v>
      </c>
      <c r="AG626" t="s">
        <v>7379</v>
      </c>
      <c r="AH626" t="s">
        <v>7380</v>
      </c>
      <c r="AI626" t="s">
        <v>7381</v>
      </c>
      <c r="AJ626" t="s">
        <v>178</v>
      </c>
      <c r="AK626" t="s">
        <v>734</v>
      </c>
      <c r="AL626">
        <v>2708728</v>
      </c>
      <c r="AM626">
        <v>2018</v>
      </c>
      <c r="AN626" t="s">
        <v>7382</v>
      </c>
      <c r="AO626" t="s">
        <v>7383</v>
      </c>
      <c r="AP626" t="s">
        <v>7383</v>
      </c>
      <c r="AQ626" t="s">
        <v>7384</v>
      </c>
      <c r="AR626" t="s">
        <v>7385</v>
      </c>
      <c r="AS626" t="s">
        <v>7386</v>
      </c>
      <c r="AT626" t="s">
        <v>7387</v>
      </c>
      <c r="AU626" t="s">
        <v>7388</v>
      </c>
      <c r="AV626" t="s">
        <v>84</v>
      </c>
      <c r="AW626" t="s">
        <v>86</v>
      </c>
      <c r="AX626" t="s">
        <v>86</v>
      </c>
      <c r="AY626" t="s">
        <v>85</v>
      </c>
      <c r="AZ626" t="s">
        <v>86</v>
      </c>
      <c r="BA626" t="s">
        <v>85</v>
      </c>
      <c r="BB626" t="s">
        <v>86</v>
      </c>
      <c r="BC626">
        <v>0</v>
      </c>
      <c r="BD626" t="s">
        <v>86</v>
      </c>
      <c r="BE626" t="s">
        <v>86</v>
      </c>
      <c r="BF626" t="s">
        <v>85</v>
      </c>
      <c r="BG626" t="s">
        <v>86</v>
      </c>
      <c r="BH626" t="s">
        <v>85</v>
      </c>
      <c r="BI626" t="s">
        <v>85</v>
      </c>
      <c r="BJ626" t="s">
        <v>85</v>
      </c>
      <c r="BK626" t="s">
        <v>85</v>
      </c>
      <c r="BL626" t="s">
        <v>744</v>
      </c>
      <c r="BM626" t="s">
        <v>1923</v>
      </c>
      <c r="BN626" t="s">
        <v>3545</v>
      </c>
      <c r="BO626" t="s">
        <v>7348</v>
      </c>
      <c r="BP626" s="1" t="s">
        <v>7389</v>
      </c>
    </row>
    <row r="627" spans="1:68" hidden="1" x14ac:dyDescent="0.25">
      <c r="A627" s="1" t="s">
        <v>7183</v>
      </c>
      <c r="B627" t="s">
        <v>7184</v>
      </c>
      <c r="C627" t="s">
        <v>7185</v>
      </c>
      <c r="D627" s="5">
        <f t="shared" si="28"/>
        <v>0</v>
      </c>
      <c r="E627" s="5">
        <f>IFERROR(SEARCH(Tabelle2!$A$2,Literatur!$C627),0)</f>
        <v>0</v>
      </c>
      <c r="F627" s="5">
        <f>IFERROR(SEARCH(Tabelle2!$A$3,Literatur!$C627),0)</f>
        <v>0</v>
      </c>
      <c r="G627" s="5">
        <f>IFERROR(SEARCH(Tabelle2!$A$4,Literatur!$C627),0)</f>
        <v>0</v>
      </c>
      <c r="H627" s="5">
        <f>IFERROR(SEARCH(Tabelle2!$A$5,Literatur!$C627),0)</f>
        <v>0</v>
      </c>
      <c r="I627" s="5">
        <f>IFERROR(SEARCH(Tabelle2!$A$6,Literatur!$C627),0)</f>
        <v>0</v>
      </c>
      <c r="J627" s="5">
        <f>IFERROR(SEARCH(Tabelle2!$A$7,Literatur!$C627),0)</f>
        <v>0</v>
      </c>
      <c r="K627" s="5">
        <f>IFERROR(SEARCH(Tabelle2!$A$8,Literatur!$C627),0)</f>
        <v>0</v>
      </c>
      <c r="L627" s="5">
        <f>IFERROR(SEARCH(Tabelle2!$A$9,Literatur!$C627),0)</f>
        <v>0</v>
      </c>
      <c r="M627" s="5">
        <f>IFERROR(SEARCH(Tabelle2!$A$10,Literatur!$C627),0)</f>
        <v>0</v>
      </c>
      <c r="N627" t="s">
        <v>60</v>
      </c>
      <c r="O627" t="s">
        <v>61</v>
      </c>
      <c r="P627" t="s">
        <v>7186</v>
      </c>
      <c r="Q627" t="s">
        <v>7187</v>
      </c>
      <c r="R627">
        <v>3</v>
      </c>
      <c r="S627">
        <v>115300</v>
      </c>
      <c r="T627" t="s">
        <v>64</v>
      </c>
      <c r="U627" t="s">
        <v>7188</v>
      </c>
      <c r="V627" t="s">
        <v>7189</v>
      </c>
      <c r="X627" t="s">
        <v>7190</v>
      </c>
      <c r="Y627" t="s">
        <v>7191</v>
      </c>
      <c r="Z627" t="s">
        <v>7192</v>
      </c>
      <c r="AA627">
        <f t="shared" si="29"/>
        <v>6</v>
      </c>
      <c r="AB627">
        <v>118</v>
      </c>
      <c r="AC627" t="s">
        <v>7390</v>
      </c>
      <c r="AD627" t="s">
        <v>71</v>
      </c>
      <c r="AE627">
        <v>29090494</v>
      </c>
      <c r="AF627" t="s">
        <v>7391</v>
      </c>
      <c r="AG627" t="s">
        <v>7392</v>
      </c>
      <c r="AH627" t="s">
        <v>7393</v>
      </c>
      <c r="AI627" t="s">
        <v>7394</v>
      </c>
      <c r="AJ627" t="s">
        <v>147</v>
      </c>
      <c r="AK627" t="s">
        <v>76</v>
      </c>
      <c r="AL627">
        <v>2627402</v>
      </c>
      <c r="AM627">
        <v>2017</v>
      </c>
      <c r="AN627" t="s">
        <v>5884</v>
      </c>
      <c r="AO627" t="s">
        <v>5885</v>
      </c>
      <c r="AP627" t="s">
        <v>5885</v>
      </c>
      <c r="AQ627" t="s">
        <v>5886</v>
      </c>
      <c r="AR627" t="s">
        <v>5874</v>
      </c>
      <c r="AS627" t="s">
        <v>5874</v>
      </c>
      <c r="AT627" t="s">
        <v>7395</v>
      </c>
      <c r="AU627" t="s">
        <v>7396</v>
      </c>
      <c r="AV627" t="s">
        <v>84</v>
      </c>
      <c r="AW627" t="s">
        <v>86</v>
      </c>
      <c r="AX627" t="s">
        <v>86</v>
      </c>
      <c r="AY627" t="s">
        <v>85</v>
      </c>
      <c r="AZ627" t="s">
        <v>86</v>
      </c>
      <c r="BA627" t="s">
        <v>85</v>
      </c>
      <c r="BB627" t="s">
        <v>86</v>
      </c>
      <c r="BC627">
        <v>0</v>
      </c>
      <c r="BD627" t="s">
        <v>86</v>
      </c>
      <c r="BE627" t="s">
        <v>86</v>
      </c>
      <c r="BF627" t="s">
        <v>85</v>
      </c>
      <c r="BG627" t="s">
        <v>86</v>
      </c>
      <c r="BH627" t="s">
        <v>85</v>
      </c>
      <c r="BI627" t="s">
        <v>85</v>
      </c>
      <c r="BJ627" t="s">
        <v>85</v>
      </c>
      <c r="BK627" t="s">
        <v>86</v>
      </c>
      <c r="BL627" t="s">
        <v>1317</v>
      </c>
      <c r="BM627" t="s">
        <v>5443</v>
      </c>
      <c r="BN627" t="s">
        <v>7397</v>
      </c>
      <c r="BO627" t="s">
        <v>2982</v>
      </c>
      <c r="BP627" s="1" t="s">
        <v>7398</v>
      </c>
    </row>
    <row r="628" spans="1:68" hidden="1" x14ac:dyDescent="0.25">
      <c r="A628" s="1" t="s">
        <v>7183</v>
      </c>
      <c r="B628" t="s">
        <v>7184</v>
      </c>
      <c r="C628" t="s">
        <v>7185</v>
      </c>
      <c r="D628" s="5">
        <f t="shared" si="28"/>
        <v>0</v>
      </c>
      <c r="E628" s="5">
        <f>IFERROR(SEARCH(Tabelle2!$A$2,Literatur!$C628),0)</f>
        <v>0</v>
      </c>
      <c r="F628" s="5">
        <f>IFERROR(SEARCH(Tabelle2!$A$3,Literatur!$C628),0)</f>
        <v>0</v>
      </c>
      <c r="G628" s="5">
        <f>IFERROR(SEARCH(Tabelle2!$A$4,Literatur!$C628),0)</f>
        <v>0</v>
      </c>
      <c r="H628" s="5">
        <f>IFERROR(SEARCH(Tabelle2!$A$5,Literatur!$C628),0)</f>
        <v>0</v>
      </c>
      <c r="I628" s="5">
        <f>IFERROR(SEARCH(Tabelle2!$A$6,Literatur!$C628),0)</f>
        <v>0</v>
      </c>
      <c r="J628" s="5">
        <f>IFERROR(SEARCH(Tabelle2!$A$7,Literatur!$C628),0)</f>
        <v>0</v>
      </c>
      <c r="K628" s="5">
        <f>IFERROR(SEARCH(Tabelle2!$A$8,Literatur!$C628),0)</f>
        <v>0</v>
      </c>
      <c r="L628" s="5">
        <f>IFERROR(SEARCH(Tabelle2!$A$9,Literatur!$C628),0)</f>
        <v>0</v>
      </c>
      <c r="M628" s="5">
        <f>IFERROR(SEARCH(Tabelle2!$A$10,Literatur!$C628),0)</f>
        <v>0</v>
      </c>
      <c r="N628" t="s">
        <v>60</v>
      </c>
      <c r="O628" t="s">
        <v>61</v>
      </c>
      <c r="P628" t="s">
        <v>7186</v>
      </c>
      <c r="Q628" t="s">
        <v>7187</v>
      </c>
      <c r="R628">
        <v>3</v>
      </c>
      <c r="S628">
        <v>115300</v>
      </c>
      <c r="T628" t="s">
        <v>64</v>
      </c>
      <c r="U628" t="s">
        <v>7188</v>
      </c>
      <c r="V628" t="s">
        <v>7189</v>
      </c>
      <c r="X628" t="s">
        <v>7190</v>
      </c>
      <c r="Y628" t="s">
        <v>7191</v>
      </c>
      <c r="Z628" t="s">
        <v>7192</v>
      </c>
      <c r="AA628">
        <f t="shared" si="29"/>
        <v>6</v>
      </c>
      <c r="AB628">
        <v>118</v>
      </c>
      <c r="AC628" t="s">
        <v>7399</v>
      </c>
      <c r="AD628" t="s">
        <v>71</v>
      </c>
      <c r="AE628">
        <v>29068245</v>
      </c>
      <c r="AF628" t="s">
        <v>7400</v>
      </c>
      <c r="AG628" t="s">
        <v>7401</v>
      </c>
      <c r="AH628" t="s">
        <v>7402</v>
      </c>
      <c r="AI628" t="s">
        <v>7403</v>
      </c>
      <c r="AJ628" t="s">
        <v>281</v>
      </c>
      <c r="AK628" t="s">
        <v>76</v>
      </c>
      <c r="AL628">
        <v>2664699</v>
      </c>
      <c r="AM628">
        <v>2018</v>
      </c>
      <c r="AN628" t="s">
        <v>3406</v>
      </c>
      <c r="AO628" t="s">
        <v>3407</v>
      </c>
      <c r="AP628" t="s">
        <v>3407</v>
      </c>
      <c r="AQ628" t="s">
        <v>3408</v>
      </c>
      <c r="AR628" t="s">
        <v>3409</v>
      </c>
      <c r="AS628" t="s">
        <v>3410</v>
      </c>
      <c r="AT628" t="s">
        <v>7404</v>
      </c>
      <c r="AU628" t="s">
        <v>7405</v>
      </c>
      <c r="AV628" t="s">
        <v>84</v>
      </c>
      <c r="AW628" t="s">
        <v>86</v>
      </c>
      <c r="AX628" t="s">
        <v>86</v>
      </c>
      <c r="AY628" t="s">
        <v>85</v>
      </c>
      <c r="AZ628" t="s">
        <v>86</v>
      </c>
      <c r="BA628" t="s">
        <v>85</v>
      </c>
      <c r="BB628" t="s">
        <v>85</v>
      </c>
      <c r="BC628">
        <v>0</v>
      </c>
      <c r="BD628" t="s">
        <v>86</v>
      </c>
      <c r="BE628" t="s">
        <v>86</v>
      </c>
      <c r="BF628" t="s">
        <v>85</v>
      </c>
      <c r="BG628" t="s">
        <v>86</v>
      </c>
      <c r="BH628" t="s">
        <v>85</v>
      </c>
      <c r="BI628" t="s">
        <v>85</v>
      </c>
      <c r="BJ628" t="s">
        <v>85</v>
      </c>
      <c r="BK628" t="s">
        <v>85</v>
      </c>
      <c r="BL628" t="s">
        <v>3222</v>
      </c>
      <c r="BM628" t="s">
        <v>1437</v>
      </c>
      <c r="BN628" t="s">
        <v>7406</v>
      </c>
      <c r="BO628" t="s">
        <v>1993</v>
      </c>
      <c r="BP628" s="1" t="s">
        <v>7407</v>
      </c>
    </row>
    <row r="629" spans="1:68" hidden="1" x14ac:dyDescent="0.25">
      <c r="A629" s="1" t="s">
        <v>7183</v>
      </c>
      <c r="B629" t="s">
        <v>7184</v>
      </c>
      <c r="C629" t="s">
        <v>7185</v>
      </c>
      <c r="D629" s="5">
        <f t="shared" si="28"/>
        <v>0</v>
      </c>
      <c r="E629" s="5">
        <f>IFERROR(SEARCH(Tabelle2!$A$2,Literatur!$C629),0)</f>
        <v>0</v>
      </c>
      <c r="F629" s="5">
        <f>IFERROR(SEARCH(Tabelle2!$A$3,Literatur!$C629),0)</f>
        <v>0</v>
      </c>
      <c r="G629" s="5">
        <f>IFERROR(SEARCH(Tabelle2!$A$4,Literatur!$C629),0)</f>
        <v>0</v>
      </c>
      <c r="H629" s="5">
        <f>IFERROR(SEARCH(Tabelle2!$A$5,Literatur!$C629),0)</f>
        <v>0</v>
      </c>
      <c r="I629" s="5">
        <f>IFERROR(SEARCH(Tabelle2!$A$6,Literatur!$C629),0)</f>
        <v>0</v>
      </c>
      <c r="J629" s="5">
        <f>IFERROR(SEARCH(Tabelle2!$A$7,Literatur!$C629),0)</f>
        <v>0</v>
      </c>
      <c r="K629" s="5">
        <f>IFERROR(SEARCH(Tabelle2!$A$8,Literatur!$C629),0)</f>
        <v>0</v>
      </c>
      <c r="L629" s="5">
        <f>IFERROR(SEARCH(Tabelle2!$A$9,Literatur!$C629),0)</f>
        <v>0</v>
      </c>
      <c r="M629" s="5">
        <f>IFERROR(SEARCH(Tabelle2!$A$10,Literatur!$C629),0)</f>
        <v>0</v>
      </c>
      <c r="N629" t="s">
        <v>60</v>
      </c>
      <c r="O629" t="s">
        <v>61</v>
      </c>
      <c r="P629" t="s">
        <v>7186</v>
      </c>
      <c r="Q629" t="s">
        <v>7187</v>
      </c>
      <c r="R629">
        <v>3</v>
      </c>
      <c r="S629">
        <v>115300</v>
      </c>
      <c r="T629" t="s">
        <v>64</v>
      </c>
      <c r="U629" t="s">
        <v>7188</v>
      </c>
      <c r="V629" t="s">
        <v>7189</v>
      </c>
      <c r="X629" t="s">
        <v>7190</v>
      </c>
      <c r="Y629" t="s">
        <v>7191</v>
      </c>
      <c r="Z629" t="s">
        <v>7192</v>
      </c>
      <c r="AA629">
        <f t="shared" si="29"/>
        <v>6</v>
      </c>
      <c r="AB629">
        <v>118</v>
      </c>
      <c r="AC629" t="s">
        <v>7408</v>
      </c>
      <c r="AD629" t="s">
        <v>71</v>
      </c>
      <c r="AE629">
        <v>28360851</v>
      </c>
      <c r="AF629" t="s">
        <v>7409</v>
      </c>
      <c r="AG629" t="s">
        <v>7410</v>
      </c>
      <c r="AH629" t="s">
        <v>7411</v>
      </c>
      <c r="AI629" t="s">
        <v>7412</v>
      </c>
      <c r="AJ629" t="s">
        <v>130</v>
      </c>
      <c r="AK629" t="s">
        <v>97</v>
      </c>
      <c r="AL629">
        <v>2740469</v>
      </c>
      <c r="AM629">
        <v>2018</v>
      </c>
      <c r="AN629" t="s">
        <v>7413</v>
      </c>
      <c r="AO629" t="s">
        <v>7414</v>
      </c>
      <c r="AP629" t="s">
        <v>7414</v>
      </c>
      <c r="AQ629" t="s">
        <v>7415</v>
      </c>
      <c r="AR629" t="s">
        <v>7416</v>
      </c>
      <c r="AS629" t="s">
        <v>7417</v>
      </c>
      <c r="AT629" t="s">
        <v>7418</v>
      </c>
      <c r="AU629" t="s">
        <v>7419</v>
      </c>
      <c r="AV629" t="s">
        <v>84</v>
      </c>
      <c r="AW629" t="s">
        <v>86</v>
      </c>
      <c r="AX629" t="s">
        <v>86</v>
      </c>
      <c r="AY629" t="s">
        <v>85</v>
      </c>
      <c r="AZ629" t="s">
        <v>86</v>
      </c>
      <c r="BA629" t="s">
        <v>85</v>
      </c>
      <c r="BB629" t="s">
        <v>86</v>
      </c>
      <c r="BC629">
        <v>0</v>
      </c>
      <c r="BD629" t="s">
        <v>86</v>
      </c>
      <c r="BE629" t="s">
        <v>86</v>
      </c>
      <c r="BF629" t="s">
        <v>85</v>
      </c>
      <c r="BG629" t="s">
        <v>86</v>
      </c>
      <c r="BH629" t="s">
        <v>85</v>
      </c>
      <c r="BI629" t="s">
        <v>85</v>
      </c>
      <c r="BJ629" t="s">
        <v>85</v>
      </c>
      <c r="BK629" t="s">
        <v>85</v>
      </c>
      <c r="BL629" t="s">
        <v>2882</v>
      </c>
      <c r="BM629" t="s">
        <v>5328</v>
      </c>
      <c r="BN629" t="s">
        <v>6836</v>
      </c>
      <c r="BO629" t="s">
        <v>3545</v>
      </c>
      <c r="BP629" s="1" t="s">
        <v>7420</v>
      </c>
    </row>
    <row r="630" spans="1:68" hidden="1" x14ac:dyDescent="0.25">
      <c r="A630" s="1" t="s">
        <v>7183</v>
      </c>
      <c r="B630" t="s">
        <v>7184</v>
      </c>
      <c r="C630" t="s">
        <v>7185</v>
      </c>
      <c r="D630" s="5">
        <f t="shared" si="28"/>
        <v>0</v>
      </c>
      <c r="E630" s="5">
        <f>IFERROR(SEARCH(Tabelle2!$A$2,Literatur!$C630),0)</f>
        <v>0</v>
      </c>
      <c r="F630" s="5">
        <f>IFERROR(SEARCH(Tabelle2!$A$3,Literatur!$C630),0)</f>
        <v>0</v>
      </c>
      <c r="G630" s="5">
        <f>IFERROR(SEARCH(Tabelle2!$A$4,Literatur!$C630),0)</f>
        <v>0</v>
      </c>
      <c r="H630" s="5">
        <f>IFERROR(SEARCH(Tabelle2!$A$5,Literatur!$C630),0)</f>
        <v>0</v>
      </c>
      <c r="I630" s="5">
        <f>IFERROR(SEARCH(Tabelle2!$A$6,Literatur!$C630),0)</f>
        <v>0</v>
      </c>
      <c r="J630" s="5">
        <f>IFERROR(SEARCH(Tabelle2!$A$7,Literatur!$C630),0)</f>
        <v>0</v>
      </c>
      <c r="K630" s="5">
        <f>IFERROR(SEARCH(Tabelle2!$A$8,Literatur!$C630),0)</f>
        <v>0</v>
      </c>
      <c r="L630" s="5">
        <f>IFERROR(SEARCH(Tabelle2!$A$9,Literatur!$C630),0)</f>
        <v>0</v>
      </c>
      <c r="M630" s="5">
        <f>IFERROR(SEARCH(Tabelle2!$A$10,Literatur!$C630),0)</f>
        <v>0</v>
      </c>
      <c r="N630" t="s">
        <v>60</v>
      </c>
      <c r="O630" t="s">
        <v>61</v>
      </c>
      <c r="P630" t="s">
        <v>7186</v>
      </c>
      <c r="Q630" t="s">
        <v>7187</v>
      </c>
      <c r="R630">
        <v>3</v>
      </c>
      <c r="S630">
        <v>115300</v>
      </c>
      <c r="T630" t="s">
        <v>64</v>
      </c>
      <c r="U630" t="s">
        <v>7188</v>
      </c>
      <c r="V630" t="s">
        <v>7189</v>
      </c>
      <c r="X630" t="s">
        <v>7190</v>
      </c>
      <c r="Y630" t="s">
        <v>7191</v>
      </c>
      <c r="Z630" t="s">
        <v>7192</v>
      </c>
      <c r="AA630">
        <f t="shared" si="29"/>
        <v>6</v>
      </c>
      <c r="AB630">
        <v>118</v>
      </c>
      <c r="AC630" t="s">
        <v>7421</v>
      </c>
      <c r="AD630" t="s">
        <v>71</v>
      </c>
      <c r="AE630">
        <v>27697987</v>
      </c>
      <c r="AF630" t="s">
        <v>7422</v>
      </c>
      <c r="AG630" t="s">
        <v>7423</v>
      </c>
      <c r="AH630" t="s">
        <v>7424</v>
      </c>
      <c r="AI630" t="s">
        <v>7425</v>
      </c>
      <c r="AJ630" t="s">
        <v>281</v>
      </c>
      <c r="AK630" t="s">
        <v>549</v>
      </c>
      <c r="AL630">
        <v>2550605</v>
      </c>
      <c r="AM630">
        <v>2017</v>
      </c>
      <c r="AN630" t="s">
        <v>7426</v>
      </c>
      <c r="AO630" t="s">
        <v>7427</v>
      </c>
      <c r="AP630" t="s">
        <v>7427</v>
      </c>
      <c r="AQ630" t="s">
        <v>7428</v>
      </c>
      <c r="AR630" t="s">
        <v>7429</v>
      </c>
      <c r="AS630" t="s">
        <v>7429</v>
      </c>
      <c r="AT630" t="s">
        <v>7430</v>
      </c>
      <c r="AU630" t="s">
        <v>7431</v>
      </c>
      <c r="AV630" t="s">
        <v>84</v>
      </c>
      <c r="AW630" t="s">
        <v>86</v>
      </c>
      <c r="AX630" t="s">
        <v>86</v>
      </c>
      <c r="AY630" t="s">
        <v>85</v>
      </c>
      <c r="AZ630" t="s">
        <v>86</v>
      </c>
      <c r="BA630" t="s">
        <v>85</v>
      </c>
      <c r="BB630" t="s">
        <v>85</v>
      </c>
      <c r="BC630">
        <v>0</v>
      </c>
      <c r="BD630" t="s">
        <v>86</v>
      </c>
      <c r="BE630" t="s">
        <v>86</v>
      </c>
      <c r="BF630" t="s">
        <v>85</v>
      </c>
      <c r="BG630" t="s">
        <v>86</v>
      </c>
      <c r="BH630" t="s">
        <v>85</v>
      </c>
      <c r="BI630" t="s">
        <v>85</v>
      </c>
      <c r="BJ630" t="s">
        <v>85</v>
      </c>
      <c r="BK630" t="s">
        <v>85</v>
      </c>
      <c r="BL630" t="s">
        <v>2080</v>
      </c>
      <c r="BM630" t="s">
        <v>170</v>
      </c>
      <c r="BN630" t="s">
        <v>7283</v>
      </c>
      <c r="BO630" t="s">
        <v>7397</v>
      </c>
      <c r="BP630" s="1" t="s">
        <v>7432</v>
      </c>
    </row>
    <row r="631" spans="1:68" hidden="1" x14ac:dyDescent="0.25">
      <c r="A631" s="1" t="s">
        <v>7183</v>
      </c>
      <c r="B631" t="s">
        <v>7184</v>
      </c>
      <c r="C631" t="s">
        <v>7185</v>
      </c>
      <c r="D631" s="5">
        <f t="shared" si="28"/>
        <v>0</v>
      </c>
      <c r="E631" s="5">
        <f>IFERROR(SEARCH(Tabelle2!$A$2,Literatur!$C631),0)</f>
        <v>0</v>
      </c>
      <c r="F631" s="5">
        <f>IFERROR(SEARCH(Tabelle2!$A$3,Literatur!$C631),0)</f>
        <v>0</v>
      </c>
      <c r="G631" s="5">
        <f>IFERROR(SEARCH(Tabelle2!$A$4,Literatur!$C631),0)</f>
        <v>0</v>
      </c>
      <c r="H631" s="5">
        <f>IFERROR(SEARCH(Tabelle2!$A$5,Literatur!$C631),0)</f>
        <v>0</v>
      </c>
      <c r="I631" s="5">
        <f>IFERROR(SEARCH(Tabelle2!$A$6,Literatur!$C631),0)</f>
        <v>0</v>
      </c>
      <c r="J631" s="5">
        <f>IFERROR(SEARCH(Tabelle2!$A$7,Literatur!$C631),0)</f>
        <v>0</v>
      </c>
      <c r="K631" s="5">
        <f>IFERROR(SEARCH(Tabelle2!$A$8,Literatur!$C631),0)</f>
        <v>0</v>
      </c>
      <c r="L631" s="5">
        <f>IFERROR(SEARCH(Tabelle2!$A$9,Literatur!$C631),0)</f>
        <v>0</v>
      </c>
      <c r="M631" s="5">
        <f>IFERROR(SEARCH(Tabelle2!$A$10,Literatur!$C631),0)</f>
        <v>0</v>
      </c>
      <c r="N631" t="s">
        <v>60</v>
      </c>
      <c r="O631" t="s">
        <v>61</v>
      </c>
      <c r="P631" t="s">
        <v>7186</v>
      </c>
      <c r="Q631" t="s">
        <v>7187</v>
      </c>
      <c r="R631">
        <v>3</v>
      </c>
      <c r="S631">
        <v>115300</v>
      </c>
      <c r="T631" t="s">
        <v>64</v>
      </c>
      <c r="U631" t="s">
        <v>7188</v>
      </c>
      <c r="V631" t="s">
        <v>7189</v>
      </c>
      <c r="X631" t="s">
        <v>7190</v>
      </c>
      <c r="Y631" t="s">
        <v>7191</v>
      </c>
      <c r="Z631" t="s">
        <v>7192</v>
      </c>
      <c r="AA631">
        <f t="shared" si="29"/>
        <v>6</v>
      </c>
      <c r="AB631">
        <v>118</v>
      </c>
      <c r="AC631" t="s">
        <v>7433</v>
      </c>
      <c r="AD631" t="s">
        <v>71</v>
      </c>
      <c r="AE631">
        <v>29922873</v>
      </c>
      <c r="AF631" t="s">
        <v>7434</v>
      </c>
      <c r="AG631" t="s">
        <v>7435</v>
      </c>
      <c r="AH631" t="s">
        <v>7436</v>
      </c>
      <c r="AI631" t="s">
        <v>7437</v>
      </c>
      <c r="AJ631" t="s">
        <v>1033</v>
      </c>
      <c r="AK631" t="s">
        <v>1957</v>
      </c>
      <c r="AL631">
        <v>2502413</v>
      </c>
      <c r="AM631">
        <v>2016</v>
      </c>
      <c r="AN631" t="s">
        <v>7438</v>
      </c>
      <c r="AO631" t="s">
        <v>7439</v>
      </c>
      <c r="AP631" t="s">
        <v>7439</v>
      </c>
      <c r="AQ631" t="s">
        <v>7440</v>
      </c>
      <c r="AR631" t="s">
        <v>7441</v>
      </c>
      <c r="AS631" t="s">
        <v>7442</v>
      </c>
      <c r="AT631" t="s">
        <v>7443</v>
      </c>
      <c r="AU631" t="s">
        <v>7444</v>
      </c>
      <c r="AV631" t="s">
        <v>84</v>
      </c>
      <c r="AW631" t="s">
        <v>85</v>
      </c>
      <c r="AX631" t="s">
        <v>86</v>
      </c>
      <c r="AY631" t="s">
        <v>85</v>
      </c>
      <c r="AZ631" t="s">
        <v>86</v>
      </c>
      <c r="BA631" t="s">
        <v>85</v>
      </c>
      <c r="BB631" t="s">
        <v>86</v>
      </c>
      <c r="BC631">
        <v>0</v>
      </c>
      <c r="BD631" t="s">
        <v>86</v>
      </c>
      <c r="BE631" t="s">
        <v>85</v>
      </c>
      <c r="BF631" t="s">
        <v>85</v>
      </c>
      <c r="BG631" t="s">
        <v>86</v>
      </c>
      <c r="BH631" t="s">
        <v>85</v>
      </c>
      <c r="BI631" t="s">
        <v>85</v>
      </c>
      <c r="BJ631" t="s">
        <v>85</v>
      </c>
      <c r="BK631" t="s">
        <v>85</v>
      </c>
      <c r="BL631" t="s">
        <v>7445</v>
      </c>
      <c r="BM631" t="s">
        <v>3759</v>
      </c>
      <c r="BN631" t="s">
        <v>305</v>
      </c>
      <c r="BO631" t="s">
        <v>7406</v>
      </c>
      <c r="BP631" s="1" t="s">
        <v>7446</v>
      </c>
    </row>
    <row r="632" spans="1:68" hidden="1" x14ac:dyDescent="0.25">
      <c r="A632" s="1" t="s">
        <v>7183</v>
      </c>
      <c r="B632" t="s">
        <v>7184</v>
      </c>
      <c r="C632" t="s">
        <v>7185</v>
      </c>
      <c r="D632" s="5">
        <f t="shared" si="28"/>
        <v>0</v>
      </c>
      <c r="E632" s="5">
        <f>IFERROR(SEARCH(Tabelle2!$A$2,Literatur!$C632),0)</f>
        <v>0</v>
      </c>
      <c r="F632" s="5">
        <f>IFERROR(SEARCH(Tabelle2!$A$3,Literatur!$C632),0)</f>
        <v>0</v>
      </c>
      <c r="G632" s="5">
        <f>IFERROR(SEARCH(Tabelle2!$A$4,Literatur!$C632),0)</f>
        <v>0</v>
      </c>
      <c r="H632" s="5">
        <f>IFERROR(SEARCH(Tabelle2!$A$5,Literatur!$C632),0)</f>
        <v>0</v>
      </c>
      <c r="I632" s="5">
        <f>IFERROR(SEARCH(Tabelle2!$A$6,Literatur!$C632),0)</f>
        <v>0</v>
      </c>
      <c r="J632" s="5">
        <f>IFERROR(SEARCH(Tabelle2!$A$7,Literatur!$C632),0)</f>
        <v>0</v>
      </c>
      <c r="K632" s="5">
        <f>IFERROR(SEARCH(Tabelle2!$A$8,Literatur!$C632),0)</f>
        <v>0</v>
      </c>
      <c r="L632" s="5">
        <f>IFERROR(SEARCH(Tabelle2!$A$9,Literatur!$C632),0)</f>
        <v>0</v>
      </c>
      <c r="M632" s="5">
        <f>IFERROR(SEARCH(Tabelle2!$A$10,Literatur!$C632),0)</f>
        <v>0</v>
      </c>
      <c r="N632" t="s">
        <v>60</v>
      </c>
      <c r="O632" t="s">
        <v>61</v>
      </c>
      <c r="P632" t="s">
        <v>7186</v>
      </c>
      <c r="Q632" t="s">
        <v>7187</v>
      </c>
      <c r="R632">
        <v>3</v>
      </c>
      <c r="S632">
        <v>115300</v>
      </c>
      <c r="T632" t="s">
        <v>64</v>
      </c>
      <c r="U632" t="s">
        <v>7188</v>
      </c>
      <c r="V632" t="s">
        <v>7189</v>
      </c>
      <c r="X632" t="s">
        <v>7190</v>
      </c>
      <c r="Y632" t="s">
        <v>7191</v>
      </c>
      <c r="Z632" t="s">
        <v>7192</v>
      </c>
      <c r="AA632">
        <f t="shared" si="29"/>
        <v>6</v>
      </c>
      <c r="AB632">
        <v>118</v>
      </c>
      <c r="AC632" t="s">
        <v>7422</v>
      </c>
      <c r="AD632" t="s">
        <v>1906</v>
      </c>
      <c r="AE632">
        <v>29777471</v>
      </c>
      <c r="AF632" t="s">
        <v>7447</v>
      </c>
      <c r="AG632" t="s">
        <v>7448</v>
      </c>
      <c r="AH632" t="s">
        <v>7449</v>
      </c>
      <c r="AI632" t="s">
        <v>7450</v>
      </c>
      <c r="AJ632" t="s">
        <v>113</v>
      </c>
      <c r="AK632" t="s">
        <v>97</v>
      </c>
      <c r="AL632">
        <v>2073810</v>
      </c>
      <c r="AM632">
        <v>2013</v>
      </c>
      <c r="AN632" t="s">
        <v>148</v>
      </c>
      <c r="AO632" t="s">
        <v>149</v>
      </c>
      <c r="AP632" t="s">
        <v>150</v>
      </c>
      <c r="AQ632" t="s">
        <v>151</v>
      </c>
      <c r="AR632" t="s">
        <v>152</v>
      </c>
      <c r="AS632" t="s">
        <v>152</v>
      </c>
      <c r="AT632" t="s">
        <v>7451</v>
      </c>
      <c r="AU632" t="s">
        <v>7452</v>
      </c>
      <c r="AV632" t="s">
        <v>84</v>
      </c>
      <c r="AW632" t="s">
        <v>86</v>
      </c>
      <c r="AX632" t="s">
        <v>86</v>
      </c>
      <c r="AY632" t="s">
        <v>86</v>
      </c>
      <c r="AZ632" t="s">
        <v>85</v>
      </c>
      <c r="BA632" t="s">
        <v>85</v>
      </c>
      <c r="BB632" t="s">
        <v>86</v>
      </c>
      <c r="BC632">
        <v>0</v>
      </c>
      <c r="BD632" t="s">
        <v>85</v>
      </c>
      <c r="BE632" t="s">
        <v>86</v>
      </c>
      <c r="BF632" t="s">
        <v>85</v>
      </c>
      <c r="BG632" t="s">
        <v>85</v>
      </c>
      <c r="BH632" t="s">
        <v>85</v>
      </c>
      <c r="BI632" t="s">
        <v>85</v>
      </c>
      <c r="BJ632" t="s">
        <v>85</v>
      </c>
      <c r="BK632" t="s">
        <v>85</v>
      </c>
      <c r="BL632" t="s">
        <v>2540</v>
      </c>
      <c r="BM632" t="s">
        <v>763</v>
      </c>
      <c r="BN632" t="s">
        <v>7453</v>
      </c>
      <c r="BO632" t="s">
        <v>6836</v>
      </c>
      <c r="BP632" s="1" t="s">
        <v>7454</v>
      </c>
    </row>
    <row r="633" spans="1:68" hidden="1" x14ac:dyDescent="0.25">
      <c r="A633" s="1" t="s">
        <v>7183</v>
      </c>
      <c r="B633" t="s">
        <v>7184</v>
      </c>
      <c r="C633" t="s">
        <v>7185</v>
      </c>
      <c r="D633" s="5">
        <f t="shared" si="28"/>
        <v>0</v>
      </c>
      <c r="E633" s="5">
        <f>IFERROR(SEARCH(Tabelle2!$A$2,Literatur!$C633),0)</f>
        <v>0</v>
      </c>
      <c r="F633" s="5">
        <f>IFERROR(SEARCH(Tabelle2!$A$3,Literatur!$C633),0)</f>
        <v>0</v>
      </c>
      <c r="G633" s="5">
        <f>IFERROR(SEARCH(Tabelle2!$A$4,Literatur!$C633),0)</f>
        <v>0</v>
      </c>
      <c r="H633" s="5">
        <f>IFERROR(SEARCH(Tabelle2!$A$5,Literatur!$C633),0)</f>
        <v>0</v>
      </c>
      <c r="I633" s="5">
        <f>IFERROR(SEARCH(Tabelle2!$A$6,Literatur!$C633),0)</f>
        <v>0</v>
      </c>
      <c r="J633" s="5">
        <f>IFERROR(SEARCH(Tabelle2!$A$7,Literatur!$C633),0)</f>
        <v>0</v>
      </c>
      <c r="K633" s="5">
        <f>IFERROR(SEARCH(Tabelle2!$A$8,Literatur!$C633),0)</f>
        <v>0</v>
      </c>
      <c r="L633" s="5">
        <f>IFERROR(SEARCH(Tabelle2!$A$9,Literatur!$C633),0)</f>
        <v>0</v>
      </c>
      <c r="M633" s="5">
        <f>IFERROR(SEARCH(Tabelle2!$A$10,Literatur!$C633),0)</f>
        <v>0</v>
      </c>
      <c r="N633" t="s">
        <v>60</v>
      </c>
      <c r="O633" t="s">
        <v>61</v>
      </c>
      <c r="P633" t="s">
        <v>7186</v>
      </c>
      <c r="Q633" t="s">
        <v>7187</v>
      </c>
      <c r="R633">
        <v>3</v>
      </c>
      <c r="S633">
        <v>115300</v>
      </c>
      <c r="T633" t="s">
        <v>64</v>
      </c>
      <c r="U633" t="s">
        <v>7188</v>
      </c>
      <c r="V633" t="s">
        <v>7189</v>
      </c>
      <c r="X633" t="s">
        <v>7190</v>
      </c>
      <c r="Y633" t="s">
        <v>7191</v>
      </c>
      <c r="Z633" t="s">
        <v>7192</v>
      </c>
      <c r="AA633">
        <f t="shared" si="29"/>
        <v>6</v>
      </c>
      <c r="AB633">
        <v>118</v>
      </c>
      <c r="AC633" t="s">
        <v>7455</v>
      </c>
      <c r="AD633" t="s">
        <v>71</v>
      </c>
      <c r="AE633">
        <v>29581421</v>
      </c>
      <c r="AF633" t="s">
        <v>7456</v>
      </c>
      <c r="AG633" t="s">
        <v>7457</v>
      </c>
      <c r="AH633" t="s">
        <v>7458</v>
      </c>
      <c r="AI633" t="s">
        <v>7459</v>
      </c>
      <c r="AJ633" t="s">
        <v>1033</v>
      </c>
      <c r="AK633" t="s">
        <v>1957</v>
      </c>
      <c r="AL633">
        <v>2725750</v>
      </c>
      <c r="AM633">
        <v>2018</v>
      </c>
      <c r="AN633" t="s">
        <v>7382</v>
      </c>
      <c r="AO633" t="s">
        <v>7383</v>
      </c>
      <c r="AP633" t="s">
        <v>7383</v>
      </c>
      <c r="AQ633" t="s">
        <v>7384</v>
      </c>
      <c r="AR633" t="s">
        <v>7385</v>
      </c>
      <c r="AS633" t="s">
        <v>7386</v>
      </c>
      <c r="AT633" t="s">
        <v>7460</v>
      </c>
      <c r="AU633" t="s">
        <v>7461</v>
      </c>
      <c r="AV633" t="s">
        <v>84</v>
      </c>
      <c r="AW633" t="s">
        <v>86</v>
      </c>
      <c r="AX633" t="s">
        <v>86</v>
      </c>
      <c r="AY633" t="s">
        <v>85</v>
      </c>
      <c r="AZ633" t="s">
        <v>86</v>
      </c>
      <c r="BA633" t="s">
        <v>85</v>
      </c>
      <c r="BB633" t="s">
        <v>86</v>
      </c>
      <c r="BC633">
        <v>1</v>
      </c>
      <c r="BD633" t="s">
        <v>86</v>
      </c>
      <c r="BE633" t="s">
        <v>86</v>
      </c>
      <c r="BF633" t="s">
        <v>85</v>
      </c>
      <c r="BG633" t="s">
        <v>86</v>
      </c>
      <c r="BH633" t="s">
        <v>85</v>
      </c>
      <c r="BI633" t="s">
        <v>85</v>
      </c>
      <c r="BJ633" t="s">
        <v>85</v>
      </c>
      <c r="BK633" t="s">
        <v>85</v>
      </c>
      <c r="BL633" t="s">
        <v>3546</v>
      </c>
      <c r="BM633" t="s">
        <v>619</v>
      </c>
      <c r="BN633" t="s">
        <v>3383</v>
      </c>
      <c r="BO633" t="s">
        <v>7283</v>
      </c>
      <c r="BP633" s="1" t="s">
        <v>7462</v>
      </c>
    </row>
    <row r="634" spans="1:68" hidden="1" x14ac:dyDescent="0.25">
      <c r="A634" s="1" t="s">
        <v>7183</v>
      </c>
      <c r="B634" t="s">
        <v>7184</v>
      </c>
      <c r="C634" t="s">
        <v>7185</v>
      </c>
      <c r="D634" s="5">
        <f t="shared" si="28"/>
        <v>0</v>
      </c>
      <c r="E634" s="5">
        <f>IFERROR(SEARCH(Tabelle2!$A$2,Literatur!$C634),0)</f>
        <v>0</v>
      </c>
      <c r="F634" s="5">
        <f>IFERROR(SEARCH(Tabelle2!$A$3,Literatur!$C634),0)</f>
        <v>0</v>
      </c>
      <c r="G634" s="5">
        <f>IFERROR(SEARCH(Tabelle2!$A$4,Literatur!$C634),0)</f>
        <v>0</v>
      </c>
      <c r="H634" s="5">
        <f>IFERROR(SEARCH(Tabelle2!$A$5,Literatur!$C634),0)</f>
        <v>0</v>
      </c>
      <c r="I634" s="5">
        <f>IFERROR(SEARCH(Tabelle2!$A$6,Literatur!$C634),0)</f>
        <v>0</v>
      </c>
      <c r="J634" s="5">
        <f>IFERROR(SEARCH(Tabelle2!$A$7,Literatur!$C634),0)</f>
        <v>0</v>
      </c>
      <c r="K634" s="5">
        <f>IFERROR(SEARCH(Tabelle2!$A$8,Literatur!$C634),0)</f>
        <v>0</v>
      </c>
      <c r="L634" s="5">
        <f>IFERROR(SEARCH(Tabelle2!$A$9,Literatur!$C634),0)</f>
        <v>0</v>
      </c>
      <c r="M634" s="5">
        <f>IFERROR(SEARCH(Tabelle2!$A$10,Literatur!$C634),0)</f>
        <v>0</v>
      </c>
      <c r="N634" t="s">
        <v>60</v>
      </c>
      <c r="O634" t="s">
        <v>61</v>
      </c>
      <c r="P634" t="s">
        <v>7186</v>
      </c>
      <c r="Q634" t="s">
        <v>7187</v>
      </c>
      <c r="R634">
        <v>3</v>
      </c>
      <c r="S634">
        <v>115300</v>
      </c>
      <c r="T634" t="s">
        <v>64</v>
      </c>
      <c r="U634" t="s">
        <v>7188</v>
      </c>
      <c r="V634" t="s">
        <v>7189</v>
      </c>
      <c r="X634" t="s">
        <v>7190</v>
      </c>
      <c r="Y634" t="s">
        <v>7191</v>
      </c>
      <c r="Z634" t="s">
        <v>7192</v>
      </c>
      <c r="AA634">
        <f t="shared" si="29"/>
        <v>6</v>
      </c>
      <c r="AB634">
        <v>118</v>
      </c>
      <c r="AC634" t="s">
        <v>7463</v>
      </c>
      <c r="AD634" t="s">
        <v>71</v>
      </c>
      <c r="AE634">
        <v>29468576</v>
      </c>
      <c r="AF634" t="s">
        <v>7464</v>
      </c>
      <c r="AG634" t="s">
        <v>7465</v>
      </c>
      <c r="AH634" t="s">
        <v>7466</v>
      </c>
      <c r="AI634" t="s">
        <v>7467</v>
      </c>
      <c r="AJ634" t="s">
        <v>147</v>
      </c>
      <c r="AK634" t="s">
        <v>770</v>
      </c>
      <c r="AL634">
        <v>2728667</v>
      </c>
      <c r="AM634">
        <v>2018</v>
      </c>
      <c r="AN634" t="s">
        <v>7326</v>
      </c>
      <c r="AO634" t="s">
        <v>7327</v>
      </c>
      <c r="AP634" t="s">
        <v>7327</v>
      </c>
      <c r="AQ634" t="s">
        <v>7328</v>
      </c>
      <c r="AR634" t="s">
        <v>7329</v>
      </c>
      <c r="AS634" t="s">
        <v>7330</v>
      </c>
      <c r="AT634" t="s">
        <v>7468</v>
      </c>
      <c r="AU634" t="s">
        <v>7469</v>
      </c>
      <c r="AV634" t="s">
        <v>84</v>
      </c>
      <c r="AW634" t="s">
        <v>86</v>
      </c>
      <c r="AX634" t="s">
        <v>86</v>
      </c>
      <c r="AY634" t="s">
        <v>85</v>
      </c>
      <c r="AZ634" t="s">
        <v>86</v>
      </c>
      <c r="BA634" t="s">
        <v>85</v>
      </c>
      <c r="BB634" t="s">
        <v>86</v>
      </c>
      <c r="BC634">
        <v>1</v>
      </c>
      <c r="BD634" t="s">
        <v>86</v>
      </c>
      <c r="BE634" t="s">
        <v>86</v>
      </c>
      <c r="BF634" t="s">
        <v>85</v>
      </c>
      <c r="BG634" t="s">
        <v>86</v>
      </c>
      <c r="BH634" t="s">
        <v>85</v>
      </c>
      <c r="BI634" t="s">
        <v>85</v>
      </c>
      <c r="BJ634" t="s">
        <v>85</v>
      </c>
      <c r="BK634" t="s">
        <v>85</v>
      </c>
      <c r="BL634" t="s">
        <v>1578</v>
      </c>
      <c r="BM634" t="s">
        <v>7470</v>
      </c>
      <c r="BN634" t="s">
        <v>2869</v>
      </c>
      <c r="BO634" t="s">
        <v>347</v>
      </c>
      <c r="BP634" s="1" t="s">
        <v>7471</v>
      </c>
    </row>
    <row r="635" spans="1:68" hidden="1" x14ac:dyDescent="0.25">
      <c r="A635" s="1" t="s">
        <v>7183</v>
      </c>
      <c r="B635" t="s">
        <v>7184</v>
      </c>
      <c r="C635" t="s">
        <v>7185</v>
      </c>
      <c r="D635" s="5">
        <f t="shared" si="28"/>
        <v>0</v>
      </c>
      <c r="E635" s="5">
        <f>IFERROR(SEARCH(Tabelle2!$A$2,Literatur!$C635),0)</f>
        <v>0</v>
      </c>
      <c r="F635" s="5">
        <f>IFERROR(SEARCH(Tabelle2!$A$3,Literatur!$C635),0)</f>
        <v>0</v>
      </c>
      <c r="G635" s="5">
        <f>IFERROR(SEARCH(Tabelle2!$A$4,Literatur!$C635),0)</f>
        <v>0</v>
      </c>
      <c r="H635" s="5">
        <f>IFERROR(SEARCH(Tabelle2!$A$5,Literatur!$C635),0)</f>
        <v>0</v>
      </c>
      <c r="I635" s="5">
        <f>IFERROR(SEARCH(Tabelle2!$A$6,Literatur!$C635),0)</f>
        <v>0</v>
      </c>
      <c r="J635" s="5">
        <f>IFERROR(SEARCH(Tabelle2!$A$7,Literatur!$C635),0)</f>
        <v>0</v>
      </c>
      <c r="K635" s="5">
        <f>IFERROR(SEARCH(Tabelle2!$A$8,Literatur!$C635),0)</f>
        <v>0</v>
      </c>
      <c r="L635" s="5">
        <f>IFERROR(SEARCH(Tabelle2!$A$9,Literatur!$C635),0)</f>
        <v>0</v>
      </c>
      <c r="M635" s="5">
        <f>IFERROR(SEARCH(Tabelle2!$A$10,Literatur!$C635),0)</f>
        <v>0</v>
      </c>
      <c r="N635" t="s">
        <v>60</v>
      </c>
      <c r="O635" t="s">
        <v>61</v>
      </c>
      <c r="P635" t="s">
        <v>7186</v>
      </c>
      <c r="Q635" t="s">
        <v>7187</v>
      </c>
      <c r="R635">
        <v>3</v>
      </c>
      <c r="S635">
        <v>115300</v>
      </c>
      <c r="T635" t="s">
        <v>64</v>
      </c>
      <c r="U635" t="s">
        <v>7188</v>
      </c>
      <c r="V635" t="s">
        <v>7189</v>
      </c>
      <c r="X635" t="s">
        <v>7190</v>
      </c>
      <c r="Y635" t="s">
        <v>7191</v>
      </c>
      <c r="Z635" t="s">
        <v>7192</v>
      </c>
      <c r="AA635">
        <f t="shared" si="29"/>
        <v>6</v>
      </c>
      <c r="AB635">
        <v>118</v>
      </c>
      <c r="AC635" t="s">
        <v>7472</v>
      </c>
      <c r="AD635" t="s">
        <v>71</v>
      </c>
      <c r="AE635">
        <v>29223425</v>
      </c>
      <c r="AF635" t="s">
        <v>7473</v>
      </c>
      <c r="AG635" t="s">
        <v>7474</v>
      </c>
      <c r="AH635" t="s">
        <v>7475</v>
      </c>
      <c r="AI635" t="s">
        <v>7476</v>
      </c>
      <c r="AJ635" t="s">
        <v>77</v>
      </c>
      <c r="AK635" t="s">
        <v>76</v>
      </c>
      <c r="AL635">
        <v>2655647</v>
      </c>
      <c r="AM635">
        <v>2018</v>
      </c>
      <c r="AN635" t="s">
        <v>5884</v>
      </c>
      <c r="AO635" t="s">
        <v>5885</v>
      </c>
      <c r="AP635" t="s">
        <v>5885</v>
      </c>
      <c r="AQ635" t="s">
        <v>5886</v>
      </c>
      <c r="AR635" t="s">
        <v>5874</v>
      </c>
      <c r="AS635" t="s">
        <v>5874</v>
      </c>
      <c r="AT635" t="s">
        <v>7477</v>
      </c>
      <c r="AU635" t="s">
        <v>7478</v>
      </c>
      <c r="AV635" t="s">
        <v>84</v>
      </c>
      <c r="AW635" t="s">
        <v>86</v>
      </c>
      <c r="AX635" t="s">
        <v>86</v>
      </c>
      <c r="AY635" t="s">
        <v>85</v>
      </c>
      <c r="AZ635" t="s">
        <v>86</v>
      </c>
      <c r="BA635" t="s">
        <v>85</v>
      </c>
      <c r="BB635" t="s">
        <v>86</v>
      </c>
      <c r="BC635">
        <v>1</v>
      </c>
      <c r="BD635" t="s">
        <v>86</v>
      </c>
      <c r="BE635" t="s">
        <v>86</v>
      </c>
      <c r="BF635" t="s">
        <v>85</v>
      </c>
      <c r="BG635" t="s">
        <v>86</v>
      </c>
      <c r="BH635" t="s">
        <v>85</v>
      </c>
      <c r="BI635" t="s">
        <v>85</v>
      </c>
      <c r="BJ635" t="s">
        <v>85</v>
      </c>
      <c r="BK635" t="s">
        <v>85</v>
      </c>
      <c r="BL635" t="s">
        <v>539</v>
      </c>
      <c r="BM635" t="s">
        <v>1924</v>
      </c>
      <c r="BN635" t="s">
        <v>3311</v>
      </c>
      <c r="BO635" t="s">
        <v>305</v>
      </c>
      <c r="BP635" s="1" t="s">
        <v>7479</v>
      </c>
    </row>
    <row r="636" spans="1:68" hidden="1" x14ac:dyDescent="0.25">
      <c r="A636" s="1" t="s">
        <v>7183</v>
      </c>
      <c r="B636" t="s">
        <v>7184</v>
      </c>
      <c r="C636" t="s">
        <v>7185</v>
      </c>
      <c r="D636" s="5">
        <f t="shared" si="28"/>
        <v>0</v>
      </c>
      <c r="E636" s="5">
        <f>IFERROR(SEARCH(Tabelle2!$A$2,Literatur!$C636),0)</f>
        <v>0</v>
      </c>
      <c r="F636" s="5">
        <f>IFERROR(SEARCH(Tabelle2!$A$3,Literatur!$C636),0)</f>
        <v>0</v>
      </c>
      <c r="G636" s="5">
        <f>IFERROR(SEARCH(Tabelle2!$A$4,Literatur!$C636),0)</f>
        <v>0</v>
      </c>
      <c r="H636" s="5">
        <f>IFERROR(SEARCH(Tabelle2!$A$5,Literatur!$C636),0)</f>
        <v>0</v>
      </c>
      <c r="I636" s="5">
        <f>IFERROR(SEARCH(Tabelle2!$A$6,Literatur!$C636),0)</f>
        <v>0</v>
      </c>
      <c r="J636" s="5">
        <f>IFERROR(SEARCH(Tabelle2!$A$7,Literatur!$C636),0)</f>
        <v>0</v>
      </c>
      <c r="K636" s="5">
        <f>IFERROR(SEARCH(Tabelle2!$A$8,Literatur!$C636),0)</f>
        <v>0</v>
      </c>
      <c r="L636" s="5">
        <f>IFERROR(SEARCH(Tabelle2!$A$9,Literatur!$C636),0)</f>
        <v>0</v>
      </c>
      <c r="M636" s="5">
        <f>IFERROR(SEARCH(Tabelle2!$A$10,Literatur!$C636),0)</f>
        <v>0</v>
      </c>
      <c r="N636" t="s">
        <v>60</v>
      </c>
      <c r="O636" t="s">
        <v>61</v>
      </c>
      <c r="P636" t="s">
        <v>7186</v>
      </c>
      <c r="Q636" t="s">
        <v>7187</v>
      </c>
      <c r="R636">
        <v>3</v>
      </c>
      <c r="S636">
        <v>115300</v>
      </c>
      <c r="T636" t="s">
        <v>64</v>
      </c>
      <c r="U636" t="s">
        <v>7188</v>
      </c>
      <c r="V636" t="s">
        <v>7189</v>
      </c>
      <c r="X636" t="s">
        <v>7190</v>
      </c>
      <c r="Y636" t="s">
        <v>7191</v>
      </c>
      <c r="Z636" t="s">
        <v>7192</v>
      </c>
      <c r="AA636">
        <f t="shared" si="29"/>
        <v>6</v>
      </c>
      <c r="AB636">
        <v>118</v>
      </c>
      <c r="AC636" t="s">
        <v>7480</v>
      </c>
      <c r="AD636" t="s">
        <v>71</v>
      </c>
      <c r="AE636">
        <v>29209412</v>
      </c>
      <c r="AF636" t="s">
        <v>7481</v>
      </c>
      <c r="AG636" t="s">
        <v>7482</v>
      </c>
      <c r="AH636" t="s">
        <v>7483</v>
      </c>
      <c r="AI636" t="s">
        <v>7484</v>
      </c>
      <c r="AJ636" t="s">
        <v>1033</v>
      </c>
      <c r="AK636" t="s">
        <v>1957</v>
      </c>
      <c r="AL636">
        <v>2696252</v>
      </c>
      <c r="AM636">
        <v>2018</v>
      </c>
      <c r="AN636" t="s">
        <v>7326</v>
      </c>
      <c r="AO636" t="s">
        <v>7327</v>
      </c>
      <c r="AP636" t="s">
        <v>7327</v>
      </c>
      <c r="AQ636" t="s">
        <v>7328</v>
      </c>
      <c r="AR636" t="s">
        <v>7329</v>
      </c>
      <c r="AS636" t="s">
        <v>7330</v>
      </c>
      <c r="AT636" t="s">
        <v>7485</v>
      </c>
      <c r="AU636" t="s">
        <v>7486</v>
      </c>
      <c r="AV636" t="s">
        <v>84</v>
      </c>
      <c r="AW636" t="s">
        <v>86</v>
      </c>
      <c r="AX636" t="s">
        <v>86</v>
      </c>
      <c r="AY636" t="s">
        <v>85</v>
      </c>
      <c r="AZ636" t="s">
        <v>86</v>
      </c>
      <c r="BA636" t="s">
        <v>85</v>
      </c>
      <c r="BB636" t="s">
        <v>86</v>
      </c>
      <c r="BC636">
        <v>1</v>
      </c>
      <c r="BD636" t="s">
        <v>86</v>
      </c>
      <c r="BE636" t="s">
        <v>86</v>
      </c>
      <c r="BF636" t="s">
        <v>85</v>
      </c>
      <c r="BG636" t="s">
        <v>86</v>
      </c>
      <c r="BH636" t="s">
        <v>85</v>
      </c>
      <c r="BI636" t="s">
        <v>85</v>
      </c>
      <c r="BJ636" t="s">
        <v>85</v>
      </c>
      <c r="BK636" t="s">
        <v>85</v>
      </c>
      <c r="BL636" t="s">
        <v>1935</v>
      </c>
      <c r="BM636" t="s">
        <v>1476</v>
      </c>
      <c r="BN636" t="s">
        <v>7487</v>
      </c>
      <c r="BO636" t="s">
        <v>1836</v>
      </c>
      <c r="BP636" s="1" t="s">
        <v>7488</v>
      </c>
    </row>
    <row r="637" spans="1:68" hidden="1" x14ac:dyDescent="0.25">
      <c r="A637" s="1" t="s">
        <v>7183</v>
      </c>
      <c r="B637" t="s">
        <v>7184</v>
      </c>
      <c r="C637" t="s">
        <v>7185</v>
      </c>
      <c r="D637" s="5">
        <f t="shared" si="28"/>
        <v>0</v>
      </c>
      <c r="E637" s="5">
        <f>IFERROR(SEARCH(Tabelle2!$A$2,Literatur!$C637),0)</f>
        <v>0</v>
      </c>
      <c r="F637" s="5">
        <f>IFERROR(SEARCH(Tabelle2!$A$3,Literatur!$C637),0)</f>
        <v>0</v>
      </c>
      <c r="G637" s="5">
        <f>IFERROR(SEARCH(Tabelle2!$A$4,Literatur!$C637),0)</f>
        <v>0</v>
      </c>
      <c r="H637" s="5">
        <f>IFERROR(SEARCH(Tabelle2!$A$5,Literatur!$C637),0)</f>
        <v>0</v>
      </c>
      <c r="I637" s="5">
        <f>IFERROR(SEARCH(Tabelle2!$A$6,Literatur!$C637),0)</f>
        <v>0</v>
      </c>
      <c r="J637" s="5">
        <f>IFERROR(SEARCH(Tabelle2!$A$7,Literatur!$C637),0)</f>
        <v>0</v>
      </c>
      <c r="K637" s="5">
        <f>IFERROR(SEARCH(Tabelle2!$A$8,Literatur!$C637),0)</f>
        <v>0</v>
      </c>
      <c r="L637" s="5">
        <f>IFERROR(SEARCH(Tabelle2!$A$9,Literatur!$C637),0)</f>
        <v>0</v>
      </c>
      <c r="M637" s="5">
        <f>IFERROR(SEARCH(Tabelle2!$A$10,Literatur!$C637),0)</f>
        <v>0</v>
      </c>
      <c r="N637" t="s">
        <v>60</v>
      </c>
      <c r="O637" t="s">
        <v>61</v>
      </c>
      <c r="P637" t="s">
        <v>7186</v>
      </c>
      <c r="Q637" t="s">
        <v>7187</v>
      </c>
      <c r="R637">
        <v>3</v>
      </c>
      <c r="S637">
        <v>115300</v>
      </c>
      <c r="T637" t="s">
        <v>64</v>
      </c>
      <c r="U637" t="s">
        <v>7188</v>
      </c>
      <c r="V637" t="s">
        <v>7189</v>
      </c>
      <c r="X637" t="s">
        <v>7190</v>
      </c>
      <c r="Y637" t="s">
        <v>7191</v>
      </c>
      <c r="Z637" t="s">
        <v>7192</v>
      </c>
      <c r="AA637">
        <f t="shared" si="29"/>
        <v>6</v>
      </c>
      <c r="AB637">
        <v>118</v>
      </c>
      <c r="AC637" t="s">
        <v>7489</v>
      </c>
      <c r="AD637" t="s">
        <v>71</v>
      </c>
      <c r="AE637">
        <v>29119520</v>
      </c>
      <c r="AF637" t="s">
        <v>7490</v>
      </c>
      <c r="AG637" t="s">
        <v>7491</v>
      </c>
      <c r="AH637" t="s">
        <v>7492</v>
      </c>
      <c r="AI637" t="s">
        <v>7493</v>
      </c>
      <c r="AJ637" t="s">
        <v>2348</v>
      </c>
      <c r="AK637" t="s">
        <v>7494</v>
      </c>
      <c r="AL637">
        <v>2743643</v>
      </c>
      <c r="AM637">
        <v>2018</v>
      </c>
      <c r="AN637" t="s">
        <v>7495</v>
      </c>
      <c r="AO637" t="s">
        <v>7496</v>
      </c>
      <c r="AP637" t="s">
        <v>7496</v>
      </c>
      <c r="AQ637" t="s">
        <v>7497</v>
      </c>
      <c r="AR637" t="s">
        <v>7498</v>
      </c>
      <c r="AS637" t="s">
        <v>7499</v>
      </c>
      <c r="AT637" t="s">
        <v>7500</v>
      </c>
      <c r="AU637" t="s">
        <v>7501</v>
      </c>
      <c r="AV637" t="s">
        <v>84</v>
      </c>
      <c r="AW637" t="s">
        <v>86</v>
      </c>
      <c r="AX637" t="s">
        <v>86</v>
      </c>
      <c r="AY637" t="s">
        <v>85</v>
      </c>
      <c r="AZ637" t="s">
        <v>86</v>
      </c>
      <c r="BA637" t="s">
        <v>85</v>
      </c>
      <c r="BB637" t="s">
        <v>85</v>
      </c>
      <c r="BC637">
        <v>1</v>
      </c>
      <c r="BD637" t="s">
        <v>86</v>
      </c>
      <c r="BE637" t="s">
        <v>86</v>
      </c>
      <c r="BF637" t="s">
        <v>85</v>
      </c>
      <c r="BG637" t="s">
        <v>86</v>
      </c>
      <c r="BH637" t="s">
        <v>85</v>
      </c>
      <c r="BI637" t="s">
        <v>85</v>
      </c>
      <c r="BJ637" t="s">
        <v>85</v>
      </c>
      <c r="BK637" t="s">
        <v>85</v>
      </c>
      <c r="BL637" t="s">
        <v>5594</v>
      </c>
      <c r="BM637" t="s">
        <v>7502</v>
      </c>
      <c r="BN637" t="s">
        <v>7503</v>
      </c>
      <c r="BO637" t="s">
        <v>7453</v>
      </c>
      <c r="BP637" s="1" t="s">
        <v>7504</v>
      </c>
    </row>
    <row r="638" spans="1:68" hidden="1" x14ac:dyDescent="0.25">
      <c r="A638" s="1" t="s">
        <v>7183</v>
      </c>
      <c r="B638" t="s">
        <v>7184</v>
      </c>
      <c r="C638" t="s">
        <v>7185</v>
      </c>
      <c r="D638" s="5">
        <f t="shared" si="28"/>
        <v>0</v>
      </c>
      <c r="E638" s="5">
        <f>IFERROR(SEARCH(Tabelle2!$A$2,Literatur!$C638),0)</f>
        <v>0</v>
      </c>
      <c r="F638" s="5">
        <f>IFERROR(SEARCH(Tabelle2!$A$3,Literatur!$C638),0)</f>
        <v>0</v>
      </c>
      <c r="G638" s="5">
        <f>IFERROR(SEARCH(Tabelle2!$A$4,Literatur!$C638),0)</f>
        <v>0</v>
      </c>
      <c r="H638" s="5">
        <f>IFERROR(SEARCH(Tabelle2!$A$5,Literatur!$C638),0)</f>
        <v>0</v>
      </c>
      <c r="I638" s="5">
        <f>IFERROR(SEARCH(Tabelle2!$A$6,Literatur!$C638),0)</f>
        <v>0</v>
      </c>
      <c r="J638" s="5">
        <f>IFERROR(SEARCH(Tabelle2!$A$7,Literatur!$C638),0)</f>
        <v>0</v>
      </c>
      <c r="K638" s="5">
        <f>IFERROR(SEARCH(Tabelle2!$A$8,Literatur!$C638),0)</f>
        <v>0</v>
      </c>
      <c r="L638" s="5">
        <f>IFERROR(SEARCH(Tabelle2!$A$9,Literatur!$C638),0)</f>
        <v>0</v>
      </c>
      <c r="M638" s="5">
        <f>IFERROR(SEARCH(Tabelle2!$A$10,Literatur!$C638),0)</f>
        <v>0</v>
      </c>
      <c r="N638" t="s">
        <v>60</v>
      </c>
      <c r="O638" t="s">
        <v>61</v>
      </c>
      <c r="P638" t="s">
        <v>7186</v>
      </c>
      <c r="Q638" t="s">
        <v>7187</v>
      </c>
      <c r="R638">
        <v>3</v>
      </c>
      <c r="S638">
        <v>115300</v>
      </c>
      <c r="T638" t="s">
        <v>64</v>
      </c>
      <c r="U638" t="s">
        <v>7188</v>
      </c>
      <c r="V638" t="s">
        <v>7189</v>
      </c>
      <c r="X638" t="s">
        <v>7190</v>
      </c>
      <c r="Y638" t="s">
        <v>7191</v>
      </c>
      <c r="Z638" t="s">
        <v>7192</v>
      </c>
      <c r="AA638">
        <f t="shared" si="29"/>
        <v>6</v>
      </c>
      <c r="AB638">
        <v>118</v>
      </c>
      <c r="AC638" t="s">
        <v>7505</v>
      </c>
      <c r="AD638" t="s">
        <v>71</v>
      </c>
      <c r="AE638">
        <v>29057566</v>
      </c>
      <c r="AF638" t="s">
        <v>7506</v>
      </c>
      <c r="AG638" t="s">
        <v>7507</v>
      </c>
      <c r="AH638" t="s">
        <v>7508</v>
      </c>
      <c r="AI638" t="s">
        <v>7509</v>
      </c>
      <c r="AJ638" t="s">
        <v>1033</v>
      </c>
      <c r="AK638" t="s">
        <v>384</v>
      </c>
      <c r="AL638">
        <v>2516364</v>
      </c>
      <c r="AM638">
        <v>2017</v>
      </c>
      <c r="AN638" t="s">
        <v>7510</v>
      </c>
      <c r="AO638" t="s">
        <v>7511</v>
      </c>
      <c r="AP638" t="s">
        <v>7511</v>
      </c>
      <c r="AQ638" t="s">
        <v>7512</v>
      </c>
      <c r="AR638" t="s">
        <v>7513</v>
      </c>
      <c r="AS638" t="s">
        <v>7513</v>
      </c>
      <c r="AT638" t="s">
        <v>7514</v>
      </c>
      <c r="AU638" t="s">
        <v>7515</v>
      </c>
      <c r="AV638" t="s">
        <v>84</v>
      </c>
      <c r="AW638" t="s">
        <v>86</v>
      </c>
      <c r="AX638" t="s">
        <v>86</v>
      </c>
      <c r="AY638" t="s">
        <v>85</v>
      </c>
      <c r="AZ638" t="s">
        <v>86</v>
      </c>
      <c r="BA638" t="s">
        <v>85</v>
      </c>
      <c r="BB638" t="s">
        <v>86</v>
      </c>
      <c r="BC638">
        <v>1</v>
      </c>
      <c r="BD638" t="s">
        <v>86</v>
      </c>
      <c r="BE638" t="s">
        <v>86</v>
      </c>
      <c r="BF638" t="s">
        <v>85</v>
      </c>
      <c r="BG638" t="s">
        <v>86</v>
      </c>
      <c r="BH638" t="s">
        <v>85</v>
      </c>
      <c r="BI638" t="s">
        <v>85</v>
      </c>
      <c r="BJ638" t="s">
        <v>85</v>
      </c>
      <c r="BK638" t="s">
        <v>85</v>
      </c>
      <c r="BL638" t="s">
        <v>5612</v>
      </c>
      <c r="BM638" t="s">
        <v>5707</v>
      </c>
      <c r="BN638" t="s">
        <v>7516</v>
      </c>
      <c r="BO638" t="s">
        <v>3383</v>
      </c>
      <c r="BP638" s="1" t="s">
        <v>7517</v>
      </c>
    </row>
    <row r="639" spans="1:68" hidden="1" x14ac:dyDescent="0.25">
      <c r="A639" s="1" t="s">
        <v>7183</v>
      </c>
      <c r="B639" t="s">
        <v>7184</v>
      </c>
      <c r="C639" t="s">
        <v>7185</v>
      </c>
      <c r="D639" s="5">
        <f t="shared" si="28"/>
        <v>0</v>
      </c>
      <c r="E639" s="5">
        <f>IFERROR(SEARCH(Tabelle2!$A$2,Literatur!$C639),0)</f>
        <v>0</v>
      </c>
      <c r="F639" s="5">
        <f>IFERROR(SEARCH(Tabelle2!$A$3,Literatur!$C639),0)</f>
        <v>0</v>
      </c>
      <c r="G639" s="5">
        <f>IFERROR(SEARCH(Tabelle2!$A$4,Literatur!$C639),0)</f>
        <v>0</v>
      </c>
      <c r="H639" s="5">
        <f>IFERROR(SEARCH(Tabelle2!$A$5,Literatur!$C639),0)</f>
        <v>0</v>
      </c>
      <c r="I639" s="5">
        <f>IFERROR(SEARCH(Tabelle2!$A$6,Literatur!$C639),0)</f>
        <v>0</v>
      </c>
      <c r="J639" s="5">
        <f>IFERROR(SEARCH(Tabelle2!$A$7,Literatur!$C639),0)</f>
        <v>0</v>
      </c>
      <c r="K639" s="5">
        <f>IFERROR(SEARCH(Tabelle2!$A$8,Literatur!$C639),0)</f>
        <v>0</v>
      </c>
      <c r="L639" s="5">
        <f>IFERROR(SEARCH(Tabelle2!$A$9,Literatur!$C639),0)</f>
        <v>0</v>
      </c>
      <c r="M639" s="5">
        <f>IFERROR(SEARCH(Tabelle2!$A$10,Literatur!$C639),0)</f>
        <v>0</v>
      </c>
      <c r="N639" t="s">
        <v>60</v>
      </c>
      <c r="O639" t="s">
        <v>61</v>
      </c>
      <c r="P639" t="s">
        <v>7186</v>
      </c>
      <c r="Q639" t="s">
        <v>7187</v>
      </c>
      <c r="R639">
        <v>3</v>
      </c>
      <c r="S639">
        <v>115300</v>
      </c>
      <c r="T639" t="s">
        <v>64</v>
      </c>
      <c r="U639" t="s">
        <v>7188</v>
      </c>
      <c r="V639" t="s">
        <v>7189</v>
      </c>
      <c r="X639" t="s">
        <v>7190</v>
      </c>
      <c r="Y639" t="s">
        <v>7191</v>
      </c>
      <c r="Z639" t="s">
        <v>7192</v>
      </c>
      <c r="AA639">
        <f t="shared" si="29"/>
        <v>6</v>
      </c>
      <c r="AB639">
        <v>118</v>
      </c>
      <c r="AC639" t="s">
        <v>7518</v>
      </c>
      <c r="AD639" t="s">
        <v>71</v>
      </c>
      <c r="AE639">
        <v>28994820</v>
      </c>
      <c r="AF639" t="s">
        <v>7519</v>
      </c>
      <c r="AG639" t="s">
        <v>7520</v>
      </c>
      <c r="AH639" t="s">
        <v>7521</v>
      </c>
      <c r="AI639" t="s">
        <v>7522</v>
      </c>
      <c r="AJ639" t="s">
        <v>241</v>
      </c>
      <c r="AK639" t="s">
        <v>7523</v>
      </c>
      <c r="AL639">
        <v>2650524</v>
      </c>
      <c r="AM639">
        <v>2018</v>
      </c>
      <c r="AN639" t="s">
        <v>7326</v>
      </c>
      <c r="AO639" t="s">
        <v>7327</v>
      </c>
      <c r="AP639" t="s">
        <v>7327</v>
      </c>
      <c r="AQ639" t="s">
        <v>7328</v>
      </c>
      <c r="AR639" t="s">
        <v>7329</v>
      </c>
      <c r="AS639" t="s">
        <v>7330</v>
      </c>
      <c r="AT639" t="s">
        <v>7524</v>
      </c>
      <c r="AU639" t="s">
        <v>7525</v>
      </c>
      <c r="AV639" t="s">
        <v>84</v>
      </c>
      <c r="AW639" t="s">
        <v>86</v>
      </c>
      <c r="AX639" t="s">
        <v>86</v>
      </c>
      <c r="AY639" t="s">
        <v>85</v>
      </c>
      <c r="AZ639" t="s">
        <v>86</v>
      </c>
      <c r="BA639" t="s">
        <v>85</v>
      </c>
      <c r="BB639" t="s">
        <v>85</v>
      </c>
      <c r="BC639">
        <v>1</v>
      </c>
      <c r="BD639" t="s">
        <v>86</v>
      </c>
      <c r="BE639" t="s">
        <v>86</v>
      </c>
      <c r="BF639" t="s">
        <v>85</v>
      </c>
      <c r="BG639" t="s">
        <v>86</v>
      </c>
      <c r="BH639" t="s">
        <v>85</v>
      </c>
      <c r="BI639" t="s">
        <v>85</v>
      </c>
      <c r="BJ639" t="s">
        <v>85</v>
      </c>
      <c r="BK639" t="s">
        <v>85</v>
      </c>
      <c r="BL639" t="s">
        <v>6087</v>
      </c>
      <c r="BM639" t="s">
        <v>4598</v>
      </c>
      <c r="BN639" t="s">
        <v>2983</v>
      </c>
      <c r="BO639" t="s">
        <v>744</v>
      </c>
      <c r="BP639" s="1" t="s">
        <v>7526</v>
      </c>
    </row>
    <row r="640" spans="1:68" hidden="1" x14ac:dyDescent="0.25">
      <c r="A640" s="1" t="s">
        <v>7183</v>
      </c>
      <c r="B640" t="s">
        <v>7184</v>
      </c>
      <c r="C640" t="s">
        <v>7185</v>
      </c>
      <c r="D640" s="5">
        <f t="shared" si="28"/>
        <v>0</v>
      </c>
      <c r="E640" s="5">
        <f>IFERROR(SEARCH(Tabelle2!$A$2,Literatur!$C640),0)</f>
        <v>0</v>
      </c>
      <c r="F640" s="5">
        <f>IFERROR(SEARCH(Tabelle2!$A$3,Literatur!$C640),0)</f>
        <v>0</v>
      </c>
      <c r="G640" s="5">
        <f>IFERROR(SEARCH(Tabelle2!$A$4,Literatur!$C640),0)</f>
        <v>0</v>
      </c>
      <c r="H640" s="5">
        <f>IFERROR(SEARCH(Tabelle2!$A$5,Literatur!$C640),0)</f>
        <v>0</v>
      </c>
      <c r="I640" s="5">
        <f>IFERROR(SEARCH(Tabelle2!$A$6,Literatur!$C640),0)</f>
        <v>0</v>
      </c>
      <c r="J640" s="5">
        <f>IFERROR(SEARCH(Tabelle2!$A$7,Literatur!$C640),0)</f>
        <v>0</v>
      </c>
      <c r="K640" s="5">
        <f>IFERROR(SEARCH(Tabelle2!$A$8,Literatur!$C640),0)</f>
        <v>0</v>
      </c>
      <c r="L640" s="5">
        <f>IFERROR(SEARCH(Tabelle2!$A$9,Literatur!$C640),0)</f>
        <v>0</v>
      </c>
      <c r="M640" s="5">
        <f>IFERROR(SEARCH(Tabelle2!$A$10,Literatur!$C640),0)</f>
        <v>0</v>
      </c>
      <c r="N640" t="s">
        <v>60</v>
      </c>
      <c r="O640" t="s">
        <v>61</v>
      </c>
      <c r="P640" t="s">
        <v>7186</v>
      </c>
      <c r="Q640" t="s">
        <v>7187</v>
      </c>
      <c r="R640">
        <v>3</v>
      </c>
      <c r="S640">
        <v>115300</v>
      </c>
      <c r="T640" t="s">
        <v>64</v>
      </c>
      <c r="U640" t="s">
        <v>7188</v>
      </c>
      <c r="V640" t="s">
        <v>7189</v>
      </c>
      <c r="X640" t="s">
        <v>7190</v>
      </c>
      <c r="Y640" t="s">
        <v>7191</v>
      </c>
      <c r="Z640" t="s">
        <v>7192</v>
      </c>
      <c r="AA640">
        <f t="shared" si="29"/>
        <v>6</v>
      </c>
      <c r="AB640">
        <v>118</v>
      </c>
      <c r="AC640" t="s">
        <v>7527</v>
      </c>
      <c r="AD640" t="s">
        <v>71</v>
      </c>
      <c r="AE640">
        <v>27869141</v>
      </c>
      <c r="AF640" t="s">
        <v>7528</v>
      </c>
      <c r="AG640" t="s">
        <v>7529</v>
      </c>
      <c r="AH640" t="s">
        <v>7530</v>
      </c>
      <c r="AI640" t="s">
        <v>7531</v>
      </c>
      <c r="AJ640" t="s">
        <v>130</v>
      </c>
      <c r="AK640" t="s">
        <v>7532</v>
      </c>
      <c r="AL640">
        <v>2664583</v>
      </c>
      <c r="AM640">
        <v>2018</v>
      </c>
      <c r="AN640" t="s">
        <v>7298</v>
      </c>
      <c r="AO640" t="s">
        <v>7299</v>
      </c>
      <c r="AP640" t="s">
        <v>7300</v>
      </c>
      <c r="AQ640" t="s">
        <v>7301</v>
      </c>
      <c r="AR640" t="s">
        <v>7302</v>
      </c>
      <c r="AS640" t="s">
        <v>7303</v>
      </c>
      <c r="AT640" t="s">
        <v>7533</v>
      </c>
      <c r="AU640" t="s">
        <v>7534</v>
      </c>
      <c r="AV640" t="s">
        <v>84</v>
      </c>
      <c r="AW640" t="s">
        <v>86</v>
      </c>
      <c r="AX640" t="s">
        <v>86</v>
      </c>
      <c r="AY640" t="s">
        <v>85</v>
      </c>
      <c r="AZ640" t="s">
        <v>86</v>
      </c>
      <c r="BA640" t="s">
        <v>85</v>
      </c>
      <c r="BB640" t="s">
        <v>86</v>
      </c>
      <c r="BC640">
        <v>1</v>
      </c>
      <c r="BD640" t="s">
        <v>86</v>
      </c>
      <c r="BE640" t="s">
        <v>86</v>
      </c>
      <c r="BF640" t="s">
        <v>85</v>
      </c>
      <c r="BG640" t="s">
        <v>86</v>
      </c>
      <c r="BH640" t="s">
        <v>85</v>
      </c>
      <c r="BI640" t="s">
        <v>85</v>
      </c>
      <c r="BJ640" t="s">
        <v>85</v>
      </c>
      <c r="BK640" t="s">
        <v>85</v>
      </c>
      <c r="BL640" t="s">
        <v>2818</v>
      </c>
      <c r="BM640" t="s">
        <v>1578</v>
      </c>
      <c r="BN640" t="s">
        <v>7535</v>
      </c>
      <c r="BO640" t="s">
        <v>2869</v>
      </c>
      <c r="BP640" s="1" t="s">
        <v>7536</v>
      </c>
    </row>
    <row r="641" spans="1:68" hidden="1" x14ac:dyDescent="0.25">
      <c r="A641" s="1" t="s">
        <v>7183</v>
      </c>
      <c r="B641" t="s">
        <v>7184</v>
      </c>
      <c r="C641" t="s">
        <v>7185</v>
      </c>
      <c r="D641" s="5">
        <f t="shared" si="28"/>
        <v>0</v>
      </c>
      <c r="E641" s="5">
        <f>IFERROR(SEARCH(Tabelle2!$A$2,Literatur!$C641),0)</f>
        <v>0</v>
      </c>
      <c r="F641" s="5">
        <f>IFERROR(SEARCH(Tabelle2!$A$3,Literatur!$C641),0)</f>
        <v>0</v>
      </c>
      <c r="G641" s="5">
        <f>IFERROR(SEARCH(Tabelle2!$A$4,Literatur!$C641),0)</f>
        <v>0</v>
      </c>
      <c r="H641" s="5">
        <f>IFERROR(SEARCH(Tabelle2!$A$5,Literatur!$C641),0)</f>
        <v>0</v>
      </c>
      <c r="I641" s="5">
        <f>IFERROR(SEARCH(Tabelle2!$A$6,Literatur!$C641),0)</f>
        <v>0</v>
      </c>
      <c r="J641" s="5">
        <f>IFERROR(SEARCH(Tabelle2!$A$7,Literatur!$C641),0)</f>
        <v>0</v>
      </c>
      <c r="K641" s="5">
        <f>IFERROR(SEARCH(Tabelle2!$A$8,Literatur!$C641),0)</f>
        <v>0</v>
      </c>
      <c r="L641" s="5">
        <f>IFERROR(SEARCH(Tabelle2!$A$9,Literatur!$C641),0)</f>
        <v>0</v>
      </c>
      <c r="M641" s="5">
        <f>IFERROR(SEARCH(Tabelle2!$A$10,Literatur!$C641),0)</f>
        <v>0</v>
      </c>
      <c r="N641" t="s">
        <v>60</v>
      </c>
      <c r="O641" t="s">
        <v>61</v>
      </c>
      <c r="P641" t="s">
        <v>7186</v>
      </c>
      <c r="Q641" t="s">
        <v>7187</v>
      </c>
      <c r="R641">
        <v>3</v>
      </c>
      <c r="S641">
        <v>115300</v>
      </c>
      <c r="T641" t="s">
        <v>64</v>
      </c>
      <c r="U641" t="s">
        <v>7188</v>
      </c>
      <c r="V641" t="s">
        <v>7189</v>
      </c>
      <c r="X641" t="s">
        <v>7190</v>
      </c>
      <c r="Y641" t="s">
        <v>7191</v>
      </c>
      <c r="Z641" t="s">
        <v>7192</v>
      </c>
      <c r="AA641">
        <f t="shared" si="29"/>
        <v>6</v>
      </c>
      <c r="AB641">
        <v>118</v>
      </c>
      <c r="AC641" t="s">
        <v>7537</v>
      </c>
      <c r="AD641" t="s">
        <v>71</v>
      </c>
      <c r="AE641">
        <v>26033569</v>
      </c>
      <c r="AF641" t="s">
        <v>7538</v>
      </c>
      <c r="AG641" t="s">
        <v>7539</v>
      </c>
      <c r="AH641" t="s">
        <v>7540</v>
      </c>
      <c r="AI641" t="s">
        <v>7541</v>
      </c>
      <c r="AJ641" t="s">
        <v>77</v>
      </c>
      <c r="AK641" t="s">
        <v>5619</v>
      </c>
      <c r="AL641">
        <v>2603436</v>
      </c>
      <c r="AM641">
        <v>2017</v>
      </c>
      <c r="AN641" t="s">
        <v>5884</v>
      </c>
      <c r="AO641" t="s">
        <v>5885</v>
      </c>
      <c r="AP641" t="s">
        <v>5885</v>
      </c>
      <c r="AQ641" t="s">
        <v>5886</v>
      </c>
      <c r="AR641" t="s">
        <v>5874</v>
      </c>
      <c r="AS641" t="s">
        <v>5874</v>
      </c>
      <c r="AT641" t="s">
        <v>7542</v>
      </c>
      <c r="AU641" t="s">
        <v>7543</v>
      </c>
      <c r="AV641" t="s">
        <v>84</v>
      </c>
      <c r="AW641" t="s">
        <v>86</v>
      </c>
      <c r="AX641" t="s">
        <v>86</v>
      </c>
      <c r="AY641" t="s">
        <v>85</v>
      </c>
      <c r="AZ641" t="s">
        <v>86</v>
      </c>
      <c r="BA641" t="s">
        <v>85</v>
      </c>
      <c r="BB641" t="s">
        <v>85</v>
      </c>
      <c r="BC641">
        <v>1</v>
      </c>
      <c r="BD641" t="s">
        <v>86</v>
      </c>
      <c r="BE641" t="s">
        <v>86</v>
      </c>
      <c r="BF641" t="s">
        <v>85</v>
      </c>
      <c r="BG641" t="s">
        <v>86</v>
      </c>
      <c r="BH641" t="s">
        <v>85</v>
      </c>
      <c r="BI641" t="s">
        <v>85</v>
      </c>
      <c r="BJ641" t="s">
        <v>85</v>
      </c>
      <c r="BK641" t="s">
        <v>86</v>
      </c>
      <c r="BL641" t="s">
        <v>7544</v>
      </c>
      <c r="BM641" t="s">
        <v>5527</v>
      </c>
      <c r="BN641" t="s">
        <v>7545</v>
      </c>
      <c r="BO641" t="s">
        <v>3311</v>
      </c>
      <c r="BP641" s="1" t="s">
        <v>7546</v>
      </c>
    </row>
    <row r="642" spans="1:68" hidden="1" x14ac:dyDescent="0.25">
      <c r="A642" s="1" t="s">
        <v>7183</v>
      </c>
      <c r="B642" t="s">
        <v>7184</v>
      </c>
      <c r="C642" t="s">
        <v>7185</v>
      </c>
      <c r="D642" s="5">
        <f t="shared" si="28"/>
        <v>0</v>
      </c>
      <c r="E642" s="5">
        <f>IFERROR(SEARCH(Tabelle2!$A$2,Literatur!$C642),0)</f>
        <v>0</v>
      </c>
      <c r="F642" s="5">
        <f>IFERROR(SEARCH(Tabelle2!$A$3,Literatur!$C642),0)</f>
        <v>0</v>
      </c>
      <c r="G642" s="5">
        <f>IFERROR(SEARCH(Tabelle2!$A$4,Literatur!$C642),0)</f>
        <v>0</v>
      </c>
      <c r="H642" s="5">
        <f>IFERROR(SEARCH(Tabelle2!$A$5,Literatur!$C642),0)</f>
        <v>0</v>
      </c>
      <c r="I642" s="5">
        <f>IFERROR(SEARCH(Tabelle2!$A$6,Literatur!$C642),0)</f>
        <v>0</v>
      </c>
      <c r="J642" s="5">
        <f>IFERROR(SEARCH(Tabelle2!$A$7,Literatur!$C642),0)</f>
        <v>0</v>
      </c>
      <c r="K642" s="5">
        <f>IFERROR(SEARCH(Tabelle2!$A$8,Literatur!$C642),0)</f>
        <v>0</v>
      </c>
      <c r="L642" s="5">
        <f>IFERROR(SEARCH(Tabelle2!$A$9,Literatur!$C642),0)</f>
        <v>0</v>
      </c>
      <c r="M642" s="5">
        <f>IFERROR(SEARCH(Tabelle2!$A$10,Literatur!$C642),0)</f>
        <v>0</v>
      </c>
      <c r="N642" t="s">
        <v>60</v>
      </c>
      <c r="O642" t="s">
        <v>61</v>
      </c>
      <c r="P642" t="s">
        <v>7186</v>
      </c>
      <c r="Q642" t="s">
        <v>7187</v>
      </c>
      <c r="R642">
        <v>3</v>
      </c>
      <c r="S642">
        <v>115300</v>
      </c>
      <c r="T642" t="s">
        <v>64</v>
      </c>
      <c r="U642" t="s">
        <v>7188</v>
      </c>
      <c r="V642" t="s">
        <v>7189</v>
      </c>
      <c r="X642" t="s">
        <v>7190</v>
      </c>
      <c r="Y642" t="s">
        <v>7191</v>
      </c>
      <c r="Z642" t="s">
        <v>7192</v>
      </c>
      <c r="AA642">
        <f t="shared" si="29"/>
        <v>6</v>
      </c>
      <c r="AB642">
        <v>118</v>
      </c>
      <c r="AC642" t="s">
        <v>7547</v>
      </c>
      <c r="AD642" t="s">
        <v>71</v>
      </c>
      <c r="AE642">
        <v>29024164</v>
      </c>
      <c r="AF642" t="s">
        <v>7548</v>
      </c>
      <c r="AG642" t="s">
        <v>7549</v>
      </c>
      <c r="AH642" t="s">
        <v>7550</v>
      </c>
      <c r="AI642" t="s">
        <v>7551</v>
      </c>
      <c r="AJ642" t="s">
        <v>241</v>
      </c>
      <c r="AK642" t="s">
        <v>7552</v>
      </c>
      <c r="AL642">
        <v>2607470</v>
      </c>
      <c r="AM642">
        <v>2017</v>
      </c>
      <c r="AN642" t="s">
        <v>7553</v>
      </c>
      <c r="AO642" t="s">
        <v>7554</v>
      </c>
      <c r="AP642" t="s">
        <v>7554</v>
      </c>
      <c r="AQ642" t="s">
        <v>7555</v>
      </c>
      <c r="AR642" t="s">
        <v>7556</v>
      </c>
      <c r="AS642" t="s">
        <v>7556</v>
      </c>
      <c r="AT642" t="s">
        <v>7557</v>
      </c>
      <c r="AU642" t="s">
        <v>7558</v>
      </c>
      <c r="AV642" t="s">
        <v>84</v>
      </c>
      <c r="AW642" t="s">
        <v>85</v>
      </c>
      <c r="AX642" t="s">
        <v>86</v>
      </c>
      <c r="AY642" t="s">
        <v>85</v>
      </c>
      <c r="AZ642" t="s">
        <v>86</v>
      </c>
      <c r="BA642" t="s">
        <v>85</v>
      </c>
      <c r="BB642" t="s">
        <v>85</v>
      </c>
      <c r="BC642">
        <v>1</v>
      </c>
      <c r="BD642" t="s">
        <v>86</v>
      </c>
      <c r="BE642" t="s">
        <v>86</v>
      </c>
      <c r="BF642" t="s">
        <v>85</v>
      </c>
      <c r="BG642" t="s">
        <v>86</v>
      </c>
      <c r="BH642" t="s">
        <v>85</v>
      </c>
      <c r="BI642" t="s">
        <v>85</v>
      </c>
      <c r="BJ642" t="s">
        <v>85</v>
      </c>
      <c r="BK642" t="s">
        <v>85</v>
      </c>
      <c r="BL642" t="s">
        <v>5227</v>
      </c>
      <c r="BM642" t="s">
        <v>1791</v>
      </c>
      <c r="BN642" t="s">
        <v>455</v>
      </c>
      <c r="BO642" t="s">
        <v>7487</v>
      </c>
      <c r="BP642" s="1" t="s">
        <v>7559</v>
      </c>
    </row>
    <row r="643" spans="1:68" hidden="1" x14ac:dyDescent="0.25">
      <c r="A643" s="1" t="s">
        <v>7183</v>
      </c>
      <c r="B643" t="s">
        <v>7184</v>
      </c>
      <c r="C643" t="s">
        <v>7185</v>
      </c>
      <c r="D643" s="5">
        <f t="shared" ref="D643:D706" si="30">SUM(E643:M643)</f>
        <v>0</v>
      </c>
      <c r="E643" s="5">
        <f>IFERROR(SEARCH(Tabelle2!$A$2,Literatur!$C643),0)</f>
        <v>0</v>
      </c>
      <c r="F643" s="5">
        <f>IFERROR(SEARCH(Tabelle2!$A$3,Literatur!$C643),0)</f>
        <v>0</v>
      </c>
      <c r="G643" s="5">
        <f>IFERROR(SEARCH(Tabelle2!$A$4,Literatur!$C643),0)</f>
        <v>0</v>
      </c>
      <c r="H643" s="5">
        <f>IFERROR(SEARCH(Tabelle2!$A$5,Literatur!$C643),0)</f>
        <v>0</v>
      </c>
      <c r="I643" s="5">
        <f>IFERROR(SEARCH(Tabelle2!$A$6,Literatur!$C643),0)</f>
        <v>0</v>
      </c>
      <c r="J643" s="5">
        <f>IFERROR(SEARCH(Tabelle2!$A$7,Literatur!$C643),0)</f>
        <v>0</v>
      </c>
      <c r="K643" s="5">
        <f>IFERROR(SEARCH(Tabelle2!$A$8,Literatur!$C643),0)</f>
        <v>0</v>
      </c>
      <c r="L643" s="5">
        <f>IFERROR(SEARCH(Tabelle2!$A$9,Literatur!$C643),0)</f>
        <v>0</v>
      </c>
      <c r="M643" s="5">
        <f>IFERROR(SEARCH(Tabelle2!$A$10,Literatur!$C643),0)</f>
        <v>0</v>
      </c>
      <c r="N643" t="s">
        <v>60</v>
      </c>
      <c r="O643" t="s">
        <v>61</v>
      </c>
      <c r="P643" t="s">
        <v>7186</v>
      </c>
      <c r="Q643" t="s">
        <v>7187</v>
      </c>
      <c r="R643">
        <v>3</v>
      </c>
      <c r="S643">
        <v>115300</v>
      </c>
      <c r="T643" t="s">
        <v>64</v>
      </c>
      <c r="U643" t="s">
        <v>7188</v>
      </c>
      <c r="V643" t="s">
        <v>7189</v>
      </c>
      <c r="X643" t="s">
        <v>7190</v>
      </c>
      <c r="Y643" t="s">
        <v>7191</v>
      </c>
      <c r="Z643" t="s">
        <v>7192</v>
      </c>
      <c r="AA643">
        <f t="shared" ref="AA643:AA706" si="31">IF(_xlfn.FLOOR.MATH(SUMPRODUCT(LEN(Z643)-LEN(SUBSTITUTE(Z643,",","")))/2-1)&lt;0,0,_xlfn.FLOOR.MATH(SUMPRODUCT(LEN(Z643)-LEN(SUBSTITUTE(Z643,",","")))/2))</f>
        <v>6</v>
      </c>
      <c r="AB643">
        <v>118</v>
      </c>
      <c r="AC643" t="s">
        <v>7560</v>
      </c>
      <c r="AD643" t="s">
        <v>71</v>
      </c>
      <c r="AE643">
        <v>28768322</v>
      </c>
      <c r="AF643" t="s">
        <v>7561</v>
      </c>
      <c r="AG643" t="s">
        <v>7562</v>
      </c>
      <c r="AH643" t="s">
        <v>7563</v>
      </c>
      <c r="AI643" t="s">
        <v>7564</v>
      </c>
      <c r="AJ643" t="s">
        <v>76</v>
      </c>
      <c r="AK643" t="s">
        <v>3628</v>
      </c>
      <c r="AL643">
        <v>2306043</v>
      </c>
      <c r="AM643">
        <v>2015</v>
      </c>
      <c r="AN643" t="s">
        <v>7565</v>
      </c>
      <c r="AO643" t="s">
        <v>7566</v>
      </c>
      <c r="AP643" t="s">
        <v>7566</v>
      </c>
      <c r="AQ643" t="s">
        <v>7567</v>
      </c>
      <c r="AR643" t="s">
        <v>7568</v>
      </c>
      <c r="AS643" t="s">
        <v>7569</v>
      </c>
      <c r="AT643" t="s">
        <v>7570</v>
      </c>
      <c r="AU643" t="s">
        <v>7571</v>
      </c>
      <c r="AV643" t="s">
        <v>84</v>
      </c>
      <c r="AW643" t="s">
        <v>86</v>
      </c>
      <c r="AX643" t="s">
        <v>86</v>
      </c>
      <c r="AY643" t="s">
        <v>85</v>
      </c>
      <c r="AZ643" t="s">
        <v>85</v>
      </c>
      <c r="BA643" t="s">
        <v>85</v>
      </c>
      <c r="BB643" t="s">
        <v>86</v>
      </c>
      <c r="BC643">
        <v>1</v>
      </c>
      <c r="BD643" t="s">
        <v>86</v>
      </c>
      <c r="BE643" t="s">
        <v>86</v>
      </c>
      <c r="BF643" t="s">
        <v>85</v>
      </c>
      <c r="BG643" t="s">
        <v>85</v>
      </c>
      <c r="BH643" t="s">
        <v>85</v>
      </c>
      <c r="BI643" t="s">
        <v>85</v>
      </c>
      <c r="BJ643" t="s">
        <v>85</v>
      </c>
      <c r="BK643" t="s">
        <v>85</v>
      </c>
      <c r="BL643" t="s">
        <v>7572</v>
      </c>
      <c r="BM643" t="s">
        <v>6087</v>
      </c>
      <c r="BN643" t="s">
        <v>1278</v>
      </c>
      <c r="BO643" t="s">
        <v>7503</v>
      </c>
      <c r="BP643" s="1" t="s">
        <v>7573</v>
      </c>
    </row>
    <row r="644" spans="1:68" hidden="1" x14ac:dyDescent="0.25">
      <c r="A644" s="1" t="s">
        <v>7183</v>
      </c>
      <c r="B644" t="s">
        <v>7184</v>
      </c>
      <c r="C644" t="s">
        <v>7185</v>
      </c>
      <c r="D644" s="5">
        <f t="shared" si="30"/>
        <v>0</v>
      </c>
      <c r="E644" s="5">
        <f>IFERROR(SEARCH(Tabelle2!$A$2,Literatur!$C644),0)</f>
        <v>0</v>
      </c>
      <c r="F644" s="5">
        <f>IFERROR(SEARCH(Tabelle2!$A$3,Literatur!$C644),0)</f>
        <v>0</v>
      </c>
      <c r="G644" s="5">
        <f>IFERROR(SEARCH(Tabelle2!$A$4,Literatur!$C644),0)</f>
        <v>0</v>
      </c>
      <c r="H644" s="5">
        <f>IFERROR(SEARCH(Tabelle2!$A$5,Literatur!$C644),0)</f>
        <v>0</v>
      </c>
      <c r="I644" s="5">
        <f>IFERROR(SEARCH(Tabelle2!$A$6,Literatur!$C644),0)</f>
        <v>0</v>
      </c>
      <c r="J644" s="5">
        <f>IFERROR(SEARCH(Tabelle2!$A$7,Literatur!$C644),0)</f>
        <v>0</v>
      </c>
      <c r="K644" s="5">
        <f>IFERROR(SEARCH(Tabelle2!$A$8,Literatur!$C644),0)</f>
        <v>0</v>
      </c>
      <c r="L644" s="5">
        <f>IFERROR(SEARCH(Tabelle2!$A$9,Literatur!$C644),0)</f>
        <v>0</v>
      </c>
      <c r="M644" s="5">
        <f>IFERROR(SEARCH(Tabelle2!$A$10,Literatur!$C644),0)</f>
        <v>0</v>
      </c>
      <c r="N644" t="s">
        <v>60</v>
      </c>
      <c r="O644" t="s">
        <v>61</v>
      </c>
      <c r="P644" t="s">
        <v>7186</v>
      </c>
      <c r="Q644" t="s">
        <v>7187</v>
      </c>
      <c r="R644">
        <v>3</v>
      </c>
      <c r="S644">
        <v>115300</v>
      </c>
      <c r="T644" t="s">
        <v>64</v>
      </c>
      <c r="U644" t="s">
        <v>7188</v>
      </c>
      <c r="V644" t="s">
        <v>7189</v>
      </c>
      <c r="X644" t="s">
        <v>7190</v>
      </c>
      <c r="Y644" t="s">
        <v>7191</v>
      </c>
      <c r="Z644" t="s">
        <v>7192</v>
      </c>
      <c r="AA644">
        <f t="shared" si="31"/>
        <v>6</v>
      </c>
      <c r="AB644">
        <v>118</v>
      </c>
      <c r="AC644" t="s">
        <v>7574</v>
      </c>
      <c r="AD644" t="s">
        <v>71</v>
      </c>
      <c r="AE644">
        <v>28207073</v>
      </c>
      <c r="AF644" t="s">
        <v>7575</v>
      </c>
      <c r="AG644" t="s">
        <v>7576</v>
      </c>
      <c r="AH644" t="s">
        <v>7577</v>
      </c>
      <c r="AI644" t="s">
        <v>7578</v>
      </c>
      <c r="AJ644" t="s">
        <v>1033</v>
      </c>
      <c r="AK644" t="s">
        <v>384</v>
      </c>
      <c r="AL644">
        <v>2653131</v>
      </c>
      <c r="AM644">
        <v>2018</v>
      </c>
      <c r="AN644" t="s">
        <v>7579</v>
      </c>
      <c r="AO644" t="s">
        <v>7580</v>
      </c>
      <c r="AP644" t="s">
        <v>7581</v>
      </c>
      <c r="AQ644" t="s">
        <v>7582</v>
      </c>
      <c r="AR644" t="s">
        <v>7583</v>
      </c>
      <c r="AS644" t="s">
        <v>7584</v>
      </c>
      <c r="AT644" t="s">
        <v>7585</v>
      </c>
      <c r="AU644" t="s">
        <v>7319</v>
      </c>
      <c r="AV644" t="s">
        <v>84</v>
      </c>
      <c r="AW644" t="s">
        <v>86</v>
      </c>
      <c r="AX644" t="s">
        <v>86</v>
      </c>
      <c r="AY644" t="s">
        <v>85</v>
      </c>
      <c r="AZ644" t="s">
        <v>86</v>
      </c>
      <c r="BA644" t="s">
        <v>85</v>
      </c>
      <c r="BB644" t="s">
        <v>86</v>
      </c>
      <c r="BC644">
        <v>2</v>
      </c>
      <c r="BD644" t="s">
        <v>86</v>
      </c>
      <c r="BE644" t="s">
        <v>86</v>
      </c>
      <c r="BF644" t="s">
        <v>85</v>
      </c>
      <c r="BG644" t="s">
        <v>86</v>
      </c>
      <c r="BH644" t="s">
        <v>85</v>
      </c>
      <c r="BI644" t="s">
        <v>85</v>
      </c>
      <c r="BJ644" t="s">
        <v>85</v>
      </c>
      <c r="BK644" t="s">
        <v>85</v>
      </c>
      <c r="BL644" t="s">
        <v>7586</v>
      </c>
      <c r="BM644" t="s">
        <v>1867</v>
      </c>
      <c r="BN644" t="s">
        <v>584</v>
      </c>
      <c r="BO644" t="s">
        <v>744</v>
      </c>
      <c r="BP644" s="1" t="s">
        <v>7587</v>
      </c>
    </row>
    <row r="645" spans="1:68" hidden="1" x14ac:dyDescent="0.25">
      <c r="A645" s="1" t="s">
        <v>7183</v>
      </c>
      <c r="B645" t="s">
        <v>7184</v>
      </c>
      <c r="C645" t="s">
        <v>7185</v>
      </c>
      <c r="D645" s="5">
        <f t="shared" si="30"/>
        <v>0</v>
      </c>
      <c r="E645" s="5">
        <f>IFERROR(SEARCH(Tabelle2!$A$2,Literatur!$C645),0)</f>
        <v>0</v>
      </c>
      <c r="F645" s="5">
        <f>IFERROR(SEARCH(Tabelle2!$A$3,Literatur!$C645),0)</f>
        <v>0</v>
      </c>
      <c r="G645" s="5">
        <f>IFERROR(SEARCH(Tabelle2!$A$4,Literatur!$C645),0)</f>
        <v>0</v>
      </c>
      <c r="H645" s="5">
        <f>IFERROR(SEARCH(Tabelle2!$A$5,Literatur!$C645),0)</f>
        <v>0</v>
      </c>
      <c r="I645" s="5">
        <f>IFERROR(SEARCH(Tabelle2!$A$6,Literatur!$C645),0)</f>
        <v>0</v>
      </c>
      <c r="J645" s="5">
        <f>IFERROR(SEARCH(Tabelle2!$A$7,Literatur!$C645),0)</f>
        <v>0</v>
      </c>
      <c r="K645" s="5">
        <f>IFERROR(SEARCH(Tabelle2!$A$8,Literatur!$C645),0)</f>
        <v>0</v>
      </c>
      <c r="L645" s="5">
        <f>IFERROR(SEARCH(Tabelle2!$A$9,Literatur!$C645),0)</f>
        <v>0</v>
      </c>
      <c r="M645" s="5">
        <f>IFERROR(SEARCH(Tabelle2!$A$10,Literatur!$C645),0)</f>
        <v>0</v>
      </c>
      <c r="N645" t="s">
        <v>60</v>
      </c>
      <c r="O645" t="s">
        <v>61</v>
      </c>
      <c r="P645" t="s">
        <v>7186</v>
      </c>
      <c r="Q645" t="s">
        <v>7187</v>
      </c>
      <c r="R645">
        <v>3</v>
      </c>
      <c r="S645">
        <v>115300</v>
      </c>
      <c r="T645" t="s">
        <v>64</v>
      </c>
      <c r="U645" t="s">
        <v>7188</v>
      </c>
      <c r="V645" t="s">
        <v>7189</v>
      </c>
      <c r="X645" t="s">
        <v>7190</v>
      </c>
      <c r="Y645" t="s">
        <v>7191</v>
      </c>
      <c r="Z645" t="s">
        <v>7192</v>
      </c>
      <c r="AA645">
        <f t="shared" si="31"/>
        <v>6</v>
      </c>
      <c r="AB645">
        <v>118</v>
      </c>
      <c r="AC645" t="s">
        <v>7588</v>
      </c>
      <c r="AD645" t="s">
        <v>71</v>
      </c>
      <c r="AE645">
        <v>28140403</v>
      </c>
      <c r="AF645" t="s">
        <v>7589</v>
      </c>
      <c r="AG645" t="s">
        <v>7590</v>
      </c>
      <c r="AH645" t="s">
        <v>7591</v>
      </c>
      <c r="AI645" t="s">
        <v>7592</v>
      </c>
      <c r="AJ645" t="s">
        <v>241</v>
      </c>
      <c r="AK645" t="s">
        <v>241</v>
      </c>
      <c r="AL645">
        <v>2594101</v>
      </c>
      <c r="AM645">
        <v>2017</v>
      </c>
      <c r="AN645" t="s">
        <v>6071</v>
      </c>
      <c r="AO645" t="s">
        <v>6072</v>
      </c>
      <c r="AP645" t="s">
        <v>6072</v>
      </c>
      <c r="AQ645" t="s">
        <v>6073</v>
      </c>
      <c r="AR645" t="s">
        <v>6061</v>
      </c>
      <c r="AS645" t="s">
        <v>6074</v>
      </c>
      <c r="AT645" t="s">
        <v>7593</v>
      </c>
      <c r="AU645" t="s">
        <v>7594</v>
      </c>
      <c r="AV645" t="s">
        <v>84</v>
      </c>
      <c r="AW645" t="s">
        <v>85</v>
      </c>
      <c r="AX645" t="s">
        <v>86</v>
      </c>
      <c r="AY645" t="s">
        <v>85</v>
      </c>
      <c r="AZ645" t="s">
        <v>85</v>
      </c>
      <c r="BA645" t="s">
        <v>85</v>
      </c>
      <c r="BB645" t="s">
        <v>86</v>
      </c>
      <c r="BC645">
        <v>2</v>
      </c>
      <c r="BD645" t="s">
        <v>86</v>
      </c>
      <c r="BE645" t="s">
        <v>86</v>
      </c>
      <c r="BF645" t="s">
        <v>85</v>
      </c>
      <c r="BG645" t="s">
        <v>86</v>
      </c>
      <c r="BH645" t="s">
        <v>85</v>
      </c>
      <c r="BI645" t="s">
        <v>85</v>
      </c>
      <c r="BJ645" t="s">
        <v>85</v>
      </c>
      <c r="BK645" t="s">
        <v>85</v>
      </c>
      <c r="BL645" t="s">
        <v>2808</v>
      </c>
      <c r="BM645" t="s">
        <v>363</v>
      </c>
      <c r="BN645" t="s">
        <v>3710</v>
      </c>
      <c r="BO645" t="s">
        <v>4969</v>
      </c>
      <c r="BP645" s="1" t="s">
        <v>7595</v>
      </c>
    </row>
    <row r="646" spans="1:68" hidden="1" x14ac:dyDescent="0.25">
      <c r="A646" s="1" t="s">
        <v>7183</v>
      </c>
      <c r="B646" t="s">
        <v>7184</v>
      </c>
      <c r="C646" t="s">
        <v>7185</v>
      </c>
      <c r="D646" s="5">
        <f t="shared" si="30"/>
        <v>0</v>
      </c>
      <c r="E646" s="5">
        <f>IFERROR(SEARCH(Tabelle2!$A$2,Literatur!$C646),0)</f>
        <v>0</v>
      </c>
      <c r="F646" s="5">
        <f>IFERROR(SEARCH(Tabelle2!$A$3,Literatur!$C646),0)</f>
        <v>0</v>
      </c>
      <c r="G646" s="5">
        <f>IFERROR(SEARCH(Tabelle2!$A$4,Literatur!$C646),0)</f>
        <v>0</v>
      </c>
      <c r="H646" s="5">
        <f>IFERROR(SEARCH(Tabelle2!$A$5,Literatur!$C646),0)</f>
        <v>0</v>
      </c>
      <c r="I646" s="5">
        <f>IFERROR(SEARCH(Tabelle2!$A$6,Literatur!$C646),0)</f>
        <v>0</v>
      </c>
      <c r="J646" s="5">
        <f>IFERROR(SEARCH(Tabelle2!$A$7,Literatur!$C646),0)</f>
        <v>0</v>
      </c>
      <c r="K646" s="5">
        <f>IFERROR(SEARCH(Tabelle2!$A$8,Literatur!$C646),0)</f>
        <v>0</v>
      </c>
      <c r="L646" s="5">
        <f>IFERROR(SEARCH(Tabelle2!$A$9,Literatur!$C646),0)</f>
        <v>0</v>
      </c>
      <c r="M646" s="5">
        <f>IFERROR(SEARCH(Tabelle2!$A$10,Literatur!$C646),0)</f>
        <v>0</v>
      </c>
      <c r="N646" t="s">
        <v>60</v>
      </c>
      <c r="O646" t="s">
        <v>61</v>
      </c>
      <c r="P646" t="s">
        <v>7186</v>
      </c>
      <c r="Q646" t="s">
        <v>7187</v>
      </c>
      <c r="R646">
        <v>3</v>
      </c>
      <c r="S646">
        <v>115300</v>
      </c>
      <c r="T646" t="s">
        <v>64</v>
      </c>
      <c r="U646" t="s">
        <v>7188</v>
      </c>
      <c r="V646" t="s">
        <v>7189</v>
      </c>
      <c r="X646" t="s">
        <v>7190</v>
      </c>
      <c r="Y646" t="s">
        <v>7191</v>
      </c>
      <c r="Z646" t="s">
        <v>7192</v>
      </c>
      <c r="AA646">
        <f t="shared" si="31"/>
        <v>6</v>
      </c>
      <c r="AB646">
        <v>118</v>
      </c>
      <c r="AC646" t="s">
        <v>7596</v>
      </c>
      <c r="AD646" t="s">
        <v>71</v>
      </c>
      <c r="AE646">
        <v>26997944</v>
      </c>
      <c r="AF646" t="s">
        <v>7597</v>
      </c>
      <c r="AG646" t="s">
        <v>7598</v>
      </c>
      <c r="AH646" t="s">
        <v>7599</v>
      </c>
      <c r="AI646" t="s">
        <v>7600</v>
      </c>
      <c r="AJ646" t="s">
        <v>241</v>
      </c>
      <c r="AK646" t="s">
        <v>241</v>
      </c>
      <c r="AL646">
        <v>2597764</v>
      </c>
      <c r="AM646">
        <v>2017</v>
      </c>
      <c r="AN646" t="s">
        <v>7601</v>
      </c>
      <c r="AO646" t="s">
        <v>7602</v>
      </c>
      <c r="AP646" t="s">
        <v>7602</v>
      </c>
      <c r="AQ646" t="s">
        <v>7603</v>
      </c>
      <c r="AR646" t="s">
        <v>7604</v>
      </c>
      <c r="AS646" t="s">
        <v>7605</v>
      </c>
      <c r="AT646" t="s">
        <v>7606</v>
      </c>
      <c r="AU646" t="s">
        <v>7607</v>
      </c>
      <c r="AV646" t="s">
        <v>84</v>
      </c>
      <c r="AW646" t="s">
        <v>85</v>
      </c>
      <c r="AX646" t="s">
        <v>86</v>
      </c>
      <c r="AY646" t="s">
        <v>85</v>
      </c>
      <c r="AZ646" t="s">
        <v>86</v>
      </c>
      <c r="BA646" t="s">
        <v>85</v>
      </c>
      <c r="BB646" t="s">
        <v>85</v>
      </c>
      <c r="BC646">
        <v>2</v>
      </c>
      <c r="BD646" t="s">
        <v>86</v>
      </c>
      <c r="BE646" t="s">
        <v>86</v>
      </c>
      <c r="BF646" t="s">
        <v>85</v>
      </c>
      <c r="BG646" t="s">
        <v>86</v>
      </c>
      <c r="BH646" t="s">
        <v>85</v>
      </c>
      <c r="BI646" t="s">
        <v>85</v>
      </c>
      <c r="BJ646" t="s">
        <v>85</v>
      </c>
      <c r="BK646" t="s">
        <v>85</v>
      </c>
      <c r="BL646" t="s">
        <v>1068</v>
      </c>
      <c r="BM646" t="s">
        <v>362</v>
      </c>
      <c r="BN646" t="s">
        <v>6472</v>
      </c>
      <c r="BO646" t="s">
        <v>4969</v>
      </c>
      <c r="BP646" s="1" t="s">
        <v>7608</v>
      </c>
    </row>
    <row r="647" spans="1:68" hidden="1" x14ac:dyDescent="0.25">
      <c r="A647" s="1" t="s">
        <v>7183</v>
      </c>
      <c r="B647" t="s">
        <v>7184</v>
      </c>
      <c r="C647" t="s">
        <v>7185</v>
      </c>
      <c r="D647" s="5">
        <f t="shared" si="30"/>
        <v>0</v>
      </c>
      <c r="E647" s="5">
        <f>IFERROR(SEARCH(Tabelle2!$A$2,Literatur!$C647),0)</f>
        <v>0</v>
      </c>
      <c r="F647" s="5">
        <f>IFERROR(SEARCH(Tabelle2!$A$3,Literatur!$C647),0)</f>
        <v>0</v>
      </c>
      <c r="G647" s="5">
        <f>IFERROR(SEARCH(Tabelle2!$A$4,Literatur!$C647),0)</f>
        <v>0</v>
      </c>
      <c r="H647" s="5">
        <f>IFERROR(SEARCH(Tabelle2!$A$5,Literatur!$C647),0)</f>
        <v>0</v>
      </c>
      <c r="I647" s="5">
        <f>IFERROR(SEARCH(Tabelle2!$A$6,Literatur!$C647),0)</f>
        <v>0</v>
      </c>
      <c r="J647" s="5">
        <f>IFERROR(SEARCH(Tabelle2!$A$7,Literatur!$C647),0)</f>
        <v>0</v>
      </c>
      <c r="K647" s="5">
        <f>IFERROR(SEARCH(Tabelle2!$A$8,Literatur!$C647),0)</f>
        <v>0</v>
      </c>
      <c r="L647" s="5">
        <f>IFERROR(SEARCH(Tabelle2!$A$9,Literatur!$C647),0)</f>
        <v>0</v>
      </c>
      <c r="M647" s="5">
        <f>IFERROR(SEARCH(Tabelle2!$A$10,Literatur!$C647),0)</f>
        <v>0</v>
      </c>
      <c r="N647" t="s">
        <v>60</v>
      </c>
      <c r="O647" t="s">
        <v>61</v>
      </c>
      <c r="P647" t="s">
        <v>7186</v>
      </c>
      <c r="Q647" t="s">
        <v>7187</v>
      </c>
      <c r="R647">
        <v>3</v>
      </c>
      <c r="S647">
        <v>115300</v>
      </c>
      <c r="T647" t="s">
        <v>64</v>
      </c>
      <c r="U647" t="s">
        <v>7188</v>
      </c>
      <c r="V647" t="s">
        <v>7189</v>
      </c>
      <c r="X647" t="s">
        <v>7190</v>
      </c>
      <c r="Y647" t="s">
        <v>7191</v>
      </c>
      <c r="Z647" t="s">
        <v>7192</v>
      </c>
      <c r="AA647">
        <f t="shared" si="31"/>
        <v>6</v>
      </c>
      <c r="AB647">
        <v>118</v>
      </c>
      <c r="AC647" t="s">
        <v>7609</v>
      </c>
      <c r="AD647" t="s">
        <v>71</v>
      </c>
      <c r="AE647">
        <v>26296747</v>
      </c>
      <c r="AF647" t="s">
        <v>7610</v>
      </c>
      <c r="AG647" t="s">
        <v>7611</v>
      </c>
      <c r="AH647" t="s">
        <v>7612</v>
      </c>
      <c r="AI647" t="s">
        <v>7613</v>
      </c>
      <c r="AJ647" t="s">
        <v>281</v>
      </c>
      <c r="AK647" t="s">
        <v>2194</v>
      </c>
      <c r="AL647">
        <v>2510447</v>
      </c>
      <c r="AM647">
        <v>2017</v>
      </c>
      <c r="AN647" t="s">
        <v>5884</v>
      </c>
      <c r="AO647" t="s">
        <v>5885</v>
      </c>
      <c r="AP647" t="s">
        <v>5885</v>
      </c>
      <c r="AQ647" t="s">
        <v>5886</v>
      </c>
      <c r="AR647" t="s">
        <v>5874</v>
      </c>
      <c r="AS647" t="s">
        <v>5874</v>
      </c>
      <c r="AT647" t="s">
        <v>7614</v>
      </c>
      <c r="AU647" t="s">
        <v>7615</v>
      </c>
      <c r="AV647" t="s">
        <v>84</v>
      </c>
      <c r="AW647" t="s">
        <v>86</v>
      </c>
      <c r="AX647" t="s">
        <v>86</v>
      </c>
      <c r="AY647" t="s">
        <v>85</v>
      </c>
      <c r="AZ647" t="s">
        <v>86</v>
      </c>
      <c r="BA647" t="s">
        <v>85</v>
      </c>
      <c r="BB647" t="s">
        <v>85</v>
      </c>
      <c r="BC647">
        <v>2</v>
      </c>
      <c r="BD647" t="s">
        <v>86</v>
      </c>
      <c r="BE647" t="s">
        <v>86</v>
      </c>
      <c r="BF647" t="s">
        <v>85</v>
      </c>
      <c r="BG647" t="s">
        <v>86</v>
      </c>
      <c r="BH647" t="s">
        <v>85</v>
      </c>
      <c r="BI647" t="s">
        <v>85</v>
      </c>
      <c r="BJ647" t="s">
        <v>85</v>
      </c>
      <c r="BK647" t="s">
        <v>85</v>
      </c>
      <c r="BL647" t="s">
        <v>3643</v>
      </c>
      <c r="BM647" t="s">
        <v>7616</v>
      </c>
      <c r="BN647" t="s">
        <v>7617</v>
      </c>
      <c r="BO647" t="s">
        <v>7516</v>
      </c>
      <c r="BP647" s="1" t="s">
        <v>7618</v>
      </c>
    </row>
    <row r="648" spans="1:68" hidden="1" x14ac:dyDescent="0.25">
      <c r="A648" s="1" t="s">
        <v>7183</v>
      </c>
      <c r="B648" t="s">
        <v>7184</v>
      </c>
      <c r="C648" t="s">
        <v>7185</v>
      </c>
      <c r="D648" s="5">
        <f t="shared" si="30"/>
        <v>0</v>
      </c>
      <c r="E648" s="5">
        <f>IFERROR(SEARCH(Tabelle2!$A$2,Literatur!$C648),0)</f>
        <v>0</v>
      </c>
      <c r="F648" s="5">
        <f>IFERROR(SEARCH(Tabelle2!$A$3,Literatur!$C648),0)</f>
        <v>0</v>
      </c>
      <c r="G648" s="5">
        <f>IFERROR(SEARCH(Tabelle2!$A$4,Literatur!$C648),0)</f>
        <v>0</v>
      </c>
      <c r="H648" s="5">
        <f>IFERROR(SEARCH(Tabelle2!$A$5,Literatur!$C648),0)</f>
        <v>0</v>
      </c>
      <c r="I648" s="5">
        <f>IFERROR(SEARCH(Tabelle2!$A$6,Literatur!$C648),0)</f>
        <v>0</v>
      </c>
      <c r="J648" s="5">
        <f>IFERROR(SEARCH(Tabelle2!$A$7,Literatur!$C648),0)</f>
        <v>0</v>
      </c>
      <c r="K648" s="5">
        <f>IFERROR(SEARCH(Tabelle2!$A$8,Literatur!$C648),0)</f>
        <v>0</v>
      </c>
      <c r="L648" s="5">
        <f>IFERROR(SEARCH(Tabelle2!$A$9,Literatur!$C648),0)</f>
        <v>0</v>
      </c>
      <c r="M648" s="5">
        <f>IFERROR(SEARCH(Tabelle2!$A$10,Literatur!$C648),0)</f>
        <v>0</v>
      </c>
      <c r="N648" t="s">
        <v>60</v>
      </c>
      <c r="O648" t="s">
        <v>61</v>
      </c>
      <c r="P648" t="s">
        <v>7186</v>
      </c>
      <c r="Q648" t="s">
        <v>7187</v>
      </c>
      <c r="R648">
        <v>3</v>
      </c>
      <c r="S648">
        <v>115300</v>
      </c>
      <c r="T648" t="s">
        <v>64</v>
      </c>
      <c r="U648" t="s">
        <v>7188</v>
      </c>
      <c r="V648" t="s">
        <v>7189</v>
      </c>
      <c r="X648" t="s">
        <v>7190</v>
      </c>
      <c r="Y648" t="s">
        <v>7191</v>
      </c>
      <c r="Z648" t="s">
        <v>7192</v>
      </c>
      <c r="AA648">
        <f t="shared" si="31"/>
        <v>6</v>
      </c>
      <c r="AB648">
        <v>118</v>
      </c>
      <c r="AC648" t="s">
        <v>7619</v>
      </c>
      <c r="AD648" t="s">
        <v>71</v>
      </c>
      <c r="AE648">
        <v>24865127</v>
      </c>
      <c r="AF648" t="s">
        <v>7620</v>
      </c>
      <c r="AG648" t="s">
        <v>7621</v>
      </c>
      <c r="AH648" t="s">
        <v>7622</v>
      </c>
      <c r="AI648" t="s">
        <v>7623</v>
      </c>
      <c r="AJ648" t="s">
        <v>385</v>
      </c>
      <c r="AK648" t="s">
        <v>1285</v>
      </c>
      <c r="AL648">
        <v>2389376</v>
      </c>
      <c r="AM648">
        <v>2016</v>
      </c>
      <c r="AN648" t="s">
        <v>7624</v>
      </c>
      <c r="AO648" t="s">
        <v>7625</v>
      </c>
      <c r="AP648" t="s">
        <v>7625</v>
      </c>
      <c r="AQ648" t="s">
        <v>7626</v>
      </c>
      <c r="AR648" t="s">
        <v>7627</v>
      </c>
      <c r="AS648" t="s">
        <v>7628</v>
      </c>
      <c r="AT648" t="s">
        <v>7629</v>
      </c>
      <c r="AU648" t="s">
        <v>7630</v>
      </c>
      <c r="AV648" t="s">
        <v>84</v>
      </c>
      <c r="AW648" t="s">
        <v>85</v>
      </c>
      <c r="AX648" t="s">
        <v>86</v>
      </c>
      <c r="AY648" t="s">
        <v>85</v>
      </c>
      <c r="AZ648" t="s">
        <v>86</v>
      </c>
      <c r="BA648" t="s">
        <v>85</v>
      </c>
      <c r="BB648" t="s">
        <v>86</v>
      </c>
      <c r="BC648">
        <v>2</v>
      </c>
      <c r="BD648" t="s">
        <v>86</v>
      </c>
      <c r="BE648" t="s">
        <v>86</v>
      </c>
      <c r="BF648" t="s">
        <v>85</v>
      </c>
      <c r="BG648" t="s">
        <v>86</v>
      </c>
      <c r="BH648" t="s">
        <v>85</v>
      </c>
      <c r="BI648" t="s">
        <v>85</v>
      </c>
      <c r="BJ648" t="s">
        <v>85</v>
      </c>
      <c r="BK648" t="s">
        <v>86</v>
      </c>
      <c r="BL648" t="s">
        <v>7631</v>
      </c>
      <c r="BM648" t="s">
        <v>2306</v>
      </c>
      <c r="BN648" t="s">
        <v>7120</v>
      </c>
      <c r="BO648" t="s">
        <v>2983</v>
      </c>
      <c r="BP648" s="1" t="s">
        <v>7632</v>
      </c>
    </row>
    <row r="649" spans="1:68" hidden="1" x14ac:dyDescent="0.25">
      <c r="A649" s="1" t="s">
        <v>7183</v>
      </c>
      <c r="B649" t="s">
        <v>7184</v>
      </c>
      <c r="C649" t="s">
        <v>7185</v>
      </c>
      <c r="D649" s="5">
        <f t="shared" si="30"/>
        <v>0</v>
      </c>
      <c r="E649" s="5">
        <f>IFERROR(SEARCH(Tabelle2!$A$2,Literatur!$C649),0)</f>
        <v>0</v>
      </c>
      <c r="F649" s="5">
        <f>IFERROR(SEARCH(Tabelle2!$A$3,Literatur!$C649),0)</f>
        <v>0</v>
      </c>
      <c r="G649" s="5">
        <f>IFERROR(SEARCH(Tabelle2!$A$4,Literatur!$C649),0)</f>
        <v>0</v>
      </c>
      <c r="H649" s="5">
        <f>IFERROR(SEARCH(Tabelle2!$A$5,Literatur!$C649),0)</f>
        <v>0</v>
      </c>
      <c r="I649" s="5">
        <f>IFERROR(SEARCH(Tabelle2!$A$6,Literatur!$C649),0)</f>
        <v>0</v>
      </c>
      <c r="J649" s="5">
        <f>IFERROR(SEARCH(Tabelle2!$A$7,Literatur!$C649),0)</f>
        <v>0</v>
      </c>
      <c r="K649" s="5">
        <f>IFERROR(SEARCH(Tabelle2!$A$8,Literatur!$C649),0)</f>
        <v>0</v>
      </c>
      <c r="L649" s="5">
        <f>IFERROR(SEARCH(Tabelle2!$A$9,Literatur!$C649),0)</f>
        <v>0</v>
      </c>
      <c r="M649" s="5">
        <f>IFERROR(SEARCH(Tabelle2!$A$10,Literatur!$C649),0)</f>
        <v>0</v>
      </c>
      <c r="N649" t="s">
        <v>60</v>
      </c>
      <c r="O649" t="s">
        <v>61</v>
      </c>
      <c r="P649" t="s">
        <v>7186</v>
      </c>
      <c r="Q649" t="s">
        <v>7187</v>
      </c>
      <c r="R649">
        <v>3</v>
      </c>
      <c r="S649">
        <v>115300</v>
      </c>
      <c r="T649" t="s">
        <v>64</v>
      </c>
      <c r="U649" t="s">
        <v>7188</v>
      </c>
      <c r="V649" t="s">
        <v>7189</v>
      </c>
      <c r="X649" t="s">
        <v>7190</v>
      </c>
      <c r="Y649" t="s">
        <v>7191</v>
      </c>
      <c r="Z649" t="s">
        <v>7192</v>
      </c>
      <c r="AA649">
        <f t="shared" si="31"/>
        <v>6</v>
      </c>
      <c r="AB649">
        <v>118</v>
      </c>
      <c r="AC649" t="s">
        <v>7633</v>
      </c>
      <c r="AD649" t="s">
        <v>71</v>
      </c>
      <c r="AE649">
        <v>28607459</v>
      </c>
      <c r="AF649" t="s">
        <v>7634</v>
      </c>
      <c r="AG649" t="s">
        <v>7635</v>
      </c>
      <c r="AH649" t="s">
        <v>7636</v>
      </c>
      <c r="AI649" t="s">
        <v>7637</v>
      </c>
      <c r="AJ649" t="s">
        <v>113</v>
      </c>
      <c r="AK649" t="s">
        <v>384</v>
      </c>
      <c r="AL649">
        <v>2476383</v>
      </c>
      <c r="AM649">
        <v>2015</v>
      </c>
      <c r="AN649" t="s">
        <v>7638</v>
      </c>
      <c r="AO649" t="s">
        <v>7639</v>
      </c>
      <c r="AP649" t="s">
        <v>7639</v>
      </c>
      <c r="AQ649" t="s">
        <v>7640</v>
      </c>
      <c r="AR649" t="s">
        <v>7641</v>
      </c>
      <c r="AS649" t="s">
        <v>7641</v>
      </c>
      <c r="AT649" t="s">
        <v>7642</v>
      </c>
      <c r="AU649" t="s">
        <v>7643</v>
      </c>
      <c r="AV649" t="s">
        <v>84</v>
      </c>
      <c r="AW649" t="s">
        <v>86</v>
      </c>
      <c r="AX649" t="s">
        <v>86</v>
      </c>
      <c r="AY649" t="s">
        <v>85</v>
      </c>
      <c r="AZ649" t="s">
        <v>86</v>
      </c>
      <c r="BA649" t="s">
        <v>85</v>
      </c>
      <c r="BB649" t="s">
        <v>86</v>
      </c>
      <c r="BC649">
        <v>2</v>
      </c>
      <c r="BD649" t="s">
        <v>86</v>
      </c>
      <c r="BE649" t="s">
        <v>86</v>
      </c>
      <c r="BF649" t="s">
        <v>85</v>
      </c>
      <c r="BG649" t="s">
        <v>86</v>
      </c>
      <c r="BH649" t="s">
        <v>85</v>
      </c>
      <c r="BI649" t="s">
        <v>85</v>
      </c>
      <c r="BJ649" t="s">
        <v>85</v>
      </c>
      <c r="BK649" t="s">
        <v>85</v>
      </c>
      <c r="BL649" t="s">
        <v>7535</v>
      </c>
      <c r="BM649" t="s">
        <v>6087</v>
      </c>
      <c r="BN649" t="s">
        <v>7644</v>
      </c>
      <c r="BO649" t="s">
        <v>7535</v>
      </c>
      <c r="BP649" s="1" t="s">
        <v>7645</v>
      </c>
    </row>
    <row r="650" spans="1:68" hidden="1" x14ac:dyDescent="0.25">
      <c r="A650" s="1" t="s">
        <v>7183</v>
      </c>
      <c r="B650" t="s">
        <v>7184</v>
      </c>
      <c r="C650" t="s">
        <v>7185</v>
      </c>
      <c r="D650" s="5">
        <f t="shared" si="30"/>
        <v>0</v>
      </c>
      <c r="E650" s="5">
        <f>IFERROR(SEARCH(Tabelle2!$A$2,Literatur!$C650),0)</f>
        <v>0</v>
      </c>
      <c r="F650" s="5">
        <f>IFERROR(SEARCH(Tabelle2!$A$3,Literatur!$C650),0)</f>
        <v>0</v>
      </c>
      <c r="G650" s="5">
        <f>IFERROR(SEARCH(Tabelle2!$A$4,Literatur!$C650),0)</f>
        <v>0</v>
      </c>
      <c r="H650" s="5">
        <f>IFERROR(SEARCH(Tabelle2!$A$5,Literatur!$C650),0)</f>
        <v>0</v>
      </c>
      <c r="I650" s="5">
        <f>IFERROR(SEARCH(Tabelle2!$A$6,Literatur!$C650),0)</f>
        <v>0</v>
      </c>
      <c r="J650" s="5">
        <f>IFERROR(SEARCH(Tabelle2!$A$7,Literatur!$C650),0)</f>
        <v>0</v>
      </c>
      <c r="K650" s="5">
        <f>IFERROR(SEARCH(Tabelle2!$A$8,Literatur!$C650),0)</f>
        <v>0</v>
      </c>
      <c r="L650" s="5">
        <f>IFERROR(SEARCH(Tabelle2!$A$9,Literatur!$C650),0)</f>
        <v>0</v>
      </c>
      <c r="M650" s="5">
        <f>IFERROR(SEARCH(Tabelle2!$A$10,Literatur!$C650),0)</f>
        <v>0</v>
      </c>
      <c r="N650" t="s">
        <v>60</v>
      </c>
      <c r="O650" t="s">
        <v>61</v>
      </c>
      <c r="P650" t="s">
        <v>7186</v>
      </c>
      <c r="Q650" t="s">
        <v>7187</v>
      </c>
      <c r="R650">
        <v>3</v>
      </c>
      <c r="S650">
        <v>115300</v>
      </c>
      <c r="T650" t="s">
        <v>64</v>
      </c>
      <c r="U650" t="s">
        <v>7188</v>
      </c>
      <c r="V650" t="s">
        <v>7189</v>
      </c>
      <c r="X650" t="s">
        <v>7190</v>
      </c>
      <c r="Y650" t="s">
        <v>7191</v>
      </c>
      <c r="Z650" t="s">
        <v>7192</v>
      </c>
      <c r="AA650">
        <f t="shared" si="31"/>
        <v>6</v>
      </c>
      <c r="AB650">
        <v>118</v>
      </c>
      <c r="AC650" t="s">
        <v>7646</v>
      </c>
      <c r="AD650" t="s">
        <v>71</v>
      </c>
      <c r="AE650">
        <v>28534874</v>
      </c>
      <c r="AF650" t="s">
        <v>7647</v>
      </c>
      <c r="AG650" t="s">
        <v>7648</v>
      </c>
      <c r="AH650" t="s">
        <v>7649</v>
      </c>
      <c r="AI650" t="s">
        <v>7650</v>
      </c>
      <c r="AJ650" t="s">
        <v>130</v>
      </c>
      <c r="AK650" t="s">
        <v>7523</v>
      </c>
      <c r="AL650">
        <v>2220521</v>
      </c>
      <c r="AM650">
        <v>2014</v>
      </c>
      <c r="AN650" t="s">
        <v>7651</v>
      </c>
      <c r="AO650" t="s">
        <v>7652</v>
      </c>
      <c r="AP650" t="s">
        <v>7652</v>
      </c>
      <c r="AQ650" t="s">
        <v>7653</v>
      </c>
      <c r="AR650" t="s">
        <v>7654</v>
      </c>
      <c r="AS650" t="s">
        <v>7655</v>
      </c>
      <c r="AT650" t="s">
        <v>7656</v>
      </c>
      <c r="AU650" t="s">
        <v>7657</v>
      </c>
      <c r="AV650" t="s">
        <v>84</v>
      </c>
      <c r="AW650" t="s">
        <v>86</v>
      </c>
      <c r="AX650" t="s">
        <v>86</v>
      </c>
      <c r="AY650" t="s">
        <v>85</v>
      </c>
      <c r="AZ650" t="s">
        <v>86</v>
      </c>
      <c r="BA650" t="s">
        <v>85</v>
      </c>
      <c r="BB650" t="s">
        <v>86</v>
      </c>
      <c r="BC650">
        <v>2</v>
      </c>
      <c r="BD650" t="s">
        <v>86</v>
      </c>
      <c r="BE650" t="s">
        <v>86</v>
      </c>
      <c r="BF650" t="s">
        <v>85</v>
      </c>
      <c r="BG650" t="s">
        <v>86</v>
      </c>
      <c r="BH650" t="s">
        <v>86</v>
      </c>
      <c r="BI650" t="s">
        <v>86</v>
      </c>
      <c r="BJ650" t="s">
        <v>85</v>
      </c>
      <c r="BK650" t="s">
        <v>85</v>
      </c>
      <c r="BL650" t="s">
        <v>7658</v>
      </c>
      <c r="BM650" t="s">
        <v>1698</v>
      </c>
      <c r="BN650" t="s">
        <v>1648</v>
      </c>
      <c r="BO650" t="s">
        <v>7545</v>
      </c>
      <c r="BP650" s="1" t="s">
        <v>7659</v>
      </c>
    </row>
    <row r="651" spans="1:68" hidden="1" x14ac:dyDescent="0.25">
      <c r="A651" s="1" t="s">
        <v>7183</v>
      </c>
      <c r="B651" t="s">
        <v>7184</v>
      </c>
      <c r="C651" t="s">
        <v>7185</v>
      </c>
      <c r="D651" s="5">
        <f t="shared" si="30"/>
        <v>0</v>
      </c>
      <c r="E651" s="5">
        <f>IFERROR(SEARCH(Tabelle2!$A$2,Literatur!$C651),0)</f>
        <v>0</v>
      </c>
      <c r="F651" s="5">
        <f>IFERROR(SEARCH(Tabelle2!$A$3,Literatur!$C651),0)</f>
        <v>0</v>
      </c>
      <c r="G651" s="5">
        <f>IFERROR(SEARCH(Tabelle2!$A$4,Literatur!$C651),0)</f>
        <v>0</v>
      </c>
      <c r="H651" s="5">
        <f>IFERROR(SEARCH(Tabelle2!$A$5,Literatur!$C651),0)</f>
        <v>0</v>
      </c>
      <c r="I651" s="5">
        <f>IFERROR(SEARCH(Tabelle2!$A$6,Literatur!$C651),0)</f>
        <v>0</v>
      </c>
      <c r="J651" s="5">
        <f>IFERROR(SEARCH(Tabelle2!$A$7,Literatur!$C651),0)</f>
        <v>0</v>
      </c>
      <c r="K651" s="5">
        <f>IFERROR(SEARCH(Tabelle2!$A$8,Literatur!$C651),0)</f>
        <v>0</v>
      </c>
      <c r="L651" s="5">
        <f>IFERROR(SEARCH(Tabelle2!$A$9,Literatur!$C651),0)</f>
        <v>0</v>
      </c>
      <c r="M651" s="5">
        <f>IFERROR(SEARCH(Tabelle2!$A$10,Literatur!$C651),0)</f>
        <v>0</v>
      </c>
      <c r="N651" t="s">
        <v>60</v>
      </c>
      <c r="O651" t="s">
        <v>61</v>
      </c>
      <c r="P651" t="s">
        <v>7186</v>
      </c>
      <c r="Q651" t="s">
        <v>7187</v>
      </c>
      <c r="R651">
        <v>3</v>
      </c>
      <c r="S651">
        <v>115300</v>
      </c>
      <c r="T651" t="s">
        <v>64</v>
      </c>
      <c r="U651" t="s">
        <v>7188</v>
      </c>
      <c r="V651" t="s">
        <v>7189</v>
      </c>
      <c r="X651" t="s">
        <v>7190</v>
      </c>
      <c r="Y651" t="s">
        <v>7191</v>
      </c>
      <c r="Z651" t="s">
        <v>7192</v>
      </c>
      <c r="AA651">
        <f t="shared" si="31"/>
        <v>6</v>
      </c>
      <c r="AB651">
        <v>118</v>
      </c>
      <c r="AC651" t="s">
        <v>7660</v>
      </c>
      <c r="AD651" t="s">
        <v>71</v>
      </c>
      <c r="AE651">
        <v>28470180</v>
      </c>
      <c r="AF651" t="s">
        <v>7661</v>
      </c>
      <c r="AG651" t="s">
        <v>7662</v>
      </c>
      <c r="AH651" t="s">
        <v>7663</v>
      </c>
      <c r="AI651" t="s">
        <v>7664</v>
      </c>
      <c r="AJ651" t="s">
        <v>147</v>
      </c>
      <c r="AK651" t="s">
        <v>1285</v>
      </c>
      <c r="AL651">
        <v>2653111</v>
      </c>
      <c r="AM651">
        <v>2018</v>
      </c>
      <c r="AN651" t="s">
        <v>4976</v>
      </c>
      <c r="AO651" t="s">
        <v>4977</v>
      </c>
      <c r="AP651" t="s">
        <v>4978</v>
      </c>
      <c r="AQ651" t="s">
        <v>4979</v>
      </c>
      <c r="AR651" t="s">
        <v>4980</v>
      </c>
      <c r="AS651" t="s">
        <v>4981</v>
      </c>
      <c r="AT651" t="s">
        <v>7665</v>
      </c>
      <c r="AU651" t="s">
        <v>7666</v>
      </c>
      <c r="AV651" t="s">
        <v>84</v>
      </c>
      <c r="AW651" t="s">
        <v>86</v>
      </c>
      <c r="AX651" t="s">
        <v>86</v>
      </c>
      <c r="AY651" t="s">
        <v>85</v>
      </c>
      <c r="AZ651" t="s">
        <v>86</v>
      </c>
      <c r="BA651" t="s">
        <v>85</v>
      </c>
      <c r="BB651" t="s">
        <v>86</v>
      </c>
      <c r="BC651">
        <v>3</v>
      </c>
      <c r="BD651" t="s">
        <v>86</v>
      </c>
      <c r="BE651" t="s">
        <v>86</v>
      </c>
      <c r="BF651" t="s">
        <v>85</v>
      </c>
      <c r="BG651" t="s">
        <v>86</v>
      </c>
      <c r="BH651" t="s">
        <v>86</v>
      </c>
      <c r="BI651" t="s">
        <v>85</v>
      </c>
      <c r="BJ651" t="s">
        <v>86</v>
      </c>
      <c r="BK651" t="s">
        <v>86</v>
      </c>
      <c r="BL651" t="s">
        <v>7667</v>
      </c>
      <c r="BM651" t="s">
        <v>1977</v>
      </c>
      <c r="BN651" t="s">
        <v>1648</v>
      </c>
      <c r="BO651" t="s">
        <v>455</v>
      </c>
      <c r="BP651" s="1" t="s">
        <v>7668</v>
      </c>
    </row>
    <row r="652" spans="1:68" hidden="1" x14ac:dyDescent="0.25">
      <c r="A652" s="1" t="s">
        <v>7183</v>
      </c>
      <c r="B652" t="s">
        <v>7184</v>
      </c>
      <c r="C652" t="s">
        <v>7185</v>
      </c>
      <c r="D652" s="5">
        <f t="shared" si="30"/>
        <v>0</v>
      </c>
      <c r="E652" s="5">
        <f>IFERROR(SEARCH(Tabelle2!$A$2,Literatur!$C652),0)</f>
        <v>0</v>
      </c>
      <c r="F652" s="5">
        <f>IFERROR(SEARCH(Tabelle2!$A$3,Literatur!$C652),0)</f>
        <v>0</v>
      </c>
      <c r="G652" s="5">
        <f>IFERROR(SEARCH(Tabelle2!$A$4,Literatur!$C652),0)</f>
        <v>0</v>
      </c>
      <c r="H652" s="5">
        <f>IFERROR(SEARCH(Tabelle2!$A$5,Literatur!$C652),0)</f>
        <v>0</v>
      </c>
      <c r="I652" s="5">
        <f>IFERROR(SEARCH(Tabelle2!$A$6,Literatur!$C652),0)</f>
        <v>0</v>
      </c>
      <c r="J652" s="5">
        <f>IFERROR(SEARCH(Tabelle2!$A$7,Literatur!$C652),0)</f>
        <v>0</v>
      </c>
      <c r="K652" s="5">
        <f>IFERROR(SEARCH(Tabelle2!$A$8,Literatur!$C652),0)</f>
        <v>0</v>
      </c>
      <c r="L652" s="5">
        <f>IFERROR(SEARCH(Tabelle2!$A$9,Literatur!$C652),0)</f>
        <v>0</v>
      </c>
      <c r="M652" s="5">
        <f>IFERROR(SEARCH(Tabelle2!$A$10,Literatur!$C652),0)</f>
        <v>0</v>
      </c>
      <c r="N652" t="s">
        <v>60</v>
      </c>
      <c r="O652" t="s">
        <v>61</v>
      </c>
      <c r="P652" t="s">
        <v>7186</v>
      </c>
      <c r="Q652" t="s">
        <v>7187</v>
      </c>
      <c r="R652">
        <v>3</v>
      </c>
      <c r="S652">
        <v>115300</v>
      </c>
      <c r="T652" t="s">
        <v>64</v>
      </c>
      <c r="U652" t="s">
        <v>7188</v>
      </c>
      <c r="V652" t="s">
        <v>7189</v>
      </c>
      <c r="X652" t="s">
        <v>7190</v>
      </c>
      <c r="Y652" t="s">
        <v>7191</v>
      </c>
      <c r="Z652" t="s">
        <v>7192</v>
      </c>
      <c r="AA652">
        <f t="shared" si="31"/>
        <v>6</v>
      </c>
      <c r="AB652">
        <v>118</v>
      </c>
      <c r="AC652" t="s">
        <v>7669</v>
      </c>
      <c r="AD652" t="s">
        <v>71</v>
      </c>
      <c r="AE652">
        <v>28397836</v>
      </c>
      <c r="AF652" t="s">
        <v>7670</v>
      </c>
      <c r="AG652" t="s">
        <v>7671</v>
      </c>
      <c r="AH652" t="s">
        <v>7672</v>
      </c>
      <c r="AI652" t="s">
        <v>7673</v>
      </c>
      <c r="AJ652" t="s">
        <v>77</v>
      </c>
      <c r="AK652" t="s">
        <v>241</v>
      </c>
      <c r="AL652">
        <v>2552286</v>
      </c>
      <c r="AM652">
        <v>2017</v>
      </c>
      <c r="AN652" t="s">
        <v>5884</v>
      </c>
      <c r="AO652" t="s">
        <v>5885</v>
      </c>
      <c r="AP652" t="s">
        <v>5885</v>
      </c>
      <c r="AQ652" t="s">
        <v>5886</v>
      </c>
      <c r="AR652" t="s">
        <v>5874</v>
      </c>
      <c r="AS652" t="s">
        <v>5874</v>
      </c>
      <c r="AT652" t="s">
        <v>7674</v>
      </c>
      <c r="AU652" t="s">
        <v>7675</v>
      </c>
      <c r="AV652" t="s">
        <v>84</v>
      </c>
      <c r="AW652" t="s">
        <v>86</v>
      </c>
      <c r="AX652" t="s">
        <v>86</v>
      </c>
      <c r="AY652" t="s">
        <v>85</v>
      </c>
      <c r="AZ652" t="s">
        <v>86</v>
      </c>
      <c r="BA652" t="s">
        <v>85</v>
      </c>
      <c r="BB652" t="s">
        <v>86</v>
      </c>
      <c r="BC652">
        <v>3</v>
      </c>
      <c r="BD652" t="s">
        <v>86</v>
      </c>
      <c r="BE652" t="s">
        <v>86</v>
      </c>
      <c r="BF652" t="s">
        <v>85</v>
      </c>
      <c r="BG652" t="s">
        <v>86</v>
      </c>
      <c r="BH652" t="s">
        <v>85</v>
      </c>
      <c r="BI652" t="s">
        <v>85</v>
      </c>
      <c r="BJ652" t="s">
        <v>85</v>
      </c>
      <c r="BK652" t="s">
        <v>85</v>
      </c>
      <c r="BL652" t="s">
        <v>6517</v>
      </c>
      <c r="BM652" t="s">
        <v>539</v>
      </c>
      <c r="BN652" t="s">
        <v>7676</v>
      </c>
      <c r="BO652" t="s">
        <v>1278</v>
      </c>
      <c r="BP652" s="1" t="s">
        <v>7677</v>
      </c>
    </row>
    <row r="653" spans="1:68" hidden="1" x14ac:dyDescent="0.25">
      <c r="A653" s="1" t="s">
        <v>7183</v>
      </c>
      <c r="B653" t="s">
        <v>7184</v>
      </c>
      <c r="C653" t="s">
        <v>7185</v>
      </c>
      <c r="D653" s="5">
        <f t="shared" si="30"/>
        <v>0</v>
      </c>
      <c r="E653" s="5">
        <f>IFERROR(SEARCH(Tabelle2!$A$2,Literatur!$C653),0)</f>
        <v>0</v>
      </c>
      <c r="F653" s="5">
        <f>IFERROR(SEARCH(Tabelle2!$A$3,Literatur!$C653),0)</f>
        <v>0</v>
      </c>
      <c r="G653" s="5">
        <f>IFERROR(SEARCH(Tabelle2!$A$4,Literatur!$C653),0)</f>
        <v>0</v>
      </c>
      <c r="H653" s="5">
        <f>IFERROR(SEARCH(Tabelle2!$A$5,Literatur!$C653),0)</f>
        <v>0</v>
      </c>
      <c r="I653" s="5">
        <f>IFERROR(SEARCH(Tabelle2!$A$6,Literatur!$C653),0)</f>
        <v>0</v>
      </c>
      <c r="J653" s="5">
        <f>IFERROR(SEARCH(Tabelle2!$A$7,Literatur!$C653),0)</f>
        <v>0</v>
      </c>
      <c r="K653" s="5">
        <f>IFERROR(SEARCH(Tabelle2!$A$8,Literatur!$C653),0)</f>
        <v>0</v>
      </c>
      <c r="L653" s="5">
        <f>IFERROR(SEARCH(Tabelle2!$A$9,Literatur!$C653),0)</f>
        <v>0</v>
      </c>
      <c r="M653" s="5">
        <f>IFERROR(SEARCH(Tabelle2!$A$10,Literatur!$C653),0)</f>
        <v>0</v>
      </c>
      <c r="N653" t="s">
        <v>60</v>
      </c>
      <c r="O653" t="s">
        <v>61</v>
      </c>
      <c r="P653" t="s">
        <v>7186</v>
      </c>
      <c r="Q653" t="s">
        <v>7187</v>
      </c>
      <c r="R653">
        <v>3</v>
      </c>
      <c r="S653">
        <v>115300</v>
      </c>
      <c r="T653" t="s">
        <v>64</v>
      </c>
      <c r="U653" t="s">
        <v>7188</v>
      </c>
      <c r="V653" t="s">
        <v>7189</v>
      </c>
      <c r="X653" t="s">
        <v>7190</v>
      </c>
      <c r="Y653" t="s">
        <v>7191</v>
      </c>
      <c r="Z653" t="s">
        <v>7192</v>
      </c>
      <c r="AA653">
        <f t="shared" si="31"/>
        <v>6</v>
      </c>
      <c r="AB653">
        <v>118</v>
      </c>
      <c r="AC653" t="s">
        <v>7678</v>
      </c>
      <c r="AD653" t="s">
        <v>71</v>
      </c>
      <c r="AE653">
        <v>28231043</v>
      </c>
      <c r="AF653" t="s">
        <v>7679</v>
      </c>
      <c r="AG653" t="s">
        <v>7680</v>
      </c>
      <c r="AH653" t="s">
        <v>7681</v>
      </c>
      <c r="AI653" t="s">
        <v>7682</v>
      </c>
      <c r="AJ653" t="s">
        <v>1033</v>
      </c>
      <c r="AK653" t="s">
        <v>566</v>
      </c>
      <c r="AL653">
        <v>2617481</v>
      </c>
      <c r="AM653">
        <v>2017</v>
      </c>
      <c r="AN653" t="s">
        <v>7553</v>
      </c>
      <c r="AO653" t="s">
        <v>7554</v>
      </c>
      <c r="AP653" t="s">
        <v>7554</v>
      </c>
      <c r="AQ653" t="s">
        <v>7555</v>
      </c>
      <c r="AR653" t="s">
        <v>7556</v>
      </c>
      <c r="AS653" t="s">
        <v>7556</v>
      </c>
      <c r="AT653" t="s">
        <v>7683</v>
      </c>
      <c r="AU653" t="s">
        <v>7684</v>
      </c>
      <c r="AV653" t="s">
        <v>84</v>
      </c>
      <c r="AW653" t="s">
        <v>86</v>
      </c>
      <c r="AX653" t="s">
        <v>86</v>
      </c>
      <c r="AY653" t="s">
        <v>85</v>
      </c>
      <c r="AZ653" t="s">
        <v>86</v>
      </c>
      <c r="BA653" t="s">
        <v>85</v>
      </c>
      <c r="BB653" t="s">
        <v>86</v>
      </c>
      <c r="BC653">
        <v>3</v>
      </c>
      <c r="BD653" t="s">
        <v>86</v>
      </c>
      <c r="BE653" t="s">
        <v>86</v>
      </c>
      <c r="BF653" t="s">
        <v>85</v>
      </c>
      <c r="BG653" t="s">
        <v>86</v>
      </c>
      <c r="BH653" t="s">
        <v>86</v>
      </c>
      <c r="BI653" t="s">
        <v>86</v>
      </c>
      <c r="BJ653" t="s">
        <v>85</v>
      </c>
      <c r="BK653" t="s">
        <v>86</v>
      </c>
      <c r="BL653" t="s">
        <v>171</v>
      </c>
      <c r="BM653" t="s">
        <v>5470</v>
      </c>
      <c r="BN653" t="s">
        <v>7685</v>
      </c>
      <c r="BO653" t="s">
        <v>584</v>
      </c>
      <c r="BP653" s="1" t="s">
        <v>7686</v>
      </c>
    </row>
    <row r="654" spans="1:68" hidden="1" x14ac:dyDescent="0.25">
      <c r="A654" s="1" t="s">
        <v>7183</v>
      </c>
      <c r="B654" t="s">
        <v>7184</v>
      </c>
      <c r="C654" t="s">
        <v>7185</v>
      </c>
      <c r="D654" s="5">
        <f t="shared" si="30"/>
        <v>0</v>
      </c>
      <c r="E654" s="5">
        <f>IFERROR(SEARCH(Tabelle2!$A$2,Literatur!$C654),0)</f>
        <v>0</v>
      </c>
      <c r="F654" s="5">
        <f>IFERROR(SEARCH(Tabelle2!$A$3,Literatur!$C654),0)</f>
        <v>0</v>
      </c>
      <c r="G654" s="5">
        <f>IFERROR(SEARCH(Tabelle2!$A$4,Literatur!$C654),0)</f>
        <v>0</v>
      </c>
      <c r="H654" s="5">
        <f>IFERROR(SEARCH(Tabelle2!$A$5,Literatur!$C654),0)</f>
        <v>0</v>
      </c>
      <c r="I654" s="5">
        <f>IFERROR(SEARCH(Tabelle2!$A$6,Literatur!$C654),0)</f>
        <v>0</v>
      </c>
      <c r="J654" s="5">
        <f>IFERROR(SEARCH(Tabelle2!$A$7,Literatur!$C654),0)</f>
        <v>0</v>
      </c>
      <c r="K654" s="5">
        <f>IFERROR(SEARCH(Tabelle2!$A$8,Literatur!$C654),0)</f>
        <v>0</v>
      </c>
      <c r="L654" s="5">
        <f>IFERROR(SEARCH(Tabelle2!$A$9,Literatur!$C654),0)</f>
        <v>0</v>
      </c>
      <c r="M654" s="5">
        <f>IFERROR(SEARCH(Tabelle2!$A$10,Literatur!$C654),0)</f>
        <v>0</v>
      </c>
      <c r="N654" t="s">
        <v>60</v>
      </c>
      <c r="O654" t="s">
        <v>61</v>
      </c>
      <c r="P654" t="s">
        <v>7186</v>
      </c>
      <c r="Q654" t="s">
        <v>7187</v>
      </c>
      <c r="R654">
        <v>3</v>
      </c>
      <c r="S654">
        <v>115300</v>
      </c>
      <c r="T654" t="s">
        <v>64</v>
      </c>
      <c r="U654" t="s">
        <v>7188</v>
      </c>
      <c r="V654" t="s">
        <v>7189</v>
      </c>
      <c r="X654" t="s">
        <v>7190</v>
      </c>
      <c r="Y654" t="s">
        <v>7191</v>
      </c>
      <c r="Z654" t="s">
        <v>7192</v>
      </c>
      <c r="AA654">
        <f t="shared" si="31"/>
        <v>6</v>
      </c>
      <c r="AB654">
        <v>118</v>
      </c>
      <c r="AC654" t="s">
        <v>7687</v>
      </c>
      <c r="AD654" t="s">
        <v>71</v>
      </c>
      <c r="AE654">
        <v>28050706</v>
      </c>
      <c r="AF654" t="s">
        <v>7688</v>
      </c>
      <c r="AG654" t="s">
        <v>7689</v>
      </c>
      <c r="AH654" t="s">
        <v>7690</v>
      </c>
      <c r="AI654" t="s">
        <v>7691</v>
      </c>
      <c r="AJ654" t="s">
        <v>384</v>
      </c>
      <c r="AK654" t="s">
        <v>1285</v>
      </c>
      <c r="AL654">
        <v>2680854</v>
      </c>
      <c r="AM654">
        <v>2018</v>
      </c>
      <c r="AN654" t="s">
        <v>4976</v>
      </c>
      <c r="AO654" t="s">
        <v>4977</v>
      </c>
      <c r="AP654" t="s">
        <v>4978</v>
      </c>
      <c r="AQ654" t="s">
        <v>4979</v>
      </c>
      <c r="AR654" t="s">
        <v>4980</v>
      </c>
      <c r="AS654" t="s">
        <v>4981</v>
      </c>
      <c r="AT654" t="s">
        <v>7692</v>
      </c>
      <c r="AU654" t="s">
        <v>7693</v>
      </c>
      <c r="AV654" t="s">
        <v>84</v>
      </c>
      <c r="AW654" t="s">
        <v>86</v>
      </c>
      <c r="AX654" t="s">
        <v>86</v>
      </c>
      <c r="AY654" t="s">
        <v>85</v>
      </c>
      <c r="AZ654" t="s">
        <v>86</v>
      </c>
      <c r="BA654" t="s">
        <v>85</v>
      </c>
      <c r="BB654" t="s">
        <v>85</v>
      </c>
      <c r="BC654">
        <v>3</v>
      </c>
      <c r="BD654" t="s">
        <v>86</v>
      </c>
      <c r="BE654" t="s">
        <v>86</v>
      </c>
      <c r="BF654" t="s">
        <v>85</v>
      </c>
      <c r="BG654" t="s">
        <v>86</v>
      </c>
      <c r="BH654" t="s">
        <v>85</v>
      </c>
      <c r="BI654" t="s">
        <v>85</v>
      </c>
      <c r="BJ654" t="s">
        <v>85</v>
      </c>
      <c r="BK654" t="s">
        <v>86</v>
      </c>
      <c r="BL654" t="s">
        <v>5085</v>
      </c>
      <c r="BM654" t="s">
        <v>7694</v>
      </c>
      <c r="BN654" t="s">
        <v>7695</v>
      </c>
      <c r="BO654" t="s">
        <v>3710</v>
      </c>
      <c r="BP654" s="1" t="s">
        <v>7696</v>
      </c>
    </row>
    <row r="655" spans="1:68" hidden="1" x14ac:dyDescent="0.25">
      <c r="A655" s="1" t="s">
        <v>7183</v>
      </c>
      <c r="B655" t="s">
        <v>7184</v>
      </c>
      <c r="C655" t="s">
        <v>7185</v>
      </c>
      <c r="D655" s="5">
        <f t="shared" si="30"/>
        <v>0</v>
      </c>
      <c r="E655" s="5">
        <f>IFERROR(SEARCH(Tabelle2!$A$2,Literatur!$C655),0)</f>
        <v>0</v>
      </c>
      <c r="F655" s="5">
        <f>IFERROR(SEARCH(Tabelle2!$A$3,Literatur!$C655),0)</f>
        <v>0</v>
      </c>
      <c r="G655" s="5">
        <f>IFERROR(SEARCH(Tabelle2!$A$4,Literatur!$C655),0)</f>
        <v>0</v>
      </c>
      <c r="H655" s="5">
        <f>IFERROR(SEARCH(Tabelle2!$A$5,Literatur!$C655),0)</f>
        <v>0</v>
      </c>
      <c r="I655" s="5">
        <f>IFERROR(SEARCH(Tabelle2!$A$6,Literatur!$C655),0)</f>
        <v>0</v>
      </c>
      <c r="J655" s="5">
        <f>IFERROR(SEARCH(Tabelle2!$A$7,Literatur!$C655),0)</f>
        <v>0</v>
      </c>
      <c r="K655" s="5">
        <f>IFERROR(SEARCH(Tabelle2!$A$8,Literatur!$C655),0)</f>
        <v>0</v>
      </c>
      <c r="L655" s="5">
        <f>IFERROR(SEARCH(Tabelle2!$A$9,Literatur!$C655),0)</f>
        <v>0</v>
      </c>
      <c r="M655" s="5">
        <f>IFERROR(SEARCH(Tabelle2!$A$10,Literatur!$C655),0)</f>
        <v>0</v>
      </c>
      <c r="N655" t="s">
        <v>60</v>
      </c>
      <c r="O655" t="s">
        <v>61</v>
      </c>
      <c r="P655" t="s">
        <v>7186</v>
      </c>
      <c r="Q655" t="s">
        <v>7187</v>
      </c>
      <c r="R655">
        <v>3</v>
      </c>
      <c r="S655">
        <v>115300</v>
      </c>
      <c r="T655" t="s">
        <v>64</v>
      </c>
      <c r="U655" t="s">
        <v>7188</v>
      </c>
      <c r="V655" t="s">
        <v>7189</v>
      </c>
      <c r="X655" t="s">
        <v>7190</v>
      </c>
      <c r="Y655" t="s">
        <v>7191</v>
      </c>
      <c r="Z655" t="s">
        <v>7192</v>
      </c>
      <c r="AA655">
        <f t="shared" si="31"/>
        <v>6</v>
      </c>
      <c r="AB655">
        <v>118</v>
      </c>
      <c r="AC655" t="s">
        <v>7697</v>
      </c>
      <c r="AD655" t="s">
        <v>71</v>
      </c>
      <c r="AE655">
        <v>27922606</v>
      </c>
      <c r="AF655" t="s">
        <v>7698</v>
      </c>
      <c r="AG655" t="s">
        <v>7699</v>
      </c>
      <c r="AH655" t="s">
        <v>7700</v>
      </c>
      <c r="AI655" t="s">
        <v>7701</v>
      </c>
      <c r="AJ655" t="s">
        <v>130</v>
      </c>
      <c r="AK655" t="s">
        <v>178</v>
      </c>
      <c r="AL655">
        <v>2519850</v>
      </c>
      <c r="AM655">
        <v>2017</v>
      </c>
      <c r="AN655" t="s">
        <v>4346</v>
      </c>
      <c r="AO655" t="s">
        <v>4347</v>
      </c>
      <c r="AP655" t="s">
        <v>4347</v>
      </c>
      <c r="AQ655" t="s">
        <v>4348</v>
      </c>
      <c r="AR655" t="s">
        <v>4349</v>
      </c>
      <c r="AS655" t="s">
        <v>4349</v>
      </c>
      <c r="AT655" t="s">
        <v>7702</v>
      </c>
      <c r="AU655" t="s">
        <v>7703</v>
      </c>
      <c r="AV655" t="s">
        <v>84</v>
      </c>
      <c r="AW655" t="s">
        <v>86</v>
      </c>
      <c r="AX655" t="s">
        <v>86</v>
      </c>
      <c r="AY655" t="s">
        <v>85</v>
      </c>
      <c r="AZ655" t="s">
        <v>86</v>
      </c>
      <c r="BA655" t="s">
        <v>85</v>
      </c>
      <c r="BB655" t="s">
        <v>86</v>
      </c>
      <c r="BC655">
        <v>3</v>
      </c>
      <c r="BD655" t="s">
        <v>86</v>
      </c>
      <c r="BE655" t="s">
        <v>86</v>
      </c>
      <c r="BF655" t="s">
        <v>85</v>
      </c>
      <c r="BG655" t="s">
        <v>86</v>
      </c>
      <c r="BH655" t="s">
        <v>85</v>
      </c>
      <c r="BI655" t="s">
        <v>85</v>
      </c>
      <c r="BJ655" t="s">
        <v>85</v>
      </c>
      <c r="BK655" t="s">
        <v>85</v>
      </c>
      <c r="BL655" t="s">
        <v>7704</v>
      </c>
      <c r="BM655" t="s">
        <v>3506</v>
      </c>
      <c r="BN655" t="s">
        <v>7705</v>
      </c>
      <c r="BO655" t="s">
        <v>6472</v>
      </c>
      <c r="BP655" s="1" t="s">
        <v>7706</v>
      </c>
    </row>
    <row r="656" spans="1:68" hidden="1" x14ac:dyDescent="0.25">
      <c r="A656" s="1" t="s">
        <v>7183</v>
      </c>
      <c r="B656" t="s">
        <v>7184</v>
      </c>
      <c r="C656" t="s">
        <v>7185</v>
      </c>
      <c r="D656" s="5">
        <f t="shared" si="30"/>
        <v>0</v>
      </c>
      <c r="E656" s="5">
        <f>IFERROR(SEARCH(Tabelle2!$A$2,Literatur!$C656),0)</f>
        <v>0</v>
      </c>
      <c r="F656" s="5">
        <f>IFERROR(SEARCH(Tabelle2!$A$3,Literatur!$C656),0)</f>
        <v>0</v>
      </c>
      <c r="G656" s="5">
        <f>IFERROR(SEARCH(Tabelle2!$A$4,Literatur!$C656),0)</f>
        <v>0</v>
      </c>
      <c r="H656" s="5">
        <f>IFERROR(SEARCH(Tabelle2!$A$5,Literatur!$C656),0)</f>
        <v>0</v>
      </c>
      <c r="I656" s="5">
        <f>IFERROR(SEARCH(Tabelle2!$A$6,Literatur!$C656),0)</f>
        <v>0</v>
      </c>
      <c r="J656" s="5">
        <f>IFERROR(SEARCH(Tabelle2!$A$7,Literatur!$C656),0)</f>
        <v>0</v>
      </c>
      <c r="K656" s="5">
        <f>IFERROR(SEARCH(Tabelle2!$A$8,Literatur!$C656),0)</f>
        <v>0</v>
      </c>
      <c r="L656" s="5">
        <f>IFERROR(SEARCH(Tabelle2!$A$9,Literatur!$C656),0)</f>
        <v>0</v>
      </c>
      <c r="M656" s="5">
        <f>IFERROR(SEARCH(Tabelle2!$A$10,Literatur!$C656),0)</f>
        <v>0</v>
      </c>
      <c r="N656" t="s">
        <v>60</v>
      </c>
      <c r="O656" t="s">
        <v>61</v>
      </c>
      <c r="P656" t="s">
        <v>7186</v>
      </c>
      <c r="Q656" t="s">
        <v>7187</v>
      </c>
      <c r="R656">
        <v>3</v>
      </c>
      <c r="S656">
        <v>115300</v>
      </c>
      <c r="T656" t="s">
        <v>64</v>
      </c>
      <c r="U656" t="s">
        <v>7188</v>
      </c>
      <c r="V656" t="s">
        <v>7189</v>
      </c>
      <c r="X656" t="s">
        <v>7190</v>
      </c>
      <c r="Y656" t="s">
        <v>7191</v>
      </c>
      <c r="Z656" t="s">
        <v>7192</v>
      </c>
      <c r="AA656">
        <f t="shared" si="31"/>
        <v>6</v>
      </c>
      <c r="AB656">
        <v>118</v>
      </c>
      <c r="AC656" t="s">
        <v>7707</v>
      </c>
      <c r="AD656" t="s">
        <v>71</v>
      </c>
      <c r="AE656">
        <v>27199660</v>
      </c>
      <c r="AF656" t="s">
        <v>7708</v>
      </c>
      <c r="AG656" t="s">
        <v>7709</v>
      </c>
      <c r="AH656" t="s">
        <v>7710</v>
      </c>
      <c r="AI656" t="s">
        <v>7711</v>
      </c>
      <c r="AJ656" t="s">
        <v>77</v>
      </c>
      <c r="AK656" t="s">
        <v>531</v>
      </c>
      <c r="AL656">
        <v>2560779</v>
      </c>
      <c r="AM656">
        <v>2017</v>
      </c>
      <c r="AN656" t="s">
        <v>7382</v>
      </c>
      <c r="AO656" t="s">
        <v>7383</v>
      </c>
      <c r="AP656" t="s">
        <v>7383</v>
      </c>
      <c r="AQ656" t="s">
        <v>7384</v>
      </c>
      <c r="AR656" t="s">
        <v>7385</v>
      </c>
      <c r="AS656" t="s">
        <v>7386</v>
      </c>
      <c r="AT656" t="s">
        <v>7712</v>
      </c>
      <c r="AU656" t="s">
        <v>7713</v>
      </c>
      <c r="AV656" t="s">
        <v>84</v>
      </c>
      <c r="AW656" t="s">
        <v>86</v>
      </c>
      <c r="AX656" t="s">
        <v>86</v>
      </c>
      <c r="AY656" t="s">
        <v>85</v>
      </c>
      <c r="AZ656" t="s">
        <v>86</v>
      </c>
      <c r="BA656" t="s">
        <v>85</v>
      </c>
      <c r="BB656" t="s">
        <v>86</v>
      </c>
      <c r="BC656">
        <v>3</v>
      </c>
      <c r="BD656" t="s">
        <v>86</v>
      </c>
      <c r="BE656" t="s">
        <v>86</v>
      </c>
      <c r="BF656" t="s">
        <v>85</v>
      </c>
      <c r="BG656" t="s">
        <v>86</v>
      </c>
      <c r="BH656" t="s">
        <v>85</v>
      </c>
      <c r="BI656" t="s">
        <v>85</v>
      </c>
      <c r="BJ656" t="s">
        <v>85</v>
      </c>
      <c r="BK656" t="s">
        <v>85</v>
      </c>
      <c r="BL656" t="s">
        <v>3569</v>
      </c>
      <c r="BM656" t="s">
        <v>7714</v>
      </c>
      <c r="BN656" t="s">
        <v>4067</v>
      </c>
      <c r="BO656" t="s">
        <v>7617</v>
      </c>
      <c r="BP656" s="1" t="s">
        <v>7715</v>
      </c>
    </row>
    <row r="657" spans="1:68" hidden="1" x14ac:dyDescent="0.25">
      <c r="A657" s="1" t="s">
        <v>7183</v>
      </c>
      <c r="B657" t="s">
        <v>7184</v>
      </c>
      <c r="C657" t="s">
        <v>7185</v>
      </c>
      <c r="D657" s="5">
        <f t="shared" si="30"/>
        <v>0</v>
      </c>
      <c r="E657" s="5">
        <f>IFERROR(SEARCH(Tabelle2!$A$2,Literatur!$C657),0)</f>
        <v>0</v>
      </c>
      <c r="F657" s="5">
        <f>IFERROR(SEARCH(Tabelle2!$A$3,Literatur!$C657),0)</f>
        <v>0</v>
      </c>
      <c r="G657" s="5">
        <f>IFERROR(SEARCH(Tabelle2!$A$4,Literatur!$C657),0)</f>
        <v>0</v>
      </c>
      <c r="H657" s="5">
        <f>IFERROR(SEARCH(Tabelle2!$A$5,Literatur!$C657),0)</f>
        <v>0</v>
      </c>
      <c r="I657" s="5">
        <f>IFERROR(SEARCH(Tabelle2!$A$6,Literatur!$C657),0)</f>
        <v>0</v>
      </c>
      <c r="J657" s="5">
        <f>IFERROR(SEARCH(Tabelle2!$A$7,Literatur!$C657),0)</f>
        <v>0</v>
      </c>
      <c r="K657" s="5">
        <f>IFERROR(SEARCH(Tabelle2!$A$8,Literatur!$C657),0)</f>
        <v>0</v>
      </c>
      <c r="L657" s="5">
        <f>IFERROR(SEARCH(Tabelle2!$A$9,Literatur!$C657),0)</f>
        <v>0</v>
      </c>
      <c r="M657" s="5">
        <f>IFERROR(SEARCH(Tabelle2!$A$10,Literatur!$C657),0)</f>
        <v>0</v>
      </c>
      <c r="N657" t="s">
        <v>60</v>
      </c>
      <c r="O657" t="s">
        <v>61</v>
      </c>
      <c r="P657" t="s">
        <v>7186</v>
      </c>
      <c r="Q657" t="s">
        <v>7187</v>
      </c>
      <c r="R657">
        <v>3</v>
      </c>
      <c r="S657">
        <v>115300</v>
      </c>
      <c r="T657" t="s">
        <v>64</v>
      </c>
      <c r="U657" t="s">
        <v>7188</v>
      </c>
      <c r="V657" t="s">
        <v>7189</v>
      </c>
      <c r="X657" t="s">
        <v>7190</v>
      </c>
      <c r="Y657" t="s">
        <v>7191</v>
      </c>
      <c r="Z657" t="s">
        <v>7192</v>
      </c>
      <c r="AA657">
        <f t="shared" si="31"/>
        <v>6</v>
      </c>
      <c r="AB657">
        <v>118</v>
      </c>
      <c r="AC657" t="s">
        <v>7716</v>
      </c>
      <c r="AD657" t="s">
        <v>71</v>
      </c>
      <c r="AE657">
        <v>26679926</v>
      </c>
      <c r="AF657" t="s">
        <v>7717</v>
      </c>
      <c r="AG657" t="s">
        <v>7718</v>
      </c>
      <c r="AH657" t="s">
        <v>7719</v>
      </c>
      <c r="AI657" t="s">
        <v>7720</v>
      </c>
      <c r="AJ657" t="s">
        <v>130</v>
      </c>
      <c r="AK657" t="s">
        <v>877</v>
      </c>
      <c r="AL657">
        <v>2643688</v>
      </c>
      <c r="AM657">
        <v>2018</v>
      </c>
      <c r="AN657" t="s">
        <v>4976</v>
      </c>
      <c r="AO657" t="s">
        <v>4977</v>
      </c>
      <c r="AP657" t="s">
        <v>4978</v>
      </c>
      <c r="AQ657" t="s">
        <v>4979</v>
      </c>
      <c r="AR657" t="s">
        <v>4980</v>
      </c>
      <c r="AS657" t="s">
        <v>4981</v>
      </c>
      <c r="AT657" t="s">
        <v>7721</v>
      </c>
      <c r="AU657" t="s">
        <v>7722</v>
      </c>
      <c r="AV657" t="s">
        <v>84</v>
      </c>
      <c r="AW657" t="s">
        <v>86</v>
      </c>
      <c r="AX657" t="s">
        <v>86</v>
      </c>
      <c r="AY657" t="s">
        <v>85</v>
      </c>
      <c r="AZ657" t="s">
        <v>86</v>
      </c>
      <c r="BA657" t="s">
        <v>85</v>
      </c>
      <c r="BB657" t="s">
        <v>85</v>
      </c>
      <c r="BC657">
        <v>3</v>
      </c>
      <c r="BD657" t="s">
        <v>86</v>
      </c>
      <c r="BE657" t="s">
        <v>86</v>
      </c>
      <c r="BF657" t="s">
        <v>85</v>
      </c>
      <c r="BG657" t="s">
        <v>86</v>
      </c>
      <c r="BH657" t="s">
        <v>85</v>
      </c>
      <c r="BI657" t="s">
        <v>85</v>
      </c>
      <c r="BJ657" t="s">
        <v>85</v>
      </c>
      <c r="BK657" t="s">
        <v>85</v>
      </c>
      <c r="BL657" t="s">
        <v>5099</v>
      </c>
      <c r="BM657" t="s">
        <v>6670</v>
      </c>
      <c r="BN657" t="s">
        <v>7723</v>
      </c>
      <c r="BO657" t="s">
        <v>7120</v>
      </c>
      <c r="BP657" s="1" t="s">
        <v>7724</v>
      </c>
    </row>
    <row r="658" spans="1:68" hidden="1" x14ac:dyDescent="0.25">
      <c r="A658" s="1" t="s">
        <v>7183</v>
      </c>
      <c r="B658" t="s">
        <v>7184</v>
      </c>
      <c r="C658" t="s">
        <v>7185</v>
      </c>
      <c r="D658" s="5">
        <f t="shared" si="30"/>
        <v>0</v>
      </c>
      <c r="E658" s="5">
        <f>IFERROR(SEARCH(Tabelle2!$A$2,Literatur!$C658),0)</f>
        <v>0</v>
      </c>
      <c r="F658" s="5">
        <f>IFERROR(SEARCH(Tabelle2!$A$3,Literatur!$C658),0)</f>
        <v>0</v>
      </c>
      <c r="G658" s="5">
        <f>IFERROR(SEARCH(Tabelle2!$A$4,Literatur!$C658),0)</f>
        <v>0</v>
      </c>
      <c r="H658" s="5">
        <f>IFERROR(SEARCH(Tabelle2!$A$5,Literatur!$C658),0)</f>
        <v>0</v>
      </c>
      <c r="I658" s="5">
        <f>IFERROR(SEARCH(Tabelle2!$A$6,Literatur!$C658),0)</f>
        <v>0</v>
      </c>
      <c r="J658" s="5">
        <f>IFERROR(SEARCH(Tabelle2!$A$7,Literatur!$C658),0)</f>
        <v>0</v>
      </c>
      <c r="K658" s="5">
        <f>IFERROR(SEARCH(Tabelle2!$A$8,Literatur!$C658),0)</f>
        <v>0</v>
      </c>
      <c r="L658" s="5">
        <f>IFERROR(SEARCH(Tabelle2!$A$9,Literatur!$C658),0)</f>
        <v>0</v>
      </c>
      <c r="M658" s="5">
        <f>IFERROR(SEARCH(Tabelle2!$A$10,Literatur!$C658),0)</f>
        <v>0</v>
      </c>
      <c r="N658" t="s">
        <v>60</v>
      </c>
      <c r="O658" t="s">
        <v>61</v>
      </c>
      <c r="P658" t="s">
        <v>7186</v>
      </c>
      <c r="Q658" t="s">
        <v>7187</v>
      </c>
      <c r="R658">
        <v>3</v>
      </c>
      <c r="S658">
        <v>115300</v>
      </c>
      <c r="T658" t="s">
        <v>64</v>
      </c>
      <c r="U658" t="s">
        <v>7188</v>
      </c>
      <c r="V658" t="s">
        <v>7189</v>
      </c>
      <c r="X658" t="s">
        <v>7190</v>
      </c>
      <c r="Y658" t="s">
        <v>7191</v>
      </c>
      <c r="Z658" t="s">
        <v>7192</v>
      </c>
      <c r="AA658">
        <f t="shared" si="31"/>
        <v>6</v>
      </c>
      <c r="AB658">
        <v>118</v>
      </c>
      <c r="AC658" t="s">
        <v>7725</v>
      </c>
      <c r="AD658" t="s">
        <v>71</v>
      </c>
      <c r="AE658">
        <v>26347227</v>
      </c>
      <c r="AF658" t="s">
        <v>7726</v>
      </c>
      <c r="AG658" t="s">
        <v>7727</v>
      </c>
      <c r="AH658" t="s">
        <v>7728</v>
      </c>
      <c r="AI658" t="s">
        <v>7729</v>
      </c>
      <c r="AJ658" t="s">
        <v>178</v>
      </c>
      <c r="AK658" t="s">
        <v>241</v>
      </c>
      <c r="AL658">
        <v>2374599</v>
      </c>
      <c r="AM658">
        <v>2016</v>
      </c>
      <c r="AN658" t="s">
        <v>7730</v>
      </c>
      <c r="AO658" t="s">
        <v>7731</v>
      </c>
      <c r="AP658" t="s">
        <v>7731</v>
      </c>
      <c r="AQ658" t="s">
        <v>7732</v>
      </c>
      <c r="AR658" t="s">
        <v>7733</v>
      </c>
      <c r="AS658" t="s">
        <v>7733</v>
      </c>
      <c r="AT658" t="s">
        <v>7734</v>
      </c>
      <c r="AU658" t="s">
        <v>7735</v>
      </c>
      <c r="AV658" t="s">
        <v>84</v>
      </c>
      <c r="AW658" t="s">
        <v>86</v>
      </c>
      <c r="AX658" t="s">
        <v>86</v>
      </c>
      <c r="AY658" t="s">
        <v>85</v>
      </c>
      <c r="AZ658" t="s">
        <v>86</v>
      </c>
      <c r="BA658" t="s">
        <v>85</v>
      </c>
      <c r="BB658" t="s">
        <v>86</v>
      </c>
      <c r="BC658">
        <v>3</v>
      </c>
      <c r="BD658" t="s">
        <v>86</v>
      </c>
      <c r="BE658" t="s">
        <v>86</v>
      </c>
      <c r="BF658" t="s">
        <v>85</v>
      </c>
      <c r="BG658" t="s">
        <v>86</v>
      </c>
      <c r="BH658" t="s">
        <v>85</v>
      </c>
      <c r="BI658" t="s">
        <v>85</v>
      </c>
      <c r="BJ658" t="s">
        <v>85</v>
      </c>
      <c r="BK658" t="s">
        <v>86</v>
      </c>
      <c r="BL658" t="s">
        <v>2173</v>
      </c>
      <c r="BM658" t="s">
        <v>2328</v>
      </c>
      <c r="BN658" t="s">
        <v>7736</v>
      </c>
      <c r="BO658" t="s">
        <v>7644</v>
      </c>
      <c r="BP658" s="1" t="s">
        <v>7737</v>
      </c>
    </row>
    <row r="659" spans="1:68" hidden="1" x14ac:dyDescent="0.25">
      <c r="A659" s="1" t="s">
        <v>7183</v>
      </c>
      <c r="B659" t="s">
        <v>7184</v>
      </c>
      <c r="C659" t="s">
        <v>7185</v>
      </c>
      <c r="D659" s="5">
        <f t="shared" si="30"/>
        <v>0</v>
      </c>
      <c r="E659" s="5">
        <f>IFERROR(SEARCH(Tabelle2!$A$2,Literatur!$C659),0)</f>
        <v>0</v>
      </c>
      <c r="F659" s="5">
        <f>IFERROR(SEARCH(Tabelle2!$A$3,Literatur!$C659),0)</f>
        <v>0</v>
      </c>
      <c r="G659" s="5">
        <f>IFERROR(SEARCH(Tabelle2!$A$4,Literatur!$C659),0)</f>
        <v>0</v>
      </c>
      <c r="H659" s="5">
        <f>IFERROR(SEARCH(Tabelle2!$A$5,Literatur!$C659),0)</f>
        <v>0</v>
      </c>
      <c r="I659" s="5">
        <f>IFERROR(SEARCH(Tabelle2!$A$6,Literatur!$C659),0)</f>
        <v>0</v>
      </c>
      <c r="J659" s="5">
        <f>IFERROR(SEARCH(Tabelle2!$A$7,Literatur!$C659),0)</f>
        <v>0</v>
      </c>
      <c r="K659" s="5">
        <f>IFERROR(SEARCH(Tabelle2!$A$8,Literatur!$C659),0)</f>
        <v>0</v>
      </c>
      <c r="L659" s="5">
        <f>IFERROR(SEARCH(Tabelle2!$A$9,Literatur!$C659),0)</f>
        <v>0</v>
      </c>
      <c r="M659" s="5">
        <f>IFERROR(SEARCH(Tabelle2!$A$10,Literatur!$C659),0)</f>
        <v>0</v>
      </c>
      <c r="N659" t="s">
        <v>60</v>
      </c>
      <c r="O659" t="s">
        <v>61</v>
      </c>
      <c r="P659" t="s">
        <v>7186</v>
      </c>
      <c r="Q659" t="s">
        <v>7187</v>
      </c>
      <c r="R659">
        <v>3</v>
      </c>
      <c r="S659">
        <v>115300</v>
      </c>
      <c r="T659" t="s">
        <v>64</v>
      </c>
      <c r="U659" t="s">
        <v>7188</v>
      </c>
      <c r="V659" t="s">
        <v>7189</v>
      </c>
      <c r="X659" t="s">
        <v>7190</v>
      </c>
      <c r="Y659" t="s">
        <v>7191</v>
      </c>
      <c r="Z659" t="s">
        <v>7192</v>
      </c>
      <c r="AA659">
        <f t="shared" si="31"/>
        <v>6</v>
      </c>
      <c r="AB659">
        <v>118</v>
      </c>
      <c r="AC659" t="s">
        <v>7738</v>
      </c>
      <c r="AD659" t="s">
        <v>71</v>
      </c>
      <c r="AE659">
        <v>26322219</v>
      </c>
      <c r="AF659" t="s">
        <v>7739</v>
      </c>
      <c r="AG659" t="s">
        <v>7740</v>
      </c>
      <c r="AH659" t="s">
        <v>7741</v>
      </c>
      <c r="AI659" t="s">
        <v>7742</v>
      </c>
      <c r="AJ659" t="s">
        <v>113</v>
      </c>
      <c r="AK659" t="s">
        <v>7743</v>
      </c>
      <c r="AL659">
        <v>2394362</v>
      </c>
      <c r="AM659">
        <v>2016</v>
      </c>
      <c r="AN659" t="s">
        <v>7744</v>
      </c>
      <c r="AO659" t="s">
        <v>7745</v>
      </c>
      <c r="AP659" t="s">
        <v>7745</v>
      </c>
      <c r="AQ659" t="s">
        <v>7746</v>
      </c>
      <c r="AR659" t="s">
        <v>7747</v>
      </c>
      <c r="AS659" t="s">
        <v>7748</v>
      </c>
      <c r="AT659" t="s">
        <v>7749</v>
      </c>
      <c r="AU659" t="s">
        <v>7750</v>
      </c>
      <c r="AV659" t="s">
        <v>84</v>
      </c>
      <c r="AW659" t="s">
        <v>85</v>
      </c>
      <c r="AX659" t="s">
        <v>86</v>
      </c>
      <c r="AY659" t="s">
        <v>85</v>
      </c>
      <c r="AZ659" t="s">
        <v>86</v>
      </c>
      <c r="BA659" t="s">
        <v>85</v>
      </c>
      <c r="BB659" t="s">
        <v>85</v>
      </c>
      <c r="BC659">
        <v>3</v>
      </c>
      <c r="BD659" t="s">
        <v>86</v>
      </c>
      <c r="BE659" t="s">
        <v>86</v>
      </c>
      <c r="BF659" t="s">
        <v>85</v>
      </c>
      <c r="BG659" t="s">
        <v>86</v>
      </c>
      <c r="BH659" t="s">
        <v>85</v>
      </c>
      <c r="BI659" t="s">
        <v>85</v>
      </c>
      <c r="BJ659" t="s">
        <v>85</v>
      </c>
      <c r="BK659" t="s">
        <v>86</v>
      </c>
      <c r="BL659" t="s">
        <v>1577</v>
      </c>
      <c r="BM659" t="s">
        <v>305</v>
      </c>
      <c r="BN659" t="s">
        <v>1521</v>
      </c>
      <c r="BO659" t="s">
        <v>685</v>
      </c>
      <c r="BP659" s="1" t="s">
        <v>7751</v>
      </c>
    </row>
    <row r="660" spans="1:68" hidden="1" x14ac:dyDescent="0.25">
      <c r="A660" s="1" t="s">
        <v>7183</v>
      </c>
      <c r="B660" t="s">
        <v>7184</v>
      </c>
      <c r="C660" t="s">
        <v>7185</v>
      </c>
      <c r="D660" s="5">
        <f t="shared" si="30"/>
        <v>0</v>
      </c>
      <c r="E660" s="5">
        <f>IFERROR(SEARCH(Tabelle2!$A$2,Literatur!$C660),0)</f>
        <v>0</v>
      </c>
      <c r="F660" s="5">
        <f>IFERROR(SEARCH(Tabelle2!$A$3,Literatur!$C660),0)</f>
        <v>0</v>
      </c>
      <c r="G660" s="5">
        <f>IFERROR(SEARCH(Tabelle2!$A$4,Literatur!$C660),0)</f>
        <v>0</v>
      </c>
      <c r="H660" s="5">
        <f>IFERROR(SEARCH(Tabelle2!$A$5,Literatur!$C660),0)</f>
        <v>0</v>
      </c>
      <c r="I660" s="5">
        <f>IFERROR(SEARCH(Tabelle2!$A$6,Literatur!$C660),0)</f>
        <v>0</v>
      </c>
      <c r="J660" s="5">
        <f>IFERROR(SEARCH(Tabelle2!$A$7,Literatur!$C660),0)</f>
        <v>0</v>
      </c>
      <c r="K660" s="5">
        <f>IFERROR(SEARCH(Tabelle2!$A$8,Literatur!$C660),0)</f>
        <v>0</v>
      </c>
      <c r="L660" s="5">
        <f>IFERROR(SEARCH(Tabelle2!$A$9,Literatur!$C660),0)</f>
        <v>0</v>
      </c>
      <c r="M660" s="5">
        <f>IFERROR(SEARCH(Tabelle2!$A$10,Literatur!$C660),0)</f>
        <v>0</v>
      </c>
      <c r="N660" t="s">
        <v>60</v>
      </c>
      <c r="O660" t="s">
        <v>61</v>
      </c>
      <c r="P660" t="s">
        <v>7186</v>
      </c>
      <c r="Q660" t="s">
        <v>7187</v>
      </c>
      <c r="R660">
        <v>3</v>
      </c>
      <c r="S660">
        <v>115300</v>
      </c>
      <c r="T660" t="s">
        <v>64</v>
      </c>
      <c r="U660" t="s">
        <v>7188</v>
      </c>
      <c r="V660" t="s">
        <v>7189</v>
      </c>
      <c r="X660" t="s">
        <v>7190</v>
      </c>
      <c r="Y660" t="s">
        <v>7191</v>
      </c>
      <c r="Z660" t="s">
        <v>7192</v>
      </c>
      <c r="AA660">
        <f t="shared" si="31"/>
        <v>6</v>
      </c>
      <c r="AB660">
        <v>118</v>
      </c>
      <c r="AC660" t="s">
        <v>7752</v>
      </c>
      <c r="AD660" t="s">
        <v>71</v>
      </c>
      <c r="AE660">
        <v>28320226</v>
      </c>
      <c r="AF660" t="s">
        <v>7753</v>
      </c>
      <c r="AG660" t="s">
        <v>7754</v>
      </c>
      <c r="AH660" t="s">
        <v>7755</v>
      </c>
      <c r="AI660" t="s">
        <v>7756</v>
      </c>
      <c r="AJ660" t="s">
        <v>1033</v>
      </c>
      <c r="AK660" t="s">
        <v>7523</v>
      </c>
      <c r="AL660">
        <v>2356719</v>
      </c>
      <c r="AM660">
        <v>2015</v>
      </c>
      <c r="AN660" t="s">
        <v>7495</v>
      </c>
      <c r="AO660" t="s">
        <v>7496</v>
      </c>
      <c r="AP660" t="s">
        <v>7496</v>
      </c>
      <c r="AQ660" t="s">
        <v>7497</v>
      </c>
      <c r="AR660" t="s">
        <v>7498</v>
      </c>
      <c r="AS660" t="s">
        <v>7499</v>
      </c>
      <c r="AT660" t="s">
        <v>7757</v>
      </c>
      <c r="AU660" t="s">
        <v>7758</v>
      </c>
      <c r="AV660" t="s">
        <v>84</v>
      </c>
      <c r="AW660" t="s">
        <v>86</v>
      </c>
      <c r="AX660" t="s">
        <v>86</v>
      </c>
      <c r="AY660" t="s">
        <v>85</v>
      </c>
      <c r="AZ660" t="s">
        <v>86</v>
      </c>
      <c r="BA660" t="s">
        <v>85</v>
      </c>
      <c r="BB660" t="s">
        <v>86</v>
      </c>
      <c r="BC660">
        <v>3</v>
      </c>
      <c r="BD660" t="s">
        <v>86</v>
      </c>
      <c r="BE660" t="s">
        <v>86</v>
      </c>
      <c r="BF660" t="s">
        <v>85</v>
      </c>
      <c r="BG660" t="s">
        <v>86</v>
      </c>
      <c r="BH660" t="s">
        <v>86</v>
      </c>
      <c r="BI660" t="s">
        <v>85</v>
      </c>
      <c r="BJ660" t="s">
        <v>86</v>
      </c>
      <c r="BK660" t="s">
        <v>85</v>
      </c>
      <c r="BL660" t="s">
        <v>6204</v>
      </c>
      <c r="BM660" t="s">
        <v>5822</v>
      </c>
      <c r="BN660" t="s">
        <v>1041</v>
      </c>
      <c r="BO660" t="s">
        <v>1648</v>
      </c>
      <c r="BP660" s="1" t="s">
        <v>7759</v>
      </c>
    </row>
    <row r="661" spans="1:68" hidden="1" x14ac:dyDescent="0.25">
      <c r="A661" s="1" t="s">
        <v>7183</v>
      </c>
      <c r="B661" t="s">
        <v>7184</v>
      </c>
      <c r="C661" t="s">
        <v>7185</v>
      </c>
      <c r="D661" s="5">
        <f t="shared" si="30"/>
        <v>0</v>
      </c>
      <c r="E661" s="5">
        <f>IFERROR(SEARCH(Tabelle2!$A$2,Literatur!$C661),0)</f>
        <v>0</v>
      </c>
      <c r="F661" s="5">
        <f>IFERROR(SEARCH(Tabelle2!$A$3,Literatur!$C661),0)</f>
        <v>0</v>
      </c>
      <c r="G661" s="5">
        <f>IFERROR(SEARCH(Tabelle2!$A$4,Literatur!$C661),0)</f>
        <v>0</v>
      </c>
      <c r="H661" s="5">
        <f>IFERROR(SEARCH(Tabelle2!$A$5,Literatur!$C661),0)</f>
        <v>0</v>
      </c>
      <c r="I661" s="5">
        <f>IFERROR(SEARCH(Tabelle2!$A$6,Literatur!$C661),0)</f>
        <v>0</v>
      </c>
      <c r="J661" s="5">
        <f>IFERROR(SEARCH(Tabelle2!$A$7,Literatur!$C661),0)</f>
        <v>0</v>
      </c>
      <c r="K661" s="5">
        <f>IFERROR(SEARCH(Tabelle2!$A$8,Literatur!$C661),0)</f>
        <v>0</v>
      </c>
      <c r="L661" s="5">
        <f>IFERROR(SEARCH(Tabelle2!$A$9,Literatur!$C661),0)</f>
        <v>0</v>
      </c>
      <c r="M661" s="5">
        <f>IFERROR(SEARCH(Tabelle2!$A$10,Literatur!$C661),0)</f>
        <v>0</v>
      </c>
      <c r="N661" t="s">
        <v>60</v>
      </c>
      <c r="O661" t="s">
        <v>61</v>
      </c>
      <c r="P661" t="s">
        <v>7186</v>
      </c>
      <c r="Q661" t="s">
        <v>7187</v>
      </c>
      <c r="R661">
        <v>3</v>
      </c>
      <c r="S661">
        <v>115300</v>
      </c>
      <c r="T661" t="s">
        <v>64</v>
      </c>
      <c r="U661" t="s">
        <v>7188</v>
      </c>
      <c r="V661" t="s">
        <v>7189</v>
      </c>
      <c r="X661" t="s">
        <v>7190</v>
      </c>
      <c r="Y661" t="s">
        <v>7191</v>
      </c>
      <c r="Z661" t="s">
        <v>7192</v>
      </c>
      <c r="AA661">
        <f t="shared" si="31"/>
        <v>6</v>
      </c>
      <c r="AB661">
        <v>118</v>
      </c>
      <c r="AC661" t="s">
        <v>7760</v>
      </c>
      <c r="AD661" t="s">
        <v>71</v>
      </c>
      <c r="AE661">
        <v>28033531</v>
      </c>
      <c r="AF661" t="s">
        <v>7761</v>
      </c>
      <c r="AG661" t="s">
        <v>7762</v>
      </c>
      <c r="AH661" t="s">
        <v>7763</v>
      </c>
      <c r="AI661" t="s">
        <v>7764</v>
      </c>
      <c r="AJ661" t="s">
        <v>384</v>
      </c>
      <c r="AK661" t="s">
        <v>76</v>
      </c>
      <c r="AL661">
        <v>2256440</v>
      </c>
      <c r="AM661">
        <v>2015</v>
      </c>
      <c r="AN661" t="s">
        <v>947</v>
      </c>
      <c r="AO661" t="s">
        <v>948</v>
      </c>
      <c r="AP661" t="s">
        <v>948</v>
      </c>
      <c r="AQ661" t="s">
        <v>949</v>
      </c>
      <c r="AR661" t="s">
        <v>950</v>
      </c>
      <c r="AS661" t="s">
        <v>950</v>
      </c>
      <c r="AT661" t="s">
        <v>7765</v>
      </c>
      <c r="AU661" t="s">
        <v>7766</v>
      </c>
      <c r="AV661" t="s">
        <v>84</v>
      </c>
      <c r="AW661" t="s">
        <v>86</v>
      </c>
      <c r="AX661" t="s">
        <v>86</v>
      </c>
      <c r="AY661" t="s">
        <v>85</v>
      </c>
      <c r="AZ661" t="s">
        <v>86</v>
      </c>
      <c r="BA661" t="s">
        <v>85</v>
      </c>
      <c r="BB661" t="s">
        <v>85</v>
      </c>
      <c r="BC661">
        <v>3</v>
      </c>
      <c r="BD661" t="s">
        <v>86</v>
      </c>
      <c r="BE661" t="s">
        <v>86</v>
      </c>
      <c r="BF661" t="s">
        <v>85</v>
      </c>
      <c r="BG661" t="s">
        <v>86</v>
      </c>
      <c r="BH661" t="s">
        <v>85</v>
      </c>
      <c r="BI661" t="s">
        <v>85</v>
      </c>
      <c r="BJ661" t="s">
        <v>85</v>
      </c>
      <c r="BK661" t="s">
        <v>85</v>
      </c>
      <c r="BL661" t="s">
        <v>7767</v>
      </c>
      <c r="BM661" t="s">
        <v>504</v>
      </c>
      <c r="BN661" t="s">
        <v>7768</v>
      </c>
      <c r="BO661" t="s">
        <v>1648</v>
      </c>
      <c r="BP661" s="1" t="s">
        <v>7769</v>
      </c>
    </row>
    <row r="662" spans="1:68" hidden="1" x14ac:dyDescent="0.25">
      <c r="A662" s="1" t="s">
        <v>7183</v>
      </c>
      <c r="B662" t="s">
        <v>7184</v>
      </c>
      <c r="C662" t="s">
        <v>7185</v>
      </c>
      <c r="D662" s="5">
        <f t="shared" si="30"/>
        <v>0</v>
      </c>
      <c r="E662" s="5">
        <f>IFERROR(SEARCH(Tabelle2!$A$2,Literatur!$C662),0)</f>
        <v>0</v>
      </c>
      <c r="F662" s="5">
        <f>IFERROR(SEARCH(Tabelle2!$A$3,Literatur!$C662),0)</f>
        <v>0</v>
      </c>
      <c r="G662" s="5">
        <f>IFERROR(SEARCH(Tabelle2!$A$4,Literatur!$C662),0)</f>
        <v>0</v>
      </c>
      <c r="H662" s="5">
        <f>IFERROR(SEARCH(Tabelle2!$A$5,Literatur!$C662),0)</f>
        <v>0</v>
      </c>
      <c r="I662" s="5">
        <f>IFERROR(SEARCH(Tabelle2!$A$6,Literatur!$C662),0)</f>
        <v>0</v>
      </c>
      <c r="J662" s="5">
        <f>IFERROR(SEARCH(Tabelle2!$A$7,Literatur!$C662),0)</f>
        <v>0</v>
      </c>
      <c r="K662" s="5">
        <f>IFERROR(SEARCH(Tabelle2!$A$8,Literatur!$C662),0)</f>
        <v>0</v>
      </c>
      <c r="L662" s="5">
        <f>IFERROR(SEARCH(Tabelle2!$A$9,Literatur!$C662),0)</f>
        <v>0</v>
      </c>
      <c r="M662" s="5">
        <f>IFERROR(SEARCH(Tabelle2!$A$10,Literatur!$C662),0)</f>
        <v>0</v>
      </c>
      <c r="N662" t="s">
        <v>60</v>
      </c>
      <c r="O662" t="s">
        <v>61</v>
      </c>
      <c r="P662" t="s">
        <v>7186</v>
      </c>
      <c r="Q662" t="s">
        <v>7187</v>
      </c>
      <c r="R662">
        <v>3</v>
      </c>
      <c r="S662">
        <v>115300</v>
      </c>
      <c r="T662" t="s">
        <v>64</v>
      </c>
      <c r="U662" t="s">
        <v>7188</v>
      </c>
      <c r="V662" t="s">
        <v>7189</v>
      </c>
      <c r="X662" t="s">
        <v>7190</v>
      </c>
      <c r="Y662" t="s">
        <v>7191</v>
      </c>
      <c r="Z662" t="s">
        <v>7192</v>
      </c>
      <c r="AA662">
        <f t="shared" si="31"/>
        <v>6</v>
      </c>
      <c r="AB662">
        <v>118</v>
      </c>
      <c r="AC662" t="s">
        <v>7770</v>
      </c>
      <c r="AD662" t="s">
        <v>71</v>
      </c>
      <c r="AE662">
        <v>27445211</v>
      </c>
      <c r="AF662" t="s">
        <v>7771</v>
      </c>
      <c r="AG662" t="s">
        <v>7772</v>
      </c>
      <c r="AH662" t="s">
        <v>7773</v>
      </c>
      <c r="AI662" t="s">
        <v>7774</v>
      </c>
      <c r="AJ662" t="s">
        <v>241</v>
      </c>
      <c r="AK662" t="s">
        <v>824</v>
      </c>
      <c r="AL662">
        <v>2561704</v>
      </c>
      <c r="AM662">
        <v>2017</v>
      </c>
      <c r="AN662" t="s">
        <v>7775</v>
      </c>
      <c r="AO662" t="s">
        <v>7776</v>
      </c>
      <c r="AP662" t="s">
        <v>7776</v>
      </c>
      <c r="AQ662" t="s">
        <v>7777</v>
      </c>
      <c r="AR662" t="s">
        <v>7778</v>
      </c>
      <c r="AS662" t="s">
        <v>7779</v>
      </c>
      <c r="AT662" t="s">
        <v>7780</v>
      </c>
      <c r="AU662" t="s">
        <v>7781</v>
      </c>
      <c r="AV662" t="s">
        <v>84</v>
      </c>
      <c r="AW662" t="s">
        <v>85</v>
      </c>
      <c r="AX662" t="s">
        <v>86</v>
      </c>
      <c r="AY662" t="s">
        <v>85</v>
      </c>
      <c r="AZ662" t="s">
        <v>86</v>
      </c>
      <c r="BA662" t="s">
        <v>85</v>
      </c>
      <c r="BB662" t="s">
        <v>85</v>
      </c>
      <c r="BC662">
        <v>4</v>
      </c>
      <c r="BD662" t="s">
        <v>86</v>
      </c>
      <c r="BE662" t="s">
        <v>86</v>
      </c>
      <c r="BF662" t="s">
        <v>85</v>
      </c>
      <c r="BG662" t="s">
        <v>86</v>
      </c>
      <c r="BH662" t="s">
        <v>86</v>
      </c>
      <c r="BI662" t="s">
        <v>85</v>
      </c>
      <c r="BJ662" t="s">
        <v>86</v>
      </c>
      <c r="BK662" t="s">
        <v>85</v>
      </c>
      <c r="BL662" t="s">
        <v>1346</v>
      </c>
      <c r="BM662" t="s">
        <v>1067</v>
      </c>
      <c r="BN662" t="s">
        <v>894</v>
      </c>
      <c r="BO662" t="s">
        <v>7676</v>
      </c>
      <c r="BP662" s="1" t="s">
        <v>7782</v>
      </c>
    </row>
    <row r="663" spans="1:68" hidden="1" x14ac:dyDescent="0.25">
      <c r="A663" s="1" t="s">
        <v>7183</v>
      </c>
      <c r="B663" t="s">
        <v>7184</v>
      </c>
      <c r="C663" t="s">
        <v>7185</v>
      </c>
      <c r="D663" s="5">
        <f t="shared" si="30"/>
        <v>0</v>
      </c>
      <c r="E663" s="5">
        <f>IFERROR(SEARCH(Tabelle2!$A$2,Literatur!$C663),0)</f>
        <v>0</v>
      </c>
      <c r="F663" s="5">
        <f>IFERROR(SEARCH(Tabelle2!$A$3,Literatur!$C663),0)</f>
        <v>0</v>
      </c>
      <c r="G663" s="5">
        <f>IFERROR(SEARCH(Tabelle2!$A$4,Literatur!$C663),0)</f>
        <v>0</v>
      </c>
      <c r="H663" s="5">
        <f>IFERROR(SEARCH(Tabelle2!$A$5,Literatur!$C663),0)</f>
        <v>0</v>
      </c>
      <c r="I663" s="5">
        <f>IFERROR(SEARCH(Tabelle2!$A$6,Literatur!$C663),0)</f>
        <v>0</v>
      </c>
      <c r="J663" s="5">
        <f>IFERROR(SEARCH(Tabelle2!$A$7,Literatur!$C663),0)</f>
        <v>0</v>
      </c>
      <c r="K663" s="5">
        <f>IFERROR(SEARCH(Tabelle2!$A$8,Literatur!$C663),0)</f>
        <v>0</v>
      </c>
      <c r="L663" s="5">
        <f>IFERROR(SEARCH(Tabelle2!$A$9,Literatur!$C663),0)</f>
        <v>0</v>
      </c>
      <c r="M663" s="5">
        <f>IFERROR(SEARCH(Tabelle2!$A$10,Literatur!$C663),0)</f>
        <v>0</v>
      </c>
      <c r="N663" t="s">
        <v>60</v>
      </c>
      <c r="O663" t="s">
        <v>61</v>
      </c>
      <c r="P663" t="s">
        <v>7186</v>
      </c>
      <c r="Q663" t="s">
        <v>7187</v>
      </c>
      <c r="R663">
        <v>3</v>
      </c>
      <c r="S663">
        <v>115300</v>
      </c>
      <c r="T663" t="s">
        <v>64</v>
      </c>
      <c r="U663" t="s">
        <v>7188</v>
      </c>
      <c r="V663" t="s">
        <v>7189</v>
      </c>
      <c r="X663" t="s">
        <v>7190</v>
      </c>
      <c r="Y663" t="s">
        <v>7191</v>
      </c>
      <c r="Z663" t="s">
        <v>7192</v>
      </c>
      <c r="AA663">
        <f t="shared" si="31"/>
        <v>6</v>
      </c>
      <c r="AB663">
        <v>118</v>
      </c>
      <c r="AC663" t="s">
        <v>7783</v>
      </c>
      <c r="AD663" t="s">
        <v>71</v>
      </c>
      <c r="AE663">
        <v>25802764</v>
      </c>
      <c r="AF663" t="s">
        <v>7784</v>
      </c>
      <c r="AG663" t="s">
        <v>7785</v>
      </c>
      <c r="AH663" t="s">
        <v>7786</v>
      </c>
      <c r="AI663" t="s">
        <v>7787</v>
      </c>
      <c r="AJ663" t="s">
        <v>97</v>
      </c>
      <c r="AK663" t="s">
        <v>385</v>
      </c>
      <c r="AL663">
        <v>2531680</v>
      </c>
      <c r="AM663">
        <v>2017</v>
      </c>
      <c r="AN663" t="s">
        <v>7788</v>
      </c>
      <c r="AO663" t="s">
        <v>7789</v>
      </c>
      <c r="AP663" t="s">
        <v>7790</v>
      </c>
      <c r="AQ663" t="s">
        <v>7791</v>
      </c>
      <c r="AR663" t="s">
        <v>7792</v>
      </c>
      <c r="AS663" t="s">
        <v>7793</v>
      </c>
      <c r="AT663" t="s">
        <v>7794</v>
      </c>
      <c r="AU663" t="s">
        <v>7795</v>
      </c>
      <c r="AV663" t="s">
        <v>84</v>
      </c>
      <c r="AW663" t="s">
        <v>85</v>
      </c>
      <c r="AX663" t="s">
        <v>86</v>
      </c>
      <c r="AY663" t="s">
        <v>85</v>
      </c>
      <c r="AZ663" t="s">
        <v>86</v>
      </c>
      <c r="BA663" t="s">
        <v>85</v>
      </c>
      <c r="BB663" t="s">
        <v>86</v>
      </c>
      <c r="BC663">
        <v>4</v>
      </c>
      <c r="BD663" t="s">
        <v>86</v>
      </c>
      <c r="BE663" t="s">
        <v>86</v>
      </c>
      <c r="BF663" t="s">
        <v>85</v>
      </c>
      <c r="BG663" t="s">
        <v>86</v>
      </c>
      <c r="BH663" t="s">
        <v>86</v>
      </c>
      <c r="BI663" t="s">
        <v>85</v>
      </c>
      <c r="BJ663" t="s">
        <v>86</v>
      </c>
      <c r="BK663" t="s">
        <v>85</v>
      </c>
      <c r="BL663" t="s">
        <v>217</v>
      </c>
      <c r="BM663" t="s">
        <v>1069</v>
      </c>
      <c r="BN663" t="s">
        <v>5012</v>
      </c>
      <c r="BO663" t="s">
        <v>7685</v>
      </c>
      <c r="BP663" s="1" t="s">
        <v>7796</v>
      </c>
    </row>
    <row r="664" spans="1:68" hidden="1" x14ac:dyDescent="0.25">
      <c r="A664" s="1" t="s">
        <v>7183</v>
      </c>
      <c r="B664" t="s">
        <v>7184</v>
      </c>
      <c r="C664" t="s">
        <v>7185</v>
      </c>
      <c r="D664" s="5">
        <f t="shared" si="30"/>
        <v>0</v>
      </c>
      <c r="E664" s="5">
        <f>IFERROR(SEARCH(Tabelle2!$A$2,Literatur!$C664),0)</f>
        <v>0</v>
      </c>
      <c r="F664" s="5">
        <f>IFERROR(SEARCH(Tabelle2!$A$3,Literatur!$C664),0)</f>
        <v>0</v>
      </c>
      <c r="G664" s="5">
        <f>IFERROR(SEARCH(Tabelle2!$A$4,Literatur!$C664),0)</f>
        <v>0</v>
      </c>
      <c r="H664" s="5">
        <f>IFERROR(SEARCH(Tabelle2!$A$5,Literatur!$C664),0)</f>
        <v>0</v>
      </c>
      <c r="I664" s="5">
        <f>IFERROR(SEARCH(Tabelle2!$A$6,Literatur!$C664),0)</f>
        <v>0</v>
      </c>
      <c r="J664" s="5">
        <f>IFERROR(SEARCH(Tabelle2!$A$7,Literatur!$C664),0)</f>
        <v>0</v>
      </c>
      <c r="K664" s="5">
        <f>IFERROR(SEARCH(Tabelle2!$A$8,Literatur!$C664),0)</f>
        <v>0</v>
      </c>
      <c r="L664" s="5">
        <f>IFERROR(SEARCH(Tabelle2!$A$9,Literatur!$C664),0)</f>
        <v>0</v>
      </c>
      <c r="M664" s="5">
        <f>IFERROR(SEARCH(Tabelle2!$A$10,Literatur!$C664),0)</f>
        <v>0</v>
      </c>
      <c r="N664" t="s">
        <v>60</v>
      </c>
      <c r="O664" t="s">
        <v>61</v>
      </c>
      <c r="P664" t="s">
        <v>7186</v>
      </c>
      <c r="Q664" t="s">
        <v>7187</v>
      </c>
      <c r="R664">
        <v>3</v>
      </c>
      <c r="S664">
        <v>115300</v>
      </c>
      <c r="T664" t="s">
        <v>64</v>
      </c>
      <c r="U664" t="s">
        <v>7188</v>
      </c>
      <c r="V664" t="s">
        <v>7189</v>
      </c>
      <c r="X664" t="s">
        <v>7190</v>
      </c>
      <c r="Y664" t="s">
        <v>7191</v>
      </c>
      <c r="Z664" t="s">
        <v>7192</v>
      </c>
      <c r="AA664">
        <f t="shared" si="31"/>
        <v>6</v>
      </c>
      <c r="AB664">
        <v>118</v>
      </c>
      <c r="AC664" t="s">
        <v>7797</v>
      </c>
      <c r="AD664" t="s">
        <v>71</v>
      </c>
      <c r="AE664">
        <v>23598516</v>
      </c>
      <c r="AF664" t="s">
        <v>7798</v>
      </c>
      <c r="AG664" t="s">
        <v>7799</v>
      </c>
      <c r="AH664" t="s">
        <v>7800</v>
      </c>
      <c r="AI664" t="s">
        <v>7801</v>
      </c>
      <c r="AJ664" t="s">
        <v>147</v>
      </c>
      <c r="AK664" t="s">
        <v>384</v>
      </c>
      <c r="AL664">
        <v>2482705</v>
      </c>
      <c r="AM664">
        <v>2016</v>
      </c>
      <c r="AN664" t="s">
        <v>7438</v>
      </c>
      <c r="AO664" t="s">
        <v>7439</v>
      </c>
      <c r="AP664" t="s">
        <v>7439</v>
      </c>
      <c r="AQ664" t="s">
        <v>7440</v>
      </c>
      <c r="AR664" t="s">
        <v>7441</v>
      </c>
      <c r="AS664" t="s">
        <v>7442</v>
      </c>
      <c r="AT664" t="s">
        <v>7802</v>
      </c>
      <c r="AU664" t="s">
        <v>7803</v>
      </c>
      <c r="AV664" t="s">
        <v>84</v>
      </c>
      <c r="AW664" t="s">
        <v>85</v>
      </c>
      <c r="AX664" t="s">
        <v>86</v>
      </c>
      <c r="AY664" t="s">
        <v>85</v>
      </c>
      <c r="AZ664" t="s">
        <v>86</v>
      </c>
      <c r="BA664" t="s">
        <v>85</v>
      </c>
      <c r="BB664" t="s">
        <v>85</v>
      </c>
      <c r="BC664">
        <v>4</v>
      </c>
      <c r="BD664" t="s">
        <v>86</v>
      </c>
      <c r="BE664" t="s">
        <v>85</v>
      </c>
      <c r="BF664" t="s">
        <v>85</v>
      </c>
      <c r="BG664" t="s">
        <v>86</v>
      </c>
      <c r="BH664" t="s">
        <v>85</v>
      </c>
      <c r="BI664" t="s">
        <v>85</v>
      </c>
      <c r="BJ664" t="s">
        <v>85</v>
      </c>
      <c r="BK664" t="s">
        <v>85</v>
      </c>
      <c r="BL664" t="s">
        <v>7804</v>
      </c>
      <c r="BM664" t="s">
        <v>3759</v>
      </c>
      <c r="BN664" t="s">
        <v>4715</v>
      </c>
      <c r="BO664" t="s">
        <v>7695</v>
      </c>
      <c r="BP664" s="1" t="s">
        <v>7805</v>
      </c>
    </row>
    <row r="665" spans="1:68" hidden="1" x14ac:dyDescent="0.25">
      <c r="A665" s="1" t="s">
        <v>7183</v>
      </c>
      <c r="B665" t="s">
        <v>7184</v>
      </c>
      <c r="C665" t="s">
        <v>7185</v>
      </c>
      <c r="D665" s="5">
        <f t="shared" si="30"/>
        <v>0</v>
      </c>
      <c r="E665" s="5">
        <f>IFERROR(SEARCH(Tabelle2!$A$2,Literatur!$C665),0)</f>
        <v>0</v>
      </c>
      <c r="F665" s="5">
        <f>IFERROR(SEARCH(Tabelle2!$A$3,Literatur!$C665),0)</f>
        <v>0</v>
      </c>
      <c r="G665" s="5">
        <f>IFERROR(SEARCH(Tabelle2!$A$4,Literatur!$C665),0)</f>
        <v>0</v>
      </c>
      <c r="H665" s="5">
        <f>IFERROR(SEARCH(Tabelle2!$A$5,Literatur!$C665),0)</f>
        <v>0</v>
      </c>
      <c r="I665" s="5">
        <f>IFERROR(SEARCH(Tabelle2!$A$6,Literatur!$C665),0)</f>
        <v>0</v>
      </c>
      <c r="J665" s="5">
        <f>IFERROR(SEARCH(Tabelle2!$A$7,Literatur!$C665),0)</f>
        <v>0</v>
      </c>
      <c r="K665" s="5">
        <f>IFERROR(SEARCH(Tabelle2!$A$8,Literatur!$C665),0)</f>
        <v>0</v>
      </c>
      <c r="L665" s="5">
        <f>IFERROR(SEARCH(Tabelle2!$A$9,Literatur!$C665),0)</f>
        <v>0</v>
      </c>
      <c r="M665" s="5">
        <f>IFERROR(SEARCH(Tabelle2!$A$10,Literatur!$C665),0)</f>
        <v>0</v>
      </c>
      <c r="N665" t="s">
        <v>60</v>
      </c>
      <c r="O665" t="s">
        <v>61</v>
      </c>
      <c r="P665" t="s">
        <v>7186</v>
      </c>
      <c r="Q665" t="s">
        <v>7187</v>
      </c>
      <c r="R665">
        <v>3</v>
      </c>
      <c r="S665">
        <v>115300</v>
      </c>
      <c r="T665" t="s">
        <v>64</v>
      </c>
      <c r="U665" t="s">
        <v>7188</v>
      </c>
      <c r="V665" t="s">
        <v>7189</v>
      </c>
      <c r="X665" t="s">
        <v>7190</v>
      </c>
      <c r="Y665" t="s">
        <v>7191</v>
      </c>
      <c r="Z665" t="s">
        <v>7192</v>
      </c>
      <c r="AA665">
        <f t="shared" si="31"/>
        <v>6</v>
      </c>
      <c r="AB665">
        <v>118</v>
      </c>
      <c r="AC665" t="s">
        <v>7806</v>
      </c>
      <c r="AD665" t="s">
        <v>71</v>
      </c>
      <c r="AE665">
        <v>27965598</v>
      </c>
      <c r="AF665" t="s">
        <v>7807</v>
      </c>
      <c r="AG665" t="s">
        <v>7808</v>
      </c>
      <c r="AH665" t="s">
        <v>7809</v>
      </c>
      <c r="AI665" t="s">
        <v>7810</v>
      </c>
      <c r="AJ665" t="s">
        <v>354</v>
      </c>
      <c r="AK665" t="s">
        <v>147</v>
      </c>
      <c r="AL665">
        <v>2254891</v>
      </c>
      <c r="AM665">
        <v>2015</v>
      </c>
      <c r="AN665" t="s">
        <v>7811</v>
      </c>
      <c r="AO665" t="s">
        <v>7812</v>
      </c>
      <c r="AP665" t="s">
        <v>7813</v>
      </c>
      <c r="AQ665" t="s">
        <v>7814</v>
      </c>
      <c r="AR665" t="s">
        <v>7815</v>
      </c>
      <c r="AS665" t="s">
        <v>7816</v>
      </c>
      <c r="AT665" t="s">
        <v>7817</v>
      </c>
      <c r="AU665" t="s">
        <v>7818</v>
      </c>
      <c r="AV665" t="s">
        <v>84</v>
      </c>
      <c r="AW665" t="s">
        <v>86</v>
      </c>
      <c r="AX665" t="s">
        <v>86</v>
      </c>
      <c r="AY665" t="s">
        <v>85</v>
      </c>
      <c r="AZ665" t="s">
        <v>86</v>
      </c>
      <c r="BA665" t="s">
        <v>85</v>
      </c>
      <c r="BB665" t="s">
        <v>85</v>
      </c>
      <c r="BC665">
        <v>4</v>
      </c>
      <c r="BD665" t="s">
        <v>86</v>
      </c>
      <c r="BE665" t="s">
        <v>86</v>
      </c>
      <c r="BF665" t="s">
        <v>85</v>
      </c>
      <c r="BG665" t="s">
        <v>86</v>
      </c>
      <c r="BH665" t="s">
        <v>85</v>
      </c>
      <c r="BI665" t="s">
        <v>85</v>
      </c>
      <c r="BJ665" t="s">
        <v>85</v>
      </c>
      <c r="BK665" t="s">
        <v>85</v>
      </c>
      <c r="BL665" t="s">
        <v>7819</v>
      </c>
      <c r="BM665" t="s">
        <v>4015</v>
      </c>
      <c r="BN665" t="s">
        <v>3280</v>
      </c>
      <c r="BO665" t="s">
        <v>7705</v>
      </c>
      <c r="BP665" s="1" t="s">
        <v>7820</v>
      </c>
    </row>
    <row r="666" spans="1:68" hidden="1" x14ac:dyDescent="0.25">
      <c r="A666" s="1" t="s">
        <v>7183</v>
      </c>
      <c r="B666" t="s">
        <v>7184</v>
      </c>
      <c r="C666" t="s">
        <v>7185</v>
      </c>
      <c r="D666" s="5">
        <f t="shared" si="30"/>
        <v>0</v>
      </c>
      <c r="E666" s="5">
        <f>IFERROR(SEARCH(Tabelle2!$A$2,Literatur!$C666),0)</f>
        <v>0</v>
      </c>
      <c r="F666" s="5">
        <f>IFERROR(SEARCH(Tabelle2!$A$3,Literatur!$C666),0)</f>
        <v>0</v>
      </c>
      <c r="G666" s="5">
        <f>IFERROR(SEARCH(Tabelle2!$A$4,Literatur!$C666),0)</f>
        <v>0</v>
      </c>
      <c r="H666" s="5">
        <f>IFERROR(SEARCH(Tabelle2!$A$5,Literatur!$C666),0)</f>
        <v>0</v>
      </c>
      <c r="I666" s="5">
        <f>IFERROR(SEARCH(Tabelle2!$A$6,Literatur!$C666),0)</f>
        <v>0</v>
      </c>
      <c r="J666" s="5">
        <f>IFERROR(SEARCH(Tabelle2!$A$7,Literatur!$C666),0)</f>
        <v>0</v>
      </c>
      <c r="K666" s="5">
        <f>IFERROR(SEARCH(Tabelle2!$A$8,Literatur!$C666),0)</f>
        <v>0</v>
      </c>
      <c r="L666" s="5">
        <f>IFERROR(SEARCH(Tabelle2!$A$9,Literatur!$C666),0)</f>
        <v>0</v>
      </c>
      <c r="M666" s="5">
        <f>IFERROR(SEARCH(Tabelle2!$A$10,Literatur!$C666),0)</f>
        <v>0</v>
      </c>
      <c r="N666" t="s">
        <v>60</v>
      </c>
      <c r="O666" t="s">
        <v>61</v>
      </c>
      <c r="P666" t="s">
        <v>7186</v>
      </c>
      <c r="Q666" t="s">
        <v>7187</v>
      </c>
      <c r="R666">
        <v>3</v>
      </c>
      <c r="S666">
        <v>115300</v>
      </c>
      <c r="T666" t="s">
        <v>64</v>
      </c>
      <c r="U666" t="s">
        <v>7188</v>
      </c>
      <c r="V666" t="s">
        <v>7189</v>
      </c>
      <c r="X666" t="s">
        <v>7190</v>
      </c>
      <c r="Y666" t="s">
        <v>7191</v>
      </c>
      <c r="Z666" t="s">
        <v>7192</v>
      </c>
      <c r="AA666">
        <f t="shared" si="31"/>
        <v>6</v>
      </c>
      <c r="AB666">
        <v>118</v>
      </c>
      <c r="AC666" t="s">
        <v>7821</v>
      </c>
      <c r="AD666" t="s">
        <v>71</v>
      </c>
      <c r="AE666">
        <v>27462160</v>
      </c>
      <c r="AF666" t="s">
        <v>7822</v>
      </c>
      <c r="AG666" t="s">
        <v>7823</v>
      </c>
      <c r="AH666" t="s">
        <v>7824</v>
      </c>
      <c r="AI666" t="s">
        <v>7825</v>
      </c>
      <c r="AJ666" t="s">
        <v>77</v>
      </c>
      <c r="AK666" t="s">
        <v>241</v>
      </c>
      <c r="AL666">
        <v>2034409</v>
      </c>
      <c r="AM666">
        <v>2013</v>
      </c>
      <c r="AN666" t="s">
        <v>7826</v>
      </c>
      <c r="AO666" t="s">
        <v>7827</v>
      </c>
      <c r="AP666" t="s">
        <v>7828</v>
      </c>
      <c r="AQ666" t="s">
        <v>7829</v>
      </c>
      <c r="AR666" t="s">
        <v>7830</v>
      </c>
      <c r="AS666" t="s">
        <v>7831</v>
      </c>
      <c r="AT666" t="s">
        <v>7832</v>
      </c>
      <c r="AU666" t="s">
        <v>7833</v>
      </c>
      <c r="AV666" t="s">
        <v>84</v>
      </c>
      <c r="AW666" t="s">
        <v>85</v>
      </c>
      <c r="AX666" t="s">
        <v>86</v>
      </c>
      <c r="AY666" t="s">
        <v>86</v>
      </c>
      <c r="AZ666" t="s">
        <v>86</v>
      </c>
      <c r="BA666" t="s">
        <v>85</v>
      </c>
      <c r="BB666" t="s">
        <v>85</v>
      </c>
      <c r="BC666">
        <v>4</v>
      </c>
      <c r="BD666" t="s">
        <v>86</v>
      </c>
      <c r="BE666" t="s">
        <v>86</v>
      </c>
      <c r="BF666" t="s">
        <v>85</v>
      </c>
      <c r="BG666" t="s">
        <v>86</v>
      </c>
      <c r="BH666" t="s">
        <v>85</v>
      </c>
      <c r="BI666" t="s">
        <v>85</v>
      </c>
      <c r="BJ666" t="s">
        <v>85</v>
      </c>
      <c r="BK666" t="s">
        <v>85</v>
      </c>
      <c r="BL666" t="s">
        <v>7834</v>
      </c>
      <c r="BM666" t="s">
        <v>6087</v>
      </c>
      <c r="BN666" t="s">
        <v>7631</v>
      </c>
      <c r="BO666" t="s">
        <v>4067</v>
      </c>
      <c r="BP666" s="1" t="s">
        <v>7835</v>
      </c>
    </row>
    <row r="667" spans="1:68" hidden="1" x14ac:dyDescent="0.25">
      <c r="A667" s="1" t="s">
        <v>7183</v>
      </c>
      <c r="B667" t="s">
        <v>7184</v>
      </c>
      <c r="C667" t="s">
        <v>7185</v>
      </c>
      <c r="D667" s="5">
        <f t="shared" si="30"/>
        <v>0</v>
      </c>
      <c r="E667" s="5">
        <f>IFERROR(SEARCH(Tabelle2!$A$2,Literatur!$C667),0)</f>
        <v>0</v>
      </c>
      <c r="F667" s="5">
        <f>IFERROR(SEARCH(Tabelle2!$A$3,Literatur!$C667),0)</f>
        <v>0</v>
      </c>
      <c r="G667" s="5">
        <f>IFERROR(SEARCH(Tabelle2!$A$4,Literatur!$C667),0)</f>
        <v>0</v>
      </c>
      <c r="H667" s="5">
        <f>IFERROR(SEARCH(Tabelle2!$A$5,Literatur!$C667),0)</f>
        <v>0</v>
      </c>
      <c r="I667" s="5">
        <f>IFERROR(SEARCH(Tabelle2!$A$6,Literatur!$C667),0)</f>
        <v>0</v>
      </c>
      <c r="J667" s="5">
        <f>IFERROR(SEARCH(Tabelle2!$A$7,Literatur!$C667),0)</f>
        <v>0</v>
      </c>
      <c r="K667" s="5">
        <f>IFERROR(SEARCH(Tabelle2!$A$8,Literatur!$C667),0)</f>
        <v>0</v>
      </c>
      <c r="L667" s="5">
        <f>IFERROR(SEARCH(Tabelle2!$A$9,Literatur!$C667),0)</f>
        <v>0</v>
      </c>
      <c r="M667" s="5">
        <f>IFERROR(SEARCH(Tabelle2!$A$10,Literatur!$C667),0)</f>
        <v>0</v>
      </c>
      <c r="N667" t="s">
        <v>60</v>
      </c>
      <c r="O667" t="s">
        <v>61</v>
      </c>
      <c r="P667" t="s">
        <v>7186</v>
      </c>
      <c r="Q667" t="s">
        <v>7187</v>
      </c>
      <c r="R667">
        <v>3</v>
      </c>
      <c r="S667">
        <v>115300</v>
      </c>
      <c r="T667" t="s">
        <v>64</v>
      </c>
      <c r="U667" t="s">
        <v>7188</v>
      </c>
      <c r="V667" t="s">
        <v>7189</v>
      </c>
      <c r="X667" t="s">
        <v>7190</v>
      </c>
      <c r="Y667" t="s">
        <v>7191</v>
      </c>
      <c r="Z667" t="s">
        <v>7192</v>
      </c>
      <c r="AA667">
        <f t="shared" si="31"/>
        <v>6</v>
      </c>
      <c r="AB667">
        <v>118</v>
      </c>
      <c r="AC667" t="s">
        <v>7836</v>
      </c>
      <c r="AD667" t="s">
        <v>71</v>
      </c>
      <c r="AE667">
        <v>27351599</v>
      </c>
      <c r="AF667" t="s">
        <v>7837</v>
      </c>
      <c r="AG667" t="s">
        <v>7838</v>
      </c>
      <c r="AH667" t="s">
        <v>7839</v>
      </c>
      <c r="AI667" t="s">
        <v>7840</v>
      </c>
      <c r="AJ667" t="s">
        <v>241</v>
      </c>
      <c r="AK667" t="s">
        <v>97</v>
      </c>
      <c r="AL667">
        <v>2378305</v>
      </c>
      <c r="AM667">
        <v>2016</v>
      </c>
      <c r="AN667" t="s">
        <v>7841</v>
      </c>
      <c r="AO667" t="s">
        <v>7842</v>
      </c>
      <c r="AP667" t="s">
        <v>7842</v>
      </c>
      <c r="AQ667" t="s">
        <v>7843</v>
      </c>
      <c r="AR667" t="s">
        <v>7844</v>
      </c>
      <c r="AS667" t="s">
        <v>7844</v>
      </c>
      <c r="AT667" t="s">
        <v>7845</v>
      </c>
      <c r="AU667" t="s">
        <v>7846</v>
      </c>
      <c r="AV667" t="s">
        <v>84</v>
      </c>
      <c r="AW667" t="s">
        <v>86</v>
      </c>
      <c r="AX667" t="s">
        <v>86</v>
      </c>
      <c r="AY667" t="s">
        <v>85</v>
      </c>
      <c r="AZ667" t="s">
        <v>86</v>
      </c>
      <c r="BA667" t="s">
        <v>85</v>
      </c>
      <c r="BB667" t="s">
        <v>86</v>
      </c>
      <c r="BC667">
        <v>5</v>
      </c>
      <c r="BD667" t="s">
        <v>85</v>
      </c>
      <c r="BE667" t="s">
        <v>86</v>
      </c>
      <c r="BF667" t="s">
        <v>85</v>
      </c>
      <c r="BG667" t="s">
        <v>86</v>
      </c>
      <c r="BH667" t="s">
        <v>85</v>
      </c>
      <c r="BI667" t="s">
        <v>85</v>
      </c>
      <c r="BJ667" t="s">
        <v>85</v>
      </c>
      <c r="BK667" t="s">
        <v>85</v>
      </c>
      <c r="BL667" t="s">
        <v>1117</v>
      </c>
      <c r="BM667" t="s">
        <v>1756</v>
      </c>
      <c r="BN667" t="s">
        <v>7847</v>
      </c>
      <c r="BO667" t="s">
        <v>7723</v>
      </c>
      <c r="BP667" s="1" t="s">
        <v>7848</v>
      </c>
    </row>
    <row r="668" spans="1:68" hidden="1" x14ac:dyDescent="0.25">
      <c r="A668" s="1" t="s">
        <v>7183</v>
      </c>
      <c r="B668" t="s">
        <v>7184</v>
      </c>
      <c r="C668" t="s">
        <v>7185</v>
      </c>
      <c r="D668" s="5">
        <f t="shared" si="30"/>
        <v>0</v>
      </c>
      <c r="E668" s="5">
        <f>IFERROR(SEARCH(Tabelle2!$A$2,Literatur!$C668),0)</f>
        <v>0</v>
      </c>
      <c r="F668" s="5">
        <f>IFERROR(SEARCH(Tabelle2!$A$3,Literatur!$C668),0)</f>
        <v>0</v>
      </c>
      <c r="G668" s="5">
        <f>IFERROR(SEARCH(Tabelle2!$A$4,Literatur!$C668),0)</f>
        <v>0</v>
      </c>
      <c r="H668" s="5">
        <f>IFERROR(SEARCH(Tabelle2!$A$5,Literatur!$C668),0)</f>
        <v>0</v>
      </c>
      <c r="I668" s="5">
        <f>IFERROR(SEARCH(Tabelle2!$A$6,Literatur!$C668),0)</f>
        <v>0</v>
      </c>
      <c r="J668" s="5">
        <f>IFERROR(SEARCH(Tabelle2!$A$7,Literatur!$C668),0)</f>
        <v>0</v>
      </c>
      <c r="K668" s="5">
        <f>IFERROR(SEARCH(Tabelle2!$A$8,Literatur!$C668),0)</f>
        <v>0</v>
      </c>
      <c r="L668" s="5">
        <f>IFERROR(SEARCH(Tabelle2!$A$9,Literatur!$C668),0)</f>
        <v>0</v>
      </c>
      <c r="M668" s="5">
        <f>IFERROR(SEARCH(Tabelle2!$A$10,Literatur!$C668),0)</f>
        <v>0</v>
      </c>
      <c r="N668" t="s">
        <v>60</v>
      </c>
      <c r="O668" t="s">
        <v>61</v>
      </c>
      <c r="P668" t="s">
        <v>7186</v>
      </c>
      <c r="Q668" t="s">
        <v>7187</v>
      </c>
      <c r="R668">
        <v>3</v>
      </c>
      <c r="S668">
        <v>115300</v>
      </c>
      <c r="T668" t="s">
        <v>64</v>
      </c>
      <c r="U668" t="s">
        <v>7188</v>
      </c>
      <c r="V668" t="s">
        <v>7189</v>
      </c>
      <c r="X668" t="s">
        <v>7190</v>
      </c>
      <c r="Y668" t="s">
        <v>7191</v>
      </c>
      <c r="Z668" t="s">
        <v>7192</v>
      </c>
      <c r="AA668">
        <f t="shared" si="31"/>
        <v>6</v>
      </c>
      <c r="AB668">
        <v>118</v>
      </c>
      <c r="AC668" t="s">
        <v>7849</v>
      </c>
      <c r="AD668" t="s">
        <v>71</v>
      </c>
      <c r="AE668">
        <v>27252646</v>
      </c>
      <c r="AF668" t="s">
        <v>7850</v>
      </c>
      <c r="AG668" t="s">
        <v>7851</v>
      </c>
      <c r="AH668" t="s">
        <v>7852</v>
      </c>
      <c r="AI668" t="s">
        <v>7853</v>
      </c>
      <c r="AJ668" t="s">
        <v>420</v>
      </c>
      <c r="AK668" t="s">
        <v>97</v>
      </c>
      <c r="AL668">
        <v>2363284</v>
      </c>
      <c r="AM668">
        <v>2016</v>
      </c>
      <c r="AN668" t="s">
        <v>7854</v>
      </c>
      <c r="AO668" t="s">
        <v>7855</v>
      </c>
      <c r="AP668" t="s">
        <v>7855</v>
      </c>
      <c r="AQ668" t="s">
        <v>7856</v>
      </c>
      <c r="AR668" t="s">
        <v>7857</v>
      </c>
      <c r="AS668" t="s">
        <v>7858</v>
      </c>
      <c r="AT668" t="s">
        <v>7859</v>
      </c>
      <c r="AU668" t="s">
        <v>7860</v>
      </c>
      <c r="AV668" t="s">
        <v>84</v>
      </c>
      <c r="AW668" t="s">
        <v>86</v>
      </c>
      <c r="AX668" t="s">
        <v>86</v>
      </c>
      <c r="AY668" t="s">
        <v>85</v>
      </c>
      <c r="AZ668" t="s">
        <v>86</v>
      </c>
      <c r="BA668" t="s">
        <v>85</v>
      </c>
      <c r="BB668" t="s">
        <v>86</v>
      </c>
      <c r="BC668">
        <v>5</v>
      </c>
      <c r="BD668" t="s">
        <v>86</v>
      </c>
      <c r="BE668" t="s">
        <v>86</v>
      </c>
      <c r="BF668" t="s">
        <v>85</v>
      </c>
      <c r="BG668" t="s">
        <v>86</v>
      </c>
      <c r="BH668" t="s">
        <v>85</v>
      </c>
      <c r="BI668" t="s">
        <v>85</v>
      </c>
      <c r="BJ668" t="s">
        <v>85</v>
      </c>
      <c r="BK668" t="s">
        <v>85</v>
      </c>
      <c r="BL668" t="s">
        <v>3864</v>
      </c>
      <c r="BM668" t="s">
        <v>262</v>
      </c>
      <c r="BN668" t="s">
        <v>7861</v>
      </c>
      <c r="BO668" t="s">
        <v>7736</v>
      </c>
      <c r="BP668" s="1" t="s">
        <v>7862</v>
      </c>
    </row>
    <row r="669" spans="1:68" hidden="1" x14ac:dyDescent="0.25">
      <c r="A669" s="1" t="s">
        <v>7183</v>
      </c>
      <c r="B669" t="s">
        <v>7184</v>
      </c>
      <c r="C669" t="s">
        <v>7185</v>
      </c>
      <c r="D669" s="5">
        <f t="shared" si="30"/>
        <v>0</v>
      </c>
      <c r="E669" s="5">
        <f>IFERROR(SEARCH(Tabelle2!$A$2,Literatur!$C669),0)</f>
        <v>0</v>
      </c>
      <c r="F669" s="5">
        <f>IFERROR(SEARCH(Tabelle2!$A$3,Literatur!$C669),0)</f>
        <v>0</v>
      </c>
      <c r="G669" s="5">
        <f>IFERROR(SEARCH(Tabelle2!$A$4,Literatur!$C669),0)</f>
        <v>0</v>
      </c>
      <c r="H669" s="5">
        <f>IFERROR(SEARCH(Tabelle2!$A$5,Literatur!$C669),0)</f>
        <v>0</v>
      </c>
      <c r="I669" s="5">
        <f>IFERROR(SEARCH(Tabelle2!$A$6,Literatur!$C669),0)</f>
        <v>0</v>
      </c>
      <c r="J669" s="5">
        <f>IFERROR(SEARCH(Tabelle2!$A$7,Literatur!$C669),0)</f>
        <v>0</v>
      </c>
      <c r="K669" s="5">
        <f>IFERROR(SEARCH(Tabelle2!$A$8,Literatur!$C669),0)</f>
        <v>0</v>
      </c>
      <c r="L669" s="5">
        <f>IFERROR(SEARCH(Tabelle2!$A$9,Literatur!$C669),0)</f>
        <v>0</v>
      </c>
      <c r="M669" s="5">
        <f>IFERROR(SEARCH(Tabelle2!$A$10,Literatur!$C669),0)</f>
        <v>0</v>
      </c>
      <c r="N669" t="s">
        <v>60</v>
      </c>
      <c r="O669" t="s">
        <v>61</v>
      </c>
      <c r="P669" t="s">
        <v>7186</v>
      </c>
      <c r="Q669" t="s">
        <v>7187</v>
      </c>
      <c r="R669">
        <v>3</v>
      </c>
      <c r="S669">
        <v>115300</v>
      </c>
      <c r="T669" t="s">
        <v>64</v>
      </c>
      <c r="U669" t="s">
        <v>7188</v>
      </c>
      <c r="V669" t="s">
        <v>7189</v>
      </c>
      <c r="X669" t="s">
        <v>7190</v>
      </c>
      <c r="Y669" t="s">
        <v>7191</v>
      </c>
      <c r="Z669" t="s">
        <v>7192</v>
      </c>
      <c r="AA669">
        <f t="shared" si="31"/>
        <v>6</v>
      </c>
      <c r="AB669">
        <v>118</v>
      </c>
      <c r="AC669" t="s">
        <v>7863</v>
      </c>
      <c r="AD669" t="s">
        <v>71</v>
      </c>
      <c r="AE669">
        <v>26958094</v>
      </c>
      <c r="AF669" t="s">
        <v>7864</v>
      </c>
      <c r="AG669" t="s">
        <v>7865</v>
      </c>
      <c r="AH669" t="s">
        <v>7866</v>
      </c>
      <c r="AI669" t="s">
        <v>7867</v>
      </c>
      <c r="AJ669" t="s">
        <v>241</v>
      </c>
      <c r="AK669" t="s">
        <v>281</v>
      </c>
      <c r="AL669">
        <v>2477749</v>
      </c>
      <c r="AM669">
        <v>2016</v>
      </c>
      <c r="AN669" t="s">
        <v>5884</v>
      </c>
      <c r="AO669" t="s">
        <v>5885</v>
      </c>
      <c r="AP669" t="s">
        <v>5885</v>
      </c>
      <c r="AQ669" t="s">
        <v>5886</v>
      </c>
      <c r="AR669" t="s">
        <v>5874</v>
      </c>
      <c r="AS669" t="s">
        <v>5874</v>
      </c>
      <c r="AT669" t="s">
        <v>7868</v>
      </c>
      <c r="AU669" t="s">
        <v>7869</v>
      </c>
      <c r="AV669" t="s">
        <v>84</v>
      </c>
      <c r="AW669" t="s">
        <v>86</v>
      </c>
      <c r="AX669" t="s">
        <v>86</v>
      </c>
      <c r="AY669" t="s">
        <v>85</v>
      </c>
      <c r="AZ669" t="s">
        <v>86</v>
      </c>
      <c r="BA669" t="s">
        <v>85</v>
      </c>
      <c r="BB669" t="s">
        <v>85</v>
      </c>
      <c r="BC669">
        <v>5</v>
      </c>
      <c r="BD669" t="s">
        <v>86</v>
      </c>
      <c r="BE669" t="s">
        <v>86</v>
      </c>
      <c r="BF669" t="s">
        <v>85</v>
      </c>
      <c r="BG669" t="s">
        <v>86</v>
      </c>
      <c r="BH669" t="s">
        <v>85</v>
      </c>
      <c r="BI669" t="s">
        <v>85</v>
      </c>
      <c r="BJ669" t="s">
        <v>85</v>
      </c>
      <c r="BK669" t="s">
        <v>85</v>
      </c>
      <c r="BL669" t="s">
        <v>7870</v>
      </c>
      <c r="BM669" t="s">
        <v>3224</v>
      </c>
      <c r="BN669" t="s">
        <v>7870</v>
      </c>
      <c r="BO669" t="s">
        <v>1521</v>
      </c>
      <c r="BP669" s="1" t="s">
        <v>7871</v>
      </c>
    </row>
    <row r="670" spans="1:68" hidden="1" x14ac:dyDescent="0.25">
      <c r="A670" s="1" t="s">
        <v>7183</v>
      </c>
      <c r="B670" t="s">
        <v>7184</v>
      </c>
      <c r="C670" t="s">
        <v>7185</v>
      </c>
      <c r="D670" s="5">
        <f t="shared" si="30"/>
        <v>0</v>
      </c>
      <c r="E670" s="5">
        <f>IFERROR(SEARCH(Tabelle2!$A$2,Literatur!$C670),0)</f>
        <v>0</v>
      </c>
      <c r="F670" s="5">
        <f>IFERROR(SEARCH(Tabelle2!$A$3,Literatur!$C670),0)</f>
        <v>0</v>
      </c>
      <c r="G670" s="5">
        <f>IFERROR(SEARCH(Tabelle2!$A$4,Literatur!$C670),0)</f>
        <v>0</v>
      </c>
      <c r="H670" s="5">
        <f>IFERROR(SEARCH(Tabelle2!$A$5,Literatur!$C670),0)</f>
        <v>0</v>
      </c>
      <c r="I670" s="5">
        <f>IFERROR(SEARCH(Tabelle2!$A$6,Literatur!$C670),0)</f>
        <v>0</v>
      </c>
      <c r="J670" s="5">
        <f>IFERROR(SEARCH(Tabelle2!$A$7,Literatur!$C670),0)</f>
        <v>0</v>
      </c>
      <c r="K670" s="5">
        <f>IFERROR(SEARCH(Tabelle2!$A$8,Literatur!$C670),0)</f>
        <v>0</v>
      </c>
      <c r="L670" s="5">
        <f>IFERROR(SEARCH(Tabelle2!$A$9,Literatur!$C670),0)</f>
        <v>0</v>
      </c>
      <c r="M670" s="5">
        <f>IFERROR(SEARCH(Tabelle2!$A$10,Literatur!$C670),0)</f>
        <v>0</v>
      </c>
      <c r="N670" t="s">
        <v>60</v>
      </c>
      <c r="O670" t="s">
        <v>61</v>
      </c>
      <c r="P670" t="s">
        <v>7186</v>
      </c>
      <c r="Q670" t="s">
        <v>7187</v>
      </c>
      <c r="R670">
        <v>3</v>
      </c>
      <c r="S670">
        <v>115300</v>
      </c>
      <c r="T670" t="s">
        <v>64</v>
      </c>
      <c r="U670" t="s">
        <v>7188</v>
      </c>
      <c r="V670" t="s">
        <v>7189</v>
      </c>
      <c r="X670" t="s">
        <v>7190</v>
      </c>
      <c r="Y670" t="s">
        <v>7191</v>
      </c>
      <c r="Z670" t="s">
        <v>7192</v>
      </c>
      <c r="AA670">
        <f t="shared" si="31"/>
        <v>6</v>
      </c>
      <c r="AB670">
        <v>118</v>
      </c>
      <c r="AC670" t="s">
        <v>7872</v>
      </c>
      <c r="AD670" t="s">
        <v>71</v>
      </c>
      <c r="AE670">
        <v>26733822</v>
      </c>
      <c r="AF670" t="s">
        <v>7873</v>
      </c>
      <c r="AG670" t="s">
        <v>7874</v>
      </c>
      <c r="AH670" t="s">
        <v>7875</v>
      </c>
      <c r="AI670" t="s">
        <v>7876</v>
      </c>
      <c r="AJ670" t="s">
        <v>113</v>
      </c>
      <c r="AK670" t="s">
        <v>7494</v>
      </c>
      <c r="AL670">
        <v>2377679</v>
      </c>
      <c r="AM670">
        <v>2016</v>
      </c>
      <c r="AN670" t="s">
        <v>7877</v>
      </c>
      <c r="AO670" t="s">
        <v>7878</v>
      </c>
      <c r="AP670" t="s">
        <v>7878</v>
      </c>
      <c r="AQ670" t="s">
        <v>7879</v>
      </c>
      <c r="AR670" t="s">
        <v>7880</v>
      </c>
      <c r="AS670" t="s">
        <v>7880</v>
      </c>
      <c r="AT670" t="s">
        <v>7881</v>
      </c>
      <c r="AU670" t="s">
        <v>7882</v>
      </c>
      <c r="AV670" t="s">
        <v>84</v>
      </c>
      <c r="AW670" t="s">
        <v>86</v>
      </c>
      <c r="AX670" t="s">
        <v>86</v>
      </c>
      <c r="AY670" t="s">
        <v>85</v>
      </c>
      <c r="AZ670" t="s">
        <v>86</v>
      </c>
      <c r="BA670" t="s">
        <v>85</v>
      </c>
      <c r="BB670" t="s">
        <v>85</v>
      </c>
      <c r="BC670">
        <v>5</v>
      </c>
      <c r="BD670" t="s">
        <v>86</v>
      </c>
      <c r="BE670" t="s">
        <v>86</v>
      </c>
      <c r="BF670" t="s">
        <v>86</v>
      </c>
      <c r="BG670" t="s">
        <v>86</v>
      </c>
      <c r="BH670" t="s">
        <v>85</v>
      </c>
      <c r="BI670" t="s">
        <v>85</v>
      </c>
      <c r="BJ670" t="s">
        <v>85</v>
      </c>
      <c r="BK670" t="s">
        <v>85</v>
      </c>
      <c r="BL670" t="s">
        <v>1050</v>
      </c>
      <c r="BM670" t="s">
        <v>1051</v>
      </c>
      <c r="BN670" t="s">
        <v>7883</v>
      </c>
      <c r="BO670" t="s">
        <v>1041</v>
      </c>
      <c r="BP670" s="1" t="s">
        <v>7884</v>
      </c>
    </row>
    <row r="671" spans="1:68" hidden="1" x14ac:dyDescent="0.25">
      <c r="A671" s="1" t="s">
        <v>7183</v>
      </c>
      <c r="B671" t="s">
        <v>7184</v>
      </c>
      <c r="C671" t="s">
        <v>7185</v>
      </c>
      <c r="D671" s="5">
        <f t="shared" si="30"/>
        <v>0</v>
      </c>
      <c r="E671" s="5">
        <f>IFERROR(SEARCH(Tabelle2!$A$2,Literatur!$C671),0)</f>
        <v>0</v>
      </c>
      <c r="F671" s="5">
        <f>IFERROR(SEARCH(Tabelle2!$A$3,Literatur!$C671),0)</f>
        <v>0</v>
      </c>
      <c r="G671" s="5">
        <f>IFERROR(SEARCH(Tabelle2!$A$4,Literatur!$C671),0)</f>
        <v>0</v>
      </c>
      <c r="H671" s="5">
        <f>IFERROR(SEARCH(Tabelle2!$A$5,Literatur!$C671),0)</f>
        <v>0</v>
      </c>
      <c r="I671" s="5">
        <f>IFERROR(SEARCH(Tabelle2!$A$6,Literatur!$C671),0)</f>
        <v>0</v>
      </c>
      <c r="J671" s="5">
        <f>IFERROR(SEARCH(Tabelle2!$A$7,Literatur!$C671),0)</f>
        <v>0</v>
      </c>
      <c r="K671" s="5">
        <f>IFERROR(SEARCH(Tabelle2!$A$8,Literatur!$C671),0)</f>
        <v>0</v>
      </c>
      <c r="L671" s="5">
        <f>IFERROR(SEARCH(Tabelle2!$A$9,Literatur!$C671),0)</f>
        <v>0</v>
      </c>
      <c r="M671" s="5">
        <f>IFERROR(SEARCH(Tabelle2!$A$10,Literatur!$C671),0)</f>
        <v>0</v>
      </c>
      <c r="N671" t="s">
        <v>60</v>
      </c>
      <c r="O671" t="s">
        <v>61</v>
      </c>
      <c r="P671" t="s">
        <v>7186</v>
      </c>
      <c r="Q671" t="s">
        <v>7187</v>
      </c>
      <c r="R671">
        <v>3</v>
      </c>
      <c r="S671">
        <v>115300</v>
      </c>
      <c r="T671" t="s">
        <v>64</v>
      </c>
      <c r="U671" t="s">
        <v>7188</v>
      </c>
      <c r="V671" t="s">
        <v>7189</v>
      </c>
      <c r="X671" t="s">
        <v>7190</v>
      </c>
      <c r="Y671" t="s">
        <v>7191</v>
      </c>
      <c r="Z671" t="s">
        <v>7192</v>
      </c>
      <c r="AA671">
        <f t="shared" si="31"/>
        <v>6</v>
      </c>
      <c r="AB671">
        <v>118</v>
      </c>
      <c r="AC671" t="s">
        <v>7885</v>
      </c>
      <c r="AD671" t="s">
        <v>71</v>
      </c>
      <c r="AE671">
        <v>28255761</v>
      </c>
      <c r="AF671" t="s">
        <v>7886</v>
      </c>
      <c r="AG671" t="s">
        <v>7887</v>
      </c>
      <c r="AH671" t="s">
        <v>7888</v>
      </c>
      <c r="AI671" t="s">
        <v>7889</v>
      </c>
      <c r="AJ671" t="s">
        <v>178</v>
      </c>
      <c r="AK671" t="s">
        <v>3931</v>
      </c>
      <c r="AL671">
        <v>2373230</v>
      </c>
      <c r="AM671">
        <v>2016</v>
      </c>
      <c r="AN671" t="s">
        <v>7211</v>
      </c>
      <c r="AO671" t="s">
        <v>7212</v>
      </c>
      <c r="AP671" t="s">
        <v>7212</v>
      </c>
      <c r="AQ671" t="s">
        <v>7213</v>
      </c>
      <c r="AR671" t="s">
        <v>7214</v>
      </c>
      <c r="AS671" t="s">
        <v>7215</v>
      </c>
      <c r="AT671" t="s">
        <v>7890</v>
      </c>
      <c r="AU671" t="s">
        <v>7891</v>
      </c>
      <c r="AV671" t="s">
        <v>84</v>
      </c>
      <c r="AW671" t="s">
        <v>86</v>
      </c>
      <c r="AX671" t="s">
        <v>86</v>
      </c>
      <c r="AY671" t="s">
        <v>85</v>
      </c>
      <c r="AZ671" t="s">
        <v>86</v>
      </c>
      <c r="BA671" t="s">
        <v>85</v>
      </c>
      <c r="BB671" t="s">
        <v>86</v>
      </c>
      <c r="BC671">
        <v>5</v>
      </c>
      <c r="BD671" t="s">
        <v>86</v>
      </c>
      <c r="BE671" t="s">
        <v>86</v>
      </c>
      <c r="BF671" t="s">
        <v>85</v>
      </c>
      <c r="BG671" t="s">
        <v>86</v>
      </c>
      <c r="BH671" t="s">
        <v>85</v>
      </c>
      <c r="BI671" t="s">
        <v>85</v>
      </c>
      <c r="BJ671" t="s">
        <v>85</v>
      </c>
      <c r="BK671" t="s">
        <v>85</v>
      </c>
      <c r="BL671" t="s">
        <v>1133</v>
      </c>
      <c r="BM671" t="s">
        <v>2662</v>
      </c>
      <c r="BN671" t="s">
        <v>2070</v>
      </c>
      <c r="BO671" t="s">
        <v>7768</v>
      </c>
      <c r="BP671" s="1" t="s">
        <v>7892</v>
      </c>
    </row>
    <row r="672" spans="1:68" hidden="1" x14ac:dyDescent="0.25">
      <c r="A672" s="1" t="s">
        <v>7183</v>
      </c>
      <c r="B672" t="s">
        <v>7184</v>
      </c>
      <c r="C672" t="s">
        <v>7185</v>
      </c>
      <c r="D672" s="5">
        <f t="shared" si="30"/>
        <v>0</v>
      </c>
      <c r="E672" s="5">
        <f>IFERROR(SEARCH(Tabelle2!$A$2,Literatur!$C672),0)</f>
        <v>0</v>
      </c>
      <c r="F672" s="5">
        <f>IFERROR(SEARCH(Tabelle2!$A$3,Literatur!$C672),0)</f>
        <v>0</v>
      </c>
      <c r="G672" s="5">
        <f>IFERROR(SEARCH(Tabelle2!$A$4,Literatur!$C672),0)</f>
        <v>0</v>
      </c>
      <c r="H672" s="5">
        <f>IFERROR(SEARCH(Tabelle2!$A$5,Literatur!$C672),0)</f>
        <v>0</v>
      </c>
      <c r="I672" s="5">
        <f>IFERROR(SEARCH(Tabelle2!$A$6,Literatur!$C672),0)</f>
        <v>0</v>
      </c>
      <c r="J672" s="5">
        <f>IFERROR(SEARCH(Tabelle2!$A$7,Literatur!$C672),0)</f>
        <v>0</v>
      </c>
      <c r="K672" s="5">
        <f>IFERROR(SEARCH(Tabelle2!$A$8,Literatur!$C672),0)</f>
        <v>0</v>
      </c>
      <c r="L672" s="5">
        <f>IFERROR(SEARCH(Tabelle2!$A$9,Literatur!$C672),0)</f>
        <v>0</v>
      </c>
      <c r="M672" s="5">
        <f>IFERROR(SEARCH(Tabelle2!$A$10,Literatur!$C672),0)</f>
        <v>0</v>
      </c>
      <c r="N672" t="s">
        <v>60</v>
      </c>
      <c r="O672" t="s">
        <v>61</v>
      </c>
      <c r="P672" t="s">
        <v>7186</v>
      </c>
      <c r="Q672" t="s">
        <v>7187</v>
      </c>
      <c r="R672">
        <v>3</v>
      </c>
      <c r="S672">
        <v>115300</v>
      </c>
      <c r="T672" t="s">
        <v>64</v>
      </c>
      <c r="U672" t="s">
        <v>7188</v>
      </c>
      <c r="V672" t="s">
        <v>7189</v>
      </c>
      <c r="X672" t="s">
        <v>7190</v>
      </c>
      <c r="Y672" t="s">
        <v>7191</v>
      </c>
      <c r="Z672" t="s">
        <v>7192</v>
      </c>
      <c r="AA672">
        <f t="shared" si="31"/>
        <v>6</v>
      </c>
      <c r="AB672">
        <v>118</v>
      </c>
      <c r="AC672" t="s">
        <v>7893</v>
      </c>
      <c r="AD672" t="s">
        <v>71</v>
      </c>
      <c r="AE672">
        <v>28237458</v>
      </c>
      <c r="AF672" t="s">
        <v>7894</v>
      </c>
      <c r="AG672" t="s">
        <v>7895</v>
      </c>
      <c r="AH672" t="s">
        <v>7896</v>
      </c>
      <c r="AI672" t="s">
        <v>7897</v>
      </c>
      <c r="AJ672" t="s">
        <v>6011</v>
      </c>
      <c r="AK672" t="s">
        <v>384</v>
      </c>
      <c r="AL672">
        <v>2251485</v>
      </c>
      <c r="AM672">
        <v>2015</v>
      </c>
      <c r="AN672" t="s">
        <v>7898</v>
      </c>
      <c r="AO672" t="s">
        <v>7899</v>
      </c>
      <c r="AP672" t="s">
        <v>7899</v>
      </c>
      <c r="AQ672" t="s">
        <v>7900</v>
      </c>
      <c r="AR672" t="s">
        <v>7901</v>
      </c>
      <c r="AS672" t="s">
        <v>7901</v>
      </c>
      <c r="AT672" t="s">
        <v>7902</v>
      </c>
      <c r="AU672" t="s">
        <v>7903</v>
      </c>
      <c r="AV672" t="s">
        <v>84</v>
      </c>
      <c r="AW672" t="s">
        <v>86</v>
      </c>
      <c r="AX672" t="s">
        <v>86</v>
      </c>
      <c r="AY672" t="s">
        <v>85</v>
      </c>
      <c r="AZ672" t="s">
        <v>86</v>
      </c>
      <c r="BA672" t="s">
        <v>85</v>
      </c>
      <c r="BB672" t="s">
        <v>86</v>
      </c>
      <c r="BC672">
        <v>5</v>
      </c>
      <c r="BD672" t="s">
        <v>86</v>
      </c>
      <c r="BE672" t="s">
        <v>86</v>
      </c>
      <c r="BF672" t="s">
        <v>85</v>
      </c>
      <c r="BG672" t="s">
        <v>86</v>
      </c>
      <c r="BH672" t="s">
        <v>85</v>
      </c>
      <c r="BI672" t="s">
        <v>85</v>
      </c>
      <c r="BJ672" t="s">
        <v>85</v>
      </c>
      <c r="BK672" t="s">
        <v>85</v>
      </c>
      <c r="BL672" t="s">
        <v>3205</v>
      </c>
      <c r="BM672" t="s">
        <v>6087</v>
      </c>
      <c r="BN672" t="s">
        <v>2070</v>
      </c>
      <c r="BO672" t="s">
        <v>894</v>
      </c>
      <c r="BP672" s="1" t="s">
        <v>7904</v>
      </c>
    </row>
    <row r="673" spans="1:68" hidden="1" x14ac:dyDescent="0.25">
      <c r="A673" s="1" t="s">
        <v>7183</v>
      </c>
      <c r="B673" t="s">
        <v>7184</v>
      </c>
      <c r="C673" t="s">
        <v>7185</v>
      </c>
      <c r="D673" s="5">
        <f t="shared" si="30"/>
        <v>0</v>
      </c>
      <c r="E673" s="5">
        <f>IFERROR(SEARCH(Tabelle2!$A$2,Literatur!$C673),0)</f>
        <v>0</v>
      </c>
      <c r="F673" s="5">
        <f>IFERROR(SEARCH(Tabelle2!$A$3,Literatur!$C673),0)</f>
        <v>0</v>
      </c>
      <c r="G673" s="5">
        <f>IFERROR(SEARCH(Tabelle2!$A$4,Literatur!$C673),0)</f>
        <v>0</v>
      </c>
      <c r="H673" s="5">
        <f>IFERROR(SEARCH(Tabelle2!$A$5,Literatur!$C673),0)</f>
        <v>0</v>
      </c>
      <c r="I673" s="5">
        <f>IFERROR(SEARCH(Tabelle2!$A$6,Literatur!$C673),0)</f>
        <v>0</v>
      </c>
      <c r="J673" s="5">
        <f>IFERROR(SEARCH(Tabelle2!$A$7,Literatur!$C673),0)</f>
        <v>0</v>
      </c>
      <c r="K673" s="5">
        <f>IFERROR(SEARCH(Tabelle2!$A$8,Literatur!$C673),0)</f>
        <v>0</v>
      </c>
      <c r="L673" s="5">
        <f>IFERROR(SEARCH(Tabelle2!$A$9,Literatur!$C673),0)</f>
        <v>0</v>
      </c>
      <c r="M673" s="5">
        <f>IFERROR(SEARCH(Tabelle2!$A$10,Literatur!$C673),0)</f>
        <v>0</v>
      </c>
      <c r="N673" t="s">
        <v>60</v>
      </c>
      <c r="O673" t="s">
        <v>61</v>
      </c>
      <c r="P673" t="s">
        <v>7186</v>
      </c>
      <c r="Q673" t="s">
        <v>7187</v>
      </c>
      <c r="R673">
        <v>3</v>
      </c>
      <c r="S673">
        <v>115300</v>
      </c>
      <c r="T673" t="s">
        <v>64</v>
      </c>
      <c r="U673" t="s">
        <v>7188</v>
      </c>
      <c r="V673" t="s">
        <v>7189</v>
      </c>
      <c r="X673" t="s">
        <v>7190</v>
      </c>
      <c r="Y673" t="s">
        <v>7191</v>
      </c>
      <c r="Z673" t="s">
        <v>7192</v>
      </c>
      <c r="AA673">
        <f t="shared" si="31"/>
        <v>6</v>
      </c>
      <c r="AB673">
        <v>118</v>
      </c>
      <c r="AC673" t="s">
        <v>7905</v>
      </c>
      <c r="AD673" t="s">
        <v>71</v>
      </c>
      <c r="AE673">
        <v>27904735</v>
      </c>
      <c r="AF673" t="s">
        <v>7906</v>
      </c>
      <c r="AG673" t="s">
        <v>7907</v>
      </c>
      <c r="AH673" t="s">
        <v>7908</v>
      </c>
      <c r="AI673" t="s">
        <v>7909</v>
      </c>
      <c r="AJ673" t="s">
        <v>130</v>
      </c>
      <c r="AK673" t="s">
        <v>241</v>
      </c>
      <c r="AL673">
        <v>2557845</v>
      </c>
      <c r="AM673">
        <v>2017</v>
      </c>
      <c r="AN673" t="s">
        <v>7326</v>
      </c>
      <c r="AO673" t="s">
        <v>7327</v>
      </c>
      <c r="AP673" t="s">
        <v>7327</v>
      </c>
      <c r="AQ673" t="s">
        <v>7328</v>
      </c>
      <c r="AR673" t="s">
        <v>7329</v>
      </c>
      <c r="AS673" t="s">
        <v>7330</v>
      </c>
      <c r="AT673" t="s">
        <v>7910</v>
      </c>
      <c r="AU673" t="s">
        <v>7911</v>
      </c>
      <c r="AV673" t="s">
        <v>84</v>
      </c>
      <c r="AW673" t="s">
        <v>86</v>
      </c>
      <c r="AX673" t="s">
        <v>86</v>
      </c>
      <c r="AY673" t="s">
        <v>85</v>
      </c>
      <c r="AZ673" t="s">
        <v>86</v>
      </c>
      <c r="BA673" t="s">
        <v>85</v>
      </c>
      <c r="BB673" t="s">
        <v>85</v>
      </c>
      <c r="BC673">
        <v>5</v>
      </c>
      <c r="BD673" t="s">
        <v>86</v>
      </c>
      <c r="BE673" t="s">
        <v>86</v>
      </c>
      <c r="BF673" t="s">
        <v>85</v>
      </c>
      <c r="BG673" t="s">
        <v>86</v>
      </c>
      <c r="BH673" t="s">
        <v>85</v>
      </c>
      <c r="BI673" t="s">
        <v>85</v>
      </c>
      <c r="BJ673" t="s">
        <v>85</v>
      </c>
      <c r="BK673" t="s">
        <v>85</v>
      </c>
      <c r="BL673" t="s">
        <v>6180</v>
      </c>
      <c r="BM673" t="s">
        <v>7912</v>
      </c>
      <c r="BN673" t="s">
        <v>2470</v>
      </c>
      <c r="BO673" t="s">
        <v>5038</v>
      </c>
      <c r="BP673" s="1" t="s">
        <v>7913</v>
      </c>
    </row>
    <row r="674" spans="1:68" hidden="1" x14ac:dyDescent="0.25">
      <c r="A674" s="1" t="s">
        <v>7183</v>
      </c>
      <c r="B674" t="s">
        <v>7184</v>
      </c>
      <c r="C674" t="s">
        <v>7185</v>
      </c>
      <c r="D674" s="5">
        <f t="shared" si="30"/>
        <v>0</v>
      </c>
      <c r="E674" s="5">
        <f>IFERROR(SEARCH(Tabelle2!$A$2,Literatur!$C674),0)</f>
        <v>0</v>
      </c>
      <c r="F674" s="5">
        <f>IFERROR(SEARCH(Tabelle2!$A$3,Literatur!$C674),0)</f>
        <v>0</v>
      </c>
      <c r="G674" s="5">
        <f>IFERROR(SEARCH(Tabelle2!$A$4,Literatur!$C674),0)</f>
        <v>0</v>
      </c>
      <c r="H674" s="5">
        <f>IFERROR(SEARCH(Tabelle2!$A$5,Literatur!$C674),0)</f>
        <v>0</v>
      </c>
      <c r="I674" s="5">
        <f>IFERROR(SEARCH(Tabelle2!$A$6,Literatur!$C674),0)</f>
        <v>0</v>
      </c>
      <c r="J674" s="5">
        <f>IFERROR(SEARCH(Tabelle2!$A$7,Literatur!$C674),0)</f>
        <v>0</v>
      </c>
      <c r="K674" s="5">
        <f>IFERROR(SEARCH(Tabelle2!$A$8,Literatur!$C674),0)</f>
        <v>0</v>
      </c>
      <c r="L674" s="5">
        <f>IFERROR(SEARCH(Tabelle2!$A$9,Literatur!$C674),0)</f>
        <v>0</v>
      </c>
      <c r="M674" s="5">
        <f>IFERROR(SEARCH(Tabelle2!$A$10,Literatur!$C674),0)</f>
        <v>0</v>
      </c>
      <c r="N674" t="s">
        <v>60</v>
      </c>
      <c r="O674" t="s">
        <v>61</v>
      </c>
      <c r="P674" t="s">
        <v>7186</v>
      </c>
      <c r="Q674" t="s">
        <v>7187</v>
      </c>
      <c r="R674">
        <v>3</v>
      </c>
      <c r="S674">
        <v>115300</v>
      </c>
      <c r="T674" t="s">
        <v>64</v>
      </c>
      <c r="U674" t="s">
        <v>7188</v>
      </c>
      <c r="V674" t="s">
        <v>7189</v>
      </c>
      <c r="X674" t="s">
        <v>7190</v>
      </c>
      <c r="Y674" t="s">
        <v>7191</v>
      </c>
      <c r="Z674" t="s">
        <v>7192</v>
      </c>
      <c r="AA674">
        <f t="shared" si="31"/>
        <v>6</v>
      </c>
      <c r="AB674">
        <v>118</v>
      </c>
      <c r="AC674" t="s">
        <v>7914</v>
      </c>
      <c r="AD674" t="s">
        <v>71</v>
      </c>
      <c r="AE674">
        <v>27093068</v>
      </c>
      <c r="AF674" t="s">
        <v>7915</v>
      </c>
      <c r="AG674" t="s">
        <v>7916</v>
      </c>
      <c r="AH674" t="s">
        <v>7917</v>
      </c>
      <c r="AI674" t="s">
        <v>7918</v>
      </c>
      <c r="AJ674" t="s">
        <v>76</v>
      </c>
      <c r="AK674" t="s">
        <v>7919</v>
      </c>
      <c r="AL674">
        <v>2602221</v>
      </c>
      <c r="AM674">
        <v>2017</v>
      </c>
      <c r="AN674" t="s">
        <v>7920</v>
      </c>
      <c r="AO674" t="s">
        <v>7921</v>
      </c>
      <c r="AP674" t="s">
        <v>7922</v>
      </c>
      <c r="AQ674" t="s">
        <v>7923</v>
      </c>
      <c r="AR674" t="s">
        <v>7924</v>
      </c>
      <c r="AS674" t="s">
        <v>7925</v>
      </c>
      <c r="AT674" t="s">
        <v>7926</v>
      </c>
      <c r="AU674" t="s">
        <v>7927</v>
      </c>
      <c r="AV674" t="s">
        <v>84</v>
      </c>
      <c r="AW674" t="s">
        <v>85</v>
      </c>
      <c r="AX674" t="s">
        <v>86</v>
      </c>
      <c r="AY674" t="s">
        <v>85</v>
      </c>
      <c r="AZ674" t="s">
        <v>86</v>
      </c>
      <c r="BA674" t="s">
        <v>85</v>
      </c>
      <c r="BB674" t="s">
        <v>86</v>
      </c>
      <c r="BC674">
        <v>6</v>
      </c>
      <c r="BD674" t="s">
        <v>86</v>
      </c>
      <c r="BE674" t="s">
        <v>86</v>
      </c>
      <c r="BF674" t="s">
        <v>85</v>
      </c>
      <c r="BG674" t="s">
        <v>86</v>
      </c>
      <c r="BH674" t="s">
        <v>86</v>
      </c>
      <c r="BI674" t="s">
        <v>85</v>
      </c>
      <c r="BJ674" t="s">
        <v>86</v>
      </c>
      <c r="BK674" t="s">
        <v>85</v>
      </c>
      <c r="BL674" t="s">
        <v>930</v>
      </c>
      <c r="BM674" t="s">
        <v>7928</v>
      </c>
      <c r="BN674" t="s">
        <v>7929</v>
      </c>
      <c r="BO674" t="s">
        <v>5012</v>
      </c>
      <c r="BP674" s="1" t="s">
        <v>7930</v>
      </c>
    </row>
    <row r="675" spans="1:68" hidden="1" x14ac:dyDescent="0.25">
      <c r="A675" s="1" t="s">
        <v>7183</v>
      </c>
      <c r="B675" t="s">
        <v>7184</v>
      </c>
      <c r="C675" t="s">
        <v>7185</v>
      </c>
      <c r="D675" s="5">
        <f t="shared" si="30"/>
        <v>0</v>
      </c>
      <c r="E675" s="5">
        <f>IFERROR(SEARCH(Tabelle2!$A$2,Literatur!$C675),0)</f>
        <v>0</v>
      </c>
      <c r="F675" s="5">
        <f>IFERROR(SEARCH(Tabelle2!$A$3,Literatur!$C675),0)</f>
        <v>0</v>
      </c>
      <c r="G675" s="5">
        <f>IFERROR(SEARCH(Tabelle2!$A$4,Literatur!$C675),0)</f>
        <v>0</v>
      </c>
      <c r="H675" s="5">
        <f>IFERROR(SEARCH(Tabelle2!$A$5,Literatur!$C675),0)</f>
        <v>0</v>
      </c>
      <c r="I675" s="5">
        <f>IFERROR(SEARCH(Tabelle2!$A$6,Literatur!$C675),0)</f>
        <v>0</v>
      </c>
      <c r="J675" s="5">
        <f>IFERROR(SEARCH(Tabelle2!$A$7,Literatur!$C675),0)</f>
        <v>0</v>
      </c>
      <c r="K675" s="5">
        <f>IFERROR(SEARCH(Tabelle2!$A$8,Literatur!$C675),0)</f>
        <v>0</v>
      </c>
      <c r="L675" s="5">
        <f>IFERROR(SEARCH(Tabelle2!$A$9,Literatur!$C675),0)</f>
        <v>0</v>
      </c>
      <c r="M675" s="5">
        <f>IFERROR(SEARCH(Tabelle2!$A$10,Literatur!$C675),0)</f>
        <v>0</v>
      </c>
      <c r="N675" t="s">
        <v>60</v>
      </c>
      <c r="O675" t="s">
        <v>61</v>
      </c>
      <c r="P675" t="s">
        <v>7186</v>
      </c>
      <c r="Q675" t="s">
        <v>7187</v>
      </c>
      <c r="R675">
        <v>3</v>
      </c>
      <c r="S675">
        <v>115300</v>
      </c>
      <c r="T675" t="s">
        <v>64</v>
      </c>
      <c r="U675" t="s">
        <v>7188</v>
      </c>
      <c r="V675" t="s">
        <v>7189</v>
      </c>
      <c r="X675" t="s">
        <v>7190</v>
      </c>
      <c r="Y675" t="s">
        <v>7191</v>
      </c>
      <c r="Z675" t="s">
        <v>7192</v>
      </c>
      <c r="AA675">
        <f t="shared" si="31"/>
        <v>6</v>
      </c>
      <c r="AB675">
        <v>118</v>
      </c>
      <c r="AC675" t="s">
        <v>7931</v>
      </c>
      <c r="AD675" t="s">
        <v>71</v>
      </c>
      <c r="AE675">
        <v>27001827</v>
      </c>
      <c r="AF675" t="s">
        <v>7932</v>
      </c>
      <c r="AG675" t="s">
        <v>7933</v>
      </c>
      <c r="AH675" t="s">
        <v>7934</v>
      </c>
      <c r="AI675" t="s">
        <v>7935</v>
      </c>
      <c r="AJ675" t="s">
        <v>4031</v>
      </c>
      <c r="AK675" t="s">
        <v>178</v>
      </c>
      <c r="AL675">
        <v>2361281</v>
      </c>
      <c r="AM675">
        <v>2016</v>
      </c>
      <c r="AN675" t="s">
        <v>947</v>
      </c>
      <c r="AO675" t="s">
        <v>948</v>
      </c>
      <c r="AP675" t="s">
        <v>948</v>
      </c>
      <c r="AQ675" t="s">
        <v>949</v>
      </c>
      <c r="AR675" t="s">
        <v>950</v>
      </c>
      <c r="AS675" t="s">
        <v>950</v>
      </c>
      <c r="AT675" t="s">
        <v>7936</v>
      </c>
      <c r="AU675" t="s">
        <v>7937</v>
      </c>
      <c r="AV675" t="s">
        <v>84</v>
      </c>
      <c r="AW675" t="s">
        <v>86</v>
      </c>
      <c r="AX675" t="s">
        <v>86</v>
      </c>
      <c r="AY675" t="s">
        <v>85</v>
      </c>
      <c r="AZ675" t="s">
        <v>86</v>
      </c>
      <c r="BA675" t="s">
        <v>85</v>
      </c>
      <c r="BB675" t="s">
        <v>85</v>
      </c>
      <c r="BC675">
        <v>6</v>
      </c>
      <c r="BD675" t="s">
        <v>86</v>
      </c>
      <c r="BE675" t="s">
        <v>86</v>
      </c>
      <c r="BF675" t="s">
        <v>85</v>
      </c>
      <c r="BG675" t="s">
        <v>86</v>
      </c>
      <c r="BH675" t="s">
        <v>85</v>
      </c>
      <c r="BI675" t="s">
        <v>85</v>
      </c>
      <c r="BJ675" t="s">
        <v>85</v>
      </c>
      <c r="BK675" t="s">
        <v>85</v>
      </c>
      <c r="BL675" t="s">
        <v>2021</v>
      </c>
      <c r="BM675" t="s">
        <v>7938</v>
      </c>
      <c r="BN675" t="s">
        <v>7883</v>
      </c>
      <c r="BO675" t="s">
        <v>4715</v>
      </c>
      <c r="BP675" s="1" t="s">
        <v>7939</v>
      </c>
    </row>
    <row r="676" spans="1:68" hidden="1" x14ac:dyDescent="0.25">
      <c r="A676" s="1" t="s">
        <v>7183</v>
      </c>
      <c r="B676" t="s">
        <v>7184</v>
      </c>
      <c r="C676" t="s">
        <v>7185</v>
      </c>
      <c r="D676" s="5">
        <f t="shared" si="30"/>
        <v>0</v>
      </c>
      <c r="E676" s="5">
        <f>IFERROR(SEARCH(Tabelle2!$A$2,Literatur!$C676),0)</f>
        <v>0</v>
      </c>
      <c r="F676" s="5">
        <f>IFERROR(SEARCH(Tabelle2!$A$3,Literatur!$C676),0)</f>
        <v>0</v>
      </c>
      <c r="G676" s="5">
        <f>IFERROR(SEARCH(Tabelle2!$A$4,Literatur!$C676),0)</f>
        <v>0</v>
      </c>
      <c r="H676" s="5">
        <f>IFERROR(SEARCH(Tabelle2!$A$5,Literatur!$C676),0)</f>
        <v>0</v>
      </c>
      <c r="I676" s="5">
        <f>IFERROR(SEARCH(Tabelle2!$A$6,Literatur!$C676),0)</f>
        <v>0</v>
      </c>
      <c r="J676" s="5">
        <f>IFERROR(SEARCH(Tabelle2!$A$7,Literatur!$C676),0)</f>
        <v>0</v>
      </c>
      <c r="K676" s="5">
        <f>IFERROR(SEARCH(Tabelle2!$A$8,Literatur!$C676),0)</f>
        <v>0</v>
      </c>
      <c r="L676" s="5">
        <f>IFERROR(SEARCH(Tabelle2!$A$9,Literatur!$C676),0)</f>
        <v>0</v>
      </c>
      <c r="M676" s="5">
        <f>IFERROR(SEARCH(Tabelle2!$A$10,Literatur!$C676),0)</f>
        <v>0</v>
      </c>
      <c r="N676" t="s">
        <v>60</v>
      </c>
      <c r="O676" t="s">
        <v>61</v>
      </c>
      <c r="P676" t="s">
        <v>7186</v>
      </c>
      <c r="Q676" t="s">
        <v>7187</v>
      </c>
      <c r="R676">
        <v>3</v>
      </c>
      <c r="S676">
        <v>115300</v>
      </c>
      <c r="T676" t="s">
        <v>64</v>
      </c>
      <c r="U676" t="s">
        <v>7188</v>
      </c>
      <c r="V676" t="s">
        <v>7189</v>
      </c>
      <c r="X676" t="s">
        <v>7190</v>
      </c>
      <c r="Y676" t="s">
        <v>7191</v>
      </c>
      <c r="Z676" t="s">
        <v>7192</v>
      </c>
      <c r="AA676">
        <f t="shared" si="31"/>
        <v>6</v>
      </c>
      <c r="AB676">
        <v>118</v>
      </c>
      <c r="AC676" t="s">
        <v>7940</v>
      </c>
      <c r="AD676" t="s">
        <v>71</v>
      </c>
      <c r="AE676">
        <v>28261056</v>
      </c>
      <c r="AF676" t="s">
        <v>7941</v>
      </c>
      <c r="AG676" t="s">
        <v>7942</v>
      </c>
      <c r="AH676" t="s">
        <v>7943</v>
      </c>
      <c r="AI676" t="s">
        <v>7944</v>
      </c>
      <c r="AJ676" t="s">
        <v>113</v>
      </c>
      <c r="AK676" t="s">
        <v>207</v>
      </c>
      <c r="AL676">
        <v>2477461</v>
      </c>
      <c r="AM676">
        <v>2016</v>
      </c>
      <c r="AN676" t="s">
        <v>5884</v>
      </c>
      <c r="AO676" t="s">
        <v>5885</v>
      </c>
      <c r="AP676" t="s">
        <v>5885</v>
      </c>
      <c r="AQ676" t="s">
        <v>5886</v>
      </c>
      <c r="AR676" t="s">
        <v>5874</v>
      </c>
      <c r="AS676" t="s">
        <v>5874</v>
      </c>
      <c r="AT676" t="s">
        <v>7945</v>
      </c>
      <c r="AU676" t="s">
        <v>7946</v>
      </c>
      <c r="AV676" t="s">
        <v>84</v>
      </c>
      <c r="AW676" t="s">
        <v>86</v>
      </c>
      <c r="AX676" t="s">
        <v>86</v>
      </c>
      <c r="AY676" t="s">
        <v>85</v>
      </c>
      <c r="AZ676" t="s">
        <v>86</v>
      </c>
      <c r="BA676" t="s">
        <v>85</v>
      </c>
      <c r="BB676" t="s">
        <v>86</v>
      </c>
      <c r="BC676">
        <v>6</v>
      </c>
      <c r="BD676" t="s">
        <v>86</v>
      </c>
      <c r="BE676" t="s">
        <v>86</v>
      </c>
      <c r="BF676" t="s">
        <v>85</v>
      </c>
      <c r="BG676" t="s">
        <v>86</v>
      </c>
      <c r="BH676" t="s">
        <v>85</v>
      </c>
      <c r="BI676" t="s">
        <v>85</v>
      </c>
      <c r="BJ676" t="s">
        <v>85</v>
      </c>
      <c r="BK676" t="s">
        <v>85</v>
      </c>
      <c r="BL676" t="s">
        <v>2639</v>
      </c>
      <c r="BM676" t="s">
        <v>7947</v>
      </c>
      <c r="BN676" t="s">
        <v>1579</v>
      </c>
      <c r="BO676" t="s">
        <v>3280</v>
      </c>
      <c r="BP676" s="1" t="s">
        <v>7948</v>
      </c>
    </row>
    <row r="677" spans="1:68" hidden="1" x14ac:dyDescent="0.25">
      <c r="A677" s="1" t="s">
        <v>7183</v>
      </c>
      <c r="B677" t="s">
        <v>7184</v>
      </c>
      <c r="C677" t="s">
        <v>7185</v>
      </c>
      <c r="D677" s="5">
        <f t="shared" si="30"/>
        <v>0</v>
      </c>
      <c r="E677" s="5">
        <f>IFERROR(SEARCH(Tabelle2!$A$2,Literatur!$C677),0)</f>
        <v>0</v>
      </c>
      <c r="F677" s="5">
        <f>IFERROR(SEARCH(Tabelle2!$A$3,Literatur!$C677),0)</f>
        <v>0</v>
      </c>
      <c r="G677" s="5">
        <f>IFERROR(SEARCH(Tabelle2!$A$4,Literatur!$C677),0)</f>
        <v>0</v>
      </c>
      <c r="H677" s="5">
        <f>IFERROR(SEARCH(Tabelle2!$A$5,Literatur!$C677),0)</f>
        <v>0</v>
      </c>
      <c r="I677" s="5">
        <f>IFERROR(SEARCH(Tabelle2!$A$6,Literatur!$C677),0)</f>
        <v>0</v>
      </c>
      <c r="J677" s="5">
        <f>IFERROR(SEARCH(Tabelle2!$A$7,Literatur!$C677),0)</f>
        <v>0</v>
      </c>
      <c r="K677" s="5">
        <f>IFERROR(SEARCH(Tabelle2!$A$8,Literatur!$C677),0)</f>
        <v>0</v>
      </c>
      <c r="L677" s="5">
        <f>IFERROR(SEARCH(Tabelle2!$A$9,Literatur!$C677),0)</f>
        <v>0</v>
      </c>
      <c r="M677" s="5">
        <f>IFERROR(SEARCH(Tabelle2!$A$10,Literatur!$C677),0)</f>
        <v>0</v>
      </c>
      <c r="N677" t="s">
        <v>60</v>
      </c>
      <c r="O677" t="s">
        <v>61</v>
      </c>
      <c r="P677" t="s">
        <v>7186</v>
      </c>
      <c r="Q677" t="s">
        <v>7187</v>
      </c>
      <c r="R677">
        <v>3</v>
      </c>
      <c r="S677">
        <v>115300</v>
      </c>
      <c r="T677" t="s">
        <v>64</v>
      </c>
      <c r="U677" t="s">
        <v>7188</v>
      </c>
      <c r="V677" t="s">
        <v>7189</v>
      </c>
      <c r="X677" t="s">
        <v>7190</v>
      </c>
      <c r="Y677" t="s">
        <v>7191</v>
      </c>
      <c r="Z677" t="s">
        <v>7192</v>
      </c>
      <c r="AA677">
        <f t="shared" si="31"/>
        <v>6</v>
      </c>
      <c r="AB677">
        <v>118</v>
      </c>
      <c r="AC677" t="s">
        <v>7949</v>
      </c>
      <c r="AD677" t="s">
        <v>71</v>
      </c>
      <c r="AE677">
        <v>28100189</v>
      </c>
      <c r="AF677" t="s">
        <v>7950</v>
      </c>
      <c r="AG677" t="s">
        <v>7951</v>
      </c>
      <c r="AH677" t="s">
        <v>7952</v>
      </c>
      <c r="AI677" t="s">
        <v>7953</v>
      </c>
      <c r="AJ677" t="s">
        <v>7954</v>
      </c>
      <c r="AK677" t="s">
        <v>549</v>
      </c>
      <c r="AL677">
        <v>2402287</v>
      </c>
      <c r="AM677">
        <v>2016</v>
      </c>
      <c r="AN677" t="s">
        <v>1354</v>
      </c>
      <c r="AO677" t="s">
        <v>1355</v>
      </c>
      <c r="AP677" t="s">
        <v>1356</v>
      </c>
      <c r="AQ677" t="s">
        <v>1357</v>
      </c>
      <c r="AR677" t="s">
        <v>1358</v>
      </c>
      <c r="AS677" t="s">
        <v>1359</v>
      </c>
      <c r="AT677" t="s">
        <v>7955</v>
      </c>
      <c r="AU677" t="s">
        <v>7869</v>
      </c>
      <c r="AV677" t="s">
        <v>84</v>
      </c>
      <c r="AW677" t="s">
        <v>85</v>
      </c>
      <c r="AX677" t="s">
        <v>86</v>
      </c>
      <c r="AY677" t="s">
        <v>85</v>
      </c>
      <c r="AZ677" t="s">
        <v>86</v>
      </c>
      <c r="BA677" t="s">
        <v>85</v>
      </c>
      <c r="BB677" t="s">
        <v>85</v>
      </c>
      <c r="BC677">
        <v>6</v>
      </c>
      <c r="BD677" t="s">
        <v>86</v>
      </c>
      <c r="BE677" t="s">
        <v>86</v>
      </c>
      <c r="BF677" t="s">
        <v>85</v>
      </c>
      <c r="BG677" t="s">
        <v>86</v>
      </c>
      <c r="BH677" t="s">
        <v>85</v>
      </c>
      <c r="BI677" t="s">
        <v>85</v>
      </c>
      <c r="BJ677" t="s">
        <v>85</v>
      </c>
      <c r="BK677" t="s">
        <v>86</v>
      </c>
      <c r="BL677" t="s">
        <v>7956</v>
      </c>
      <c r="BM677" t="s">
        <v>1698</v>
      </c>
      <c r="BN677" t="s">
        <v>4167</v>
      </c>
      <c r="BO677" t="s">
        <v>7631</v>
      </c>
      <c r="BP677" s="1" t="s">
        <v>7957</v>
      </c>
    </row>
    <row r="678" spans="1:68" hidden="1" x14ac:dyDescent="0.25">
      <c r="A678" s="1" t="s">
        <v>7183</v>
      </c>
      <c r="B678" t="s">
        <v>7184</v>
      </c>
      <c r="C678" t="s">
        <v>7185</v>
      </c>
      <c r="D678" s="5">
        <f t="shared" si="30"/>
        <v>0</v>
      </c>
      <c r="E678" s="5">
        <f>IFERROR(SEARCH(Tabelle2!$A$2,Literatur!$C678),0)</f>
        <v>0</v>
      </c>
      <c r="F678" s="5">
        <f>IFERROR(SEARCH(Tabelle2!$A$3,Literatur!$C678),0)</f>
        <v>0</v>
      </c>
      <c r="G678" s="5">
        <f>IFERROR(SEARCH(Tabelle2!$A$4,Literatur!$C678),0)</f>
        <v>0</v>
      </c>
      <c r="H678" s="5">
        <f>IFERROR(SEARCH(Tabelle2!$A$5,Literatur!$C678),0)</f>
        <v>0</v>
      </c>
      <c r="I678" s="5">
        <f>IFERROR(SEARCH(Tabelle2!$A$6,Literatur!$C678),0)</f>
        <v>0</v>
      </c>
      <c r="J678" s="5">
        <f>IFERROR(SEARCH(Tabelle2!$A$7,Literatur!$C678),0)</f>
        <v>0</v>
      </c>
      <c r="K678" s="5">
        <f>IFERROR(SEARCH(Tabelle2!$A$8,Literatur!$C678),0)</f>
        <v>0</v>
      </c>
      <c r="L678" s="5">
        <f>IFERROR(SEARCH(Tabelle2!$A$9,Literatur!$C678),0)</f>
        <v>0</v>
      </c>
      <c r="M678" s="5">
        <f>IFERROR(SEARCH(Tabelle2!$A$10,Literatur!$C678),0)</f>
        <v>0</v>
      </c>
      <c r="N678" t="s">
        <v>60</v>
      </c>
      <c r="O678" t="s">
        <v>61</v>
      </c>
      <c r="P678" t="s">
        <v>7186</v>
      </c>
      <c r="Q678" t="s">
        <v>7187</v>
      </c>
      <c r="R678">
        <v>3</v>
      </c>
      <c r="S678">
        <v>115300</v>
      </c>
      <c r="T678" t="s">
        <v>64</v>
      </c>
      <c r="U678" t="s">
        <v>7188</v>
      </c>
      <c r="V678" t="s">
        <v>7189</v>
      </c>
      <c r="X678" t="s">
        <v>7190</v>
      </c>
      <c r="Y678" t="s">
        <v>7191</v>
      </c>
      <c r="Z678" t="s">
        <v>7192</v>
      </c>
      <c r="AA678">
        <f t="shared" si="31"/>
        <v>6</v>
      </c>
      <c r="AB678">
        <v>118</v>
      </c>
      <c r="AC678" t="s">
        <v>7958</v>
      </c>
      <c r="AD678" t="s">
        <v>71</v>
      </c>
      <c r="AE678">
        <v>28057721</v>
      </c>
      <c r="AF678" t="s">
        <v>7959</v>
      </c>
      <c r="AG678" t="s">
        <v>7960</v>
      </c>
      <c r="AH678" t="s">
        <v>7961</v>
      </c>
      <c r="AI678" t="s">
        <v>7962</v>
      </c>
      <c r="AJ678" t="s">
        <v>2348</v>
      </c>
      <c r="AK678" t="s">
        <v>2303</v>
      </c>
      <c r="AL678">
        <v>2550595</v>
      </c>
      <c r="AM678">
        <v>2017</v>
      </c>
      <c r="AN678" t="s">
        <v>7277</v>
      </c>
      <c r="AO678" t="s">
        <v>7278</v>
      </c>
      <c r="AP678" t="s">
        <v>7278</v>
      </c>
      <c r="AQ678" t="s">
        <v>7279</v>
      </c>
      <c r="AR678" t="s">
        <v>7280</v>
      </c>
      <c r="AS678" t="s">
        <v>7280</v>
      </c>
      <c r="AT678" t="s">
        <v>7963</v>
      </c>
      <c r="AU678" t="s">
        <v>7964</v>
      </c>
      <c r="AV678" t="s">
        <v>84</v>
      </c>
      <c r="AW678" t="s">
        <v>86</v>
      </c>
      <c r="AX678" t="s">
        <v>86</v>
      </c>
      <c r="AY678" t="s">
        <v>85</v>
      </c>
      <c r="AZ678" t="s">
        <v>86</v>
      </c>
      <c r="BA678" t="s">
        <v>85</v>
      </c>
      <c r="BB678" t="s">
        <v>86</v>
      </c>
      <c r="BC678">
        <v>7</v>
      </c>
      <c r="BD678" t="s">
        <v>86</v>
      </c>
      <c r="BE678" t="s">
        <v>86</v>
      </c>
      <c r="BF678" t="s">
        <v>86</v>
      </c>
      <c r="BG678" t="s">
        <v>86</v>
      </c>
      <c r="BH678" t="s">
        <v>85</v>
      </c>
      <c r="BI678" t="s">
        <v>85</v>
      </c>
      <c r="BJ678" t="s">
        <v>85</v>
      </c>
      <c r="BK678" t="s">
        <v>86</v>
      </c>
      <c r="BL678" t="s">
        <v>1106</v>
      </c>
      <c r="BM678" t="s">
        <v>170</v>
      </c>
      <c r="BN678" t="s">
        <v>7965</v>
      </c>
      <c r="BO678" t="s">
        <v>7847</v>
      </c>
      <c r="BP678" s="1" t="s">
        <v>7966</v>
      </c>
    </row>
    <row r="679" spans="1:68" hidden="1" x14ac:dyDescent="0.25">
      <c r="A679" s="1" t="s">
        <v>7183</v>
      </c>
      <c r="B679" t="s">
        <v>7184</v>
      </c>
      <c r="C679" t="s">
        <v>7185</v>
      </c>
      <c r="D679" s="5">
        <f t="shared" si="30"/>
        <v>0</v>
      </c>
      <c r="E679" s="5">
        <f>IFERROR(SEARCH(Tabelle2!$A$2,Literatur!$C679),0)</f>
        <v>0</v>
      </c>
      <c r="F679" s="5">
        <f>IFERROR(SEARCH(Tabelle2!$A$3,Literatur!$C679),0)</f>
        <v>0</v>
      </c>
      <c r="G679" s="5">
        <f>IFERROR(SEARCH(Tabelle2!$A$4,Literatur!$C679),0)</f>
        <v>0</v>
      </c>
      <c r="H679" s="5">
        <f>IFERROR(SEARCH(Tabelle2!$A$5,Literatur!$C679),0)</f>
        <v>0</v>
      </c>
      <c r="I679" s="5">
        <f>IFERROR(SEARCH(Tabelle2!$A$6,Literatur!$C679),0)</f>
        <v>0</v>
      </c>
      <c r="J679" s="5">
        <f>IFERROR(SEARCH(Tabelle2!$A$7,Literatur!$C679),0)</f>
        <v>0</v>
      </c>
      <c r="K679" s="5">
        <f>IFERROR(SEARCH(Tabelle2!$A$8,Literatur!$C679),0)</f>
        <v>0</v>
      </c>
      <c r="L679" s="5">
        <f>IFERROR(SEARCH(Tabelle2!$A$9,Literatur!$C679),0)</f>
        <v>0</v>
      </c>
      <c r="M679" s="5">
        <f>IFERROR(SEARCH(Tabelle2!$A$10,Literatur!$C679),0)</f>
        <v>0</v>
      </c>
      <c r="N679" t="s">
        <v>60</v>
      </c>
      <c r="O679" t="s">
        <v>61</v>
      </c>
      <c r="P679" t="s">
        <v>7186</v>
      </c>
      <c r="Q679" t="s">
        <v>7187</v>
      </c>
      <c r="R679">
        <v>3</v>
      </c>
      <c r="S679">
        <v>115300</v>
      </c>
      <c r="T679" t="s">
        <v>64</v>
      </c>
      <c r="U679" t="s">
        <v>7188</v>
      </c>
      <c r="V679" t="s">
        <v>7189</v>
      </c>
      <c r="X679" t="s">
        <v>7190</v>
      </c>
      <c r="Y679" t="s">
        <v>7191</v>
      </c>
      <c r="Z679" t="s">
        <v>7192</v>
      </c>
      <c r="AA679">
        <f t="shared" si="31"/>
        <v>6</v>
      </c>
      <c r="AB679">
        <v>118</v>
      </c>
      <c r="AC679" t="s">
        <v>7967</v>
      </c>
      <c r="AD679" t="s">
        <v>71</v>
      </c>
      <c r="AE679">
        <v>27353452</v>
      </c>
      <c r="AF679" t="s">
        <v>7968</v>
      </c>
      <c r="AG679" t="s">
        <v>7969</v>
      </c>
      <c r="AH679" t="s">
        <v>7970</v>
      </c>
      <c r="AI679" t="s">
        <v>7971</v>
      </c>
      <c r="AJ679" t="s">
        <v>207</v>
      </c>
      <c r="AK679" t="s">
        <v>97</v>
      </c>
      <c r="AL679">
        <v>2510834</v>
      </c>
      <c r="AM679">
        <v>2017</v>
      </c>
      <c r="AN679" t="s">
        <v>7138</v>
      </c>
      <c r="AO679" t="s">
        <v>7139</v>
      </c>
      <c r="AP679" t="s">
        <v>7139</v>
      </c>
      <c r="AQ679" t="s">
        <v>7140</v>
      </c>
      <c r="AR679" t="s">
        <v>7141</v>
      </c>
      <c r="AS679" t="s">
        <v>7141</v>
      </c>
      <c r="AT679" t="s">
        <v>7972</v>
      </c>
      <c r="AU679" t="s">
        <v>7973</v>
      </c>
      <c r="AV679" t="s">
        <v>84</v>
      </c>
      <c r="AW679" t="s">
        <v>86</v>
      </c>
      <c r="AX679" t="s">
        <v>86</v>
      </c>
      <c r="AY679" t="s">
        <v>85</v>
      </c>
      <c r="AZ679" t="s">
        <v>86</v>
      </c>
      <c r="BA679" t="s">
        <v>85</v>
      </c>
      <c r="BB679" t="s">
        <v>86</v>
      </c>
      <c r="BC679">
        <v>7</v>
      </c>
      <c r="BD679" t="s">
        <v>86</v>
      </c>
      <c r="BE679" t="s">
        <v>86</v>
      </c>
      <c r="BF679" t="s">
        <v>85</v>
      </c>
      <c r="BG679" t="s">
        <v>86</v>
      </c>
      <c r="BH679" t="s">
        <v>85</v>
      </c>
      <c r="BI679" t="s">
        <v>85</v>
      </c>
      <c r="BJ679" t="s">
        <v>85</v>
      </c>
      <c r="BK679" t="s">
        <v>86</v>
      </c>
      <c r="BL679" t="s">
        <v>2972</v>
      </c>
      <c r="BM679" t="s">
        <v>121</v>
      </c>
      <c r="BN679" t="s">
        <v>7974</v>
      </c>
      <c r="BO679" t="s">
        <v>7861</v>
      </c>
      <c r="BP679" s="1" t="s">
        <v>7975</v>
      </c>
    </row>
    <row r="680" spans="1:68" hidden="1" x14ac:dyDescent="0.25">
      <c r="A680" s="1" t="s">
        <v>7183</v>
      </c>
      <c r="B680" t="s">
        <v>7184</v>
      </c>
      <c r="C680" t="s">
        <v>7185</v>
      </c>
      <c r="D680" s="5">
        <f t="shared" si="30"/>
        <v>0</v>
      </c>
      <c r="E680" s="5">
        <f>IFERROR(SEARCH(Tabelle2!$A$2,Literatur!$C680),0)</f>
        <v>0</v>
      </c>
      <c r="F680" s="5">
        <f>IFERROR(SEARCH(Tabelle2!$A$3,Literatur!$C680),0)</f>
        <v>0</v>
      </c>
      <c r="G680" s="5">
        <f>IFERROR(SEARCH(Tabelle2!$A$4,Literatur!$C680),0)</f>
        <v>0</v>
      </c>
      <c r="H680" s="5">
        <f>IFERROR(SEARCH(Tabelle2!$A$5,Literatur!$C680),0)</f>
        <v>0</v>
      </c>
      <c r="I680" s="5">
        <f>IFERROR(SEARCH(Tabelle2!$A$6,Literatur!$C680),0)</f>
        <v>0</v>
      </c>
      <c r="J680" s="5">
        <f>IFERROR(SEARCH(Tabelle2!$A$7,Literatur!$C680),0)</f>
        <v>0</v>
      </c>
      <c r="K680" s="5">
        <f>IFERROR(SEARCH(Tabelle2!$A$8,Literatur!$C680),0)</f>
        <v>0</v>
      </c>
      <c r="L680" s="5">
        <f>IFERROR(SEARCH(Tabelle2!$A$9,Literatur!$C680),0)</f>
        <v>0</v>
      </c>
      <c r="M680" s="5">
        <f>IFERROR(SEARCH(Tabelle2!$A$10,Literatur!$C680),0)</f>
        <v>0</v>
      </c>
      <c r="N680" t="s">
        <v>60</v>
      </c>
      <c r="O680" t="s">
        <v>61</v>
      </c>
      <c r="P680" t="s">
        <v>7186</v>
      </c>
      <c r="Q680" t="s">
        <v>7187</v>
      </c>
      <c r="R680">
        <v>3</v>
      </c>
      <c r="S680">
        <v>115300</v>
      </c>
      <c r="T680" t="s">
        <v>64</v>
      </c>
      <c r="U680" t="s">
        <v>7188</v>
      </c>
      <c r="V680" t="s">
        <v>7189</v>
      </c>
      <c r="X680" t="s">
        <v>7190</v>
      </c>
      <c r="Y680" t="s">
        <v>7191</v>
      </c>
      <c r="Z680" t="s">
        <v>7192</v>
      </c>
      <c r="AA680">
        <f t="shared" si="31"/>
        <v>6</v>
      </c>
      <c r="AB680">
        <v>118</v>
      </c>
      <c r="AC680" t="s">
        <v>7976</v>
      </c>
      <c r="AD680" t="s">
        <v>71</v>
      </c>
      <c r="AE680">
        <v>27134686</v>
      </c>
      <c r="AF680" t="s">
        <v>7977</v>
      </c>
      <c r="AG680" t="s">
        <v>7978</v>
      </c>
      <c r="AH680" t="s">
        <v>7979</v>
      </c>
      <c r="AI680" t="s">
        <v>7980</v>
      </c>
      <c r="AJ680" t="s">
        <v>113</v>
      </c>
      <c r="AK680" t="s">
        <v>97</v>
      </c>
      <c r="AL680">
        <v>2541969</v>
      </c>
      <c r="AM680">
        <v>2017</v>
      </c>
      <c r="AN680" t="s">
        <v>7340</v>
      </c>
      <c r="AO680" t="s">
        <v>7341</v>
      </c>
      <c r="AP680" t="s">
        <v>7342</v>
      </c>
      <c r="AQ680" t="s">
        <v>7343</v>
      </c>
      <c r="AR680" t="s">
        <v>7344</v>
      </c>
      <c r="AS680" t="s">
        <v>7345</v>
      </c>
      <c r="AT680" t="s">
        <v>7981</v>
      </c>
      <c r="AU680" t="s">
        <v>7982</v>
      </c>
      <c r="AV680" t="s">
        <v>84</v>
      </c>
      <c r="AW680" t="s">
        <v>86</v>
      </c>
      <c r="AX680" t="s">
        <v>86</v>
      </c>
      <c r="AY680" t="s">
        <v>85</v>
      </c>
      <c r="AZ680" t="s">
        <v>86</v>
      </c>
      <c r="BA680" t="s">
        <v>85</v>
      </c>
      <c r="BB680" t="s">
        <v>85</v>
      </c>
      <c r="BC680">
        <v>7</v>
      </c>
      <c r="BD680" t="s">
        <v>86</v>
      </c>
      <c r="BE680" t="s">
        <v>86</v>
      </c>
      <c r="BF680" t="s">
        <v>85</v>
      </c>
      <c r="BG680" t="s">
        <v>86</v>
      </c>
      <c r="BH680" t="s">
        <v>85</v>
      </c>
      <c r="BI680" t="s">
        <v>85</v>
      </c>
      <c r="BJ680" t="s">
        <v>85</v>
      </c>
      <c r="BK680" t="s">
        <v>85</v>
      </c>
      <c r="BL680" t="s">
        <v>3567</v>
      </c>
      <c r="BM680" t="s">
        <v>1790</v>
      </c>
      <c r="BN680" t="s">
        <v>7983</v>
      </c>
      <c r="BO680" t="s">
        <v>3643</v>
      </c>
      <c r="BP680" s="1" t="s">
        <v>7984</v>
      </c>
    </row>
    <row r="681" spans="1:68" hidden="1" x14ac:dyDescent="0.25">
      <c r="A681" s="1" t="s">
        <v>7183</v>
      </c>
      <c r="B681" t="s">
        <v>7184</v>
      </c>
      <c r="C681" t="s">
        <v>7185</v>
      </c>
      <c r="D681" s="5">
        <f t="shared" si="30"/>
        <v>0</v>
      </c>
      <c r="E681" s="5">
        <f>IFERROR(SEARCH(Tabelle2!$A$2,Literatur!$C681),0)</f>
        <v>0</v>
      </c>
      <c r="F681" s="5">
        <f>IFERROR(SEARCH(Tabelle2!$A$3,Literatur!$C681),0)</f>
        <v>0</v>
      </c>
      <c r="G681" s="5">
        <f>IFERROR(SEARCH(Tabelle2!$A$4,Literatur!$C681),0)</f>
        <v>0</v>
      </c>
      <c r="H681" s="5">
        <f>IFERROR(SEARCH(Tabelle2!$A$5,Literatur!$C681),0)</f>
        <v>0</v>
      </c>
      <c r="I681" s="5">
        <f>IFERROR(SEARCH(Tabelle2!$A$6,Literatur!$C681),0)</f>
        <v>0</v>
      </c>
      <c r="J681" s="5">
        <f>IFERROR(SEARCH(Tabelle2!$A$7,Literatur!$C681),0)</f>
        <v>0</v>
      </c>
      <c r="K681" s="5">
        <f>IFERROR(SEARCH(Tabelle2!$A$8,Literatur!$C681),0)</f>
        <v>0</v>
      </c>
      <c r="L681" s="5">
        <f>IFERROR(SEARCH(Tabelle2!$A$9,Literatur!$C681),0)</f>
        <v>0</v>
      </c>
      <c r="M681" s="5">
        <f>IFERROR(SEARCH(Tabelle2!$A$10,Literatur!$C681),0)</f>
        <v>0</v>
      </c>
      <c r="N681" t="s">
        <v>60</v>
      </c>
      <c r="O681" t="s">
        <v>61</v>
      </c>
      <c r="P681" t="s">
        <v>7186</v>
      </c>
      <c r="Q681" t="s">
        <v>7187</v>
      </c>
      <c r="R681">
        <v>3</v>
      </c>
      <c r="S681">
        <v>115300</v>
      </c>
      <c r="T681" t="s">
        <v>64</v>
      </c>
      <c r="U681" t="s">
        <v>7188</v>
      </c>
      <c r="V681" t="s">
        <v>7189</v>
      </c>
      <c r="X681" t="s">
        <v>7190</v>
      </c>
      <c r="Y681" t="s">
        <v>7191</v>
      </c>
      <c r="Z681" t="s">
        <v>7192</v>
      </c>
      <c r="AA681">
        <f t="shared" si="31"/>
        <v>6</v>
      </c>
      <c r="AB681">
        <v>118</v>
      </c>
      <c r="AC681" t="s">
        <v>7985</v>
      </c>
      <c r="AD681" t="s">
        <v>71</v>
      </c>
      <c r="AE681">
        <v>28649313</v>
      </c>
      <c r="AF681" t="s">
        <v>7986</v>
      </c>
      <c r="AG681" t="s">
        <v>7987</v>
      </c>
      <c r="AH681" t="s">
        <v>7988</v>
      </c>
      <c r="AI681" t="s">
        <v>7989</v>
      </c>
      <c r="AJ681" t="s">
        <v>147</v>
      </c>
      <c r="AK681" t="s">
        <v>97</v>
      </c>
      <c r="AL681">
        <v>2438293</v>
      </c>
      <c r="AM681">
        <v>2016</v>
      </c>
      <c r="AN681" t="s">
        <v>7990</v>
      </c>
      <c r="AO681" t="s">
        <v>7991</v>
      </c>
      <c r="AP681" t="s">
        <v>7991</v>
      </c>
      <c r="AQ681" t="s">
        <v>7992</v>
      </c>
      <c r="AR681" t="s">
        <v>7993</v>
      </c>
      <c r="AS681" t="s">
        <v>7994</v>
      </c>
      <c r="AT681" t="s">
        <v>7995</v>
      </c>
      <c r="AU681" t="s">
        <v>7996</v>
      </c>
      <c r="AV681" t="s">
        <v>84</v>
      </c>
      <c r="AW681" t="s">
        <v>86</v>
      </c>
      <c r="AX681" t="s">
        <v>86</v>
      </c>
      <c r="AY681" t="s">
        <v>85</v>
      </c>
      <c r="AZ681" t="s">
        <v>86</v>
      </c>
      <c r="BA681" t="s">
        <v>85</v>
      </c>
      <c r="BB681" t="s">
        <v>86</v>
      </c>
      <c r="BC681">
        <v>7</v>
      </c>
      <c r="BD681" t="s">
        <v>86</v>
      </c>
      <c r="BE681" t="s">
        <v>86</v>
      </c>
      <c r="BF681" t="s">
        <v>85</v>
      </c>
      <c r="BG681" t="s">
        <v>86</v>
      </c>
      <c r="BH681" t="s">
        <v>85</v>
      </c>
      <c r="BI681" t="s">
        <v>85</v>
      </c>
      <c r="BJ681" t="s">
        <v>85</v>
      </c>
      <c r="BK681" t="s">
        <v>85</v>
      </c>
      <c r="BL681" t="s">
        <v>7997</v>
      </c>
      <c r="BM681" t="s">
        <v>7998</v>
      </c>
      <c r="BN681" t="s">
        <v>3270</v>
      </c>
      <c r="BO681" t="s">
        <v>7870</v>
      </c>
      <c r="BP681" s="1" t="s">
        <v>7999</v>
      </c>
    </row>
    <row r="682" spans="1:68" hidden="1" x14ac:dyDescent="0.25">
      <c r="A682" s="1" t="s">
        <v>7183</v>
      </c>
      <c r="B682" t="s">
        <v>7184</v>
      </c>
      <c r="C682" t="s">
        <v>7185</v>
      </c>
      <c r="D682" s="5">
        <f t="shared" si="30"/>
        <v>0</v>
      </c>
      <c r="E682" s="5">
        <f>IFERROR(SEARCH(Tabelle2!$A$2,Literatur!$C682),0)</f>
        <v>0</v>
      </c>
      <c r="F682" s="5">
        <f>IFERROR(SEARCH(Tabelle2!$A$3,Literatur!$C682),0)</f>
        <v>0</v>
      </c>
      <c r="G682" s="5">
        <f>IFERROR(SEARCH(Tabelle2!$A$4,Literatur!$C682),0)</f>
        <v>0</v>
      </c>
      <c r="H682" s="5">
        <f>IFERROR(SEARCH(Tabelle2!$A$5,Literatur!$C682),0)</f>
        <v>0</v>
      </c>
      <c r="I682" s="5">
        <f>IFERROR(SEARCH(Tabelle2!$A$6,Literatur!$C682),0)</f>
        <v>0</v>
      </c>
      <c r="J682" s="5">
        <f>IFERROR(SEARCH(Tabelle2!$A$7,Literatur!$C682),0)</f>
        <v>0</v>
      </c>
      <c r="K682" s="5">
        <f>IFERROR(SEARCH(Tabelle2!$A$8,Literatur!$C682),0)</f>
        <v>0</v>
      </c>
      <c r="L682" s="5">
        <f>IFERROR(SEARCH(Tabelle2!$A$9,Literatur!$C682),0)</f>
        <v>0</v>
      </c>
      <c r="M682" s="5">
        <f>IFERROR(SEARCH(Tabelle2!$A$10,Literatur!$C682),0)</f>
        <v>0</v>
      </c>
      <c r="N682" t="s">
        <v>60</v>
      </c>
      <c r="O682" t="s">
        <v>61</v>
      </c>
      <c r="P682" t="s">
        <v>7186</v>
      </c>
      <c r="Q682" t="s">
        <v>7187</v>
      </c>
      <c r="R682">
        <v>3</v>
      </c>
      <c r="S682">
        <v>115300</v>
      </c>
      <c r="T682" t="s">
        <v>64</v>
      </c>
      <c r="U682" t="s">
        <v>7188</v>
      </c>
      <c r="V682" t="s">
        <v>7189</v>
      </c>
      <c r="X682" t="s">
        <v>7190</v>
      </c>
      <c r="Y682" t="s">
        <v>7191</v>
      </c>
      <c r="Z682" t="s">
        <v>7192</v>
      </c>
      <c r="AA682">
        <f t="shared" si="31"/>
        <v>6</v>
      </c>
      <c r="AB682">
        <v>118</v>
      </c>
      <c r="AC682" t="s">
        <v>8000</v>
      </c>
      <c r="AD682" t="s">
        <v>71</v>
      </c>
      <c r="AE682">
        <v>28649312</v>
      </c>
      <c r="AF682" t="s">
        <v>8001</v>
      </c>
      <c r="AG682" t="s">
        <v>8002</v>
      </c>
      <c r="AH682" t="s">
        <v>8003</v>
      </c>
      <c r="AI682" t="s">
        <v>8004</v>
      </c>
      <c r="AJ682" t="s">
        <v>178</v>
      </c>
      <c r="AK682" t="s">
        <v>8005</v>
      </c>
      <c r="AL682">
        <v>2373230</v>
      </c>
      <c r="AM682">
        <v>2016</v>
      </c>
      <c r="AN682" t="s">
        <v>7211</v>
      </c>
      <c r="AO682" t="s">
        <v>7212</v>
      </c>
      <c r="AP682" t="s">
        <v>7212</v>
      </c>
      <c r="AQ682" t="s">
        <v>7213</v>
      </c>
      <c r="AR682" t="s">
        <v>7214</v>
      </c>
      <c r="AS682" t="s">
        <v>7215</v>
      </c>
      <c r="AT682" t="s">
        <v>8006</v>
      </c>
      <c r="AU682" t="s">
        <v>8007</v>
      </c>
      <c r="AV682" t="s">
        <v>84</v>
      </c>
      <c r="AW682" t="s">
        <v>86</v>
      </c>
      <c r="AX682" t="s">
        <v>86</v>
      </c>
      <c r="AY682" t="s">
        <v>85</v>
      </c>
      <c r="AZ682" t="s">
        <v>86</v>
      </c>
      <c r="BA682" t="s">
        <v>85</v>
      </c>
      <c r="BB682" t="s">
        <v>86</v>
      </c>
      <c r="BC682">
        <v>7</v>
      </c>
      <c r="BD682" t="s">
        <v>86</v>
      </c>
      <c r="BE682" t="s">
        <v>86</v>
      </c>
      <c r="BF682" t="s">
        <v>85</v>
      </c>
      <c r="BG682" t="s">
        <v>86</v>
      </c>
      <c r="BH682" t="s">
        <v>85</v>
      </c>
      <c r="BI682" t="s">
        <v>85</v>
      </c>
      <c r="BJ682" t="s">
        <v>85</v>
      </c>
      <c r="BK682" t="s">
        <v>85</v>
      </c>
      <c r="BL682" t="s">
        <v>6109</v>
      </c>
      <c r="BM682" t="s">
        <v>3595</v>
      </c>
      <c r="BN682" t="s">
        <v>1148</v>
      </c>
      <c r="BO682" t="s">
        <v>7883</v>
      </c>
      <c r="BP682" s="1" t="s">
        <v>8008</v>
      </c>
    </row>
    <row r="683" spans="1:68" hidden="1" x14ac:dyDescent="0.25">
      <c r="A683" s="1" t="s">
        <v>7183</v>
      </c>
      <c r="B683" t="s">
        <v>7184</v>
      </c>
      <c r="C683" t="s">
        <v>7185</v>
      </c>
      <c r="D683" s="5">
        <f t="shared" si="30"/>
        <v>0</v>
      </c>
      <c r="E683" s="5">
        <f>IFERROR(SEARCH(Tabelle2!$A$2,Literatur!$C683),0)</f>
        <v>0</v>
      </c>
      <c r="F683" s="5">
        <f>IFERROR(SEARCH(Tabelle2!$A$3,Literatur!$C683),0)</f>
        <v>0</v>
      </c>
      <c r="G683" s="5">
        <f>IFERROR(SEARCH(Tabelle2!$A$4,Literatur!$C683),0)</f>
        <v>0</v>
      </c>
      <c r="H683" s="5">
        <f>IFERROR(SEARCH(Tabelle2!$A$5,Literatur!$C683),0)</f>
        <v>0</v>
      </c>
      <c r="I683" s="5">
        <f>IFERROR(SEARCH(Tabelle2!$A$6,Literatur!$C683),0)</f>
        <v>0</v>
      </c>
      <c r="J683" s="5">
        <f>IFERROR(SEARCH(Tabelle2!$A$7,Literatur!$C683),0)</f>
        <v>0</v>
      </c>
      <c r="K683" s="5">
        <f>IFERROR(SEARCH(Tabelle2!$A$8,Literatur!$C683),0)</f>
        <v>0</v>
      </c>
      <c r="L683" s="5">
        <f>IFERROR(SEARCH(Tabelle2!$A$9,Literatur!$C683),0)</f>
        <v>0</v>
      </c>
      <c r="M683" s="5">
        <f>IFERROR(SEARCH(Tabelle2!$A$10,Literatur!$C683),0)</f>
        <v>0</v>
      </c>
      <c r="N683" t="s">
        <v>60</v>
      </c>
      <c r="O683" t="s">
        <v>61</v>
      </c>
      <c r="P683" t="s">
        <v>7186</v>
      </c>
      <c r="Q683" t="s">
        <v>7187</v>
      </c>
      <c r="R683">
        <v>3</v>
      </c>
      <c r="S683">
        <v>115300</v>
      </c>
      <c r="T683" t="s">
        <v>64</v>
      </c>
      <c r="U683" t="s">
        <v>7188</v>
      </c>
      <c r="V683" t="s">
        <v>7189</v>
      </c>
      <c r="X683" t="s">
        <v>7190</v>
      </c>
      <c r="Y683" t="s">
        <v>7191</v>
      </c>
      <c r="Z683" t="s">
        <v>7192</v>
      </c>
      <c r="AA683">
        <f t="shared" si="31"/>
        <v>6</v>
      </c>
      <c r="AB683">
        <v>118</v>
      </c>
      <c r="AC683" t="s">
        <v>8009</v>
      </c>
      <c r="AD683" t="s">
        <v>71</v>
      </c>
      <c r="AE683">
        <v>27639500</v>
      </c>
      <c r="AF683" t="s">
        <v>8010</v>
      </c>
      <c r="AG683" t="s">
        <v>8011</v>
      </c>
      <c r="AH683" t="s">
        <v>8012</v>
      </c>
      <c r="AI683" t="s">
        <v>8013</v>
      </c>
      <c r="AJ683" t="s">
        <v>6126</v>
      </c>
      <c r="AK683" t="s">
        <v>76</v>
      </c>
      <c r="AL683">
        <v>2513840</v>
      </c>
      <c r="AM683">
        <v>2017</v>
      </c>
      <c r="AN683" t="s">
        <v>947</v>
      </c>
      <c r="AO683" t="s">
        <v>948</v>
      </c>
      <c r="AP683" t="s">
        <v>948</v>
      </c>
      <c r="AQ683" t="s">
        <v>949</v>
      </c>
      <c r="AR683" t="s">
        <v>950</v>
      </c>
      <c r="AS683" t="s">
        <v>950</v>
      </c>
      <c r="AT683" t="s">
        <v>8014</v>
      </c>
      <c r="AU683" t="s">
        <v>8015</v>
      </c>
      <c r="AV683" t="s">
        <v>84</v>
      </c>
      <c r="AW683" t="s">
        <v>86</v>
      </c>
      <c r="AX683" t="s">
        <v>86</v>
      </c>
      <c r="AY683" t="s">
        <v>85</v>
      </c>
      <c r="AZ683" t="s">
        <v>86</v>
      </c>
      <c r="BA683" t="s">
        <v>85</v>
      </c>
      <c r="BB683" t="s">
        <v>86</v>
      </c>
      <c r="BC683">
        <v>8</v>
      </c>
      <c r="BD683" t="s">
        <v>86</v>
      </c>
      <c r="BE683" t="s">
        <v>86</v>
      </c>
      <c r="BF683" t="s">
        <v>85</v>
      </c>
      <c r="BG683" t="s">
        <v>86</v>
      </c>
      <c r="BH683" t="s">
        <v>85</v>
      </c>
      <c r="BI683" t="s">
        <v>85</v>
      </c>
      <c r="BJ683" t="s">
        <v>85</v>
      </c>
      <c r="BK683" t="s">
        <v>85</v>
      </c>
      <c r="BL683" t="s">
        <v>2898</v>
      </c>
      <c r="BM683" t="s">
        <v>89</v>
      </c>
      <c r="BN683" t="s">
        <v>5374</v>
      </c>
      <c r="BO683" t="s">
        <v>2070</v>
      </c>
      <c r="BP683" s="1" t="s">
        <v>8016</v>
      </c>
    </row>
    <row r="684" spans="1:68" hidden="1" x14ac:dyDescent="0.25">
      <c r="A684" s="1" t="s">
        <v>7183</v>
      </c>
      <c r="B684" t="s">
        <v>7184</v>
      </c>
      <c r="C684" t="s">
        <v>7185</v>
      </c>
      <c r="D684" s="5">
        <f t="shared" si="30"/>
        <v>0</v>
      </c>
      <c r="E684" s="5">
        <f>IFERROR(SEARCH(Tabelle2!$A$2,Literatur!$C684),0)</f>
        <v>0</v>
      </c>
      <c r="F684" s="5">
        <f>IFERROR(SEARCH(Tabelle2!$A$3,Literatur!$C684),0)</f>
        <v>0</v>
      </c>
      <c r="G684" s="5">
        <f>IFERROR(SEARCH(Tabelle2!$A$4,Literatur!$C684),0)</f>
        <v>0</v>
      </c>
      <c r="H684" s="5">
        <f>IFERROR(SEARCH(Tabelle2!$A$5,Literatur!$C684),0)</f>
        <v>0</v>
      </c>
      <c r="I684" s="5">
        <f>IFERROR(SEARCH(Tabelle2!$A$6,Literatur!$C684),0)</f>
        <v>0</v>
      </c>
      <c r="J684" s="5">
        <f>IFERROR(SEARCH(Tabelle2!$A$7,Literatur!$C684),0)</f>
        <v>0</v>
      </c>
      <c r="K684" s="5">
        <f>IFERROR(SEARCH(Tabelle2!$A$8,Literatur!$C684),0)</f>
        <v>0</v>
      </c>
      <c r="L684" s="5">
        <f>IFERROR(SEARCH(Tabelle2!$A$9,Literatur!$C684),0)</f>
        <v>0</v>
      </c>
      <c r="M684" s="5">
        <f>IFERROR(SEARCH(Tabelle2!$A$10,Literatur!$C684),0)</f>
        <v>0</v>
      </c>
      <c r="N684" t="s">
        <v>60</v>
      </c>
      <c r="O684" t="s">
        <v>61</v>
      </c>
      <c r="P684" t="s">
        <v>7186</v>
      </c>
      <c r="Q684" t="s">
        <v>7187</v>
      </c>
      <c r="R684">
        <v>3</v>
      </c>
      <c r="S684">
        <v>115300</v>
      </c>
      <c r="T684" t="s">
        <v>64</v>
      </c>
      <c r="U684" t="s">
        <v>7188</v>
      </c>
      <c r="V684" t="s">
        <v>7189</v>
      </c>
      <c r="X684" t="s">
        <v>7190</v>
      </c>
      <c r="Y684" t="s">
        <v>7191</v>
      </c>
      <c r="Z684" t="s">
        <v>7192</v>
      </c>
      <c r="AA684">
        <f t="shared" si="31"/>
        <v>6</v>
      </c>
      <c r="AB684">
        <v>118</v>
      </c>
      <c r="AC684" t="s">
        <v>8017</v>
      </c>
      <c r="AD684" t="s">
        <v>71</v>
      </c>
      <c r="AE684">
        <v>26714573</v>
      </c>
      <c r="AF684" t="s">
        <v>8018</v>
      </c>
      <c r="AG684" t="s">
        <v>8019</v>
      </c>
      <c r="AH684" t="s">
        <v>8020</v>
      </c>
      <c r="AI684" t="s">
        <v>8021</v>
      </c>
      <c r="AJ684" t="s">
        <v>77</v>
      </c>
      <c r="AK684" t="s">
        <v>566</v>
      </c>
      <c r="AL684">
        <v>2513840</v>
      </c>
      <c r="AM684">
        <v>2017</v>
      </c>
      <c r="AN684" t="s">
        <v>947</v>
      </c>
      <c r="AO684" t="s">
        <v>948</v>
      </c>
      <c r="AP684" t="s">
        <v>948</v>
      </c>
      <c r="AQ684" t="s">
        <v>949</v>
      </c>
      <c r="AR684" t="s">
        <v>950</v>
      </c>
      <c r="AS684" t="s">
        <v>950</v>
      </c>
      <c r="AT684" t="s">
        <v>8022</v>
      </c>
      <c r="AU684" t="s">
        <v>8023</v>
      </c>
      <c r="AV684" t="s">
        <v>84</v>
      </c>
      <c r="AW684" t="s">
        <v>86</v>
      </c>
      <c r="AX684" t="s">
        <v>86</v>
      </c>
      <c r="AY684" t="s">
        <v>85</v>
      </c>
      <c r="AZ684" t="s">
        <v>86</v>
      </c>
      <c r="BA684" t="s">
        <v>85</v>
      </c>
      <c r="BB684" t="s">
        <v>85</v>
      </c>
      <c r="BC684">
        <v>8</v>
      </c>
      <c r="BD684" t="s">
        <v>86</v>
      </c>
      <c r="BE684" t="s">
        <v>86</v>
      </c>
      <c r="BF684" t="s">
        <v>85</v>
      </c>
      <c r="BG684" t="s">
        <v>86</v>
      </c>
      <c r="BH684" t="s">
        <v>85</v>
      </c>
      <c r="BI684" t="s">
        <v>85</v>
      </c>
      <c r="BJ684" t="s">
        <v>85</v>
      </c>
      <c r="BK684" t="s">
        <v>85</v>
      </c>
      <c r="BL684" t="s">
        <v>2898</v>
      </c>
      <c r="BM684" t="s">
        <v>89</v>
      </c>
      <c r="BN684" t="s">
        <v>216</v>
      </c>
      <c r="BO684" t="s">
        <v>2070</v>
      </c>
      <c r="BP684" s="1" t="s">
        <v>8024</v>
      </c>
    </row>
    <row r="685" spans="1:68" hidden="1" x14ac:dyDescent="0.25">
      <c r="A685" s="1" t="s">
        <v>7183</v>
      </c>
      <c r="B685" t="s">
        <v>7184</v>
      </c>
      <c r="C685" t="s">
        <v>7185</v>
      </c>
      <c r="D685" s="5">
        <f t="shared" si="30"/>
        <v>0</v>
      </c>
      <c r="E685" s="5">
        <f>IFERROR(SEARCH(Tabelle2!$A$2,Literatur!$C685),0)</f>
        <v>0</v>
      </c>
      <c r="F685" s="5">
        <f>IFERROR(SEARCH(Tabelle2!$A$3,Literatur!$C685),0)</f>
        <v>0</v>
      </c>
      <c r="G685" s="5">
        <f>IFERROR(SEARCH(Tabelle2!$A$4,Literatur!$C685),0)</f>
        <v>0</v>
      </c>
      <c r="H685" s="5">
        <f>IFERROR(SEARCH(Tabelle2!$A$5,Literatur!$C685),0)</f>
        <v>0</v>
      </c>
      <c r="I685" s="5">
        <f>IFERROR(SEARCH(Tabelle2!$A$6,Literatur!$C685),0)</f>
        <v>0</v>
      </c>
      <c r="J685" s="5">
        <f>IFERROR(SEARCH(Tabelle2!$A$7,Literatur!$C685),0)</f>
        <v>0</v>
      </c>
      <c r="K685" s="5">
        <f>IFERROR(SEARCH(Tabelle2!$A$8,Literatur!$C685),0)</f>
        <v>0</v>
      </c>
      <c r="L685" s="5">
        <f>IFERROR(SEARCH(Tabelle2!$A$9,Literatur!$C685),0)</f>
        <v>0</v>
      </c>
      <c r="M685" s="5">
        <f>IFERROR(SEARCH(Tabelle2!$A$10,Literatur!$C685),0)</f>
        <v>0</v>
      </c>
      <c r="N685" t="s">
        <v>60</v>
      </c>
      <c r="O685" t="s">
        <v>61</v>
      </c>
      <c r="P685" t="s">
        <v>7186</v>
      </c>
      <c r="Q685" t="s">
        <v>7187</v>
      </c>
      <c r="R685">
        <v>3</v>
      </c>
      <c r="S685">
        <v>115300</v>
      </c>
      <c r="T685" t="s">
        <v>64</v>
      </c>
      <c r="U685" t="s">
        <v>7188</v>
      </c>
      <c r="V685" t="s">
        <v>7189</v>
      </c>
      <c r="X685" t="s">
        <v>7190</v>
      </c>
      <c r="Y685" t="s">
        <v>7191</v>
      </c>
      <c r="Z685" t="s">
        <v>7192</v>
      </c>
      <c r="AA685">
        <f t="shared" si="31"/>
        <v>6</v>
      </c>
      <c r="AB685">
        <v>118</v>
      </c>
      <c r="AC685" t="s">
        <v>8025</v>
      </c>
      <c r="AD685" t="s">
        <v>71</v>
      </c>
      <c r="AE685">
        <v>27130663</v>
      </c>
      <c r="AF685" t="s">
        <v>8026</v>
      </c>
      <c r="AG685" t="s">
        <v>8027</v>
      </c>
      <c r="AH685" t="s">
        <v>8028</v>
      </c>
      <c r="AI685" t="s">
        <v>8029</v>
      </c>
      <c r="AJ685" t="s">
        <v>8030</v>
      </c>
      <c r="AK685" t="s">
        <v>478</v>
      </c>
      <c r="AL685">
        <v>2508473</v>
      </c>
      <c r="AM685">
        <v>2017</v>
      </c>
      <c r="AN685" t="s">
        <v>7920</v>
      </c>
      <c r="AO685" t="s">
        <v>7921</v>
      </c>
      <c r="AP685" t="s">
        <v>7922</v>
      </c>
      <c r="AQ685" t="s">
        <v>7923</v>
      </c>
      <c r="AR685" t="s">
        <v>7924</v>
      </c>
      <c r="AS685" t="s">
        <v>7925</v>
      </c>
      <c r="AT685" t="s">
        <v>8031</v>
      </c>
      <c r="AU685" t="s">
        <v>8032</v>
      </c>
      <c r="AV685" t="s">
        <v>84</v>
      </c>
      <c r="AW685" t="s">
        <v>86</v>
      </c>
      <c r="AX685" t="s">
        <v>86</v>
      </c>
      <c r="AY685" t="s">
        <v>85</v>
      </c>
      <c r="AZ685" t="s">
        <v>85</v>
      </c>
      <c r="BA685" t="s">
        <v>85</v>
      </c>
      <c r="BB685" t="s">
        <v>85</v>
      </c>
      <c r="BC685">
        <v>8</v>
      </c>
      <c r="BD685" t="s">
        <v>86</v>
      </c>
      <c r="BE685" t="s">
        <v>86</v>
      </c>
      <c r="BF685" t="s">
        <v>85</v>
      </c>
      <c r="BG685" t="s">
        <v>86</v>
      </c>
      <c r="BH685" t="s">
        <v>85</v>
      </c>
      <c r="BI685" t="s">
        <v>85</v>
      </c>
      <c r="BJ685" t="s">
        <v>85</v>
      </c>
      <c r="BK685" t="s">
        <v>85</v>
      </c>
      <c r="BL685" t="s">
        <v>8033</v>
      </c>
      <c r="BM685" t="s">
        <v>655</v>
      </c>
      <c r="BN685" t="s">
        <v>8034</v>
      </c>
      <c r="BO685" t="s">
        <v>2470</v>
      </c>
      <c r="BP685" s="1" t="s">
        <v>8035</v>
      </c>
    </row>
    <row r="686" spans="1:68" hidden="1" x14ac:dyDescent="0.25">
      <c r="A686" s="1" t="s">
        <v>7183</v>
      </c>
      <c r="B686" t="s">
        <v>7184</v>
      </c>
      <c r="C686" t="s">
        <v>7185</v>
      </c>
      <c r="D686" s="5">
        <f t="shared" si="30"/>
        <v>0</v>
      </c>
      <c r="E686" s="5">
        <f>IFERROR(SEARCH(Tabelle2!$A$2,Literatur!$C686),0)</f>
        <v>0</v>
      </c>
      <c r="F686" s="5">
        <f>IFERROR(SEARCH(Tabelle2!$A$3,Literatur!$C686),0)</f>
        <v>0</v>
      </c>
      <c r="G686" s="5">
        <f>IFERROR(SEARCH(Tabelle2!$A$4,Literatur!$C686),0)</f>
        <v>0</v>
      </c>
      <c r="H686" s="5">
        <f>IFERROR(SEARCH(Tabelle2!$A$5,Literatur!$C686),0)</f>
        <v>0</v>
      </c>
      <c r="I686" s="5">
        <f>IFERROR(SEARCH(Tabelle2!$A$6,Literatur!$C686),0)</f>
        <v>0</v>
      </c>
      <c r="J686" s="5">
        <f>IFERROR(SEARCH(Tabelle2!$A$7,Literatur!$C686),0)</f>
        <v>0</v>
      </c>
      <c r="K686" s="5">
        <f>IFERROR(SEARCH(Tabelle2!$A$8,Literatur!$C686),0)</f>
        <v>0</v>
      </c>
      <c r="L686" s="5">
        <f>IFERROR(SEARCH(Tabelle2!$A$9,Literatur!$C686),0)</f>
        <v>0</v>
      </c>
      <c r="M686" s="5">
        <f>IFERROR(SEARCH(Tabelle2!$A$10,Literatur!$C686),0)</f>
        <v>0</v>
      </c>
      <c r="N686" t="s">
        <v>60</v>
      </c>
      <c r="O686" t="s">
        <v>61</v>
      </c>
      <c r="P686" t="s">
        <v>7186</v>
      </c>
      <c r="Q686" t="s">
        <v>7187</v>
      </c>
      <c r="R686">
        <v>3</v>
      </c>
      <c r="S686">
        <v>115300</v>
      </c>
      <c r="T686" t="s">
        <v>64</v>
      </c>
      <c r="U686" t="s">
        <v>7188</v>
      </c>
      <c r="V686" t="s">
        <v>7189</v>
      </c>
      <c r="X686" t="s">
        <v>7190</v>
      </c>
      <c r="Y686" t="s">
        <v>7191</v>
      </c>
      <c r="Z686" t="s">
        <v>7192</v>
      </c>
      <c r="AA686">
        <f t="shared" si="31"/>
        <v>6</v>
      </c>
      <c r="AB686">
        <v>118</v>
      </c>
      <c r="AC686" t="s">
        <v>8036</v>
      </c>
      <c r="AD686" t="s">
        <v>71</v>
      </c>
      <c r="AE686">
        <v>26479859</v>
      </c>
      <c r="AF686" t="s">
        <v>8037</v>
      </c>
      <c r="AG686" t="s">
        <v>8038</v>
      </c>
      <c r="AH686" t="s">
        <v>8039</v>
      </c>
      <c r="AI686" t="s">
        <v>8040</v>
      </c>
      <c r="AJ686" t="s">
        <v>6011</v>
      </c>
      <c r="AK686" t="s">
        <v>97</v>
      </c>
      <c r="AL686">
        <v>2402125</v>
      </c>
      <c r="AM686">
        <v>2016</v>
      </c>
      <c r="AN686" t="s">
        <v>7438</v>
      </c>
      <c r="AO686" t="s">
        <v>7439</v>
      </c>
      <c r="AP686" t="s">
        <v>7439</v>
      </c>
      <c r="AQ686" t="s">
        <v>7440</v>
      </c>
      <c r="AR686" t="s">
        <v>7441</v>
      </c>
      <c r="AS686" t="s">
        <v>7442</v>
      </c>
      <c r="AT686" t="s">
        <v>8041</v>
      </c>
      <c r="AU686" t="s">
        <v>8042</v>
      </c>
      <c r="AV686" t="s">
        <v>84</v>
      </c>
      <c r="AW686" t="s">
        <v>86</v>
      </c>
      <c r="AX686" t="s">
        <v>86</v>
      </c>
      <c r="AY686" t="s">
        <v>85</v>
      </c>
      <c r="AZ686" t="s">
        <v>86</v>
      </c>
      <c r="BA686" t="s">
        <v>85</v>
      </c>
      <c r="BB686" t="s">
        <v>85</v>
      </c>
      <c r="BC686">
        <v>9</v>
      </c>
      <c r="BD686" t="s">
        <v>86</v>
      </c>
      <c r="BE686" t="s">
        <v>86</v>
      </c>
      <c r="BF686" t="s">
        <v>85</v>
      </c>
      <c r="BG686" t="s">
        <v>86</v>
      </c>
      <c r="BH686" t="s">
        <v>85</v>
      </c>
      <c r="BI686" t="s">
        <v>85</v>
      </c>
      <c r="BJ686" t="s">
        <v>85</v>
      </c>
      <c r="BK686" t="s">
        <v>85</v>
      </c>
      <c r="BL686" t="s">
        <v>8043</v>
      </c>
      <c r="BM686" t="s">
        <v>1756</v>
      </c>
      <c r="BN686" t="s">
        <v>2254</v>
      </c>
      <c r="BO686" t="s">
        <v>7929</v>
      </c>
      <c r="BP686" s="1" t="s">
        <v>8044</v>
      </c>
    </row>
    <row r="687" spans="1:68" hidden="1" x14ac:dyDescent="0.25">
      <c r="A687" s="1" t="s">
        <v>7183</v>
      </c>
      <c r="B687" t="s">
        <v>7184</v>
      </c>
      <c r="C687" t="s">
        <v>7185</v>
      </c>
      <c r="D687" s="5">
        <f t="shared" si="30"/>
        <v>0</v>
      </c>
      <c r="E687" s="5">
        <f>IFERROR(SEARCH(Tabelle2!$A$2,Literatur!$C687),0)</f>
        <v>0</v>
      </c>
      <c r="F687" s="5">
        <f>IFERROR(SEARCH(Tabelle2!$A$3,Literatur!$C687),0)</f>
        <v>0</v>
      </c>
      <c r="G687" s="5">
        <f>IFERROR(SEARCH(Tabelle2!$A$4,Literatur!$C687),0)</f>
        <v>0</v>
      </c>
      <c r="H687" s="5">
        <f>IFERROR(SEARCH(Tabelle2!$A$5,Literatur!$C687),0)</f>
        <v>0</v>
      </c>
      <c r="I687" s="5">
        <f>IFERROR(SEARCH(Tabelle2!$A$6,Literatur!$C687),0)</f>
        <v>0</v>
      </c>
      <c r="J687" s="5">
        <f>IFERROR(SEARCH(Tabelle2!$A$7,Literatur!$C687),0)</f>
        <v>0</v>
      </c>
      <c r="K687" s="5">
        <f>IFERROR(SEARCH(Tabelle2!$A$8,Literatur!$C687),0)</f>
        <v>0</v>
      </c>
      <c r="L687" s="5">
        <f>IFERROR(SEARCH(Tabelle2!$A$9,Literatur!$C687),0)</f>
        <v>0</v>
      </c>
      <c r="M687" s="5">
        <f>IFERROR(SEARCH(Tabelle2!$A$10,Literatur!$C687),0)</f>
        <v>0</v>
      </c>
      <c r="N687" t="s">
        <v>60</v>
      </c>
      <c r="O687" t="s">
        <v>61</v>
      </c>
      <c r="P687" t="s">
        <v>7186</v>
      </c>
      <c r="Q687" t="s">
        <v>7187</v>
      </c>
      <c r="R687">
        <v>3</v>
      </c>
      <c r="S687">
        <v>115300</v>
      </c>
      <c r="T687" t="s">
        <v>64</v>
      </c>
      <c r="U687" t="s">
        <v>7188</v>
      </c>
      <c r="V687" t="s">
        <v>7189</v>
      </c>
      <c r="X687" t="s">
        <v>7190</v>
      </c>
      <c r="Y687" t="s">
        <v>7191</v>
      </c>
      <c r="Z687" t="s">
        <v>7192</v>
      </c>
      <c r="AA687">
        <f t="shared" si="31"/>
        <v>6</v>
      </c>
      <c r="AB687">
        <v>118</v>
      </c>
      <c r="AC687" t="s">
        <v>8045</v>
      </c>
      <c r="AD687" t="s">
        <v>71</v>
      </c>
      <c r="AE687">
        <v>25630307</v>
      </c>
      <c r="AF687" t="s">
        <v>8046</v>
      </c>
      <c r="AG687" t="s">
        <v>8047</v>
      </c>
      <c r="AH687" t="s">
        <v>8048</v>
      </c>
      <c r="AI687" t="s">
        <v>8049</v>
      </c>
      <c r="AJ687" t="s">
        <v>8050</v>
      </c>
      <c r="AK687" t="s">
        <v>1125</v>
      </c>
      <c r="AL687">
        <v>2418608</v>
      </c>
      <c r="AM687">
        <v>2016</v>
      </c>
      <c r="AN687" t="s">
        <v>7340</v>
      </c>
      <c r="AO687" t="s">
        <v>7341</v>
      </c>
      <c r="AP687" t="s">
        <v>7342</v>
      </c>
      <c r="AQ687" t="s">
        <v>7343</v>
      </c>
      <c r="AR687" t="s">
        <v>7344</v>
      </c>
      <c r="AS687" t="s">
        <v>7345</v>
      </c>
      <c r="AT687" t="s">
        <v>8051</v>
      </c>
      <c r="AU687" t="s">
        <v>8052</v>
      </c>
      <c r="AV687" t="s">
        <v>84</v>
      </c>
      <c r="AW687" t="s">
        <v>86</v>
      </c>
      <c r="AX687" t="s">
        <v>86</v>
      </c>
      <c r="AY687" t="s">
        <v>85</v>
      </c>
      <c r="AZ687" t="s">
        <v>86</v>
      </c>
      <c r="BA687" t="s">
        <v>85</v>
      </c>
      <c r="BB687" t="s">
        <v>85</v>
      </c>
      <c r="BC687">
        <v>10</v>
      </c>
      <c r="BD687" t="s">
        <v>86</v>
      </c>
      <c r="BE687" t="s">
        <v>86</v>
      </c>
      <c r="BF687" t="s">
        <v>85</v>
      </c>
      <c r="BG687" t="s">
        <v>86</v>
      </c>
      <c r="BH687" t="s">
        <v>85</v>
      </c>
      <c r="BI687" t="s">
        <v>85</v>
      </c>
      <c r="BJ687" t="s">
        <v>85</v>
      </c>
      <c r="BK687" t="s">
        <v>85</v>
      </c>
      <c r="BL687" t="s">
        <v>1522</v>
      </c>
      <c r="BM687" t="s">
        <v>8053</v>
      </c>
      <c r="BN687" t="s">
        <v>8054</v>
      </c>
      <c r="BO687" t="s">
        <v>7883</v>
      </c>
      <c r="BP687" s="1" t="s">
        <v>8055</v>
      </c>
    </row>
    <row r="688" spans="1:68" hidden="1" x14ac:dyDescent="0.25">
      <c r="A688" s="1" t="s">
        <v>7183</v>
      </c>
      <c r="B688" t="s">
        <v>7184</v>
      </c>
      <c r="C688" t="s">
        <v>7185</v>
      </c>
      <c r="D688" s="5">
        <f t="shared" si="30"/>
        <v>0</v>
      </c>
      <c r="E688" s="5">
        <f>IFERROR(SEARCH(Tabelle2!$A$2,Literatur!$C688),0)</f>
        <v>0</v>
      </c>
      <c r="F688" s="5">
        <f>IFERROR(SEARCH(Tabelle2!$A$3,Literatur!$C688),0)</f>
        <v>0</v>
      </c>
      <c r="G688" s="5">
        <f>IFERROR(SEARCH(Tabelle2!$A$4,Literatur!$C688),0)</f>
        <v>0</v>
      </c>
      <c r="H688" s="5">
        <f>IFERROR(SEARCH(Tabelle2!$A$5,Literatur!$C688),0)</f>
        <v>0</v>
      </c>
      <c r="I688" s="5">
        <f>IFERROR(SEARCH(Tabelle2!$A$6,Literatur!$C688),0)</f>
        <v>0</v>
      </c>
      <c r="J688" s="5">
        <f>IFERROR(SEARCH(Tabelle2!$A$7,Literatur!$C688),0)</f>
        <v>0</v>
      </c>
      <c r="K688" s="5">
        <f>IFERROR(SEARCH(Tabelle2!$A$8,Literatur!$C688),0)</f>
        <v>0</v>
      </c>
      <c r="L688" s="5">
        <f>IFERROR(SEARCH(Tabelle2!$A$9,Literatur!$C688),0)</f>
        <v>0</v>
      </c>
      <c r="M688" s="5">
        <f>IFERROR(SEARCH(Tabelle2!$A$10,Literatur!$C688),0)</f>
        <v>0</v>
      </c>
      <c r="N688" t="s">
        <v>60</v>
      </c>
      <c r="O688" t="s">
        <v>61</v>
      </c>
      <c r="P688" t="s">
        <v>7186</v>
      </c>
      <c r="Q688" t="s">
        <v>7187</v>
      </c>
      <c r="R688">
        <v>3</v>
      </c>
      <c r="S688">
        <v>115300</v>
      </c>
      <c r="T688" t="s">
        <v>64</v>
      </c>
      <c r="U688" t="s">
        <v>7188</v>
      </c>
      <c r="V688" t="s">
        <v>7189</v>
      </c>
      <c r="X688" t="s">
        <v>7190</v>
      </c>
      <c r="Y688" t="s">
        <v>7191</v>
      </c>
      <c r="Z688" t="s">
        <v>7192</v>
      </c>
      <c r="AA688">
        <f t="shared" si="31"/>
        <v>6</v>
      </c>
      <c r="AB688">
        <v>118</v>
      </c>
      <c r="AC688" t="s">
        <v>8056</v>
      </c>
      <c r="AD688" t="s">
        <v>71</v>
      </c>
      <c r="AE688">
        <v>24514566</v>
      </c>
      <c r="AF688" t="s">
        <v>8057</v>
      </c>
      <c r="AG688" t="s">
        <v>8058</v>
      </c>
      <c r="AH688" t="s">
        <v>8059</v>
      </c>
      <c r="AI688" t="s">
        <v>8060</v>
      </c>
      <c r="AJ688" t="s">
        <v>8061</v>
      </c>
      <c r="AK688" t="s">
        <v>241</v>
      </c>
      <c r="AL688">
        <v>2361729</v>
      </c>
      <c r="AM688">
        <v>2016</v>
      </c>
      <c r="AN688" t="s">
        <v>8062</v>
      </c>
      <c r="AO688" t="s">
        <v>8063</v>
      </c>
      <c r="AP688" t="s">
        <v>8064</v>
      </c>
      <c r="AQ688" t="s">
        <v>8065</v>
      </c>
      <c r="AR688" t="s">
        <v>8066</v>
      </c>
      <c r="AS688" t="s">
        <v>8067</v>
      </c>
      <c r="AT688" t="s">
        <v>8068</v>
      </c>
      <c r="AU688" t="s">
        <v>8069</v>
      </c>
      <c r="AV688" t="s">
        <v>84</v>
      </c>
      <c r="AW688" t="s">
        <v>85</v>
      </c>
      <c r="AX688" t="s">
        <v>86</v>
      </c>
      <c r="AY688" t="s">
        <v>85</v>
      </c>
      <c r="AZ688" t="s">
        <v>86</v>
      </c>
      <c r="BA688" t="s">
        <v>85</v>
      </c>
      <c r="BB688" t="s">
        <v>86</v>
      </c>
      <c r="BC688">
        <v>10</v>
      </c>
      <c r="BD688" t="s">
        <v>86</v>
      </c>
      <c r="BE688" t="s">
        <v>86</v>
      </c>
      <c r="BF688" t="s">
        <v>85</v>
      </c>
      <c r="BG688" t="s">
        <v>86</v>
      </c>
      <c r="BH688" t="s">
        <v>86</v>
      </c>
      <c r="BI688" t="s">
        <v>86</v>
      </c>
      <c r="BJ688" t="s">
        <v>85</v>
      </c>
      <c r="BK688" t="s">
        <v>85</v>
      </c>
      <c r="BL688" t="s">
        <v>6224</v>
      </c>
      <c r="BM688" t="s">
        <v>364</v>
      </c>
      <c r="BN688" t="s">
        <v>1106</v>
      </c>
      <c r="BO688" t="s">
        <v>1579</v>
      </c>
      <c r="BP688" s="1" t="s">
        <v>8070</v>
      </c>
    </row>
    <row r="689" spans="1:68" hidden="1" x14ac:dyDescent="0.25">
      <c r="A689" s="1" t="s">
        <v>7183</v>
      </c>
      <c r="B689" t="s">
        <v>7184</v>
      </c>
      <c r="C689" t="s">
        <v>7185</v>
      </c>
      <c r="D689" s="5">
        <f t="shared" si="30"/>
        <v>0</v>
      </c>
      <c r="E689" s="5">
        <f>IFERROR(SEARCH(Tabelle2!$A$2,Literatur!$C689),0)</f>
        <v>0</v>
      </c>
      <c r="F689" s="5">
        <f>IFERROR(SEARCH(Tabelle2!$A$3,Literatur!$C689),0)</f>
        <v>0</v>
      </c>
      <c r="G689" s="5">
        <f>IFERROR(SEARCH(Tabelle2!$A$4,Literatur!$C689),0)</f>
        <v>0</v>
      </c>
      <c r="H689" s="5">
        <f>IFERROR(SEARCH(Tabelle2!$A$5,Literatur!$C689),0)</f>
        <v>0</v>
      </c>
      <c r="I689" s="5">
        <f>IFERROR(SEARCH(Tabelle2!$A$6,Literatur!$C689),0)</f>
        <v>0</v>
      </c>
      <c r="J689" s="5">
        <f>IFERROR(SEARCH(Tabelle2!$A$7,Literatur!$C689),0)</f>
        <v>0</v>
      </c>
      <c r="K689" s="5">
        <f>IFERROR(SEARCH(Tabelle2!$A$8,Literatur!$C689),0)</f>
        <v>0</v>
      </c>
      <c r="L689" s="5">
        <f>IFERROR(SEARCH(Tabelle2!$A$9,Literatur!$C689),0)</f>
        <v>0</v>
      </c>
      <c r="M689" s="5">
        <f>IFERROR(SEARCH(Tabelle2!$A$10,Literatur!$C689),0)</f>
        <v>0</v>
      </c>
      <c r="N689" t="s">
        <v>60</v>
      </c>
      <c r="O689" t="s">
        <v>61</v>
      </c>
      <c r="P689" t="s">
        <v>7186</v>
      </c>
      <c r="Q689" t="s">
        <v>7187</v>
      </c>
      <c r="R689">
        <v>3</v>
      </c>
      <c r="S689">
        <v>115300</v>
      </c>
      <c r="T689" t="s">
        <v>64</v>
      </c>
      <c r="U689" t="s">
        <v>7188</v>
      </c>
      <c r="V689" t="s">
        <v>7189</v>
      </c>
      <c r="X689" t="s">
        <v>7190</v>
      </c>
      <c r="Y689" t="s">
        <v>7191</v>
      </c>
      <c r="Z689" t="s">
        <v>7192</v>
      </c>
      <c r="AA689">
        <f t="shared" si="31"/>
        <v>6</v>
      </c>
      <c r="AB689">
        <v>118</v>
      </c>
      <c r="AC689" t="s">
        <v>8071</v>
      </c>
      <c r="AD689" t="s">
        <v>71</v>
      </c>
      <c r="AE689">
        <v>27752054</v>
      </c>
      <c r="AF689" t="s">
        <v>8072</v>
      </c>
      <c r="AG689" t="s">
        <v>8073</v>
      </c>
      <c r="AH689" t="s">
        <v>8074</v>
      </c>
      <c r="AI689" t="s">
        <v>8075</v>
      </c>
      <c r="AK689" t="s">
        <v>420</v>
      </c>
      <c r="AL689">
        <v>2295662</v>
      </c>
      <c r="AM689">
        <v>2015</v>
      </c>
      <c r="AN689" t="s">
        <v>8076</v>
      </c>
      <c r="AO689" t="s">
        <v>8077</v>
      </c>
      <c r="AP689" t="s">
        <v>8077</v>
      </c>
      <c r="AQ689" t="s">
        <v>8078</v>
      </c>
      <c r="AR689" t="s">
        <v>8079</v>
      </c>
      <c r="AS689" t="s">
        <v>8080</v>
      </c>
      <c r="AT689" t="s">
        <v>8081</v>
      </c>
      <c r="AU689" t="s">
        <v>8082</v>
      </c>
      <c r="AV689" t="s">
        <v>84</v>
      </c>
      <c r="AW689" t="s">
        <v>86</v>
      </c>
      <c r="AX689" t="s">
        <v>86</v>
      </c>
      <c r="AY689" t="s">
        <v>85</v>
      </c>
      <c r="AZ689" t="s">
        <v>86</v>
      </c>
      <c r="BA689" t="s">
        <v>85</v>
      </c>
      <c r="BB689" t="s">
        <v>86</v>
      </c>
      <c r="BC689">
        <v>10</v>
      </c>
      <c r="BD689" t="s">
        <v>86</v>
      </c>
      <c r="BE689" t="s">
        <v>86</v>
      </c>
      <c r="BF689" t="s">
        <v>85</v>
      </c>
      <c r="BG689" t="s">
        <v>86</v>
      </c>
      <c r="BH689" t="s">
        <v>85</v>
      </c>
      <c r="BI689" t="s">
        <v>85</v>
      </c>
      <c r="BJ689" t="s">
        <v>85</v>
      </c>
      <c r="BK689" t="s">
        <v>85</v>
      </c>
      <c r="BL689" t="s">
        <v>8083</v>
      </c>
      <c r="BM689" t="s">
        <v>262</v>
      </c>
      <c r="BN689" t="s">
        <v>7723</v>
      </c>
      <c r="BO689" t="s">
        <v>4167</v>
      </c>
      <c r="BP689" s="1" t="s">
        <v>8084</v>
      </c>
    </row>
    <row r="690" spans="1:68" hidden="1" x14ac:dyDescent="0.25">
      <c r="A690" s="1" t="s">
        <v>7183</v>
      </c>
      <c r="B690" t="s">
        <v>7184</v>
      </c>
      <c r="C690" t="s">
        <v>7185</v>
      </c>
      <c r="D690" s="5">
        <f t="shared" si="30"/>
        <v>0</v>
      </c>
      <c r="E690" s="5">
        <f>IFERROR(SEARCH(Tabelle2!$A$2,Literatur!$C690),0)</f>
        <v>0</v>
      </c>
      <c r="F690" s="5">
        <f>IFERROR(SEARCH(Tabelle2!$A$3,Literatur!$C690),0)</f>
        <v>0</v>
      </c>
      <c r="G690" s="5">
        <f>IFERROR(SEARCH(Tabelle2!$A$4,Literatur!$C690),0)</f>
        <v>0</v>
      </c>
      <c r="H690" s="5">
        <f>IFERROR(SEARCH(Tabelle2!$A$5,Literatur!$C690),0)</f>
        <v>0</v>
      </c>
      <c r="I690" s="5">
        <f>IFERROR(SEARCH(Tabelle2!$A$6,Literatur!$C690),0)</f>
        <v>0</v>
      </c>
      <c r="J690" s="5">
        <f>IFERROR(SEARCH(Tabelle2!$A$7,Literatur!$C690),0)</f>
        <v>0</v>
      </c>
      <c r="K690" s="5">
        <f>IFERROR(SEARCH(Tabelle2!$A$8,Literatur!$C690),0)</f>
        <v>0</v>
      </c>
      <c r="L690" s="5">
        <f>IFERROR(SEARCH(Tabelle2!$A$9,Literatur!$C690),0)</f>
        <v>0</v>
      </c>
      <c r="M690" s="5">
        <f>IFERROR(SEARCH(Tabelle2!$A$10,Literatur!$C690),0)</f>
        <v>0</v>
      </c>
      <c r="N690" t="s">
        <v>60</v>
      </c>
      <c r="O690" t="s">
        <v>61</v>
      </c>
      <c r="P690" t="s">
        <v>7186</v>
      </c>
      <c r="Q690" t="s">
        <v>7187</v>
      </c>
      <c r="R690">
        <v>3</v>
      </c>
      <c r="S690">
        <v>115300</v>
      </c>
      <c r="T690" t="s">
        <v>64</v>
      </c>
      <c r="U690" t="s">
        <v>7188</v>
      </c>
      <c r="V690" t="s">
        <v>7189</v>
      </c>
      <c r="X690" t="s">
        <v>7190</v>
      </c>
      <c r="Y690" t="s">
        <v>7191</v>
      </c>
      <c r="Z690" t="s">
        <v>7192</v>
      </c>
      <c r="AA690">
        <f t="shared" si="31"/>
        <v>6</v>
      </c>
      <c r="AB690">
        <v>118</v>
      </c>
      <c r="AC690" t="s">
        <v>8085</v>
      </c>
      <c r="AD690" t="s">
        <v>71</v>
      </c>
      <c r="AE690">
        <v>25290264</v>
      </c>
      <c r="AF690" t="s">
        <v>8086</v>
      </c>
      <c r="AG690" t="s">
        <v>8087</v>
      </c>
      <c r="AH690" t="s">
        <v>8088</v>
      </c>
      <c r="AI690" t="s">
        <v>8089</v>
      </c>
      <c r="AK690" t="s">
        <v>1426</v>
      </c>
      <c r="AL690">
        <v>2258369</v>
      </c>
      <c r="AM690">
        <v>2015</v>
      </c>
      <c r="AN690" t="s">
        <v>4976</v>
      </c>
      <c r="AO690" t="s">
        <v>4977</v>
      </c>
      <c r="AP690" t="s">
        <v>4978</v>
      </c>
      <c r="AQ690" t="s">
        <v>4979</v>
      </c>
      <c r="AR690" t="s">
        <v>4980</v>
      </c>
      <c r="AS690" t="s">
        <v>4981</v>
      </c>
      <c r="AT690" t="s">
        <v>8090</v>
      </c>
      <c r="AU690" t="s">
        <v>8091</v>
      </c>
      <c r="AV690" t="s">
        <v>84</v>
      </c>
      <c r="AW690" t="s">
        <v>86</v>
      </c>
      <c r="AX690" t="s">
        <v>86</v>
      </c>
      <c r="AY690" t="s">
        <v>85</v>
      </c>
      <c r="AZ690" t="s">
        <v>86</v>
      </c>
      <c r="BA690" t="s">
        <v>85</v>
      </c>
      <c r="BB690" t="s">
        <v>86</v>
      </c>
      <c r="BC690">
        <v>10</v>
      </c>
      <c r="BD690" t="s">
        <v>86</v>
      </c>
      <c r="BE690" t="s">
        <v>86</v>
      </c>
      <c r="BF690" t="s">
        <v>86</v>
      </c>
      <c r="BG690" t="s">
        <v>86</v>
      </c>
      <c r="BH690" t="s">
        <v>86</v>
      </c>
      <c r="BI690" t="s">
        <v>86</v>
      </c>
      <c r="BJ690" t="s">
        <v>85</v>
      </c>
      <c r="BK690" t="s">
        <v>86</v>
      </c>
      <c r="BL690" t="s">
        <v>8092</v>
      </c>
      <c r="BM690" t="s">
        <v>262</v>
      </c>
      <c r="BN690" t="s">
        <v>6150</v>
      </c>
      <c r="BO690" t="s">
        <v>7965</v>
      </c>
      <c r="BP690" s="1" t="s">
        <v>8093</v>
      </c>
    </row>
    <row r="691" spans="1:68" hidden="1" x14ac:dyDescent="0.25">
      <c r="A691" s="1" t="s">
        <v>7183</v>
      </c>
      <c r="B691" t="s">
        <v>7184</v>
      </c>
      <c r="C691" t="s">
        <v>7185</v>
      </c>
      <c r="D691" s="5">
        <f t="shared" si="30"/>
        <v>0</v>
      </c>
      <c r="E691" s="5">
        <f>IFERROR(SEARCH(Tabelle2!$A$2,Literatur!$C691),0)</f>
        <v>0</v>
      </c>
      <c r="F691" s="5">
        <f>IFERROR(SEARCH(Tabelle2!$A$3,Literatur!$C691),0)</f>
        <v>0</v>
      </c>
      <c r="G691" s="5">
        <f>IFERROR(SEARCH(Tabelle2!$A$4,Literatur!$C691),0)</f>
        <v>0</v>
      </c>
      <c r="H691" s="5">
        <f>IFERROR(SEARCH(Tabelle2!$A$5,Literatur!$C691),0)</f>
        <v>0</v>
      </c>
      <c r="I691" s="5">
        <f>IFERROR(SEARCH(Tabelle2!$A$6,Literatur!$C691),0)</f>
        <v>0</v>
      </c>
      <c r="J691" s="5">
        <f>IFERROR(SEARCH(Tabelle2!$A$7,Literatur!$C691),0)</f>
        <v>0</v>
      </c>
      <c r="K691" s="5">
        <f>IFERROR(SEARCH(Tabelle2!$A$8,Literatur!$C691),0)</f>
        <v>0</v>
      </c>
      <c r="L691" s="5">
        <f>IFERROR(SEARCH(Tabelle2!$A$9,Literatur!$C691),0)</f>
        <v>0</v>
      </c>
      <c r="M691" s="5">
        <f>IFERROR(SEARCH(Tabelle2!$A$10,Literatur!$C691),0)</f>
        <v>0</v>
      </c>
      <c r="N691" t="s">
        <v>60</v>
      </c>
      <c r="O691" t="s">
        <v>61</v>
      </c>
      <c r="P691" t="s">
        <v>7186</v>
      </c>
      <c r="Q691" t="s">
        <v>7187</v>
      </c>
      <c r="R691">
        <v>3</v>
      </c>
      <c r="S691">
        <v>115300</v>
      </c>
      <c r="T691" t="s">
        <v>64</v>
      </c>
      <c r="U691" t="s">
        <v>7188</v>
      </c>
      <c r="V691" t="s">
        <v>7189</v>
      </c>
      <c r="X691" t="s">
        <v>7190</v>
      </c>
      <c r="Y691" t="s">
        <v>7191</v>
      </c>
      <c r="Z691" t="s">
        <v>7192</v>
      </c>
      <c r="AA691">
        <f t="shared" si="31"/>
        <v>6</v>
      </c>
      <c r="AB691">
        <v>118</v>
      </c>
      <c r="AC691" t="s">
        <v>8094</v>
      </c>
      <c r="AD691" t="s">
        <v>71</v>
      </c>
      <c r="AE691">
        <v>24713612</v>
      </c>
      <c r="AF691" t="s">
        <v>8095</v>
      </c>
      <c r="AG691" t="s">
        <v>8096</v>
      </c>
      <c r="AH691" t="s">
        <v>8097</v>
      </c>
      <c r="AI691" t="s">
        <v>8098</v>
      </c>
      <c r="AK691" t="s">
        <v>384</v>
      </c>
      <c r="AL691">
        <v>2457456</v>
      </c>
      <c r="AM691">
        <v>2016</v>
      </c>
      <c r="AN691" t="s">
        <v>464</v>
      </c>
      <c r="AO691" t="s">
        <v>465</v>
      </c>
      <c r="AP691" t="s">
        <v>465</v>
      </c>
      <c r="AQ691" t="s">
        <v>466</v>
      </c>
      <c r="AR691" t="s">
        <v>467</v>
      </c>
      <c r="AS691" t="s">
        <v>467</v>
      </c>
      <c r="AT691" t="s">
        <v>8099</v>
      </c>
      <c r="AU691" t="s">
        <v>8100</v>
      </c>
      <c r="AV691" t="s">
        <v>84</v>
      </c>
      <c r="AW691" t="s">
        <v>86</v>
      </c>
      <c r="AX691" t="s">
        <v>86</v>
      </c>
      <c r="AY691" t="s">
        <v>85</v>
      </c>
      <c r="AZ691" t="s">
        <v>86</v>
      </c>
      <c r="BA691" t="s">
        <v>85</v>
      </c>
      <c r="BB691" t="s">
        <v>86</v>
      </c>
      <c r="BC691">
        <v>11</v>
      </c>
      <c r="BD691" t="s">
        <v>86</v>
      </c>
      <c r="BE691" t="s">
        <v>86</v>
      </c>
      <c r="BF691" t="s">
        <v>85</v>
      </c>
      <c r="BG691" t="s">
        <v>86</v>
      </c>
      <c r="BH691" t="s">
        <v>85</v>
      </c>
      <c r="BI691" t="s">
        <v>85</v>
      </c>
      <c r="BJ691" t="s">
        <v>85</v>
      </c>
      <c r="BK691" t="s">
        <v>85</v>
      </c>
      <c r="BL691" t="s">
        <v>504</v>
      </c>
      <c r="BM691" t="s">
        <v>1848</v>
      </c>
      <c r="BN691" t="s">
        <v>8101</v>
      </c>
      <c r="BO691" t="s">
        <v>7974</v>
      </c>
      <c r="BP691" s="1" t="s">
        <v>8102</v>
      </c>
    </row>
    <row r="692" spans="1:68" hidden="1" x14ac:dyDescent="0.25">
      <c r="A692" s="1" t="s">
        <v>7183</v>
      </c>
      <c r="B692" t="s">
        <v>7184</v>
      </c>
      <c r="C692" t="s">
        <v>7185</v>
      </c>
      <c r="D692" s="5">
        <f t="shared" si="30"/>
        <v>0</v>
      </c>
      <c r="E692" s="5">
        <f>IFERROR(SEARCH(Tabelle2!$A$2,Literatur!$C692),0)</f>
        <v>0</v>
      </c>
      <c r="F692" s="5">
        <f>IFERROR(SEARCH(Tabelle2!$A$3,Literatur!$C692),0)</f>
        <v>0</v>
      </c>
      <c r="G692" s="5">
        <f>IFERROR(SEARCH(Tabelle2!$A$4,Literatur!$C692),0)</f>
        <v>0</v>
      </c>
      <c r="H692" s="5">
        <f>IFERROR(SEARCH(Tabelle2!$A$5,Literatur!$C692),0)</f>
        <v>0</v>
      </c>
      <c r="I692" s="5">
        <f>IFERROR(SEARCH(Tabelle2!$A$6,Literatur!$C692),0)</f>
        <v>0</v>
      </c>
      <c r="J692" s="5">
        <f>IFERROR(SEARCH(Tabelle2!$A$7,Literatur!$C692),0)</f>
        <v>0</v>
      </c>
      <c r="K692" s="5">
        <f>IFERROR(SEARCH(Tabelle2!$A$8,Literatur!$C692),0)</f>
        <v>0</v>
      </c>
      <c r="L692" s="5">
        <f>IFERROR(SEARCH(Tabelle2!$A$9,Literatur!$C692),0)</f>
        <v>0</v>
      </c>
      <c r="M692" s="5">
        <f>IFERROR(SEARCH(Tabelle2!$A$10,Literatur!$C692),0)</f>
        <v>0</v>
      </c>
      <c r="N692" t="s">
        <v>60</v>
      </c>
      <c r="O692" t="s">
        <v>61</v>
      </c>
      <c r="P692" t="s">
        <v>7186</v>
      </c>
      <c r="Q692" t="s">
        <v>7187</v>
      </c>
      <c r="R692">
        <v>3</v>
      </c>
      <c r="S692">
        <v>115300</v>
      </c>
      <c r="T692" t="s">
        <v>64</v>
      </c>
      <c r="U692" t="s">
        <v>7188</v>
      </c>
      <c r="V692" t="s">
        <v>7189</v>
      </c>
      <c r="X692" t="s">
        <v>7190</v>
      </c>
      <c r="Y692" t="s">
        <v>7191</v>
      </c>
      <c r="Z692" t="s">
        <v>7192</v>
      </c>
      <c r="AA692">
        <f t="shared" si="31"/>
        <v>6</v>
      </c>
      <c r="AB692">
        <v>118</v>
      </c>
      <c r="AC692" t="s">
        <v>8103</v>
      </c>
      <c r="AD692" t="s">
        <v>71</v>
      </c>
      <c r="AE692">
        <v>28072412</v>
      </c>
      <c r="AF692" t="s">
        <v>8104</v>
      </c>
      <c r="AG692" t="s">
        <v>8105</v>
      </c>
      <c r="AH692" t="s">
        <v>8106</v>
      </c>
      <c r="AI692" t="s">
        <v>8107</v>
      </c>
      <c r="AK692" t="s">
        <v>355</v>
      </c>
      <c r="AL692">
        <v>2474437</v>
      </c>
      <c r="AM692">
        <v>2014</v>
      </c>
      <c r="AN692" t="s">
        <v>5884</v>
      </c>
      <c r="AO692" t="s">
        <v>5885</v>
      </c>
      <c r="AP692" t="s">
        <v>5885</v>
      </c>
      <c r="AQ692" t="s">
        <v>5886</v>
      </c>
      <c r="AR692" t="s">
        <v>5874</v>
      </c>
      <c r="AS692" t="s">
        <v>5874</v>
      </c>
      <c r="AT692" t="s">
        <v>8108</v>
      </c>
      <c r="AU692" t="s">
        <v>8109</v>
      </c>
      <c r="AV692" t="s">
        <v>84</v>
      </c>
      <c r="AW692" t="s">
        <v>86</v>
      </c>
      <c r="AX692" t="s">
        <v>86</v>
      </c>
      <c r="AY692" t="s">
        <v>85</v>
      </c>
      <c r="AZ692" t="s">
        <v>86</v>
      </c>
      <c r="BA692" t="s">
        <v>85</v>
      </c>
      <c r="BB692" t="s">
        <v>86</v>
      </c>
      <c r="BC692">
        <v>11</v>
      </c>
      <c r="BD692" t="s">
        <v>86</v>
      </c>
      <c r="BE692" t="s">
        <v>86</v>
      </c>
      <c r="BF692" t="s">
        <v>86</v>
      </c>
      <c r="BG692" t="s">
        <v>86</v>
      </c>
      <c r="BH692" t="s">
        <v>85</v>
      </c>
      <c r="BI692" t="s">
        <v>85</v>
      </c>
      <c r="BJ692" t="s">
        <v>85</v>
      </c>
      <c r="BK692" t="s">
        <v>86</v>
      </c>
      <c r="BL692" t="s">
        <v>8110</v>
      </c>
      <c r="BM692" t="s">
        <v>262</v>
      </c>
      <c r="BN692" t="s">
        <v>8111</v>
      </c>
      <c r="BO692" t="s">
        <v>7983</v>
      </c>
      <c r="BP692" s="1" t="s">
        <v>8112</v>
      </c>
    </row>
    <row r="693" spans="1:68" hidden="1" x14ac:dyDescent="0.25">
      <c r="A693" s="1" t="s">
        <v>7183</v>
      </c>
      <c r="B693" t="s">
        <v>7184</v>
      </c>
      <c r="C693" t="s">
        <v>7185</v>
      </c>
      <c r="D693" s="5">
        <f t="shared" si="30"/>
        <v>0</v>
      </c>
      <c r="E693" s="5">
        <f>IFERROR(SEARCH(Tabelle2!$A$2,Literatur!$C693),0)</f>
        <v>0</v>
      </c>
      <c r="F693" s="5">
        <f>IFERROR(SEARCH(Tabelle2!$A$3,Literatur!$C693),0)</f>
        <v>0</v>
      </c>
      <c r="G693" s="5">
        <f>IFERROR(SEARCH(Tabelle2!$A$4,Literatur!$C693),0)</f>
        <v>0</v>
      </c>
      <c r="H693" s="5">
        <f>IFERROR(SEARCH(Tabelle2!$A$5,Literatur!$C693),0)</f>
        <v>0</v>
      </c>
      <c r="I693" s="5">
        <f>IFERROR(SEARCH(Tabelle2!$A$6,Literatur!$C693),0)</f>
        <v>0</v>
      </c>
      <c r="J693" s="5">
        <f>IFERROR(SEARCH(Tabelle2!$A$7,Literatur!$C693),0)</f>
        <v>0</v>
      </c>
      <c r="K693" s="5">
        <f>IFERROR(SEARCH(Tabelle2!$A$8,Literatur!$C693),0)</f>
        <v>0</v>
      </c>
      <c r="L693" s="5">
        <f>IFERROR(SEARCH(Tabelle2!$A$9,Literatur!$C693),0)</f>
        <v>0</v>
      </c>
      <c r="M693" s="5">
        <f>IFERROR(SEARCH(Tabelle2!$A$10,Literatur!$C693),0)</f>
        <v>0</v>
      </c>
      <c r="N693" t="s">
        <v>60</v>
      </c>
      <c r="O693" t="s">
        <v>61</v>
      </c>
      <c r="P693" t="s">
        <v>7186</v>
      </c>
      <c r="Q693" t="s">
        <v>7187</v>
      </c>
      <c r="R693">
        <v>3</v>
      </c>
      <c r="S693">
        <v>115300</v>
      </c>
      <c r="T693" t="s">
        <v>64</v>
      </c>
      <c r="U693" t="s">
        <v>7188</v>
      </c>
      <c r="V693" t="s">
        <v>7189</v>
      </c>
      <c r="X693" t="s">
        <v>7190</v>
      </c>
      <c r="Y693" t="s">
        <v>7191</v>
      </c>
      <c r="Z693" t="s">
        <v>7192</v>
      </c>
      <c r="AA693">
        <f t="shared" si="31"/>
        <v>6</v>
      </c>
      <c r="AB693">
        <v>118</v>
      </c>
      <c r="AC693" t="s">
        <v>8113</v>
      </c>
      <c r="AD693" t="s">
        <v>71</v>
      </c>
      <c r="AE693">
        <v>25968177</v>
      </c>
      <c r="AF693" t="s">
        <v>8114</v>
      </c>
      <c r="AG693" t="s">
        <v>8115</v>
      </c>
      <c r="AH693" t="s">
        <v>8116</v>
      </c>
      <c r="AI693" t="s">
        <v>8117</v>
      </c>
      <c r="AK693" t="s">
        <v>76</v>
      </c>
      <c r="AL693">
        <v>2191002</v>
      </c>
      <c r="AM693">
        <v>2014</v>
      </c>
      <c r="AN693" t="s">
        <v>7553</v>
      </c>
      <c r="AO693" t="s">
        <v>7554</v>
      </c>
      <c r="AP693" t="s">
        <v>7554</v>
      </c>
      <c r="AQ693" t="s">
        <v>7555</v>
      </c>
      <c r="AR693" t="s">
        <v>7556</v>
      </c>
      <c r="AS693" t="s">
        <v>7556</v>
      </c>
      <c r="AT693" t="s">
        <v>8118</v>
      </c>
      <c r="AU693" t="s">
        <v>8119</v>
      </c>
      <c r="AV693" t="s">
        <v>84</v>
      </c>
      <c r="AW693" t="s">
        <v>85</v>
      </c>
      <c r="AX693" t="s">
        <v>86</v>
      </c>
      <c r="AY693" t="s">
        <v>85</v>
      </c>
      <c r="AZ693" t="s">
        <v>86</v>
      </c>
      <c r="BA693" t="s">
        <v>85</v>
      </c>
      <c r="BB693" t="s">
        <v>85</v>
      </c>
      <c r="BC693">
        <v>11</v>
      </c>
      <c r="BD693" t="s">
        <v>86</v>
      </c>
      <c r="BE693" t="s">
        <v>86</v>
      </c>
      <c r="BF693" t="s">
        <v>86</v>
      </c>
      <c r="BG693" t="s">
        <v>86</v>
      </c>
      <c r="BH693" t="s">
        <v>85</v>
      </c>
      <c r="BI693" t="s">
        <v>85</v>
      </c>
      <c r="BJ693" t="s">
        <v>85</v>
      </c>
      <c r="BK693" t="s">
        <v>86</v>
      </c>
      <c r="BL693" t="s">
        <v>8120</v>
      </c>
      <c r="BM693" t="s">
        <v>262</v>
      </c>
      <c r="BN693" t="s">
        <v>4409</v>
      </c>
      <c r="BO693" t="s">
        <v>3270</v>
      </c>
      <c r="BP693" s="1" t="s">
        <v>8121</v>
      </c>
    </row>
    <row r="694" spans="1:68" hidden="1" x14ac:dyDescent="0.25">
      <c r="A694" s="1" t="s">
        <v>7183</v>
      </c>
      <c r="B694" t="s">
        <v>7184</v>
      </c>
      <c r="C694" t="s">
        <v>7185</v>
      </c>
      <c r="D694" s="5">
        <f t="shared" si="30"/>
        <v>0</v>
      </c>
      <c r="E694" s="5">
        <f>IFERROR(SEARCH(Tabelle2!$A$2,Literatur!$C694),0)</f>
        <v>0</v>
      </c>
      <c r="F694" s="5">
        <f>IFERROR(SEARCH(Tabelle2!$A$3,Literatur!$C694),0)</f>
        <v>0</v>
      </c>
      <c r="G694" s="5">
        <f>IFERROR(SEARCH(Tabelle2!$A$4,Literatur!$C694),0)</f>
        <v>0</v>
      </c>
      <c r="H694" s="5">
        <f>IFERROR(SEARCH(Tabelle2!$A$5,Literatur!$C694),0)</f>
        <v>0</v>
      </c>
      <c r="I694" s="5">
        <f>IFERROR(SEARCH(Tabelle2!$A$6,Literatur!$C694),0)</f>
        <v>0</v>
      </c>
      <c r="J694" s="5">
        <f>IFERROR(SEARCH(Tabelle2!$A$7,Literatur!$C694),0)</f>
        <v>0</v>
      </c>
      <c r="K694" s="5">
        <f>IFERROR(SEARCH(Tabelle2!$A$8,Literatur!$C694),0)</f>
        <v>0</v>
      </c>
      <c r="L694" s="5">
        <f>IFERROR(SEARCH(Tabelle2!$A$9,Literatur!$C694),0)</f>
        <v>0</v>
      </c>
      <c r="M694" s="5">
        <f>IFERROR(SEARCH(Tabelle2!$A$10,Literatur!$C694),0)</f>
        <v>0</v>
      </c>
      <c r="N694" t="s">
        <v>60</v>
      </c>
      <c r="O694" t="s">
        <v>61</v>
      </c>
      <c r="P694" t="s">
        <v>7186</v>
      </c>
      <c r="Q694" t="s">
        <v>7187</v>
      </c>
      <c r="R694">
        <v>3</v>
      </c>
      <c r="S694">
        <v>115300</v>
      </c>
      <c r="T694" t="s">
        <v>64</v>
      </c>
      <c r="U694" t="s">
        <v>7188</v>
      </c>
      <c r="V694" t="s">
        <v>7189</v>
      </c>
      <c r="X694" t="s">
        <v>7190</v>
      </c>
      <c r="Y694" t="s">
        <v>7191</v>
      </c>
      <c r="Z694" t="s">
        <v>7192</v>
      </c>
      <c r="AA694">
        <f t="shared" si="31"/>
        <v>6</v>
      </c>
      <c r="AB694">
        <v>118</v>
      </c>
      <c r="AC694" t="s">
        <v>8122</v>
      </c>
      <c r="AD694" t="s">
        <v>71</v>
      </c>
      <c r="AE694">
        <v>27738994</v>
      </c>
      <c r="AF694" t="s">
        <v>8123</v>
      </c>
      <c r="AG694" t="s">
        <v>8124</v>
      </c>
      <c r="AH694" t="s">
        <v>8125</v>
      </c>
      <c r="AI694" t="s">
        <v>8126</v>
      </c>
      <c r="AK694" t="s">
        <v>1125</v>
      </c>
      <c r="AL694">
        <v>2510447</v>
      </c>
      <c r="AM694">
        <v>2017</v>
      </c>
      <c r="AN694" t="s">
        <v>5884</v>
      </c>
      <c r="AO694" t="s">
        <v>5885</v>
      </c>
      <c r="AP694" t="s">
        <v>5885</v>
      </c>
      <c r="AQ694" t="s">
        <v>5886</v>
      </c>
      <c r="AR694" t="s">
        <v>5874</v>
      </c>
      <c r="AS694" t="s">
        <v>5874</v>
      </c>
      <c r="AT694" t="s">
        <v>8127</v>
      </c>
      <c r="AU694" t="s">
        <v>8128</v>
      </c>
      <c r="AV694" t="s">
        <v>84</v>
      </c>
      <c r="AW694" t="s">
        <v>86</v>
      </c>
      <c r="AX694" t="s">
        <v>86</v>
      </c>
      <c r="AY694" t="s">
        <v>85</v>
      </c>
      <c r="AZ694" t="s">
        <v>86</v>
      </c>
      <c r="BA694" t="s">
        <v>85</v>
      </c>
      <c r="BB694" t="s">
        <v>86</v>
      </c>
      <c r="BC694">
        <v>11</v>
      </c>
      <c r="BD694" t="s">
        <v>86</v>
      </c>
      <c r="BE694" t="s">
        <v>86</v>
      </c>
      <c r="BF694" t="s">
        <v>85</v>
      </c>
      <c r="BG694" t="s">
        <v>86</v>
      </c>
      <c r="BH694" t="s">
        <v>85</v>
      </c>
      <c r="BI694" t="s">
        <v>85</v>
      </c>
      <c r="BJ694" t="s">
        <v>85</v>
      </c>
      <c r="BK694" t="s">
        <v>85</v>
      </c>
      <c r="BL694" t="s">
        <v>8129</v>
      </c>
      <c r="BM694" t="s">
        <v>7616</v>
      </c>
      <c r="BN694" t="s">
        <v>8130</v>
      </c>
      <c r="BO694" t="s">
        <v>1148</v>
      </c>
      <c r="BP694" s="1" t="s">
        <v>8131</v>
      </c>
    </row>
    <row r="695" spans="1:68" hidden="1" x14ac:dyDescent="0.25">
      <c r="A695" s="1" t="s">
        <v>7183</v>
      </c>
      <c r="B695" t="s">
        <v>7184</v>
      </c>
      <c r="C695" t="s">
        <v>7185</v>
      </c>
      <c r="D695" s="5">
        <f t="shared" si="30"/>
        <v>0</v>
      </c>
      <c r="E695" s="5">
        <f>IFERROR(SEARCH(Tabelle2!$A$2,Literatur!$C695),0)</f>
        <v>0</v>
      </c>
      <c r="F695" s="5">
        <f>IFERROR(SEARCH(Tabelle2!$A$3,Literatur!$C695),0)</f>
        <v>0</v>
      </c>
      <c r="G695" s="5">
        <f>IFERROR(SEARCH(Tabelle2!$A$4,Literatur!$C695),0)</f>
        <v>0</v>
      </c>
      <c r="H695" s="5">
        <f>IFERROR(SEARCH(Tabelle2!$A$5,Literatur!$C695),0)</f>
        <v>0</v>
      </c>
      <c r="I695" s="5">
        <f>IFERROR(SEARCH(Tabelle2!$A$6,Literatur!$C695),0)</f>
        <v>0</v>
      </c>
      <c r="J695" s="5">
        <f>IFERROR(SEARCH(Tabelle2!$A$7,Literatur!$C695),0)</f>
        <v>0</v>
      </c>
      <c r="K695" s="5">
        <f>IFERROR(SEARCH(Tabelle2!$A$8,Literatur!$C695),0)</f>
        <v>0</v>
      </c>
      <c r="L695" s="5">
        <f>IFERROR(SEARCH(Tabelle2!$A$9,Literatur!$C695),0)</f>
        <v>0</v>
      </c>
      <c r="M695" s="5">
        <f>IFERROR(SEARCH(Tabelle2!$A$10,Literatur!$C695),0)</f>
        <v>0</v>
      </c>
      <c r="N695" t="s">
        <v>60</v>
      </c>
      <c r="O695" t="s">
        <v>61</v>
      </c>
      <c r="P695" t="s">
        <v>7186</v>
      </c>
      <c r="Q695" t="s">
        <v>7187</v>
      </c>
      <c r="R695">
        <v>3</v>
      </c>
      <c r="S695">
        <v>115300</v>
      </c>
      <c r="T695" t="s">
        <v>64</v>
      </c>
      <c r="U695" t="s">
        <v>7188</v>
      </c>
      <c r="V695" t="s">
        <v>7189</v>
      </c>
      <c r="X695" t="s">
        <v>7190</v>
      </c>
      <c r="Y695" t="s">
        <v>7191</v>
      </c>
      <c r="Z695" t="s">
        <v>7192</v>
      </c>
      <c r="AA695">
        <f t="shared" si="31"/>
        <v>6</v>
      </c>
      <c r="AB695">
        <v>118</v>
      </c>
      <c r="AC695" t="s">
        <v>8132</v>
      </c>
      <c r="AD695" t="s">
        <v>71</v>
      </c>
      <c r="AE695">
        <v>26802113</v>
      </c>
      <c r="AF695" t="s">
        <v>8133</v>
      </c>
      <c r="AG695" t="s">
        <v>8134</v>
      </c>
      <c r="AH695" t="s">
        <v>8135</v>
      </c>
      <c r="AI695" t="s">
        <v>8136</v>
      </c>
      <c r="AK695" t="s">
        <v>8137</v>
      </c>
      <c r="AL695">
        <v>2269475</v>
      </c>
      <c r="AM695">
        <v>2015</v>
      </c>
      <c r="AN695" t="s">
        <v>8138</v>
      </c>
      <c r="AO695" t="s">
        <v>8139</v>
      </c>
      <c r="AP695" t="s">
        <v>8139</v>
      </c>
      <c r="AQ695" t="s">
        <v>8140</v>
      </c>
      <c r="AR695" t="s">
        <v>8141</v>
      </c>
      <c r="AS695" t="s">
        <v>8141</v>
      </c>
      <c r="AT695" t="s">
        <v>8142</v>
      </c>
      <c r="AU695" t="s">
        <v>8143</v>
      </c>
      <c r="AV695" t="s">
        <v>84</v>
      </c>
      <c r="AW695" t="s">
        <v>86</v>
      </c>
      <c r="AX695" t="s">
        <v>86</v>
      </c>
      <c r="AY695" t="s">
        <v>85</v>
      </c>
      <c r="AZ695" t="s">
        <v>86</v>
      </c>
      <c r="BA695" t="s">
        <v>85</v>
      </c>
      <c r="BB695" t="s">
        <v>85</v>
      </c>
      <c r="BC695">
        <v>12</v>
      </c>
      <c r="BD695" t="s">
        <v>86</v>
      </c>
      <c r="BE695" t="s">
        <v>86</v>
      </c>
      <c r="BF695" t="s">
        <v>85</v>
      </c>
      <c r="BG695" t="s">
        <v>86</v>
      </c>
      <c r="BH695" t="s">
        <v>85</v>
      </c>
      <c r="BI695" t="s">
        <v>85</v>
      </c>
      <c r="BJ695" t="s">
        <v>85</v>
      </c>
      <c r="BK695" t="s">
        <v>85</v>
      </c>
      <c r="BL695" t="s">
        <v>7503</v>
      </c>
      <c r="BM695" t="s">
        <v>8144</v>
      </c>
      <c r="BN695" t="s">
        <v>5382</v>
      </c>
      <c r="BO695" t="s">
        <v>5374</v>
      </c>
      <c r="BP695" s="1" t="s">
        <v>8145</v>
      </c>
    </row>
    <row r="696" spans="1:68" hidden="1" x14ac:dyDescent="0.25">
      <c r="A696" s="1" t="s">
        <v>7183</v>
      </c>
      <c r="B696" t="s">
        <v>7184</v>
      </c>
      <c r="C696" t="s">
        <v>7185</v>
      </c>
      <c r="D696" s="5">
        <f t="shared" si="30"/>
        <v>0</v>
      </c>
      <c r="E696" s="5">
        <f>IFERROR(SEARCH(Tabelle2!$A$2,Literatur!$C696),0)</f>
        <v>0</v>
      </c>
      <c r="F696" s="5">
        <f>IFERROR(SEARCH(Tabelle2!$A$3,Literatur!$C696),0)</f>
        <v>0</v>
      </c>
      <c r="G696" s="5">
        <f>IFERROR(SEARCH(Tabelle2!$A$4,Literatur!$C696),0)</f>
        <v>0</v>
      </c>
      <c r="H696" s="5">
        <f>IFERROR(SEARCH(Tabelle2!$A$5,Literatur!$C696),0)</f>
        <v>0</v>
      </c>
      <c r="I696" s="5">
        <f>IFERROR(SEARCH(Tabelle2!$A$6,Literatur!$C696),0)</f>
        <v>0</v>
      </c>
      <c r="J696" s="5">
        <f>IFERROR(SEARCH(Tabelle2!$A$7,Literatur!$C696),0)</f>
        <v>0</v>
      </c>
      <c r="K696" s="5">
        <f>IFERROR(SEARCH(Tabelle2!$A$8,Literatur!$C696),0)</f>
        <v>0</v>
      </c>
      <c r="L696" s="5">
        <f>IFERROR(SEARCH(Tabelle2!$A$9,Literatur!$C696),0)</f>
        <v>0</v>
      </c>
      <c r="M696" s="5">
        <f>IFERROR(SEARCH(Tabelle2!$A$10,Literatur!$C696),0)</f>
        <v>0</v>
      </c>
      <c r="N696" t="s">
        <v>60</v>
      </c>
      <c r="O696" t="s">
        <v>61</v>
      </c>
      <c r="P696" t="s">
        <v>7186</v>
      </c>
      <c r="Q696" t="s">
        <v>7187</v>
      </c>
      <c r="R696">
        <v>3</v>
      </c>
      <c r="S696">
        <v>115300</v>
      </c>
      <c r="T696" t="s">
        <v>64</v>
      </c>
      <c r="U696" t="s">
        <v>7188</v>
      </c>
      <c r="V696" t="s">
        <v>7189</v>
      </c>
      <c r="X696" t="s">
        <v>7190</v>
      </c>
      <c r="Y696" t="s">
        <v>7191</v>
      </c>
      <c r="Z696" t="s">
        <v>7192</v>
      </c>
      <c r="AA696">
        <f t="shared" si="31"/>
        <v>6</v>
      </c>
      <c r="AB696">
        <v>118</v>
      </c>
      <c r="AC696" t="s">
        <v>8146</v>
      </c>
      <c r="AD696" t="s">
        <v>71</v>
      </c>
      <c r="AE696">
        <v>25982659</v>
      </c>
      <c r="AF696" t="s">
        <v>8147</v>
      </c>
      <c r="AG696" t="s">
        <v>8148</v>
      </c>
      <c r="AH696" t="s">
        <v>8149</v>
      </c>
      <c r="AI696" t="s">
        <v>8150</v>
      </c>
      <c r="AK696" t="s">
        <v>8151</v>
      </c>
      <c r="AL696">
        <v>2610638</v>
      </c>
      <c r="AM696">
        <v>2017</v>
      </c>
      <c r="AN696" t="s">
        <v>8152</v>
      </c>
      <c r="AO696" t="s">
        <v>8153</v>
      </c>
      <c r="AP696" t="s">
        <v>8153</v>
      </c>
      <c r="AQ696" t="s">
        <v>8154</v>
      </c>
      <c r="AR696" t="s">
        <v>8155</v>
      </c>
      <c r="AS696" t="s">
        <v>8156</v>
      </c>
      <c r="AT696" t="s">
        <v>8157</v>
      </c>
      <c r="AU696" t="s">
        <v>8158</v>
      </c>
      <c r="AV696" t="s">
        <v>84</v>
      </c>
      <c r="AW696" t="s">
        <v>86</v>
      </c>
      <c r="AX696" t="s">
        <v>86</v>
      </c>
      <c r="AY696" t="s">
        <v>85</v>
      </c>
      <c r="AZ696" t="s">
        <v>86</v>
      </c>
      <c r="BA696" t="s">
        <v>85</v>
      </c>
      <c r="BB696" t="s">
        <v>86</v>
      </c>
      <c r="BC696">
        <v>13</v>
      </c>
      <c r="BD696" t="s">
        <v>86</v>
      </c>
      <c r="BE696" t="s">
        <v>86</v>
      </c>
      <c r="BF696" t="s">
        <v>85</v>
      </c>
      <c r="BG696" t="s">
        <v>86</v>
      </c>
      <c r="BH696" t="s">
        <v>86</v>
      </c>
      <c r="BI696" t="s">
        <v>85</v>
      </c>
      <c r="BJ696" t="s">
        <v>86</v>
      </c>
      <c r="BK696" t="s">
        <v>85</v>
      </c>
      <c r="BL696" t="s">
        <v>816</v>
      </c>
      <c r="BM696" t="s">
        <v>1925</v>
      </c>
      <c r="BN696" t="s">
        <v>8159</v>
      </c>
      <c r="BO696" t="s">
        <v>2819</v>
      </c>
      <c r="BP696" s="1" t="s">
        <v>8160</v>
      </c>
    </row>
    <row r="697" spans="1:68" hidden="1" x14ac:dyDescent="0.25">
      <c r="A697" s="1" t="s">
        <v>7183</v>
      </c>
      <c r="B697" t="s">
        <v>7184</v>
      </c>
      <c r="C697" t="s">
        <v>7185</v>
      </c>
      <c r="D697" s="5">
        <f t="shared" si="30"/>
        <v>0</v>
      </c>
      <c r="E697" s="5">
        <f>IFERROR(SEARCH(Tabelle2!$A$2,Literatur!$C697),0)</f>
        <v>0</v>
      </c>
      <c r="F697" s="5">
        <f>IFERROR(SEARCH(Tabelle2!$A$3,Literatur!$C697),0)</f>
        <v>0</v>
      </c>
      <c r="G697" s="5">
        <f>IFERROR(SEARCH(Tabelle2!$A$4,Literatur!$C697),0)</f>
        <v>0</v>
      </c>
      <c r="H697" s="5">
        <f>IFERROR(SEARCH(Tabelle2!$A$5,Literatur!$C697),0)</f>
        <v>0</v>
      </c>
      <c r="I697" s="5">
        <f>IFERROR(SEARCH(Tabelle2!$A$6,Literatur!$C697),0)</f>
        <v>0</v>
      </c>
      <c r="J697" s="5">
        <f>IFERROR(SEARCH(Tabelle2!$A$7,Literatur!$C697),0)</f>
        <v>0</v>
      </c>
      <c r="K697" s="5">
        <f>IFERROR(SEARCH(Tabelle2!$A$8,Literatur!$C697),0)</f>
        <v>0</v>
      </c>
      <c r="L697" s="5">
        <f>IFERROR(SEARCH(Tabelle2!$A$9,Literatur!$C697),0)</f>
        <v>0</v>
      </c>
      <c r="M697" s="5">
        <f>IFERROR(SEARCH(Tabelle2!$A$10,Literatur!$C697),0)</f>
        <v>0</v>
      </c>
      <c r="N697" t="s">
        <v>60</v>
      </c>
      <c r="O697" t="s">
        <v>61</v>
      </c>
      <c r="P697" t="s">
        <v>7186</v>
      </c>
      <c r="Q697" t="s">
        <v>7187</v>
      </c>
      <c r="R697">
        <v>3</v>
      </c>
      <c r="S697">
        <v>115300</v>
      </c>
      <c r="T697" t="s">
        <v>64</v>
      </c>
      <c r="U697" t="s">
        <v>7188</v>
      </c>
      <c r="V697" t="s">
        <v>7189</v>
      </c>
      <c r="X697" t="s">
        <v>7190</v>
      </c>
      <c r="Y697" t="s">
        <v>7191</v>
      </c>
      <c r="Z697" t="s">
        <v>7192</v>
      </c>
      <c r="AA697">
        <f t="shared" si="31"/>
        <v>6</v>
      </c>
      <c r="AB697">
        <v>118</v>
      </c>
      <c r="AC697" t="s">
        <v>8161</v>
      </c>
      <c r="AD697" t="s">
        <v>71</v>
      </c>
      <c r="AE697">
        <v>27819466</v>
      </c>
      <c r="AF697" t="s">
        <v>8162</v>
      </c>
      <c r="AG697" t="s">
        <v>8163</v>
      </c>
      <c r="AH697" t="s">
        <v>8164</v>
      </c>
      <c r="AI697" t="s">
        <v>8165</v>
      </c>
      <c r="AK697" t="s">
        <v>384</v>
      </c>
      <c r="AL697">
        <v>2448642</v>
      </c>
      <c r="AM697">
        <v>2016</v>
      </c>
      <c r="AN697" t="s">
        <v>7413</v>
      </c>
      <c r="AO697" t="s">
        <v>7414</v>
      </c>
      <c r="AP697" t="s">
        <v>7414</v>
      </c>
      <c r="AQ697" t="s">
        <v>7415</v>
      </c>
      <c r="AR697" t="s">
        <v>7416</v>
      </c>
      <c r="AS697" t="s">
        <v>7417</v>
      </c>
      <c r="AT697" t="s">
        <v>8166</v>
      </c>
      <c r="AU697" t="s">
        <v>8167</v>
      </c>
      <c r="AV697" t="s">
        <v>84</v>
      </c>
      <c r="AW697" t="s">
        <v>86</v>
      </c>
      <c r="AX697" t="s">
        <v>86</v>
      </c>
      <c r="AY697" t="s">
        <v>85</v>
      </c>
      <c r="AZ697" t="s">
        <v>86</v>
      </c>
      <c r="BA697" t="s">
        <v>85</v>
      </c>
      <c r="BB697" t="s">
        <v>86</v>
      </c>
      <c r="BC697">
        <v>13</v>
      </c>
      <c r="BD697" t="s">
        <v>86</v>
      </c>
      <c r="BE697" t="s">
        <v>86</v>
      </c>
      <c r="BF697" t="s">
        <v>85</v>
      </c>
      <c r="BG697" t="s">
        <v>86</v>
      </c>
      <c r="BH697" t="s">
        <v>85</v>
      </c>
      <c r="BI697" t="s">
        <v>85</v>
      </c>
      <c r="BJ697" t="s">
        <v>85</v>
      </c>
      <c r="BK697" t="s">
        <v>85</v>
      </c>
      <c r="BL697" t="s">
        <v>8168</v>
      </c>
      <c r="BM697" t="s">
        <v>7258</v>
      </c>
      <c r="BN697" t="s">
        <v>8169</v>
      </c>
      <c r="BO697" t="s">
        <v>216</v>
      </c>
      <c r="BP697" s="1" t="s">
        <v>8170</v>
      </c>
    </row>
    <row r="698" spans="1:68" hidden="1" x14ac:dyDescent="0.25">
      <c r="A698" s="1" t="s">
        <v>7183</v>
      </c>
      <c r="B698" t="s">
        <v>7184</v>
      </c>
      <c r="C698" t="s">
        <v>7185</v>
      </c>
      <c r="D698" s="5">
        <f t="shared" si="30"/>
        <v>0</v>
      </c>
      <c r="E698" s="5">
        <f>IFERROR(SEARCH(Tabelle2!$A$2,Literatur!$C698),0)</f>
        <v>0</v>
      </c>
      <c r="F698" s="5">
        <f>IFERROR(SEARCH(Tabelle2!$A$3,Literatur!$C698),0)</f>
        <v>0</v>
      </c>
      <c r="G698" s="5">
        <f>IFERROR(SEARCH(Tabelle2!$A$4,Literatur!$C698),0)</f>
        <v>0</v>
      </c>
      <c r="H698" s="5">
        <f>IFERROR(SEARCH(Tabelle2!$A$5,Literatur!$C698),0)</f>
        <v>0</v>
      </c>
      <c r="I698" s="5">
        <f>IFERROR(SEARCH(Tabelle2!$A$6,Literatur!$C698),0)</f>
        <v>0</v>
      </c>
      <c r="J698" s="5">
        <f>IFERROR(SEARCH(Tabelle2!$A$7,Literatur!$C698),0)</f>
        <v>0</v>
      </c>
      <c r="K698" s="5">
        <f>IFERROR(SEARCH(Tabelle2!$A$8,Literatur!$C698),0)</f>
        <v>0</v>
      </c>
      <c r="L698" s="5">
        <f>IFERROR(SEARCH(Tabelle2!$A$9,Literatur!$C698),0)</f>
        <v>0</v>
      </c>
      <c r="M698" s="5">
        <f>IFERROR(SEARCH(Tabelle2!$A$10,Literatur!$C698),0)</f>
        <v>0</v>
      </c>
      <c r="N698" t="s">
        <v>60</v>
      </c>
      <c r="O698" t="s">
        <v>61</v>
      </c>
      <c r="P698" t="s">
        <v>7186</v>
      </c>
      <c r="Q698" t="s">
        <v>7187</v>
      </c>
      <c r="R698">
        <v>3</v>
      </c>
      <c r="S698">
        <v>115300</v>
      </c>
      <c r="T698" t="s">
        <v>64</v>
      </c>
      <c r="U698" t="s">
        <v>7188</v>
      </c>
      <c r="V698" t="s">
        <v>7189</v>
      </c>
      <c r="X698" t="s">
        <v>7190</v>
      </c>
      <c r="Y698" t="s">
        <v>7191</v>
      </c>
      <c r="Z698" t="s">
        <v>7192</v>
      </c>
      <c r="AA698">
        <f t="shared" si="31"/>
        <v>6</v>
      </c>
      <c r="AB698">
        <v>118</v>
      </c>
      <c r="AC698" t="s">
        <v>8171</v>
      </c>
      <c r="AD698" t="s">
        <v>71</v>
      </c>
      <c r="AE698">
        <v>26612855</v>
      </c>
      <c r="AF698" t="s">
        <v>8172</v>
      </c>
      <c r="AG698" t="s">
        <v>8173</v>
      </c>
      <c r="AH698" t="s">
        <v>8174</v>
      </c>
      <c r="AI698" t="s">
        <v>8175</v>
      </c>
      <c r="AK698" t="s">
        <v>1639</v>
      </c>
      <c r="AL698">
        <v>2289106</v>
      </c>
      <c r="AM698">
        <v>2015</v>
      </c>
      <c r="AN698" t="s">
        <v>7775</v>
      </c>
      <c r="AO698" t="s">
        <v>7776</v>
      </c>
      <c r="AP698" t="s">
        <v>7776</v>
      </c>
      <c r="AQ698" t="s">
        <v>7777</v>
      </c>
      <c r="AR698" t="s">
        <v>7778</v>
      </c>
      <c r="AS698" t="s">
        <v>7779</v>
      </c>
      <c r="AT698" t="s">
        <v>8176</v>
      </c>
      <c r="AU698" t="s">
        <v>8177</v>
      </c>
      <c r="AV698" t="s">
        <v>84</v>
      </c>
      <c r="AW698" t="s">
        <v>85</v>
      </c>
      <c r="AX698" t="s">
        <v>86</v>
      </c>
      <c r="AY698" t="s">
        <v>85</v>
      </c>
      <c r="AZ698" t="s">
        <v>86</v>
      </c>
      <c r="BA698" t="s">
        <v>85</v>
      </c>
      <c r="BB698" t="s">
        <v>86</v>
      </c>
      <c r="BC698">
        <v>14</v>
      </c>
      <c r="BD698" t="s">
        <v>86</v>
      </c>
      <c r="BE698" t="s">
        <v>86</v>
      </c>
      <c r="BF698" t="s">
        <v>86</v>
      </c>
      <c r="BG698" t="s">
        <v>86</v>
      </c>
      <c r="BH698" t="s">
        <v>86</v>
      </c>
      <c r="BI698" t="s">
        <v>85</v>
      </c>
      <c r="BJ698" t="s">
        <v>86</v>
      </c>
      <c r="BK698" t="s">
        <v>86</v>
      </c>
      <c r="BL698" t="s">
        <v>8178</v>
      </c>
      <c r="BM698" t="s">
        <v>262</v>
      </c>
      <c r="BN698" t="s">
        <v>8179</v>
      </c>
      <c r="BO698" t="s">
        <v>8034</v>
      </c>
      <c r="BP698" s="1" t="s">
        <v>8180</v>
      </c>
    </row>
    <row r="699" spans="1:68" hidden="1" x14ac:dyDescent="0.25">
      <c r="A699" s="1" t="s">
        <v>7183</v>
      </c>
      <c r="B699" t="s">
        <v>7184</v>
      </c>
      <c r="C699" t="s">
        <v>7185</v>
      </c>
      <c r="D699" s="5">
        <f t="shared" si="30"/>
        <v>0</v>
      </c>
      <c r="E699" s="5">
        <f>IFERROR(SEARCH(Tabelle2!$A$2,Literatur!$C699),0)</f>
        <v>0</v>
      </c>
      <c r="F699" s="5">
        <f>IFERROR(SEARCH(Tabelle2!$A$3,Literatur!$C699),0)</f>
        <v>0</v>
      </c>
      <c r="G699" s="5">
        <f>IFERROR(SEARCH(Tabelle2!$A$4,Literatur!$C699),0)</f>
        <v>0</v>
      </c>
      <c r="H699" s="5">
        <f>IFERROR(SEARCH(Tabelle2!$A$5,Literatur!$C699),0)</f>
        <v>0</v>
      </c>
      <c r="I699" s="5">
        <f>IFERROR(SEARCH(Tabelle2!$A$6,Literatur!$C699),0)</f>
        <v>0</v>
      </c>
      <c r="J699" s="5">
        <f>IFERROR(SEARCH(Tabelle2!$A$7,Literatur!$C699),0)</f>
        <v>0</v>
      </c>
      <c r="K699" s="5">
        <f>IFERROR(SEARCH(Tabelle2!$A$8,Literatur!$C699),0)</f>
        <v>0</v>
      </c>
      <c r="L699" s="5">
        <f>IFERROR(SEARCH(Tabelle2!$A$9,Literatur!$C699),0)</f>
        <v>0</v>
      </c>
      <c r="M699" s="5">
        <f>IFERROR(SEARCH(Tabelle2!$A$10,Literatur!$C699),0)</f>
        <v>0</v>
      </c>
      <c r="N699" t="s">
        <v>60</v>
      </c>
      <c r="O699" t="s">
        <v>61</v>
      </c>
      <c r="P699" t="s">
        <v>7186</v>
      </c>
      <c r="Q699" t="s">
        <v>7187</v>
      </c>
      <c r="R699">
        <v>3</v>
      </c>
      <c r="S699">
        <v>115300</v>
      </c>
      <c r="T699" t="s">
        <v>64</v>
      </c>
      <c r="U699" t="s">
        <v>7188</v>
      </c>
      <c r="V699" t="s">
        <v>7189</v>
      </c>
      <c r="X699" t="s">
        <v>7190</v>
      </c>
      <c r="Y699" t="s">
        <v>7191</v>
      </c>
      <c r="Z699" t="s">
        <v>7192</v>
      </c>
      <c r="AA699">
        <f t="shared" si="31"/>
        <v>6</v>
      </c>
      <c r="AB699">
        <v>118</v>
      </c>
      <c r="AC699" t="s">
        <v>8181</v>
      </c>
      <c r="AD699" t="s">
        <v>71</v>
      </c>
      <c r="AE699">
        <v>26377454</v>
      </c>
      <c r="AF699" t="s">
        <v>8182</v>
      </c>
      <c r="AG699" t="s">
        <v>8183</v>
      </c>
      <c r="AH699" t="s">
        <v>8184</v>
      </c>
      <c r="AI699" t="s">
        <v>8185</v>
      </c>
      <c r="AK699" t="s">
        <v>2348</v>
      </c>
      <c r="AL699">
        <v>2486336</v>
      </c>
      <c r="AM699">
        <v>2016</v>
      </c>
      <c r="AN699" t="s">
        <v>8186</v>
      </c>
      <c r="AO699" t="s">
        <v>8187</v>
      </c>
      <c r="AP699" t="s">
        <v>8187</v>
      </c>
      <c r="AQ699" t="s">
        <v>8188</v>
      </c>
      <c r="AR699" t="s">
        <v>8189</v>
      </c>
      <c r="AS699" t="s">
        <v>8190</v>
      </c>
      <c r="AT699" t="s">
        <v>8191</v>
      </c>
      <c r="AU699" t="s">
        <v>7713</v>
      </c>
      <c r="AV699" t="s">
        <v>84</v>
      </c>
      <c r="AW699" t="s">
        <v>86</v>
      </c>
      <c r="AX699" t="s">
        <v>86</v>
      </c>
      <c r="AY699" t="s">
        <v>85</v>
      </c>
      <c r="AZ699" t="s">
        <v>86</v>
      </c>
      <c r="BA699" t="s">
        <v>85</v>
      </c>
      <c r="BB699" t="s">
        <v>85</v>
      </c>
      <c r="BC699">
        <v>16</v>
      </c>
      <c r="BD699" t="s">
        <v>86</v>
      </c>
      <c r="BE699" t="s">
        <v>86</v>
      </c>
      <c r="BF699" t="s">
        <v>85</v>
      </c>
      <c r="BG699" t="s">
        <v>86</v>
      </c>
      <c r="BH699" t="s">
        <v>85</v>
      </c>
      <c r="BI699" t="s">
        <v>85</v>
      </c>
      <c r="BJ699" t="s">
        <v>85</v>
      </c>
      <c r="BK699" t="s">
        <v>85</v>
      </c>
      <c r="BL699" t="s">
        <v>1118</v>
      </c>
      <c r="BM699" t="s">
        <v>5471</v>
      </c>
      <c r="BN699" t="s">
        <v>8192</v>
      </c>
      <c r="BO699" t="s">
        <v>4903</v>
      </c>
      <c r="BP699" s="1" t="s">
        <v>8193</v>
      </c>
    </row>
    <row r="700" spans="1:68" hidden="1" x14ac:dyDescent="0.25">
      <c r="A700" s="1" t="s">
        <v>7183</v>
      </c>
      <c r="B700" t="s">
        <v>7184</v>
      </c>
      <c r="C700" t="s">
        <v>7185</v>
      </c>
      <c r="D700" s="5">
        <f t="shared" si="30"/>
        <v>0</v>
      </c>
      <c r="E700" s="5">
        <f>IFERROR(SEARCH(Tabelle2!$A$2,Literatur!$C700),0)</f>
        <v>0</v>
      </c>
      <c r="F700" s="5">
        <f>IFERROR(SEARCH(Tabelle2!$A$3,Literatur!$C700),0)</f>
        <v>0</v>
      </c>
      <c r="G700" s="5">
        <f>IFERROR(SEARCH(Tabelle2!$A$4,Literatur!$C700),0)</f>
        <v>0</v>
      </c>
      <c r="H700" s="5">
        <f>IFERROR(SEARCH(Tabelle2!$A$5,Literatur!$C700),0)</f>
        <v>0</v>
      </c>
      <c r="I700" s="5">
        <f>IFERROR(SEARCH(Tabelle2!$A$6,Literatur!$C700),0)</f>
        <v>0</v>
      </c>
      <c r="J700" s="5">
        <f>IFERROR(SEARCH(Tabelle2!$A$7,Literatur!$C700),0)</f>
        <v>0</v>
      </c>
      <c r="K700" s="5">
        <f>IFERROR(SEARCH(Tabelle2!$A$8,Literatur!$C700),0)</f>
        <v>0</v>
      </c>
      <c r="L700" s="5">
        <f>IFERROR(SEARCH(Tabelle2!$A$9,Literatur!$C700),0)</f>
        <v>0</v>
      </c>
      <c r="M700" s="5">
        <f>IFERROR(SEARCH(Tabelle2!$A$10,Literatur!$C700),0)</f>
        <v>0</v>
      </c>
      <c r="N700" t="s">
        <v>60</v>
      </c>
      <c r="O700" t="s">
        <v>61</v>
      </c>
      <c r="P700" t="s">
        <v>7186</v>
      </c>
      <c r="Q700" t="s">
        <v>7187</v>
      </c>
      <c r="R700">
        <v>3</v>
      </c>
      <c r="S700">
        <v>115300</v>
      </c>
      <c r="T700" t="s">
        <v>64</v>
      </c>
      <c r="U700" t="s">
        <v>7188</v>
      </c>
      <c r="V700" t="s">
        <v>7189</v>
      </c>
      <c r="X700" t="s">
        <v>7190</v>
      </c>
      <c r="Y700" t="s">
        <v>7191</v>
      </c>
      <c r="Z700" t="s">
        <v>7192</v>
      </c>
      <c r="AA700">
        <f t="shared" si="31"/>
        <v>6</v>
      </c>
      <c r="AB700">
        <v>118</v>
      </c>
      <c r="AC700" t="s">
        <v>8194</v>
      </c>
      <c r="AD700" t="s">
        <v>71</v>
      </c>
      <c r="AE700">
        <v>26456829</v>
      </c>
      <c r="AF700" t="s">
        <v>8195</v>
      </c>
      <c r="AG700" t="s">
        <v>8196</v>
      </c>
      <c r="AH700" t="s">
        <v>8197</v>
      </c>
      <c r="AI700" t="s">
        <v>8198</v>
      </c>
      <c r="AK700" t="s">
        <v>8199</v>
      </c>
      <c r="AL700">
        <v>2390370</v>
      </c>
      <c r="AM700">
        <v>2015</v>
      </c>
      <c r="AN700" t="s">
        <v>2965</v>
      </c>
      <c r="AO700" t="s">
        <v>2966</v>
      </c>
      <c r="AP700" t="s">
        <v>2966</v>
      </c>
      <c r="AQ700" t="s">
        <v>2967</v>
      </c>
      <c r="AR700" t="s">
        <v>2968</v>
      </c>
      <c r="AS700" t="s">
        <v>2969</v>
      </c>
      <c r="AT700" t="s">
        <v>8200</v>
      </c>
      <c r="AU700" t="s">
        <v>8201</v>
      </c>
      <c r="AV700" t="s">
        <v>84</v>
      </c>
      <c r="AW700" t="s">
        <v>86</v>
      </c>
      <c r="AX700" t="s">
        <v>86</v>
      </c>
      <c r="AY700" t="s">
        <v>85</v>
      </c>
      <c r="AZ700" t="s">
        <v>86</v>
      </c>
      <c r="BA700" t="s">
        <v>85</v>
      </c>
      <c r="BB700" t="s">
        <v>86</v>
      </c>
      <c r="BC700">
        <v>16</v>
      </c>
      <c r="BD700" t="s">
        <v>86</v>
      </c>
      <c r="BE700" t="s">
        <v>86</v>
      </c>
      <c r="BF700" t="s">
        <v>86</v>
      </c>
      <c r="BG700" t="s">
        <v>86</v>
      </c>
      <c r="BH700" t="s">
        <v>85</v>
      </c>
      <c r="BI700" t="s">
        <v>85</v>
      </c>
      <c r="BJ700" t="s">
        <v>85</v>
      </c>
      <c r="BK700" t="s">
        <v>86</v>
      </c>
      <c r="BL700" t="s">
        <v>1544</v>
      </c>
      <c r="BM700" t="s">
        <v>8202</v>
      </c>
      <c r="BN700" t="s">
        <v>7406</v>
      </c>
      <c r="BO700" t="s">
        <v>1546</v>
      </c>
      <c r="BP700" s="1" t="s">
        <v>8203</v>
      </c>
    </row>
    <row r="701" spans="1:68" hidden="1" x14ac:dyDescent="0.25">
      <c r="A701" s="1" t="s">
        <v>7183</v>
      </c>
      <c r="B701" t="s">
        <v>7184</v>
      </c>
      <c r="C701" t="s">
        <v>7185</v>
      </c>
      <c r="D701" s="5">
        <f t="shared" si="30"/>
        <v>0</v>
      </c>
      <c r="E701" s="5">
        <f>IFERROR(SEARCH(Tabelle2!$A$2,Literatur!$C701),0)</f>
        <v>0</v>
      </c>
      <c r="F701" s="5">
        <f>IFERROR(SEARCH(Tabelle2!$A$3,Literatur!$C701),0)</f>
        <v>0</v>
      </c>
      <c r="G701" s="5">
        <f>IFERROR(SEARCH(Tabelle2!$A$4,Literatur!$C701),0)</f>
        <v>0</v>
      </c>
      <c r="H701" s="5">
        <f>IFERROR(SEARCH(Tabelle2!$A$5,Literatur!$C701),0)</f>
        <v>0</v>
      </c>
      <c r="I701" s="5">
        <f>IFERROR(SEARCH(Tabelle2!$A$6,Literatur!$C701),0)</f>
        <v>0</v>
      </c>
      <c r="J701" s="5">
        <f>IFERROR(SEARCH(Tabelle2!$A$7,Literatur!$C701),0)</f>
        <v>0</v>
      </c>
      <c r="K701" s="5">
        <f>IFERROR(SEARCH(Tabelle2!$A$8,Literatur!$C701),0)</f>
        <v>0</v>
      </c>
      <c r="L701" s="5">
        <f>IFERROR(SEARCH(Tabelle2!$A$9,Literatur!$C701),0)</f>
        <v>0</v>
      </c>
      <c r="M701" s="5">
        <f>IFERROR(SEARCH(Tabelle2!$A$10,Literatur!$C701),0)</f>
        <v>0</v>
      </c>
      <c r="N701" t="s">
        <v>60</v>
      </c>
      <c r="O701" t="s">
        <v>61</v>
      </c>
      <c r="P701" t="s">
        <v>7186</v>
      </c>
      <c r="Q701" t="s">
        <v>7187</v>
      </c>
      <c r="R701">
        <v>3</v>
      </c>
      <c r="S701">
        <v>115300</v>
      </c>
      <c r="T701" t="s">
        <v>64</v>
      </c>
      <c r="U701" t="s">
        <v>7188</v>
      </c>
      <c r="V701" t="s">
        <v>7189</v>
      </c>
      <c r="X701" t="s">
        <v>7190</v>
      </c>
      <c r="Y701" t="s">
        <v>7191</v>
      </c>
      <c r="Z701" t="s">
        <v>7192</v>
      </c>
      <c r="AA701">
        <f t="shared" si="31"/>
        <v>6</v>
      </c>
      <c r="AB701">
        <v>118</v>
      </c>
      <c r="AC701" t="s">
        <v>8204</v>
      </c>
      <c r="AD701" t="s">
        <v>71</v>
      </c>
      <c r="AE701">
        <v>23681164</v>
      </c>
      <c r="AF701" t="s">
        <v>8205</v>
      </c>
      <c r="AG701" t="s">
        <v>8206</v>
      </c>
      <c r="AH701" t="s">
        <v>8207</v>
      </c>
      <c r="AI701" t="s">
        <v>8208</v>
      </c>
      <c r="AK701" t="s">
        <v>2130</v>
      </c>
      <c r="AL701">
        <v>2324420</v>
      </c>
      <c r="AM701">
        <v>2015</v>
      </c>
      <c r="AN701" t="s">
        <v>8209</v>
      </c>
      <c r="AO701" t="s">
        <v>8210</v>
      </c>
      <c r="AP701" t="s">
        <v>8211</v>
      </c>
      <c r="AQ701" t="s">
        <v>8212</v>
      </c>
      <c r="AR701" t="s">
        <v>8213</v>
      </c>
      <c r="AS701" t="s">
        <v>8214</v>
      </c>
      <c r="AT701" t="s">
        <v>8215</v>
      </c>
      <c r="AU701" t="s">
        <v>8216</v>
      </c>
      <c r="AV701" t="s">
        <v>84</v>
      </c>
      <c r="AW701" t="s">
        <v>85</v>
      </c>
      <c r="AX701" t="s">
        <v>86</v>
      </c>
      <c r="AY701" t="s">
        <v>85</v>
      </c>
      <c r="AZ701" t="s">
        <v>86</v>
      </c>
      <c r="BA701" t="s">
        <v>85</v>
      </c>
      <c r="BB701" t="s">
        <v>85</v>
      </c>
      <c r="BC701">
        <v>16</v>
      </c>
      <c r="BD701" t="s">
        <v>86</v>
      </c>
      <c r="BE701" t="s">
        <v>86</v>
      </c>
      <c r="BF701" t="s">
        <v>85</v>
      </c>
      <c r="BG701" t="s">
        <v>86</v>
      </c>
      <c r="BH701" t="s">
        <v>85</v>
      </c>
      <c r="BI701" t="s">
        <v>85</v>
      </c>
      <c r="BJ701" t="s">
        <v>85</v>
      </c>
      <c r="BK701" t="s">
        <v>85</v>
      </c>
      <c r="BL701" t="s">
        <v>1605</v>
      </c>
      <c r="BM701" t="s">
        <v>1698</v>
      </c>
      <c r="BN701" t="s">
        <v>8217</v>
      </c>
      <c r="BO701" t="s">
        <v>2341</v>
      </c>
      <c r="BP701" s="1" t="s">
        <v>8218</v>
      </c>
    </row>
    <row r="702" spans="1:68" hidden="1" x14ac:dyDescent="0.25">
      <c r="A702" s="1" t="s">
        <v>7183</v>
      </c>
      <c r="B702" t="s">
        <v>7184</v>
      </c>
      <c r="C702" t="s">
        <v>7185</v>
      </c>
      <c r="D702" s="5">
        <f t="shared" si="30"/>
        <v>0</v>
      </c>
      <c r="E702" s="5">
        <f>IFERROR(SEARCH(Tabelle2!$A$2,Literatur!$C702),0)</f>
        <v>0</v>
      </c>
      <c r="F702" s="5">
        <f>IFERROR(SEARCH(Tabelle2!$A$3,Literatur!$C702),0)</f>
        <v>0</v>
      </c>
      <c r="G702" s="5">
        <f>IFERROR(SEARCH(Tabelle2!$A$4,Literatur!$C702),0)</f>
        <v>0</v>
      </c>
      <c r="H702" s="5">
        <f>IFERROR(SEARCH(Tabelle2!$A$5,Literatur!$C702),0)</f>
        <v>0</v>
      </c>
      <c r="I702" s="5">
        <f>IFERROR(SEARCH(Tabelle2!$A$6,Literatur!$C702),0)</f>
        <v>0</v>
      </c>
      <c r="J702" s="5">
        <f>IFERROR(SEARCH(Tabelle2!$A$7,Literatur!$C702),0)</f>
        <v>0</v>
      </c>
      <c r="K702" s="5">
        <f>IFERROR(SEARCH(Tabelle2!$A$8,Literatur!$C702),0)</f>
        <v>0</v>
      </c>
      <c r="L702" s="5">
        <f>IFERROR(SEARCH(Tabelle2!$A$9,Literatur!$C702),0)</f>
        <v>0</v>
      </c>
      <c r="M702" s="5">
        <f>IFERROR(SEARCH(Tabelle2!$A$10,Literatur!$C702),0)</f>
        <v>0</v>
      </c>
      <c r="N702" t="s">
        <v>60</v>
      </c>
      <c r="O702" t="s">
        <v>61</v>
      </c>
      <c r="P702" t="s">
        <v>7186</v>
      </c>
      <c r="Q702" t="s">
        <v>7187</v>
      </c>
      <c r="R702">
        <v>3</v>
      </c>
      <c r="S702">
        <v>115300</v>
      </c>
      <c r="T702" t="s">
        <v>64</v>
      </c>
      <c r="U702" t="s">
        <v>7188</v>
      </c>
      <c r="V702" t="s">
        <v>7189</v>
      </c>
      <c r="X702" t="s">
        <v>7190</v>
      </c>
      <c r="Y702" t="s">
        <v>7191</v>
      </c>
      <c r="Z702" t="s">
        <v>7192</v>
      </c>
      <c r="AA702">
        <f t="shared" si="31"/>
        <v>6</v>
      </c>
      <c r="AB702">
        <v>118</v>
      </c>
      <c r="AC702" t="s">
        <v>8219</v>
      </c>
      <c r="AD702" t="s">
        <v>71</v>
      </c>
      <c r="AE702">
        <v>28263956</v>
      </c>
      <c r="AF702" t="s">
        <v>8220</v>
      </c>
      <c r="AG702" t="s">
        <v>8221</v>
      </c>
      <c r="AH702" t="s">
        <v>8222</v>
      </c>
      <c r="AI702" t="s">
        <v>8223</v>
      </c>
      <c r="AK702" t="s">
        <v>96</v>
      </c>
      <c r="AL702">
        <v>2335550</v>
      </c>
      <c r="AM702">
        <v>2015</v>
      </c>
      <c r="AN702" t="s">
        <v>1286</v>
      </c>
      <c r="AO702" t="s">
        <v>1287</v>
      </c>
      <c r="AP702" t="s">
        <v>1287</v>
      </c>
      <c r="AQ702" t="s">
        <v>1288</v>
      </c>
      <c r="AR702" t="s">
        <v>1289</v>
      </c>
      <c r="AS702" t="s">
        <v>1289</v>
      </c>
      <c r="AT702" t="s">
        <v>8224</v>
      </c>
      <c r="AU702" t="s">
        <v>8225</v>
      </c>
      <c r="AV702" t="s">
        <v>84</v>
      </c>
      <c r="AW702" t="s">
        <v>86</v>
      </c>
      <c r="AX702" t="s">
        <v>86</v>
      </c>
      <c r="AY702" t="s">
        <v>85</v>
      </c>
      <c r="AZ702" t="s">
        <v>86</v>
      </c>
      <c r="BA702" t="s">
        <v>85</v>
      </c>
      <c r="BB702" t="s">
        <v>86</v>
      </c>
      <c r="BC702">
        <v>17</v>
      </c>
      <c r="BD702" t="s">
        <v>86</v>
      </c>
      <c r="BE702" t="s">
        <v>86</v>
      </c>
      <c r="BF702" t="s">
        <v>85</v>
      </c>
      <c r="BG702" t="s">
        <v>86</v>
      </c>
      <c r="BH702" t="s">
        <v>86</v>
      </c>
      <c r="BI702" t="s">
        <v>86</v>
      </c>
      <c r="BJ702" t="s">
        <v>85</v>
      </c>
      <c r="BK702" t="s">
        <v>85</v>
      </c>
      <c r="BL702" t="s">
        <v>1681</v>
      </c>
      <c r="BM702" t="s">
        <v>539</v>
      </c>
      <c r="BN702" t="s">
        <v>8226</v>
      </c>
      <c r="BO702" t="s">
        <v>2254</v>
      </c>
      <c r="BP702" s="1" t="s">
        <v>8227</v>
      </c>
    </row>
    <row r="703" spans="1:68" hidden="1" x14ac:dyDescent="0.25">
      <c r="A703" s="1" t="s">
        <v>7183</v>
      </c>
      <c r="B703" t="s">
        <v>7184</v>
      </c>
      <c r="C703" t="s">
        <v>7185</v>
      </c>
      <c r="D703" s="5">
        <f t="shared" si="30"/>
        <v>0</v>
      </c>
      <c r="E703" s="5">
        <f>IFERROR(SEARCH(Tabelle2!$A$2,Literatur!$C703),0)</f>
        <v>0</v>
      </c>
      <c r="F703" s="5">
        <f>IFERROR(SEARCH(Tabelle2!$A$3,Literatur!$C703),0)</f>
        <v>0</v>
      </c>
      <c r="G703" s="5">
        <f>IFERROR(SEARCH(Tabelle2!$A$4,Literatur!$C703),0)</f>
        <v>0</v>
      </c>
      <c r="H703" s="5">
        <f>IFERROR(SEARCH(Tabelle2!$A$5,Literatur!$C703),0)</f>
        <v>0</v>
      </c>
      <c r="I703" s="5">
        <f>IFERROR(SEARCH(Tabelle2!$A$6,Literatur!$C703),0)</f>
        <v>0</v>
      </c>
      <c r="J703" s="5">
        <f>IFERROR(SEARCH(Tabelle2!$A$7,Literatur!$C703),0)</f>
        <v>0</v>
      </c>
      <c r="K703" s="5">
        <f>IFERROR(SEARCH(Tabelle2!$A$8,Literatur!$C703),0)</f>
        <v>0</v>
      </c>
      <c r="L703" s="5">
        <f>IFERROR(SEARCH(Tabelle2!$A$9,Literatur!$C703),0)</f>
        <v>0</v>
      </c>
      <c r="M703" s="5">
        <f>IFERROR(SEARCH(Tabelle2!$A$10,Literatur!$C703),0)</f>
        <v>0</v>
      </c>
      <c r="N703" t="s">
        <v>60</v>
      </c>
      <c r="O703" t="s">
        <v>61</v>
      </c>
      <c r="P703" t="s">
        <v>7186</v>
      </c>
      <c r="Q703" t="s">
        <v>7187</v>
      </c>
      <c r="R703">
        <v>3</v>
      </c>
      <c r="S703">
        <v>115300</v>
      </c>
      <c r="T703" t="s">
        <v>64</v>
      </c>
      <c r="U703" t="s">
        <v>7188</v>
      </c>
      <c r="V703" t="s">
        <v>7189</v>
      </c>
      <c r="X703" t="s">
        <v>7190</v>
      </c>
      <c r="Y703" t="s">
        <v>7191</v>
      </c>
      <c r="Z703" t="s">
        <v>7192</v>
      </c>
      <c r="AA703">
        <f t="shared" si="31"/>
        <v>6</v>
      </c>
      <c r="AB703">
        <v>118</v>
      </c>
      <c r="AC703" t="s">
        <v>8228</v>
      </c>
      <c r="AD703" t="s">
        <v>71</v>
      </c>
      <c r="AE703">
        <v>27899710</v>
      </c>
      <c r="AF703" t="s">
        <v>8229</v>
      </c>
      <c r="AG703" t="s">
        <v>8230</v>
      </c>
      <c r="AH703" t="s">
        <v>8231</v>
      </c>
      <c r="AI703" t="s">
        <v>8232</v>
      </c>
      <c r="AK703" t="s">
        <v>354</v>
      </c>
      <c r="AL703">
        <v>2131855</v>
      </c>
      <c r="AM703">
        <v>2014</v>
      </c>
      <c r="AN703" t="s">
        <v>8233</v>
      </c>
      <c r="AO703" t="s">
        <v>8234</v>
      </c>
      <c r="AP703" t="s">
        <v>8235</v>
      </c>
      <c r="AQ703" t="s">
        <v>8236</v>
      </c>
      <c r="AR703" t="s">
        <v>8237</v>
      </c>
      <c r="AS703" t="s">
        <v>8238</v>
      </c>
      <c r="AT703" t="s">
        <v>8239</v>
      </c>
      <c r="AU703" t="s">
        <v>8240</v>
      </c>
      <c r="AV703" t="s">
        <v>84</v>
      </c>
      <c r="AW703" t="s">
        <v>86</v>
      </c>
      <c r="AX703" t="s">
        <v>86</v>
      </c>
      <c r="AY703" t="s">
        <v>86</v>
      </c>
      <c r="AZ703" t="s">
        <v>86</v>
      </c>
      <c r="BA703" t="s">
        <v>85</v>
      </c>
      <c r="BB703" t="s">
        <v>85</v>
      </c>
      <c r="BC703">
        <v>17</v>
      </c>
      <c r="BD703" t="s">
        <v>86</v>
      </c>
      <c r="BE703" t="s">
        <v>86</v>
      </c>
      <c r="BF703" t="s">
        <v>85</v>
      </c>
      <c r="BG703" t="s">
        <v>86</v>
      </c>
      <c r="BH703" t="s">
        <v>85</v>
      </c>
      <c r="BI703" t="s">
        <v>85</v>
      </c>
      <c r="BJ703" t="s">
        <v>85</v>
      </c>
      <c r="BK703" t="s">
        <v>85</v>
      </c>
      <c r="BL703" t="s">
        <v>8241</v>
      </c>
      <c r="BM703" t="s">
        <v>1756</v>
      </c>
      <c r="BN703" t="s">
        <v>8169</v>
      </c>
      <c r="BO703" t="s">
        <v>8054</v>
      </c>
      <c r="BP703" s="1" t="s">
        <v>8242</v>
      </c>
    </row>
    <row r="704" spans="1:68" hidden="1" x14ac:dyDescent="0.25">
      <c r="A704" s="1" t="s">
        <v>7183</v>
      </c>
      <c r="B704" t="s">
        <v>7184</v>
      </c>
      <c r="C704" t="s">
        <v>7185</v>
      </c>
      <c r="D704" s="5">
        <f t="shared" si="30"/>
        <v>0</v>
      </c>
      <c r="E704" s="5">
        <f>IFERROR(SEARCH(Tabelle2!$A$2,Literatur!$C704),0)</f>
        <v>0</v>
      </c>
      <c r="F704" s="5">
        <f>IFERROR(SEARCH(Tabelle2!$A$3,Literatur!$C704),0)</f>
        <v>0</v>
      </c>
      <c r="G704" s="5">
        <f>IFERROR(SEARCH(Tabelle2!$A$4,Literatur!$C704),0)</f>
        <v>0</v>
      </c>
      <c r="H704" s="5">
        <f>IFERROR(SEARCH(Tabelle2!$A$5,Literatur!$C704),0)</f>
        <v>0</v>
      </c>
      <c r="I704" s="5">
        <f>IFERROR(SEARCH(Tabelle2!$A$6,Literatur!$C704),0)</f>
        <v>0</v>
      </c>
      <c r="J704" s="5">
        <f>IFERROR(SEARCH(Tabelle2!$A$7,Literatur!$C704),0)</f>
        <v>0</v>
      </c>
      <c r="K704" s="5">
        <f>IFERROR(SEARCH(Tabelle2!$A$8,Literatur!$C704),0)</f>
        <v>0</v>
      </c>
      <c r="L704" s="5">
        <f>IFERROR(SEARCH(Tabelle2!$A$9,Literatur!$C704),0)</f>
        <v>0</v>
      </c>
      <c r="M704" s="5">
        <f>IFERROR(SEARCH(Tabelle2!$A$10,Literatur!$C704),0)</f>
        <v>0</v>
      </c>
      <c r="N704" t="s">
        <v>60</v>
      </c>
      <c r="O704" t="s">
        <v>61</v>
      </c>
      <c r="P704" t="s">
        <v>7186</v>
      </c>
      <c r="Q704" t="s">
        <v>7187</v>
      </c>
      <c r="R704">
        <v>3</v>
      </c>
      <c r="S704">
        <v>115300</v>
      </c>
      <c r="T704" t="s">
        <v>64</v>
      </c>
      <c r="U704" t="s">
        <v>7188</v>
      </c>
      <c r="V704" t="s">
        <v>7189</v>
      </c>
      <c r="X704" t="s">
        <v>7190</v>
      </c>
      <c r="Y704" t="s">
        <v>7191</v>
      </c>
      <c r="Z704" t="s">
        <v>7192</v>
      </c>
      <c r="AA704">
        <f t="shared" si="31"/>
        <v>6</v>
      </c>
      <c r="AB704">
        <v>118</v>
      </c>
      <c r="AC704" t="s">
        <v>8243</v>
      </c>
      <c r="AD704" t="s">
        <v>71</v>
      </c>
      <c r="AE704">
        <v>26493275</v>
      </c>
      <c r="AF704" t="s">
        <v>8244</v>
      </c>
      <c r="AG704" t="s">
        <v>8245</v>
      </c>
      <c r="AH704" t="s">
        <v>8246</v>
      </c>
      <c r="AI704" t="s">
        <v>8247</v>
      </c>
      <c r="AK704" t="s">
        <v>3702</v>
      </c>
      <c r="AL704">
        <v>2541550</v>
      </c>
      <c r="AM704">
        <v>2017</v>
      </c>
      <c r="AN704" t="s">
        <v>8248</v>
      </c>
      <c r="AO704" t="s">
        <v>8249</v>
      </c>
      <c r="AP704" t="s">
        <v>8250</v>
      </c>
      <c r="AQ704" t="s">
        <v>8251</v>
      </c>
      <c r="AR704" t="s">
        <v>8252</v>
      </c>
      <c r="AS704" t="s">
        <v>8253</v>
      </c>
      <c r="AT704" t="s">
        <v>8254</v>
      </c>
      <c r="AU704" t="s">
        <v>8255</v>
      </c>
      <c r="AV704" t="s">
        <v>84</v>
      </c>
      <c r="AW704" t="s">
        <v>86</v>
      </c>
      <c r="AX704" t="s">
        <v>86</v>
      </c>
      <c r="AY704" t="s">
        <v>85</v>
      </c>
      <c r="AZ704" t="s">
        <v>86</v>
      </c>
      <c r="BA704" t="s">
        <v>85</v>
      </c>
      <c r="BB704" t="s">
        <v>85</v>
      </c>
      <c r="BC704">
        <v>18</v>
      </c>
      <c r="BD704" t="s">
        <v>86</v>
      </c>
      <c r="BE704" t="s">
        <v>86</v>
      </c>
      <c r="BF704" t="s">
        <v>86</v>
      </c>
      <c r="BG704" t="s">
        <v>86</v>
      </c>
      <c r="BH704" t="s">
        <v>86</v>
      </c>
      <c r="BI704" t="s">
        <v>86</v>
      </c>
      <c r="BJ704" t="s">
        <v>85</v>
      </c>
      <c r="BK704" t="s">
        <v>86</v>
      </c>
      <c r="BL704" t="s">
        <v>1293</v>
      </c>
      <c r="BM704" t="s">
        <v>4258</v>
      </c>
      <c r="BN704" t="s">
        <v>4737</v>
      </c>
      <c r="BO704" t="s">
        <v>1106</v>
      </c>
      <c r="BP704" s="1" t="s">
        <v>8256</v>
      </c>
    </row>
    <row r="705" spans="1:68" hidden="1" x14ac:dyDescent="0.25">
      <c r="A705" s="1" t="s">
        <v>7183</v>
      </c>
      <c r="B705" t="s">
        <v>7184</v>
      </c>
      <c r="C705" t="s">
        <v>7185</v>
      </c>
      <c r="D705" s="5">
        <f t="shared" si="30"/>
        <v>0</v>
      </c>
      <c r="E705" s="5">
        <f>IFERROR(SEARCH(Tabelle2!$A$2,Literatur!$C705),0)</f>
        <v>0</v>
      </c>
      <c r="F705" s="5">
        <f>IFERROR(SEARCH(Tabelle2!$A$3,Literatur!$C705),0)</f>
        <v>0</v>
      </c>
      <c r="G705" s="5">
        <f>IFERROR(SEARCH(Tabelle2!$A$4,Literatur!$C705),0)</f>
        <v>0</v>
      </c>
      <c r="H705" s="5">
        <f>IFERROR(SEARCH(Tabelle2!$A$5,Literatur!$C705),0)</f>
        <v>0</v>
      </c>
      <c r="I705" s="5">
        <f>IFERROR(SEARCH(Tabelle2!$A$6,Literatur!$C705),0)</f>
        <v>0</v>
      </c>
      <c r="J705" s="5">
        <f>IFERROR(SEARCH(Tabelle2!$A$7,Literatur!$C705),0)</f>
        <v>0</v>
      </c>
      <c r="K705" s="5">
        <f>IFERROR(SEARCH(Tabelle2!$A$8,Literatur!$C705),0)</f>
        <v>0</v>
      </c>
      <c r="L705" s="5">
        <f>IFERROR(SEARCH(Tabelle2!$A$9,Literatur!$C705),0)</f>
        <v>0</v>
      </c>
      <c r="M705" s="5">
        <f>IFERROR(SEARCH(Tabelle2!$A$10,Literatur!$C705),0)</f>
        <v>0</v>
      </c>
      <c r="N705" t="s">
        <v>60</v>
      </c>
      <c r="O705" t="s">
        <v>61</v>
      </c>
      <c r="P705" t="s">
        <v>7186</v>
      </c>
      <c r="Q705" t="s">
        <v>7187</v>
      </c>
      <c r="R705">
        <v>3</v>
      </c>
      <c r="S705">
        <v>115300</v>
      </c>
      <c r="T705" t="s">
        <v>64</v>
      </c>
      <c r="U705" t="s">
        <v>7188</v>
      </c>
      <c r="V705" t="s">
        <v>7189</v>
      </c>
      <c r="X705" t="s">
        <v>7190</v>
      </c>
      <c r="Y705" t="s">
        <v>7191</v>
      </c>
      <c r="Z705" t="s">
        <v>7192</v>
      </c>
      <c r="AA705">
        <f t="shared" si="31"/>
        <v>6</v>
      </c>
      <c r="AB705">
        <v>118</v>
      </c>
      <c r="AC705" t="s">
        <v>8257</v>
      </c>
      <c r="AD705" t="s">
        <v>71</v>
      </c>
      <c r="AE705">
        <v>25249409</v>
      </c>
      <c r="AF705" t="s">
        <v>8258</v>
      </c>
      <c r="AG705" t="s">
        <v>8259</v>
      </c>
      <c r="AH705" t="s">
        <v>8260</v>
      </c>
      <c r="AI705" t="s">
        <v>8261</v>
      </c>
      <c r="AK705" t="s">
        <v>8262</v>
      </c>
      <c r="AL705">
        <v>2580549</v>
      </c>
      <c r="AM705">
        <v>2017</v>
      </c>
      <c r="AN705" t="s">
        <v>7413</v>
      </c>
      <c r="AO705" t="s">
        <v>7414</v>
      </c>
      <c r="AP705" t="s">
        <v>7414</v>
      </c>
      <c r="AQ705" t="s">
        <v>7415</v>
      </c>
      <c r="AR705" t="s">
        <v>7416</v>
      </c>
      <c r="AS705" t="s">
        <v>7417</v>
      </c>
      <c r="AT705" t="s">
        <v>8263</v>
      </c>
      <c r="AU705" t="s">
        <v>8264</v>
      </c>
      <c r="AV705" t="s">
        <v>84</v>
      </c>
      <c r="AW705" t="s">
        <v>86</v>
      </c>
      <c r="AX705" t="s">
        <v>86</v>
      </c>
      <c r="AY705" t="s">
        <v>85</v>
      </c>
      <c r="AZ705" t="s">
        <v>86</v>
      </c>
      <c r="BA705" t="s">
        <v>85</v>
      </c>
      <c r="BB705" t="s">
        <v>86</v>
      </c>
      <c r="BC705">
        <v>18</v>
      </c>
      <c r="BD705" t="s">
        <v>86</v>
      </c>
      <c r="BE705" t="s">
        <v>86</v>
      </c>
      <c r="BF705" t="s">
        <v>85</v>
      </c>
      <c r="BG705" t="s">
        <v>86</v>
      </c>
      <c r="BH705" t="s">
        <v>85</v>
      </c>
      <c r="BI705" t="s">
        <v>85</v>
      </c>
      <c r="BJ705" t="s">
        <v>85</v>
      </c>
      <c r="BK705" t="s">
        <v>85</v>
      </c>
      <c r="BL705" t="s">
        <v>2022</v>
      </c>
      <c r="BM705" t="s">
        <v>6550</v>
      </c>
      <c r="BN705" t="s">
        <v>3837</v>
      </c>
      <c r="BO705" t="s">
        <v>7723</v>
      </c>
      <c r="BP705" s="1" t="s">
        <v>8265</v>
      </c>
    </row>
    <row r="706" spans="1:68" hidden="1" x14ac:dyDescent="0.25">
      <c r="A706" s="1" t="s">
        <v>7183</v>
      </c>
      <c r="B706" t="s">
        <v>7184</v>
      </c>
      <c r="C706" t="s">
        <v>7185</v>
      </c>
      <c r="D706" s="5">
        <f t="shared" si="30"/>
        <v>0</v>
      </c>
      <c r="E706" s="5">
        <f>IFERROR(SEARCH(Tabelle2!$A$2,Literatur!$C706),0)</f>
        <v>0</v>
      </c>
      <c r="F706" s="5">
        <f>IFERROR(SEARCH(Tabelle2!$A$3,Literatur!$C706),0)</f>
        <v>0</v>
      </c>
      <c r="G706" s="5">
        <f>IFERROR(SEARCH(Tabelle2!$A$4,Literatur!$C706),0)</f>
        <v>0</v>
      </c>
      <c r="H706" s="5">
        <f>IFERROR(SEARCH(Tabelle2!$A$5,Literatur!$C706),0)</f>
        <v>0</v>
      </c>
      <c r="I706" s="5">
        <f>IFERROR(SEARCH(Tabelle2!$A$6,Literatur!$C706),0)</f>
        <v>0</v>
      </c>
      <c r="J706" s="5">
        <f>IFERROR(SEARCH(Tabelle2!$A$7,Literatur!$C706),0)</f>
        <v>0</v>
      </c>
      <c r="K706" s="5">
        <f>IFERROR(SEARCH(Tabelle2!$A$8,Literatur!$C706),0)</f>
        <v>0</v>
      </c>
      <c r="L706" s="5">
        <f>IFERROR(SEARCH(Tabelle2!$A$9,Literatur!$C706),0)</f>
        <v>0</v>
      </c>
      <c r="M706" s="5">
        <f>IFERROR(SEARCH(Tabelle2!$A$10,Literatur!$C706),0)</f>
        <v>0</v>
      </c>
      <c r="N706" t="s">
        <v>60</v>
      </c>
      <c r="O706" t="s">
        <v>61</v>
      </c>
      <c r="P706" t="s">
        <v>7186</v>
      </c>
      <c r="Q706" t="s">
        <v>7187</v>
      </c>
      <c r="R706">
        <v>3</v>
      </c>
      <c r="S706">
        <v>115300</v>
      </c>
      <c r="T706" t="s">
        <v>64</v>
      </c>
      <c r="U706" t="s">
        <v>7188</v>
      </c>
      <c r="V706" t="s">
        <v>7189</v>
      </c>
      <c r="X706" t="s">
        <v>7190</v>
      </c>
      <c r="Y706" t="s">
        <v>7191</v>
      </c>
      <c r="Z706" t="s">
        <v>7192</v>
      </c>
      <c r="AA706">
        <f t="shared" si="31"/>
        <v>6</v>
      </c>
      <c r="AB706">
        <v>118</v>
      </c>
      <c r="AC706" t="s">
        <v>8266</v>
      </c>
      <c r="AD706" t="s">
        <v>71</v>
      </c>
      <c r="AE706">
        <v>25070512</v>
      </c>
      <c r="AF706" t="s">
        <v>8267</v>
      </c>
      <c r="AG706" t="s">
        <v>8268</v>
      </c>
      <c r="AH706" t="s">
        <v>8269</v>
      </c>
      <c r="AI706" t="s">
        <v>8270</v>
      </c>
      <c r="AK706" t="s">
        <v>113</v>
      </c>
      <c r="AL706">
        <v>2363912</v>
      </c>
      <c r="AM706">
        <v>2016</v>
      </c>
      <c r="AN706" t="s">
        <v>7242</v>
      </c>
      <c r="AO706" t="s">
        <v>7243</v>
      </c>
      <c r="AP706" t="s">
        <v>7243</v>
      </c>
      <c r="AQ706" t="s">
        <v>7244</v>
      </c>
      <c r="AR706" t="s">
        <v>7245</v>
      </c>
      <c r="AS706" t="s">
        <v>7246</v>
      </c>
      <c r="AT706" t="s">
        <v>8271</v>
      </c>
      <c r="AU706" t="s">
        <v>8272</v>
      </c>
      <c r="AV706" t="s">
        <v>84</v>
      </c>
      <c r="AW706" t="s">
        <v>86</v>
      </c>
      <c r="AX706" t="s">
        <v>86</v>
      </c>
      <c r="AY706" t="s">
        <v>85</v>
      </c>
      <c r="AZ706" t="s">
        <v>86</v>
      </c>
      <c r="BA706" t="s">
        <v>85</v>
      </c>
      <c r="BB706" t="s">
        <v>86</v>
      </c>
      <c r="BC706">
        <v>18</v>
      </c>
      <c r="BD706" t="s">
        <v>86</v>
      </c>
      <c r="BE706" t="s">
        <v>86</v>
      </c>
      <c r="BF706" t="s">
        <v>85</v>
      </c>
      <c r="BG706" t="s">
        <v>86</v>
      </c>
      <c r="BH706" t="s">
        <v>85</v>
      </c>
      <c r="BI706" t="s">
        <v>85</v>
      </c>
      <c r="BJ706" t="s">
        <v>85</v>
      </c>
      <c r="BK706" t="s">
        <v>85</v>
      </c>
      <c r="BL706" t="s">
        <v>8273</v>
      </c>
      <c r="BM706" t="s">
        <v>1698</v>
      </c>
      <c r="BN706" t="s">
        <v>8274</v>
      </c>
      <c r="BO706" t="s">
        <v>6150</v>
      </c>
      <c r="BP706" s="1" t="s">
        <v>8275</v>
      </c>
    </row>
    <row r="707" spans="1:68" hidden="1" x14ac:dyDescent="0.25">
      <c r="A707" s="1" t="s">
        <v>7183</v>
      </c>
      <c r="B707" t="s">
        <v>7184</v>
      </c>
      <c r="C707" t="s">
        <v>7185</v>
      </c>
      <c r="D707" s="5">
        <f t="shared" ref="D707:D770" si="32">SUM(E707:M707)</f>
        <v>0</v>
      </c>
      <c r="E707" s="5">
        <f>IFERROR(SEARCH(Tabelle2!$A$2,Literatur!$C707),0)</f>
        <v>0</v>
      </c>
      <c r="F707" s="5">
        <f>IFERROR(SEARCH(Tabelle2!$A$3,Literatur!$C707),0)</f>
        <v>0</v>
      </c>
      <c r="G707" s="5">
        <f>IFERROR(SEARCH(Tabelle2!$A$4,Literatur!$C707),0)</f>
        <v>0</v>
      </c>
      <c r="H707" s="5">
        <f>IFERROR(SEARCH(Tabelle2!$A$5,Literatur!$C707),0)</f>
        <v>0</v>
      </c>
      <c r="I707" s="5">
        <f>IFERROR(SEARCH(Tabelle2!$A$6,Literatur!$C707),0)</f>
        <v>0</v>
      </c>
      <c r="J707" s="5">
        <f>IFERROR(SEARCH(Tabelle2!$A$7,Literatur!$C707),0)</f>
        <v>0</v>
      </c>
      <c r="K707" s="5">
        <f>IFERROR(SEARCH(Tabelle2!$A$8,Literatur!$C707),0)</f>
        <v>0</v>
      </c>
      <c r="L707" s="5">
        <f>IFERROR(SEARCH(Tabelle2!$A$9,Literatur!$C707),0)</f>
        <v>0</v>
      </c>
      <c r="M707" s="5">
        <f>IFERROR(SEARCH(Tabelle2!$A$10,Literatur!$C707),0)</f>
        <v>0</v>
      </c>
      <c r="N707" t="s">
        <v>60</v>
      </c>
      <c r="O707" t="s">
        <v>61</v>
      </c>
      <c r="P707" t="s">
        <v>7186</v>
      </c>
      <c r="Q707" t="s">
        <v>7187</v>
      </c>
      <c r="R707">
        <v>3</v>
      </c>
      <c r="S707">
        <v>115300</v>
      </c>
      <c r="T707" t="s">
        <v>64</v>
      </c>
      <c r="U707" t="s">
        <v>7188</v>
      </c>
      <c r="V707" t="s">
        <v>7189</v>
      </c>
      <c r="X707" t="s">
        <v>7190</v>
      </c>
      <c r="Y707" t="s">
        <v>7191</v>
      </c>
      <c r="Z707" t="s">
        <v>7192</v>
      </c>
      <c r="AA707">
        <f t="shared" ref="AA707:AA770" si="33">IF(_xlfn.FLOOR.MATH(SUMPRODUCT(LEN(Z707)-LEN(SUBSTITUTE(Z707,",","")))/2-1)&lt;0,0,_xlfn.FLOOR.MATH(SUMPRODUCT(LEN(Z707)-LEN(SUBSTITUTE(Z707,",","")))/2))</f>
        <v>6</v>
      </c>
      <c r="AB707">
        <v>118</v>
      </c>
      <c r="AC707" t="s">
        <v>8276</v>
      </c>
      <c r="AD707" t="s">
        <v>71</v>
      </c>
      <c r="AE707">
        <v>25558463</v>
      </c>
      <c r="AF707" t="s">
        <v>8277</v>
      </c>
      <c r="AG707" t="s">
        <v>8278</v>
      </c>
      <c r="AH707" t="s">
        <v>8279</v>
      </c>
      <c r="AI707" t="s">
        <v>8280</v>
      </c>
      <c r="AK707" t="s">
        <v>1426</v>
      </c>
      <c r="AL707">
        <v>2327742</v>
      </c>
      <c r="AM707">
        <v>2015</v>
      </c>
      <c r="AN707" t="s">
        <v>7340</v>
      </c>
      <c r="AO707" t="s">
        <v>7341</v>
      </c>
      <c r="AP707" t="s">
        <v>7342</v>
      </c>
      <c r="AQ707" t="s">
        <v>7343</v>
      </c>
      <c r="AR707" t="s">
        <v>7344</v>
      </c>
      <c r="AS707" t="s">
        <v>7345</v>
      </c>
      <c r="AT707" t="s">
        <v>8281</v>
      </c>
      <c r="AU707" t="s">
        <v>8282</v>
      </c>
      <c r="AV707" t="s">
        <v>84</v>
      </c>
      <c r="AW707" t="s">
        <v>86</v>
      </c>
      <c r="AX707" t="s">
        <v>86</v>
      </c>
      <c r="AY707" t="s">
        <v>85</v>
      </c>
      <c r="AZ707" t="s">
        <v>86</v>
      </c>
      <c r="BA707" t="s">
        <v>85</v>
      </c>
      <c r="BB707" t="s">
        <v>85</v>
      </c>
      <c r="BC707">
        <v>18</v>
      </c>
      <c r="BD707" t="s">
        <v>86</v>
      </c>
      <c r="BE707" t="s">
        <v>86</v>
      </c>
      <c r="BF707" t="s">
        <v>85</v>
      </c>
      <c r="BG707" t="s">
        <v>86</v>
      </c>
      <c r="BH707" t="s">
        <v>85</v>
      </c>
      <c r="BI707" t="s">
        <v>85</v>
      </c>
      <c r="BJ707" t="s">
        <v>85</v>
      </c>
      <c r="BK707" t="s">
        <v>85</v>
      </c>
      <c r="BL707" t="s">
        <v>2671</v>
      </c>
      <c r="BM707" t="s">
        <v>1756</v>
      </c>
      <c r="BO707" t="s">
        <v>8101</v>
      </c>
      <c r="BP707" s="1" t="s">
        <v>8283</v>
      </c>
    </row>
    <row r="708" spans="1:68" hidden="1" x14ac:dyDescent="0.25">
      <c r="A708" s="1" t="s">
        <v>7183</v>
      </c>
      <c r="B708" t="s">
        <v>7184</v>
      </c>
      <c r="C708" t="s">
        <v>7185</v>
      </c>
      <c r="D708" s="5">
        <f t="shared" si="32"/>
        <v>0</v>
      </c>
      <c r="E708" s="5">
        <f>IFERROR(SEARCH(Tabelle2!$A$2,Literatur!$C708),0)</f>
        <v>0</v>
      </c>
      <c r="F708" s="5">
        <f>IFERROR(SEARCH(Tabelle2!$A$3,Literatur!$C708),0)</f>
        <v>0</v>
      </c>
      <c r="G708" s="5">
        <f>IFERROR(SEARCH(Tabelle2!$A$4,Literatur!$C708),0)</f>
        <v>0</v>
      </c>
      <c r="H708" s="5">
        <f>IFERROR(SEARCH(Tabelle2!$A$5,Literatur!$C708),0)</f>
        <v>0</v>
      </c>
      <c r="I708" s="5">
        <f>IFERROR(SEARCH(Tabelle2!$A$6,Literatur!$C708),0)</f>
        <v>0</v>
      </c>
      <c r="J708" s="5">
        <f>IFERROR(SEARCH(Tabelle2!$A$7,Literatur!$C708),0)</f>
        <v>0</v>
      </c>
      <c r="K708" s="5">
        <f>IFERROR(SEARCH(Tabelle2!$A$8,Literatur!$C708),0)</f>
        <v>0</v>
      </c>
      <c r="L708" s="5">
        <f>IFERROR(SEARCH(Tabelle2!$A$9,Literatur!$C708),0)</f>
        <v>0</v>
      </c>
      <c r="M708" s="5">
        <f>IFERROR(SEARCH(Tabelle2!$A$10,Literatur!$C708),0)</f>
        <v>0</v>
      </c>
      <c r="N708" t="s">
        <v>60</v>
      </c>
      <c r="O708" t="s">
        <v>61</v>
      </c>
      <c r="P708" t="s">
        <v>7186</v>
      </c>
      <c r="Q708" t="s">
        <v>7187</v>
      </c>
      <c r="R708">
        <v>3</v>
      </c>
      <c r="S708">
        <v>115300</v>
      </c>
      <c r="T708" t="s">
        <v>64</v>
      </c>
      <c r="U708" t="s">
        <v>7188</v>
      </c>
      <c r="V708" t="s">
        <v>7189</v>
      </c>
      <c r="X708" t="s">
        <v>7190</v>
      </c>
      <c r="Y708" t="s">
        <v>7191</v>
      </c>
      <c r="Z708" t="s">
        <v>7192</v>
      </c>
      <c r="AA708">
        <f t="shared" si="33"/>
        <v>6</v>
      </c>
      <c r="AB708">
        <v>118</v>
      </c>
      <c r="AC708" t="s">
        <v>8284</v>
      </c>
      <c r="AD708" t="s">
        <v>71</v>
      </c>
      <c r="AE708">
        <v>24820538</v>
      </c>
      <c r="AF708" t="s">
        <v>8285</v>
      </c>
      <c r="AG708" t="s">
        <v>8286</v>
      </c>
      <c r="AH708" t="s">
        <v>8287</v>
      </c>
      <c r="AI708" t="s">
        <v>8288</v>
      </c>
      <c r="AK708" t="s">
        <v>8289</v>
      </c>
      <c r="AL708">
        <v>2191629</v>
      </c>
      <c r="AM708">
        <v>2014</v>
      </c>
      <c r="AN708" t="s">
        <v>337</v>
      </c>
      <c r="AO708" t="s">
        <v>338</v>
      </c>
      <c r="AP708" t="s">
        <v>338</v>
      </c>
      <c r="AQ708" t="s">
        <v>339</v>
      </c>
      <c r="AR708" t="s">
        <v>340</v>
      </c>
      <c r="AS708" t="s">
        <v>341</v>
      </c>
      <c r="AT708" t="s">
        <v>8290</v>
      </c>
      <c r="AU708" t="s">
        <v>8291</v>
      </c>
      <c r="AV708" t="s">
        <v>84</v>
      </c>
      <c r="AW708" t="s">
        <v>86</v>
      </c>
      <c r="AX708" t="s">
        <v>86</v>
      </c>
      <c r="AY708" t="s">
        <v>86</v>
      </c>
      <c r="AZ708" t="s">
        <v>86</v>
      </c>
      <c r="BA708" t="s">
        <v>85</v>
      </c>
      <c r="BB708" t="s">
        <v>86</v>
      </c>
      <c r="BC708">
        <v>19</v>
      </c>
      <c r="BD708" t="s">
        <v>86</v>
      </c>
      <c r="BE708" t="s">
        <v>86</v>
      </c>
      <c r="BF708" t="s">
        <v>85</v>
      </c>
      <c r="BG708" t="s">
        <v>86</v>
      </c>
      <c r="BH708" t="s">
        <v>85</v>
      </c>
      <c r="BI708" t="s">
        <v>85</v>
      </c>
      <c r="BJ708" t="s">
        <v>85</v>
      </c>
      <c r="BK708" t="s">
        <v>85</v>
      </c>
      <c r="BL708" t="s">
        <v>8292</v>
      </c>
      <c r="BM708" t="s">
        <v>262</v>
      </c>
      <c r="BO708" t="s">
        <v>8111</v>
      </c>
      <c r="BP708" s="1" t="s">
        <v>8293</v>
      </c>
    </row>
    <row r="709" spans="1:68" hidden="1" x14ac:dyDescent="0.25">
      <c r="A709" s="1" t="s">
        <v>7183</v>
      </c>
      <c r="B709" t="s">
        <v>7184</v>
      </c>
      <c r="C709" t="s">
        <v>7185</v>
      </c>
      <c r="D709" s="5">
        <f t="shared" si="32"/>
        <v>0</v>
      </c>
      <c r="E709" s="5">
        <f>IFERROR(SEARCH(Tabelle2!$A$2,Literatur!$C709),0)</f>
        <v>0</v>
      </c>
      <c r="F709" s="5">
        <f>IFERROR(SEARCH(Tabelle2!$A$3,Literatur!$C709),0)</f>
        <v>0</v>
      </c>
      <c r="G709" s="5">
        <f>IFERROR(SEARCH(Tabelle2!$A$4,Literatur!$C709),0)</f>
        <v>0</v>
      </c>
      <c r="H709" s="5">
        <f>IFERROR(SEARCH(Tabelle2!$A$5,Literatur!$C709),0)</f>
        <v>0</v>
      </c>
      <c r="I709" s="5">
        <f>IFERROR(SEARCH(Tabelle2!$A$6,Literatur!$C709),0)</f>
        <v>0</v>
      </c>
      <c r="J709" s="5">
        <f>IFERROR(SEARCH(Tabelle2!$A$7,Literatur!$C709),0)</f>
        <v>0</v>
      </c>
      <c r="K709" s="5">
        <f>IFERROR(SEARCH(Tabelle2!$A$8,Literatur!$C709),0)</f>
        <v>0</v>
      </c>
      <c r="L709" s="5">
        <f>IFERROR(SEARCH(Tabelle2!$A$9,Literatur!$C709),0)</f>
        <v>0</v>
      </c>
      <c r="M709" s="5">
        <f>IFERROR(SEARCH(Tabelle2!$A$10,Literatur!$C709),0)</f>
        <v>0</v>
      </c>
      <c r="N709" t="s">
        <v>60</v>
      </c>
      <c r="O709" t="s">
        <v>61</v>
      </c>
      <c r="P709" t="s">
        <v>7186</v>
      </c>
      <c r="Q709" t="s">
        <v>7187</v>
      </c>
      <c r="R709">
        <v>3</v>
      </c>
      <c r="S709">
        <v>115300</v>
      </c>
      <c r="T709" t="s">
        <v>64</v>
      </c>
      <c r="U709" t="s">
        <v>7188</v>
      </c>
      <c r="V709" t="s">
        <v>7189</v>
      </c>
      <c r="X709" t="s">
        <v>7190</v>
      </c>
      <c r="Y709" t="s">
        <v>7191</v>
      </c>
      <c r="Z709" t="s">
        <v>7192</v>
      </c>
      <c r="AA709">
        <f t="shared" si="33"/>
        <v>6</v>
      </c>
      <c r="AB709">
        <v>118</v>
      </c>
      <c r="AC709" t="s">
        <v>8294</v>
      </c>
      <c r="AD709" t="s">
        <v>71</v>
      </c>
      <c r="AE709">
        <v>23878213</v>
      </c>
      <c r="AF709" t="s">
        <v>8295</v>
      </c>
      <c r="AG709" t="s">
        <v>8296</v>
      </c>
      <c r="AH709" t="s">
        <v>8297</v>
      </c>
      <c r="AI709" t="s">
        <v>8298</v>
      </c>
      <c r="AK709" t="s">
        <v>241</v>
      </c>
      <c r="AL709">
        <v>2238022</v>
      </c>
      <c r="AM709">
        <v>2014</v>
      </c>
      <c r="AN709" t="s">
        <v>8299</v>
      </c>
      <c r="AO709" t="s">
        <v>8299</v>
      </c>
      <c r="AP709" t="s">
        <v>8299</v>
      </c>
      <c r="AQ709" t="s">
        <v>8300</v>
      </c>
      <c r="AR709" t="s">
        <v>8301</v>
      </c>
      <c r="AS709" t="s">
        <v>8302</v>
      </c>
      <c r="AT709" t="s">
        <v>8303</v>
      </c>
      <c r="AU709" t="s">
        <v>8304</v>
      </c>
      <c r="AV709" t="s">
        <v>84</v>
      </c>
      <c r="AW709" t="s">
        <v>85</v>
      </c>
      <c r="AX709" t="s">
        <v>86</v>
      </c>
      <c r="AY709" t="s">
        <v>85</v>
      </c>
      <c r="AZ709" t="s">
        <v>86</v>
      </c>
      <c r="BA709" t="s">
        <v>85</v>
      </c>
      <c r="BB709" t="s">
        <v>86</v>
      </c>
      <c r="BC709">
        <v>21</v>
      </c>
      <c r="BD709" t="s">
        <v>86</v>
      </c>
      <c r="BE709" t="s">
        <v>86</v>
      </c>
      <c r="BF709" t="s">
        <v>85</v>
      </c>
      <c r="BG709" t="s">
        <v>85</v>
      </c>
      <c r="BH709" t="s">
        <v>86</v>
      </c>
      <c r="BI709" t="s">
        <v>85</v>
      </c>
      <c r="BJ709" t="s">
        <v>86</v>
      </c>
      <c r="BK709" t="s">
        <v>85</v>
      </c>
      <c r="BL709" t="s">
        <v>8305</v>
      </c>
      <c r="BM709" t="s">
        <v>262</v>
      </c>
      <c r="BO709" t="s">
        <v>8306</v>
      </c>
      <c r="BP709" s="1" t="s">
        <v>8307</v>
      </c>
    </row>
    <row r="710" spans="1:68" hidden="1" x14ac:dyDescent="0.25">
      <c r="A710" s="1" t="s">
        <v>7183</v>
      </c>
      <c r="B710" t="s">
        <v>7184</v>
      </c>
      <c r="C710" t="s">
        <v>7185</v>
      </c>
      <c r="D710" s="5">
        <f t="shared" si="32"/>
        <v>0</v>
      </c>
      <c r="E710" s="5">
        <f>IFERROR(SEARCH(Tabelle2!$A$2,Literatur!$C710),0)</f>
        <v>0</v>
      </c>
      <c r="F710" s="5">
        <f>IFERROR(SEARCH(Tabelle2!$A$3,Literatur!$C710),0)</f>
        <v>0</v>
      </c>
      <c r="G710" s="5">
        <f>IFERROR(SEARCH(Tabelle2!$A$4,Literatur!$C710),0)</f>
        <v>0</v>
      </c>
      <c r="H710" s="5">
        <f>IFERROR(SEARCH(Tabelle2!$A$5,Literatur!$C710),0)</f>
        <v>0</v>
      </c>
      <c r="I710" s="5">
        <f>IFERROR(SEARCH(Tabelle2!$A$6,Literatur!$C710),0)</f>
        <v>0</v>
      </c>
      <c r="J710" s="5">
        <f>IFERROR(SEARCH(Tabelle2!$A$7,Literatur!$C710),0)</f>
        <v>0</v>
      </c>
      <c r="K710" s="5">
        <f>IFERROR(SEARCH(Tabelle2!$A$8,Literatur!$C710),0)</f>
        <v>0</v>
      </c>
      <c r="L710" s="5">
        <f>IFERROR(SEARCH(Tabelle2!$A$9,Literatur!$C710),0)</f>
        <v>0</v>
      </c>
      <c r="M710" s="5">
        <f>IFERROR(SEARCH(Tabelle2!$A$10,Literatur!$C710),0)</f>
        <v>0</v>
      </c>
      <c r="N710" t="s">
        <v>60</v>
      </c>
      <c r="O710" t="s">
        <v>61</v>
      </c>
      <c r="P710" t="s">
        <v>7186</v>
      </c>
      <c r="Q710" t="s">
        <v>7187</v>
      </c>
      <c r="R710">
        <v>3</v>
      </c>
      <c r="S710">
        <v>115300</v>
      </c>
      <c r="T710" t="s">
        <v>64</v>
      </c>
      <c r="U710" t="s">
        <v>7188</v>
      </c>
      <c r="V710" t="s">
        <v>7189</v>
      </c>
      <c r="X710" t="s">
        <v>7190</v>
      </c>
      <c r="Y710" t="s">
        <v>7191</v>
      </c>
      <c r="Z710" t="s">
        <v>7192</v>
      </c>
      <c r="AA710">
        <f t="shared" si="33"/>
        <v>6</v>
      </c>
      <c r="AB710">
        <v>118</v>
      </c>
      <c r="AC710" t="s">
        <v>8308</v>
      </c>
      <c r="AD710" t="s">
        <v>71</v>
      </c>
      <c r="AE710">
        <v>25400705</v>
      </c>
      <c r="AF710" t="s">
        <v>8309</v>
      </c>
      <c r="AG710" t="s">
        <v>8310</v>
      </c>
      <c r="AH710" t="s">
        <v>8311</v>
      </c>
      <c r="AI710" t="s">
        <v>8312</v>
      </c>
      <c r="AK710" t="s">
        <v>97</v>
      </c>
      <c r="AL710">
        <v>2201709</v>
      </c>
      <c r="AM710">
        <v>2014</v>
      </c>
      <c r="AN710" t="s">
        <v>7553</v>
      </c>
      <c r="AO710" t="s">
        <v>7554</v>
      </c>
      <c r="AP710" t="s">
        <v>7554</v>
      </c>
      <c r="AQ710" t="s">
        <v>7555</v>
      </c>
      <c r="AR710" t="s">
        <v>7556</v>
      </c>
      <c r="AS710" t="s">
        <v>7556</v>
      </c>
      <c r="AT710" t="s">
        <v>8313</v>
      </c>
      <c r="AU710" t="s">
        <v>8314</v>
      </c>
      <c r="AV710" t="s">
        <v>84</v>
      </c>
      <c r="AW710" t="s">
        <v>85</v>
      </c>
      <c r="AX710" t="s">
        <v>86</v>
      </c>
      <c r="AY710" t="s">
        <v>85</v>
      </c>
      <c r="AZ710" t="s">
        <v>86</v>
      </c>
      <c r="BA710" t="s">
        <v>85</v>
      </c>
      <c r="BB710" t="s">
        <v>86</v>
      </c>
      <c r="BC710">
        <v>22</v>
      </c>
      <c r="BD710" t="s">
        <v>86</v>
      </c>
      <c r="BE710" t="s">
        <v>86</v>
      </c>
      <c r="BF710" t="s">
        <v>86</v>
      </c>
      <c r="BG710" t="s">
        <v>86</v>
      </c>
      <c r="BH710" t="s">
        <v>85</v>
      </c>
      <c r="BI710" t="s">
        <v>85</v>
      </c>
      <c r="BJ710" t="s">
        <v>85</v>
      </c>
      <c r="BK710" t="s">
        <v>86</v>
      </c>
      <c r="BL710" t="s">
        <v>8315</v>
      </c>
      <c r="BM710" t="s">
        <v>262</v>
      </c>
      <c r="BO710" t="s">
        <v>4409</v>
      </c>
      <c r="BP710" s="1" t="s">
        <v>8316</v>
      </c>
    </row>
    <row r="711" spans="1:68" hidden="1" x14ac:dyDescent="0.25">
      <c r="A711" s="1" t="s">
        <v>7183</v>
      </c>
      <c r="B711" t="s">
        <v>7184</v>
      </c>
      <c r="C711" t="s">
        <v>7185</v>
      </c>
      <c r="D711" s="5">
        <f t="shared" si="32"/>
        <v>0</v>
      </c>
      <c r="E711" s="5">
        <f>IFERROR(SEARCH(Tabelle2!$A$2,Literatur!$C711),0)</f>
        <v>0</v>
      </c>
      <c r="F711" s="5">
        <f>IFERROR(SEARCH(Tabelle2!$A$3,Literatur!$C711),0)</f>
        <v>0</v>
      </c>
      <c r="G711" s="5">
        <f>IFERROR(SEARCH(Tabelle2!$A$4,Literatur!$C711),0)</f>
        <v>0</v>
      </c>
      <c r="H711" s="5">
        <f>IFERROR(SEARCH(Tabelle2!$A$5,Literatur!$C711),0)</f>
        <v>0</v>
      </c>
      <c r="I711" s="5">
        <f>IFERROR(SEARCH(Tabelle2!$A$6,Literatur!$C711),0)</f>
        <v>0</v>
      </c>
      <c r="J711" s="5">
        <f>IFERROR(SEARCH(Tabelle2!$A$7,Literatur!$C711),0)</f>
        <v>0</v>
      </c>
      <c r="K711" s="5">
        <f>IFERROR(SEARCH(Tabelle2!$A$8,Literatur!$C711),0)</f>
        <v>0</v>
      </c>
      <c r="L711" s="5">
        <f>IFERROR(SEARCH(Tabelle2!$A$9,Literatur!$C711),0)</f>
        <v>0</v>
      </c>
      <c r="M711" s="5">
        <f>IFERROR(SEARCH(Tabelle2!$A$10,Literatur!$C711),0)</f>
        <v>0</v>
      </c>
      <c r="N711" t="s">
        <v>60</v>
      </c>
      <c r="O711" t="s">
        <v>61</v>
      </c>
      <c r="P711" t="s">
        <v>7186</v>
      </c>
      <c r="Q711" t="s">
        <v>7187</v>
      </c>
      <c r="R711">
        <v>3</v>
      </c>
      <c r="S711">
        <v>115300</v>
      </c>
      <c r="T711" t="s">
        <v>64</v>
      </c>
      <c r="U711" t="s">
        <v>7188</v>
      </c>
      <c r="V711" t="s">
        <v>7189</v>
      </c>
      <c r="X711" t="s">
        <v>7190</v>
      </c>
      <c r="Y711" t="s">
        <v>7191</v>
      </c>
      <c r="Z711" t="s">
        <v>7192</v>
      </c>
      <c r="AA711">
        <f t="shared" si="33"/>
        <v>6</v>
      </c>
      <c r="AB711">
        <v>118</v>
      </c>
      <c r="AC711" t="s">
        <v>8317</v>
      </c>
      <c r="AD711" t="s">
        <v>71</v>
      </c>
      <c r="AE711">
        <v>24904333</v>
      </c>
      <c r="AF711" t="s">
        <v>8318</v>
      </c>
      <c r="AG711" t="s">
        <v>8319</v>
      </c>
      <c r="AH711" t="s">
        <v>8320</v>
      </c>
      <c r="AI711" t="s">
        <v>8321</v>
      </c>
      <c r="AK711" t="s">
        <v>8322</v>
      </c>
      <c r="AL711">
        <v>2064283</v>
      </c>
      <c r="AM711">
        <v>2013</v>
      </c>
      <c r="AN711" t="s">
        <v>1354</v>
      </c>
      <c r="AO711" t="s">
        <v>1355</v>
      </c>
      <c r="AP711" t="s">
        <v>1356</v>
      </c>
      <c r="AQ711" t="s">
        <v>1357</v>
      </c>
      <c r="AR711" t="s">
        <v>1358</v>
      </c>
      <c r="AS711" t="s">
        <v>1359</v>
      </c>
      <c r="AT711" t="s">
        <v>8323</v>
      </c>
      <c r="AU711" t="s">
        <v>8324</v>
      </c>
      <c r="AV711" t="s">
        <v>84</v>
      </c>
      <c r="AW711" t="s">
        <v>85</v>
      </c>
      <c r="AX711" t="s">
        <v>86</v>
      </c>
      <c r="AY711" t="s">
        <v>86</v>
      </c>
      <c r="AZ711" t="s">
        <v>86</v>
      </c>
      <c r="BA711" t="s">
        <v>85</v>
      </c>
      <c r="BB711" t="s">
        <v>85</v>
      </c>
      <c r="BC711">
        <v>22</v>
      </c>
      <c r="BD711" t="s">
        <v>86</v>
      </c>
      <c r="BE711" t="s">
        <v>86</v>
      </c>
      <c r="BF711" t="s">
        <v>85</v>
      </c>
      <c r="BG711" t="s">
        <v>86</v>
      </c>
      <c r="BH711" t="s">
        <v>85</v>
      </c>
      <c r="BI711" t="s">
        <v>85</v>
      </c>
      <c r="BJ711" t="s">
        <v>85</v>
      </c>
      <c r="BK711" t="s">
        <v>85</v>
      </c>
      <c r="BL711" t="s">
        <v>8325</v>
      </c>
      <c r="BM711" t="s">
        <v>1698</v>
      </c>
      <c r="BO711" t="s">
        <v>8130</v>
      </c>
      <c r="BP711" s="1" t="s">
        <v>8326</v>
      </c>
    </row>
    <row r="712" spans="1:68" hidden="1" x14ac:dyDescent="0.25">
      <c r="A712" s="1" t="s">
        <v>7183</v>
      </c>
      <c r="B712" t="s">
        <v>7184</v>
      </c>
      <c r="C712" t="s">
        <v>7185</v>
      </c>
      <c r="D712" s="5">
        <f t="shared" si="32"/>
        <v>0</v>
      </c>
      <c r="E712" s="5">
        <f>IFERROR(SEARCH(Tabelle2!$A$2,Literatur!$C712),0)</f>
        <v>0</v>
      </c>
      <c r="F712" s="5">
        <f>IFERROR(SEARCH(Tabelle2!$A$3,Literatur!$C712),0)</f>
        <v>0</v>
      </c>
      <c r="G712" s="5">
        <f>IFERROR(SEARCH(Tabelle2!$A$4,Literatur!$C712),0)</f>
        <v>0</v>
      </c>
      <c r="H712" s="5">
        <f>IFERROR(SEARCH(Tabelle2!$A$5,Literatur!$C712),0)</f>
        <v>0</v>
      </c>
      <c r="I712" s="5">
        <f>IFERROR(SEARCH(Tabelle2!$A$6,Literatur!$C712),0)</f>
        <v>0</v>
      </c>
      <c r="J712" s="5">
        <f>IFERROR(SEARCH(Tabelle2!$A$7,Literatur!$C712),0)</f>
        <v>0</v>
      </c>
      <c r="K712" s="5">
        <f>IFERROR(SEARCH(Tabelle2!$A$8,Literatur!$C712),0)</f>
        <v>0</v>
      </c>
      <c r="L712" s="5">
        <f>IFERROR(SEARCH(Tabelle2!$A$9,Literatur!$C712),0)</f>
        <v>0</v>
      </c>
      <c r="M712" s="5">
        <f>IFERROR(SEARCH(Tabelle2!$A$10,Literatur!$C712),0)</f>
        <v>0</v>
      </c>
      <c r="N712" t="s">
        <v>60</v>
      </c>
      <c r="O712" t="s">
        <v>61</v>
      </c>
      <c r="P712" t="s">
        <v>7186</v>
      </c>
      <c r="Q712" t="s">
        <v>7187</v>
      </c>
      <c r="R712">
        <v>3</v>
      </c>
      <c r="S712">
        <v>115300</v>
      </c>
      <c r="T712" t="s">
        <v>64</v>
      </c>
      <c r="U712" t="s">
        <v>7188</v>
      </c>
      <c r="V712" t="s">
        <v>7189</v>
      </c>
      <c r="X712" t="s">
        <v>7190</v>
      </c>
      <c r="Y712" t="s">
        <v>7191</v>
      </c>
      <c r="Z712" t="s">
        <v>7192</v>
      </c>
      <c r="AA712">
        <f t="shared" si="33"/>
        <v>6</v>
      </c>
      <c r="AB712">
        <v>118</v>
      </c>
      <c r="AC712" t="s">
        <v>8327</v>
      </c>
      <c r="AD712" t="s">
        <v>71</v>
      </c>
      <c r="AE712">
        <v>26912520</v>
      </c>
      <c r="AF712" t="s">
        <v>8328</v>
      </c>
      <c r="AG712" t="s">
        <v>8329</v>
      </c>
      <c r="AH712" t="s">
        <v>8330</v>
      </c>
      <c r="AI712" t="s">
        <v>8331</v>
      </c>
      <c r="AK712" t="s">
        <v>3702</v>
      </c>
      <c r="AL712">
        <v>2120224</v>
      </c>
      <c r="AM712">
        <v>2014</v>
      </c>
      <c r="AN712" t="s">
        <v>7211</v>
      </c>
      <c r="AO712" t="s">
        <v>7212</v>
      </c>
      <c r="AP712" t="s">
        <v>7212</v>
      </c>
      <c r="AQ712" t="s">
        <v>7213</v>
      </c>
      <c r="AR712" t="s">
        <v>7214</v>
      </c>
      <c r="AS712" t="s">
        <v>7215</v>
      </c>
      <c r="AT712" t="s">
        <v>8332</v>
      </c>
      <c r="AU712" t="s">
        <v>8333</v>
      </c>
      <c r="AV712" t="s">
        <v>84</v>
      </c>
      <c r="AW712" t="s">
        <v>86</v>
      </c>
      <c r="AX712" t="s">
        <v>86</v>
      </c>
      <c r="AY712" t="s">
        <v>85</v>
      </c>
      <c r="AZ712" t="s">
        <v>86</v>
      </c>
      <c r="BA712" t="s">
        <v>85</v>
      </c>
      <c r="BB712" t="s">
        <v>85</v>
      </c>
      <c r="BC712">
        <v>25</v>
      </c>
      <c r="BD712" t="s">
        <v>86</v>
      </c>
      <c r="BE712" t="s">
        <v>86</v>
      </c>
      <c r="BF712" t="s">
        <v>85</v>
      </c>
      <c r="BG712" t="s">
        <v>86</v>
      </c>
      <c r="BH712" t="s">
        <v>85</v>
      </c>
      <c r="BI712" t="s">
        <v>85</v>
      </c>
      <c r="BJ712" t="s">
        <v>85</v>
      </c>
      <c r="BK712" t="s">
        <v>85</v>
      </c>
      <c r="BL712" t="s">
        <v>8334</v>
      </c>
      <c r="BM712" t="s">
        <v>262</v>
      </c>
      <c r="BO712" t="s">
        <v>5382</v>
      </c>
      <c r="BP712" s="1" t="s">
        <v>8335</v>
      </c>
    </row>
    <row r="713" spans="1:68" hidden="1" x14ac:dyDescent="0.25">
      <c r="A713" s="1" t="s">
        <v>7183</v>
      </c>
      <c r="B713" t="s">
        <v>7184</v>
      </c>
      <c r="C713" t="s">
        <v>7185</v>
      </c>
      <c r="D713" s="5">
        <f t="shared" si="32"/>
        <v>0</v>
      </c>
      <c r="E713" s="5">
        <f>IFERROR(SEARCH(Tabelle2!$A$2,Literatur!$C713),0)</f>
        <v>0</v>
      </c>
      <c r="F713" s="5">
        <f>IFERROR(SEARCH(Tabelle2!$A$3,Literatur!$C713),0)</f>
        <v>0</v>
      </c>
      <c r="G713" s="5">
        <f>IFERROR(SEARCH(Tabelle2!$A$4,Literatur!$C713),0)</f>
        <v>0</v>
      </c>
      <c r="H713" s="5">
        <f>IFERROR(SEARCH(Tabelle2!$A$5,Literatur!$C713),0)</f>
        <v>0</v>
      </c>
      <c r="I713" s="5">
        <f>IFERROR(SEARCH(Tabelle2!$A$6,Literatur!$C713),0)</f>
        <v>0</v>
      </c>
      <c r="J713" s="5">
        <f>IFERROR(SEARCH(Tabelle2!$A$7,Literatur!$C713),0)</f>
        <v>0</v>
      </c>
      <c r="K713" s="5">
        <f>IFERROR(SEARCH(Tabelle2!$A$8,Literatur!$C713),0)</f>
        <v>0</v>
      </c>
      <c r="L713" s="5">
        <f>IFERROR(SEARCH(Tabelle2!$A$9,Literatur!$C713),0)</f>
        <v>0</v>
      </c>
      <c r="M713" s="5">
        <f>IFERROR(SEARCH(Tabelle2!$A$10,Literatur!$C713),0)</f>
        <v>0</v>
      </c>
      <c r="N713" t="s">
        <v>60</v>
      </c>
      <c r="O713" t="s">
        <v>61</v>
      </c>
      <c r="P713" t="s">
        <v>7186</v>
      </c>
      <c r="Q713" t="s">
        <v>7187</v>
      </c>
      <c r="R713">
        <v>3</v>
      </c>
      <c r="S713">
        <v>115300</v>
      </c>
      <c r="T713" t="s">
        <v>64</v>
      </c>
      <c r="U713" t="s">
        <v>7188</v>
      </c>
      <c r="V713" t="s">
        <v>7189</v>
      </c>
      <c r="X713" t="s">
        <v>7190</v>
      </c>
      <c r="Y713" t="s">
        <v>7191</v>
      </c>
      <c r="Z713" t="s">
        <v>7192</v>
      </c>
      <c r="AA713">
        <f t="shared" si="33"/>
        <v>6</v>
      </c>
      <c r="AB713">
        <v>118</v>
      </c>
      <c r="AC713" t="s">
        <v>8336</v>
      </c>
      <c r="AD713" t="s">
        <v>71</v>
      </c>
      <c r="AE713">
        <v>26073135</v>
      </c>
      <c r="AF713" t="s">
        <v>8337</v>
      </c>
      <c r="AG713" t="s">
        <v>8338</v>
      </c>
      <c r="AH713" t="s">
        <v>8339</v>
      </c>
      <c r="AI713" t="s">
        <v>8340</v>
      </c>
      <c r="AK713" t="s">
        <v>770</v>
      </c>
      <c r="AL713">
        <v>2120421</v>
      </c>
      <c r="AM713">
        <v>2014</v>
      </c>
      <c r="AN713" t="s">
        <v>8341</v>
      </c>
      <c r="AO713" t="s">
        <v>8342</v>
      </c>
      <c r="AP713" t="s">
        <v>8342</v>
      </c>
      <c r="AQ713" t="s">
        <v>8343</v>
      </c>
      <c r="AR713" t="s">
        <v>8344</v>
      </c>
      <c r="AS713" t="s">
        <v>8344</v>
      </c>
      <c r="AT713" t="s">
        <v>8345</v>
      </c>
      <c r="AU713" t="s">
        <v>8346</v>
      </c>
      <c r="AV713" t="s">
        <v>84</v>
      </c>
      <c r="AW713" t="s">
        <v>86</v>
      </c>
      <c r="AX713" t="s">
        <v>86</v>
      </c>
      <c r="AY713" t="s">
        <v>86</v>
      </c>
      <c r="AZ713" t="s">
        <v>86</v>
      </c>
      <c r="BA713" t="s">
        <v>85</v>
      </c>
      <c r="BB713" t="s">
        <v>86</v>
      </c>
      <c r="BC713">
        <v>27</v>
      </c>
      <c r="BD713" t="s">
        <v>86</v>
      </c>
      <c r="BE713" t="s">
        <v>86</v>
      </c>
      <c r="BF713" t="s">
        <v>85</v>
      </c>
      <c r="BG713" t="s">
        <v>86</v>
      </c>
      <c r="BH713" t="s">
        <v>85</v>
      </c>
      <c r="BI713" t="s">
        <v>85</v>
      </c>
      <c r="BJ713" t="s">
        <v>85</v>
      </c>
      <c r="BK713" t="s">
        <v>85</v>
      </c>
      <c r="BL713" t="s">
        <v>8347</v>
      </c>
      <c r="BM713" t="s">
        <v>8348</v>
      </c>
      <c r="BO713" t="s">
        <v>8159</v>
      </c>
      <c r="BP713" s="1" t="s">
        <v>8349</v>
      </c>
    </row>
    <row r="714" spans="1:68" hidden="1" x14ac:dyDescent="0.25">
      <c r="A714" s="1" t="s">
        <v>7183</v>
      </c>
      <c r="B714" t="s">
        <v>7184</v>
      </c>
      <c r="C714" t="s">
        <v>7185</v>
      </c>
      <c r="D714" s="5">
        <f t="shared" si="32"/>
        <v>0</v>
      </c>
      <c r="E714" s="5">
        <f>IFERROR(SEARCH(Tabelle2!$A$2,Literatur!$C714),0)</f>
        <v>0</v>
      </c>
      <c r="F714" s="5">
        <f>IFERROR(SEARCH(Tabelle2!$A$3,Literatur!$C714),0)</f>
        <v>0</v>
      </c>
      <c r="G714" s="5">
        <f>IFERROR(SEARCH(Tabelle2!$A$4,Literatur!$C714),0)</f>
        <v>0</v>
      </c>
      <c r="H714" s="5">
        <f>IFERROR(SEARCH(Tabelle2!$A$5,Literatur!$C714),0)</f>
        <v>0</v>
      </c>
      <c r="I714" s="5">
        <f>IFERROR(SEARCH(Tabelle2!$A$6,Literatur!$C714),0)</f>
        <v>0</v>
      </c>
      <c r="J714" s="5">
        <f>IFERROR(SEARCH(Tabelle2!$A$7,Literatur!$C714),0)</f>
        <v>0</v>
      </c>
      <c r="K714" s="5">
        <f>IFERROR(SEARCH(Tabelle2!$A$8,Literatur!$C714),0)</f>
        <v>0</v>
      </c>
      <c r="L714" s="5">
        <f>IFERROR(SEARCH(Tabelle2!$A$9,Literatur!$C714),0)</f>
        <v>0</v>
      </c>
      <c r="M714" s="5">
        <f>IFERROR(SEARCH(Tabelle2!$A$10,Literatur!$C714),0)</f>
        <v>0</v>
      </c>
      <c r="N714" t="s">
        <v>60</v>
      </c>
      <c r="O714" t="s">
        <v>61</v>
      </c>
      <c r="P714" t="s">
        <v>7186</v>
      </c>
      <c r="Q714" t="s">
        <v>7187</v>
      </c>
      <c r="R714">
        <v>3</v>
      </c>
      <c r="S714">
        <v>115300</v>
      </c>
      <c r="T714" t="s">
        <v>64</v>
      </c>
      <c r="U714" t="s">
        <v>7188</v>
      </c>
      <c r="V714" t="s">
        <v>7189</v>
      </c>
      <c r="X714" t="s">
        <v>7190</v>
      </c>
      <c r="Y714" t="s">
        <v>7191</v>
      </c>
      <c r="Z714" t="s">
        <v>7192</v>
      </c>
      <c r="AA714">
        <f t="shared" si="33"/>
        <v>6</v>
      </c>
      <c r="AB714">
        <v>118</v>
      </c>
      <c r="AC714" t="s">
        <v>8350</v>
      </c>
      <c r="AD714" t="s">
        <v>71</v>
      </c>
      <c r="AE714">
        <v>25082542</v>
      </c>
      <c r="AF714" t="s">
        <v>8351</v>
      </c>
      <c r="AG714" t="s">
        <v>8352</v>
      </c>
      <c r="AH714" t="s">
        <v>8353</v>
      </c>
      <c r="AI714" t="s">
        <v>8354</v>
      </c>
      <c r="AK714" t="s">
        <v>97</v>
      </c>
      <c r="AL714">
        <v>2378239</v>
      </c>
      <c r="AM714">
        <v>2016</v>
      </c>
      <c r="AN714" t="s">
        <v>337</v>
      </c>
      <c r="AO714" t="s">
        <v>338</v>
      </c>
      <c r="AP714" t="s">
        <v>338</v>
      </c>
      <c r="AQ714" t="s">
        <v>339</v>
      </c>
      <c r="AR714" t="s">
        <v>340</v>
      </c>
      <c r="AS714" t="s">
        <v>341</v>
      </c>
      <c r="AT714" t="s">
        <v>8355</v>
      </c>
      <c r="AU714" t="s">
        <v>8356</v>
      </c>
      <c r="AV714" t="s">
        <v>84</v>
      </c>
      <c r="AW714" t="s">
        <v>86</v>
      </c>
      <c r="AX714" t="s">
        <v>86</v>
      </c>
      <c r="AY714" t="s">
        <v>85</v>
      </c>
      <c r="AZ714" t="s">
        <v>86</v>
      </c>
      <c r="BA714" t="s">
        <v>85</v>
      </c>
      <c r="BB714" t="s">
        <v>86</v>
      </c>
      <c r="BC714">
        <v>28</v>
      </c>
      <c r="BD714" t="s">
        <v>86</v>
      </c>
      <c r="BE714" t="s">
        <v>86</v>
      </c>
      <c r="BF714" t="s">
        <v>85</v>
      </c>
      <c r="BG714" t="s">
        <v>86</v>
      </c>
      <c r="BH714" t="s">
        <v>85</v>
      </c>
      <c r="BI714" t="s">
        <v>85</v>
      </c>
      <c r="BJ714" t="s">
        <v>85</v>
      </c>
      <c r="BK714" t="s">
        <v>85</v>
      </c>
      <c r="BL714" t="s">
        <v>8357</v>
      </c>
      <c r="BM714" t="s">
        <v>1756</v>
      </c>
      <c r="BO714" t="s">
        <v>8226</v>
      </c>
      <c r="BP714" s="1" t="s">
        <v>8358</v>
      </c>
    </row>
    <row r="715" spans="1:68" hidden="1" x14ac:dyDescent="0.25">
      <c r="A715" s="1" t="s">
        <v>7183</v>
      </c>
      <c r="B715" t="s">
        <v>7184</v>
      </c>
      <c r="C715" t="s">
        <v>7185</v>
      </c>
      <c r="D715" s="5">
        <f t="shared" si="32"/>
        <v>0</v>
      </c>
      <c r="E715" s="5">
        <f>IFERROR(SEARCH(Tabelle2!$A$2,Literatur!$C715),0)</f>
        <v>0</v>
      </c>
      <c r="F715" s="5">
        <f>IFERROR(SEARCH(Tabelle2!$A$3,Literatur!$C715),0)</f>
        <v>0</v>
      </c>
      <c r="G715" s="5">
        <f>IFERROR(SEARCH(Tabelle2!$A$4,Literatur!$C715),0)</f>
        <v>0</v>
      </c>
      <c r="H715" s="5">
        <f>IFERROR(SEARCH(Tabelle2!$A$5,Literatur!$C715),0)</f>
        <v>0</v>
      </c>
      <c r="I715" s="5">
        <f>IFERROR(SEARCH(Tabelle2!$A$6,Literatur!$C715),0)</f>
        <v>0</v>
      </c>
      <c r="J715" s="5">
        <f>IFERROR(SEARCH(Tabelle2!$A$7,Literatur!$C715),0)</f>
        <v>0</v>
      </c>
      <c r="K715" s="5">
        <f>IFERROR(SEARCH(Tabelle2!$A$8,Literatur!$C715),0)</f>
        <v>0</v>
      </c>
      <c r="L715" s="5">
        <f>IFERROR(SEARCH(Tabelle2!$A$9,Literatur!$C715),0)</f>
        <v>0</v>
      </c>
      <c r="M715" s="5">
        <f>IFERROR(SEARCH(Tabelle2!$A$10,Literatur!$C715),0)</f>
        <v>0</v>
      </c>
      <c r="N715" t="s">
        <v>60</v>
      </c>
      <c r="O715" t="s">
        <v>61</v>
      </c>
      <c r="P715" t="s">
        <v>7186</v>
      </c>
      <c r="Q715" t="s">
        <v>7187</v>
      </c>
      <c r="R715">
        <v>3</v>
      </c>
      <c r="S715">
        <v>115300</v>
      </c>
      <c r="T715" t="s">
        <v>64</v>
      </c>
      <c r="U715" t="s">
        <v>7188</v>
      </c>
      <c r="V715" t="s">
        <v>7189</v>
      </c>
      <c r="X715" t="s">
        <v>7190</v>
      </c>
      <c r="Y715" t="s">
        <v>7191</v>
      </c>
      <c r="Z715" t="s">
        <v>7192</v>
      </c>
      <c r="AA715">
        <f t="shared" si="33"/>
        <v>6</v>
      </c>
      <c r="AB715">
        <v>118</v>
      </c>
      <c r="AC715" t="s">
        <v>8359</v>
      </c>
      <c r="AD715" t="s">
        <v>71</v>
      </c>
      <c r="AE715">
        <v>23359822</v>
      </c>
      <c r="AF715" t="s">
        <v>8360</v>
      </c>
      <c r="AG715" t="s">
        <v>8361</v>
      </c>
      <c r="AH715" t="s">
        <v>8362</v>
      </c>
      <c r="AI715" t="s">
        <v>8363</v>
      </c>
      <c r="AK715" t="s">
        <v>2130</v>
      </c>
      <c r="AL715">
        <v>2298804</v>
      </c>
      <c r="AM715">
        <v>2015</v>
      </c>
      <c r="AN715" t="s">
        <v>8364</v>
      </c>
      <c r="AO715" t="s">
        <v>8365</v>
      </c>
      <c r="AP715" t="s">
        <v>8366</v>
      </c>
      <c r="AQ715" t="s">
        <v>8367</v>
      </c>
      <c r="AR715" t="s">
        <v>8368</v>
      </c>
      <c r="AS715" t="s">
        <v>8369</v>
      </c>
      <c r="AT715" t="s">
        <v>8370</v>
      </c>
      <c r="AU715" t="s">
        <v>7693</v>
      </c>
      <c r="AV715" t="s">
        <v>84</v>
      </c>
      <c r="AW715" t="s">
        <v>86</v>
      </c>
      <c r="AX715" t="s">
        <v>86</v>
      </c>
      <c r="AY715" t="s">
        <v>85</v>
      </c>
      <c r="AZ715" t="s">
        <v>85</v>
      </c>
      <c r="BA715" t="s">
        <v>85</v>
      </c>
      <c r="BB715" t="s">
        <v>86</v>
      </c>
      <c r="BC715">
        <v>30</v>
      </c>
      <c r="BD715" t="s">
        <v>86</v>
      </c>
      <c r="BE715" t="s">
        <v>86</v>
      </c>
      <c r="BF715" t="s">
        <v>85</v>
      </c>
      <c r="BG715" t="s">
        <v>86</v>
      </c>
      <c r="BH715" t="s">
        <v>85</v>
      </c>
      <c r="BI715" t="s">
        <v>85</v>
      </c>
      <c r="BJ715" t="s">
        <v>85</v>
      </c>
      <c r="BK715" t="s">
        <v>85</v>
      </c>
      <c r="BL715" t="s">
        <v>6031</v>
      </c>
      <c r="BM715" t="s">
        <v>262</v>
      </c>
      <c r="BO715" t="s">
        <v>8169</v>
      </c>
      <c r="BP715" s="1" t="s">
        <v>8371</v>
      </c>
    </row>
    <row r="716" spans="1:68" hidden="1" x14ac:dyDescent="0.25">
      <c r="A716" s="1" t="s">
        <v>7183</v>
      </c>
      <c r="B716" t="s">
        <v>7184</v>
      </c>
      <c r="C716" t="s">
        <v>7185</v>
      </c>
      <c r="D716" s="5">
        <f t="shared" si="32"/>
        <v>0</v>
      </c>
      <c r="E716" s="5">
        <f>IFERROR(SEARCH(Tabelle2!$A$2,Literatur!$C716),0)</f>
        <v>0</v>
      </c>
      <c r="F716" s="5">
        <f>IFERROR(SEARCH(Tabelle2!$A$3,Literatur!$C716),0)</f>
        <v>0</v>
      </c>
      <c r="G716" s="5">
        <f>IFERROR(SEARCH(Tabelle2!$A$4,Literatur!$C716),0)</f>
        <v>0</v>
      </c>
      <c r="H716" s="5">
        <f>IFERROR(SEARCH(Tabelle2!$A$5,Literatur!$C716),0)</f>
        <v>0</v>
      </c>
      <c r="I716" s="5">
        <f>IFERROR(SEARCH(Tabelle2!$A$6,Literatur!$C716),0)</f>
        <v>0</v>
      </c>
      <c r="J716" s="5">
        <f>IFERROR(SEARCH(Tabelle2!$A$7,Literatur!$C716),0)</f>
        <v>0</v>
      </c>
      <c r="K716" s="5">
        <f>IFERROR(SEARCH(Tabelle2!$A$8,Literatur!$C716),0)</f>
        <v>0</v>
      </c>
      <c r="L716" s="5">
        <f>IFERROR(SEARCH(Tabelle2!$A$9,Literatur!$C716),0)</f>
        <v>0</v>
      </c>
      <c r="M716" s="5">
        <f>IFERROR(SEARCH(Tabelle2!$A$10,Literatur!$C716),0)</f>
        <v>0</v>
      </c>
      <c r="N716" t="s">
        <v>60</v>
      </c>
      <c r="O716" t="s">
        <v>61</v>
      </c>
      <c r="P716" t="s">
        <v>7186</v>
      </c>
      <c r="Q716" t="s">
        <v>7187</v>
      </c>
      <c r="R716">
        <v>3</v>
      </c>
      <c r="S716">
        <v>115300</v>
      </c>
      <c r="T716" t="s">
        <v>64</v>
      </c>
      <c r="U716" t="s">
        <v>7188</v>
      </c>
      <c r="V716" t="s">
        <v>7189</v>
      </c>
      <c r="X716" t="s">
        <v>7190</v>
      </c>
      <c r="Y716" t="s">
        <v>7191</v>
      </c>
      <c r="Z716" t="s">
        <v>7192</v>
      </c>
      <c r="AA716">
        <f t="shared" si="33"/>
        <v>6</v>
      </c>
      <c r="AB716">
        <v>118</v>
      </c>
      <c r="AC716" t="s">
        <v>8372</v>
      </c>
      <c r="AD716" t="s">
        <v>71</v>
      </c>
      <c r="AE716">
        <v>27694991</v>
      </c>
      <c r="AF716" t="s">
        <v>8373</v>
      </c>
      <c r="AG716" t="s">
        <v>8374</v>
      </c>
      <c r="AH716" t="s">
        <v>8375</v>
      </c>
      <c r="AI716" t="s">
        <v>8376</v>
      </c>
      <c r="AK716" t="s">
        <v>2400</v>
      </c>
      <c r="AL716">
        <v>2202602</v>
      </c>
      <c r="AM716">
        <v>2014</v>
      </c>
      <c r="AN716" t="s">
        <v>8377</v>
      </c>
      <c r="AO716" t="s">
        <v>8378</v>
      </c>
      <c r="AP716" t="s">
        <v>8379</v>
      </c>
      <c r="AQ716" t="s">
        <v>8380</v>
      </c>
      <c r="AR716" t="s">
        <v>8381</v>
      </c>
      <c r="AS716" t="s">
        <v>8382</v>
      </c>
      <c r="AT716" t="s">
        <v>8383</v>
      </c>
      <c r="AU716" t="s">
        <v>8384</v>
      </c>
      <c r="AV716" t="s">
        <v>84</v>
      </c>
      <c r="AW716" t="s">
        <v>85</v>
      </c>
      <c r="AX716" t="s">
        <v>86</v>
      </c>
      <c r="AY716" t="s">
        <v>85</v>
      </c>
      <c r="AZ716" t="s">
        <v>86</v>
      </c>
      <c r="BA716" t="s">
        <v>85</v>
      </c>
      <c r="BB716" t="s">
        <v>86</v>
      </c>
      <c r="BC716">
        <v>34</v>
      </c>
      <c r="BD716" t="s">
        <v>86</v>
      </c>
      <c r="BE716" t="s">
        <v>86</v>
      </c>
      <c r="BF716" t="s">
        <v>86</v>
      </c>
      <c r="BG716" t="s">
        <v>86</v>
      </c>
      <c r="BH716" t="s">
        <v>85</v>
      </c>
      <c r="BI716" t="s">
        <v>85</v>
      </c>
      <c r="BJ716" t="s">
        <v>85</v>
      </c>
      <c r="BK716" t="s">
        <v>86</v>
      </c>
      <c r="BL716" t="s">
        <v>8385</v>
      </c>
      <c r="BM716" t="s">
        <v>8386</v>
      </c>
      <c r="BO716" t="s">
        <v>8179</v>
      </c>
      <c r="BP716" s="1" t="s">
        <v>8387</v>
      </c>
    </row>
    <row r="717" spans="1:68" hidden="1" x14ac:dyDescent="0.25">
      <c r="A717" s="1" t="s">
        <v>7183</v>
      </c>
      <c r="B717" t="s">
        <v>7184</v>
      </c>
      <c r="C717" t="s">
        <v>7185</v>
      </c>
      <c r="D717" s="5">
        <f t="shared" si="32"/>
        <v>0</v>
      </c>
      <c r="E717" s="5">
        <f>IFERROR(SEARCH(Tabelle2!$A$2,Literatur!$C717),0)</f>
        <v>0</v>
      </c>
      <c r="F717" s="5">
        <f>IFERROR(SEARCH(Tabelle2!$A$3,Literatur!$C717),0)</f>
        <v>0</v>
      </c>
      <c r="G717" s="5">
        <f>IFERROR(SEARCH(Tabelle2!$A$4,Literatur!$C717),0)</f>
        <v>0</v>
      </c>
      <c r="H717" s="5">
        <f>IFERROR(SEARCH(Tabelle2!$A$5,Literatur!$C717),0)</f>
        <v>0</v>
      </c>
      <c r="I717" s="5">
        <f>IFERROR(SEARCH(Tabelle2!$A$6,Literatur!$C717),0)</f>
        <v>0</v>
      </c>
      <c r="J717" s="5">
        <f>IFERROR(SEARCH(Tabelle2!$A$7,Literatur!$C717),0)</f>
        <v>0</v>
      </c>
      <c r="K717" s="5">
        <f>IFERROR(SEARCH(Tabelle2!$A$8,Literatur!$C717),0)</f>
        <v>0</v>
      </c>
      <c r="L717" s="5">
        <f>IFERROR(SEARCH(Tabelle2!$A$9,Literatur!$C717),0)</f>
        <v>0</v>
      </c>
      <c r="M717" s="5">
        <f>IFERROR(SEARCH(Tabelle2!$A$10,Literatur!$C717),0)</f>
        <v>0</v>
      </c>
      <c r="N717" t="s">
        <v>60</v>
      </c>
      <c r="O717" t="s">
        <v>61</v>
      </c>
      <c r="P717" t="s">
        <v>7186</v>
      </c>
      <c r="Q717" t="s">
        <v>7187</v>
      </c>
      <c r="R717">
        <v>3</v>
      </c>
      <c r="S717">
        <v>115300</v>
      </c>
      <c r="T717" t="s">
        <v>64</v>
      </c>
      <c r="U717" t="s">
        <v>7188</v>
      </c>
      <c r="V717" t="s">
        <v>7189</v>
      </c>
      <c r="X717" t="s">
        <v>7190</v>
      </c>
      <c r="Y717" t="s">
        <v>7191</v>
      </c>
      <c r="Z717" t="s">
        <v>7192</v>
      </c>
      <c r="AA717">
        <f t="shared" si="33"/>
        <v>6</v>
      </c>
      <c r="AB717">
        <v>118</v>
      </c>
      <c r="AC717" t="s">
        <v>8388</v>
      </c>
      <c r="AD717" t="s">
        <v>71</v>
      </c>
      <c r="AE717">
        <v>26308966</v>
      </c>
      <c r="AF717" t="s">
        <v>8389</v>
      </c>
      <c r="AG717" t="s">
        <v>8390</v>
      </c>
      <c r="AH717" t="s">
        <v>8391</v>
      </c>
      <c r="AI717" t="s">
        <v>8392</v>
      </c>
      <c r="AK717" t="s">
        <v>8393</v>
      </c>
      <c r="AL717">
        <v>1999585</v>
      </c>
      <c r="AM717">
        <v>2013</v>
      </c>
      <c r="AN717" t="s">
        <v>148</v>
      </c>
      <c r="AO717" t="s">
        <v>149</v>
      </c>
      <c r="AP717" t="s">
        <v>150</v>
      </c>
      <c r="AQ717" t="s">
        <v>151</v>
      </c>
      <c r="AR717" t="s">
        <v>152</v>
      </c>
      <c r="AS717" t="s">
        <v>152</v>
      </c>
      <c r="AT717" t="s">
        <v>8394</v>
      </c>
      <c r="AU717" t="s">
        <v>8395</v>
      </c>
      <c r="AV717" t="s">
        <v>84</v>
      </c>
      <c r="AW717" t="s">
        <v>86</v>
      </c>
      <c r="AX717" t="s">
        <v>86</v>
      </c>
      <c r="AY717" t="s">
        <v>86</v>
      </c>
      <c r="AZ717" t="s">
        <v>86</v>
      </c>
      <c r="BA717" t="s">
        <v>85</v>
      </c>
      <c r="BB717" t="s">
        <v>86</v>
      </c>
      <c r="BC717">
        <v>36</v>
      </c>
      <c r="BD717" t="s">
        <v>86</v>
      </c>
      <c r="BE717" t="s">
        <v>86</v>
      </c>
      <c r="BF717" t="s">
        <v>85</v>
      </c>
      <c r="BG717" t="s">
        <v>86</v>
      </c>
      <c r="BH717" t="s">
        <v>85</v>
      </c>
      <c r="BI717" t="s">
        <v>85</v>
      </c>
      <c r="BJ717" t="s">
        <v>85</v>
      </c>
      <c r="BK717" t="s">
        <v>85</v>
      </c>
      <c r="BL717" t="s">
        <v>8396</v>
      </c>
      <c r="BM717" t="s">
        <v>1756</v>
      </c>
      <c r="BO717" t="s">
        <v>8192</v>
      </c>
      <c r="BP717" s="1" t="s">
        <v>8397</v>
      </c>
    </row>
    <row r="718" spans="1:68" hidden="1" x14ac:dyDescent="0.25">
      <c r="A718" s="1" t="s">
        <v>7183</v>
      </c>
      <c r="B718" t="s">
        <v>7184</v>
      </c>
      <c r="C718" t="s">
        <v>7185</v>
      </c>
      <c r="D718" s="5">
        <f t="shared" si="32"/>
        <v>0</v>
      </c>
      <c r="E718" s="5">
        <f>IFERROR(SEARCH(Tabelle2!$A$2,Literatur!$C718),0)</f>
        <v>0</v>
      </c>
      <c r="F718" s="5">
        <f>IFERROR(SEARCH(Tabelle2!$A$3,Literatur!$C718),0)</f>
        <v>0</v>
      </c>
      <c r="G718" s="5">
        <f>IFERROR(SEARCH(Tabelle2!$A$4,Literatur!$C718),0)</f>
        <v>0</v>
      </c>
      <c r="H718" s="5">
        <f>IFERROR(SEARCH(Tabelle2!$A$5,Literatur!$C718),0)</f>
        <v>0</v>
      </c>
      <c r="I718" s="5">
        <f>IFERROR(SEARCH(Tabelle2!$A$6,Literatur!$C718),0)</f>
        <v>0</v>
      </c>
      <c r="J718" s="5">
        <f>IFERROR(SEARCH(Tabelle2!$A$7,Literatur!$C718),0)</f>
        <v>0</v>
      </c>
      <c r="K718" s="5">
        <f>IFERROR(SEARCH(Tabelle2!$A$8,Literatur!$C718),0)</f>
        <v>0</v>
      </c>
      <c r="L718" s="5">
        <f>IFERROR(SEARCH(Tabelle2!$A$9,Literatur!$C718),0)</f>
        <v>0</v>
      </c>
      <c r="M718" s="5">
        <f>IFERROR(SEARCH(Tabelle2!$A$10,Literatur!$C718),0)</f>
        <v>0</v>
      </c>
      <c r="N718" t="s">
        <v>60</v>
      </c>
      <c r="O718" t="s">
        <v>61</v>
      </c>
      <c r="P718" t="s">
        <v>7186</v>
      </c>
      <c r="Q718" t="s">
        <v>7187</v>
      </c>
      <c r="R718">
        <v>3</v>
      </c>
      <c r="S718">
        <v>115300</v>
      </c>
      <c r="T718" t="s">
        <v>64</v>
      </c>
      <c r="U718" t="s">
        <v>7188</v>
      </c>
      <c r="V718" t="s">
        <v>7189</v>
      </c>
      <c r="X718" t="s">
        <v>7190</v>
      </c>
      <c r="Y718" t="s">
        <v>7191</v>
      </c>
      <c r="Z718" t="s">
        <v>7192</v>
      </c>
      <c r="AA718">
        <f t="shared" si="33"/>
        <v>6</v>
      </c>
      <c r="AB718">
        <v>118</v>
      </c>
      <c r="AC718" t="s">
        <v>8398</v>
      </c>
      <c r="AD718" t="s">
        <v>71</v>
      </c>
      <c r="AE718">
        <v>23223532</v>
      </c>
      <c r="AF718" t="s">
        <v>8399</v>
      </c>
      <c r="AG718" t="s">
        <v>8400</v>
      </c>
      <c r="AH718" t="s">
        <v>8401</v>
      </c>
      <c r="AI718" t="s">
        <v>8402</v>
      </c>
      <c r="AK718" t="s">
        <v>2130</v>
      </c>
      <c r="AL718">
        <v>2497484</v>
      </c>
      <c r="AM718">
        <v>2016</v>
      </c>
      <c r="AN718" t="s">
        <v>8403</v>
      </c>
      <c r="AO718" t="s">
        <v>8404</v>
      </c>
      <c r="AP718" t="s">
        <v>8405</v>
      </c>
      <c r="AQ718" t="s">
        <v>8406</v>
      </c>
      <c r="AR718" t="s">
        <v>8407</v>
      </c>
      <c r="AS718" t="s">
        <v>8408</v>
      </c>
      <c r="AT718" t="s">
        <v>8409</v>
      </c>
      <c r="AU718" t="s">
        <v>8410</v>
      </c>
      <c r="AV718" t="s">
        <v>84</v>
      </c>
      <c r="AW718" t="s">
        <v>85</v>
      </c>
      <c r="AX718" t="s">
        <v>86</v>
      </c>
      <c r="AY718" t="s">
        <v>85</v>
      </c>
      <c r="AZ718" t="s">
        <v>86</v>
      </c>
      <c r="BA718" t="s">
        <v>85</v>
      </c>
      <c r="BB718" t="s">
        <v>86</v>
      </c>
      <c r="BC718">
        <v>38</v>
      </c>
      <c r="BD718" t="s">
        <v>86</v>
      </c>
      <c r="BE718" t="s">
        <v>86</v>
      </c>
      <c r="BF718" t="s">
        <v>85</v>
      </c>
      <c r="BG718" t="s">
        <v>86</v>
      </c>
      <c r="BH718" t="s">
        <v>86</v>
      </c>
      <c r="BI718" t="s">
        <v>85</v>
      </c>
      <c r="BJ718" t="s">
        <v>86</v>
      </c>
      <c r="BK718" t="s">
        <v>86</v>
      </c>
      <c r="BL718" t="s">
        <v>1118</v>
      </c>
      <c r="BM718" t="s">
        <v>4132</v>
      </c>
      <c r="BO718" t="s">
        <v>7406</v>
      </c>
      <c r="BP718" s="1" t="s">
        <v>8411</v>
      </c>
    </row>
    <row r="719" spans="1:68" hidden="1" x14ac:dyDescent="0.25">
      <c r="A719" s="1" t="s">
        <v>7183</v>
      </c>
      <c r="B719" t="s">
        <v>7184</v>
      </c>
      <c r="C719" t="s">
        <v>7185</v>
      </c>
      <c r="D719" s="5">
        <f t="shared" si="32"/>
        <v>0</v>
      </c>
      <c r="E719" s="5">
        <f>IFERROR(SEARCH(Tabelle2!$A$2,Literatur!$C719),0)</f>
        <v>0</v>
      </c>
      <c r="F719" s="5">
        <f>IFERROR(SEARCH(Tabelle2!$A$3,Literatur!$C719),0)</f>
        <v>0</v>
      </c>
      <c r="G719" s="5">
        <f>IFERROR(SEARCH(Tabelle2!$A$4,Literatur!$C719),0)</f>
        <v>0</v>
      </c>
      <c r="H719" s="5">
        <f>IFERROR(SEARCH(Tabelle2!$A$5,Literatur!$C719),0)</f>
        <v>0</v>
      </c>
      <c r="I719" s="5">
        <f>IFERROR(SEARCH(Tabelle2!$A$6,Literatur!$C719),0)</f>
        <v>0</v>
      </c>
      <c r="J719" s="5">
        <f>IFERROR(SEARCH(Tabelle2!$A$7,Literatur!$C719),0)</f>
        <v>0</v>
      </c>
      <c r="K719" s="5">
        <f>IFERROR(SEARCH(Tabelle2!$A$8,Literatur!$C719),0)</f>
        <v>0</v>
      </c>
      <c r="L719" s="5">
        <f>IFERROR(SEARCH(Tabelle2!$A$9,Literatur!$C719),0)</f>
        <v>0</v>
      </c>
      <c r="M719" s="5">
        <f>IFERROR(SEARCH(Tabelle2!$A$10,Literatur!$C719),0)</f>
        <v>0</v>
      </c>
      <c r="N719" t="s">
        <v>60</v>
      </c>
      <c r="O719" t="s">
        <v>61</v>
      </c>
      <c r="P719" t="s">
        <v>7186</v>
      </c>
      <c r="Q719" t="s">
        <v>7187</v>
      </c>
      <c r="R719">
        <v>3</v>
      </c>
      <c r="S719">
        <v>115300</v>
      </c>
      <c r="T719" t="s">
        <v>64</v>
      </c>
      <c r="U719" t="s">
        <v>7188</v>
      </c>
      <c r="V719" t="s">
        <v>7189</v>
      </c>
      <c r="X719" t="s">
        <v>7190</v>
      </c>
      <c r="Y719" t="s">
        <v>7191</v>
      </c>
      <c r="Z719" t="s">
        <v>7192</v>
      </c>
      <c r="AA719">
        <f t="shared" si="33"/>
        <v>6</v>
      </c>
      <c r="AB719">
        <v>118</v>
      </c>
      <c r="AC719" t="s">
        <v>8412</v>
      </c>
      <c r="AD719" t="s">
        <v>71</v>
      </c>
      <c r="AE719">
        <v>26854805</v>
      </c>
      <c r="AF719" t="s">
        <v>8413</v>
      </c>
      <c r="AG719" t="s">
        <v>8414</v>
      </c>
      <c r="AH719" t="s">
        <v>8415</v>
      </c>
      <c r="AI719" t="s">
        <v>8416</v>
      </c>
      <c r="AK719" t="s">
        <v>8417</v>
      </c>
      <c r="AL719">
        <v>2331509</v>
      </c>
      <c r="AM719">
        <v>2015</v>
      </c>
      <c r="AN719" t="s">
        <v>6071</v>
      </c>
      <c r="AO719" t="s">
        <v>6072</v>
      </c>
      <c r="AP719" t="s">
        <v>6072</v>
      </c>
      <c r="AQ719" t="s">
        <v>6073</v>
      </c>
      <c r="AR719" t="s">
        <v>6061</v>
      </c>
      <c r="AS719" t="s">
        <v>6074</v>
      </c>
      <c r="AT719" t="s">
        <v>8418</v>
      </c>
      <c r="AU719" t="s">
        <v>8419</v>
      </c>
      <c r="AV719" t="s">
        <v>84</v>
      </c>
      <c r="AW719" t="s">
        <v>85</v>
      </c>
      <c r="AX719" t="s">
        <v>86</v>
      </c>
      <c r="AY719" t="s">
        <v>85</v>
      </c>
      <c r="AZ719" t="s">
        <v>86</v>
      </c>
      <c r="BA719" t="s">
        <v>85</v>
      </c>
      <c r="BB719" t="s">
        <v>86</v>
      </c>
      <c r="BC719">
        <v>38</v>
      </c>
      <c r="BD719" t="s">
        <v>86</v>
      </c>
      <c r="BE719" t="s">
        <v>86</v>
      </c>
      <c r="BF719" t="s">
        <v>85</v>
      </c>
      <c r="BG719" t="s">
        <v>86</v>
      </c>
      <c r="BH719" t="s">
        <v>86</v>
      </c>
      <c r="BI719" t="s">
        <v>85</v>
      </c>
      <c r="BJ719" t="s">
        <v>86</v>
      </c>
      <c r="BK719" t="s">
        <v>85</v>
      </c>
      <c r="BL719" t="s">
        <v>2338</v>
      </c>
      <c r="BM719" t="s">
        <v>262</v>
      </c>
      <c r="BO719" t="s">
        <v>8420</v>
      </c>
      <c r="BP719" s="1" t="s">
        <v>8421</v>
      </c>
    </row>
    <row r="720" spans="1:68" hidden="1" x14ac:dyDescent="0.25">
      <c r="A720" s="1" t="s">
        <v>7183</v>
      </c>
      <c r="B720" t="s">
        <v>7184</v>
      </c>
      <c r="C720" t="s">
        <v>7185</v>
      </c>
      <c r="D720" s="5">
        <f t="shared" si="32"/>
        <v>0</v>
      </c>
      <c r="E720" s="5">
        <f>IFERROR(SEARCH(Tabelle2!$A$2,Literatur!$C720),0)</f>
        <v>0</v>
      </c>
      <c r="F720" s="5">
        <f>IFERROR(SEARCH(Tabelle2!$A$3,Literatur!$C720),0)</f>
        <v>0</v>
      </c>
      <c r="G720" s="5">
        <f>IFERROR(SEARCH(Tabelle2!$A$4,Literatur!$C720),0)</f>
        <v>0</v>
      </c>
      <c r="H720" s="5">
        <f>IFERROR(SEARCH(Tabelle2!$A$5,Literatur!$C720),0)</f>
        <v>0</v>
      </c>
      <c r="I720" s="5">
        <f>IFERROR(SEARCH(Tabelle2!$A$6,Literatur!$C720),0)</f>
        <v>0</v>
      </c>
      <c r="J720" s="5">
        <f>IFERROR(SEARCH(Tabelle2!$A$7,Literatur!$C720),0)</f>
        <v>0</v>
      </c>
      <c r="K720" s="5">
        <f>IFERROR(SEARCH(Tabelle2!$A$8,Literatur!$C720),0)</f>
        <v>0</v>
      </c>
      <c r="L720" s="5">
        <f>IFERROR(SEARCH(Tabelle2!$A$9,Literatur!$C720),0)</f>
        <v>0</v>
      </c>
      <c r="M720" s="5">
        <f>IFERROR(SEARCH(Tabelle2!$A$10,Literatur!$C720),0)</f>
        <v>0</v>
      </c>
      <c r="N720" t="s">
        <v>60</v>
      </c>
      <c r="O720" t="s">
        <v>61</v>
      </c>
      <c r="P720" t="s">
        <v>7186</v>
      </c>
      <c r="Q720" t="s">
        <v>7187</v>
      </c>
      <c r="R720">
        <v>3</v>
      </c>
      <c r="S720">
        <v>115300</v>
      </c>
      <c r="T720" t="s">
        <v>64</v>
      </c>
      <c r="U720" t="s">
        <v>7188</v>
      </c>
      <c r="V720" t="s">
        <v>7189</v>
      </c>
      <c r="X720" t="s">
        <v>7190</v>
      </c>
      <c r="Y720" t="s">
        <v>7191</v>
      </c>
      <c r="Z720" t="s">
        <v>7192</v>
      </c>
      <c r="AA720">
        <f t="shared" si="33"/>
        <v>6</v>
      </c>
      <c r="AB720">
        <v>118</v>
      </c>
      <c r="AC720" t="s">
        <v>8422</v>
      </c>
      <c r="AD720" t="s">
        <v>71</v>
      </c>
      <c r="AE720">
        <v>26068849</v>
      </c>
      <c r="AF720" t="s">
        <v>8423</v>
      </c>
      <c r="AG720" t="s">
        <v>8424</v>
      </c>
      <c r="AH720" t="s">
        <v>8425</v>
      </c>
      <c r="AI720" t="s">
        <v>8426</v>
      </c>
      <c r="AK720" t="s">
        <v>8427</v>
      </c>
      <c r="AL720">
        <v>1994037</v>
      </c>
      <c r="AM720">
        <v>2012</v>
      </c>
      <c r="AN720" t="s">
        <v>1354</v>
      </c>
      <c r="AO720" t="s">
        <v>1355</v>
      </c>
      <c r="AP720" t="s">
        <v>1356</v>
      </c>
      <c r="AQ720" t="s">
        <v>1357</v>
      </c>
      <c r="AR720" t="s">
        <v>1358</v>
      </c>
      <c r="AS720" t="s">
        <v>1359</v>
      </c>
      <c r="AT720" t="s">
        <v>8428</v>
      </c>
      <c r="AU720" t="s">
        <v>8429</v>
      </c>
      <c r="AV720" t="s">
        <v>84</v>
      </c>
      <c r="AW720" t="s">
        <v>85</v>
      </c>
      <c r="AX720" t="s">
        <v>86</v>
      </c>
      <c r="AY720" t="s">
        <v>86</v>
      </c>
      <c r="AZ720" t="s">
        <v>86</v>
      </c>
      <c r="BA720" t="s">
        <v>85</v>
      </c>
      <c r="BB720" t="s">
        <v>86</v>
      </c>
      <c r="BC720">
        <v>38</v>
      </c>
      <c r="BD720" t="s">
        <v>86</v>
      </c>
      <c r="BE720" t="s">
        <v>86</v>
      </c>
      <c r="BF720" t="s">
        <v>86</v>
      </c>
      <c r="BG720" t="s">
        <v>86</v>
      </c>
      <c r="BH720" t="s">
        <v>85</v>
      </c>
      <c r="BI720" t="s">
        <v>85</v>
      </c>
      <c r="BJ720" t="s">
        <v>85</v>
      </c>
      <c r="BK720" t="s">
        <v>86</v>
      </c>
      <c r="BL720" t="s">
        <v>8430</v>
      </c>
      <c r="BM720" t="s">
        <v>4952</v>
      </c>
      <c r="BO720" t="s">
        <v>8217</v>
      </c>
      <c r="BP720" s="1" t="s">
        <v>8431</v>
      </c>
    </row>
    <row r="721" spans="1:68" hidden="1" x14ac:dyDescent="0.25">
      <c r="A721" s="1" t="s">
        <v>7183</v>
      </c>
      <c r="B721" t="s">
        <v>7184</v>
      </c>
      <c r="C721" t="s">
        <v>7185</v>
      </c>
      <c r="D721" s="5">
        <f t="shared" si="32"/>
        <v>0</v>
      </c>
      <c r="E721" s="5">
        <f>IFERROR(SEARCH(Tabelle2!$A$2,Literatur!$C721),0)</f>
        <v>0</v>
      </c>
      <c r="F721" s="5">
        <f>IFERROR(SEARCH(Tabelle2!$A$3,Literatur!$C721),0)</f>
        <v>0</v>
      </c>
      <c r="G721" s="5">
        <f>IFERROR(SEARCH(Tabelle2!$A$4,Literatur!$C721),0)</f>
        <v>0</v>
      </c>
      <c r="H721" s="5">
        <f>IFERROR(SEARCH(Tabelle2!$A$5,Literatur!$C721),0)</f>
        <v>0</v>
      </c>
      <c r="I721" s="5">
        <f>IFERROR(SEARCH(Tabelle2!$A$6,Literatur!$C721),0)</f>
        <v>0</v>
      </c>
      <c r="J721" s="5">
        <f>IFERROR(SEARCH(Tabelle2!$A$7,Literatur!$C721),0)</f>
        <v>0</v>
      </c>
      <c r="K721" s="5">
        <f>IFERROR(SEARCH(Tabelle2!$A$8,Literatur!$C721),0)</f>
        <v>0</v>
      </c>
      <c r="L721" s="5">
        <f>IFERROR(SEARCH(Tabelle2!$A$9,Literatur!$C721),0)</f>
        <v>0</v>
      </c>
      <c r="M721" s="5">
        <f>IFERROR(SEARCH(Tabelle2!$A$10,Literatur!$C721),0)</f>
        <v>0</v>
      </c>
      <c r="N721" t="s">
        <v>60</v>
      </c>
      <c r="O721" t="s">
        <v>61</v>
      </c>
      <c r="P721" t="s">
        <v>7186</v>
      </c>
      <c r="Q721" t="s">
        <v>7187</v>
      </c>
      <c r="R721">
        <v>3</v>
      </c>
      <c r="S721">
        <v>115300</v>
      </c>
      <c r="T721" t="s">
        <v>64</v>
      </c>
      <c r="U721" t="s">
        <v>7188</v>
      </c>
      <c r="V721" t="s">
        <v>7189</v>
      </c>
      <c r="X721" t="s">
        <v>7190</v>
      </c>
      <c r="Y721" t="s">
        <v>7191</v>
      </c>
      <c r="Z721" t="s">
        <v>7192</v>
      </c>
      <c r="AA721">
        <f t="shared" si="33"/>
        <v>6</v>
      </c>
      <c r="AB721">
        <v>118</v>
      </c>
      <c r="AC721" t="s">
        <v>8432</v>
      </c>
      <c r="AD721" t="s">
        <v>71</v>
      </c>
      <c r="AE721">
        <v>23935125</v>
      </c>
      <c r="AF721" t="s">
        <v>8433</v>
      </c>
      <c r="AG721" t="s">
        <v>8434</v>
      </c>
      <c r="AH721" t="s">
        <v>8435</v>
      </c>
      <c r="AI721" t="s">
        <v>8436</v>
      </c>
      <c r="AK721" t="s">
        <v>8437</v>
      </c>
      <c r="AL721">
        <v>2377970</v>
      </c>
      <c r="AM721">
        <v>2016</v>
      </c>
      <c r="AN721" t="s">
        <v>8403</v>
      </c>
      <c r="AO721" t="s">
        <v>8404</v>
      </c>
      <c r="AP721" t="s">
        <v>8405</v>
      </c>
      <c r="AQ721" t="s">
        <v>8406</v>
      </c>
      <c r="AR721" t="s">
        <v>8407</v>
      </c>
      <c r="AS721" t="s">
        <v>8408</v>
      </c>
      <c r="AT721" t="s">
        <v>8438</v>
      </c>
      <c r="AU721" t="s">
        <v>8439</v>
      </c>
      <c r="AV721" t="s">
        <v>84</v>
      </c>
      <c r="AW721" t="s">
        <v>86</v>
      </c>
      <c r="AX721" t="s">
        <v>86</v>
      </c>
      <c r="AY721" t="s">
        <v>85</v>
      </c>
      <c r="AZ721" t="s">
        <v>86</v>
      </c>
      <c r="BA721" t="s">
        <v>85</v>
      </c>
      <c r="BB721" t="s">
        <v>86</v>
      </c>
      <c r="BC721">
        <v>56</v>
      </c>
      <c r="BD721" t="s">
        <v>86</v>
      </c>
      <c r="BE721" t="s">
        <v>86</v>
      </c>
      <c r="BF721" t="s">
        <v>85</v>
      </c>
      <c r="BG721" t="s">
        <v>86</v>
      </c>
      <c r="BH721" t="s">
        <v>86</v>
      </c>
      <c r="BI721" t="s">
        <v>85</v>
      </c>
      <c r="BJ721" t="s">
        <v>86</v>
      </c>
      <c r="BK721" t="s">
        <v>86</v>
      </c>
      <c r="BL721" t="s">
        <v>5772</v>
      </c>
      <c r="BM721" t="s">
        <v>6087</v>
      </c>
      <c r="BO721" t="s">
        <v>8226</v>
      </c>
      <c r="BP721" s="1" t="s">
        <v>8440</v>
      </c>
    </row>
    <row r="722" spans="1:68" hidden="1" x14ac:dyDescent="0.25">
      <c r="A722" s="1" t="s">
        <v>7183</v>
      </c>
      <c r="B722" t="s">
        <v>7184</v>
      </c>
      <c r="C722" t="s">
        <v>7185</v>
      </c>
      <c r="D722" s="5">
        <f t="shared" si="32"/>
        <v>0</v>
      </c>
      <c r="E722" s="5">
        <f>IFERROR(SEARCH(Tabelle2!$A$2,Literatur!$C722),0)</f>
        <v>0</v>
      </c>
      <c r="F722" s="5">
        <f>IFERROR(SEARCH(Tabelle2!$A$3,Literatur!$C722),0)</f>
        <v>0</v>
      </c>
      <c r="G722" s="5">
        <f>IFERROR(SEARCH(Tabelle2!$A$4,Literatur!$C722),0)</f>
        <v>0</v>
      </c>
      <c r="H722" s="5">
        <f>IFERROR(SEARCH(Tabelle2!$A$5,Literatur!$C722),0)</f>
        <v>0</v>
      </c>
      <c r="I722" s="5">
        <f>IFERROR(SEARCH(Tabelle2!$A$6,Literatur!$C722),0)</f>
        <v>0</v>
      </c>
      <c r="J722" s="5">
        <f>IFERROR(SEARCH(Tabelle2!$A$7,Literatur!$C722),0)</f>
        <v>0</v>
      </c>
      <c r="K722" s="5">
        <f>IFERROR(SEARCH(Tabelle2!$A$8,Literatur!$C722),0)</f>
        <v>0</v>
      </c>
      <c r="L722" s="5">
        <f>IFERROR(SEARCH(Tabelle2!$A$9,Literatur!$C722),0)</f>
        <v>0</v>
      </c>
      <c r="M722" s="5">
        <f>IFERROR(SEARCH(Tabelle2!$A$10,Literatur!$C722),0)</f>
        <v>0</v>
      </c>
      <c r="N722" t="s">
        <v>60</v>
      </c>
      <c r="O722" t="s">
        <v>61</v>
      </c>
      <c r="P722" t="s">
        <v>7186</v>
      </c>
      <c r="Q722" t="s">
        <v>7187</v>
      </c>
      <c r="R722">
        <v>3</v>
      </c>
      <c r="S722">
        <v>115300</v>
      </c>
      <c r="T722" t="s">
        <v>64</v>
      </c>
      <c r="U722" t="s">
        <v>7188</v>
      </c>
      <c r="V722" t="s">
        <v>7189</v>
      </c>
      <c r="X722" t="s">
        <v>7190</v>
      </c>
      <c r="Y722" t="s">
        <v>7191</v>
      </c>
      <c r="Z722" t="s">
        <v>7192</v>
      </c>
      <c r="AA722">
        <f t="shared" si="33"/>
        <v>6</v>
      </c>
      <c r="AB722">
        <v>118</v>
      </c>
      <c r="AC722" t="s">
        <v>8441</v>
      </c>
      <c r="AD722" t="s">
        <v>71</v>
      </c>
      <c r="AE722">
        <v>25043041</v>
      </c>
      <c r="AF722" t="s">
        <v>8442</v>
      </c>
      <c r="AG722" t="s">
        <v>8443</v>
      </c>
      <c r="AH722" t="s">
        <v>8444</v>
      </c>
      <c r="AI722" t="s">
        <v>8445</v>
      </c>
      <c r="AK722" t="s">
        <v>1426</v>
      </c>
      <c r="AL722">
        <v>2294094</v>
      </c>
      <c r="AM722">
        <v>2015</v>
      </c>
      <c r="AN722" t="s">
        <v>8446</v>
      </c>
      <c r="AO722" t="s">
        <v>8447</v>
      </c>
      <c r="AP722" t="s">
        <v>8447</v>
      </c>
      <c r="AQ722" t="s">
        <v>8448</v>
      </c>
      <c r="AR722" t="s">
        <v>8449</v>
      </c>
      <c r="AS722" t="s">
        <v>8450</v>
      </c>
      <c r="AT722" t="s">
        <v>8451</v>
      </c>
      <c r="AU722" t="s">
        <v>8452</v>
      </c>
      <c r="AV722" t="s">
        <v>84</v>
      </c>
      <c r="AW722" t="s">
        <v>85</v>
      </c>
      <c r="AX722" t="s">
        <v>86</v>
      </c>
      <c r="AY722" t="s">
        <v>85</v>
      </c>
      <c r="AZ722" t="s">
        <v>86</v>
      </c>
      <c r="BA722" t="s">
        <v>85</v>
      </c>
      <c r="BB722" t="s">
        <v>85</v>
      </c>
      <c r="BC722">
        <v>105</v>
      </c>
      <c r="BD722" t="s">
        <v>86</v>
      </c>
      <c r="BE722" t="s">
        <v>86</v>
      </c>
      <c r="BF722" t="s">
        <v>85</v>
      </c>
      <c r="BG722" t="s">
        <v>86</v>
      </c>
      <c r="BH722" t="s">
        <v>86</v>
      </c>
      <c r="BI722" t="s">
        <v>85</v>
      </c>
      <c r="BJ722" t="s">
        <v>86</v>
      </c>
      <c r="BK722" t="s">
        <v>85</v>
      </c>
      <c r="BL722" t="s">
        <v>8453</v>
      </c>
      <c r="BM722" t="s">
        <v>262</v>
      </c>
      <c r="BO722" t="s">
        <v>8169</v>
      </c>
      <c r="BP722" s="1" t="s">
        <v>8454</v>
      </c>
    </row>
    <row r="723" spans="1:68" hidden="1" x14ac:dyDescent="0.25">
      <c r="A723" s="1" t="s">
        <v>7183</v>
      </c>
      <c r="B723" t="s">
        <v>7184</v>
      </c>
      <c r="C723" t="s">
        <v>7185</v>
      </c>
      <c r="D723" s="5">
        <f t="shared" si="32"/>
        <v>0</v>
      </c>
      <c r="E723" s="5">
        <f>IFERROR(SEARCH(Tabelle2!$A$2,Literatur!$C723),0)</f>
        <v>0</v>
      </c>
      <c r="F723" s="5">
        <f>IFERROR(SEARCH(Tabelle2!$A$3,Literatur!$C723),0)</f>
        <v>0</v>
      </c>
      <c r="G723" s="5">
        <f>IFERROR(SEARCH(Tabelle2!$A$4,Literatur!$C723),0)</f>
        <v>0</v>
      </c>
      <c r="H723" s="5">
        <f>IFERROR(SEARCH(Tabelle2!$A$5,Literatur!$C723),0)</f>
        <v>0</v>
      </c>
      <c r="I723" s="5">
        <f>IFERROR(SEARCH(Tabelle2!$A$6,Literatur!$C723),0)</f>
        <v>0</v>
      </c>
      <c r="J723" s="5">
        <f>IFERROR(SEARCH(Tabelle2!$A$7,Literatur!$C723),0)</f>
        <v>0</v>
      </c>
      <c r="K723" s="5">
        <f>IFERROR(SEARCH(Tabelle2!$A$8,Literatur!$C723),0)</f>
        <v>0</v>
      </c>
      <c r="L723" s="5">
        <f>IFERROR(SEARCH(Tabelle2!$A$9,Literatur!$C723),0)</f>
        <v>0</v>
      </c>
      <c r="M723" s="5">
        <f>IFERROR(SEARCH(Tabelle2!$A$10,Literatur!$C723),0)</f>
        <v>0</v>
      </c>
      <c r="N723" t="s">
        <v>60</v>
      </c>
      <c r="O723" t="s">
        <v>61</v>
      </c>
      <c r="P723" t="s">
        <v>7186</v>
      </c>
      <c r="Q723" t="s">
        <v>7187</v>
      </c>
      <c r="R723">
        <v>3</v>
      </c>
      <c r="S723">
        <v>115300</v>
      </c>
      <c r="T723" t="s">
        <v>64</v>
      </c>
      <c r="U723" t="s">
        <v>7188</v>
      </c>
      <c r="V723" t="s">
        <v>7189</v>
      </c>
      <c r="X723" t="s">
        <v>7190</v>
      </c>
      <c r="Y723" t="s">
        <v>7191</v>
      </c>
      <c r="Z723" t="s">
        <v>7192</v>
      </c>
      <c r="AA723">
        <f t="shared" si="33"/>
        <v>6</v>
      </c>
      <c r="AB723">
        <v>118</v>
      </c>
      <c r="AC723" t="s">
        <v>8455</v>
      </c>
      <c r="AD723" t="s">
        <v>71</v>
      </c>
      <c r="AE723">
        <v>24361967</v>
      </c>
      <c r="AF723" t="s">
        <v>8456</v>
      </c>
      <c r="AG723" t="s">
        <v>8457</v>
      </c>
      <c r="AH723" t="s">
        <v>8458</v>
      </c>
      <c r="AI723" t="s">
        <v>8459</v>
      </c>
      <c r="AK723" t="s">
        <v>8460</v>
      </c>
      <c r="AL723">
        <v>2069628</v>
      </c>
      <c r="AM723">
        <v>2013</v>
      </c>
      <c r="AN723" t="s">
        <v>337</v>
      </c>
      <c r="AO723" t="s">
        <v>338</v>
      </c>
      <c r="AP723" t="s">
        <v>338</v>
      </c>
      <c r="AQ723" t="s">
        <v>339</v>
      </c>
      <c r="AR723" t="s">
        <v>340</v>
      </c>
      <c r="AS723" t="s">
        <v>341</v>
      </c>
      <c r="AT723" t="s">
        <v>8461</v>
      </c>
      <c r="AU723" t="s">
        <v>8462</v>
      </c>
      <c r="AV723" t="s">
        <v>84</v>
      </c>
      <c r="AW723" t="s">
        <v>86</v>
      </c>
      <c r="AX723" t="s">
        <v>86</v>
      </c>
      <c r="AY723" t="s">
        <v>86</v>
      </c>
      <c r="AZ723" t="s">
        <v>86</v>
      </c>
      <c r="BA723" t="s">
        <v>85</v>
      </c>
      <c r="BB723" t="s">
        <v>85</v>
      </c>
      <c r="BC723">
        <v>110</v>
      </c>
      <c r="BD723" t="s">
        <v>86</v>
      </c>
      <c r="BE723" t="s">
        <v>86</v>
      </c>
      <c r="BF723" t="s">
        <v>85</v>
      </c>
      <c r="BG723" t="s">
        <v>86</v>
      </c>
      <c r="BH723" t="s">
        <v>85</v>
      </c>
      <c r="BI723" t="s">
        <v>85</v>
      </c>
      <c r="BJ723" t="s">
        <v>85</v>
      </c>
      <c r="BK723" t="s">
        <v>85</v>
      </c>
      <c r="BL723" t="s">
        <v>8463</v>
      </c>
      <c r="BM723" t="s">
        <v>262</v>
      </c>
      <c r="BO723" t="s">
        <v>4737</v>
      </c>
      <c r="BP723" s="1" t="s">
        <v>8464</v>
      </c>
    </row>
    <row r="724" spans="1:68" hidden="1" x14ac:dyDescent="0.25">
      <c r="A724" s="1" t="s">
        <v>7183</v>
      </c>
      <c r="B724" t="s">
        <v>7184</v>
      </c>
      <c r="C724" t="s">
        <v>7185</v>
      </c>
      <c r="D724" s="5">
        <f t="shared" si="32"/>
        <v>0</v>
      </c>
      <c r="E724" s="5">
        <f>IFERROR(SEARCH(Tabelle2!$A$2,Literatur!$C724),0)</f>
        <v>0</v>
      </c>
      <c r="F724" s="5">
        <f>IFERROR(SEARCH(Tabelle2!$A$3,Literatur!$C724),0)</f>
        <v>0</v>
      </c>
      <c r="G724" s="5">
        <f>IFERROR(SEARCH(Tabelle2!$A$4,Literatur!$C724),0)</f>
        <v>0</v>
      </c>
      <c r="H724" s="5">
        <f>IFERROR(SEARCH(Tabelle2!$A$5,Literatur!$C724),0)</f>
        <v>0</v>
      </c>
      <c r="I724" s="5">
        <f>IFERROR(SEARCH(Tabelle2!$A$6,Literatur!$C724),0)</f>
        <v>0</v>
      </c>
      <c r="J724" s="5">
        <f>IFERROR(SEARCH(Tabelle2!$A$7,Literatur!$C724),0)</f>
        <v>0</v>
      </c>
      <c r="K724" s="5">
        <f>IFERROR(SEARCH(Tabelle2!$A$8,Literatur!$C724),0)</f>
        <v>0</v>
      </c>
      <c r="L724" s="5">
        <f>IFERROR(SEARCH(Tabelle2!$A$9,Literatur!$C724),0)</f>
        <v>0</v>
      </c>
      <c r="M724" s="5">
        <f>IFERROR(SEARCH(Tabelle2!$A$10,Literatur!$C724),0)</f>
        <v>0</v>
      </c>
      <c r="N724" t="s">
        <v>60</v>
      </c>
      <c r="O724" t="s">
        <v>61</v>
      </c>
      <c r="P724" t="s">
        <v>7186</v>
      </c>
      <c r="Q724" t="s">
        <v>7187</v>
      </c>
      <c r="R724">
        <v>3</v>
      </c>
      <c r="S724">
        <v>115300</v>
      </c>
      <c r="T724" t="s">
        <v>64</v>
      </c>
      <c r="U724" t="s">
        <v>7188</v>
      </c>
      <c r="V724" t="s">
        <v>7189</v>
      </c>
      <c r="X724" t="s">
        <v>7190</v>
      </c>
      <c r="Y724" t="s">
        <v>7191</v>
      </c>
      <c r="Z724" t="s">
        <v>7192</v>
      </c>
      <c r="AA724">
        <f t="shared" si="33"/>
        <v>6</v>
      </c>
      <c r="AB724">
        <v>118</v>
      </c>
      <c r="AC724" t="s">
        <v>8465</v>
      </c>
      <c r="AD724" t="s">
        <v>71</v>
      </c>
      <c r="AE724">
        <v>22914163</v>
      </c>
      <c r="AF724" t="s">
        <v>8466</v>
      </c>
      <c r="AG724" t="s">
        <v>8467</v>
      </c>
      <c r="AH724" t="s">
        <v>8468</v>
      </c>
      <c r="AI724" t="s">
        <v>8469</v>
      </c>
      <c r="AL724">
        <v>2191000</v>
      </c>
      <c r="AM724">
        <v>2014</v>
      </c>
      <c r="AN724" t="s">
        <v>8470</v>
      </c>
      <c r="AO724" t="s">
        <v>8470</v>
      </c>
      <c r="AP724" t="s">
        <v>8470</v>
      </c>
      <c r="AQ724" t="s">
        <v>8471</v>
      </c>
      <c r="AR724" t="s">
        <v>8472</v>
      </c>
      <c r="AS724" t="s">
        <v>8473</v>
      </c>
      <c r="AT724" t="s">
        <v>8474</v>
      </c>
      <c r="AU724" t="s">
        <v>8475</v>
      </c>
      <c r="AV724" t="s">
        <v>84</v>
      </c>
      <c r="AW724" t="s">
        <v>85</v>
      </c>
      <c r="AX724" t="s">
        <v>86</v>
      </c>
      <c r="AY724" t="s">
        <v>85</v>
      </c>
      <c r="AZ724" t="s">
        <v>86</v>
      </c>
      <c r="BA724" t="s">
        <v>85</v>
      </c>
      <c r="BB724" t="s">
        <v>86</v>
      </c>
      <c r="BC724">
        <v>114</v>
      </c>
      <c r="BD724" t="s">
        <v>86</v>
      </c>
      <c r="BE724" t="s">
        <v>86</v>
      </c>
      <c r="BF724" t="s">
        <v>85</v>
      </c>
      <c r="BG724" t="s">
        <v>86</v>
      </c>
      <c r="BH724" t="s">
        <v>86</v>
      </c>
      <c r="BI724" t="s">
        <v>85</v>
      </c>
      <c r="BJ724" t="s">
        <v>86</v>
      </c>
      <c r="BK724" t="s">
        <v>86</v>
      </c>
      <c r="BL724" t="s">
        <v>8120</v>
      </c>
      <c r="BM724" t="s">
        <v>262</v>
      </c>
      <c r="BO724" t="s">
        <v>3837</v>
      </c>
      <c r="BP724" s="1" t="s">
        <v>8476</v>
      </c>
    </row>
    <row r="725" spans="1:68" hidden="1" x14ac:dyDescent="0.25">
      <c r="A725" s="1" t="s">
        <v>7183</v>
      </c>
      <c r="B725" t="s">
        <v>7184</v>
      </c>
      <c r="C725" t="s">
        <v>7185</v>
      </c>
      <c r="D725" s="5">
        <f t="shared" si="32"/>
        <v>0</v>
      </c>
      <c r="E725" s="5">
        <f>IFERROR(SEARCH(Tabelle2!$A$2,Literatur!$C725),0)</f>
        <v>0</v>
      </c>
      <c r="F725" s="5">
        <f>IFERROR(SEARCH(Tabelle2!$A$3,Literatur!$C725),0)</f>
        <v>0</v>
      </c>
      <c r="G725" s="5">
        <f>IFERROR(SEARCH(Tabelle2!$A$4,Literatur!$C725),0)</f>
        <v>0</v>
      </c>
      <c r="H725" s="5">
        <f>IFERROR(SEARCH(Tabelle2!$A$5,Literatur!$C725),0)</f>
        <v>0</v>
      </c>
      <c r="I725" s="5">
        <f>IFERROR(SEARCH(Tabelle2!$A$6,Literatur!$C725),0)</f>
        <v>0</v>
      </c>
      <c r="J725" s="5">
        <f>IFERROR(SEARCH(Tabelle2!$A$7,Literatur!$C725),0)</f>
        <v>0</v>
      </c>
      <c r="K725" s="5">
        <f>IFERROR(SEARCH(Tabelle2!$A$8,Literatur!$C725),0)</f>
        <v>0</v>
      </c>
      <c r="L725" s="5">
        <f>IFERROR(SEARCH(Tabelle2!$A$9,Literatur!$C725),0)</f>
        <v>0</v>
      </c>
      <c r="M725" s="5">
        <f>IFERROR(SEARCH(Tabelle2!$A$10,Literatur!$C725),0)</f>
        <v>0</v>
      </c>
      <c r="N725" t="s">
        <v>60</v>
      </c>
      <c r="O725" t="s">
        <v>61</v>
      </c>
      <c r="P725" t="s">
        <v>7186</v>
      </c>
      <c r="Q725" t="s">
        <v>7187</v>
      </c>
      <c r="R725">
        <v>3</v>
      </c>
      <c r="S725">
        <v>115300</v>
      </c>
      <c r="T725" t="s">
        <v>64</v>
      </c>
      <c r="U725" t="s">
        <v>7188</v>
      </c>
      <c r="V725" t="s">
        <v>7189</v>
      </c>
      <c r="X725" t="s">
        <v>7190</v>
      </c>
      <c r="Y725" t="s">
        <v>7191</v>
      </c>
      <c r="Z725" t="s">
        <v>7192</v>
      </c>
      <c r="AA725">
        <f t="shared" si="33"/>
        <v>6</v>
      </c>
      <c r="AB725">
        <v>118</v>
      </c>
      <c r="AC725" t="s">
        <v>8477</v>
      </c>
      <c r="AD725" t="s">
        <v>71</v>
      </c>
      <c r="AG725" t="s">
        <v>8478</v>
      </c>
      <c r="AH725" t="s">
        <v>8479</v>
      </c>
      <c r="AI725" t="s">
        <v>8480</v>
      </c>
      <c r="AL725">
        <v>2145597</v>
      </c>
      <c r="AM725">
        <v>2014</v>
      </c>
      <c r="AN725" t="s">
        <v>8481</v>
      </c>
      <c r="AO725" t="s">
        <v>8482</v>
      </c>
      <c r="AP725" t="s">
        <v>8482</v>
      </c>
      <c r="AQ725" t="s">
        <v>8483</v>
      </c>
      <c r="AR725" t="s">
        <v>8484</v>
      </c>
      <c r="AS725" t="s">
        <v>8485</v>
      </c>
      <c r="AU725" t="s">
        <v>8486</v>
      </c>
      <c r="AV725" t="s">
        <v>84</v>
      </c>
      <c r="AW725" t="s">
        <v>86</v>
      </c>
      <c r="AX725" t="s">
        <v>86</v>
      </c>
      <c r="AY725" t="s">
        <v>86</v>
      </c>
      <c r="AZ725" t="s">
        <v>85</v>
      </c>
      <c r="BA725" t="s">
        <v>85</v>
      </c>
      <c r="BC725">
        <v>120</v>
      </c>
      <c r="BD725" t="s">
        <v>86</v>
      </c>
      <c r="BE725" t="s">
        <v>86</v>
      </c>
      <c r="BF725" t="s">
        <v>85</v>
      </c>
      <c r="BG725" t="s">
        <v>86</v>
      </c>
      <c r="BH725" t="s">
        <v>85</v>
      </c>
      <c r="BI725" t="s">
        <v>85</v>
      </c>
      <c r="BJ725" t="s">
        <v>85</v>
      </c>
      <c r="BK725" t="s">
        <v>85</v>
      </c>
      <c r="BL725" t="s">
        <v>8487</v>
      </c>
      <c r="BM725" t="s">
        <v>504</v>
      </c>
      <c r="BO725" t="s">
        <v>8274</v>
      </c>
      <c r="BP725" s="1" t="s">
        <v>8488</v>
      </c>
    </row>
    <row r="726" spans="1:68" hidden="1" x14ac:dyDescent="0.25">
      <c r="A726" s="1" t="s">
        <v>7183</v>
      </c>
      <c r="B726" t="s">
        <v>7184</v>
      </c>
      <c r="C726" t="s">
        <v>7185</v>
      </c>
      <c r="D726" s="5">
        <f t="shared" si="32"/>
        <v>0</v>
      </c>
      <c r="E726" s="5">
        <f>IFERROR(SEARCH(Tabelle2!$A$2,Literatur!$C726),0)</f>
        <v>0</v>
      </c>
      <c r="F726" s="5">
        <f>IFERROR(SEARCH(Tabelle2!$A$3,Literatur!$C726),0)</f>
        <v>0</v>
      </c>
      <c r="G726" s="5">
        <f>IFERROR(SEARCH(Tabelle2!$A$4,Literatur!$C726),0)</f>
        <v>0</v>
      </c>
      <c r="H726" s="5">
        <f>IFERROR(SEARCH(Tabelle2!$A$5,Literatur!$C726),0)</f>
        <v>0</v>
      </c>
      <c r="I726" s="5">
        <f>IFERROR(SEARCH(Tabelle2!$A$6,Literatur!$C726),0)</f>
        <v>0</v>
      </c>
      <c r="J726" s="5">
        <f>IFERROR(SEARCH(Tabelle2!$A$7,Literatur!$C726),0)</f>
        <v>0</v>
      </c>
      <c r="K726" s="5">
        <f>IFERROR(SEARCH(Tabelle2!$A$8,Literatur!$C726),0)</f>
        <v>0</v>
      </c>
      <c r="L726" s="5">
        <f>IFERROR(SEARCH(Tabelle2!$A$9,Literatur!$C726),0)</f>
        <v>0</v>
      </c>
      <c r="M726" s="5">
        <f>IFERROR(SEARCH(Tabelle2!$A$10,Literatur!$C726),0)</f>
        <v>0</v>
      </c>
      <c r="N726" t="s">
        <v>60</v>
      </c>
      <c r="O726" t="s">
        <v>61</v>
      </c>
      <c r="P726" t="s">
        <v>7186</v>
      </c>
      <c r="Q726" t="s">
        <v>7187</v>
      </c>
      <c r="R726">
        <v>3</v>
      </c>
      <c r="S726">
        <v>115300</v>
      </c>
      <c r="T726" t="s">
        <v>64</v>
      </c>
      <c r="U726" t="s">
        <v>7188</v>
      </c>
      <c r="V726" t="s">
        <v>7189</v>
      </c>
      <c r="X726" t="s">
        <v>7190</v>
      </c>
      <c r="Y726" t="s">
        <v>7191</v>
      </c>
      <c r="Z726" t="s">
        <v>7192</v>
      </c>
      <c r="AA726">
        <f t="shared" si="33"/>
        <v>6</v>
      </c>
      <c r="AB726">
        <v>118</v>
      </c>
      <c r="AC726" t="s">
        <v>8489</v>
      </c>
      <c r="AD726" t="s">
        <v>71</v>
      </c>
      <c r="AG726" t="s">
        <v>8490</v>
      </c>
      <c r="AH726" t="s">
        <v>8491</v>
      </c>
      <c r="AI726" t="s">
        <v>8492</v>
      </c>
      <c r="AL726">
        <v>1959485</v>
      </c>
      <c r="AM726">
        <v>2012</v>
      </c>
      <c r="AN726" t="s">
        <v>8470</v>
      </c>
      <c r="AO726" t="s">
        <v>8470</v>
      </c>
      <c r="AP726" t="s">
        <v>8470</v>
      </c>
      <c r="AQ726" t="s">
        <v>8471</v>
      </c>
      <c r="AR726" t="s">
        <v>8472</v>
      </c>
      <c r="AS726" t="s">
        <v>8473</v>
      </c>
      <c r="AV726" t="s">
        <v>84</v>
      </c>
      <c r="AW726" t="s">
        <v>86</v>
      </c>
      <c r="AX726" t="s">
        <v>86</v>
      </c>
      <c r="AY726" t="s">
        <v>86</v>
      </c>
      <c r="AZ726" t="s">
        <v>86</v>
      </c>
      <c r="BA726" t="s">
        <v>85</v>
      </c>
      <c r="BC726">
        <v>708</v>
      </c>
      <c r="BD726" t="s">
        <v>86</v>
      </c>
      <c r="BE726" t="s">
        <v>86</v>
      </c>
      <c r="BF726" t="s">
        <v>86</v>
      </c>
      <c r="BG726" t="s">
        <v>86</v>
      </c>
      <c r="BH726" t="s">
        <v>86</v>
      </c>
      <c r="BI726" t="s">
        <v>85</v>
      </c>
      <c r="BJ726" t="s">
        <v>86</v>
      </c>
      <c r="BK726" t="s">
        <v>85</v>
      </c>
      <c r="BL726" t="s">
        <v>8493</v>
      </c>
      <c r="BO726" t="s">
        <v>2583</v>
      </c>
      <c r="BP726" s="1" t="s">
        <v>8494</v>
      </c>
    </row>
    <row r="727" spans="1:68" hidden="1" x14ac:dyDescent="0.25">
      <c r="A727" s="1" t="s">
        <v>8495</v>
      </c>
      <c r="B727" t="s">
        <v>8496</v>
      </c>
      <c r="C727" t="s">
        <v>8497</v>
      </c>
      <c r="D727" s="5">
        <f t="shared" si="32"/>
        <v>0</v>
      </c>
      <c r="E727" s="5">
        <f>IFERROR(SEARCH(Tabelle2!$A$2,Literatur!$C727),0)</f>
        <v>0</v>
      </c>
      <c r="F727" s="5">
        <f>IFERROR(SEARCH(Tabelle2!$A$3,Literatur!$C727),0)</f>
        <v>0</v>
      </c>
      <c r="G727" s="5">
        <f>IFERROR(SEARCH(Tabelle2!$A$4,Literatur!$C727),0)</f>
        <v>0</v>
      </c>
      <c r="H727" s="5">
        <f>IFERROR(SEARCH(Tabelle2!$A$5,Literatur!$C727),0)</f>
        <v>0</v>
      </c>
      <c r="I727" s="5">
        <f>IFERROR(SEARCH(Tabelle2!$A$6,Literatur!$C727),0)</f>
        <v>0</v>
      </c>
      <c r="J727" s="5">
        <f>IFERROR(SEARCH(Tabelle2!$A$7,Literatur!$C727),0)</f>
        <v>0</v>
      </c>
      <c r="K727" s="5">
        <f>IFERROR(SEARCH(Tabelle2!$A$8,Literatur!$C727),0)</f>
        <v>0</v>
      </c>
      <c r="L727" s="5">
        <f>IFERROR(SEARCH(Tabelle2!$A$9,Literatur!$C727),0)</f>
        <v>0</v>
      </c>
      <c r="M727" s="5">
        <f>IFERROR(SEARCH(Tabelle2!$A$10,Literatur!$C727),0)</f>
        <v>0</v>
      </c>
      <c r="N727" t="s">
        <v>3715</v>
      </c>
      <c r="O727" t="s">
        <v>61</v>
      </c>
      <c r="P727" t="s">
        <v>4225</v>
      </c>
      <c r="Q727" t="s">
        <v>8498</v>
      </c>
      <c r="R727">
        <v>3</v>
      </c>
      <c r="S727">
        <v>115334</v>
      </c>
      <c r="T727" t="s">
        <v>64</v>
      </c>
      <c r="U727" t="s">
        <v>8499</v>
      </c>
      <c r="V727" t="s">
        <v>8500</v>
      </c>
      <c r="X727" t="s">
        <v>8501</v>
      </c>
      <c r="Y727" t="s">
        <v>8502</v>
      </c>
      <c r="Z727" t="s">
        <v>8503</v>
      </c>
      <c r="AA727">
        <f t="shared" si="33"/>
        <v>23</v>
      </c>
      <c r="AB727">
        <v>6</v>
      </c>
      <c r="AC727" t="s">
        <v>8504</v>
      </c>
      <c r="AD727" t="s">
        <v>71</v>
      </c>
      <c r="AE727">
        <v>30356834</v>
      </c>
      <c r="AF727" t="s">
        <v>8505</v>
      </c>
      <c r="AG727" t="s">
        <v>8506</v>
      </c>
      <c r="AH727" t="s">
        <v>8507</v>
      </c>
      <c r="AI727" t="s">
        <v>8508</v>
      </c>
      <c r="AJ727" t="s">
        <v>420</v>
      </c>
      <c r="AK727" t="s">
        <v>1033</v>
      </c>
      <c r="AL727">
        <v>2647854</v>
      </c>
      <c r="AM727">
        <v>2018</v>
      </c>
      <c r="AN727" t="s">
        <v>5345</v>
      </c>
      <c r="AO727" t="s">
        <v>5346</v>
      </c>
      <c r="AP727" t="s">
        <v>5346</v>
      </c>
      <c r="AQ727" t="s">
        <v>5347</v>
      </c>
      <c r="AR727" t="s">
        <v>5348</v>
      </c>
      <c r="AS727" t="s">
        <v>5348</v>
      </c>
      <c r="AT727" t="s">
        <v>8509</v>
      </c>
      <c r="AU727" t="s">
        <v>8510</v>
      </c>
      <c r="AV727" t="s">
        <v>84</v>
      </c>
      <c r="AW727" t="s">
        <v>86</v>
      </c>
      <c r="AX727" t="s">
        <v>86</v>
      </c>
      <c r="AY727" t="s">
        <v>85</v>
      </c>
      <c r="AZ727" t="s">
        <v>86</v>
      </c>
      <c r="BA727" t="s">
        <v>85</v>
      </c>
      <c r="BB727" t="s">
        <v>85</v>
      </c>
      <c r="BC727">
        <v>0</v>
      </c>
      <c r="BD727" t="s">
        <v>86</v>
      </c>
      <c r="BE727" t="s">
        <v>86</v>
      </c>
      <c r="BF727" t="s">
        <v>85</v>
      </c>
      <c r="BG727" t="s">
        <v>86</v>
      </c>
      <c r="BH727" t="s">
        <v>85</v>
      </c>
      <c r="BI727" t="s">
        <v>85</v>
      </c>
      <c r="BJ727" t="s">
        <v>85</v>
      </c>
      <c r="BK727" t="s">
        <v>85</v>
      </c>
      <c r="BL727" t="s">
        <v>3399</v>
      </c>
      <c r="BM727" t="s">
        <v>8511</v>
      </c>
      <c r="BN727" t="s">
        <v>619</v>
      </c>
      <c r="BO727" t="s">
        <v>619</v>
      </c>
      <c r="BP727" s="1" t="s">
        <v>8512</v>
      </c>
    </row>
    <row r="728" spans="1:68" hidden="1" x14ac:dyDescent="0.25">
      <c r="A728" s="1" t="s">
        <v>8495</v>
      </c>
      <c r="B728" t="s">
        <v>8496</v>
      </c>
      <c r="C728" t="s">
        <v>8497</v>
      </c>
      <c r="D728" s="5">
        <f t="shared" si="32"/>
        <v>0</v>
      </c>
      <c r="E728" s="5">
        <f>IFERROR(SEARCH(Tabelle2!$A$2,Literatur!$C728),0)</f>
        <v>0</v>
      </c>
      <c r="F728" s="5">
        <f>IFERROR(SEARCH(Tabelle2!$A$3,Literatur!$C728),0)</f>
        <v>0</v>
      </c>
      <c r="G728" s="5">
        <f>IFERROR(SEARCH(Tabelle2!$A$4,Literatur!$C728),0)</f>
        <v>0</v>
      </c>
      <c r="H728" s="5">
        <f>IFERROR(SEARCH(Tabelle2!$A$5,Literatur!$C728),0)</f>
        <v>0</v>
      </c>
      <c r="I728" s="5">
        <f>IFERROR(SEARCH(Tabelle2!$A$6,Literatur!$C728),0)</f>
        <v>0</v>
      </c>
      <c r="J728" s="5">
        <f>IFERROR(SEARCH(Tabelle2!$A$7,Literatur!$C728),0)</f>
        <v>0</v>
      </c>
      <c r="K728" s="5">
        <f>IFERROR(SEARCH(Tabelle2!$A$8,Literatur!$C728),0)</f>
        <v>0</v>
      </c>
      <c r="L728" s="5">
        <f>IFERROR(SEARCH(Tabelle2!$A$9,Literatur!$C728),0)</f>
        <v>0</v>
      </c>
      <c r="M728" s="5">
        <f>IFERROR(SEARCH(Tabelle2!$A$10,Literatur!$C728),0)</f>
        <v>0</v>
      </c>
      <c r="N728" t="s">
        <v>3715</v>
      </c>
      <c r="O728" t="s">
        <v>61</v>
      </c>
      <c r="P728" t="s">
        <v>4225</v>
      </c>
      <c r="Q728" t="s">
        <v>8498</v>
      </c>
      <c r="R728">
        <v>3</v>
      </c>
      <c r="S728">
        <v>115334</v>
      </c>
      <c r="T728" t="s">
        <v>64</v>
      </c>
      <c r="U728" t="s">
        <v>8499</v>
      </c>
      <c r="V728" t="s">
        <v>8500</v>
      </c>
      <c r="X728" t="s">
        <v>8501</v>
      </c>
      <c r="Y728" t="s">
        <v>8502</v>
      </c>
      <c r="Z728" t="s">
        <v>8503</v>
      </c>
      <c r="AA728">
        <f t="shared" si="33"/>
        <v>23</v>
      </c>
      <c r="AB728">
        <v>6</v>
      </c>
      <c r="AC728" t="s">
        <v>8513</v>
      </c>
      <c r="AD728" t="s">
        <v>71</v>
      </c>
      <c r="AE728">
        <v>30246010</v>
      </c>
      <c r="AF728" t="s">
        <v>8514</v>
      </c>
      <c r="AG728" t="s">
        <v>8515</v>
      </c>
      <c r="AH728" t="s">
        <v>8516</v>
      </c>
      <c r="AI728" t="s">
        <v>8517</v>
      </c>
      <c r="AJ728" t="s">
        <v>113</v>
      </c>
      <c r="AK728" t="s">
        <v>1033</v>
      </c>
      <c r="AL728">
        <v>2647854</v>
      </c>
      <c r="AM728">
        <v>2018</v>
      </c>
      <c r="AN728" t="s">
        <v>5345</v>
      </c>
      <c r="AO728" t="s">
        <v>5346</v>
      </c>
      <c r="AP728" t="s">
        <v>5346</v>
      </c>
      <c r="AQ728" t="s">
        <v>5347</v>
      </c>
      <c r="AR728" t="s">
        <v>5348</v>
      </c>
      <c r="AS728" t="s">
        <v>5348</v>
      </c>
      <c r="AT728" t="s">
        <v>8518</v>
      </c>
      <c r="AU728" t="s">
        <v>8519</v>
      </c>
      <c r="AV728" t="s">
        <v>84</v>
      </c>
      <c r="AW728" t="s">
        <v>86</v>
      </c>
      <c r="AX728" t="s">
        <v>86</v>
      </c>
      <c r="AY728" t="s">
        <v>85</v>
      </c>
      <c r="AZ728" t="s">
        <v>86</v>
      </c>
      <c r="BA728" t="s">
        <v>85</v>
      </c>
      <c r="BB728" t="s">
        <v>85</v>
      </c>
      <c r="BC728">
        <v>0</v>
      </c>
      <c r="BD728" t="s">
        <v>86</v>
      </c>
      <c r="BE728" t="s">
        <v>86</v>
      </c>
      <c r="BF728" t="s">
        <v>85</v>
      </c>
      <c r="BG728" t="s">
        <v>86</v>
      </c>
      <c r="BH728" t="s">
        <v>85</v>
      </c>
      <c r="BI728" t="s">
        <v>85</v>
      </c>
      <c r="BJ728" t="s">
        <v>85</v>
      </c>
      <c r="BK728" t="s">
        <v>85</v>
      </c>
      <c r="BL728" t="s">
        <v>3789</v>
      </c>
      <c r="BM728" t="s">
        <v>344</v>
      </c>
      <c r="BN728" t="s">
        <v>1923</v>
      </c>
      <c r="BO728" t="s">
        <v>1923</v>
      </c>
      <c r="BP728" s="1" t="s">
        <v>8520</v>
      </c>
    </row>
    <row r="729" spans="1:68" hidden="1" x14ac:dyDescent="0.25">
      <c r="A729" s="1" t="s">
        <v>8495</v>
      </c>
      <c r="B729" t="s">
        <v>8496</v>
      </c>
      <c r="C729" t="s">
        <v>8497</v>
      </c>
      <c r="D729" s="5">
        <f t="shared" si="32"/>
        <v>0</v>
      </c>
      <c r="E729" s="5">
        <f>IFERROR(SEARCH(Tabelle2!$A$2,Literatur!$C729),0)</f>
        <v>0</v>
      </c>
      <c r="F729" s="5">
        <f>IFERROR(SEARCH(Tabelle2!$A$3,Literatur!$C729),0)</f>
        <v>0</v>
      </c>
      <c r="G729" s="5">
        <f>IFERROR(SEARCH(Tabelle2!$A$4,Literatur!$C729),0)</f>
        <v>0</v>
      </c>
      <c r="H729" s="5">
        <f>IFERROR(SEARCH(Tabelle2!$A$5,Literatur!$C729),0)</f>
        <v>0</v>
      </c>
      <c r="I729" s="5">
        <f>IFERROR(SEARCH(Tabelle2!$A$6,Literatur!$C729),0)</f>
        <v>0</v>
      </c>
      <c r="J729" s="5">
        <f>IFERROR(SEARCH(Tabelle2!$A$7,Literatur!$C729),0)</f>
        <v>0</v>
      </c>
      <c r="K729" s="5">
        <f>IFERROR(SEARCH(Tabelle2!$A$8,Literatur!$C729),0)</f>
        <v>0</v>
      </c>
      <c r="L729" s="5">
        <f>IFERROR(SEARCH(Tabelle2!$A$9,Literatur!$C729),0)</f>
        <v>0</v>
      </c>
      <c r="M729" s="5">
        <f>IFERROR(SEARCH(Tabelle2!$A$10,Literatur!$C729),0)</f>
        <v>0</v>
      </c>
      <c r="N729" t="s">
        <v>3715</v>
      </c>
      <c r="O729" t="s">
        <v>61</v>
      </c>
      <c r="P729" t="s">
        <v>4225</v>
      </c>
      <c r="Q729" t="s">
        <v>8498</v>
      </c>
      <c r="R729">
        <v>3</v>
      </c>
      <c r="S729">
        <v>115334</v>
      </c>
      <c r="T729" t="s">
        <v>64</v>
      </c>
      <c r="U729" t="s">
        <v>8499</v>
      </c>
      <c r="V729" t="s">
        <v>8500</v>
      </c>
      <c r="X729" t="s">
        <v>8501</v>
      </c>
      <c r="Y729" t="s">
        <v>8502</v>
      </c>
      <c r="Z729" t="s">
        <v>8503</v>
      </c>
      <c r="AA729">
        <f t="shared" si="33"/>
        <v>23</v>
      </c>
      <c r="AB729">
        <v>6</v>
      </c>
      <c r="AC729" t="s">
        <v>8521</v>
      </c>
      <c r="AD729" t="s">
        <v>71</v>
      </c>
      <c r="AE729">
        <v>30238004</v>
      </c>
      <c r="AF729" t="s">
        <v>8522</v>
      </c>
      <c r="AG729" t="s">
        <v>8523</v>
      </c>
      <c r="AH729" t="s">
        <v>8524</v>
      </c>
      <c r="AI729" t="s">
        <v>8525</v>
      </c>
      <c r="AK729" t="s">
        <v>1033</v>
      </c>
      <c r="AL729">
        <v>2647854</v>
      </c>
      <c r="AM729">
        <v>2018</v>
      </c>
      <c r="AN729" t="s">
        <v>5345</v>
      </c>
      <c r="AO729" t="s">
        <v>5346</v>
      </c>
      <c r="AP729" t="s">
        <v>5346</v>
      </c>
      <c r="AQ729" t="s">
        <v>5347</v>
      </c>
      <c r="AR729" t="s">
        <v>5348</v>
      </c>
      <c r="AS729" t="s">
        <v>5348</v>
      </c>
      <c r="AT729" t="s">
        <v>8526</v>
      </c>
      <c r="AU729" t="s">
        <v>8527</v>
      </c>
      <c r="AV729" t="s">
        <v>84</v>
      </c>
      <c r="AW729" t="s">
        <v>86</v>
      </c>
      <c r="AX729" t="s">
        <v>86</v>
      </c>
      <c r="AY729" t="s">
        <v>85</v>
      </c>
      <c r="AZ729" t="s">
        <v>86</v>
      </c>
      <c r="BA729" t="s">
        <v>85</v>
      </c>
      <c r="BB729" t="s">
        <v>85</v>
      </c>
      <c r="BC729">
        <v>1</v>
      </c>
      <c r="BD729" t="s">
        <v>86</v>
      </c>
      <c r="BE729" t="s">
        <v>86</v>
      </c>
      <c r="BF729" t="s">
        <v>85</v>
      </c>
      <c r="BG729" t="s">
        <v>86</v>
      </c>
      <c r="BH729" t="s">
        <v>85</v>
      </c>
      <c r="BI729" t="s">
        <v>85</v>
      </c>
      <c r="BJ729" t="s">
        <v>85</v>
      </c>
      <c r="BK729" t="s">
        <v>85</v>
      </c>
      <c r="BL729" t="s">
        <v>7249</v>
      </c>
      <c r="BM729" t="s">
        <v>8528</v>
      </c>
      <c r="BN729" t="s">
        <v>363</v>
      </c>
      <c r="BO729" t="s">
        <v>363</v>
      </c>
      <c r="BP729" s="1" t="s">
        <v>8529</v>
      </c>
    </row>
    <row r="730" spans="1:68" hidden="1" x14ac:dyDescent="0.25">
      <c r="A730" s="1" t="s">
        <v>8495</v>
      </c>
      <c r="B730" t="s">
        <v>8496</v>
      </c>
      <c r="C730" t="s">
        <v>8497</v>
      </c>
      <c r="D730" s="5">
        <f t="shared" si="32"/>
        <v>0</v>
      </c>
      <c r="E730" s="5">
        <f>IFERROR(SEARCH(Tabelle2!$A$2,Literatur!$C730),0)</f>
        <v>0</v>
      </c>
      <c r="F730" s="5">
        <f>IFERROR(SEARCH(Tabelle2!$A$3,Literatur!$C730),0)</f>
        <v>0</v>
      </c>
      <c r="G730" s="5">
        <f>IFERROR(SEARCH(Tabelle2!$A$4,Literatur!$C730),0)</f>
        <v>0</v>
      </c>
      <c r="H730" s="5">
        <f>IFERROR(SEARCH(Tabelle2!$A$5,Literatur!$C730),0)</f>
        <v>0</v>
      </c>
      <c r="I730" s="5">
        <f>IFERROR(SEARCH(Tabelle2!$A$6,Literatur!$C730),0)</f>
        <v>0</v>
      </c>
      <c r="J730" s="5">
        <f>IFERROR(SEARCH(Tabelle2!$A$7,Literatur!$C730),0)</f>
        <v>0</v>
      </c>
      <c r="K730" s="5">
        <f>IFERROR(SEARCH(Tabelle2!$A$8,Literatur!$C730),0)</f>
        <v>0</v>
      </c>
      <c r="L730" s="5">
        <f>IFERROR(SEARCH(Tabelle2!$A$9,Literatur!$C730),0)</f>
        <v>0</v>
      </c>
      <c r="M730" s="5">
        <f>IFERROR(SEARCH(Tabelle2!$A$10,Literatur!$C730),0)</f>
        <v>0</v>
      </c>
      <c r="N730" t="s">
        <v>3715</v>
      </c>
      <c r="O730" t="s">
        <v>61</v>
      </c>
      <c r="P730" t="s">
        <v>4225</v>
      </c>
      <c r="Q730" t="s">
        <v>8498</v>
      </c>
      <c r="R730">
        <v>3</v>
      </c>
      <c r="S730">
        <v>115334</v>
      </c>
      <c r="T730" t="s">
        <v>64</v>
      </c>
      <c r="U730" t="s">
        <v>8499</v>
      </c>
      <c r="V730" t="s">
        <v>8500</v>
      </c>
      <c r="X730" t="s">
        <v>8501</v>
      </c>
      <c r="Y730" t="s">
        <v>8502</v>
      </c>
      <c r="Z730" t="s">
        <v>8503</v>
      </c>
      <c r="AA730">
        <f t="shared" si="33"/>
        <v>23</v>
      </c>
      <c r="AB730">
        <v>6</v>
      </c>
      <c r="AC730" t="s">
        <v>8530</v>
      </c>
      <c r="AD730" t="s">
        <v>71</v>
      </c>
      <c r="AE730">
        <v>30175100</v>
      </c>
      <c r="AF730" t="s">
        <v>8531</v>
      </c>
      <c r="AG730" t="s">
        <v>8532</v>
      </c>
      <c r="AH730" t="s">
        <v>8533</v>
      </c>
      <c r="AI730" t="s">
        <v>8534</v>
      </c>
      <c r="AK730" t="s">
        <v>1033</v>
      </c>
      <c r="AL730">
        <v>2647854</v>
      </c>
      <c r="AM730">
        <v>2018</v>
      </c>
      <c r="AN730" t="s">
        <v>5345</v>
      </c>
      <c r="AO730" t="s">
        <v>5346</v>
      </c>
      <c r="AP730" t="s">
        <v>5346</v>
      </c>
      <c r="AQ730" t="s">
        <v>5347</v>
      </c>
      <c r="AR730" t="s">
        <v>5348</v>
      </c>
      <c r="AS730" t="s">
        <v>5348</v>
      </c>
      <c r="AT730" t="s">
        <v>8535</v>
      </c>
      <c r="AU730" t="s">
        <v>8536</v>
      </c>
      <c r="AV730" t="s">
        <v>84</v>
      </c>
      <c r="AW730" t="s">
        <v>86</v>
      </c>
      <c r="AX730" t="s">
        <v>86</v>
      </c>
      <c r="AY730" t="s">
        <v>85</v>
      </c>
      <c r="AZ730" t="s">
        <v>86</v>
      </c>
      <c r="BA730" t="s">
        <v>85</v>
      </c>
      <c r="BB730" t="s">
        <v>85</v>
      </c>
      <c r="BC730">
        <v>1</v>
      </c>
      <c r="BD730" t="s">
        <v>86</v>
      </c>
      <c r="BE730" t="s">
        <v>86</v>
      </c>
      <c r="BF730" t="s">
        <v>85</v>
      </c>
      <c r="BG730" t="s">
        <v>86</v>
      </c>
      <c r="BH730" t="s">
        <v>85</v>
      </c>
      <c r="BI730" t="s">
        <v>85</v>
      </c>
      <c r="BJ730" t="s">
        <v>85</v>
      </c>
      <c r="BK730" t="s">
        <v>85</v>
      </c>
      <c r="BL730" t="s">
        <v>456</v>
      </c>
      <c r="BM730" t="s">
        <v>1775</v>
      </c>
      <c r="BN730" t="s">
        <v>4943</v>
      </c>
      <c r="BO730" t="s">
        <v>4943</v>
      </c>
      <c r="BP730" s="1" t="s">
        <v>8537</v>
      </c>
    </row>
    <row r="731" spans="1:68" hidden="1" x14ac:dyDescent="0.25">
      <c r="A731" s="1" t="s">
        <v>8495</v>
      </c>
      <c r="B731" t="s">
        <v>8496</v>
      </c>
      <c r="C731" t="s">
        <v>8497</v>
      </c>
      <c r="D731" s="5">
        <f t="shared" si="32"/>
        <v>0</v>
      </c>
      <c r="E731" s="5">
        <f>IFERROR(SEARCH(Tabelle2!$A$2,Literatur!$C731),0)</f>
        <v>0</v>
      </c>
      <c r="F731" s="5">
        <f>IFERROR(SEARCH(Tabelle2!$A$3,Literatur!$C731),0)</f>
        <v>0</v>
      </c>
      <c r="G731" s="5">
        <f>IFERROR(SEARCH(Tabelle2!$A$4,Literatur!$C731),0)</f>
        <v>0</v>
      </c>
      <c r="H731" s="5">
        <f>IFERROR(SEARCH(Tabelle2!$A$5,Literatur!$C731),0)</f>
        <v>0</v>
      </c>
      <c r="I731" s="5">
        <f>IFERROR(SEARCH(Tabelle2!$A$6,Literatur!$C731),0)</f>
        <v>0</v>
      </c>
      <c r="J731" s="5">
        <f>IFERROR(SEARCH(Tabelle2!$A$7,Literatur!$C731),0)</f>
        <v>0</v>
      </c>
      <c r="K731" s="5">
        <f>IFERROR(SEARCH(Tabelle2!$A$8,Literatur!$C731),0)</f>
        <v>0</v>
      </c>
      <c r="L731" s="5">
        <f>IFERROR(SEARCH(Tabelle2!$A$9,Literatur!$C731),0)</f>
        <v>0</v>
      </c>
      <c r="M731" s="5">
        <f>IFERROR(SEARCH(Tabelle2!$A$10,Literatur!$C731),0)</f>
        <v>0</v>
      </c>
      <c r="N731" t="s">
        <v>3715</v>
      </c>
      <c r="O731" t="s">
        <v>61</v>
      </c>
      <c r="P731" t="s">
        <v>4225</v>
      </c>
      <c r="Q731" t="s">
        <v>8498</v>
      </c>
      <c r="R731">
        <v>3</v>
      </c>
      <c r="S731">
        <v>115334</v>
      </c>
      <c r="T731" t="s">
        <v>64</v>
      </c>
      <c r="U731" t="s">
        <v>8499</v>
      </c>
      <c r="V731" t="s">
        <v>8500</v>
      </c>
      <c r="X731" t="s">
        <v>8501</v>
      </c>
      <c r="Y731" t="s">
        <v>8502</v>
      </c>
      <c r="Z731" t="s">
        <v>8503</v>
      </c>
      <c r="AA731">
        <f t="shared" si="33"/>
        <v>23</v>
      </c>
      <c r="AB731">
        <v>6</v>
      </c>
      <c r="AC731" t="s">
        <v>8538</v>
      </c>
      <c r="AD731" t="s">
        <v>71</v>
      </c>
      <c r="AE731">
        <v>25854965</v>
      </c>
      <c r="AF731" t="s">
        <v>8539</v>
      </c>
      <c r="AG731" t="s">
        <v>8540</v>
      </c>
      <c r="AH731" t="s">
        <v>8541</v>
      </c>
      <c r="AI731" t="s">
        <v>8542</v>
      </c>
      <c r="AK731" t="s">
        <v>1033</v>
      </c>
      <c r="AL731">
        <v>2269533</v>
      </c>
      <c r="AM731">
        <v>2015</v>
      </c>
      <c r="AN731" t="s">
        <v>1411</v>
      </c>
      <c r="AO731" t="s">
        <v>1412</v>
      </c>
      <c r="AP731" t="s">
        <v>1412</v>
      </c>
      <c r="AQ731" t="s">
        <v>1413</v>
      </c>
      <c r="AR731" t="s">
        <v>1414</v>
      </c>
      <c r="AS731" t="s">
        <v>1414</v>
      </c>
      <c r="AT731" t="s">
        <v>8543</v>
      </c>
      <c r="AU731" t="s">
        <v>8544</v>
      </c>
      <c r="AV731" t="s">
        <v>84</v>
      </c>
      <c r="AW731" t="s">
        <v>86</v>
      </c>
      <c r="AX731" t="s">
        <v>86</v>
      </c>
      <c r="AY731" t="s">
        <v>85</v>
      </c>
      <c r="AZ731" t="s">
        <v>86</v>
      </c>
      <c r="BA731" t="s">
        <v>85</v>
      </c>
      <c r="BB731" t="s">
        <v>85</v>
      </c>
      <c r="BC731">
        <v>4</v>
      </c>
      <c r="BD731" t="s">
        <v>86</v>
      </c>
      <c r="BE731" t="s">
        <v>86</v>
      </c>
      <c r="BF731" t="s">
        <v>85</v>
      </c>
      <c r="BG731" t="s">
        <v>86</v>
      </c>
      <c r="BH731" t="s">
        <v>85</v>
      </c>
      <c r="BI731" t="s">
        <v>85</v>
      </c>
      <c r="BJ731" t="s">
        <v>85</v>
      </c>
      <c r="BK731" t="s">
        <v>85</v>
      </c>
      <c r="BL731" t="s">
        <v>6003</v>
      </c>
      <c r="BM731" t="s">
        <v>8545</v>
      </c>
      <c r="BN731" t="s">
        <v>8546</v>
      </c>
      <c r="BO731" t="s">
        <v>8546</v>
      </c>
      <c r="BP731" s="1" t="s">
        <v>8547</v>
      </c>
    </row>
    <row r="732" spans="1:68" hidden="1" x14ac:dyDescent="0.25">
      <c r="A732" s="1" t="s">
        <v>8495</v>
      </c>
      <c r="B732" t="s">
        <v>8496</v>
      </c>
      <c r="C732" t="s">
        <v>8497</v>
      </c>
      <c r="D732" s="5">
        <f t="shared" si="32"/>
        <v>0</v>
      </c>
      <c r="E732" s="5">
        <f>IFERROR(SEARCH(Tabelle2!$A$2,Literatur!$C732),0)</f>
        <v>0</v>
      </c>
      <c r="F732" s="5">
        <f>IFERROR(SEARCH(Tabelle2!$A$3,Literatur!$C732),0)</f>
        <v>0</v>
      </c>
      <c r="G732" s="5">
        <f>IFERROR(SEARCH(Tabelle2!$A$4,Literatur!$C732),0)</f>
        <v>0</v>
      </c>
      <c r="H732" s="5">
        <f>IFERROR(SEARCH(Tabelle2!$A$5,Literatur!$C732),0)</f>
        <v>0</v>
      </c>
      <c r="I732" s="5">
        <f>IFERROR(SEARCH(Tabelle2!$A$6,Literatur!$C732),0)</f>
        <v>0</v>
      </c>
      <c r="J732" s="5">
        <f>IFERROR(SEARCH(Tabelle2!$A$7,Literatur!$C732),0)</f>
        <v>0</v>
      </c>
      <c r="K732" s="5">
        <f>IFERROR(SEARCH(Tabelle2!$A$8,Literatur!$C732),0)</f>
        <v>0</v>
      </c>
      <c r="L732" s="5">
        <f>IFERROR(SEARCH(Tabelle2!$A$9,Literatur!$C732),0)</f>
        <v>0</v>
      </c>
      <c r="M732" s="5">
        <f>IFERROR(SEARCH(Tabelle2!$A$10,Literatur!$C732),0)</f>
        <v>0</v>
      </c>
      <c r="N732" t="s">
        <v>3715</v>
      </c>
      <c r="O732" t="s">
        <v>61</v>
      </c>
      <c r="P732" t="s">
        <v>4225</v>
      </c>
      <c r="Q732" t="s">
        <v>8498</v>
      </c>
      <c r="R732">
        <v>3</v>
      </c>
      <c r="S732">
        <v>115334</v>
      </c>
      <c r="T732" t="s">
        <v>64</v>
      </c>
      <c r="U732" t="s">
        <v>8499</v>
      </c>
      <c r="V732" t="s">
        <v>8500</v>
      </c>
      <c r="X732" t="s">
        <v>8501</v>
      </c>
      <c r="Y732" t="s">
        <v>8502</v>
      </c>
      <c r="Z732" t="s">
        <v>8503</v>
      </c>
      <c r="AA732">
        <f t="shared" si="33"/>
        <v>23</v>
      </c>
      <c r="AB732">
        <v>6</v>
      </c>
      <c r="AC732" t="s">
        <v>8548</v>
      </c>
      <c r="AD732" t="s">
        <v>71</v>
      </c>
      <c r="AE732">
        <v>26743701</v>
      </c>
      <c r="AF732" t="s">
        <v>8549</v>
      </c>
      <c r="AG732" t="s">
        <v>8550</v>
      </c>
      <c r="AH732" t="s">
        <v>8551</v>
      </c>
      <c r="AI732" t="s">
        <v>8552</v>
      </c>
      <c r="AK732" t="s">
        <v>241</v>
      </c>
      <c r="AL732">
        <v>2460518</v>
      </c>
      <c r="AM732">
        <v>2016</v>
      </c>
      <c r="AN732" t="s">
        <v>1411</v>
      </c>
      <c r="AO732" t="s">
        <v>1412</v>
      </c>
      <c r="AP732" t="s">
        <v>1412</v>
      </c>
      <c r="AQ732" t="s">
        <v>1413</v>
      </c>
      <c r="AR732" t="s">
        <v>1414</v>
      </c>
      <c r="AS732" t="s">
        <v>1414</v>
      </c>
      <c r="AT732" t="s">
        <v>8553</v>
      </c>
      <c r="AU732" t="s">
        <v>8554</v>
      </c>
      <c r="AV732" t="s">
        <v>84</v>
      </c>
      <c r="AW732" t="s">
        <v>86</v>
      </c>
      <c r="AX732" t="s">
        <v>86</v>
      </c>
      <c r="AY732" t="s">
        <v>85</v>
      </c>
      <c r="AZ732" t="s">
        <v>86</v>
      </c>
      <c r="BA732" t="s">
        <v>85</v>
      </c>
      <c r="BB732" t="s">
        <v>85</v>
      </c>
      <c r="BC732">
        <v>7</v>
      </c>
      <c r="BD732" t="s">
        <v>86</v>
      </c>
      <c r="BE732" t="s">
        <v>86</v>
      </c>
      <c r="BF732" t="s">
        <v>85</v>
      </c>
      <c r="BG732" t="s">
        <v>86</v>
      </c>
      <c r="BH732" t="s">
        <v>85</v>
      </c>
      <c r="BI732" t="s">
        <v>85</v>
      </c>
      <c r="BJ732" t="s">
        <v>85</v>
      </c>
      <c r="BK732" t="s">
        <v>85</v>
      </c>
      <c r="BL732" t="s">
        <v>8555</v>
      </c>
      <c r="BM732" t="s">
        <v>7617</v>
      </c>
      <c r="BN732" t="s">
        <v>895</v>
      </c>
      <c r="BO732" t="s">
        <v>895</v>
      </c>
      <c r="BP732" s="1" t="s">
        <v>8556</v>
      </c>
    </row>
    <row r="733" spans="1:68" hidden="1" x14ac:dyDescent="0.25">
      <c r="A733" s="1" t="s">
        <v>8557</v>
      </c>
      <c r="B733" t="s">
        <v>8558</v>
      </c>
      <c r="C733" t="s">
        <v>8559</v>
      </c>
      <c r="D733" s="5">
        <f t="shared" si="32"/>
        <v>0</v>
      </c>
      <c r="E733" s="5">
        <f>IFERROR(SEARCH(Tabelle2!$A$2,Literatur!$C733),0)</f>
        <v>0</v>
      </c>
      <c r="F733" s="5">
        <f>IFERROR(SEARCH(Tabelle2!$A$3,Literatur!$C733),0)</f>
        <v>0</v>
      </c>
      <c r="G733" s="5">
        <f>IFERROR(SEARCH(Tabelle2!$A$4,Literatur!$C733),0)</f>
        <v>0</v>
      </c>
      <c r="H733" s="5">
        <f>IFERROR(SEARCH(Tabelle2!$A$5,Literatur!$C733),0)</f>
        <v>0</v>
      </c>
      <c r="I733" s="5">
        <f>IFERROR(SEARCH(Tabelle2!$A$6,Literatur!$C733),0)</f>
        <v>0</v>
      </c>
      <c r="J733" s="5">
        <f>IFERROR(SEARCH(Tabelle2!$A$7,Literatur!$C733),0)</f>
        <v>0</v>
      </c>
      <c r="K733" s="5">
        <f>IFERROR(SEARCH(Tabelle2!$A$8,Literatur!$C733),0)</f>
        <v>0</v>
      </c>
      <c r="L733" s="5">
        <f>IFERROR(SEARCH(Tabelle2!$A$9,Literatur!$C733),0)</f>
        <v>0</v>
      </c>
      <c r="M733" s="5">
        <f>IFERROR(SEARCH(Tabelle2!$A$10,Literatur!$C733),0)</f>
        <v>0</v>
      </c>
      <c r="N733" t="s">
        <v>3715</v>
      </c>
      <c r="O733" t="s">
        <v>61</v>
      </c>
      <c r="P733" t="s">
        <v>8560</v>
      </c>
      <c r="Q733" t="s">
        <v>8561</v>
      </c>
      <c r="R733">
        <v>1</v>
      </c>
      <c r="S733">
        <v>115007</v>
      </c>
      <c r="T733" t="s">
        <v>64</v>
      </c>
      <c r="U733" t="s">
        <v>8562</v>
      </c>
      <c r="V733" t="s">
        <v>8563</v>
      </c>
      <c r="X733" t="s">
        <v>8564</v>
      </c>
      <c r="Y733" t="s">
        <v>8565</v>
      </c>
      <c r="Z733" t="s">
        <v>8566</v>
      </c>
      <c r="AA733">
        <f t="shared" si="33"/>
        <v>12</v>
      </c>
      <c r="AB733">
        <v>19</v>
      </c>
      <c r="AC733" t="s">
        <v>8567</v>
      </c>
      <c r="AD733" t="s">
        <v>71</v>
      </c>
      <c r="AE733">
        <v>29430564</v>
      </c>
      <c r="AF733" t="s">
        <v>8568</v>
      </c>
      <c r="AG733" t="s">
        <v>8569</v>
      </c>
      <c r="AH733" t="s">
        <v>8570</v>
      </c>
      <c r="AI733" t="s">
        <v>8571</v>
      </c>
      <c r="AJ733" t="s">
        <v>113</v>
      </c>
      <c r="AK733" t="s">
        <v>77</v>
      </c>
      <c r="AL733">
        <v>2650764</v>
      </c>
      <c r="AM733">
        <v>2018</v>
      </c>
      <c r="AN733" t="s">
        <v>8572</v>
      </c>
      <c r="AO733" t="s">
        <v>8573</v>
      </c>
      <c r="AP733" t="s">
        <v>8573</v>
      </c>
      <c r="AQ733" t="s">
        <v>8574</v>
      </c>
      <c r="AR733" t="s">
        <v>8575</v>
      </c>
      <c r="AS733" t="s">
        <v>8575</v>
      </c>
      <c r="AT733" t="s">
        <v>8576</v>
      </c>
      <c r="AU733" t="s">
        <v>8577</v>
      </c>
      <c r="AV733" t="s">
        <v>84</v>
      </c>
      <c r="AW733" t="s">
        <v>86</v>
      </c>
      <c r="AX733" t="s">
        <v>86</v>
      </c>
      <c r="AY733" t="s">
        <v>85</v>
      </c>
      <c r="AZ733" t="s">
        <v>86</v>
      </c>
      <c r="BA733" t="s">
        <v>85</v>
      </c>
      <c r="BB733" t="s">
        <v>85</v>
      </c>
      <c r="BC733">
        <v>1</v>
      </c>
      <c r="BD733" t="s">
        <v>86</v>
      </c>
      <c r="BE733" t="s">
        <v>86</v>
      </c>
      <c r="BF733" t="s">
        <v>85</v>
      </c>
      <c r="BG733" t="s">
        <v>86</v>
      </c>
      <c r="BH733" t="s">
        <v>85</v>
      </c>
      <c r="BI733" t="s">
        <v>85</v>
      </c>
      <c r="BJ733" t="s">
        <v>85</v>
      </c>
      <c r="BK733" t="s">
        <v>85</v>
      </c>
      <c r="BL733" t="s">
        <v>3375</v>
      </c>
      <c r="BM733" t="s">
        <v>1876</v>
      </c>
      <c r="BN733" t="s">
        <v>6670</v>
      </c>
      <c r="BO733" t="s">
        <v>621</v>
      </c>
      <c r="BP733" s="1" t="s">
        <v>8578</v>
      </c>
    </row>
    <row r="734" spans="1:68" hidden="1" x14ac:dyDescent="0.25">
      <c r="A734" s="1" t="s">
        <v>8557</v>
      </c>
      <c r="B734" t="s">
        <v>8558</v>
      </c>
      <c r="C734" t="s">
        <v>8559</v>
      </c>
      <c r="D734" s="5">
        <f t="shared" si="32"/>
        <v>0</v>
      </c>
      <c r="E734" s="5">
        <f>IFERROR(SEARCH(Tabelle2!$A$2,Literatur!$C734),0)</f>
        <v>0</v>
      </c>
      <c r="F734" s="5">
        <f>IFERROR(SEARCH(Tabelle2!$A$3,Literatur!$C734),0)</f>
        <v>0</v>
      </c>
      <c r="G734" s="5">
        <f>IFERROR(SEARCH(Tabelle2!$A$4,Literatur!$C734),0)</f>
        <v>0</v>
      </c>
      <c r="H734" s="5">
        <f>IFERROR(SEARCH(Tabelle2!$A$5,Literatur!$C734),0)</f>
        <v>0</v>
      </c>
      <c r="I734" s="5">
        <f>IFERROR(SEARCH(Tabelle2!$A$6,Literatur!$C734),0)</f>
        <v>0</v>
      </c>
      <c r="J734" s="5">
        <f>IFERROR(SEARCH(Tabelle2!$A$7,Literatur!$C734),0)</f>
        <v>0</v>
      </c>
      <c r="K734" s="5">
        <f>IFERROR(SEARCH(Tabelle2!$A$8,Literatur!$C734),0)</f>
        <v>0</v>
      </c>
      <c r="L734" s="5">
        <f>IFERROR(SEARCH(Tabelle2!$A$9,Literatur!$C734),0)</f>
        <v>0</v>
      </c>
      <c r="M734" s="5">
        <f>IFERROR(SEARCH(Tabelle2!$A$10,Literatur!$C734),0)</f>
        <v>0</v>
      </c>
      <c r="N734" t="s">
        <v>3715</v>
      </c>
      <c r="O734" t="s">
        <v>61</v>
      </c>
      <c r="P734" t="s">
        <v>8560</v>
      </c>
      <c r="Q734" t="s">
        <v>8561</v>
      </c>
      <c r="R734">
        <v>1</v>
      </c>
      <c r="S734">
        <v>115007</v>
      </c>
      <c r="T734" t="s">
        <v>64</v>
      </c>
      <c r="U734" t="s">
        <v>8562</v>
      </c>
      <c r="V734" t="s">
        <v>8563</v>
      </c>
      <c r="X734" t="s">
        <v>8564</v>
      </c>
      <c r="Y734" t="s">
        <v>8565</v>
      </c>
      <c r="Z734" t="s">
        <v>8566</v>
      </c>
      <c r="AA734">
        <f t="shared" si="33"/>
        <v>12</v>
      </c>
      <c r="AB734">
        <v>19</v>
      </c>
      <c r="AC734" t="s">
        <v>8579</v>
      </c>
      <c r="AD734" t="s">
        <v>71</v>
      </c>
      <c r="AE734">
        <v>27643836</v>
      </c>
      <c r="AF734" t="s">
        <v>8580</v>
      </c>
      <c r="AG734" t="s">
        <v>8581</v>
      </c>
      <c r="AH734" t="s">
        <v>8582</v>
      </c>
      <c r="AI734" t="s">
        <v>8583</v>
      </c>
      <c r="AJ734" t="s">
        <v>178</v>
      </c>
      <c r="AK734" t="s">
        <v>447</v>
      </c>
      <c r="AL734">
        <v>2452517</v>
      </c>
      <c r="AM734">
        <v>2016</v>
      </c>
      <c r="AN734" t="s">
        <v>8584</v>
      </c>
      <c r="AO734" t="s">
        <v>8584</v>
      </c>
      <c r="AP734" t="s">
        <v>8584</v>
      </c>
      <c r="AQ734" t="s">
        <v>8585</v>
      </c>
      <c r="AR734" t="s">
        <v>8586</v>
      </c>
      <c r="AS734" t="s">
        <v>8587</v>
      </c>
      <c r="AT734" t="s">
        <v>8588</v>
      </c>
      <c r="AU734" t="s">
        <v>8589</v>
      </c>
      <c r="AV734" t="s">
        <v>84</v>
      </c>
      <c r="AW734" t="s">
        <v>86</v>
      </c>
      <c r="AX734" t="s">
        <v>86</v>
      </c>
      <c r="AY734" t="s">
        <v>85</v>
      </c>
      <c r="AZ734" t="s">
        <v>86</v>
      </c>
      <c r="BA734" t="s">
        <v>85</v>
      </c>
      <c r="BB734" t="s">
        <v>85</v>
      </c>
      <c r="BC734">
        <v>1</v>
      </c>
      <c r="BD734" t="s">
        <v>86</v>
      </c>
      <c r="BE734" t="s">
        <v>85</v>
      </c>
      <c r="BF734" t="s">
        <v>85</v>
      </c>
      <c r="BG734" t="s">
        <v>86</v>
      </c>
      <c r="BH734" t="s">
        <v>85</v>
      </c>
      <c r="BI734" t="s">
        <v>85</v>
      </c>
      <c r="BJ734" t="s">
        <v>85</v>
      </c>
      <c r="BK734" t="s">
        <v>85</v>
      </c>
      <c r="BL734" t="s">
        <v>3310</v>
      </c>
      <c r="BM734" t="s">
        <v>1040</v>
      </c>
      <c r="BN734" t="s">
        <v>2458</v>
      </c>
      <c r="BO734" t="s">
        <v>8590</v>
      </c>
      <c r="BP734" s="1" t="s">
        <v>8591</v>
      </c>
    </row>
    <row r="735" spans="1:68" hidden="1" x14ac:dyDescent="0.25">
      <c r="A735" s="1" t="s">
        <v>8557</v>
      </c>
      <c r="B735" t="s">
        <v>8558</v>
      </c>
      <c r="C735" t="s">
        <v>8559</v>
      </c>
      <c r="D735" s="5">
        <f t="shared" si="32"/>
        <v>0</v>
      </c>
      <c r="E735" s="5">
        <f>IFERROR(SEARCH(Tabelle2!$A$2,Literatur!$C735),0)</f>
        <v>0</v>
      </c>
      <c r="F735" s="5">
        <f>IFERROR(SEARCH(Tabelle2!$A$3,Literatur!$C735),0)</f>
        <v>0</v>
      </c>
      <c r="G735" s="5">
        <f>IFERROR(SEARCH(Tabelle2!$A$4,Literatur!$C735),0)</f>
        <v>0</v>
      </c>
      <c r="H735" s="5">
        <f>IFERROR(SEARCH(Tabelle2!$A$5,Literatur!$C735),0)</f>
        <v>0</v>
      </c>
      <c r="I735" s="5">
        <f>IFERROR(SEARCH(Tabelle2!$A$6,Literatur!$C735),0)</f>
        <v>0</v>
      </c>
      <c r="J735" s="5">
        <f>IFERROR(SEARCH(Tabelle2!$A$7,Literatur!$C735),0)</f>
        <v>0</v>
      </c>
      <c r="K735" s="5">
        <f>IFERROR(SEARCH(Tabelle2!$A$8,Literatur!$C735),0)</f>
        <v>0</v>
      </c>
      <c r="L735" s="5">
        <f>IFERROR(SEARCH(Tabelle2!$A$9,Literatur!$C735),0)</f>
        <v>0</v>
      </c>
      <c r="M735" s="5">
        <f>IFERROR(SEARCH(Tabelle2!$A$10,Literatur!$C735),0)</f>
        <v>0</v>
      </c>
      <c r="N735" t="s">
        <v>3715</v>
      </c>
      <c r="O735" t="s">
        <v>61</v>
      </c>
      <c r="P735" t="s">
        <v>8560</v>
      </c>
      <c r="Q735" t="s">
        <v>8561</v>
      </c>
      <c r="R735">
        <v>1</v>
      </c>
      <c r="S735">
        <v>115007</v>
      </c>
      <c r="T735" t="s">
        <v>64</v>
      </c>
      <c r="U735" t="s">
        <v>8562</v>
      </c>
      <c r="V735" t="s">
        <v>8563</v>
      </c>
      <c r="X735" t="s">
        <v>8564</v>
      </c>
      <c r="Y735" t="s">
        <v>8565</v>
      </c>
      <c r="Z735" t="s">
        <v>8566</v>
      </c>
      <c r="AA735">
        <f t="shared" si="33"/>
        <v>12</v>
      </c>
      <c r="AB735">
        <v>19</v>
      </c>
      <c r="AC735" t="s">
        <v>8592</v>
      </c>
      <c r="AD735" t="s">
        <v>71</v>
      </c>
      <c r="AE735">
        <v>28335745</v>
      </c>
      <c r="AF735" t="s">
        <v>8593</v>
      </c>
      <c r="AG735" t="s">
        <v>8594</v>
      </c>
      <c r="AH735" t="s">
        <v>8595</v>
      </c>
      <c r="AI735" t="s">
        <v>8596</v>
      </c>
      <c r="AJ735" t="s">
        <v>113</v>
      </c>
      <c r="AK735" t="s">
        <v>131</v>
      </c>
      <c r="AL735">
        <v>2530109</v>
      </c>
      <c r="AM735">
        <v>2017</v>
      </c>
      <c r="AN735" t="s">
        <v>8597</v>
      </c>
      <c r="AO735" t="s">
        <v>8598</v>
      </c>
      <c r="AP735" t="s">
        <v>8598</v>
      </c>
      <c r="AQ735" t="s">
        <v>8599</v>
      </c>
      <c r="AR735" t="s">
        <v>8600</v>
      </c>
      <c r="AS735" t="s">
        <v>8600</v>
      </c>
      <c r="AT735" t="s">
        <v>8601</v>
      </c>
      <c r="AU735" t="s">
        <v>8602</v>
      </c>
      <c r="AV735" t="s">
        <v>84</v>
      </c>
      <c r="AW735" t="s">
        <v>86</v>
      </c>
      <c r="AX735" t="s">
        <v>86</v>
      </c>
      <c r="AY735" t="s">
        <v>85</v>
      </c>
      <c r="AZ735" t="s">
        <v>86</v>
      </c>
      <c r="BA735" t="s">
        <v>85</v>
      </c>
      <c r="BB735" t="s">
        <v>86</v>
      </c>
      <c r="BC735">
        <v>2</v>
      </c>
      <c r="BD735" t="s">
        <v>86</v>
      </c>
      <c r="BE735" t="s">
        <v>86</v>
      </c>
      <c r="BF735" t="s">
        <v>85</v>
      </c>
      <c r="BG735" t="s">
        <v>86</v>
      </c>
      <c r="BH735" t="s">
        <v>85</v>
      </c>
      <c r="BI735" t="s">
        <v>85</v>
      </c>
      <c r="BJ735" t="s">
        <v>85</v>
      </c>
      <c r="BK735" t="s">
        <v>86</v>
      </c>
      <c r="BL735" t="s">
        <v>8603</v>
      </c>
      <c r="BM735" t="s">
        <v>8604</v>
      </c>
      <c r="BN735" t="s">
        <v>2582</v>
      </c>
      <c r="BO735" t="s">
        <v>2458</v>
      </c>
      <c r="BP735" s="1" t="s">
        <v>8605</v>
      </c>
    </row>
    <row r="736" spans="1:68" hidden="1" x14ac:dyDescent="0.25">
      <c r="A736" s="1" t="s">
        <v>8557</v>
      </c>
      <c r="B736" t="s">
        <v>8558</v>
      </c>
      <c r="C736" t="s">
        <v>8559</v>
      </c>
      <c r="D736" s="5">
        <f t="shared" si="32"/>
        <v>0</v>
      </c>
      <c r="E736" s="5">
        <f>IFERROR(SEARCH(Tabelle2!$A$2,Literatur!$C736),0)</f>
        <v>0</v>
      </c>
      <c r="F736" s="5">
        <f>IFERROR(SEARCH(Tabelle2!$A$3,Literatur!$C736),0)</f>
        <v>0</v>
      </c>
      <c r="G736" s="5">
        <f>IFERROR(SEARCH(Tabelle2!$A$4,Literatur!$C736),0)</f>
        <v>0</v>
      </c>
      <c r="H736" s="5">
        <f>IFERROR(SEARCH(Tabelle2!$A$5,Literatur!$C736),0)</f>
        <v>0</v>
      </c>
      <c r="I736" s="5">
        <f>IFERROR(SEARCH(Tabelle2!$A$6,Literatur!$C736),0)</f>
        <v>0</v>
      </c>
      <c r="J736" s="5">
        <f>IFERROR(SEARCH(Tabelle2!$A$7,Literatur!$C736),0)</f>
        <v>0</v>
      </c>
      <c r="K736" s="5">
        <f>IFERROR(SEARCH(Tabelle2!$A$8,Literatur!$C736),0)</f>
        <v>0</v>
      </c>
      <c r="L736" s="5">
        <f>IFERROR(SEARCH(Tabelle2!$A$9,Literatur!$C736),0)</f>
        <v>0</v>
      </c>
      <c r="M736" s="5">
        <f>IFERROR(SEARCH(Tabelle2!$A$10,Literatur!$C736),0)</f>
        <v>0</v>
      </c>
      <c r="N736" t="s">
        <v>3715</v>
      </c>
      <c r="O736" t="s">
        <v>61</v>
      </c>
      <c r="P736" t="s">
        <v>8560</v>
      </c>
      <c r="Q736" t="s">
        <v>8561</v>
      </c>
      <c r="R736">
        <v>1</v>
      </c>
      <c r="S736">
        <v>115007</v>
      </c>
      <c r="T736" t="s">
        <v>64</v>
      </c>
      <c r="U736" t="s">
        <v>8562</v>
      </c>
      <c r="V736" t="s">
        <v>8563</v>
      </c>
      <c r="X736" t="s">
        <v>8564</v>
      </c>
      <c r="Y736" t="s">
        <v>8565</v>
      </c>
      <c r="Z736" t="s">
        <v>8566</v>
      </c>
      <c r="AA736">
        <f t="shared" si="33"/>
        <v>12</v>
      </c>
      <c r="AB736">
        <v>19</v>
      </c>
      <c r="AC736" t="s">
        <v>8606</v>
      </c>
      <c r="AD736" t="s">
        <v>71</v>
      </c>
      <c r="AE736">
        <v>25253744</v>
      </c>
      <c r="AF736" t="s">
        <v>8607</v>
      </c>
      <c r="AG736" t="s">
        <v>8608</v>
      </c>
      <c r="AH736" t="s">
        <v>8609</v>
      </c>
      <c r="AI736" t="s">
        <v>8610</v>
      </c>
      <c r="AJ736" t="s">
        <v>131</v>
      </c>
      <c r="AK736" t="s">
        <v>8611</v>
      </c>
      <c r="AL736">
        <v>2213321</v>
      </c>
      <c r="AM736">
        <v>2014</v>
      </c>
      <c r="AN736" t="s">
        <v>917</v>
      </c>
      <c r="AO736" t="s">
        <v>917</v>
      </c>
      <c r="AP736" t="s">
        <v>917</v>
      </c>
      <c r="AQ736" t="s">
        <v>918</v>
      </c>
      <c r="AR736" t="s">
        <v>919</v>
      </c>
      <c r="AS736" t="s">
        <v>920</v>
      </c>
      <c r="AT736" t="s">
        <v>8612</v>
      </c>
      <c r="AU736" t="s">
        <v>8613</v>
      </c>
      <c r="AV736" t="s">
        <v>84</v>
      </c>
      <c r="AW736" t="s">
        <v>86</v>
      </c>
      <c r="AX736" t="s">
        <v>86</v>
      </c>
      <c r="AY736" t="s">
        <v>85</v>
      </c>
      <c r="AZ736" t="s">
        <v>86</v>
      </c>
      <c r="BA736" t="s">
        <v>85</v>
      </c>
      <c r="BB736" t="s">
        <v>86</v>
      </c>
      <c r="BC736">
        <v>2</v>
      </c>
      <c r="BD736" t="s">
        <v>86</v>
      </c>
      <c r="BE736" t="s">
        <v>86</v>
      </c>
      <c r="BF736" t="s">
        <v>85</v>
      </c>
      <c r="BG736" t="s">
        <v>86</v>
      </c>
      <c r="BH736" t="s">
        <v>85</v>
      </c>
      <c r="BI736" t="s">
        <v>85</v>
      </c>
      <c r="BJ736" t="s">
        <v>85</v>
      </c>
      <c r="BK736" t="s">
        <v>85</v>
      </c>
      <c r="BL736" t="s">
        <v>8614</v>
      </c>
      <c r="BM736" t="s">
        <v>1698</v>
      </c>
      <c r="BN736" t="s">
        <v>2278</v>
      </c>
      <c r="BO736" t="s">
        <v>2582</v>
      </c>
      <c r="BP736" s="1" t="s">
        <v>8615</v>
      </c>
    </row>
    <row r="737" spans="1:68" hidden="1" x14ac:dyDescent="0.25">
      <c r="A737" s="1" t="s">
        <v>8557</v>
      </c>
      <c r="B737" t="s">
        <v>8558</v>
      </c>
      <c r="C737" t="s">
        <v>8559</v>
      </c>
      <c r="D737" s="5">
        <f t="shared" si="32"/>
        <v>0</v>
      </c>
      <c r="E737" s="5">
        <f>IFERROR(SEARCH(Tabelle2!$A$2,Literatur!$C737),0)</f>
        <v>0</v>
      </c>
      <c r="F737" s="5">
        <f>IFERROR(SEARCH(Tabelle2!$A$3,Literatur!$C737),0)</f>
        <v>0</v>
      </c>
      <c r="G737" s="5">
        <f>IFERROR(SEARCH(Tabelle2!$A$4,Literatur!$C737),0)</f>
        <v>0</v>
      </c>
      <c r="H737" s="5">
        <f>IFERROR(SEARCH(Tabelle2!$A$5,Literatur!$C737),0)</f>
        <v>0</v>
      </c>
      <c r="I737" s="5">
        <f>IFERROR(SEARCH(Tabelle2!$A$6,Literatur!$C737),0)</f>
        <v>0</v>
      </c>
      <c r="J737" s="5">
        <f>IFERROR(SEARCH(Tabelle2!$A$7,Literatur!$C737),0)</f>
        <v>0</v>
      </c>
      <c r="K737" s="5">
        <f>IFERROR(SEARCH(Tabelle2!$A$8,Literatur!$C737),0)</f>
        <v>0</v>
      </c>
      <c r="L737" s="5">
        <f>IFERROR(SEARCH(Tabelle2!$A$9,Literatur!$C737),0)</f>
        <v>0</v>
      </c>
      <c r="M737" s="5">
        <f>IFERROR(SEARCH(Tabelle2!$A$10,Literatur!$C737),0)</f>
        <v>0</v>
      </c>
      <c r="N737" t="s">
        <v>3715</v>
      </c>
      <c r="O737" t="s">
        <v>61</v>
      </c>
      <c r="P737" t="s">
        <v>8560</v>
      </c>
      <c r="Q737" t="s">
        <v>8561</v>
      </c>
      <c r="R737">
        <v>1</v>
      </c>
      <c r="S737">
        <v>115007</v>
      </c>
      <c r="T737" t="s">
        <v>64</v>
      </c>
      <c r="U737" t="s">
        <v>8562</v>
      </c>
      <c r="V737" t="s">
        <v>8563</v>
      </c>
      <c r="X737" t="s">
        <v>8564</v>
      </c>
      <c r="Y737" t="s">
        <v>8565</v>
      </c>
      <c r="Z737" t="s">
        <v>8566</v>
      </c>
      <c r="AA737">
        <f t="shared" si="33"/>
        <v>12</v>
      </c>
      <c r="AB737">
        <v>19</v>
      </c>
      <c r="AC737" t="s">
        <v>8616</v>
      </c>
      <c r="AD737" t="s">
        <v>71</v>
      </c>
      <c r="AE737">
        <v>28817717</v>
      </c>
      <c r="AF737" t="s">
        <v>8617</v>
      </c>
      <c r="AG737" t="s">
        <v>8618</v>
      </c>
      <c r="AH737" t="s">
        <v>8619</v>
      </c>
      <c r="AI737" t="s">
        <v>8620</v>
      </c>
      <c r="AJ737" t="s">
        <v>97</v>
      </c>
      <c r="AK737" t="s">
        <v>147</v>
      </c>
      <c r="AL737">
        <v>2582087</v>
      </c>
      <c r="AM737">
        <v>2017</v>
      </c>
      <c r="AN737" t="s">
        <v>148</v>
      </c>
      <c r="AO737" t="s">
        <v>149</v>
      </c>
      <c r="AP737" t="s">
        <v>150</v>
      </c>
      <c r="AQ737" t="s">
        <v>151</v>
      </c>
      <c r="AR737" t="s">
        <v>152</v>
      </c>
      <c r="AS737" t="s">
        <v>152</v>
      </c>
      <c r="AT737" t="s">
        <v>8621</v>
      </c>
      <c r="AU737" t="s">
        <v>8622</v>
      </c>
      <c r="AV737" t="s">
        <v>84</v>
      </c>
      <c r="AW737" t="s">
        <v>86</v>
      </c>
      <c r="AX737" t="s">
        <v>86</v>
      </c>
      <c r="AY737" t="s">
        <v>85</v>
      </c>
      <c r="AZ737" t="s">
        <v>86</v>
      </c>
      <c r="BA737" t="s">
        <v>85</v>
      </c>
      <c r="BB737" t="s">
        <v>86</v>
      </c>
      <c r="BC737">
        <v>3</v>
      </c>
      <c r="BD737" t="s">
        <v>86</v>
      </c>
      <c r="BE737" t="s">
        <v>86</v>
      </c>
      <c r="BF737" t="s">
        <v>85</v>
      </c>
      <c r="BG737" t="s">
        <v>86</v>
      </c>
      <c r="BH737" t="s">
        <v>85</v>
      </c>
      <c r="BI737" t="s">
        <v>85</v>
      </c>
      <c r="BJ737" t="s">
        <v>85</v>
      </c>
      <c r="BK737" t="s">
        <v>86</v>
      </c>
      <c r="BL737" t="s">
        <v>2278</v>
      </c>
      <c r="BM737" t="s">
        <v>3686</v>
      </c>
      <c r="BN737" t="s">
        <v>8623</v>
      </c>
      <c r="BO737" t="s">
        <v>2278</v>
      </c>
      <c r="BP737" s="1" t="s">
        <v>8624</v>
      </c>
    </row>
    <row r="738" spans="1:68" hidden="1" x14ac:dyDescent="0.25">
      <c r="A738" s="1" t="s">
        <v>8557</v>
      </c>
      <c r="B738" t="s">
        <v>8558</v>
      </c>
      <c r="C738" t="s">
        <v>8559</v>
      </c>
      <c r="D738" s="5">
        <f t="shared" si="32"/>
        <v>0</v>
      </c>
      <c r="E738" s="5">
        <f>IFERROR(SEARCH(Tabelle2!$A$2,Literatur!$C738),0)</f>
        <v>0</v>
      </c>
      <c r="F738" s="5">
        <f>IFERROR(SEARCH(Tabelle2!$A$3,Literatur!$C738),0)</f>
        <v>0</v>
      </c>
      <c r="G738" s="5">
        <f>IFERROR(SEARCH(Tabelle2!$A$4,Literatur!$C738),0)</f>
        <v>0</v>
      </c>
      <c r="H738" s="5">
        <f>IFERROR(SEARCH(Tabelle2!$A$5,Literatur!$C738),0)</f>
        <v>0</v>
      </c>
      <c r="I738" s="5">
        <f>IFERROR(SEARCH(Tabelle2!$A$6,Literatur!$C738),0)</f>
        <v>0</v>
      </c>
      <c r="J738" s="5">
        <f>IFERROR(SEARCH(Tabelle2!$A$7,Literatur!$C738),0)</f>
        <v>0</v>
      </c>
      <c r="K738" s="5">
        <f>IFERROR(SEARCH(Tabelle2!$A$8,Literatur!$C738),0)</f>
        <v>0</v>
      </c>
      <c r="L738" s="5">
        <f>IFERROR(SEARCH(Tabelle2!$A$9,Literatur!$C738),0)</f>
        <v>0</v>
      </c>
      <c r="M738" s="5">
        <f>IFERROR(SEARCH(Tabelle2!$A$10,Literatur!$C738),0)</f>
        <v>0</v>
      </c>
      <c r="N738" t="s">
        <v>3715</v>
      </c>
      <c r="O738" t="s">
        <v>61</v>
      </c>
      <c r="P738" t="s">
        <v>8560</v>
      </c>
      <c r="Q738" t="s">
        <v>8561</v>
      </c>
      <c r="R738">
        <v>1</v>
      </c>
      <c r="S738">
        <v>115007</v>
      </c>
      <c r="T738" t="s">
        <v>64</v>
      </c>
      <c r="U738" t="s">
        <v>8562</v>
      </c>
      <c r="V738" t="s">
        <v>8563</v>
      </c>
      <c r="X738" t="s">
        <v>8564</v>
      </c>
      <c r="Y738" t="s">
        <v>8565</v>
      </c>
      <c r="Z738" t="s">
        <v>8566</v>
      </c>
      <c r="AA738">
        <f t="shared" si="33"/>
        <v>12</v>
      </c>
      <c r="AB738">
        <v>19</v>
      </c>
      <c r="AC738" t="s">
        <v>8625</v>
      </c>
      <c r="AD738" t="s">
        <v>71</v>
      </c>
      <c r="AE738">
        <v>27199314</v>
      </c>
      <c r="AF738" t="s">
        <v>8626</v>
      </c>
      <c r="AG738" t="s">
        <v>8627</v>
      </c>
      <c r="AH738" t="s">
        <v>8628</v>
      </c>
      <c r="AI738" t="s">
        <v>8629</v>
      </c>
      <c r="AJ738" t="s">
        <v>241</v>
      </c>
      <c r="AK738" t="s">
        <v>8630</v>
      </c>
      <c r="AL738">
        <v>2410520</v>
      </c>
      <c r="AM738">
        <v>2016</v>
      </c>
      <c r="AN738" t="s">
        <v>8631</v>
      </c>
      <c r="AO738" t="s">
        <v>8632</v>
      </c>
      <c r="AP738" t="s">
        <v>8632</v>
      </c>
      <c r="AQ738" t="s">
        <v>8633</v>
      </c>
      <c r="AR738" t="s">
        <v>8634</v>
      </c>
      <c r="AS738" t="s">
        <v>8635</v>
      </c>
      <c r="AT738" t="s">
        <v>8636</v>
      </c>
      <c r="AU738" t="s">
        <v>8637</v>
      </c>
      <c r="AV738" t="s">
        <v>84</v>
      </c>
      <c r="AW738" t="s">
        <v>85</v>
      </c>
      <c r="AX738" t="s">
        <v>86</v>
      </c>
      <c r="AY738" t="s">
        <v>85</v>
      </c>
      <c r="AZ738" t="s">
        <v>86</v>
      </c>
      <c r="BA738" t="s">
        <v>85</v>
      </c>
      <c r="BB738" t="s">
        <v>85</v>
      </c>
      <c r="BC738">
        <v>5</v>
      </c>
      <c r="BD738" t="s">
        <v>86</v>
      </c>
      <c r="BE738" t="s">
        <v>86</v>
      </c>
      <c r="BF738" t="s">
        <v>85</v>
      </c>
      <c r="BG738" t="s">
        <v>86</v>
      </c>
      <c r="BH738" t="s">
        <v>85</v>
      </c>
      <c r="BI738" t="s">
        <v>85</v>
      </c>
      <c r="BJ738" t="s">
        <v>85</v>
      </c>
      <c r="BK738" t="s">
        <v>85</v>
      </c>
      <c r="BL738" t="s">
        <v>8638</v>
      </c>
      <c r="BM738" t="s">
        <v>542</v>
      </c>
      <c r="BN738" t="s">
        <v>4094</v>
      </c>
      <c r="BO738" t="s">
        <v>1728</v>
      </c>
      <c r="BP738" s="1" t="s">
        <v>8639</v>
      </c>
    </row>
    <row r="739" spans="1:68" hidden="1" x14ac:dyDescent="0.25">
      <c r="A739" s="1" t="s">
        <v>8557</v>
      </c>
      <c r="B739" t="s">
        <v>8558</v>
      </c>
      <c r="C739" t="s">
        <v>8559</v>
      </c>
      <c r="D739" s="5">
        <f t="shared" si="32"/>
        <v>0</v>
      </c>
      <c r="E739" s="5">
        <f>IFERROR(SEARCH(Tabelle2!$A$2,Literatur!$C739),0)</f>
        <v>0</v>
      </c>
      <c r="F739" s="5">
        <f>IFERROR(SEARCH(Tabelle2!$A$3,Literatur!$C739),0)</f>
        <v>0</v>
      </c>
      <c r="G739" s="5">
        <f>IFERROR(SEARCH(Tabelle2!$A$4,Literatur!$C739),0)</f>
        <v>0</v>
      </c>
      <c r="H739" s="5">
        <f>IFERROR(SEARCH(Tabelle2!$A$5,Literatur!$C739),0)</f>
        <v>0</v>
      </c>
      <c r="I739" s="5">
        <f>IFERROR(SEARCH(Tabelle2!$A$6,Literatur!$C739),0)</f>
        <v>0</v>
      </c>
      <c r="J739" s="5">
        <f>IFERROR(SEARCH(Tabelle2!$A$7,Literatur!$C739),0)</f>
        <v>0</v>
      </c>
      <c r="K739" s="5">
        <f>IFERROR(SEARCH(Tabelle2!$A$8,Literatur!$C739),0)</f>
        <v>0</v>
      </c>
      <c r="L739" s="5">
        <f>IFERROR(SEARCH(Tabelle2!$A$9,Literatur!$C739),0)</f>
        <v>0</v>
      </c>
      <c r="M739" s="5">
        <f>IFERROR(SEARCH(Tabelle2!$A$10,Literatur!$C739),0)</f>
        <v>0</v>
      </c>
      <c r="N739" t="s">
        <v>3715</v>
      </c>
      <c r="O739" t="s">
        <v>61</v>
      </c>
      <c r="P739" t="s">
        <v>8560</v>
      </c>
      <c r="Q739" t="s">
        <v>8561</v>
      </c>
      <c r="R739">
        <v>1</v>
      </c>
      <c r="S739">
        <v>115007</v>
      </c>
      <c r="T739" t="s">
        <v>64</v>
      </c>
      <c r="U739" t="s">
        <v>8562</v>
      </c>
      <c r="V739" t="s">
        <v>8563</v>
      </c>
      <c r="X739" t="s">
        <v>8564</v>
      </c>
      <c r="Y739" t="s">
        <v>8565</v>
      </c>
      <c r="Z739" t="s">
        <v>8566</v>
      </c>
      <c r="AA739">
        <f t="shared" si="33"/>
        <v>12</v>
      </c>
      <c r="AB739">
        <v>19</v>
      </c>
      <c r="AC739" t="s">
        <v>8640</v>
      </c>
      <c r="AD739" t="s">
        <v>71</v>
      </c>
      <c r="AE739">
        <v>25070481</v>
      </c>
      <c r="AF739" t="s">
        <v>8641</v>
      </c>
      <c r="AG739" t="s">
        <v>8642</v>
      </c>
      <c r="AH739" t="s">
        <v>8643</v>
      </c>
      <c r="AI739" t="s">
        <v>8644</v>
      </c>
      <c r="AJ739" t="s">
        <v>130</v>
      </c>
      <c r="AK739" t="s">
        <v>2130</v>
      </c>
      <c r="AL739">
        <v>2244841</v>
      </c>
      <c r="AM739">
        <v>2015</v>
      </c>
      <c r="AN739" t="s">
        <v>8645</v>
      </c>
      <c r="AO739" t="s">
        <v>8646</v>
      </c>
      <c r="AP739" t="s">
        <v>8646</v>
      </c>
      <c r="AQ739" t="s">
        <v>8647</v>
      </c>
      <c r="AR739" t="s">
        <v>8648</v>
      </c>
      <c r="AS739" t="s">
        <v>8649</v>
      </c>
      <c r="AT739" t="s">
        <v>8650</v>
      </c>
      <c r="AU739" t="s">
        <v>8651</v>
      </c>
      <c r="AV739" t="s">
        <v>84</v>
      </c>
      <c r="AW739" t="s">
        <v>86</v>
      </c>
      <c r="AX739" t="s">
        <v>86</v>
      </c>
      <c r="AY739" t="s">
        <v>85</v>
      </c>
      <c r="AZ739" t="s">
        <v>86</v>
      </c>
      <c r="BA739" t="s">
        <v>85</v>
      </c>
      <c r="BB739" t="s">
        <v>86</v>
      </c>
      <c r="BC739">
        <v>6</v>
      </c>
      <c r="BD739" t="s">
        <v>86</v>
      </c>
      <c r="BE739" t="s">
        <v>86</v>
      </c>
      <c r="BF739" t="s">
        <v>85</v>
      </c>
      <c r="BG739" t="s">
        <v>86</v>
      </c>
      <c r="BH739" t="s">
        <v>85</v>
      </c>
      <c r="BI739" t="s">
        <v>85</v>
      </c>
      <c r="BJ739" t="s">
        <v>85</v>
      </c>
      <c r="BK739" t="s">
        <v>85</v>
      </c>
      <c r="BL739" t="s">
        <v>3326</v>
      </c>
      <c r="BM739" t="s">
        <v>262</v>
      </c>
      <c r="BN739" t="s">
        <v>4316</v>
      </c>
      <c r="BO739" t="s">
        <v>8623</v>
      </c>
      <c r="BP739" s="1" t="s">
        <v>8652</v>
      </c>
    </row>
    <row r="740" spans="1:68" hidden="1" x14ac:dyDescent="0.25">
      <c r="A740" s="1" t="s">
        <v>8557</v>
      </c>
      <c r="B740" t="s">
        <v>8558</v>
      </c>
      <c r="C740" t="s">
        <v>8559</v>
      </c>
      <c r="D740" s="5">
        <f t="shared" si="32"/>
        <v>0</v>
      </c>
      <c r="E740" s="5">
        <f>IFERROR(SEARCH(Tabelle2!$A$2,Literatur!$C740),0)</f>
        <v>0</v>
      </c>
      <c r="F740" s="5">
        <f>IFERROR(SEARCH(Tabelle2!$A$3,Literatur!$C740),0)</f>
        <v>0</v>
      </c>
      <c r="G740" s="5">
        <f>IFERROR(SEARCH(Tabelle2!$A$4,Literatur!$C740),0)</f>
        <v>0</v>
      </c>
      <c r="H740" s="5">
        <f>IFERROR(SEARCH(Tabelle2!$A$5,Literatur!$C740),0)</f>
        <v>0</v>
      </c>
      <c r="I740" s="5">
        <f>IFERROR(SEARCH(Tabelle2!$A$6,Literatur!$C740),0)</f>
        <v>0</v>
      </c>
      <c r="J740" s="5">
        <f>IFERROR(SEARCH(Tabelle2!$A$7,Literatur!$C740),0)</f>
        <v>0</v>
      </c>
      <c r="K740" s="5">
        <f>IFERROR(SEARCH(Tabelle2!$A$8,Literatur!$C740),0)</f>
        <v>0</v>
      </c>
      <c r="L740" s="5">
        <f>IFERROR(SEARCH(Tabelle2!$A$9,Literatur!$C740),0)</f>
        <v>0</v>
      </c>
      <c r="M740" s="5">
        <f>IFERROR(SEARCH(Tabelle2!$A$10,Literatur!$C740),0)</f>
        <v>0</v>
      </c>
      <c r="N740" t="s">
        <v>3715</v>
      </c>
      <c r="O740" t="s">
        <v>61</v>
      </c>
      <c r="P740" t="s">
        <v>8560</v>
      </c>
      <c r="Q740" t="s">
        <v>8561</v>
      </c>
      <c r="R740">
        <v>1</v>
      </c>
      <c r="S740">
        <v>115007</v>
      </c>
      <c r="T740" t="s">
        <v>64</v>
      </c>
      <c r="U740" t="s">
        <v>8562</v>
      </c>
      <c r="V740" t="s">
        <v>8563</v>
      </c>
      <c r="X740" t="s">
        <v>8564</v>
      </c>
      <c r="Y740" t="s">
        <v>8565</v>
      </c>
      <c r="Z740" t="s">
        <v>8566</v>
      </c>
      <c r="AA740">
        <f t="shared" si="33"/>
        <v>12</v>
      </c>
      <c r="AB740">
        <v>19</v>
      </c>
      <c r="AC740" t="s">
        <v>8653</v>
      </c>
      <c r="AD740" t="s">
        <v>71</v>
      </c>
      <c r="AE740">
        <v>26785162</v>
      </c>
      <c r="AF740" t="s">
        <v>8654</v>
      </c>
      <c r="AG740" t="s">
        <v>8655</v>
      </c>
      <c r="AH740" t="s">
        <v>8656</v>
      </c>
      <c r="AI740" t="s">
        <v>8657</v>
      </c>
      <c r="AJ740" t="s">
        <v>147</v>
      </c>
      <c r="AK740" t="s">
        <v>8658</v>
      </c>
      <c r="AL740">
        <v>2365141</v>
      </c>
      <c r="AM740">
        <v>2016</v>
      </c>
      <c r="AN740" t="s">
        <v>8584</v>
      </c>
      <c r="AO740" t="s">
        <v>8584</v>
      </c>
      <c r="AP740" t="s">
        <v>8584</v>
      </c>
      <c r="AQ740" t="s">
        <v>8585</v>
      </c>
      <c r="AR740" t="s">
        <v>8586</v>
      </c>
      <c r="AS740" t="s">
        <v>8587</v>
      </c>
      <c r="AT740" t="s">
        <v>8659</v>
      </c>
      <c r="AU740" t="s">
        <v>8660</v>
      </c>
      <c r="AV740" t="s">
        <v>84</v>
      </c>
      <c r="AW740" t="s">
        <v>85</v>
      </c>
      <c r="AX740" t="s">
        <v>86</v>
      </c>
      <c r="AY740" t="s">
        <v>85</v>
      </c>
      <c r="AZ740" t="s">
        <v>86</v>
      </c>
      <c r="BA740" t="s">
        <v>85</v>
      </c>
      <c r="BB740" t="s">
        <v>85</v>
      </c>
      <c r="BC740">
        <v>9</v>
      </c>
      <c r="BD740" t="s">
        <v>86</v>
      </c>
      <c r="BE740" t="s">
        <v>86</v>
      </c>
      <c r="BF740" t="s">
        <v>85</v>
      </c>
      <c r="BG740" t="s">
        <v>86</v>
      </c>
      <c r="BH740" t="s">
        <v>86</v>
      </c>
      <c r="BI740" t="s">
        <v>85</v>
      </c>
      <c r="BJ740" t="s">
        <v>86</v>
      </c>
      <c r="BK740" t="s">
        <v>85</v>
      </c>
      <c r="BL740" t="s">
        <v>6685</v>
      </c>
      <c r="BM740" t="s">
        <v>1380</v>
      </c>
      <c r="BN740" t="s">
        <v>8661</v>
      </c>
      <c r="BO740" t="s">
        <v>8226</v>
      </c>
      <c r="BP740" s="1" t="s">
        <v>8662</v>
      </c>
    </row>
    <row r="741" spans="1:68" hidden="1" x14ac:dyDescent="0.25">
      <c r="A741" s="1" t="s">
        <v>8557</v>
      </c>
      <c r="B741" t="s">
        <v>8558</v>
      </c>
      <c r="C741" t="s">
        <v>8559</v>
      </c>
      <c r="D741" s="5">
        <f t="shared" si="32"/>
        <v>0</v>
      </c>
      <c r="E741" s="5">
        <f>IFERROR(SEARCH(Tabelle2!$A$2,Literatur!$C741),0)</f>
        <v>0</v>
      </c>
      <c r="F741" s="5">
        <f>IFERROR(SEARCH(Tabelle2!$A$3,Literatur!$C741),0)</f>
        <v>0</v>
      </c>
      <c r="G741" s="5">
        <f>IFERROR(SEARCH(Tabelle2!$A$4,Literatur!$C741),0)</f>
        <v>0</v>
      </c>
      <c r="H741" s="5">
        <f>IFERROR(SEARCH(Tabelle2!$A$5,Literatur!$C741),0)</f>
        <v>0</v>
      </c>
      <c r="I741" s="5">
        <f>IFERROR(SEARCH(Tabelle2!$A$6,Literatur!$C741),0)</f>
        <v>0</v>
      </c>
      <c r="J741" s="5">
        <f>IFERROR(SEARCH(Tabelle2!$A$7,Literatur!$C741),0)</f>
        <v>0</v>
      </c>
      <c r="K741" s="5">
        <f>IFERROR(SEARCH(Tabelle2!$A$8,Literatur!$C741),0)</f>
        <v>0</v>
      </c>
      <c r="L741" s="5">
        <f>IFERROR(SEARCH(Tabelle2!$A$9,Literatur!$C741),0)</f>
        <v>0</v>
      </c>
      <c r="M741" s="5">
        <f>IFERROR(SEARCH(Tabelle2!$A$10,Literatur!$C741),0)</f>
        <v>0</v>
      </c>
      <c r="N741" t="s">
        <v>3715</v>
      </c>
      <c r="O741" t="s">
        <v>61</v>
      </c>
      <c r="P741" t="s">
        <v>8560</v>
      </c>
      <c r="Q741" t="s">
        <v>8561</v>
      </c>
      <c r="R741">
        <v>1</v>
      </c>
      <c r="S741">
        <v>115007</v>
      </c>
      <c r="T741" t="s">
        <v>64</v>
      </c>
      <c r="U741" t="s">
        <v>8562</v>
      </c>
      <c r="V741" t="s">
        <v>8563</v>
      </c>
      <c r="X741" t="s">
        <v>8564</v>
      </c>
      <c r="Y741" t="s">
        <v>8565</v>
      </c>
      <c r="Z741" t="s">
        <v>8566</v>
      </c>
      <c r="AA741">
        <f t="shared" si="33"/>
        <v>12</v>
      </c>
      <c r="AB741">
        <v>19</v>
      </c>
      <c r="AC741" t="s">
        <v>8663</v>
      </c>
      <c r="AD741" t="s">
        <v>71</v>
      </c>
      <c r="AE741">
        <v>24206615</v>
      </c>
      <c r="AF741" t="s">
        <v>8664</v>
      </c>
      <c r="AG741" t="s">
        <v>8665</v>
      </c>
      <c r="AH741" t="s">
        <v>8666</v>
      </c>
      <c r="AI741" t="s">
        <v>8667</v>
      </c>
      <c r="AJ741" t="s">
        <v>97</v>
      </c>
      <c r="AK741" t="s">
        <v>281</v>
      </c>
      <c r="AL741">
        <v>2472966</v>
      </c>
      <c r="AM741">
        <v>2013</v>
      </c>
      <c r="AN741" t="s">
        <v>8668</v>
      </c>
      <c r="AO741" t="s">
        <v>8669</v>
      </c>
      <c r="AP741" t="s">
        <v>8669</v>
      </c>
      <c r="AQ741" t="s">
        <v>8670</v>
      </c>
      <c r="AR741" t="s">
        <v>8671</v>
      </c>
      <c r="AS741" t="s">
        <v>8671</v>
      </c>
      <c r="AT741" t="s">
        <v>8672</v>
      </c>
      <c r="AU741" t="s">
        <v>8673</v>
      </c>
      <c r="AV741" t="s">
        <v>84</v>
      </c>
      <c r="AW741" t="s">
        <v>86</v>
      </c>
      <c r="AX741" t="s">
        <v>86</v>
      </c>
      <c r="AY741" t="s">
        <v>86</v>
      </c>
      <c r="AZ741" t="s">
        <v>86</v>
      </c>
      <c r="BA741" t="s">
        <v>85</v>
      </c>
      <c r="BB741" t="s">
        <v>86</v>
      </c>
      <c r="BC741">
        <v>9</v>
      </c>
      <c r="BD741" t="s">
        <v>86</v>
      </c>
      <c r="BE741" t="s">
        <v>86</v>
      </c>
      <c r="BF741" t="s">
        <v>85</v>
      </c>
      <c r="BG741" t="s">
        <v>86</v>
      </c>
      <c r="BH741" t="s">
        <v>85</v>
      </c>
      <c r="BI741" t="s">
        <v>85</v>
      </c>
      <c r="BJ741" t="s">
        <v>85</v>
      </c>
      <c r="BK741" t="s">
        <v>85</v>
      </c>
      <c r="BL741" t="s">
        <v>8674</v>
      </c>
      <c r="BM741" t="s">
        <v>1698</v>
      </c>
      <c r="BN741" t="s">
        <v>8675</v>
      </c>
      <c r="BO741" t="s">
        <v>4094</v>
      </c>
      <c r="BP741" s="1" t="s">
        <v>8676</v>
      </c>
    </row>
    <row r="742" spans="1:68" hidden="1" x14ac:dyDescent="0.25">
      <c r="A742" s="1" t="s">
        <v>8557</v>
      </c>
      <c r="B742" t="s">
        <v>8558</v>
      </c>
      <c r="C742" t="s">
        <v>8559</v>
      </c>
      <c r="D742" s="5">
        <f t="shared" si="32"/>
        <v>0</v>
      </c>
      <c r="E742" s="5">
        <f>IFERROR(SEARCH(Tabelle2!$A$2,Literatur!$C742),0)</f>
        <v>0</v>
      </c>
      <c r="F742" s="5">
        <f>IFERROR(SEARCH(Tabelle2!$A$3,Literatur!$C742),0)</f>
        <v>0</v>
      </c>
      <c r="G742" s="5">
        <f>IFERROR(SEARCH(Tabelle2!$A$4,Literatur!$C742),0)</f>
        <v>0</v>
      </c>
      <c r="H742" s="5">
        <f>IFERROR(SEARCH(Tabelle2!$A$5,Literatur!$C742),0)</f>
        <v>0</v>
      </c>
      <c r="I742" s="5">
        <f>IFERROR(SEARCH(Tabelle2!$A$6,Literatur!$C742),0)</f>
        <v>0</v>
      </c>
      <c r="J742" s="5">
        <f>IFERROR(SEARCH(Tabelle2!$A$7,Literatur!$C742),0)</f>
        <v>0</v>
      </c>
      <c r="K742" s="5">
        <f>IFERROR(SEARCH(Tabelle2!$A$8,Literatur!$C742),0)</f>
        <v>0</v>
      </c>
      <c r="L742" s="5">
        <f>IFERROR(SEARCH(Tabelle2!$A$9,Literatur!$C742),0)</f>
        <v>0</v>
      </c>
      <c r="M742" s="5">
        <f>IFERROR(SEARCH(Tabelle2!$A$10,Literatur!$C742),0)</f>
        <v>0</v>
      </c>
      <c r="N742" t="s">
        <v>3715</v>
      </c>
      <c r="O742" t="s">
        <v>61</v>
      </c>
      <c r="P742" t="s">
        <v>8560</v>
      </c>
      <c r="Q742" t="s">
        <v>8561</v>
      </c>
      <c r="R742">
        <v>1</v>
      </c>
      <c r="S742">
        <v>115007</v>
      </c>
      <c r="T742" t="s">
        <v>64</v>
      </c>
      <c r="U742" t="s">
        <v>8562</v>
      </c>
      <c r="V742" t="s">
        <v>8563</v>
      </c>
      <c r="X742" t="s">
        <v>8564</v>
      </c>
      <c r="Y742" t="s">
        <v>8565</v>
      </c>
      <c r="Z742" t="s">
        <v>8566</v>
      </c>
      <c r="AA742">
        <f t="shared" si="33"/>
        <v>12</v>
      </c>
      <c r="AB742">
        <v>19</v>
      </c>
      <c r="AC742" t="s">
        <v>8677</v>
      </c>
      <c r="AD742" t="s">
        <v>71</v>
      </c>
      <c r="AE742">
        <v>24036287</v>
      </c>
      <c r="AF742" t="s">
        <v>8678</v>
      </c>
      <c r="AG742" t="s">
        <v>8679</v>
      </c>
      <c r="AH742" t="s">
        <v>8680</v>
      </c>
      <c r="AI742" t="s">
        <v>8681</v>
      </c>
      <c r="AJ742" t="s">
        <v>8682</v>
      </c>
      <c r="AK742" t="s">
        <v>8683</v>
      </c>
      <c r="AL742">
        <v>2099145</v>
      </c>
      <c r="AM742">
        <v>2013</v>
      </c>
      <c r="AN742" t="s">
        <v>8584</v>
      </c>
      <c r="AO742" t="s">
        <v>8584</v>
      </c>
      <c r="AP742" t="s">
        <v>8584</v>
      </c>
      <c r="AQ742" t="s">
        <v>8585</v>
      </c>
      <c r="AR742" t="s">
        <v>8586</v>
      </c>
      <c r="AS742" t="s">
        <v>8587</v>
      </c>
      <c r="AT742" t="s">
        <v>8684</v>
      </c>
      <c r="AU742" t="s">
        <v>8685</v>
      </c>
      <c r="AV742" t="s">
        <v>84</v>
      </c>
      <c r="AW742" t="s">
        <v>86</v>
      </c>
      <c r="AX742" t="s">
        <v>86</v>
      </c>
      <c r="AY742" t="s">
        <v>86</v>
      </c>
      <c r="AZ742" t="s">
        <v>85</v>
      </c>
      <c r="BA742" t="s">
        <v>85</v>
      </c>
      <c r="BB742" t="s">
        <v>85</v>
      </c>
      <c r="BC742">
        <v>9</v>
      </c>
      <c r="BD742" t="s">
        <v>86</v>
      </c>
      <c r="BE742" t="s">
        <v>86</v>
      </c>
      <c r="BF742" t="s">
        <v>85</v>
      </c>
      <c r="BG742" t="s">
        <v>86</v>
      </c>
      <c r="BH742" t="s">
        <v>85</v>
      </c>
      <c r="BI742" t="s">
        <v>85</v>
      </c>
      <c r="BJ742" t="s">
        <v>85</v>
      </c>
      <c r="BK742" t="s">
        <v>86</v>
      </c>
      <c r="BL742" t="s">
        <v>8686</v>
      </c>
      <c r="BM742" t="s">
        <v>1698</v>
      </c>
      <c r="BN742" t="s">
        <v>8687</v>
      </c>
      <c r="BO742" t="s">
        <v>4316</v>
      </c>
      <c r="BP742" s="1" t="s">
        <v>8688</v>
      </c>
    </row>
    <row r="743" spans="1:68" hidden="1" x14ac:dyDescent="0.25">
      <c r="A743" s="1" t="s">
        <v>8557</v>
      </c>
      <c r="B743" t="s">
        <v>8558</v>
      </c>
      <c r="C743" t="s">
        <v>8559</v>
      </c>
      <c r="D743" s="5">
        <f t="shared" si="32"/>
        <v>0</v>
      </c>
      <c r="E743" s="5">
        <f>IFERROR(SEARCH(Tabelle2!$A$2,Literatur!$C743),0)</f>
        <v>0</v>
      </c>
      <c r="F743" s="5">
        <f>IFERROR(SEARCH(Tabelle2!$A$3,Literatur!$C743),0)</f>
        <v>0</v>
      </c>
      <c r="G743" s="5">
        <f>IFERROR(SEARCH(Tabelle2!$A$4,Literatur!$C743),0)</f>
        <v>0</v>
      </c>
      <c r="H743" s="5">
        <f>IFERROR(SEARCH(Tabelle2!$A$5,Literatur!$C743),0)</f>
        <v>0</v>
      </c>
      <c r="I743" s="5">
        <f>IFERROR(SEARCH(Tabelle2!$A$6,Literatur!$C743),0)</f>
        <v>0</v>
      </c>
      <c r="J743" s="5">
        <f>IFERROR(SEARCH(Tabelle2!$A$7,Literatur!$C743),0)</f>
        <v>0</v>
      </c>
      <c r="K743" s="5">
        <f>IFERROR(SEARCH(Tabelle2!$A$8,Literatur!$C743),0)</f>
        <v>0</v>
      </c>
      <c r="L743" s="5">
        <f>IFERROR(SEARCH(Tabelle2!$A$9,Literatur!$C743),0)</f>
        <v>0</v>
      </c>
      <c r="M743" s="5">
        <f>IFERROR(SEARCH(Tabelle2!$A$10,Literatur!$C743),0)</f>
        <v>0</v>
      </c>
      <c r="N743" t="s">
        <v>3715</v>
      </c>
      <c r="O743" t="s">
        <v>61</v>
      </c>
      <c r="P743" t="s">
        <v>8560</v>
      </c>
      <c r="Q743" t="s">
        <v>8561</v>
      </c>
      <c r="R743">
        <v>1</v>
      </c>
      <c r="S743">
        <v>115007</v>
      </c>
      <c r="T743" t="s">
        <v>64</v>
      </c>
      <c r="U743" t="s">
        <v>8562</v>
      </c>
      <c r="V743" t="s">
        <v>8563</v>
      </c>
      <c r="X743" t="s">
        <v>8564</v>
      </c>
      <c r="Y743" t="s">
        <v>8565</v>
      </c>
      <c r="Z743" t="s">
        <v>8566</v>
      </c>
      <c r="AA743">
        <f t="shared" si="33"/>
        <v>12</v>
      </c>
      <c r="AB743">
        <v>19</v>
      </c>
      <c r="AC743" t="s">
        <v>8689</v>
      </c>
      <c r="AD743" t="s">
        <v>71</v>
      </c>
      <c r="AE743">
        <v>28595241</v>
      </c>
      <c r="AF743" t="s">
        <v>8690</v>
      </c>
      <c r="AG743" t="s">
        <v>8691</v>
      </c>
      <c r="AH743" t="s">
        <v>8692</v>
      </c>
      <c r="AI743" t="s">
        <v>8693</v>
      </c>
      <c r="AJ743" t="s">
        <v>281</v>
      </c>
      <c r="AK743" t="s">
        <v>8694</v>
      </c>
      <c r="AL743">
        <v>2578157</v>
      </c>
      <c r="AM743">
        <v>2017</v>
      </c>
      <c r="AN743" t="s">
        <v>8584</v>
      </c>
      <c r="AO743" t="s">
        <v>8584</v>
      </c>
      <c r="AP743" t="s">
        <v>8584</v>
      </c>
      <c r="AQ743" t="s">
        <v>8585</v>
      </c>
      <c r="AR743" t="s">
        <v>8586</v>
      </c>
      <c r="AS743" t="s">
        <v>8587</v>
      </c>
      <c r="AT743" t="s">
        <v>8695</v>
      </c>
      <c r="AU743" t="s">
        <v>8696</v>
      </c>
      <c r="AV743" t="s">
        <v>84</v>
      </c>
      <c r="AW743" t="s">
        <v>86</v>
      </c>
      <c r="AX743" t="s">
        <v>86</v>
      </c>
      <c r="AY743" t="s">
        <v>85</v>
      </c>
      <c r="AZ743" t="s">
        <v>86</v>
      </c>
      <c r="BA743" t="s">
        <v>85</v>
      </c>
      <c r="BB743" t="s">
        <v>85</v>
      </c>
      <c r="BC743">
        <v>11</v>
      </c>
      <c r="BD743" t="s">
        <v>86</v>
      </c>
      <c r="BE743" t="s">
        <v>86</v>
      </c>
      <c r="BF743" t="s">
        <v>85</v>
      </c>
      <c r="BG743" t="s">
        <v>86</v>
      </c>
      <c r="BH743" t="s">
        <v>85</v>
      </c>
      <c r="BI743" t="s">
        <v>85</v>
      </c>
      <c r="BJ743" t="s">
        <v>85</v>
      </c>
      <c r="BK743" t="s">
        <v>85</v>
      </c>
      <c r="BL743" t="s">
        <v>411</v>
      </c>
      <c r="BM743" t="s">
        <v>1307</v>
      </c>
      <c r="BN743" t="s">
        <v>8697</v>
      </c>
      <c r="BO743" t="s">
        <v>2899</v>
      </c>
      <c r="BP743" s="1" t="s">
        <v>8698</v>
      </c>
    </row>
    <row r="744" spans="1:68" hidden="1" x14ac:dyDescent="0.25">
      <c r="A744" s="1" t="s">
        <v>8557</v>
      </c>
      <c r="B744" t="s">
        <v>8558</v>
      </c>
      <c r="C744" t="s">
        <v>8559</v>
      </c>
      <c r="D744" s="5">
        <f t="shared" si="32"/>
        <v>0</v>
      </c>
      <c r="E744" s="5">
        <f>IFERROR(SEARCH(Tabelle2!$A$2,Literatur!$C744),0)</f>
        <v>0</v>
      </c>
      <c r="F744" s="5">
        <f>IFERROR(SEARCH(Tabelle2!$A$3,Literatur!$C744),0)</f>
        <v>0</v>
      </c>
      <c r="G744" s="5">
        <f>IFERROR(SEARCH(Tabelle2!$A$4,Literatur!$C744),0)</f>
        <v>0</v>
      </c>
      <c r="H744" s="5">
        <f>IFERROR(SEARCH(Tabelle2!$A$5,Literatur!$C744),0)</f>
        <v>0</v>
      </c>
      <c r="I744" s="5">
        <f>IFERROR(SEARCH(Tabelle2!$A$6,Literatur!$C744),0)</f>
        <v>0</v>
      </c>
      <c r="J744" s="5">
        <f>IFERROR(SEARCH(Tabelle2!$A$7,Literatur!$C744),0)</f>
        <v>0</v>
      </c>
      <c r="K744" s="5">
        <f>IFERROR(SEARCH(Tabelle2!$A$8,Literatur!$C744),0)</f>
        <v>0</v>
      </c>
      <c r="L744" s="5">
        <f>IFERROR(SEARCH(Tabelle2!$A$9,Literatur!$C744),0)</f>
        <v>0</v>
      </c>
      <c r="M744" s="5">
        <f>IFERROR(SEARCH(Tabelle2!$A$10,Literatur!$C744),0)</f>
        <v>0</v>
      </c>
      <c r="N744" t="s">
        <v>3715</v>
      </c>
      <c r="O744" t="s">
        <v>61</v>
      </c>
      <c r="P744" t="s">
        <v>8560</v>
      </c>
      <c r="Q744" t="s">
        <v>8561</v>
      </c>
      <c r="R744">
        <v>1</v>
      </c>
      <c r="S744">
        <v>115007</v>
      </c>
      <c r="T744" t="s">
        <v>64</v>
      </c>
      <c r="U744" t="s">
        <v>8562</v>
      </c>
      <c r="V744" t="s">
        <v>8563</v>
      </c>
      <c r="X744" t="s">
        <v>8564</v>
      </c>
      <c r="Y744" t="s">
        <v>8565</v>
      </c>
      <c r="Z744" t="s">
        <v>8566</v>
      </c>
      <c r="AA744">
        <f t="shared" si="33"/>
        <v>12</v>
      </c>
      <c r="AB744">
        <v>19</v>
      </c>
      <c r="AC744" t="s">
        <v>8699</v>
      </c>
      <c r="AD744" t="s">
        <v>71</v>
      </c>
      <c r="AE744">
        <v>21576149</v>
      </c>
      <c r="AF744" t="s">
        <v>8700</v>
      </c>
      <c r="AG744" t="s">
        <v>8701</v>
      </c>
      <c r="AH744" t="s">
        <v>8702</v>
      </c>
      <c r="AI744" t="s">
        <v>8703</v>
      </c>
      <c r="AJ744" t="s">
        <v>241</v>
      </c>
      <c r="AK744" t="s">
        <v>8704</v>
      </c>
      <c r="AL744">
        <v>1833052</v>
      </c>
      <c r="AM744">
        <v>2011</v>
      </c>
      <c r="AN744" t="s">
        <v>3661</v>
      </c>
      <c r="AO744" t="s">
        <v>3662</v>
      </c>
      <c r="AP744" t="s">
        <v>3663</v>
      </c>
      <c r="AQ744" t="s">
        <v>3664</v>
      </c>
      <c r="AR744" t="s">
        <v>3665</v>
      </c>
      <c r="AS744" t="s">
        <v>3666</v>
      </c>
      <c r="AT744" t="s">
        <v>8705</v>
      </c>
      <c r="AU744" t="s">
        <v>8706</v>
      </c>
      <c r="AV744" t="s">
        <v>84</v>
      </c>
      <c r="AW744" t="s">
        <v>85</v>
      </c>
      <c r="AX744" t="s">
        <v>86</v>
      </c>
      <c r="AY744" t="s">
        <v>86</v>
      </c>
      <c r="AZ744" t="s">
        <v>86</v>
      </c>
      <c r="BA744" t="s">
        <v>85</v>
      </c>
      <c r="BB744" t="s">
        <v>85</v>
      </c>
      <c r="BC744">
        <v>16</v>
      </c>
      <c r="BD744" t="s">
        <v>86</v>
      </c>
      <c r="BE744" t="s">
        <v>86</v>
      </c>
      <c r="BF744" t="s">
        <v>85</v>
      </c>
      <c r="BG744" t="s">
        <v>86</v>
      </c>
      <c r="BH744" t="s">
        <v>85</v>
      </c>
      <c r="BI744" t="s">
        <v>85</v>
      </c>
      <c r="BJ744" t="s">
        <v>85</v>
      </c>
      <c r="BK744" t="s">
        <v>85</v>
      </c>
      <c r="BL744" t="s">
        <v>8707</v>
      </c>
      <c r="BM744" t="s">
        <v>6962</v>
      </c>
      <c r="BN744" t="s">
        <v>8241</v>
      </c>
      <c r="BO744" t="s">
        <v>8708</v>
      </c>
      <c r="BP744" s="1" t="s">
        <v>8709</v>
      </c>
    </row>
    <row r="745" spans="1:68" hidden="1" x14ac:dyDescent="0.25">
      <c r="A745" s="1" t="s">
        <v>8557</v>
      </c>
      <c r="B745" t="s">
        <v>8558</v>
      </c>
      <c r="C745" t="s">
        <v>8559</v>
      </c>
      <c r="D745" s="5">
        <f t="shared" si="32"/>
        <v>0</v>
      </c>
      <c r="E745" s="5">
        <f>IFERROR(SEARCH(Tabelle2!$A$2,Literatur!$C745),0)</f>
        <v>0</v>
      </c>
      <c r="F745" s="5">
        <f>IFERROR(SEARCH(Tabelle2!$A$3,Literatur!$C745),0)</f>
        <v>0</v>
      </c>
      <c r="G745" s="5">
        <f>IFERROR(SEARCH(Tabelle2!$A$4,Literatur!$C745),0)</f>
        <v>0</v>
      </c>
      <c r="H745" s="5">
        <f>IFERROR(SEARCH(Tabelle2!$A$5,Literatur!$C745),0)</f>
        <v>0</v>
      </c>
      <c r="I745" s="5">
        <f>IFERROR(SEARCH(Tabelle2!$A$6,Literatur!$C745),0)</f>
        <v>0</v>
      </c>
      <c r="J745" s="5">
        <f>IFERROR(SEARCH(Tabelle2!$A$7,Literatur!$C745),0)</f>
        <v>0</v>
      </c>
      <c r="K745" s="5">
        <f>IFERROR(SEARCH(Tabelle2!$A$8,Literatur!$C745),0)</f>
        <v>0</v>
      </c>
      <c r="L745" s="5">
        <f>IFERROR(SEARCH(Tabelle2!$A$9,Literatur!$C745),0)</f>
        <v>0</v>
      </c>
      <c r="M745" s="5">
        <f>IFERROR(SEARCH(Tabelle2!$A$10,Literatur!$C745),0)</f>
        <v>0</v>
      </c>
      <c r="N745" t="s">
        <v>3715</v>
      </c>
      <c r="O745" t="s">
        <v>61</v>
      </c>
      <c r="P745" t="s">
        <v>8560</v>
      </c>
      <c r="Q745" t="s">
        <v>8561</v>
      </c>
      <c r="R745">
        <v>1</v>
      </c>
      <c r="S745">
        <v>115007</v>
      </c>
      <c r="T745" t="s">
        <v>64</v>
      </c>
      <c r="U745" t="s">
        <v>8562</v>
      </c>
      <c r="V745" t="s">
        <v>8563</v>
      </c>
      <c r="X745" t="s">
        <v>8564</v>
      </c>
      <c r="Y745" t="s">
        <v>8565</v>
      </c>
      <c r="Z745" t="s">
        <v>8566</v>
      </c>
      <c r="AA745">
        <f t="shared" si="33"/>
        <v>12</v>
      </c>
      <c r="AB745">
        <v>19</v>
      </c>
      <c r="AC745" t="s">
        <v>8710</v>
      </c>
      <c r="AD745" t="s">
        <v>71</v>
      </c>
      <c r="AE745">
        <v>23707680</v>
      </c>
      <c r="AF745" t="s">
        <v>8711</v>
      </c>
      <c r="AG745" t="s">
        <v>8712</v>
      </c>
      <c r="AH745" t="s">
        <v>8713</v>
      </c>
      <c r="AI745" t="s">
        <v>8714</v>
      </c>
      <c r="AJ745" t="s">
        <v>97</v>
      </c>
      <c r="AK745" t="s">
        <v>8683</v>
      </c>
      <c r="AL745">
        <v>2067270</v>
      </c>
      <c r="AM745">
        <v>2013</v>
      </c>
      <c r="AN745" t="s">
        <v>8584</v>
      </c>
      <c r="AO745" t="s">
        <v>8584</v>
      </c>
      <c r="AP745" t="s">
        <v>8584</v>
      </c>
      <c r="AQ745" t="s">
        <v>8585</v>
      </c>
      <c r="AR745" t="s">
        <v>8586</v>
      </c>
      <c r="AS745" t="s">
        <v>8587</v>
      </c>
      <c r="AT745" t="s">
        <v>8715</v>
      </c>
      <c r="AU745" t="s">
        <v>8716</v>
      </c>
      <c r="AV745" t="s">
        <v>84</v>
      </c>
      <c r="AW745" t="s">
        <v>85</v>
      </c>
      <c r="AX745" t="s">
        <v>86</v>
      </c>
      <c r="AY745" t="s">
        <v>86</v>
      </c>
      <c r="AZ745" t="s">
        <v>86</v>
      </c>
      <c r="BA745" t="s">
        <v>85</v>
      </c>
      <c r="BB745" t="s">
        <v>85</v>
      </c>
      <c r="BC745">
        <v>25</v>
      </c>
      <c r="BD745" t="s">
        <v>86</v>
      </c>
      <c r="BE745" t="s">
        <v>86</v>
      </c>
      <c r="BF745" t="s">
        <v>85</v>
      </c>
      <c r="BG745" t="s">
        <v>86</v>
      </c>
      <c r="BH745" t="s">
        <v>86</v>
      </c>
      <c r="BI745" t="s">
        <v>85</v>
      </c>
      <c r="BJ745" t="s">
        <v>86</v>
      </c>
      <c r="BK745" t="s">
        <v>85</v>
      </c>
      <c r="BL745" t="s">
        <v>8717</v>
      </c>
      <c r="BM745" t="s">
        <v>440</v>
      </c>
      <c r="BO745" t="s">
        <v>8661</v>
      </c>
      <c r="BP745" s="1" t="s">
        <v>8718</v>
      </c>
    </row>
    <row r="746" spans="1:68" hidden="1" x14ac:dyDescent="0.25">
      <c r="A746" s="1" t="s">
        <v>8557</v>
      </c>
      <c r="B746" t="s">
        <v>8558</v>
      </c>
      <c r="C746" t="s">
        <v>8559</v>
      </c>
      <c r="D746" s="5">
        <f t="shared" si="32"/>
        <v>0</v>
      </c>
      <c r="E746" s="5">
        <f>IFERROR(SEARCH(Tabelle2!$A$2,Literatur!$C746),0)</f>
        <v>0</v>
      </c>
      <c r="F746" s="5">
        <f>IFERROR(SEARCH(Tabelle2!$A$3,Literatur!$C746),0)</f>
        <v>0</v>
      </c>
      <c r="G746" s="5">
        <f>IFERROR(SEARCH(Tabelle2!$A$4,Literatur!$C746),0)</f>
        <v>0</v>
      </c>
      <c r="H746" s="5">
        <f>IFERROR(SEARCH(Tabelle2!$A$5,Literatur!$C746),0)</f>
        <v>0</v>
      </c>
      <c r="I746" s="5">
        <f>IFERROR(SEARCH(Tabelle2!$A$6,Literatur!$C746),0)</f>
        <v>0</v>
      </c>
      <c r="J746" s="5">
        <f>IFERROR(SEARCH(Tabelle2!$A$7,Literatur!$C746),0)</f>
        <v>0</v>
      </c>
      <c r="K746" s="5">
        <f>IFERROR(SEARCH(Tabelle2!$A$8,Literatur!$C746),0)</f>
        <v>0</v>
      </c>
      <c r="L746" s="5">
        <f>IFERROR(SEARCH(Tabelle2!$A$9,Literatur!$C746),0)</f>
        <v>0</v>
      </c>
      <c r="M746" s="5">
        <f>IFERROR(SEARCH(Tabelle2!$A$10,Literatur!$C746),0)</f>
        <v>0</v>
      </c>
      <c r="N746" t="s">
        <v>3715</v>
      </c>
      <c r="O746" t="s">
        <v>61</v>
      </c>
      <c r="P746" t="s">
        <v>8560</v>
      </c>
      <c r="Q746" t="s">
        <v>8561</v>
      </c>
      <c r="R746">
        <v>1</v>
      </c>
      <c r="S746">
        <v>115007</v>
      </c>
      <c r="T746" t="s">
        <v>64</v>
      </c>
      <c r="U746" t="s">
        <v>8562</v>
      </c>
      <c r="V746" t="s">
        <v>8563</v>
      </c>
      <c r="X746" t="s">
        <v>8564</v>
      </c>
      <c r="Y746" t="s">
        <v>8565</v>
      </c>
      <c r="Z746" t="s">
        <v>8566</v>
      </c>
      <c r="AA746">
        <f t="shared" si="33"/>
        <v>12</v>
      </c>
      <c r="AB746">
        <v>19</v>
      </c>
      <c r="AC746" t="s">
        <v>8719</v>
      </c>
      <c r="AD746" t="s">
        <v>71</v>
      </c>
      <c r="AE746">
        <v>24778270</v>
      </c>
      <c r="AF746" t="s">
        <v>8720</v>
      </c>
      <c r="AG746" t="s">
        <v>8721</v>
      </c>
      <c r="AH746" t="s">
        <v>8722</v>
      </c>
      <c r="AI746" t="s">
        <v>8723</v>
      </c>
      <c r="AJ746" t="s">
        <v>281</v>
      </c>
      <c r="AK746" t="s">
        <v>385</v>
      </c>
      <c r="AL746">
        <v>2219765</v>
      </c>
      <c r="AM746">
        <v>2014</v>
      </c>
      <c r="AN746" t="s">
        <v>8724</v>
      </c>
      <c r="AO746" t="s">
        <v>8725</v>
      </c>
      <c r="AP746" t="s">
        <v>8725</v>
      </c>
      <c r="AQ746" t="s">
        <v>8726</v>
      </c>
      <c r="AR746" t="s">
        <v>8727</v>
      </c>
      <c r="AS746" t="s">
        <v>8728</v>
      </c>
      <c r="AT746" t="s">
        <v>8729</v>
      </c>
      <c r="AU746" t="s">
        <v>8730</v>
      </c>
      <c r="AV746" t="s">
        <v>84</v>
      </c>
      <c r="AW746" t="s">
        <v>86</v>
      </c>
      <c r="AX746" t="s">
        <v>86</v>
      </c>
      <c r="AY746" t="s">
        <v>85</v>
      </c>
      <c r="AZ746" t="s">
        <v>86</v>
      </c>
      <c r="BA746" t="s">
        <v>85</v>
      </c>
      <c r="BB746" t="s">
        <v>85</v>
      </c>
      <c r="BC746">
        <v>26</v>
      </c>
      <c r="BD746" t="s">
        <v>86</v>
      </c>
      <c r="BE746" t="s">
        <v>86</v>
      </c>
      <c r="BF746" t="s">
        <v>85</v>
      </c>
      <c r="BG746" t="s">
        <v>86</v>
      </c>
      <c r="BH746" t="s">
        <v>85</v>
      </c>
      <c r="BI746" t="s">
        <v>85</v>
      </c>
      <c r="BJ746" t="s">
        <v>85</v>
      </c>
      <c r="BK746" t="s">
        <v>85</v>
      </c>
      <c r="BL746" t="s">
        <v>3338</v>
      </c>
      <c r="BM746" t="s">
        <v>1698</v>
      </c>
      <c r="BO746" t="s">
        <v>8675</v>
      </c>
      <c r="BP746" s="1" t="s">
        <v>8731</v>
      </c>
    </row>
    <row r="747" spans="1:68" hidden="1" x14ac:dyDescent="0.25">
      <c r="A747" s="1" t="s">
        <v>8557</v>
      </c>
      <c r="B747" t="s">
        <v>8558</v>
      </c>
      <c r="C747" t="s">
        <v>8559</v>
      </c>
      <c r="D747" s="5">
        <f t="shared" si="32"/>
        <v>0</v>
      </c>
      <c r="E747" s="5">
        <f>IFERROR(SEARCH(Tabelle2!$A$2,Literatur!$C747),0)</f>
        <v>0</v>
      </c>
      <c r="F747" s="5">
        <f>IFERROR(SEARCH(Tabelle2!$A$3,Literatur!$C747),0)</f>
        <v>0</v>
      </c>
      <c r="G747" s="5">
        <f>IFERROR(SEARCH(Tabelle2!$A$4,Literatur!$C747),0)</f>
        <v>0</v>
      </c>
      <c r="H747" s="5">
        <f>IFERROR(SEARCH(Tabelle2!$A$5,Literatur!$C747),0)</f>
        <v>0</v>
      </c>
      <c r="I747" s="5">
        <f>IFERROR(SEARCH(Tabelle2!$A$6,Literatur!$C747),0)</f>
        <v>0</v>
      </c>
      <c r="J747" s="5">
        <f>IFERROR(SEARCH(Tabelle2!$A$7,Literatur!$C747),0)</f>
        <v>0</v>
      </c>
      <c r="K747" s="5">
        <f>IFERROR(SEARCH(Tabelle2!$A$8,Literatur!$C747),0)</f>
        <v>0</v>
      </c>
      <c r="L747" s="5">
        <f>IFERROR(SEARCH(Tabelle2!$A$9,Literatur!$C747),0)</f>
        <v>0</v>
      </c>
      <c r="M747" s="5">
        <f>IFERROR(SEARCH(Tabelle2!$A$10,Literatur!$C747),0)</f>
        <v>0</v>
      </c>
      <c r="N747" t="s">
        <v>3715</v>
      </c>
      <c r="O747" t="s">
        <v>61</v>
      </c>
      <c r="P747" t="s">
        <v>8560</v>
      </c>
      <c r="Q747" t="s">
        <v>8561</v>
      </c>
      <c r="R747">
        <v>1</v>
      </c>
      <c r="S747">
        <v>115007</v>
      </c>
      <c r="T747" t="s">
        <v>64</v>
      </c>
      <c r="U747" t="s">
        <v>8562</v>
      </c>
      <c r="V747" t="s">
        <v>8563</v>
      </c>
      <c r="X747" t="s">
        <v>8564</v>
      </c>
      <c r="Y747" t="s">
        <v>8565</v>
      </c>
      <c r="Z747" t="s">
        <v>8566</v>
      </c>
      <c r="AA747">
        <f t="shared" si="33"/>
        <v>12</v>
      </c>
      <c r="AB747">
        <v>19</v>
      </c>
      <c r="AC747" t="s">
        <v>8732</v>
      </c>
      <c r="AD747" t="s">
        <v>71</v>
      </c>
      <c r="AE747">
        <v>24472155</v>
      </c>
      <c r="AF747" t="s">
        <v>8733</v>
      </c>
      <c r="AG747" t="s">
        <v>8734</v>
      </c>
      <c r="AH747" t="s">
        <v>8735</v>
      </c>
      <c r="AI747" t="s">
        <v>8736</v>
      </c>
      <c r="AJ747" t="s">
        <v>4746</v>
      </c>
      <c r="AK747" t="s">
        <v>178</v>
      </c>
      <c r="AL747">
        <v>2473250</v>
      </c>
      <c r="AM747">
        <v>2014</v>
      </c>
      <c r="AN747" t="s">
        <v>8668</v>
      </c>
      <c r="AO747" t="s">
        <v>8669</v>
      </c>
      <c r="AP747" t="s">
        <v>8669</v>
      </c>
      <c r="AQ747" t="s">
        <v>8670</v>
      </c>
      <c r="AR747" t="s">
        <v>8671</v>
      </c>
      <c r="AS747" t="s">
        <v>8671</v>
      </c>
      <c r="AT747" t="s">
        <v>8737</v>
      </c>
      <c r="AU747" t="s">
        <v>8738</v>
      </c>
      <c r="AV747" t="s">
        <v>84</v>
      </c>
      <c r="AW747" t="s">
        <v>86</v>
      </c>
      <c r="AX747" t="s">
        <v>86</v>
      </c>
      <c r="AY747" t="s">
        <v>86</v>
      </c>
      <c r="AZ747" t="s">
        <v>86</v>
      </c>
      <c r="BA747" t="s">
        <v>85</v>
      </c>
      <c r="BB747" t="s">
        <v>86</v>
      </c>
      <c r="BC747">
        <v>26</v>
      </c>
      <c r="BD747" t="s">
        <v>86</v>
      </c>
      <c r="BE747" t="s">
        <v>86</v>
      </c>
      <c r="BF747" t="s">
        <v>86</v>
      </c>
      <c r="BG747" t="s">
        <v>86</v>
      </c>
      <c r="BH747" t="s">
        <v>85</v>
      </c>
      <c r="BI747" t="s">
        <v>85</v>
      </c>
      <c r="BJ747" t="s">
        <v>85</v>
      </c>
      <c r="BK747" t="s">
        <v>85</v>
      </c>
      <c r="BL747" t="s">
        <v>8739</v>
      </c>
      <c r="BM747" t="s">
        <v>1698</v>
      </c>
      <c r="BO747" t="s">
        <v>8687</v>
      </c>
      <c r="BP747" s="1" t="s">
        <v>8740</v>
      </c>
    </row>
    <row r="748" spans="1:68" hidden="1" x14ac:dyDescent="0.25">
      <c r="A748" s="1" t="s">
        <v>8557</v>
      </c>
      <c r="B748" t="s">
        <v>8558</v>
      </c>
      <c r="C748" t="s">
        <v>8559</v>
      </c>
      <c r="D748" s="5">
        <f t="shared" si="32"/>
        <v>0</v>
      </c>
      <c r="E748" s="5">
        <f>IFERROR(SEARCH(Tabelle2!$A$2,Literatur!$C748),0)</f>
        <v>0</v>
      </c>
      <c r="F748" s="5">
        <f>IFERROR(SEARCH(Tabelle2!$A$3,Literatur!$C748),0)</f>
        <v>0</v>
      </c>
      <c r="G748" s="5">
        <f>IFERROR(SEARCH(Tabelle2!$A$4,Literatur!$C748),0)</f>
        <v>0</v>
      </c>
      <c r="H748" s="5">
        <f>IFERROR(SEARCH(Tabelle2!$A$5,Literatur!$C748),0)</f>
        <v>0</v>
      </c>
      <c r="I748" s="5">
        <f>IFERROR(SEARCH(Tabelle2!$A$6,Literatur!$C748),0)</f>
        <v>0</v>
      </c>
      <c r="J748" s="5">
        <f>IFERROR(SEARCH(Tabelle2!$A$7,Literatur!$C748),0)</f>
        <v>0</v>
      </c>
      <c r="K748" s="5">
        <f>IFERROR(SEARCH(Tabelle2!$A$8,Literatur!$C748),0)</f>
        <v>0</v>
      </c>
      <c r="L748" s="5">
        <f>IFERROR(SEARCH(Tabelle2!$A$9,Literatur!$C748),0)</f>
        <v>0</v>
      </c>
      <c r="M748" s="5">
        <f>IFERROR(SEARCH(Tabelle2!$A$10,Literatur!$C748),0)</f>
        <v>0</v>
      </c>
      <c r="N748" t="s">
        <v>3715</v>
      </c>
      <c r="O748" t="s">
        <v>61</v>
      </c>
      <c r="P748" t="s">
        <v>8560</v>
      </c>
      <c r="Q748" t="s">
        <v>8561</v>
      </c>
      <c r="R748">
        <v>1</v>
      </c>
      <c r="S748">
        <v>115007</v>
      </c>
      <c r="T748" t="s">
        <v>64</v>
      </c>
      <c r="U748" t="s">
        <v>8562</v>
      </c>
      <c r="V748" t="s">
        <v>8563</v>
      </c>
      <c r="X748" t="s">
        <v>8564</v>
      </c>
      <c r="Y748" t="s">
        <v>8565</v>
      </c>
      <c r="Z748" t="s">
        <v>8566</v>
      </c>
      <c r="AA748">
        <f t="shared" si="33"/>
        <v>12</v>
      </c>
      <c r="AB748">
        <v>19</v>
      </c>
      <c r="AC748" t="s">
        <v>8741</v>
      </c>
      <c r="AD748" t="s">
        <v>71</v>
      </c>
      <c r="AE748">
        <v>24780622</v>
      </c>
      <c r="AF748" t="s">
        <v>8742</v>
      </c>
      <c r="AG748" t="s">
        <v>8743</v>
      </c>
      <c r="AH748" t="s">
        <v>8744</v>
      </c>
      <c r="AI748" t="s">
        <v>8745</v>
      </c>
      <c r="AJ748" t="s">
        <v>130</v>
      </c>
      <c r="AK748" t="s">
        <v>8746</v>
      </c>
      <c r="AL748">
        <v>2182413</v>
      </c>
      <c r="AM748">
        <v>2014</v>
      </c>
      <c r="AN748" t="s">
        <v>8584</v>
      </c>
      <c r="AO748" t="s">
        <v>8584</v>
      </c>
      <c r="AP748" t="s">
        <v>8584</v>
      </c>
      <c r="AQ748" t="s">
        <v>8585</v>
      </c>
      <c r="AR748" t="s">
        <v>8586</v>
      </c>
      <c r="AS748" t="s">
        <v>8587</v>
      </c>
      <c r="AT748" t="s">
        <v>8747</v>
      </c>
      <c r="AU748" t="s">
        <v>8748</v>
      </c>
      <c r="AV748" t="s">
        <v>84</v>
      </c>
      <c r="AW748" t="s">
        <v>85</v>
      </c>
      <c r="AX748" t="s">
        <v>86</v>
      </c>
      <c r="AY748" t="s">
        <v>85</v>
      </c>
      <c r="AZ748" t="s">
        <v>86</v>
      </c>
      <c r="BA748" t="s">
        <v>85</v>
      </c>
      <c r="BB748" t="s">
        <v>85</v>
      </c>
      <c r="BC748">
        <v>35</v>
      </c>
      <c r="BD748" t="s">
        <v>86</v>
      </c>
      <c r="BE748" t="s">
        <v>86</v>
      </c>
      <c r="BF748" t="s">
        <v>85</v>
      </c>
      <c r="BG748" t="s">
        <v>86</v>
      </c>
      <c r="BH748" t="s">
        <v>86</v>
      </c>
      <c r="BI748" t="s">
        <v>85</v>
      </c>
      <c r="BJ748" t="s">
        <v>86</v>
      </c>
      <c r="BK748" t="s">
        <v>85</v>
      </c>
      <c r="BL748" t="s">
        <v>1718</v>
      </c>
      <c r="BM748" t="s">
        <v>6550</v>
      </c>
      <c r="BO748" t="s">
        <v>8697</v>
      </c>
      <c r="BP748" s="1" t="s">
        <v>8749</v>
      </c>
    </row>
    <row r="749" spans="1:68" hidden="1" x14ac:dyDescent="0.25">
      <c r="A749" s="1" t="s">
        <v>8557</v>
      </c>
      <c r="B749" t="s">
        <v>8558</v>
      </c>
      <c r="C749" t="s">
        <v>8559</v>
      </c>
      <c r="D749" s="5">
        <f t="shared" si="32"/>
        <v>0</v>
      </c>
      <c r="E749" s="5">
        <f>IFERROR(SEARCH(Tabelle2!$A$2,Literatur!$C749),0)</f>
        <v>0</v>
      </c>
      <c r="F749" s="5">
        <f>IFERROR(SEARCH(Tabelle2!$A$3,Literatur!$C749),0)</f>
        <v>0</v>
      </c>
      <c r="G749" s="5">
        <f>IFERROR(SEARCH(Tabelle2!$A$4,Literatur!$C749),0)</f>
        <v>0</v>
      </c>
      <c r="H749" s="5">
        <f>IFERROR(SEARCH(Tabelle2!$A$5,Literatur!$C749),0)</f>
        <v>0</v>
      </c>
      <c r="I749" s="5">
        <f>IFERROR(SEARCH(Tabelle2!$A$6,Literatur!$C749),0)</f>
        <v>0</v>
      </c>
      <c r="J749" s="5">
        <f>IFERROR(SEARCH(Tabelle2!$A$7,Literatur!$C749),0)</f>
        <v>0</v>
      </c>
      <c r="K749" s="5">
        <f>IFERROR(SEARCH(Tabelle2!$A$8,Literatur!$C749),0)</f>
        <v>0</v>
      </c>
      <c r="L749" s="5">
        <f>IFERROR(SEARCH(Tabelle2!$A$9,Literatur!$C749),0)</f>
        <v>0</v>
      </c>
      <c r="M749" s="5">
        <f>IFERROR(SEARCH(Tabelle2!$A$10,Literatur!$C749),0)</f>
        <v>0</v>
      </c>
      <c r="N749" t="s">
        <v>3715</v>
      </c>
      <c r="O749" t="s">
        <v>61</v>
      </c>
      <c r="P749" t="s">
        <v>8560</v>
      </c>
      <c r="Q749" t="s">
        <v>8561</v>
      </c>
      <c r="R749">
        <v>1</v>
      </c>
      <c r="S749">
        <v>115007</v>
      </c>
      <c r="T749" t="s">
        <v>64</v>
      </c>
      <c r="U749" t="s">
        <v>8562</v>
      </c>
      <c r="V749" t="s">
        <v>8563</v>
      </c>
      <c r="X749" t="s">
        <v>8564</v>
      </c>
      <c r="Y749" t="s">
        <v>8565</v>
      </c>
      <c r="Z749" t="s">
        <v>8566</v>
      </c>
      <c r="AA749">
        <f t="shared" si="33"/>
        <v>12</v>
      </c>
      <c r="AB749">
        <v>19</v>
      </c>
      <c r="AC749" t="s">
        <v>8750</v>
      </c>
      <c r="AD749" t="s">
        <v>71</v>
      </c>
      <c r="AE749">
        <v>23693161</v>
      </c>
      <c r="AF749" t="s">
        <v>8751</v>
      </c>
      <c r="AG749" t="s">
        <v>8752</v>
      </c>
      <c r="AH749" t="s">
        <v>8753</v>
      </c>
      <c r="AI749" t="s">
        <v>8754</v>
      </c>
      <c r="AK749" t="s">
        <v>8683</v>
      </c>
      <c r="AL749">
        <v>2067270</v>
      </c>
      <c r="AM749">
        <v>2013</v>
      </c>
      <c r="AN749" t="s">
        <v>8584</v>
      </c>
      <c r="AO749" t="s">
        <v>8584</v>
      </c>
      <c r="AP749" t="s">
        <v>8584</v>
      </c>
      <c r="AQ749" t="s">
        <v>8585</v>
      </c>
      <c r="AR749" t="s">
        <v>8586</v>
      </c>
      <c r="AS749" t="s">
        <v>8587</v>
      </c>
      <c r="AT749" t="s">
        <v>8755</v>
      </c>
      <c r="AU749" t="s">
        <v>8756</v>
      </c>
      <c r="AV749" t="s">
        <v>84</v>
      </c>
      <c r="AW749" t="s">
        <v>86</v>
      </c>
      <c r="AX749" t="s">
        <v>86</v>
      </c>
      <c r="AY749" t="s">
        <v>86</v>
      </c>
      <c r="AZ749" t="s">
        <v>85</v>
      </c>
      <c r="BA749" t="s">
        <v>85</v>
      </c>
      <c r="BB749" t="s">
        <v>86</v>
      </c>
      <c r="BC749">
        <v>41</v>
      </c>
      <c r="BD749" t="s">
        <v>86</v>
      </c>
      <c r="BE749" t="s">
        <v>86</v>
      </c>
      <c r="BF749" t="s">
        <v>86</v>
      </c>
      <c r="BG749" t="s">
        <v>86</v>
      </c>
      <c r="BH749" t="s">
        <v>85</v>
      </c>
      <c r="BI749" t="s">
        <v>85</v>
      </c>
      <c r="BJ749" t="s">
        <v>85</v>
      </c>
      <c r="BK749" t="s">
        <v>85</v>
      </c>
      <c r="BL749" t="s">
        <v>8661</v>
      </c>
      <c r="BM749" t="s">
        <v>1698</v>
      </c>
      <c r="BO749" t="s">
        <v>8241</v>
      </c>
      <c r="BP749" s="1" t="s">
        <v>8757</v>
      </c>
    </row>
    <row r="750" spans="1:68" hidden="1" x14ac:dyDescent="0.25">
      <c r="A750" s="1" t="s">
        <v>8557</v>
      </c>
      <c r="B750" t="s">
        <v>8558</v>
      </c>
      <c r="C750" t="s">
        <v>8559</v>
      </c>
      <c r="D750" s="5">
        <f t="shared" si="32"/>
        <v>0</v>
      </c>
      <c r="E750" s="5">
        <f>IFERROR(SEARCH(Tabelle2!$A$2,Literatur!$C750),0)</f>
        <v>0</v>
      </c>
      <c r="F750" s="5">
        <f>IFERROR(SEARCH(Tabelle2!$A$3,Literatur!$C750),0)</f>
        <v>0</v>
      </c>
      <c r="G750" s="5">
        <f>IFERROR(SEARCH(Tabelle2!$A$4,Literatur!$C750),0)</f>
        <v>0</v>
      </c>
      <c r="H750" s="5">
        <f>IFERROR(SEARCH(Tabelle2!$A$5,Literatur!$C750),0)</f>
        <v>0</v>
      </c>
      <c r="I750" s="5">
        <f>IFERROR(SEARCH(Tabelle2!$A$6,Literatur!$C750),0)</f>
        <v>0</v>
      </c>
      <c r="J750" s="5">
        <f>IFERROR(SEARCH(Tabelle2!$A$7,Literatur!$C750),0)</f>
        <v>0</v>
      </c>
      <c r="K750" s="5">
        <f>IFERROR(SEARCH(Tabelle2!$A$8,Literatur!$C750),0)</f>
        <v>0</v>
      </c>
      <c r="L750" s="5">
        <f>IFERROR(SEARCH(Tabelle2!$A$9,Literatur!$C750),0)</f>
        <v>0</v>
      </c>
      <c r="M750" s="5">
        <f>IFERROR(SEARCH(Tabelle2!$A$10,Literatur!$C750),0)</f>
        <v>0</v>
      </c>
      <c r="N750" t="s">
        <v>3715</v>
      </c>
      <c r="O750" t="s">
        <v>61</v>
      </c>
      <c r="P750" t="s">
        <v>8560</v>
      </c>
      <c r="Q750" t="s">
        <v>8561</v>
      </c>
      <c r="R750">
        <v>1</v>
      </c>
      <c r="S750">
        <v>115007</v>
      </c>
      <c r="T750" t="s">
        <v>64</v>
      </c>
      <c r="U750" t="s">
        <v>8562</v>
      </c>
      <c r="V750" t="s">
        <v>8563</v>
      </c>
      <c r="X750" t="s">
        <v>8564</v>
      </c>
      <c r="Y750" t="s">
        <v>8565</v>
      </c>
      <c r="Z750" t="s">
        <v>8566</v>
      </c>
      <c r="AA750">
        <f t="shared" si="33"/>
        <v>12</v>
      </c>
      <c r="AB750">
        <v>19</v>
      </c>
      <c r="AC750" t="s">
        <v>8758</v>
      </c>
      <c r="AD750" t="s">
        <v>71</v>
      </c>
      <c r="AE750">
        <v>21734176</v>
      </c>
      <c r="AF750" t="s">
        <v>8759</v>
      </c>
      <c r="AG750" t="s">
        <v>8760</v>
      </c>
      <c r="AH750" t="s">
        <v>8761</v>
      </c>
      <c r="AI750" t="s">
        <v>8762</v>
      </c>
      <c r="AK750" t="s">
        <v>77</v>
      </c>
      <c r="AL750">
        <v>1846290</v>
      </c>
      <c r="AM750">
        <v>2011</v>
      </c>
      <c r="AN750" t="s">
        <v>8763</v>
      </c>
      <c r="AO750" t="s">
        <v>8764</v>
      </c>
      <c r="AP750" t="s">
        <v>8764</v>
      </c>
      <c r="AQ750" t="s">
        <v>8765</v>
      </c>
      <c r="AR750" t="s">
        <v>8766</v>
      </c>
      <c r="AS750" t="s">
        <v>8767</v>
      </c>
      <c r="AT750" t="s">
        <v>8768</v>
      </c>
      <c r="AU750" t="s">
        <v>8769</v>
      </c>
      <c r="AV750" t="s">
        <v>84</v>
      </c>
      <c r="AW750" t="s">
        <v>85</v>
      </c>
      <c r="AX750" t="s">
        <v>86</v>
      </c>
      <c r="AY750" t="s">
        <v>86</v>
      </c>
      <c r="AZ750" t="s">
        <v>86</v>
      </c>
      <c r="BA750" t="s">
        <v>85</v>
      </c>
      <c r="BB750" t="s">
        <v>86</v>
      </c>
      <c r="BC750">
        <v>48</v>
      </c>
      <c r="BD750" t="s">
        <v>86</v>
      </c>
      <c r="BE750" t="s">
        <v>86</v>
      </c>
      <c r="BF750" t="s">
        <v>86</v>
      </c>
      <c r="BG750" t="s">
        <v>86</v>
      </c>
      <c r="BH750" t="s">
        <v>86</v>
      </c>
      <c r="BI750" t="s">
        <v>86</v>
      </c>
      <c r="BJ750" t="s">
        <v>85</v>
      </c>
      <c r="BK750" t="s">
        <v>85</v>
      </c>
      <c r="BL750" t="s">
        <v>8770</v>
      </c>
      <c r="BM750" t="s">
        <v>1698</v>
      </c>
      <c r="BO750" t="s">
        <v>8771</v>
      </c>
      <c r="BP750" s="1" t="s">
        <v>8772</v>
      </c>
    </row>
    <row r="751" spans="1:68" hidden="1" x14ac:dyDescent="0.25">
      <c r="A751" s="1" t="s">
        <v>8557</v>
      </c>
      <c r="B751" t="s">
        <v>8558</v>
      </c>
      <c r="C751" t="s">
        <v>8559</v>
      </c>
      <c r="D751" s="5">
        <f t="shared" si="32"/>
        <v>0</v>
      </c>
      <c r="E751" s="5">
        <f>IFERROR(SEARCH(Tabelle2!$A$2,Literatur!$C751),0)</f>
        <v>0</v>
      </c>
      <c r="F751" s="5">
        <f>IFERROR(SEARCH(Tabelle2!$A$3,Literatur!$C751),0)</f>
        <v>0</v>
      </c>
      <c r="G751" s="5">
        <f>IFERROR(SEARCH(Tabelle2!$A$4,Literatur!$C751),0)</f>
        <v>0</v>
      </c>
      <c r="H751" s="5">
        <f>IFERROR(SEARCH(Tabelle2!$A$5,Literatur!$C751),0)</f>
        <v>0</v>
      </c>
      <c r="I751" s="5">
        <f>IFERROR(SEARCH(Tabelle2!$A$6,Literatur!$C751),0)</f>
        <v>0</v>
      </c>
      <c r="J751" s="5">
        <f>IFERROR(SEARCH(Tabelle2!$A$7,Literatur!$C751),0)</f>
        <v>0</v>
      </c>
      <c r="K751" s="5">
        <f>IFERROR(SEARCH(Tabelle2!$A$8,Literatur!$C751),0)</f>
        <v>0</v>
      </c>
      <c r="L751" s="5">
        <f>IFERROR(SEARCH(Tabelle2!$A$9,Literatur!$C751),0)</f>
        <v>0</v>
      </c>
      <c r="M751" s="5">
        <f>IFERROR(SEARCH(Tabelle2!$A$10,Literatur!$C751),0)</f>
        <v>0</v>
      </c>
      <c r="N751" t="s">
        <v>3715</v>
      </c>
      <c r="O751" t="s">
        <v>61</v>
      </c>
      <c r="P751" t="s">
        <v>8560</v>
      </c>
      <c r="Q751" t="s">
        <v>8561</v>
      </c>
      <c r="R751">
        <v>1</v>
      </c>
      <c r="S751">
        <v>115007</v>
      </c>
      <c r="T751" t="s">
        <v>64</v>
      </c>
      <c r="U751" t="s">
        <v>8562</v>
      </c>
      <c r="V751" t="s">
        <v>8563</v>
      </c>
      <c r="X751" t="s">
        <v>8564</v>
      </c>
      <c r="Y751" t="s">
        <v>8565</v>
      </c>
      <c r="Z751" t="s">
        <v>8566</v>
      </c>
      <c r="AA751">
        <f t="shared" si="33"/>
        <v>12</v>
      </c>
      <c r="AB751">
        <v>19</v>
      </c>
      <c r="AC751" t="s">
        <v>8773</v>
      </c>
      <c r="AD751" t="s">
        <v>71</v>
      </c>
      <c r="AE751">
        <v>27893485</v>
      </c>
      <c r="AF751" t="s">
        <v>8774</v>
      </c>
      <c r="AG751" t="s">
        <v>8775</v>
      </c>
      <c r="AH751" t="s">
        <v>8776</v>
      </c>
      <c r="AI751" t="s">
        <v>8777</v>
      </c>
      <c r="AK751" t="s">
        <v>8694</v>
      </c>
      <c r="AL751">
        <v>2515528</v>
      </c>
      <c r="AM751">
        <v>2017</v>
      </c>
      <c r="AN751" t="s">
        <v>8584</v>
      </c>
      <c r="AO751" t="s">
        <v>8584</v>
      </c>
      <c r="AP751" t="s">
        <v>8584</v>
      </c>
      <c r="AQ751" t="s">
        <v>8585</v>
      </c>
      <c r="AR751" t="s">
        <v>8586</v>
      </c>
      <c r="AS751" t="s">
        <v>8587</v>
      </c>
      <c r="AV751" t="s">
        <v>84</v>
      </c>
      <c r="AW751" t="s">
        <v>86</v>
      </c>
      <c r="AX751" t="s">
        <v>86</v>
      </c>
      <c r="AY751" t="s">
        <v>85</v>
      </c>
      <c r="AZ751" t="s">
        <v>86</v>
      </c>
      <c r="BA751" t="s">
        <v>85</v>
      </c>
      <c r="BB751" t="s">
        <v>85</v>
      </c>
      <c r="BC751">
        <v>53</v>
      </c>
      <c r="BD751" t="s">
        <v>86</v>
      </c>
      <c r="BE751" t="s">
        <v>86</v>
      </c>
      <c r="BF751" t="s">
        <v>85</v>
      </c>
      <c r="BG751" t="s">
        <v>86</v>
      </c>
      <c r="BH751" t="s">
        <v>85</v>
      </c>
      <c r="BI751" t="s">
        <v>85</v>
      </c>
      <c r="BJ751" t="s">
        <v>85</v>
      </c>
      <c r="BK751" t="s">
        <v>85</v>
      </c>
      <c r="BL751" t="s">
        <v>7723</v>
      </c>
      <c r="BM751" t="s">
        <v>1067</v>
      </c>
      <c r="BO751" t="s">
        <v>3643</v>
      </c>
      <c r="BP751" s="1" t="s">
        <v>8778</v>
      </c>
    </row>
    <row r="752" spans="1:68" hidden="1" x14ac:dyDescent="0.25">
      <c r="A752" s="1" t="s">
        <v>8779</v>
      </c>
      <c r="B752" t="s">
        <v>8780</v>
      </c>
      <c r="C752" t="s">
        <v>8781</v>
      </c>
      <c r="D752" s="5">
        <f t="shared" si="32"/>
        <v>0</v>
      </c>
      <c r="E752" s="5">
        <f>IFERROR(SEARCH(Tabelle2!$A$2,Literatur!$C752),0)</f>
        <v>0</v>
      </c>
      <c r="F752" s="5">
        <f>IFERROR(SEARCH(Tabelle2!$A$3,Literatur!$C752),0)</f>
        <v>0</v>
      </c>
      <c r="G752" s="5">
        <f>IFERROR(SEARCH(Tabelle2!$A$4,Literatur!$C752),0)</f>
        <v>0</v>
      </c>
      <c r="H752" s="5">
        <f>IFERROR(SEARCH(Tabelle2!$A$5,Literatur!$C752),0)</f>
        <v>0</v>
      </c>
      <c r="I752" s="5">
        <f>IFERROR(SEARCH(Tabelle2!$A$6,Literatur!$C752),0)</f>
        <v>0</v>
      </c>
      <c r="J752" s="5">
        <f>IFERROR(SEARCH(Tabelle2!$A$7,Literatur!$C752),0)</f>
        <v>0</v>
      </c>
      <c r="K752" s="5">
        <f>IFERROR(SEARCH(Tabelle2!$A$8,Literatur!$C752),0)</f>
        <v>0</v>
      </c>
      <c r="L752" s="5">
        <f>IFERROR(SEARCH(Tabelle2!$A$9,Literatur!$C752),0)</f>
        <v>0</v>
      </c>
      <c r="M752" s="5">
        <f>IFERROR(SEARCH(Tabelle2!$A$10,Literatur!$C752),0)</f>
        <v>0</v>
      </c>
      <c r="N752" t="s">
        <v>60</v>
      </c>
      <c r="O752" t="s">
        <v>267</v>
      </c>
      <c r="P752" t="s">
        <v>4999</v>
      </c>
      <c r="Q752" t="s">
        <v>4780</v>
      </c>
      <c r="R752">
        <v>2</v>
      </c>
      <c r="S752">
        <v>115844</v>
      </c>
      <c r="T752" t="s">
        <v>64</v>
      </c>
      <c r="U752" t="s">
        <v>8782</v>
      </c>
      <c r="W752" t="s">
        <v>8782</v>
      </c>
      <c r="Y752" t="s">
        <v>8783</v>
      </c>
      <c r="AA752">
        <f t="shared" si="33"/>
        <v>0</v>
      </c>
      <c r="AB752">
        <v>1</v>
      </c>
      <c r="AC752" t="s">
        <v>5024</v>
      </c>
      <c r="AD752" t="s">
        <v>71</v>
      </c>
      <c r="AE752">
        <v>28518027</v>
      </c>
      <c r="AF752" t="s">
        <v>5025</v>
      </c>
      <c r="AG752" t="s">
        <v>5026</v>
      </c>
      <c r="AH752" t="s">
        <v>5027</v>
      </c>
      <c r="AI752" t="s">
        <v>5028</v>
      </c>
      <c r="AJ752" t="s">
        <v>241</v>
      </c>
      <c r="AK752" t="s">
        <v>1285</v>
      </c>
      <c r="AL752">
        <v>2536274</v>
      </c>
      <c r="AM752">
        <v>2017</v>
      </c>
      <c r="AN752" t="s">
        <v>5029</v>
      </c>
      <c r="AO752" t="s">
        <v>5030</v>
      </c>
      <c r="AP752" t="s">
        <v>5031</v>
      </c>
      <c r="AQ752" t="s">
        <v>5032</v>
      </c>
      <c r="AR752" t="s">
        <v>5033</v>
      </c>
      <c r="AS752" t="s">
        <v>5034</v>
      </c>
      <c r="AT752" t="s">
        <v>5035</v>
      </c>
      <c r="AV752" t="s">
        <v>84</v>
      </c>
      <c r="AW752" t="s">
        <v>86</v>
      </c>
      <c r="AX752" t="s">
        <v>86</v>
      </c>
      <c r="AY752" t="s">
        <v>85</v>
      </c>
      <c r="AZ752" t="s">
        <v>86</v>
      </c>
      <c r="BA752" t="s">
        <v>85</v>
      </c>
      <c r="BB752" t="s">
        <v>85</v>
      </c>
      <c r="BC752">
        <v>1</v>
      </c>
      <c r="BD752" t="s">
        <v>86</v>
      </c>
      <c r="BE752" t="s">
        <v>86</v>
      </c>
      <c r="BF752" t="s">
        <v>85</v>
      </c>
      <c r="BG752" t="s">
        <v>86</v>
      </c>
      <c r="BH752" t="s">
        <v>85</v>
      </c>
      <c r="BI752" t="s">
        <v>85</v>
      </c>
      <c r="BJ752" t="s">
        <v>85</v>
      </c>
      <c r="BK752" t="s">
        <v>85</v>
      </c>
      <c r="BL752" t="s">
        <v>5037</v>
      </c>
      <c r="BM752" t="s">
        <v>3905</v>
      </c>
      <c r="BO752" t="s">
        <v>5038</v>
      </c>
      <c r="BP752" s="1" t="s">
        <v>5039</v>
      </c>
    </row>
    <row r="753" spans="1:68" hidden="1" x14ac:dyDescent="0.25">
      <c r="A753" s="1" t="s">
        <v>8784</v>
      </c>
      <c r="B753" t="s">
        <v>8785</v>
      </c>
      <c r="C753" t="s">
        <v>8786</v>
      </c>
      <c r="D753" s="5">
        <f t="shared" si="32"/>
        <v>0</v>
      </c>
      <c r="E753" s="5">
        <f>IFERROR(SEARCH(Tabelle2!$A$2,Literatur!$C753),0)</f>
        <v>0</v>
      </c>
      <c r="F753" s="5">
        <f>IFERROR(SEARCH(Tabelle2!$A$3,Literatur!$C753),0)</f>
        <v>0</v>
      </c>
      <c r="G753" s="5">
        <f>IFERROR(SEARCH(Tabelle2!$A$4,Literatur!$C753),0)</f>
        <v>0</v>
      </c>
      <c r="H753" s="5">
        <f>IFERROR(SEARCH(Tabelle2!$A$5,Literatur!$C753),0)</f>
        <v>0</v>
      </c>
      <c r="I753" s="5">
        <f>IFERROR(SEARCH(Tabelle2!$A$6,Literatur!$C753),0)</f>
        <v>0</v>
      </c>
      <c r="J753" s="5">
        <f>IFERROR(SEARCH(Tabelle2!$A$7,Literatur!$C753),0)</f>
        <v>0</v>
      </c>
      <c r="K753" s="5">
        <f>IFERROR(SEARCH(Tabelle2!$A$8,Literatur!$C753),0)</f>
        <v>0</v>
      </c>
      <c r="L753" s="5">
        <f>IFERROR(SEARCH(Tabelle2!$A$9,Literatur!$C753),0)</f>
        <v>0</v>
      </c>
      <c r="M753" s="5">
        <f>IFERROR(SEARCH(Tabelle2!$A$10,Literatur!$C753),0)</f>
        <v>0</v>
      </c>
      <c r="N753" t="s">
        <v>60</v>
      </c>
      <c r="O753" t="s">
        <v>61</v>
      </c>
      <c r="P753" t="s">
        <v>3344</v>
      </c>
      <c r="Q753" t="s">
        <v>8787</v>
      </c>
      <c r="R753">
        <v>10</v>
      </c>
      <c r="S753">
        <v>115672</v>
      </c>
      <c r="T753" t="s">
        <v>64</v>
      </c>
      <c r="U753" t="s">
        <v>8788</v>
      </c>
      <c r="V753" t="s">
        <v>8789</v>
      </c>
      <c r="X753" t="s">
        <v>8790</v>
      </c>
      <c r="Y753" t="s">
        <v>8791</v>
      </c>
      <c r="Z753" t="s">
        <v>8792</v>
      </c>
      <c r="AA753">
        <f t="shared" si="33"/>
        <v>6</v>
      </c>
      <c r="AB753">
        <v>5</v>
      </c>
      <c r="AC753" t="s">
        <v>8793</v>
      </c>
      <c r="AD753" t="s">
        <v>71</v>
      </c>
      <c r="AE753">
        <v>27413002</v>
      </c>
      <c r="AF753" t="s">
        <v>8794</v>
      </c>
      <c r="AG753" t="s">
        <v>8795</v>
      </c>
      <c r="AH753" t="s">
        <v>8796</v>
      </c>
      <c r="AI753" t="s">
        <v>8797</v>
      </c>
      <c r="AJ753" t="s">
        <v>241</v>
      </c>
      <c r="AK753" t="s">
        <v>178</v>
      </c>
      <c r="AL753">
        <v>2462192</v>
      </c>
      <c r="AM753">
        <v>2016</v>
      </c>
      <c r="AN753" t="s">
        <v>8798</v>
      </c>
      <c r="AO753" t="s">
        <v>8799</v>
      </c>
      <c r="AP753" t="s">
        <v>8799</v>
      </c>
      <c r="AQ753" t="s">
        <v>8800</v>
      </c>
      <c r="AR753" t="s">
        <v>8801</v>
      </c>
      <c r="AS753" t="s">
        <v>8802</v>
      </c>
      <c r="AT753" t="s">
        <v>8803</v>
      </c>
      <c r="AU753" t="s">
        <v>8804</v>
      </c>
      <c r="AV753" t="s">
        <v>84</v>
      </c>
      <c r="AW753" t="s">
        <v>86</v>
      </c>
      <c r="AX753" t="s">
        <v>86</v>
      </c>
      <c r="AY753" t="s">
        <v>85</v>
      </c>
      <c r="AZ753" t="s">
        <v>86</v>
      </c>
      <c r="BA753" t="s">
        <v>85</v>
      </c>
      <c r="BB753" t="s">
        <v>85</v>
      </c>
      <c r="BC753">
        <v>0</v>
      </c>
      <c r="BD753" t="s">
        <v>86</v>
      </c>
      <c r="BE753" t="s">
        <v>86</v>
      </c>
      <c r="BF753" t="s">
        <v>85</v>
      </c>
      <c r="BG753" t="s">
        <v>86</v>
      </c>
      <c r="BH753" t="s">
        <v>85</v>
      </c>
      <c r="BI753" t="s">
        <v>85</v>
      </c>
      <c r="BJ753" t="s">
        <v>85</v>
      </c>
      <c r="BK753" t="s">
        <v>85</v>
      </c>
      <c r="BL753" t="s">
        <v>2996</v>
      </c>
      <c r="BM753" t="s">
        <v>8805</v>
      </c>
      <c r="BN753" t="s">
        <v>3976</v>
      </c>
      <c r="BO753" t="s">
        <v>3976</v>
      </c>
      <c r="BP753" s="1" t="s">
        <v>8806</v>
      </c>
    </row>
    <row r="754" spans="1:68" hidden="1" x14ac:dyDescent="0.25">
      <c r="A754" s="1" t="s">
        <v>8784</v>
      </c>
      <c r="B754" t="s">
        <v>8785</v>
      </c>
      <c r="C754" t="s">
        <v>8786</v>
      </c>
      <c r="D754" s="5">
        <f t="shared" si="32"/>
        <v>0</v>
      </c>
      <c r="E754" s="5">
        <f>IFERROR(SEARCH(Tabelle2!$A$2,Literatur!$C754),0)</f>
        <v>0</v>
      </c>
      <c r="F754" s="5">
        <f>IFERROR(SEARCH(Tabelle2!$A$3,Literatur!$C754),0)</f>
        <v>0</v>
      </c>
      <c r="G754" s="5">
        <f>IFERROR(SEARCH(Tabelle2!$A$4,Literatur!$C754),0)</f>
        <v>0</v>
      </c>
      <c r="H754" s="5">
        <f>IFERROR(SEARCH(Tabelle2!$A$5,Literatur!$C754),0)</f>
        <v>0</v>
      </c>
      <c r="I754" s="5">
        <f>IFERROR(SEARCH(Tabelle2!$A$6,Literatur!$C754),0)</f>
        <v>0</v>
      </c>
      <c r="J754" s="5">
        <f>IFERROR(SEARCH(Tabelle2!$A$7,Literatur!$C754),0)</f>
        <v>0</v>
      </c>
      <c r="K754" s="5">
        <f>IFERROR(SEARCH(Tabelle2!$A$8,Literatur!$C754),0)</f>
        <v>0</v>
      </c>
      <c r="L754" s="5">
        <f>IFERROR(SEARCH(Tabelle2!$A$9,Literatur!$C754),0)</f>
        <v>0</v>
      </c>
      <c r="M754" s="5">
        <f>IFERROR(SEARCH(Tabelle2!$A$10,Literatur!$C754),0)</f>
        <v>0</v>
      </c>
      <c r="N754" t="s">
        <v>60</v>
      </c>
      <c r="O754" t="s">
        <v>61</v>
      </c>
      <c r="P754" t="s">
        <v>3344</v>
      </c>
      <c r="Q754" t="s">
        <v>8787</v>
      </c>
      <c r="R754">
        <v>10</v>
      </c>
      <c r="S754">
        <v>115672</v>
      </c>
      <c r="T754" t="s">
        <v>64</v>
      </c>
      <c r="U754" t="s">
        <v>8788</v>
      </c>
      <c r="V754" t="s">
        <v>8789</v>
      </c>
      <c r="X754" t="s">
        <v>8790</v>
      </c>
      <c r="Y754" t="s">
        <v>8791</v>
      </c>
      <c r="Z754" t="s">
        <v>8792</v>
      </c>
      <c r="AA754">
        <f t="shared" si="33"/>
        <v>6</v>
      </c>
      <c r="AB754">
        <v>5</v>
      </c>
      <c r="AC754" t="s">
        <v>8807</v>
      </c>
      <c r="AD754" t="s">
        <v>71</v>
      </c>
      <c r="AE754">
        <v>26148331</v>
      </c>
      <c r="AF754" t="s">
        <v>8808</v>
      </c>
      <c r="AG754" t="s">
        <v>8809</v>
      </c>
      <c r="AH754" t="s">
        <v>8810</v>
      </c>
      <c r="AI754" t="s">
        <v>8811</v>
      </c>
      <c r="AJ754" t="s">
        <v>384</v>
      </c>
      <c r="AK754" t="s">
        <v>76</v>
      </c>
      <c r="AL754">
        <v>2322636</v>
      </c>
      <c r="AM754">
        <v>2015</v>
      </c>
      <c r="AN754" t="s">
        <v>5106</v>
      </c>
      <c r="AO754" t="s">
        <v>5107</v>
      </c>
      <c r="AP754" t="s">
        <v>5107</v>
      </c>
      <c r="AQ754" t="s">
        <v>5108</v>
      </c>
      <c r="AR754" t="s">
        <v>5109</v>
      </c>
      <c r="AS754" t="s">
        <v>5110</v>
      </c>
      <c r="AT754" t="s">
        <v>8812</v>
      </c>
      <c r="AU754" t="s">
        <v>8813</v>
      </c>
      <c r="AV754" t="s">
        <v>84</v>
      </c>
      <c r="AW754" t="s">
        <v>86</v>
      </c>
      <c r="AX754" t="s">
        <v>86</v>
      </c>
      <c r="AY754" t="s">
        <v>85</v>
      </c>
      <c r="AZ754" t="s">
        <v>86</v>
      </c>
      <c r="BA754" t="s">
        <v>85</v>
      </c>
      <c r="BB754" t="s">
        <v>86</v>
      </c>
      <c r="BC754">
        <v>2</v>
      </c>
      <c r="BD754" t="s">
        <v>86</v>
      </c>
      <c r="BE754" t="s">
        <v>86</v>
      </c>
      <c r="BF754" t="s">
        <v>85</v>
      </c>
      <c r="BG754" t="s">
        <v>86</v>
      </c>
      <c r="BH754" t="s">
        <v>85</v>
      </c>
      <c r="BI754" t="s">
        <v>85</v>
      </c>
      <c r="BJ754" t="s">
        <v>85</v>
      </c>
      <c r="BK754" t="s">
        <v>86</v>
      </c>
      <c r="BL754" t="s">
        <v>8814</v>
      </c>
      <c r="BM754" t="s">
        <v>1117</v>
      </c>
      <c r="BN754" t="s">
        <v>8815</v>
      </c>
      <c r="BO754" t="s">
        <v>1135</v>
      </c>
      <c r="BP754" s="1" t="s">
        <v>8816</v>
      </c>
    </row>
    <row r="755" spans="1:68" hidden="1" x14ac:dyDescent="0.25">
      <c r="A755" s="1" t="s">
        <v>8784</v>
      </c>
      <c r="B755" t="s">
        <v>8785</v>
      </c>
      <c r="C755" t="s">
        <v>8786</v>
      </c>
      <c r="D755" s="5">
        <f t="shared" si="32"/>
        <v>0</v>
      </c>
      <c r="E755" s="5">
        <f>IFERROR(SEARCH(Tabelle2!$A$2,Literatur!$C755),0)</f>
        <v>0</v>
      </c>
      <c r="F755" s="5">
        <f>IFERROR(SEARCH(Tabelle2!$A$3,Literatur!$C755),0)</f>
        <v>0</v>
      </c>
      <c r="G755" s="5">
        <f>IFERROR(SEARCH(Tabelle2!$A$4,Literatur!$C755),0)</f>
        <v>0</v>
      </c>
      <c r="H755" s="5">
        <f>IFERROR(SEARCH(Tabelle2!$A$5,Literatur!$C755),0)</f>
        <v>0</v>
      </c>
      <c r="I755" s="5">
        <f>IFERROR(SEARCH(Tabelle2!$A$6,Literatur!$C755),0)</f>
        <v>0</v>
      </c>
      <c r="J755" s="5">
        <f>IFERROR(SEARCH(Tabelle2!$A$7,Literatur!$C755),0)</f>
        <v>0</v>
      </c>
      <c r="K755" s="5">
        <f>IFERROR(SEARCH(Tabelle2!$A$8,Literatur!$C755),0)</f>
        <v>0</v>
      </c>
      <c r="L755" s="5">
        <f>IFERROR(SEARCH(Tabelle2!$A$9,Literatur!$C755),0)</f>
        <v>0</v>
      </c>
      <c r="M755" s="5">
        <f>IFERROR(SEARCH(Tabelle2!$A$10,Literatur!$C755),0)</f>
        <v>0</v>
      </c>
      <c r="N755" t="s">
        <v>60</v>
      </c>
      <c r="O755" t="s">
        <v>61</v>
      </c>
      <c r="P755" t="s">
        <v>3344</v>
      </c>
      <c r="Q755" t="s">
        <v>8787</v>
      </c>
      <c r="R755">
        <v>10</v>
      </c>
      <c r="S755">
        <v>115672</v>
      </c>
      <c r="T755" t="s">
        <v>64</v>
      </c>
      <c r="U755" t="s">
        <v>8788</v>
      </c>
      <c r="V755" t="s">
        <v>8789</v>
      </c>
      <c r="X755" t="s">
        <v>8790</v>
      </c>
      <c r="Y755" t="s">
        <v>8791</v>
      </c>
      <c r="Z755" t="s">
        <v>8792</v>
      </c>
      <c r="AA755">
        <f t="shared" si="33"/>
        <v>6</v>
      </c>
      <c r="AB755">
        <v>5</v>
      </c>
      <c r="AC755" t="s">
        <v>8817</v>
      </c>
      <c r="AD755" t="s">
        <v>71</v>
      </c>
      <c r="AE755">
        <v>26009966</v>
      </c>
      <c r="AF755" t="s">
        <v>8818</v>
      </c>
      <c r="AG755" t="s">
        <v>8819</v>
      </c>
      <c r="AH755" t="s">
        <v>8820</v>
      </c>
      <c r="AI755" t="s">
        <v>8821</v>
      </c>
      <c r="AJ755" t="s">
        <v>384</v>
      </c>
      <c r="AK755" t="s">
        <v>76</v>
      </c>
      <c r="AL755">
        <v>2322636</v>
      </c>
      <c r="AM755">
        <v>2015</v>
      </c>
      <c r="AN755" t="s">
        <v>5106</v>
      </c>
      <c r="AO755" t="s">
        <v>5107</v>
      </c>
      <c r="AP755" t="s">
        <v>5107</v>
      </c>
      <c r="AQ755" t="s">
        <v>5108</v>
      </c>
      <c r="AR755" t="s">
        <v>5109</v>
      </c>
      <c r="AS755" t="s">
        <v>5110</v>
      </c>
      <c r="AT755" t="s">
        <v>8822</v>
      </c>
      <c r="AU755" t="s">
        <v>8823</v>
      </c>
      <c r="AV755" t="s">
        <v>84</v>
      </c>
      <c r="AW755" t="s">
        <v>86</v>
      </c>
      <c r="AX755" t="s">
        <v>86</v>
      </c>
      <c r="AY755" t="s">
        <v>85</v>
      </c>
      <c r="AZ755" t="s">
        <v>86</v>
      </c>
      <c r="BA755" t="s">
        <v>85</v>
      </c>
      <c r="BB755" t="s">
        <v>86</v>
      </c>
      <c r="BC755">
        <v>5</v>
      </c>
      <c r="BD755" t="s">
        <v>86</v>
      </c>
      <c r="BE755" t="s">
        <v>86</v>
      </c>
      <c r="BF755" t="s">
        <v>85</v>
      </c>
      <c r="BG755" t="s">
        <v>86</v>
      </c>
      <c r="BH755" t="s">
        <v>85</v>
      </c>
      <c r="BI755" t="s">
        <v>85</v>
      </c>
      <c r="BJ755" t="s">
        <v>85</v>
      </c>
      <c r="BK755" t="s">
        <v>86</v>
      </c>
      <c r="BL755" t="s">
        <v>8814</v>
      </c>
      <c r="BM755" t="s">
        <v>1117</v>
      </c>
      <c r="BN755" t="s">
        <v>6332</v>
      </c>
      <c r="BO755" t="s">
        <v>1135</v>
      </c>
      <c r="BP755" s="1" t="s">
        <v>8824</v>
      </c>
    </row>
    <row r="756" spans="1:68" hidden="1" x14ac:dyDescent="0.25">
      <c r="A756" s="1" t="s">
        <v>8784</v>
      </c>
      <c r="B756" t="s">
        <v>8785</v>
      </c>
      <c r="C756" t="s">
        <v>8786</v>
      </c>
      <c r="D756" s="5">
        <f t="shared" si="32"/>
        <v>0</v>
      </c>
      <c r="E756" s="5">
        <f>IFERROR(SEARCH(Tabelle2!$A$2,Literatur!$C756),0)</f>
        <v>0</v>
      </c>
      <c r="F756" s="5">
        <f>IFERROR(SEARCH(Tabelle2!$A$3,Literatur!$C756),0)</f>
        <v>0</v>
      </c>
      <c r="G756" s="5">
        <f>IFERROR(SEARCH(Tabelle2!$A$4,Literatur!$C756),0)</f>
        <v>0</v>
      </c>
      <c r="H756" s="5">
        <f>IFERROR(SEARCH(Tabelle2!$A$5,Literatur!$C756),0)</f>
        <v>0</v>
      </c>
      <c r="I756" s="5">
        <f>IFERROR(SEARCH(Tabelle2!$A$6,Literatur!$C756),0)</f>
        <v>0</v>
      </c>
      <c r="J756" s="5">
        <f>IFERROR(SEARCH(Tabelle2!$A$7,Literatur!$C756),0)</f>
        <v>0</v>
      </c>
      <c r="K756" s="5">
        <f>IFERROR(SEARCH(Tabelle2!$A$8,Literatur!$C756),0)</f>
        <v>0</v>
      </c>
      <c r="L756" s="5">
        <f>IFERROR(SEARCH(Tabelle2!$A$9,Literatur!$C756),0)</f>
        <v>0</v>
      </c>
      <c r="M756" s="5">
        <f>IFERROR(SEARCH(Tabelle2!$A$10,Literatur!$C756),0)</f>
        <v>0</v>
      </c>
      <c r="N756" t="s">
        <v>60</v>
      </c>
      <c r="O756" t="s">
        <v>61</v>
      </c>
      <c r="P756" t="s">
        <v>3344</v>
      </c>
      <c r="Q756" t="s">
        <v>8787</v>
      </c>
      <c r="R756">
        <v>10</v>
      </c>
      <c r="S756">
        <v>115672</v>
      </c>
      <c r="T756" t="s">
        <v>64</v>
      </c>
      <c r="U756" t="s">
        <v>8788</v>
      </c>
      <c r="V756" t="s">
        <v>8789</v>
      </c>
      <c r="X756" t="s">
        <v>8790</v>
      </c>
      <c r="Y756" t="s">
        <v>8791</v>
      </c>
      <c r="Z756" t="s">
        <v>8792</v>
      </c>
      <c r="AA756">
        <f t="shared" si="33"/>
        <v>6</v>
      </c>
      <c r="AB756">
        <v>5</v>
      </c>
      <c r="AC756" t="s">
        <v>8825</v>
      </c>
      <c r="AD756" t="s">
        <v>71</v>
      </c>
      <c r="AE756">
        <v>26853924</v>
      </c>
      <c r="AF756" t="s">
        <v>8826</v>
      </c>
      <c r="AG756" t="s">
        <v>8827</v>
      </c>
      <c r="AH756" t="s">
        <v>8828</v>
      </c>
      <c r="AI756" t="s">
        <v>8829</v>
      </c>
      <c r="AJ756" t="s">
        <v>130</v>
      </c>
      <c r="AK756" t="s">
        <v>241</v>
      </c>
      <c r="AL756">
        <v>2460748</v>
      </c>
      <c r="AM756">
        <v>2016</v>
      </c>
      <c r="AN756" t="s">
        <v>464</v>
      </c>
      <c r="AO756" t="s">
        <v>465</v>
      </c>
      <c r="AP756" t="s">
        <v>465</v>
      </c>
      <c r="AQ756" t="s">
        <v>466</v>
      </c>
      <c r="AR756" t="s">
        <v>467</v>
      </c>
      <c r="AS756" t="s">
        <v>467</v>
      </c>
      <c r="AT756" t="s">
        <v>8830</v>
      </c>
      <c r="AU756" t="s">
        <v>8831</v>
      </c>
      <c r="AV756" t="s">
        <v>84</v>
      </c>
      <c r="AW756" t="s">
        <v>86</v>
      </c>
      <c r="AX756" t="s">
        <v>86</v>
      </c>
      <c r="AY756" t="s">
        <v>85</v>
      </c>
      <c r="AZ756" t="s">
        <v>86</v>
      </c>
      <c r="BA756" t="s">
        <v>85</v>
      </c>
      <c r="BB756" t="s">
        <v>86</v>
      </c>
      <c r="BC756">
        <v>6</v>
      </c>
      <c r="BD756" t="s">
        <v>86</v>
      </c>
      <c r="BE756" t="s">
        <v>86</v>
      </c>
      <c r="BF756" t="s">
        <v>85</v>
      </c>
      <c r="BG756" t="s">
        <v>86</v>
      </c>
      <c r="BH756" t="s">
        <v>85</v>
      </c>
      <c r="BI756" t="s">
        <v>85</v>
      </c>
      <c r="BJ756" t="s">
        <v>85</v>
      </c>
      <c r="BK756" t="s">
        <v>85</v>
      </c>
      <c r="BL756" t="s">
        <v>5772</v>
      </c>
      <c r="BM756" t="s">
        <v>1698</v>
      </c>
      <c r="BO756" t="s">
        <v>8815</v>
      </c>
      <c r="BP756" s="1" t="s">
        <v>8832</v>
      </c>
    </row>
    <row r="757" spans="1:68" hidden="1" x14ac:dyDescent="0.25">
      <c r="A757" s="1" t="s">
        <v>8784</v>
      </c>
      <c r="B757" t="s">
        <v>8785</v>
      </c>
      <c r="C757" t="s">
        <v>8786</v>
      </c>
      <c r="D757" s="5">
        <f t="shared" si="32"/>
        <v>0</v>
      </c>
      <c r="E757" s="5">
        <f>IFERROR(SEARCH(Tabelle2!$A$2,Literatur!$C757),0)</f>
        <v>0</v>
      </c>
      <c r="F757" s="5">
        <f>IFERROR(SEARCH(Tabelle2!$A$3,Literatur!$C757),0)</f>
        <v>0</v>
      </c>
      <c r="G757" s="5">
        <f>IFERROR(SEARCH(Tabelle2!$A$4,Literatur!$C757),0)</f>
        <v>0</v>
      </c>
      <c r="H757" s="5">
        <f>IFERROR(SEARCH(Tabelle2!$A$5,Literatur!$C757),0)</f>
        <v>0</v>
      </c>
      <c r="I757" s="5">
        <f>IFERROR(SEARCH(Tabelle2!$A$6,Literatur!$C757),0)</f>
        <v>0</v>
      </c>
      <c r="J757" s="5">
        <f>IFERROR(SEARCH(Tabelle2!$A$7,Literatur!$C757),0)</f>
        <v>0</v>
      </c>
      <c r="K757" s="5">
        <f>IFERROR(SEARCH(Tabelle2!$A$8,Literatur!$C757),0)</f>
        <v>0</v>
      </c>
      <c r="L757" s="5">
        <f>IFERROR(SEARCH(Tabelle2!$A$9,Literatur!$C757),0)</f>
        <v>0</v>
      </c>
      <c r="M757" s="5">
        <f>IFERROR(SEARCH(Tabelle2!$A$10,Literatur!$C757),0)</f>
        <v>0</v>
      </c>
      <c r="N757" t="s">
        <v>60</v>
      </c>
      <c r="O757" t="s">
        <v>61</v>
      </c>
      <c r="P757" t="s">
        <v>3344</v>
      </c>
      <c r="Q757" t="s">
        <v>8787</v>
      </c>
      <c r="R757">
        <v>10</v>
      </c>
      <c r="S757">
        <v>115672</v>
      </c>
      <c r="T757" t="s">
        <v>64</v>
      </c>
      <c r="U757" t="s">
        <v>8788</v>
      </c>
      <c r="V757" t="s">
        <v>8789</v>
      </c>
      <c r="X757" t="s">
        <v>8790</v>
      </c>
      <c r="Y757" t="s">
        <v>8791</v>
      </c>
      <c r="Z757" t="s">
        <v>8792</v>
      </c>
      <c r="AA757">
        <f t="shared" si="33"/>
        <v>6</v>
      </c>
      <c r="AB757">
        <v>5</v>
      </c>
      <c r="AC757" t="s">
        <v>8833</v>
      </c>
      <c r="AD757" t="s">
        <v>71</v>
      </c>
      <c r="AE757">
        <v>26343192</v>
      </c>
      <c r="AF757" t="s">
        <v>8834</v>
      </c>
      <c r="AG757" t="s">
        <v>8835</v>
      </c>
      <c r="AH757" t="s">
        <v>8836</v>
      </c>
      <c r="AI757" t="s">
        <v>8837</v>
      </c>
      <c r="AK757" t="s">
        <v>77</v>
      </c>
      <c r="AL757">
        <v>2321482</v>
      </c>
      <c r="AM757">
        <v>2015</v>
      </c>
      <c r="AN757" t="s">
        <v>8838</v>
      </c>
      <c r="AO757" t="s">
        <v>8839</v>
      </c>
      <c r="AP757" t="s">
        <v>8839</v>
      </c>
      <c r="AQ757" t="s">
        <v>8840</v>
      </c>
      <c r="AR757" t="s">
        <v>8841</v>
      </c>
      <c r="AS757" t="s">
        <v>8841</v>
      </c>
      <c r="AT757" t="s">
        <v>8842</v>
      </c>
      <c r="AU757" t="s">
        <v>8843</v>
      </c>
      <c r="AV757" t="s">
        <v>84</v>
      </c>
      <c r="AW757" t="s">
        <v>86</v>
      </c>
      <c r="AX757" t="s">
        <v>86</v>
      </c>
      <c r="AY757" t="s">
        <v>85</v>
      </c>
      <c r="AZ757" t="s">
        <v>85</v>
      </c>
      <c r="BA757" t="s">
        <v>85</v>
      </c>
      <c r="BB757" t="s">
        <v>85</v>
      </c>
      <c r="BC757">
        <v>32</v>
      </c>
      <c r="BD757" t="s">
        <v>86</v>
      </c>
      <c r="BE757" t="s">
        <v>86</v>
      </c>
      <c r="BF757" t="s">
        <v>85</v>
      </c>
      <c r="BG757" t="s">
        <v>86</v>
      </c>
      <c r="BH757" t="s">
        <v>85</v>
      </c>
      <c r="BI757" t="s">
        <v>85</v>
      </c>
      <c r="BJ757" t="s">
        <v>85</v>
      </c>
      <c r="BK757" t="s">
        <v>85</v>
      </c>
      <c r="BL757" t="s">
        <v>5990</v>
      </c>
      <c r="BM757" t="s">
        <v>6204</v>
      </c>
      <c r="BO757" t="s">
        <v>6332</v>
      </c>
      <c r="BP757" s="1" t="s">
        <v>8844</v>
      </c>
    </row>
    <row r="758" spans="1:68" hidden="1" x14ac:dyDescent="0.25">
      <c r="A758" s="1" t="s">
        <v>8845</v>
      </c>
      <c r="B758" t="s">
        <v>8846</v>
      </c>
      <c r="C758" t="s">
        <v>8847</v>
      </c>
      <c r="D758" s="5">
        <f t="shared" si="32"/>
        <v>0</v>
      </c>
      <c r="E758" s="5">
        <f>IFERROR(SEARCH(Tabelle2!$A$2,Literatur!$C758),0)</f>
        <v>0</v>
      </c>
      <c r="F758" s="5">
        <f>IFERROR(SEARCH(Tabelle2!$A$3,Literatur!$C758),0)</f>
        <v>0</v>
      </c>
      <c r="G758" s="5">
        <f>IFERROR(SEARCH(Tabelle2!$A$4,Literatur!$C758),0)</f>
        <v>0</v>
      </c>
      <c r="H758" s="5">
        <f>IFERROR(SEARCH(Tabelle2!$A$5,Literatur!$C758),0)</f>
        <v>0</v>
      </c>
      <c r="I758" s="5">
        <f>IFERROR(SEARCH(Tabelle2!$A$6,Literatur!$C758),0)</f>
        <v>0</v>
      </c>
      <c r="J758" s="5">
        <f>IFERROR(SEARCH(Tabelle2!$A$7,Literatur!$C758),0)</f>
        <v>0</v>
      </c>
      <c r="K758" s="5">
        <f>IFERROR(SEARCH(Tabelle2!$A$8,Literatur!$C758),0)</f>
        <v>0</v>
      </c>
      <c r="L758" s="5">
        <f>IFERROR(SEARCH(Tabelle2!$A$9,Literatur!$C758),0)</f>
        <v>0</v>
      </c>
      <c r="M758" s="5">
        <f>IFERROR(SEARCH(Tabelle2!$A$10,Literatur!$C758),0)</f>
        <v>0</v>
      </c>
      <c r="N758" t="s">
        <v>3715</v>
      </c>
      <c r="O758" t="s">
        <v>61</v>
      </c>
      <c r="P758" t="s">
        <v>519</v>
      </c>
      <c r="Q758" t="s">
        <v>1762</v>
      </c>
      <c r="R758">
        <v>7</v>
      </c>
      <c r="S758">
        <v>115546</v>
      </c>
      <c r="T758" t="s">
        <v>64</v>
      </c>
      <c r="U758" t="s">
        <v>8848</v>
      </c>
      <c r="V758" t="s">
        <v>8849</v>
      </c>
      <c r="X758" t="s">
        <v>8850</v>
      </c>
      <c r="Y758" t="s">
        <v>8851</v>
      </c>
      <c r="Z758" t="s">
        <v>8852</v>
      </c>
      <c r="AA758">
        <f t="shared" si="33"/>
        <v>16</v>
      </c>
      <c r="AB758">
        <v>13</v>
      </c>
      <c r="AC758" t="s">
        <v>8853</v>
      </c>
      <c r="AD758" t="s">
        <v>71</v>
      </c>
      <c r="AE758">
        <v>30497502</v>
      </c>
      <c r="AF758" t="s">
        <v>8854</v>
      </c>
      <c r="AG758" t="s">
        <v>8855</v>
      </c>
      <c r="AH758" t="s">
        <v>8856</v>
      </c>
      <c r="AI758" t="s">
        <v>8857</v>
      </c>
      <c r="AJ758" t="s">
        <v>113</v>
      </c>
      <c r="AK758" t="s">
        <v>877</v>
      </c>
      <c r="AL758">
        <v>2743419</v>
      </c>
      <c r="AM758">
        <v>2018</v>
      </c>
      <c r="AN758" t="s">
        <v>8858</v>
      </c>
      <c r="AO758" t="s">
        <v>8859</v>
      </c>
      <c r="AP758" t="s">
        <v>8859</v>
      </c>
      <c r="AQ758" t="s">
        <v>8860</v>
      </c>
      <c r="AR758" t="s">
        <v>8861</v>
      </c>
      <c r="AS758" t="s">
        <v>8861</v>
      </c>
      <c r="AT758" t="s">
        <v>8862</v>
      </c>
      <c r="AU758" t="s">
        <v>8863</v>
      </c>
      <c r="AV758" t="s">
        <v>84</v>
      </c>
      <c r="AW758" t="s">
        <v>85</v>
      </c>
      <c r="AX758" t="s">
        <v>85</v>
      </c>
      <c r="AY758" t="s">
        <v>85</v>
      </c>
      <c r="AZ758" t="s">
        <v>85</v>
      </c>
      <c r="BA758" t="s">
        <v>85</v>
      </c>
      <c r="BB758" t="s">
        <v>85</v>
      </c>
      <c r="BC758">
        <v>0</v>
      </c>
      <c r="BD758" t="s">
        <v>85</v>
      </c>
      <c r="BE758" t="s">
        <v>85</v>
      </c>
      <c r="BF758" t="s">
        <v>85</v>
      </c>
      <c r="BG758" t="s">
        <v>86</v>
      </c>
      <c r="BH758" t="s">
        <v>85</v>
      </c>
      <c r="BI758" t="s">
        <v>85</v>
      </c>
      <c r="BJ758" t="s">
        <v>85</v>
      </c>
      <c r="BK758" t="s">
        <v>85</v>
      </c>
      <c r="BL758" t="s">
        <v>8864</v>
      </c>
      <c r="BM758" t="s">
        <v>2722</v>
      </c>
      <c r="BN758" t="s">
        <v>2723</v>
      </c>
      <c r="BO758" t="s">
        <v>2723</v>
      </c>
      <c r="BP758" s="1" t="s">
        <v>8865</v>
      </c>
    </row>
    <row r="759" spans="1:68" hidden="1" x14ac:dyDescent="0.25">
      <c r="A759" s="1" t="s">
        <v>8845</v>
      </c>
      <c r="B759" t="s">
        <v>8846</v>
      </c>
      <c r="C759" t="s">
        <v>8847</v>
      </c>
      <c r="D759" s="5">
        <f t="shared" si="32"/>
        <v>0</v>
      </c>
      <c r="E759" s="5">
        <f>IFERROR(SEARCH(Tabelle2!$A$2,Literatur!$C759),0)</f>
        <v>0</v>
      </c>
      <c r="F759" s="5">
        <f>IFERROR(SEARCH(Tabelle2!$A$3,Literatur!$C759),0)</f>
        <v>0</v>
      </c>
      <c r="G759" s="5">
        <f>IFERROR(SEARCH(Tabelle2!$A$4,Literatur!$C759),0)</f>
        <v>0</v>
      </c>
      <c r="H759" s="5">
        <f>IFERROR(SEARCH(Tabelle2!$A$5,Literatur!$C759),0)</f>
        <v>0</v>
      </c>
      <c r="I759" s="5">
        <f>IFERROR(SEARCH(Tabelle2!$A$6,Literatur!$C759),0)</f>
        <v>0</v>
      </c>
      <c r="J759" s="5">
        <f>IFERROR(SEARCH(Tabelle2!$A$7,Literatur!$C759),0)</f>
        <v>0</v>
      </c>
      <c r="K759" s="5">
        <f>IFERROR(SEARCH(Tabelle2!$A$8,Literatur!$C759),0)</f>
        <v>0</v>
      </c>
      <c r="L759" s="5">
        <f>IFERROR(SEARCH(Tabelle2!$A$9,Literatur!$C759),0)</f>
        <v>0</v>
      </c>
      <c r="M759" s="5">
        <f>IFERROR(SEARCH(Tabelle2!$A$10,Literatur!$C759),0)</f>
        <v>0</v>
      </c>
      <c r="N759" t="s">
        <v>3715</v>
      </c>
      <c r="O759" t="s">
        <v>61</v>
      </c>
      <c r="P759" t="s">
        <v>519</v>
      </c>
      <c r="Q759" t="s">
        <v>1762</v>
      </c>
      <c r="R759">
        <v>7</v>
      </c>
      <c r="S759">
        <v>115546</v>
      </c>
      <c r="T759" t="s">
        <v>64</v>
      </c>
      <c r="U759" t="s">
        <v>8848</v>
      </c>
      <c r="V759" t="s">
        <v>8849</v>
      </c>
      <c r="X759" t="s">
        <v>8850</v>
      </c>
      <c r="Y759" t="s">
        <v>8851</v>
      </c>
      <c r="Z759" t="s">
        <v>8852</v>
      </c>
      <c r="AA759">
        <f t="shared" si="33"/>
        <v>16</v>
      </c>
      <c r="AB759">
        <v>13</v>
      </c>
      <c r="AC759" t="s">
        <v>8866</v>
      </c>
      <c r="AD759" t="s">
        <v>71</v>
      </c>
      <c r="AE759">
        <v>30157904</v>
      </c>
      <c r="AF759" t="s">
        <v>8867</v>
      </c>
      <c r="AG759" t="s">
        <v>8868</v>
      </c>
      <c r="AH759" t="s">
        <v>8869</v>
      </c>
      <c r="AI759" t="s">
        <v>8870</v>
      </c>
      <c r="AJ759" t="s">
        <v>113</v>
      </c>
      <c r="AK759" t="s">
        <v>2130</v>
      </c>
      <c r="AL759">
        <v>2712552</v>
      </c>
      <c r="AM759">
        <v>2018</v>
      </c>
      <c r="AN759" t="s">
        <v>5257</v>
      </c>
      <c r="AO759" t="s">
        <v>5257</v>
      </c>
      <c r="AP759" t="s">
        <v>5257</v>
      </c>
      <c r="AQ759" t="s">
        <v>5258</v>
      </c>
      <c r="AR759" t="s">
        <v>5259</v>
      </c>
      <c r="AS759" t="s">
        <v>5259</v>
      </c>
      <c r="AT759" t="s">
        <v>8871</v>
      </c>
      <c r="AU759" t="s">
        <v>8872</v>
      </c>
      <c r="AV759" t="s">
        <v>84</v>
      </c>
      <c r="AW759" t="s">
        <v>86</v>
      </c>
      <c r="AX759" t="s">
        <v>86</v>
      </c>
      <c r="AY759" t="s">
        <v>85</v>
      </c>
      <c r="AZ759" t="s">
        <v>86</v>
      </c>
      <c r="BA759" t="s">
        <v>85</v>
      </c>
      <c r="BB759" t="s">
        <v>86</v>
      </c>
      <c r="BC759">
        <v>0</v>
      </c>
      <c r="BD759" t="s">
        <v>86</v>
      </c>
      <c r="BE759" t="s">
        <v>86</v>
      </c>
      <c r="BF759" t="s">
        <v>85</v>
      </c>
      <c r="BG759" t="s">
        <v>85</v>
      </c>
      <c r="BH759" t="s">
        <v>85</v>
      </c>
      <c r="BI759" t="s">
        <v>85</v>
      </c>
      <c r="BJ759" t="s">
        <v>85</v>
      </c>
      <c r="BK759" t="s">
        <v>85</v>
      </c>
      <c r="BL759" t="s">
        <v>346</v>
      </c>
      <c r="BM759" t="s">
        <v>1775</v>
      </c>
      <c r="BN759" t="s">
        <v>8873</v>
      </c>
      <c r="BO759" t="s">
        <v>8873</v>
      </c>
      <c r="BP759" s="1" t="s">
        <v>8874</v>
      </c>
    </row>
    <row r="760" spans="1:68" hidden="1" x14ac:dyDescent="0.25">
      <c r="A760" s="1" t="s">
        <v>8845</v>
      </c>
      <c r="B760" t="s">
        <v>8846</v>
      </c>
      <c r="C760" t="s">
        <v>8847</v>
      </c>
      <c r="D760" s="5">
        <f t="shared" si="32"/>
        <v>0</v>
      </c>
      <c r="E760" s="5">
        <f>IFERROR(SEARCH(Tabelle2!$A$2,Literatur!$C760),0)</f>
        <v>0</v>
      </c>
      <c r="F760" s="5">
        <f>IFERROR(SEARCH(Tabelle2!$A$3,Literatur!$C760),0)</f>
        <v>0</v>
      </c>
      <c r="G760" s="5">
        <f>IFERROR(SEARCH(Tabelle2!$A$4,Literatur!$C760),0)</f>
        <v>0</v>
      </c>
      <c r="H760" s="5">
        <f>IFERROR(SEARCH(Tabelle2!$A$5,Literatur!$C760),0)</f>
        <v>0</v>
      </c>
      <c r="I760" s="5">
        <f>IFERROR(SEARCH(Tabelle2!$A$6,Literatur!$C760),0)</f>
        <v>0</v>
      </c>
      <c r="J760" s="5">
        <f>IFERROR(SEARCH(Tabelle2!$A$7,Literatur!$C760),0)</f>
        <v>0</v>
      </c>
      <c r="K760" s="5">
        <f>IFERROR(SEARCH(Tabelle2!$A$8,Literatur!$C760),0)</f>
        <v>0</v>
      </c>
      <c r="L760" s="5">
        <f>IFERROR(SEARCH(Tabelle2!$A$9,Literatur!$C760),0)</f>
        <v>0</v>
      </c>
      <c r="M760" s="5">
        <f>IFERROR(SEARCH(Tabelle2!$A$10,Literatur!$C760),0)</f>
        <v>0</v>
      </c>
      <c r="N760" t="s">
        <v>3715</v>
      </c>
      <c r="O760" t="s">
        <v>61</v>
      </c>
      <c r="P760" t="s">
        <v>519</v>
      </c>
      <c r="Q760" t="s">
        <v>1762</v>
      </c>
      <c r="R760">
        <v>7</v>
      </c>
      <c r="S760">
        <v>115546</v>
      </c>
      <c r="T760" t="s">
        <v>64</v>
      </c>
      <c r="U760" t="s">
        <v>8848</v>
      </c>
      <c r="V760" t="s">
        <v>8849</v>
      </c>
      <c r="X760" t="s">
        <v>8850</v>
      </c>
      <c r="Y760" t="s">
        <v>8851</v>
      </c>
      <c r="Z760" t="s">
        <v>8852</v>
      </c>
      <c r="AA760">
        <f t="shared" si="33"/>
        <v>16</v>
      </c>
      <c r="AB760">
        <v>13</v>
      </c>
      <c r="AC760" t="s">
        <v>8875</v>
      </c>
      <c r="AD760" t="s">
        <v>71</v>
      </c>
      <c r="AE760">
        <v>29980181</v>
      </c>
      <c r="AF760" t="s">
        <v>8876</v>
      </c>
      <c r="AG760" t="s">
        <v>8877</v>
      </c>
      <c r="AH760" t="s">
        <v>8878</v>
      </c>
      <c r="AI760" t="s">
        <v>8879</v>
      </c>
      <c r="AJ760" t="s">
        <v>113</v>
      </c>
      <c r="AK760" t="s">
        <v>207</v>
      </c>
      <c r="AL760">
        <v>2702592</v>
      </c>
      <c r="AM760">
        <v>2018</v>
      </c>
      <c r="AN760" t="s">
        <v>3499</v>
      </c>
      <c r="AO760" t="s">
        <v>3500</v>
      </c>
      <c r="AP760" t="s">
        <v>3500</v>
      </c>
      <c r="AQ760" t="s">
        <v>3501</v>
      </c>
      <c r="AR760" t="s">
        <v>3502</v>
      </c>
      <c r="AS760" t="s">
        <v>3502</v>
      </c>
      <c r="AT760" t="s">
        <v>8880</v>
      </c>
      <c r="AU760" t="s">
        <v>8881</v>
      </c>
      <c r="AV760" t="s">
        <v>84</v>
      </c>
      <c r="AW760" t="s">
        <v>86</v>
      </c>
      <c r="AX760" t="s">
        <v>86</v>
      </c>
      <c r="AY760" t="s">
        <v>85</v>
      </c>
      <c r="AZ760" t="s">
        <v>86</v>
      </c>
      <c r="BA760" t="s">
        <v>85</v>
      </c>
      <c r="BB760" t="s">
        <v>85</v>
      </c>
      <c r="BC760">
        <v>0</v>
      </c>
      <c r="BD760" t="s">
        <v>86</v>
      </c>
      <c r="BE760" t="s">
        <v>86</v>
      </c>
      <c r="BF760" t="s">
        <v>85</v>
      </c>
      <c r="BG760" t="s">
        <v>86</v>
      </c>
      <c r="BH760" t="s">
        <v>85</v>
      </c>
      <c r="BI760" t="s">
        <v>85</v>
      </c>
      <c r="BJ760" t="s">
        <v>85</v>
      </c>
      <c r="BK760" t="s">
        <v>86</v>
      </c>
      <c r="BL760" t="s">
        <v>5611</v>
      </c>
      <c r="BM760" t="s">
        <v>4598</v>
      </c>
      <c r="BN760" t="s">
        <v>5543</v>
      </c>
      <c r="BO760" t="s">
        <v>5543</v>
      </c>
      <c r="BP760" s="1" t="s">
        <v>8882</v>
      </c>
    </row>
    <row r="761" spans="1:68" hidden="1" x14ac:dyDescent="0.25">
      <c r="A761" s="1" t="s">
        <v>8845</v>
      </c>
      <c r="B761" t="s">
        <v>8846</v>
      </c>
      <c r="C761" t="s">
        <v>8847</v>
      </c>
      <c r="D761" s="5">
        <f t="shared" si="32"/>
        <v>0</v>
      </c>
      <c r="E761" s="5">
        <f>IFERROR(SEARCH(Tabelle2!$A$2,Literatur!$C761),0)</f>
        <v>0</v>
      </c>
      <c r="F761" s="5">
        <f>IFERROR(SEARCH(Tabelle2!$A$3,Literatur!$C761),0)</f>
        <v>0</v>
      </c>
      <c r="G761" s="5">
        <f>IFERROR(SEARCH(Tabelle2!$A$4,Literatur!$C761),0)</f>
        <v>0</v>
      </c>
      <c r="H761" s="5">
        <f>IFERROR(SEARCH(Tabelle2!$A$5,Literatur!$C761),0)</f>
        <v>0</v>
      </c>
      <c r="I761" s="5">
        <f>IFERROR(SEARCH(Tabelle2!$A$6,Literatur!$C761),0)</f>
        <v>0</v>
      </c>
      <c r="J761" s="5">
        <f>IFERROR(SEARCH(Tabelle2!$A$7,Literatur!$C761),0)</f>
        <v>0</v>
      </c>
      <c r="K761" s="5">
        <f>IFERROR(SEARCH(Tabelle2!$A$8,Literatur!$C761),0)</f>
        <v>0</v>
      </c>
      <c r="L761" s="5">
        <f>IFERROR(SEARCH(Tabelle2!$A$9,Literatur!$C761),0)</f>
        <v>0</v>
      </c>
      <c r="M761" s="5">
        <f>IFERROR(SEARCH(Tabelle2!$A$10,Literatur!$C761),0)</f>
        <v>0</v>
      </c>
      <c r="N761" t="s">
        <v>3715</v>
      </c>
      <c r="O761" t="s">
        <v>61</v>
      </c>
      <c r="P761" t="s">
        <v>519</v>
      </c>
      <c r="Q761" t="s">
        <v>1762</v>
      </c>
      <c r="R761">
        <v>7</v>
      </c>
      <c r="S761">
        <v>115546</v>
      </c>
      <c r="T761" t="s">
        <v>64</v>
      </c>
      <c r="U761" t="s">
        <v>8848</v>
      </c>
      <c r="V761" t="s">
        <v>8849</v>
      </c>
      <c r="X761" t="s">
        <v>8850</v>
      </c>
      <c r="Y761" t="s">
        <v>8851</v>
      </c>
      <c r="Z761" t="s">
        <v>8852</v>
      </c>
      <c r="AA761">
        <f t="shared" si="33"/>
        <v>16</v>
      </c>
      <c r="AB761">
        <v>13</v>
      </c>
      <c r="AC761" t="s">
        <v>8883</v>
      </c>
      <c r="AD761" t="s">
        <v>71</v>
      </c>
      <c r="AE761">
        <v>29884607</v>
      </c>
      <c r="AF761" t="s">
        <v>8884</v>
      </c>
      <c r="AG761" t="s">
        <v>8885</v>
      </c>
      <c r="AH761" t="s">
        <v>8886</v>
      </c>
      <c r="AI761" t="s">
        <v>8887</v>
      </c>
      <c r="AJ761" t="s">
        <v>113</v>
      </c>
      <c r="AK761" t="s">
        <v>420</v>
      </c>
      <c r="AL761">
        <v>2695133</v>
      </c>
      <c r="AM761">
        <v>2018</v>
      </c>
      <c r="AN761" t="s">
        <v>8888</v>
      </c>
      <c r="AO761" t="s">
        <v>8889</v>
      </c>
      <c r="AP761" t="s">
        <v>8889</v>
      </c>
      <c r="AQ761" t="s">
        <v>8890</v>
      </c>
      <c r="AR761" t="s">
        <v>8891</v>
      </c>
      <c r="AS761" t="s">
        <v>8891</v>
      </c>
      <c r="AT761" t="s">
        <v>8892</v>
      </c>
      <c r="AU761" t="s">
        <v>8893</v>
      </c>
      <c r="AV761" t="s">
        <v>84</v>
      </c>
      <c r="AW761" t="s">
        <v>86</v>
      </c>
      <c r="AX761" t="s">
        <v>86</v>
      </c>
      <c r="AY761" t="s">
        <v>85</v>
      </c>
      <c r="AZ761" t="s">
        <v>85</v>
      </c>
      <c r="BA761" t="s">
        <v>85</v>
      </c>
      <c r="BB761" t="s">
        <v>85</v>
      </c>
      <c r="BC761">
        <v>0</v>
      </c>
      <c r="BD761" t="s">
        <v>86</v>
      </c>
      <c r="BE761" t="s">
        <v>86</v>
      </c>
      <c r="BF761" t="s">
        <v>85</v>
      </c>
      <c r="BG761" t="s">
        <v>86</v>
      </c>
      <c r="BH761" t="s">
        <v>85</v>
      </c>
      <c r="BI761" t="s">
        <v>85</v>
      </c>
      <c r="BJ761" t="s">
        <v>85</v>
      </c>
      <c r="BK761" t="s">
        <v>85</v>
      </c>
      <c r="BL761" t="s">
        <v>3515</v>
      </c>
      <c r="BM761" t="s">
        <v>8894</v>
      </c>
      <c r="BN761" t="s">
        <v>87</v>
      </c>
      <c r="BO761" t="s">
        <v>87</v>
      </c>
      <c r="BP761" s="1" t="s">
        <v>8895</v>
      </c>
    </row>
    <row r="762" spans="1:68" hidden="1" x14ac:dyDescent="0.25">
      <c r="A762" s="1" t="s">
        <v>8845</v>
      </c>
      <c r="B762" t="s">
        <v>8846</v>
      </c>
      <c r="C762" t="s">
        <v>8847</v>
      </c>
      <c r="D762" s="5">
        <f t="shared" si="32"/>
        <v>0</v>
      </c>
      <c r="E762" s="5">
        <f>IFERROR(SEARCH(Tabelle2!$A$2,Literatur!$C762),0)</f>
        <v>0</v>
      </c>
      <c r="F762" s="5">
        <f>IFERROR(SEARCH(Tabelle2!$A$3,Literatur!$C762),0)</f>
        <v>0</v>
      </c>
      <c r="G762" s="5">
        <f>IFERROR(SEARCH(Tabelle2!$A$4,Literatur!$C762),0)</f>
        <v>0</v>
      </c>
      <c r="H762" s="5">
        <f>IFERROR(SEARCH(Tabelle2!$A$5,Literatur!$C762),0)</f>
        <v>0</v>
      </c>
      <c r="I762" s="5">
        <f>IFERROR(SEARCH(Tabelle2!$A$6,Literatur!$C762),0)</f>
        <v>0</v>
      </c>
      <c r="J762" s="5">
        <f>IFERROR(SEARCH(Tabelle2!$A$7,Literatur!$C762),0)</f>
        <v>0</v>
      </c>
      <c r="K762" s="5">
        <f>IFERROR(SEARCH(Tabelle2!$A$8,Literatur!$C762),0)</f>
        <v>0</v>
      </c>
      <c r="L762" s="5">
        <f>IFERROR(SEARCH(Tabelle2!$A$9,Literatur!$C762),0)</f>
        <v>0</v>
      </c>
      <c r="M762" s="5">
        <f>IFERROR(SEARCH(Tabelle2!$A$10,Literatur!$C762),0)</f>
        <v>0</v>
      </c>
      <c r="N762" t="s">
        <v>3715</v>
      </c>
      <c r="O762" t="s">
        <v>61</v>
      </c>
      <c r="P762" t="s">
        <v>519</v>
      </c>
      <c r="Q762" t="s">
        <v>1762</v>
      </c>
      <c r="R762">
        <v>7</v>
      </c>
      <c r="S762">
        <v>115546</v>
      </c>
      <c r="T762" t="s">
        <v>64</v>
      </c>
      <c r="U762" t="s">
        <v>8848</v>
      </c>
      <c r="V762" t="s">
        <v>8849</v>
      </c>
      <c r="X762" t="s">
        <v>8850</v>
      </c>
      <c r="Y762" t="s">
        <v>8851</v>
      </c>
      <c r="Z762" t="s">
        <v>8852</v>
      </c>
      <c r="AA762">
        <f t="shared" si="33"/>
        <v>16</v>
      </c>
      <c r="AB762">
        <v>13</v>
      </c>
      <c r="AC762" t="s">
        <v>8896</v>
      </c>
      <c r="AD762" t="s">
        <v>71</v>
      </c>
      <c r="AE762">
        <v>29276411</v>
      </c>
      <c r="AF762" t="s">
        <v>8897</v>
      </c>
      <c r="AG762" t="s">
        <v>8898</v>
      </c>
      <c r="AH762" t="s">
        <v>8899</v>
      </c>
      <c r="AI762" t="s">
        <v>8900</v>
      </c>
      <c r="AJ762" t="s">
        <v>130</v>
      </c>
      <c r="AK762" t="s">
        <v>281</v>
      </c>
      <c r="AL762">
        <v>2550636</v>
      </c>
      <c r="AM762">
        <v>2017</v>
      </c>
      <c r="AN762" t="s">
        <v>8901</v>
      </c>
      <c r="AO762" t="s">
        <v>8902</v>
      </c>
      <c r="AP762" t="s">
        <v>8902</v>
      </c>
      <c r="AQ762" t="s">
        <v>8903</v>
      </c>
      <c r="AR762" t="s">
        <v>8904</v>
      </c>
      <c r="AS762" t="s">
        <v>8904</v>
      </c>
      <c r="AT762" t="s">
        <v>8905</v>
      </c>
      <c r="AU762" t="s">
        <v>8906</v>
      </c>
      <c r="AV762" t="s">
        <v>84</v>
      </c>
      <c r="AW762" t="s">
        <v>86</v>
      </c>
      <c r="AX762" t="s">
        <v>86</v>
      </c>
      <c r="AY762" t="s">
        <v>85</v>
      </c>
      <c r="AZ762" t="s">
        <v>86</v>
      </c>
      <c r="BA762" t="s">
        <v>85</v>
      </c>
      <c r="BB762" t="s">
        <v>86</v>
      </c>
      <c r="BC762">
        <v>0</v>
      </c>
      <c r="BD762" t="s">
        <v>86</v>
      </c>
      <c r="BE762" t="s">
        <v>86</v>
      </c>
      <c r="BF762" t="s">
        <v>85</v>
      </c>
      <c r="BG762" t="s">
        <v>85</v>
      </c>
      <c r="BH762" t="s">
        <v>85</v>
      </c>
      <c r="BI762" t="s">
        <v>85</v>
      </c>
      <c r="BJ762" t="s">
        <v>85</v>
      </c>
      <c r="BK762" t="s">
        <v>85</v>
      </c>
      <c r="BL762" t="s">
        <v>3224</v>
      </c>
      <c r="BM762" t="s">
        <v>7616</v>
      </c>
      <c r="BN762" t="s">
        <v>1967</v>
      </c>
      <c r="BO762" t="s">
        <v>1967</v>
      </c>
      <c r="BP762" s="1" t="s">
        <v>8907</v>
      </c>
    </row>
    <row r="763" spans="1:68" hidden="1" x14ac:dyDescent="0.25">
      <c r="A763" s="1" t="s">
        <v>8845</v>
      </c>
      <c r="B763" t="s">
        <v>8846</v>
      </c>
      <c r="C763" t="s">
        <v>8847</v>
      </c>
      <c r="D763" s="5">
        <f t="shared" si="32"/>
        <v>0</v>
      </c>
      <c r="E763" s="5">
        <f>IFERROR(SEARCH(Tabelle2!$A$2,Literatur!$C763),0)</f>
        <v>0</v>
      </c>
      <c r="F763" s="5">
        <f>IFERROR(SEARCH(Tabelle2!$A$3,Literatur!$C763),0)</f>
        <v>0</v>
      </c>
      <c r="G763" s="5">
        <f>IFERROR(SEARCH(Tabelle2!$A$4,Literatur!$C763),0)</f>
        <v>0</v>
      </c>
      <c r="H763" s="5">
        <f>IFERROR(SEARCH(Tabelle2!$A$5,Literatur!$C763),0)</f>
        <v>0</v>
      </c>
      <c r="I763" s="5">
        <f>IFERROR(SEARCH(Tabelle2!$A$6,Literatur!$C763),0)</f>
        <v>0</v>
      </c>
      <c r="J763" s="5">
        <f>IFERROR(SEARCH(Tabelle2!$A$7,Literatur!$C763),0)</f>
        <v>0</v>
      </c>
      <c r="K763" s="5">
        <f>IFERROR(SEARCH(Tabelle2!$A$8,Literatur!$C763),0)</f>
        <v>0</v>
      </c>
      <c r="L763" s="5">
        <f>IFERROR(SEARCH(Tabelle2!$A$9,Literatur!$C763),0)</f>
        <v>0</v>
      </c>
      <c r="M763" s="5">
        <f>IFERROR(SEARCH(Tabelle2!$A$10,Literatur!$C763),0)</f>
        <v>0</v>
      </c>
      <c r="N763" t="s">
        <v>3715</v>
      </c>
      <c r="O763" t="s">
        <v>61</v>
      </c>
      <c r="P763" t="s">
        <v>519</v>
      </c>
      <c r="Q763" t="s">
        <v>1762</v>
      </c>
      <c r="R763">
        <v>7</v>
      </c>
      <c r="S763">
        <v>115546</v>
      </c>
      <c r="T763" t="s">
        <v>64</v>
      </c>
      <c r="U763" t="s">
        <v>8848</v>
      </c>
      <c r="V763" t="s">
        <v>8849</v>
      </c>
      <c r="X763" t="s">
        <v>8850</v>
      </c>
      <c r="Y763" t="s">
        <v>8851</v>
      </c>
      <c r="Z763" t="s">
        <v>8852</v>
      </c>
      <c r="AA763">
        <f t="shared" si="33"/>
        <v>16</v>
      </c>
      <c r="AB763">
        <v>13</v>
      </c>
      <c r="AC763" t="s">
        <v>8908</v>
      </c>
      <c r="AD763" t="s">
        <v>71</v>
      </c>
      <c r="AE763">
        <v>27917593</v>
      </c>
      <c r="AF763" t="s">
        <v>8909</v>
      </c>
      <c r="AG763" t="s">
        <v>8910</v>
      </c>
      <c r="AH763" t="s">
        <v>8911</v>
      </c>
      <c r="AI763" t="s">
        <v>8912</v>
      </c>
      <c r="AJ763" t="s">
        <v>113</v>
      </c>
      <c r="AK763" t="s">
        <v>877</v>
      </c>
      <c r="AL763">
        <v>2536312</v>
      </c>
      <c r="AM763">
        <v>2017</v>
      </c>
      <c r="AN763" t="s">
        <v>8913</v>
      </c>
      <c r="AO763" t="s">
        <v>8914</v>
      </c>
      <c r="AP763" t="s">
        <v>8914</v>
      </c>
      <c r="AQ763" t="s">
        <v>8915</v>
      </c>
      <c r="AR763" t="s">
        <v>8916</v>
      </c>
      <c r="AS763" t="s">
        <v>8917</v>
      </c>
      <c r="AT763" t="s">
        <v>8918</v>
      </c>
      <c r="AU763" t="s">
        <v>8919</v>
      </c>
      <c r="AV763" t="s">
        <v>84</v>
      </c>
      <c r="AW763" t="s">
        <v>86</v>
      </c>
      <c r="AX763" t="s">
        <v>86</v>
      </c>
      <c r="AY763" t="s">
        <v>85</v>
      </c>
      <c r="AZ763" t="s">
        <v>86</v>
      </c>
      <c r="BA763" t="s">
        <v>85</v>
      </c>
      <c r="BB763" t="s">
        <v>85</v>
      </c>
      <c r="BC763">
        <v>0</v>
      </c>
      <c r="BD763" t="s">
        <v>86</v>
      </c>
      <c r="BE763" t="s">
        <v>86</v>
      </c>
      <c r="BF763" t="s">
        <v>85</v>
      </c>
      <c r="BG763" t="s">
        <v>86</v>
      </c>
      <c r="BH763" t="s">
        <v>85</v>
      </c>
      <c r="BI763" t="s">
        <v>85</v>
      </c>
      <c r="BJ763" t="s">
        <v>85</v>
      </c>
      <c r="BK763" t="s">
        <v>85</v>
      </c>
      <c r="BL763" t="s">
        <v>7120</v>
      </c>
      <c r="BM763" t="s">
        <v>292</v>
      </c>
      <c r="BN763" t="s">
        <v>4684</v>
      </c>
      <c r="BO763" t="s">
        <v>4684</v>
      </c>
      <c r="BP763" s="1" t="s">
        <v>8920</v>
      </c>
    </row>
    <row r="764" spans="1:68" hidden="1" x14ac:dyDescent="0.25">
      <c r="A764" s="1" t="s">
        <v>8845</v>
      </c>
      <c r="B764" t="s">
        <v>8846</v>
      </c>
      <c r="C764" t="s">
        <v>8847</v>
      </c>
      <c r="D764" s="5">
        <f t="shared" si="32"/>
        <v>0</v>
      </c>
      <c r="E764" s="5">
        <f>IFERROR(SEARCH(Tabelle2!$A$2,Literatur!$C764),0)</f>
        <v>0</v>
      </c>
      <c r="F764" s="5">
        <f>IFERROR(SEARCH(Tabelle2!$A$3,Literatur!$C764),0)</f>
        <v>0</v>
      </c>
      <c r="G764" s="5">
        <f>IFERROR(SEARCH(Tabelle2!$A$4,Literatur!$C764),0)</f>
        <v>0</v>
      </c>
      <c r="H764" s="5">
        <f>IFERROR(SEARCH(Tabelle2!$A$5,Literatur!$C764),0)</f>
        <v>0</v>
      </c>
      <c r="I764" s="5">
        <f>IFERROR(SEARCH(Tabelle2!$A$6,Literatur!$C764),0)</f>
        <v>0</v>
      </c>
      <c r="J764" s="5">
        <f>IFERROR(SEARCH(Tabelle2!$A$7,Literatur!$C764),0)</f>
        <v>0</v>
      </c>
      <c r="K764" s="5">
        <f>IFERROR(SEARCH(Tabelle2!$A$8,Literatur!$C764),0)</f>
        <v>0</v>
      </c>
      <c r="L764" s="5">
        <f>IFERROR(SEARCH(Tabelle2!$A$9,Literatur!$C764),0)</f>
        <v>0</v>
      </c>
      <c r="M764" s="5">
        <f>IFERROR(SEARCH(Tabelle2!$A$10,Literatur!$C764),0)</f>
        <v>0</v>
      </c>
      <c r="N764" t="s">
        <v>3715</v>
      </c>
      <c r="O764" t="s">
        <v>61</v>
      </c>
      <c r="P764" t="s">
        <v>519</v>
      </c>
      <c r="Q764" t="s">
        <v>1762</v>
      </c>
      <c r="R764">
        <v>7</v>
      </c>
      <c r="S764">
        <v>115546</v>
      </c>
      <c r="T764" t="s">
        <v>64</v>
      </c>
      <c r="U764" t="s">
        <v>8848</v>
      </c>
      <c r="V764" t="s">
        <v>8849</v>
      </c>
      <c r="X764" t="s">
        <v>8850</v>
      </c>
      <c r="Y764" t="s">
        <v>8851</v>
      </c>
      <c r="Z764" t="s">
        <v>8852</v>
      </c>
      <c r="AA764">
        <f t="shared" si="33"/>
        <v>16</v>
      </c>
      <c r="AB764">
        <v>13</v>
      </c>
      <c r="AC764" t="s">
        <v>8921</v>
      </c>
      <c r="AD764" t="s">
        <v>71</v>
      </c>
      <c r="AE764">
        <v>28176886</v>
      </c>
      <c r="AF764" t="s">
        <v>8922</v>
      </c>
      <c r="AG764" t="s">
        <v>8923</v>
      </c>
      <c r="AH764" t="s">
        <v>8924</v>
      </c>
      <c r="AI764" t="s">
        <v>8925</v>
      </c>
      <c r="AJ764" t="s">
        <v>113</v>
      </c>
      <c r="AK764" t="s">
        <v>281</v>
      </c>
      <c r="AL764">
        <v>2550636</v>
      </c>
      <c r="AM764">
        <v>2017</v>
      </c>
      <c r="AN764" t="s">
        <v>8901</v>
      </c>
      <c r="AO764" t="s">
        <v>8902</v>
      </c>
      <c r="AP764" t="s">
        <v>8902</v>
      </c>
      <c r="AQ764" t="s">
        <v>8903</v>
      </c>
      <c r="AR764" t="s">
        <v>8904</v>
      </c>
      <c r="AS764" t="s">
        <v>8904</v>
      </c>
      <c r="AT764" t="s">
        <v>8926</v>
      </c>
      <c r="AU764" t="s">
        <v>8927</v>
      </c>
      <c r="AV764" t="s">
        <v>84</v>
      </c>
      <c r="AW764" t="s">
        <v>86</v>
      </c>
      <c r="AX764" t="s">
        <v>86</v>
      </c>
      <c r="AY764" t="s">
        <v>85</v>
      </c>
      <c r="AZ764" t="s">
        <v>86</v>
      </c>
      <c r="BA764" t="s">
        <v>85</v>
      </c>
      <c r="BB764" t="s">
        <v>85</v>
      </c>
      <c r="BC764">
        <v>1</v>
      </c>
      <c r="BD764" t="s">
        <v>86</v>
      </c>
      <c r="BE764" t="s">
        <v>86</v>
      </c>
      <c r="BF764" t="s">
        <v>85</v>
      </c>
      <c r="BG764" t="s">
        <v>85</v>
      </c>
      <c r="BH764" t="s">
        <v>85</v>
      </c>
      <c r="BI764" t="s">
        <v>85</v>
      </c>
      <c r="BJ764" t="s">
        <v>85</v>
      </c>
      <c r="BK764" t="s">
        <v>85</v>
      </c>
      <c r="BL764" t="s">
        <v>2012</v>
      </c>
      <c r="BM764" t="s">
        <v>170</v>
      </c>
      <c r="BN764" t="s">
        <v>7861</v>
      </c>
      <c r="BO764" t="s">
        <v>7861</v>
      </c>
      <c r="BP764" s="1" t="s">
        <v>8928</v>
      </c>
    </row>
    <row r="765" spans="1:68" hidden="1" x14ac:dyDescent="0.25">
      <c r="A765" s="1" t="s">
        <v>8845</v>
      </c>
      <c r="B765" t="s">
        <v>8846</v>
      </c>
      <c r="C765" t="s">
        <v>8847</v>
      </c>
      <c r="D765" s="5">
        <f t="shared" si="32"/>
        <v>0</v>
      </c>
      <c r="E765" s="5">
        <f>IFERROR(SEARCH(Tabelle2!$A$2,Literatur!$C765),0)</f>
        <v>0</v>
      </c>
      <c r="F765" s="5">
        <f>IFERROR(SEARCH(Tabelle2!$A$3,Literatur!$C765),0)</f>
        <v>0</v>
      </c>
      <c r="G765" s="5">
        <f>IFERROR(SEARCH(Tabelle2!$A$4,Literatur!$C765),0)</f>
        <v>0</v>
      </c>
      <c r="H765" s="5">
        <f>IFERROR(SEARCH(Tabelle2!$A$5,Literatur!$C765),0)</f>
        <v>0</v>
      </c>
      <c r="I765" s="5">
        <f>IFERROR(SEARCH(Tabelle2!$A$6,Literatur!$C765),0)</f>
        <v>0</v>
      </c>
      <c r="J765" s="5">
        <f>IFERROR(SEARCH(Tabelle2!$A$7,Literatur!$C765),0)</f>
        <v>0</v>
      </c>
      <c r="K765" s="5">
        <f>IFERROR(SEARCH(Tabelle2!$A$8,Literatur!$C765),0)</f>
        <v>0</v>
      </c>
      <c r="L765" s="5">
        <f>IFERROR(SEARCH(Tabelle2!$A$9,Literatur!$C765),0)</f>
        <v>0</v>
      </c>
      <c r="M765" s="5">
        <f>IFERROR(SEARCH(Tabelle2!$A$10,Literatur!$C765),0)</f>
        <v>0</v>
      </c>
      <c r="N765" t="s">
        <v>3715</v>
      </c>
      <c r="O765" t="s">
        <v>61</v>
      </c>
      <c r="P765" t="s">
        <v>519</v>
      </c>
      <c r="Q765" t="s">
        <v>1762</v>
      </c>
      <c r="R765">
        <v>7</v>
      </c>
      <c r="S765">
        <v>115546</v>
      </c>
      <c r="T765" t="s">
        <v>64</v>
      </c>
      <c r="U765" t="s">
        <v>8848</v>
      </c>
      <c r="V765" t="s">
        <v>8849</v>
      </c>
      <c r="X765" t="s">
        <v>8850</v>
      </c>
      <c r="Y765" t="s">
        <v>8851</v>
      </c>
      <c r="Z765" t="s">
        <v>8852</v>
      </c>
      <c r="AA765">
        <f t="shared" si="33"/>
        <v>16</v>
      </c>
      <c r="AB765">
        <v>13</v>
      </c>
      <c r="AC765" t="s">
        <v>8929</v>
      </c>
      <c r="AD765" t="s">
        <v>71</v>
      </c>
      <c r="AE765">
        <v>28143408</v>
      </c>
      <c r="AF765" t="s">
        <v>8930</v>
      </c>
      <c r="AG765" t="s">
        <v>8931</v>
      </c>
      <c r="AH765" t="s">
        <v>8932</v>
      </c>
      <c r="AI765" t="s">
        <v>8933</v>
      </c>
      <c r="AJ765" t="s">
        <v>113</v>
      </c>
      <c r="AK765" t="s">
        <v>131</v>
      </c>
      <c r="AL765">
        <v>2512111</v>
      </c>
      <c r="AM765">
        <v>2017</v>
      </c>
      <c r="AN765" t="s">
        <v>3499</v>
      </c>
      <c r="AO765" t="s">
        <v>3500</v>
      </c>
      <c r="AP765" t="s">
        <v>3500</v>
      </c>
      <c r="AQ765" t="s">
        <v>3501</v>
      </c>
      <c r="AR765" t="s">
        <v>3502</v>
      </c>
      <c r="AS765" t="s">
        <v>3502</v>
      </c>
      <c r="AT765" t="s">
        <v>8934</v>
      </c>
      <c r="AU765" t="s">
        <v>8935</v>
      </c>
      <c r="AV765" t="s">
        <v>84</v>
      </c>
      <c r="AW765" t="s">
        <v>86</v>
      </c>
      <c r="AX765" t="s">
        <v>86</v>
      </c>
      <c r="AY765" t="s">
        <v>85</v>
      </c>
      <c r="AZ765" t="s">
        <v>86</v>
      </c>
      <c r="BA765" t="s">
        <v>85</v>
      </c>
      <c r="BB765" t="s">
        <v>85</v>
      </c>
      <c r="BC765">
        <v>2</v>
      </c>
      <c r="BD765" t="s">
        <v>86</v>
      </c>
      <c r="BE765" t="s">
        <v>86</v>
      </c>
      <c r="BF765" t="s">
        <v>85</v>
      </c>
      <c r="BG765" t="s">
        <v>86</v>
      </c>
      <c r="BH765" t="s">
        <v>85</v>
      </c>
      <c r="BI765" t="s">
        <v>85</v>
      </c>
      <c r="BJ765" t="s">
        <v>85</v>
      </c>
      <c r="BK765" t="s">
        <v>86</v>
      </c>
      <c r="BL765" t="s">
        <v>777</v>
      </c>
      <c r="BM765" t="s">
        <v>5173</v>
      </c>
      <c r="BN765" t="s">
        <v>7516</v>
      </c>
      <c r="BO765" t="s">
        <v>7516</v>
      </c>
      <c r="BP765" s="1" t="s">
        <v>8936</v>
      </c>
    </row>
    <row r="766" spans="1:68" hidden="1" x14ac:dyDescent="0.25">
      <c r="A766" s="1" t="s">
        <v>8845</v>
      </c>
      <c r="B766" t="s">
        <v>8846</v>
      </c>
      <c r="C766" t="s">
        <v>8847</v>
      </c>
      <c r="D766" s="5">
        <f t="shared" si="32"/>
        <v>0</v>
      </c>
      <c r="E766" s="5">
        <f>IFERROR(SEARCH(Tabelle2!$A$2,Literatur!$C766),0)</f>
        <v>0</v>
      </c>
      <c r="F766" s="5">
        <f>IFERROR(SEARCH(Tabelle2!$A$3,Literatur!$C766),0)</f>
        <v>0</v>
      </c>
      <c r="G766" s="5">
        <f>IFERROR(SEARCH(Tabelle2!$A$4,Literatur!$C766),0)</f>
        <v>0</v>
      </c>
      <c r="H766" s="5">
        <f>IFERROR(SEARCH(Tabelle2!$A$5,Literatur!$C766),0)</f>
        <v>0</v>
      </c>
      <c r="I766" s="5">
        <f>IFERROR(SEARCH(Tabelle2!$A$6,Literatur!$C766),0)</f>
        <v>0</v>
      </c>
      <c r="J766" s="5">
        <f>IFERROR(SEARCH(Tabelle2!$A$7,Literatur!$C766),0)</f>
        <v>0</v>
      </c>
      <c r="K766" s="5">
        <f>IFERROR(SEARCH(Tabelle2!$A$8,Literatur!$C766),0)</f>
        <v>0</v>
      </c>
      <c r="L766" s="5">
        <f>IFERROR(SEARCH(Tabelle2!$A$9,Literatur!$C766),0)</f>
        <v>0</v>
      </c>
      <c r="M766" s="5">
        <f>IFERROR(SEARCH(Tabelle2!$A$10,Literatur!$C766),0)</f>
        <v>0</v>
      </c>
      <c r="N766" t="s">
        <v>3715</v>
      </c>
      <c r="O766" t="s">
        <v>61</v>
      </c>
      <c r="P766" t="s">
        <v>519</v>
      </c>
      <c r="Q766" t="s">
        <v>1762</v>
      </c>
      <c r="R766">
        <v>7</v>
      </c>
      <c r="S766">
        <v>115546</v>
      </c>
      <c r="T766" t="s">
        <v>64</v>
      </c>
      <c r="U766" t="s">
        <v>8848</v>
      </c>
      <c r="V766" t="s">
        <v>8849</v>
      </c>
      <c r="X766" t="s">
        <v>8850</v>
      </c>
      <c r="Y766" t="s">
        <v>8851</v>
      </c>
      <c r="Z766" t="s">
        <v>8852</v>
      </c>
      <c r="AA766">
        <f t="shared" si="33"/>
        <v>16</v>
      </c>
      <c r="AB766">
        <v>13</v>
      </c>
      <c r="AC766" t="s">
        <v>8937</v>
      </c>
      <c r="AD766" t="s">
        <v>71</v>
      </c>
      <c r="AE766">
        <v>27566594</v>
      </c>
      <c r="AF766" t="s">
        <v>8938</v>
      </c>
      <c r="AG766" t="s">
        <v>8939</v>
      </c>
      <c r="AH766" t="s">
        <v>8940</v>
      </c>
      <c r="AI766" t="s">
        <v>8941</v>
      </c>
      <c r="AJ766" t="s">
        <v>77</v>
      </c>
      <c r="AK766" t="s">
        <v>877</v>
      </c>
      <c r="AL766">
        <v>2478125</v>
      </c>
      <c r="AM766">
        <v>2016</v>
      </c>
      <c r="AN766" t="s">
        <v>3499</v>
      </c>
      <c r="AO766" t="s">
        <v>3500</v>
      </c>
      <c r="AP766" t="s">
        <v>3500</v>
      </c>
      <c r="AQ766" t="s">
        <v>3501</v>
      </c>
      <c r="AR766" t="s">
        <v>3502</v>
      </c>
      <c r="AS766" t="s">
        <v>3502</v>
      </c>
      <c r="AT766" t="s">
        <v>8942</v>
      </c>
      <c r="AU766" t="s">
        <v>8943</v>
      </c>
      <c r="AV766" t="s">
        <v>84</v>
      </c>
      <c r="AW766" t="s">
        <v>86</v>
      </c>
      <c r="AX766" t="s">
        <v>86</v>
      </c>
      <c r="AY766" t="s">
        <v>85</v>
      </c>
      <c r="AZ766" t="s">
        <v>86</v>
      </c>
      <c r="BA766" t="s">
        <v>85</v>
      </c>
      <c r="BB766" t="s">
        <v>85</v>
      </c>
      <c r="BC766">
        <v>2</v>
      </c>
      <c r="BD766" t="s">
        <v>86</v>
      </c>
      <c r="BE766" t="s">
        <v>86</v>
      </c>
      <c r="BF766" t="s">
        <v>85</v>
      </c>
      <c r="BG766" t="s">
        <v>86</v>
      </c>
      <c r="BH766" t="s">
        <v>85</v>
      </c>
      <c r="BI766" t="s">
        <v>85</v>
      </c>
      <c r="BJ766" t="s">
        <v>85</v>
      </c>
      <c r="BK766" t="s">
        <v>86</v>
      </c>
      <c r="BL766" t="s">
        <v>8944</v>
      </c>
      <c r="BM766" t="s">
        <v>5173</v>
      </c>
      <c r="BN766" t="s">
        <v>8945</v>
      </c>
      <c r="BO766" t="s">
        <v>8945</v>
      </c>
      <c r="BP766" s="1" t="s">
        <v>8946</v>
      </c>
    </row>
    <row r="767" spans="1:68" hidden="1" x14ac:dyDescent="0.25">
      <c r="A767" s="1" t="s">
        <v>8845</v>
      </c>
      <c r="B767" t="s">
        <v>8846</v>
      </c>
      <c r="C767" t="s">
        <v>8847</v>
      </c>
      <c r="D767" s="5">
        <f t="shared" si="32"/>
        <v>0</v>
      </c>
      <c r="E767" s="5">
        <f>IFERROR(SEARCH(Tabelle2!$A$2,Literatur!$C767),0)</f>
        <v>0</v>
      </c>
      <c r="F767" s="5">
        <f>IFERROR(SEARCH(Tabelle2!$A$3,Literatur!$C767),0)</f>
        <v>0</v>
      </c>
      <c r="G767" s="5">
        <f>IFERROR(SEARCH(Tabelle2!$A$4,Literatur!$C767),0)</f>
        <v>0</v>
      </c>
      <c r="H767" s="5">
        <f>IFERROR(SEARCH(Tabelle2!$A$5,Literatur!$C767),0)</f>
        <v>0</v>
      </c>
      <c r="I767" s="5">
        <f>IFERROR(SEARCH(Tabelle2!$A$6,Literatur!$C767),0)</f>
        <v>0</v>
      </c>
      <c r="J767" s="5">
        <f>IFERROR(SEARCH(Tabelle2!$A$7,Literatur!$C767),0)</f>
        <v>0</v>
      </c>
      <c r="K767" s="5">
        <f>IFERROR(SEARCH(Tabelle2!$A$8,Literatur!$C767),0)</f>
        <v>0</v>
      </c>
      <c r="L767" s="5">
        <f>IFERROR(SEARCH(Tabelle2!$A$9,Literatur!$C767),0)</f>
        <v>0</v>
      </c>
      <c r="M767" s="5">
        <f>IFERROR(SEARCH(Tabelle2!$A$10,Literatur!$C767),0)</f>
        <v>0</v>
      </c>
      <c r="N767" t="s">
        <v>3715</v>
      </c>
      <c r="O767" t="s">
        <v>61</v>
      </c>
      <c r="P767" t="s">
        <v>519</v>
      </c>
      <c r="Q767" t="s">
        <v>1762</v>
      </c>
      <c r="R767">
        <v>7</v>
      </c>
      <c r="S767">
        <v>115546</v>
      </c>
      <c r="T767" t="s">
        <v>64</v>
      </c>
      <c r="U767" t="s">
        <v>8848</v>
      </c>
      <c r="V767" t="s">
        <v>8849</v>
      </c>
      <c r="X767" t="s">
        <v>8850</v>
      </c>
      <c r="Y767" t="s">
        <v>8851</v>
      </c>
      <c r="Z767" t="s">
        <v>8852</v>
      </c>
      <c r="AA767">
        <f t="shared" si="33"/>
        <v>16</v>
      </c>
      <c r="AB767">
        <v>13</v>
      </c>
      <c r="AC767" t="s">
        <v>8947</v>
      </c>
      <c r="AD767" t="s">
        <v>71</v>
      </c>
      <c r="AE767">
        <v>27550379</v>
      </c>
      <c r="AF767" t="s">
        <v>8948</v>
      </c>
      <c r="AG767" t="s">
        <v>8949</v>
      </c>
      <c r="AH767" t="s">
        <v>8950</v>
      </c>
      <c r="AI767" t="s">
        <v>8951</v>
      </c>
      <c r="AJ767" t="s">
        <v>420</v>
      </c>
      <c r="AK767" t="s">
        <v>131</v>
      </c>
      <c r="AL767">
        <v>2478110</v>
      </c>
      <c r="AM767">
        <v>2016</v>
      </c>
      <c r="AN767" t="s">
        <v>5257</v>
      </c>
      <c r="AO767" t="s">
        <v>5257</v>
      </c>
      <c r="AP767" t="s">
        <v>5257</v>
      </c>
      <c r="AQ767" t="s">
        <v>5258</v>
      </c>
      <c r="AR767" t="s">
        <v>5259</v>
      </c>
      <c r="AS767" t="s">
        <v>5259</v>
      </c>
      <c r="AT767" t="s">
        <v>8952</v>
      </c>
      <c r="AU767" t="s">
        <v>8953</v>
      </c>
      <c r="AV767" t="s">
        <v>84</v>
      </c>
      <c r="AW767" t="s">
        <v>86</v>
      </c>
      <c r="AX767" t="s">
        <v>86</v>
      </c>
      <c r="AY767" t="s">
        <v>85</v>
      </c>
      <c r="AZ767" t="s">
        <v>86</v>
      </c>
      <c r="BA767" t="s">
        <v>85</v>
      </c>
      <c r="BB767" t="s">
        <v>85</v>
      </c>
      <c r="BC767">
        <v>2</v>
      </c>
      <c r="BD767" t="s">
        <v>86</v>
      </c>
      <c r="BE767" t="s">
        <v>86</v>
      </c>
      <c r="BF767" t="s">
        <v>85</v>
      </c>
      <c r="BG767" t="s">
        <v>86</v>
      </c>
      <c r="BH767" t="s">
        <v>85</v>
      </c>
      <c r="BI767" t="s">
        <v>85</v>
      </c>
      <c r="BJ767" t="s">
        <v>85</v>
      </c>
      <c r="BK767" t="s">
        <v>85</v>
      </c>
      <c r="BL767" t="s">
        <v>8954</v>
      </c>
      <c r="BM767" t="s">
        <v>8955</v>
      </c>
      <c r="BN767" t="s">
        <v>3325</v>
      </c>
      <c r="BO767" t="s">
        <v>3325</v>
      </c>
      <c r="BP767" s="1" t="s">
        <v>8956</v>
      </c>
    </row>
    <row r="768" spans="1:68" hidden="1" x14ac:dyDescent="0.25">
      <c r="A768" s="1" t="s">
        <v>8845</v>
      </c>
      <c r="B768" t="s">
        <v>8846</v>
      </c>
      <c r="C768" t="s">
        <v>8847</v>
      </c>
      <c r="D768" s="5">
        <f t="shared" si="32"/>
        <v>0</v>
      </c>
      <c r="E768" s="5">
        <f>IFERROR(SEARCH(Tabelle2!$A$2,Literatur!$C768),0)</f>
        <v>0</v>
      </c>
      <c r="F768" s="5">
        <f>IFERROR(SEARCH(Tabelle2!$A$3,Literatur!$C768),0)</f>
        <v>0</v>
      </c>
      <c r="G768" s="5">
        <f>IFERROR(SEARCH(Tabelle2!$A$4,Literatur!$C768),0)</f>
        <v>0</v>
      </c>
      <c r="H768" s="5">
        <f>IFERROR(SEARCH(Tabelle2!$A$5,Literatur!$C768),0)</f>
        <v>0</v>
      </c>
      <c r="I768" s="5">
        <f>IFERROR(SEARCH(Tabelle2!$A$6,Literatur!$C768),0)</f>
        <v>0</v>
      </c>
      <c r="J768" s="5">
        <f>IFERROR(SEARCH(Tabelle2!$A$7,Literatur!$C768),0)</f>
        <v>0</v>
      </c>
      <c r="K768" s="5">
        <f>IFERROR(SEARCH(Tabelle2!$A$8,Literatur!$C768),0)</f>
        <v>0</v>
      </c>
      <c r="L768" s="5">
        <f>IFERROR(SEARCH(Tabelle2!$A$9,Literatur!$C768),0)</f>
        <v>0</v>
      </c>
      <c r="M768" s="5">
        <f>IFERROR(SEARCH(Tabelle2!$A$10,Literatur!$C768),0)</f>
        <v>0</v>
      </c>
      <c r="N768" t="s">
        <v>3715</v>
      </c>
      <c r="O768" t="s">
        <v>61</v>
      </c>
      <c r="P768" t="s">
        <v>519</v>
      </c>
      <c r="Q768" t="s">
        <v>1762</v>
      </c>
      <c r="R768">
        <v>7</v>
      </c>
      <c r="S768">
        <v>115546</v>
      </c>
      <c r="T768" t="s">
        <v>64</v>
      </c>
      <c r="U768" t="s">
        <v>8848</v>
      </c>
      <c r="V768" t="s">
        <v>8849</v>
      </c>
      <c r="X768" t="s">
        <v>8850</v>
      </c>
      <c r="Y768" t="s">
        <v>8851</v>
      </c>
      <c r="Z768" t="s">
        <v>8852</v>
      </c>
      <c r="AA768">
        <f t="shared" si="33"/>
        <v>16</v>
      </c>
      <c r="AB768">
        <v>13</v>
      </c>
      <c r="AC768" t="s">
        <v>8957</v>
      </c>
      <c r="AD768" t="s">
        <v>71</v>
      </c>
      <c r="AE768">
        <v>28176959</v>
      </c>
      <c r="AF768" t="s">
        <v>8958</v>
      </c>
      <c r="AG768" t="s">
        <v>8959</v>
      </c>
      <c r="AH768" t="s">
        <v>8960</v>
      </c>
      <c r="AI768" t="s">
        <v>8961</v>
      </c>
      <c r="AK768" t="s">
        <v>281</v>
      </c>
      <c r="AL768">
        <v>2550636</v>
      </c>
      <c r="AM768">
        <v>2017</v>
      </c>
      <c r="AN768" t="s">
        <v>8901</v>
      </c>
      <c r="AO768" t="s">
        <v>8902</v>
      </c>
      <c r="AP768" t="s">
        <v>8902</v>
      </c>
      <c r="AQ768" t="s">
        <v>8903</v>
      </c>
      <c r="AR768" t="s">
        <v>8904</v>
      </c>
      <c r="AS768" t="s">
        <v>8904</v>
      </c>
      <c r="AT768" t="s">
        <v>8962</v>
      </c>
      <c r="AU768" t="s">
        <v>8963</v>
      </c>
      <c r="AV768" t="s">
        <v>84</v>
      </c>
      <c r="AW768" t="s">
        <v>86</v>
      </c>
      <c r="AX768" t="s">
        <v>86</v>
      </c>
      <c r="AY768" t="s">
        <v>85</v>
      </c>
      <c r="AZ768" t="s">
        <v>86</v>
      </c>
      <c r="BA768" t="s">
        <v>85</v>
      </c>
      <c r="BB768" t="s">
        <v>86</v>
      </c>
      <c r="BC768">
        <v>4</v>
      </c>
      <c r="BD768" t="s">
        <v>86</v>
      </c>
      <c r="BE768" t="s">
        <v>86</v>
      </c>
      <c r="BF768" t="s">
        <v>85</v>
      </c>
      <c r="BG768" t="s">
        <v>86</v>
      </c>
      <c r="BH768" t="s">
        <v>85</v>
      </c>
      <c r="BI768" t="s">
        <v>85</v>
      </c>
      <c r="BJ768" t="s">
        <v>85</v>
      </c>
      <c r="BK768" t="s">
        <v>85</v>
      </c>
      <c r="BL768" t="s">
        <v>2012</v>
      </c>
      <c r="BM768" t="s">
        <v>170</v>
      </c>
      <c r="BN768" t="s">
        <v>8964</v>
      </c>
      <c r="BO768" t="s">
        <v>8964</v>
      </c>
      <c r="BP768" s="1" t="s">
        <v>8965</v>
      </c>
    </row>
    <row r="769" spans="1:68" hidden="1" x14ac:dyDescent="0.25">
      <c r="A769" s="1" t="s">
        <v>8845</v>
      </c>
      <c r="B769" t="s">
        <v>8846</v>
      </c>
      <c r="C769" t="s">
        <v>8847</v>
      </c>
      <c r="D769" s="5">
        <f t="shared" si="32"/>
        <v>0</v>
      </c>
      <c r="E769" s="5">
        <f>IFERROR(SEARCH(Tabelle2!$A$2,Literatur!$C769),0)</f>
        <v>0</v>
      </c>
      <c r="F769" s="5">
        <f>IFERROR(SEARCH(Tabelle2!$A$3,Literatur!$C769),0)</f>
        <v>0</v>
      </c>
      <c r="G769" s="5">
        <f>IFERROR(SEARCH(Tabelle2!$A$4,Literatur!$C769),0)</f>
        <v>0</v>
      </c>
      <c r="H769" s="5">
        <f>IFERROR(SEARCH(Tabelle2!$A$5,Literatur!$C769),0)</f>
        <v>0</v>
      </c>
      <c r="I769" s="5">
        <f>IFERROR(SEARCH(Tabelle2!$A$6,Literatur!$C769),0)</f>
        <v>0</v>
      </c>
      <c r="J769" s="5">
        <f>IFERROR(SEARCH(Tabelle2!$A$7,Literatur!$C769),0)</f>
        <v>0</v>
      </c>
      <c r="K769" s="5">
        <f>IFERROR(SEARCH(Tabelle2!$A$8,Literatur!$C769),0)</f>
        <v>0</v>
      </c>
      <c r="L769" s="5">
        <f>IFERROR(SEARCH(Tabelle2!$A$9,Literatur!$C769),0)</f>
        <v>0</v>
      </c>
      <c r="M769" s="5">
        <f>IFERROR(SEARCH(Tabelle2!$A$10,Literatur!$C769),0)</f>
        <v>0</v>
      </c>
      <c r="N769" t="s">
        <v>3715</v>
      </c>
      <c r="O769" t="s">
        <v>61</v>
      </c>
      <c r="P769" t="s">
        <v>519</v>
      </c>
      <c r="Q769" t="s">
        <v>1762</v>
      </c>
      <c r="R769">
        <v>7</v>
      </c>
      <c r="S769">
        <v>115546</v>
      </c>
      <c r="T769" t="s">
        <v>64</v>
      </c>
      <c r="U769" t="s">
        <v>8848</v>
      </c>
      <c r="V769" t="s">
        <v>8849</v>
      </c>
      <c r="X769" t="s">
        <v>8850</v>
      </c>
      <c r="Y769" t="s">
        <v>8851</v>
      </c>
      <c r="Z769" t="s">
        <v>8852</v>
      </c>
      <c r="AA769">
        <f t="shared" si="33"/>
        <v>16</v>
      </c>
      <c r="AB769">
        <v>13</v>
      </c>
      <c r="AC769" t="s">
        <v>8966</v>
      </c>
      <c r="AD769" t="s">
        <v>71</v>
      </c>
      <c r="AE769">
        <v>27529762</v>
      </c>
      <c r="AF769" t="s">
        <v>8967</v>
      </c>
      <c r="AG769" t="s">
        <v>8968</v>
      </c>
      <c r="AH769" t="s">
        <v>8969</v>
      </c>
      <c r="AI769" t="s">
        <v>8970</v>
      </c>
      <c r="AK769" t="s">
        <v>384</v>
      </c>
      <c r="AL769">
        <v>2452343</v>
      </c>
      <c r="AM769">
        <v>2016</v>
      </c>
      <c r="AN769" t="s">
        <v>8971</v>
      </c>
      <c r="AO769" t="s">
        <v>8972</v>
      </c>
      <c r="AP769" t="s">
        <v>8972</v>
      </c>
      <c r="AQ769" t="s">
        <v>8973</v>
      </c>
      <c r="AR769" t="s">
        <v>8974</v>
      </c>
      <c r="AS769" t="s">
        <v>8975</v>
      </c>
      <c r="AT769" t="s">
        <v>8976</v>
      </c>
      <c r="AU769" t="s">
        <v>8977</v>
      </c>
      <c r="AV769" t="s">
        <v>84</v>
      </c>
      <c r="AW769" t="s">
        <v>86</v>
      </c>
      <c r="AX769" t="s">
        <v>86</v>
      </c>
      <c r="AY769" t="s">
        <v>85</v>
      </c>
      <c r="AZ769" t="s">
        <v>86</v>
      </c>
      <c r="BA769" t="s">
        <v>85</v>
      </c>
      <c r="BB769" t="s">
        <v>86</v>
      </c>
      <c r="BC769">
        <v>4</v>
      </c>
      <c r="BD769" t="s">
        <v>86</v>
      </c>
      <c r="BE769" t="s">
        <v>86</v>
      </c>
      <c r="BF769" t="s">
        <v>85</v>
      </c>
      <c r="BG769" t="s">
        <v>86</v>
      </c>
      <c r="BH769" t="s">
        <v>85</v>
      </c>
      <c r="BI769" t="s">
        <v>85</v>
      </c>
      <c r="BJ769" t="s">
        <v>85</v>
      </c>
      <c r="BK769" t="s">
        <v>85</v>
      </c>
      <c r="BL769" t="s">
        <v>8033</v>
      </c>
      <c r="BM769" t="s">
        <v>666</v>
      </c>
      <c r="BN769" t="s">
        <v>4641</v>
      </c>
      <c r="BO769" t="s">
        <v>4641</v>
      </c>
      <c r="BP769" s="1" t="s">
        <v>8978</v>
      </c>
    </row>
    <row r="770" spans="1:68" hidden="1" x14ac:dyDescent="0.25">
      <c r="A770" s="1" t="s">
        <v>8845</v>
      </c>
      <c r="B770" t="s">
        <v>8846</v>
      </c>
      <c r="C770" t="s">
        <v>8847</v>
      </c>
      <c r="D770" s="5">
        <f t="shared" si="32"/>
        <v>0</v>
      </c>
      <c r="E770" s="5">
        <f>IFERROR(SEARCH(Tabelle2!$A$2,Literatur!$C770),0)</f>
        <v>0</v>
      </c>
      <c r="F770" s="5">
        <f>IFERROR(SEARCH(Tabelle2!$A$3,Literatur!$C770),0)</f>
        <v>0</v>
      </c>
      <c r="G770" s="5">
        <f>IFERROR(SEARCH(Tabelle2!$A$4,Literatur!$C770),0)</f>
        <v>0</v>
      </c>
      <c r="H770" s="5">
        <f>IFERROR(SEARCH(Tabelle2!$A$5,Literatur!$C770),0)</f>
        <v>0</v>
      </c>
      <c r="I770" s="5">
        <f>IFERROR(SEARCH(Tabelle2!$A$6,Literatur!$C770),0)</f>
        <v>0</v>
      </c>
      <c r="J770" s="5">
        <f>IFERROR(SEARCH(Tabelle2!$A$7,Literatur!$C770),0)</f>
        <v>0</v>
      </c>
      <c r="K770" s="5">
        <f>IFERROR(SEARCH(Tabelle2!$A$8,Literatur!$C770),0)</f>
        <v>0</v>
      </c>
      <c r="L770" s="5">
        <f>IFERROR(SEARCH(Tabelle2!$A$9,Literatur!$C770),0)</f>
        <v>0</v>
      </c>
      <c r="M770" s="5">
        <f>IFERROR(SEARCH(Tabelle2!$A$10,Literatur!$C770),0)</f>
        <v>0</v>
      </c>
      <c r="N770" t="s">
        <v>3715</v>
      </c>
      <c r="O770" t="s">
        <v>61</v>
      </c>
      <c r="P770" t="s">
        <v>519</v>
      </c>
      <c r="Q770" t="s">
        <v>1762</v>
      </c>
      <c r="R770">
        <v>7</v>
      </c>
      <c r="S770">
        <v>115546</v>
      </c>
      <c r="T770" t="s">
        <v>64</v>
      </c>
      <c r="U770" t="s">
        <v>8848</v>
      </c>
      <c r="V770" t="s">
        <v>8849</v>
      </c>
      <c r="X770" t="s">
        <v>8850</v>
      </c>
      <c r="Y770" t="s">
        <v>8851</v>
      </c>
      <c r="Z770" t="s">
        <v>8852</v>
      </c>
      <c r="AA770">
        <f t="shared" si="33"/>
        <v>16</v>
      </c>
      <c r="AB770">
        <v>13</v>
      </c>
      <c r="AC770" t="s">
        <v>8979</v>
      </c>
      <c r="AD770" t="s">
        <v>71</v>
      </c>
      <c r="AE770">
        <v>26287812</v>
      </c>
      <c r="AG770" t="s">
        <v>8980</v>
      </c>
      <c r="AH770" t="s">
        <v>8981</v>
      </c>
      <c r="AI770" t="s">
        <v>8982</v>
      </c>
      <c r="AK770" t="s">
        <v>241</v>
      </c>
      <c r="AL770">
        <v>2364183</v>
      </c>
      <c r="AM770">
        <v>2015</v>
      </c>
      <c r="AN770" t="s">
        <v>8971</v>
      </c>
      <c r="AO770" t="s">
        <v>8972</v>
      </c>
      <c r="AP770" t="s">
        <v>8972</v>
      </c>
      <c r="AQ770" t="s">
        <v>8973</v>
      </c>
      <c r="AR770" t="s">
        <v>8974</v>
      </c>
      <c r="AS770" t="s">
        <v>8975</v>
      </c>
      <c r="AT770" t="s">
        <v>8983</v>
      </c>
      <c r="AU770" t="s">
        <v>8984</v>
      </c>
      <c r="AV770" t="s">
        <v>84</v>
      </c>
      <c r="AW770" t="s">
        <v>86</v>
      </c>
      <c r="AX770" t="s">
        <v>86</v>
      </c>
      <c r="AY770" t="s">
        <v>85</v>
      </c>
      <c r="AZ770" t="s">
        <v>86</v>
      </c>
      <c r="BA770" t="s">
        <v>85</v>
      </c>
      <c r="BC770">
        <v>38</v>
      </c>
      <c r="BD770" t="s">
        <v>86</v>
      </c>
      <c r="BE770" t="s">
        <v>86</v>
      </c>
      <c r="BF770" t="s">
        <v>85</v>
      </c>
      <c r="BG770" t="s">
        <v>86</v>
      </c>
      <c r="BH770" t="s">
        <v>85</v>
      </c>
      <c r="BI770" t="s">
        <v>85</v>
      </c>
      <c r="BJ770" t="s">
        <v>85</v>
      </c>
      <c r="BK770" t="s">
        <v>85</v>
      </c>
      <c r="BL770" t="s">
        <v>8985</v>
      </c>
      <c r="BM770" t="s">
        <v>217</v>
      </c>
      <c r="BN770" t="s">
        <v>8986</v>
      </c>
      <c r="BO770" t="s">
        <v>8986</v>
      </c>
      <c r="BP770" s="1" t="s">
        <v>8987</v>
      </c>
    </row>
    <row r="771" spans="1:68" hidden="1" x14ac:dyDescent="0.25">
      <c r="A771" s="1" t="s">
        <v>8988</v>
      </c>
      <c r="B771" t="s">
        <v>8989</v>
      </c>
      <c r="C771" t="s">
        <v>8990</v>
      </c>
      <c r="D771" s="5">
        <f t="shared" ref="D771:D773" si="34">SUM(E771:M771)*4</f>
        <v>4</v>
      </c>
      <c r="E771" s="5">
        <v>1</v>
      </c>
      <c r="F771" s="5">
        <f>IFERROR(SEARCH(Tabelle2!$A$3,Literatur!$C771),0)</f>
        <v>0</v>
      </c>
      <c r="G771" s="5">
        <f>IFERROR(SEARCH(Tabelle2!$A$4,Literatur!$C771),0)</f>
        <v>0</v>
      </c>
      <c r="H771" s="5">
        <f>IFERROR(SEARCH(Tabelle2!$A$5,Literatur!$C771),0)</f>
        <v>0</v>
      </c>
      <c r="I771" s="5">
        <f>IFERROR(SEARCH(Tabelle2!$A$6,Literatur!$C771),0)</f>
        <v>0</v>
      </c>
      <c r="J771" s="5">
        <f>IFERROR(SEARCH(Tabelle2!$A$7,Literatur!$C771),0)</f>
        <v>0</v>
      </c>
      <c r="K771" s="5">
        <f>IFERROR(SEARCH(Tabelle2!$A$8,Literatur!$C771),0)</f>
        <v>0</v>
      </c>
      <c r="L771" s="5">
        <f>IFERROR(SEARCH(Tabelle2!$A$9,Literatur!$C771),0)</f>
        <v>0</v>
      </c>
      <c r="M771" s="5">
        <f>IFERROR(SEARCH(Tabelle2!$A$10,Literatur!$C771),0)</f>
        <v>0</v>
      </c>
      <c r="N771" t="s">
        <v>60</v>
      </c>
      <c r="O771" t="s">
        <v>267</v>
      </c>
      <c r="P771" t="s">
        <v>8991</v>
      </c>
      <c r="Q771" t="s">
        <v>3461</v>
      </c>
      <c r="R771">
        <v>6</v>
      </c>
      <c r="S771">
        <v>116026</v>
      </c>
      <c r="T771" t="s">
        <v>64</v>
      </c>
      <c r="U771" t="s">
        <v>8992</v>
      </c>
      <c r="V771" t="s">
        <v>8993</v>
      </c>
      <c r="X771" t="s">
        <v>8994</v>
      </c>
      <c r="Y771" t="s">
        <v>8995</v>
      </c>
      <c r="AA771">
        <f t="shared" ref="AA771:AA834" si="35">IF(_xlfn.FLOOR.MATH(SUMPRODUCT(LEN(Z771)-LEN(SUBSTITUTE(Z771,",","")))/2-1)&lt;0,0,_xlfn.FLOOR.MATH(SUMPRODUCT(LEN(Z771)-LEN(SUBSTITUTE(Z771,",","")))/2))</f>
        <v>0</v>
      </c>
      <c r="AB771">
        <v>3</v>
      </c>
      <c r="AC771" t="s">
        <v>8996</v>
      </c>
      <c r="AD771" t="s">
        <v>71</v>
      </c>
      <c r="AE771">
        <v>30375513</v>
      </c>
      <c r="AF771" t="s">
        <v>8997</v>
      </c>
      <c r="AG771" t="s">
        <v>8998</v>
      </c>
      <c r="AH771" t="s">
        <v>8999</v>
      </c>
      <c r="AI771" t="s">
        <v>9000</v>
      </c>
      <c r="AJ771" t="s">
        <v>113</v>
      </c>
      <c r="AK771" t="s">
        <v>281</v>
      </c>
      <c r="AL771">
        <v>2732876</v>
      </c>
      <c r="AM771">
        <v>2018</v>
      </c>
      <c r="AN771" t="s">
        <v>1300</v>
      </c>
      <c r="AO771" t="s">
        <v>1301</v>
      </c>
      <c r="AP771" t="s">
        <v>1301</v>
      </c>
      <c r="AQ771" t="s">
        <v>1302</v>
      </c>
      <c r="AR771" t="s">
        <v>1303</v>
      </c>
      <c r="AS771" t="s">
        <v>1303</v>
      </c>
      <c r="AT771" t="s">
        <v>9001</v>
      </c>
      <c r="AU771" t="s">
        <v>9002</v>
      </c>
      <c r="AV771" t="s">
        <v>84</v>
      </c>
      <c r="AW771" t="s">
        <v>86</v>
      </c>
      <c r="AX771" t="s">
        <v>86</v>
      </c>
      <c r="AY771" t="s">
        <v>85</v>
      </c>
      <c r="AZ771" t="s">
        <v>86</v>
      </c>
      <c r="BA771" t="s">
        <v>85</v>
      </c>
      <c r="BB771" t="s">
        <v>86</v>
      </c>
      <c r="BC771">
        <v>0</v>
      </c>
      <c r="BD771" t="s">
        <v>86</v>
      </c>
      <c r="BE771" t="s">
        <v>86</v>
      </c>
      <c r="BF771" t="s">
        <v>85</v>
      </c>
      <c r="BG771" t="s">
        <v>86</v>
      </c>
      <c r="BH771" t="s">
        <v>85</v>
      </c>
      <c r="BI771" t="s">
        <v>85</v>
      </c>
      <c r="BJ771" t="s">
        <v>85</v>
      </c>
      <c r="BK771" t="s">
        <v>86</v>
      </c>
      <c r="BL771" t="s">
        <v>2733</v>
      </c>
      <c r="BM771" t="s">
        <v>1791</v>
      </c>
      <c r="BN771" t="s">
        <v>329</v>
      </c>
      <c r="BO771" t="s">
        <v>329</v>
      </c>
      <c r="BP771" s="1" t="s">
        <v>9003</v>
      </c>
    </row>
    <row r="772" spans="1:68" hidden="1" x14ac:dyDescent="0.25">
      <c r="A772" s="1" t="s">
        <v>8988</v>
      </c>
      <c r="B772" t="s">
        <v>8989</v>
      </c>
      <c r="C772" t="s">
        <v>8990</v>
      </c>
      <c r="D772" s="5">
        <f t="shared" si="34"/>
        <v>4</v>
      </c>
      <c r="E772" s="5">
        <v>1</v>
      </c>
      <c r="F772" s="5">
        <f>IFERROR(SEARCH(Tabelle2!$A$3,Literatur!$C772),0)</f>
        <v>0</v>
      </c>
      <c r="G772" s="5">
        <f>IFERROR(SEARCH(Tabelle2!$A$4,Literatur!$C772),0)</f>
        <v>0</v>
      </c>
      <c r="H772" s="5">
        <f>IFERROR(SEARCH(Tabelle2!$A$5,Literatur!$C772),0)</f>
        <v>0</v>
      </c>
      <c r="I772" s="5">
        <f>IFERROR(SEARCH(Tabelle2!$A$6,Literatur!$C772),0)</f>
        <v>0</v>
      </c>
      <c r="J772" s="5">
        <f>IFERROR(SEARCH(Tabelle2!$A$7,Literatur!$C772),0)</f>
        <v>0</v>
      </c>
      <c r="K772" s="5">
        <f>IFERROR(SEARCH(Tabelle2!$A$8,Literatur!$C772),0)</f>
        <v>0</v>
      </c>
      <c r="L772" s="5">
        <f>IFERROR(SEARCH(Tabelle2!$A$9,Literatur!$C772),0)</f>
        <v>0</v>
      </c>
      <c r="M772" s="5">
        <f>IFERROR(SEARCH(Tabelle2!$A$10,Literatur!$C772),0)</f>
        <v>0</v>
      </c>
      <c r="N772" t="s">
        <v>60</v>
      </c>
      <c r="O772" t="s">
        <v>267</v>
      </c>
      <c r="P772" t="s">
        <v>8991</v>
      </c>
      <c r="Q772" t="s">
        <v>3461</v>
      </c>
      <c r="R772">
        <v>6</v>
      </c>
      <c r="S772">
        <v>116026</v>
      </c>
      <c r="T772" t="s">
        <v>64</v>
      </c>
      <c r="U772" t="s">
        <v>8992</v>
      </c>
      <c r="V772" t="s">
        <v>8993</v>
      </c>
      <c r="X772" t="s">
        <v>8994</v>
      </c>
      <c r="Y772" t="s">
        <v>8995</v>
      </c>
      <c r="AA772">
        <f t="shared" si="35"/>
        <v>0</v>
      </c>
      <c r="AB772">
        <v>3</v>
      </c>
      <c r="AC772" t="s">
        <v>9004</v>
      </c>
      <c r="AD772" t="s">
        <v>1906</v>
      </c>
      <c r="AE772">
        <v>29467486</v>
      </c>
      <c r="AF772" t="s">
        <v>9004</v>
      </c>
      <c r="AG772" t="s">
        <v>9005</v>
      </c>
      <c r="AH772" t="s">
        <v>9006</v>
      </c>
      <c r="AI772" t="s">
        <v>9007</v>
      </c>
      <c r="AJ772" t="s">
        <v>9008</v>
      </c>
      <c r="AK772" t="s">
        <v>2130</v>
      </c>
      <c r="AL772">
        <v>2742536</v>
      </c>
      <c r="AM772">
        <v>2018</v>
      </c>
      <c r="AN772" t="s">
        <v>132</v>
      </c>
      <c r="AO772" t="s">
        <v>133</v>
      </c>
      <c r="AP772" t="s">
        <v>133</v>
      </c>
      <c r="AQ772" t="s">
        <v>134</v>
      </c>
      <c r="AR772" t="s">
        <v>135</v>
      </c>
      <c r="AS772" t="s">
        <v>135</v>
      </c>
      <c r="AT772" t="s">
        <v>9009</v>
      </c>
      <c r="AU772" t="s">
        <v>9010</v>
      </c>
      <c r="AV772" t="s">
        <v>84</v>
      </c>
      <c r="AW772" t="s">
        <v>86</v>
      </c>
      <c r="AX772" t="s">
        <v>86</v>
      </c>
      <c r="AY772" t="s">
        <v>86</v>
      </c>
      <c r="AZ772" t="s">
        <v>86</v>
      </c>
      <c r="BA772" t="s">
        <v>85</v>
      </c>
      <c r="BB772" t="s">
        <v>86</v>
      </c>
      <c r="BC772">
        <v>0</v>
      </c>
      <c r="BD772" t="s">
        <v>85</v>
      </c>
      <c r="BE772" t="s">
        <v>86</v>
      </c>
      <c r="BF772" t="s">
        <v>85</v>
      </c>
      <c r="BG772" t="s">
        <v>85</v>
      </c>
      <c r="BH772" t="s">
        <v>85</v>
      </c>
      <c r="BI772" t="s">
        <v>85</v>
      </c>
      <c r="BJ772" t="s">
        <v>85</v>
      </c>
      <c r="BK772" t="s">
        <v>85</v>
      </c>
      <c r="BL772" t="s">
        <v>329</v>
      </c>
      <c r="BM772" t="s">
        <v>329</v>
      </c>
      <c r="BN772" t="s">
        <v>4930</v>
      </c>
      <c r="BO772" t="s">
        <v>4930</v>
      </c>
      <c r="BP772" s="1" t="s">
        <v>9011</v>
      </c>
    </row>
    <row r="773" spans="1:68" hidden="1" x14ac:dyDescent="0.25">
      <c r="A773" s="1" t="s">
        <v>8988</v>
      </c>
      <c r="B773" t="s">
        <v>8989</v>
      </c>
      <c r="C773" t="s">
        <v>8990</v>
      </c>
      <c r="D773" s="5">
        <f t="shared" si="34"/>
        <v>4</v>
      </c>
      <c r="E773" s="5">
        <v>1</v>
      </c>
      <c r="F773" s="5">
        <f>IFERROR(SEARCH(Tabelle2!$A$3,Literatur!$C773),0)</f>
        <v>0</v>
      </c>
      <c r="G773" s="5">
        <f>IFERROR(SEARCH(Tabelle2!$A$4,Literatur!$C773),0)</f>
        <v>0</v>
      </c>
      <c r="H773" s="5">
        <f>IFERROR(SEARCH(Tabelle2!$A$5,Literatur!$C773),0)</f>
        <v>0</v>
      </c>
      <c r="I773" s="5">
        <f>IFERROR(SEARCH(Tabelle2!$A$6,Literatur!$C773),0)</f>
        <v>0</v>
      </c>
      <c r="J773" s="5">
        <f>IFERROR(SEARCH(Tabelle2!$A$7,Literatur!$C773),0)</f>
        <v>0</v>
      </c>
      <c r="K773" s="5">
        <f>IFERROR(SEARCH(Tabelle2!$A$8,Literatur!$C773),0)</f>
        <v>0</v>
      </c>
      <c r="L773" s="5">
        <f>IFERROR(SEARCH(Tabelle2!$A$9,Literatur!$C773),0)</f>
        <v>0</v>
      </c>
      <c r="M773" s="5">
        <f>IFERROR(SEARCH(Tabelle2!$A$10,Literatur!$C773),0)</f>
        <v>0</v>
      </c>
      <c r="N773" t="s">
        <v>60</v>
      </c>
      <c r="O773" t="s">
        <v>267</v>
      </c>
      <c r="P773" t="s">
        <v>8991</v>
      </c>
      <c r="Q773" t="s">
        <v>3461</v>
      </c>
      <c r="R773">
        <v>6</v>
      </c>
      <c r="S773">
        <v>116026</v>
      </c>
      <c r="T773" t="s">
        <v>64</v>
      </c>
      <c r="U773" t="s">
        <v>8992</v>
      </c>
      <c r="V773" t="s">
        <v>8993</v>
      </c>
      <c r="X773" t="s">
        <v>8994</v>
      </c>
      <c r="Y773" t="s">
        <v>8995</v>
      </c>
      <c r="AA773">
        <f t="shared" si="35"/>
        <v>0</v>
      </c>
      <c r="AB773">
        <v>3</v>
      </c>
      <c r="AC773" t="s">
        <v>9012</v>
      </c>
      <c r="AD773" t="s">
        <v>71</v>
      </c>
      <c r="AF773" t="s">
        <v>9013</v>
      </c>
      <c r="AH773" t="s">
        <v>9014</v>
      </c>
      <c r="AI773" t="s">
        <v>9015</v>
      </c>
      <c r="AJ773" t="s">
        <v>1033</v>
      </c>
      <c r="AK773" t="s">
        <v>4031</v>
      </c>
      <c r="AL773">
        <v>2682094</v>
      </c>
      <c r="AM773">
        <v>2018</v>
      </c>
      <c r="AN773" t="s">
        <v>9016</v>
      </c>
      <c r="AO773" t="s">
        <v>9016</v>
      </c>
      <c r="AP773" t="s">
        <v>9016</v>
      </c>
      <c r="AQ773" t="s">
        <v>9017</v>
      </c>
      <c r="AR773" t="s">
        <v>9018</v>
      </c>
      <c r="AS773" t="s">
        <v>9019</v>
      </c>
      <c r="AT773" t="s">
        <v>9020</v>
      </c>
      <c r="AU773" t="s">
        <v>9021</v>
      </c>
      <c r="AV773" t="s">
        <v>84</v>
      </c>
      <c r="AW773" t="s">
        <v>86</v>
      </c>
      <c r="AX773" t="s">
        <v>86</v>
      </c>
      <c r="AY773" t="s">
        <v>85</v>
      </c>
      <c r="AZ773" t="s">
        <v>86</v>
      </c>
      <c r="BA773" t="s">
        <v>85</v>
      </c>
      <c r="BB773" t="s">
        <v>86</v>
      </c>
      <c r="BC773">
        <v>2</v>
      </c>
      <c r="BD773" t="s">
        <v>86</v>
      </c>
      <c r="BE773" t="s">
        <v>86</v>
      </c>
      <c r="BF773" t="s">
        <v>85</v>
      </c>
      <c r="BG773" t="s">
        <v>86</v>
      </c>
      <c r="BH773" t="s">
        <v>85</v>
      </c>
      <c r="BI773" t="s">
        <v>85</v>
      </c>
      <c r="BJ773" t="s">
        <v>85</v>
      </c>
      <c r="BK773" t="s">
        <v>85</v>
      </c>
      <c r="BL773" t="s">
        <v>1935</v>
      </c>
      <c r="BM773" t="s">
        <v>1847</v>
      </c>
      <c r="BN773" t="s">
        <v>3759</v>
      </c>
      <c r="BO773" t="s">
        <v>3759</v>
      </c>
    </row>
    <row r="774" spans="1:68" hidden="1" x14ac:dyDescent="0.25">
      <c r="A774" s="1" t="s">
        <v>9022</v>
      </c>
      <c r="B774" t="s">
        <v>9023</v>
      </c>
      <c r="C774" t="s">
        <v>9024</v>
      </c>
      <c r="D774" s="5">
        <f t="shared" ref="D774:D834" si="36">SUM(E774:M774)</f>
        <v>0</v>
      </c>
      <c r="E774" s="5">
        <f>IFERROR(SEARCH(Tabelle2!$A$2,Literatur!$C774),0)</f>
        <v>0</v>
      </c>
      <c r="F774" s="5">
        <f>IFERROR(SEARCH(Tabelle2!$A$3,Literatur!$C774),0)</f>
        <v>0</v>
      </c>
      <c r="G774" s="5">
        <f>IFERROR(SEARCH(Tabelle2!$A$4,Literatur!$C774),0)</f>
        <v>0</v>
      </c>
      <c r="H774" s="5">
        <f>IFERROR(SEARCH(Tabelle2!$A$5,Literatur!$C774),0)</f>
        <v>0</v>
      </c>
      <c r="I774" s="5">
        <f>IFERROR(SEARCH(Tabelle2!$A$6,Literatur!$C774),0)</f>
        <v>0</v>
      </c>
      <c r="J774" s="5">
        <f>IFERROR(SEARCH(Tabelle2!$A$7,Literatur!$C774),0)</f>
        <v>0</v>
      </c>
      <c r="K774" s="5">
        <f>IFERROR(SEARCH(Tabelle2!$A$8,Literatur!$C774),0)</f>
        <v>0</v>
      </c>
      <c r="L774" s="5">
        <f>IFERROR(SEARCH(Tabelle2!$A$9,Literatur!$C774),0)</f>
        <v>0</v>
      </c>
      <c r="M774" s="5">
        <f>IFERROR(SEARCH(Tabelle2!$A$10,Literatur!$C774),0)</f>
        <v>0</v>
      </c>
      <c r="N774" t="s">
        <v>60</v>
      </c>
      <c r="O774" t="s">
        <v>61</v>
      </c>
      <c r="P774" t="s">
        <v>9025</v>
      </c>
      <c r="Q774" t="s">
        <v>3461</v>
      </c>
      <c r="R774">
        <v>11</v>
      </c>
      <c r="S774">
        <v>115721</v>
      </c>
      <c r="T774" t="s">
        <v>64</v>
      </c>
      <c r="U774" t="s">
        <v>9026</v>
      </c>
      <c r="V774" t="s">
        <v>9027</v>
      </c>
      <c r="X774" t="s">
        <v>9028</v>
      </c>
      <c r="Y774" t="s">
        <v>9029</v>
      </c>
      <c r="AA774">
        <f t="shared" si="35"/>
        <v>0</v>
      </c>
      <c r="AB774">
        <v>1</v>
      </c>
      <c r="AC774" t="s">
        <v>9030</v>
      </c>
      <c r="AD774" t="s">
        <v>71</v>
      </c>
      <c r="AE774">
        <v>29084746</v>
      </c>
      <c r="AF774" t="s">
        <v>9031</v>
      </c>
      <c r="AG774" t="s">
        <v>9032</v>
      </c>
      <c r="AH774" t="s">
        <v>9033</v>
      </c>
      <c r="AI774" t="s">
        <v>9034</v>
      </c>
      <c r="AJ774" t="s">
        <v>113</v>
      </c>
      <c r="AK774" t="s">
        <v>692</v>
      </c>
      <c r="AL774">
        <v>2631906</v>
      </c>
      <c r="AM774">
        <v>2018</v>
      </c>
      <c r="AN774" t="s">
        <v>3391</v>
      </c>
      <c r="AO774" t="s">
        <v>3392</v>
      </c>
      <c r="AP774" t="s">
        <v>3393</v>
      </c>
      <c r="AQ774" t="s">
        <v>3394</v>
      </c>
      <c r="AR774" t="s">
        <v>3395</v>
      </c>
      <c r="AS774" t="s">
        <v>3396</v>
      </c>
      <c r="AT774" t="s">
        <v>9035</v>
      </c>
      <c r="AU774" t="s">
        <v>9036</v>
      </c>
      <c r="AV774" t="s">
        <v>84</v>
      </c>
      <c r="AW774" t="s">
        <v>85</v>
      </c>
      <c r="AX774" t="s">
        <v>86</v>
      </c>
      <c r="AY774" t="s">
        <v>85</v>
      </c>
      <c r="AZ774" t="s">
        <v>86</v>
      </c>
      <c r="BA774" t="s">
        <v>85</v>
      </c>
      <c r="BB774" t="s">
        <v>86</v>
      </c>
      <c r="BC774">
        <v>0</v>
      </c>
      <c r="BD774" t="s">
        <v>86</v>
      </c>
      <c r="BE774" t="s">
        <v>86</v>
      </c>
      <c r="BF774" t="s">
        <v>85</v>
      </c>
      <c r="BG774" t="s">
        <v>86</v>
      </c>
      <c r="BH774" t="s">
        <v>85</v>
      </c>
      <c r="BI774" t="s">
        <v>85</v>
      </c>
      <c r="BJ774" t="s">
        <v>85</v>
      </c>
      <c r="BK774" t="s">
        <v>85</v>
      </c>
      <c r="BL774" t="s">
        <v>789</v>
      </c>
      <c r="BM774" t="s">
        <v>3546</v>
      </c>
      <c r="BN774" t="s">
        <v>3547</v>
      </c>
      <c r="BO774" t="s">
        <v>3547</v>
      </c>
      <c r="BP774" s="1" t="s">
        <v>9037</v>
      </c>
    </row>
    <row r="775" spans="1:68" hidden="1" x14ac:dyDescent="0.25">
      <c r="A775" s="1" t="s">
        <v>9038</v>
      </c>
      <c r="B775" t="s">
        <v>9039</v>
      </c>
      <c r="C775" t="s">
        <v>9040</v>
      </c>
      <c r="D775" s="5">
        <f t="shared" ref="D775:D781" si="37">SUM(E775:M775)*4</f>
        <v>4</v>
      </c>
      <c r="E775" s="5">
        <f>IFERROR(SEARCH(Tabelle2!$A$2,Literatur!$C775),0)</f>
        <v>0</v>
      </c>
      <c r="F775" s="5">
        <f>IFERROR(SEARCH(Tabelle2!$A$3,Literatur!$C775),0)</f>
        <v>0</v>
      </c>
      <c r="G775" s="5">
        <v>1</v>
      </c>
      <c r="H775" s="5">
        <f>IFERROR(SEARCH(Tabelle2!$A$5,Literatur!$C775),0)</f>
        <v>0</v>
      </c>
      <c r="I775" s="5">
        <f>IFERROR(SEARCH(Tabelle2!$A$6,Literatur!$C775),0)</f>
        <v>0</v>
      </c>
      <c r="J775" s="5">
        <f>IFERROR(SEARCH(Tabelle2!$A$7,Literatur!$C775),0)</f>
        <v>0</v>
      </c>
      <c r="K775" s="5">
        <f>IFERROR(SEARCH(Tabelle2!$A$8,Literatur!$C775),0)</f>
        <v>0</v>
      </c>
      <c r="L775" s="5">
        <f>IFERROR(SEARCH(Tabelle2!$A$9,Literatur!$C775),0)</f>
        <v>0</v>
      </c>
      <c r="M775" s="5">
        <f>IFERROR(SEARCH(Tabelle2!$A$10,Literatur!$C775),0)</f>
        <v>0</v>
      </c>
      <c r="N775" t="s">
        <v>60</v>
      </c>
      <c r="O775" t="s">
        <v>61</v>
      </c>
      <c r="P775" t="s">
        <v>9041</v>
      </c>
      <c r="Q775" t="s">
        <v>8561</v>
      </c>
      <c r="R775">
        <v>1</v>
      </c>
      <c r="S775">
        <v>115005</v>
      </c>
      <c r="T775" t="s">
        <v>64</v>
      </c>
      <c r="U775" t="s">
        <v>9042</v>
      </c>
      <c r="V775" t="s">
        <v>9043</v>
      </c>
      <c r="X775" t="s">
        <v>9044</v>
      </c>
      <c r="Y775" t="s">
        <v>9045</v>
      </c>
      <c r="Z775" t="s">
        <v>9046</v>
      </c>
      <c r="AA775">
        <f t="shared" si="35"/>
        <v>8</v>
      </c>
      <c r="AB775">
        <v>5</v>
      </c>
      <c r="AC775" t="s">
        <v>9047</v>
      </c>
      <c r="AD775" t="s">
        <v>71</v>
      </c>
      <c r="AE775">
        <v>21841764</v>
      </c>
      <c r="AF775" t="s">
        <v>9048</v>
      </c>
      <c r="AG775" t="s">
        <v>9049</v>
      </c>
      <c r="AH775" t="s">
        <v>9050</v>
      </c>
      <c r="AI775" t="s">
        <v>9051</v>
      </c>
      <c r="AJ775" t="s">
        <v>5919</v>
      </c>
      <c r="AK775" t="s">
        <v>9052</v>
      </c>
      <c r="AL775">
        <v>1848178</v>
      </c>
      <c r="AM775">
        <v>2011</v>
      </c>
      <c r="AN775" t="s">
        <v>9053</v>
      </c>
      <c r="AO775" t="s">
        <v>9054</v>
      </c>
      <c r="AP775" t="s">
        <v>9054</v>
      </c>
      <c r="AQ775" t="s">
        <v>9055</v>
      </c>
      <c r="AR775" t="s">
        <v>9056</v>
      </c>
      <c r="AS775" t="s">
        <v>9056</v>
      </c>
      <c r="AT775" t="s">
        <v>9057</v>
      </c>
      <c r="AU775" t="s">
        <v>9058</v>
      </c>
      <c r="AV775" t="s">
        <v>84</v>
      </c>
      <c r="AW775" t="s">
        <v>86</v>
      </c>
      <c r="AX775" t="s">
        <v>86</v>
      </c>
      <c r="AY775" t="s">
        <v>86</v>
      </c>
      <c r="AZ775" t="s">
        <v>86</v>
      </c>
      <c r="BA775" t="s">
        <v>85</v>
      </c>
      <c r="BB775" t="s">
        <v>85</v>
      </c>
      <c r="BC775">
        <v>0</v>
      </c>
      <c r="BD775" t="s">
        <v>86</v>
      </c>
      <c r="BE775" t="s">
        <v>86</v>
      </c>
      <c r="BF775" t="s">
        <v>85</v>
      </c>
      <c r="BG775" t="s">
        <v>86</v>
      </c>
      <c r="BH775" t="s">
        <v>85</v>
      </c>
      <c r="BI775" t="s">
        <v>85</v>
      </c>
      <c r="BJ775" t="s">
        <v>85</v>
      </c>
      <c r="BK775" t="s">
        <v>85</v>
      </c>
      <c r="BL775" t="s">
        <v>9059</v>
      </c>
      <c r="BM775" t="s">
        <v>6962</v>
      </c>
      <c r="BN775" t="s">
        <v>9060</v>
      </c>
      <c r="BO775" t="s">
        <v>9060</v>
      </c>
      <c r="BP775" s="1" t="s">
        <v>9061</v>
      </c>
    </row>
    <row r="776" spans="1:68" hidden="1" x14ac:dyDescent="0.25">
      <c r="A776" s="1" t="s">
        <v>9038</v>
      </c>
      <c r="B776" t="s">
        <v>9039</v>
      </c>
      <c r="C776" t="s">
        <v>9040</v>
      </c>
      <c r="D776" s="5">
        <f t="shared" si="37"/>
        <v>4</v>
      </c>
      <c r="E776" s="5">
        <f>IFERROR(SEARCH(Tabelle2!$A$2,Literatur!$C776),0)</f>
        <v>0</v>
      </c>
      <c r="F776" s="5">
        <f>IFERROR(SEARCH(Tabelle2!$A$3,Literatur!$C776),0)</f>
        <v>0</v>
      </c>
      <c r="G776" s="5">
        <v>1</v>
      </c>
      <c r="H776" s="5">
        <f>IFERROR(SEARCH(Tabelle2!$A$5,Literatur!$C776),0)</f>
        <v>0</v>
      </c>
      <c r="I776" s="5">
        <f>IFERROR(SEARCH(Tabelle2!$A$6,Literatur!$C776),0)</f>
        <v>0</v>
      </c>
      <c r="J776" s="5">
        <f>IFERROR(SEARCH(Tabelle2!$A$7,Literatur!$C776),0)</f>
        <v>0</v>
      </c>
      <c r="K776" s="5">
        <f>IFERROR(SEARCH(Tabelle2!$A$8,Literatur!$C776),0)</f>
        <v>0</v>
      </c>
      <c r="L776" s="5">
        <f>IFERROR(SEARCH(Tabelle2!$A$9,Literatur!$C776),0)</f>
        <v>0</v>
      </c>
      <c r="M776" s="5">
        <f>IFERROR(SEARCH(Tabelle2!$A$10,Literatur!$C776),0)</f>
        <v>0</v>
      </c>
      <c r="N776" t="s">
        <v>60</v>
      </c>
      <c r="O776" t="s">
        <v>61</v>
      </c>
      <c r="P776" t="s">
        <v>9041</v>
      </c>
      <c r="Q776" t="s">
        <v>8561</v>
      </c>
      <c r="R776">
        <v>1</v>
      </c>
      <c r="S776">
        <v>115005</v>
      </c>
      <c r="T776" t="s">
        <v>64</v>
      </c>
      <c r="U776" t="s">
        <v>9042</v>
      </c>
      <c r="V776" t="s">
        <v>9043</v>
      </c>
      <c r="X776" t="s">
        <v>9044</v>
      </c>
      <c r="Y776" t="s">
        <v>9045</v>
      </c>
      <c r="Z776" t="s">
        <v>9046</v>
      </c>
      <c r="AA776">
        <f t="shared" si="35"/>
        <v>8</v>
      </c>
      <c r="AB776">
        <v>5</v>
      </c>
      <c r="AC776" t="s">
        <v>9062</v>
      </c>
      <c r="AD776" t="s">
        <v>71</v>
      </c>
      <c r="AE776">
        <v>22065581</v>
      </c>
      <c r="AF776" t="s">
        <v>9063</v>
      </c>
      <c r="AG776" t="s">
        <v>9064</v>
      </c>
      <c r="AH776" t="s">
        <v>9065</v>
      </c>
      <c r="AI776" t="s">
        <v>9066</v>
      </c>
      <c r="AJ776" t="s">
        <v>6126</v>
      </c>
      <c r="AK776" t="s">
        <v>241</v>
      </c>
      <c r="AL776">
        <v>1889888</v>
      </c>
      <c r="AM776">
        <v>2011</v>
      </c>
      <c r="AN776" t="s">
        <v>6488</v>
      </c>
      <c r="AO776" t="s">
        <v>6489</v>
      </c>
      <c r="AP776" t="s">
        <v>6490</v>
      </c>
      <c r="AQ776" t="s">
        <v>6491</v>
      </c>
      <c r="AR776" t="s">
        <v>6492</v>
      </c>
      <c r="AS776" t="s">
        <v>6493</v>
      </c>
      <c r="AT776" t="s">
        <v>9067</v>
      </c>
      <c r="AU776" t="s">
        <v>9068</v>
      </c>
      <c r="AV776" t="s">
        <v>84</v>
      </c>
      <c r="AW776" t="s">
        <v>86</v>
      </c>
      <c r="AX776" t="s">
        <v>86</v>
      </c>
      <c r="AY776" t="s">
        <v>86</v>
      </c>
      <c r="AZ776" t="s">
        <v>86</v>
      </c>
      <c r="BA776" t="s">
        <v>85</v>
      </c>
      <c r="BB776" t="s">
        <v>86</v>
      </c>
      <c r="BC776">
        <v>8</v>
      </c>
      <c r="BD776" t="s">
        <v>86</v>
      </c>
      <c r="BE776" t="s">
        <v>86</v>
      </c>
      <c r="BF776" t="s">
        <v>86</v>
      </c>
      <c r="BG776" t="s">
        <v>86</v>
      </c>
      <c r="BH776" t="s">
        <v>85</v>
      </c>
      <c r="BI776" t="s">
        <v>85</v>
      </c>
      <c r="BJ776" t="s">
        <v>85</v>
      </c>
      <c r="BK776" t="s">
        <v>86</v>
      </c>
      <c r="BL776" t="s">
        <v>9069</v>
      </c>
      <c r="BM776" t="s">
        <v>262</v>
      </c>
      <c r="BN776" t="s">
        <v>9070</v>
      </c>
      <c r="BO776" t="s">
        <v>9070</v>
      </c>
      <c r="BP776" s="1" t="s">
        <v>9071</v>
      </c>
    </row>
    <row r="777" spans="1:68" hidden="1" x14ac:dyDescent="0.25">
      <c r="A777" s="1" t="s">
        <v>9038</v>
      </c>
      <c r="B777" t="s">
        <v>9039</v>
      </c>
      <c r="C777" t="s">
        <v>9040</v>
      </c>
      <c r="D777" s="5">
        <f t="shared" si="37"/>
        <v>4</v>
      </c>
      <c r="E777" s="5">
        <f>IFERROR(SEARCH(Tabelle2!$A$2,Literatur!$C777),0)</f>
        <v>0</v>
      </c>
      <c r="F777" s="5">
        <f>IFERROR(SEARCH(Tabelle2!$A$3,Literatur!$C777),0)</f>
        <v>0</v>
      </c>
      <c r="G777" s="5">
        <v>1</v>
      </c>
      <c r="H777" s="5">
        <f>IFERROR(SEARCH(Tabelle2!$A$5,Literatur!$C777),0)</f>
        <v>0</v>
      </c>
      <c r="I777" s="5">
        <f>IFERROR(SEARCH(Tabelle2!$A$6,Literatur!$C777),0)</f>
        <v>0</v>
      </c>
      <c r="J777" s="5">
        <f>IFERROR(SEARCH(Tabelle2!$A$7,Literatur!$C777),0)</f>
        <v>0</v>
      </c>
      <c r="K777" s="5">
        <f>IFERROR(SEARCH(Tabelle2!$A$8,Literatur!$C777),0)</f>
        <v>0</v>
      </c>
      <c r="L777" s="5">
        <f>IFERROR(SEARCH(Tabelle2!$A$9,Literatur!$C777),0)</f>
        <v>0</v>
      </c>
      <c r="M777" s="5">
        <f>IFERROR(SEARCH(Tabelle2!$A$10,Literatur!$C777),0)</f>
        <v>0</v>
      </c>
      <c r="N777" t="s">
        <v>60</v>
      </c>
      <c r="O777" t="s">
        <v>61</v>
      </c>
      <c r="P777" t="s">
        <v>9041</v>
      </c>
      <c r="Q777" t="s">
        <v>8561</v>
      </c>
      <c r="R777">
        <v>1</v>
      </c>
      <c r="S777">
        <v>115005</v>
      </c>
      <c r="T777" t="s">
        <v>64</v>
      </c>
      <c r="U777" t="s">
        <v>9042</v>
      </c>
      <c r="V777" t="s">
        <v>9043</v>
      </c>
      <c r="X777" t="s">
        <v>9044</v>
      </c>
      <c r="Y777" t="s">
        <v>9045</v>
      </c>
      <c r="Z777" t="s">
        <v>9046</v>
      </c>
      <c r="AA777">
        <f t="shared" si="35"/>
        <v>8</v>
      </c>
      <c r="AB777">
        <v>5</v>
      </c>
      <c r="AC777" t="s">
        <v>9072</v>
      </c>
      <c r="AD777" t="s">
        <v>71</v>
      </c>
      <c r="AE777">
        <v>21573217</v>
      </c>
      <c r="AF777" t="s">
        <v>9073</v>
      </c>
      <c r="AG777" t="s">
        <v>9074</v>
      </c>
      <c r="AH777" t="s">
        <v>9075</v>
      </c>
      <c r="AI777" t="s">
        <v>9076</v>
      </c>
      <c r="AJ777" t="s">
        <v>1033</v>
      </c>
      <c r="AK777" t="s">
        <v>692</v>
      </c>
      <c r="AL777">
        <v>2469660</v>
      </c>
      <c r="AM777">
        <v>2011</v>
      </c>
      <c r="AN777" t="s">
        <v>148</v>
      </c>
      <c r="AO777" t="s">
        <v>149</v>
      </c>
      <c r="AP777" t="s">
        <v>150</v>
      </c>
      <c r="AQ777" t="s">
        <v>151</v>
      </c>
      <c r="AR777" t="s">
        <v>152</v>
      </c>
      <c r="AS777" t="s">
        <v>152</v>
      </c>
      <c r="AT777" t="s">
        <v>9077</v>
      </c>
      <c r="AU777" t="s">
        <v>9078</v>
      </c>
      <c r="AV777" t="s">
        <v>84</v>
      </c>
      <c r="AW777" t="s">
        <v>86</v>
      </c>
      <c r="AX777" t="s">
        <v>86</v>
      </c>
      <c r="AY777" t="s">
        <v>86</v>
      </c>
      <c r="AZ777" t="s">
        <v>86</v>
      </c>
      <c r="BA777" t="s">
        <v>85</v>
      </c>
      <c r="BB777" t="s">
        <v>86</v>
      </c>
      <c r="BC777">
        <v>15</v>
      </c>
      <c r="BD777" t="s">
        <v>86</v>
      </c>
      <c r="BE777" t="s">
        <v>86</v>
      </c>
      <c r="BF777" t="s">
        <v>86</v>
      </c>
      <c r="BG777" t="s">
        <v>86</v>
      </c>
      <c r="BH777" t="s">
        <v>85</v>
      </c>
      <c r="BI777" t="s">
        <v>85</v>
      </c>
      <c r="BJ777" t="s">
        <v>85</v>
      </c>
      <c r="BK777" t="s">
        <v>86</v>
      </c>
      <c r="BL777" t="s">
        <v>9079</v>
      </c>
      <c r="BM777" t="s">
        <v>262</v>
      </c>
      <c r="BN777" t="s">
        <v>9080</v>
      </c>
      <c r="BO777" t="s">
        <v>9080</v>
      </c>
      <c r="BP777" s="1" t="s">
        <v>9081</v>
      </c>
    </row>
    <row r="778" spans="1:68" hidden="1" x14ac:dyDescent="0.25">
      <c r="A778" s="1" t="s">
        <v>9038</v>
      </c>
      <c r="B778" t="s">
        <v>9039</v>
      </c>
      <c r="C778" t="s">
        <v>9040</v>
      </c>
      <c r="D778" s="5">
        <f t="shared" si="37"/>
        <v>4</v>
      </c>
      <c r="E778" s="5">
        <f>IFERROR(SEARCH(Tabelle2!$A$2,Literatur!$C778),0)</f>
        <v>0</v>
      </c>
      <c r="F778" s="5">
        <f>IFERROR(SEARCH(Tabelle2!$A$3,Literatur!$C778),0)</f>
        <v>0</v>
      </c>
      <c r="G778" s="5">
        <v>1</v>
      </c>
      <c r="H778" s="5">
        <f>IFERROR(SEARCH(Tabelle2!$A$5,Literatur!$C778),0)</f>
        <v>0</v>
      </c>
      <c r="I778" s="5">
        <f>IFERROR(SEARCH(Tabelle2!$A$6,Literatur!$C778),0)</f>
        <v>0</v>
      </c>
      <c r="J778" s="5">
        <f>IFERROR(SEARCH(Tabelle2!$A$7,Literatur!$C778),0)</f>
        <v>0</v>
      </c>
      <c r="K778" s="5">
        <f>IFERROR(SEARCH(Tabelle2!$A$8,Literatur!$C778),0)</f>
        <v>0</v>
      </c>
      <c r="L778" s="5">
        <f>IFERROR(SEARCH(Tabelle2!$A$9,Literatur!$C778),0)</f>
        <v>0</v>
      </c>
      <c r="M778" s="5">
        <f>IFERROR(SEARCH(Tabelle2!$A$10,Literatur!$C778),0)</f>
        <v>0</v>
      </c>
      <c r="N778" t="s">
        <v>60</v>
      </c>
      <c r="O778" t="s">
        <v>61</v>
      </c>
      <c r="P778" t="s">
        <v>9041</v>
      </c>
      <c r="Q778" t="s">
        <v>8561</v>
      </c>
      <c r="R778">
        <v>1</v>
      </c>
      <c r="S778">
        <v>115005</v>
      </c>
      <c r="T778" t="s">
        <v>64</v>
      </c>
      <c r="U778" t="s">
        <v>9042</v>
      </c>
      <c r="V778" t="s">
        <v>9043</v>
      </c>
      <c r="X778" t="s">
        <v>9044</v>
      </c>
      <c r="Y778" t="s">
        <v>9045</v>
      </c>
      <c r="Z778" t="s">
        <v>9046</v>
      </c>
      <c r="AA778">
        <f t="shared" si="35"/>
        <v>8</v>
      </c>
      <c r="AB778">
        <v>5</v>
      </c>
      <c r="AC778" t="s">
        <v>9082</v>
      </c>
      <c r="AD778" t="s">
        <v>71</v>
      </c>
      <c r="AE778">
        <v>23929935</v>
      </c>
      <c r="AF778" t="s">
        <v>9083</v>
      </c>
      <c r="AG778" t="s">
        <v>9084</v>
      </c>
      <c r="AH778" t="s">
        <v>9085</v>
      </c>
      <c r="AI778" t="s">
        <v>9086</v>
      </c>
      <c r="AJ778" t="s">
        <v>76</v>
      </c>
      <c r="AK778" t="s">
        <v>384</v>
      </c>
      <c r="AL778">
        <v>2086622</v>
      </c>
      <c r="AM778">
        <v>2013</v>
      </c>
      <c r="AN778" t="s">
        <v>4384</v>
      </c>
      <c r="AO778" t="s">
        <v>4384</v>
      </c>
      <c r="AP778" t="s">
        <v>4384</v>
      </c>
      <c r="AQ778" t="s">
        <v>4385</v>
      </c>
      <c r="AR778" t="s">
        <v>4386</v>
      </c>
      <c r="AS778" t="s">
        <v>4387</v>
      </c>
      <c r="AT778" t="s">
        <v>9087</v>
      </c>
      <c r="AU778" t="s">
        <v>9088</v>
      </c>
      <c r="AV778" t="s">
        <v>84</v>
      </c>
      <c r="AW778" t="s">
        <v>86</v>
      </c>
      <c r="AX778" t="s">
        <v>86</v>
      </c>
      <c r="AY778" t="s">
        <v>85</v>
      </c>
      <c r="AZ778" t="s">
        <v>86</v>
      </c>
      <c r="BA778" t="s">
        <v>85</v>
      </c>
      <c r="BB778" t="s">
        <v>85</v>
      </c>
      <c r="BC778">
        <v>18</v>
      </c>
      <c r="BD778" t="s">
        <v>86</v>
      </c>
      <c r="BE778" t="s">
        <v>86</v>
      </c>
      <c r="BF778" t="s">
        <v>86</v>
      </c>
      <c r="BG778" t="s">
        <v>86</v>
      </c>
      <c r="BH778" t="s">
        <v>85</v>
      </c>
      <c r="BI778" t="s">
        <v>85</v>
      </c>
      <c r="BJ778" t="s">
        <v>85</v>
      </c>
      <c r="BK778" t="s">
        <v>85</v>
      </c>
      <c r="BL778" t="s">
        <v>9089</v>
      </c>
      <c r="BM778" t="s">
        <v>9090</v>
      </c>
      <c r="BN778" t="s">
        <v>4737</v>
      </c>
      <c r="BO778" t="s">
        <v>4737</v>
      </c>
      <c r="BP778" s="1" t="s">
        <v>9091</v>
      </c>
    </row>
    <row r="779" spans="1:68" hidden="1" x14ac:dyDescent="0.25">
      <c r="A779" s="1" t="s">
        <v>9038</v>
      </c>
      <c r="B779" t="s">
        <v>9039</v>
      </c>
      <c r="C779" t="s">
        <v>9040</v>
      </c>
      <c r="D779" s="5">
        <f t="shared" si="37"/>
        <v>4</v>
      </c>
      <c r="E779" s="5">
        <f>IFERROR(SEARCH(Tabelle2!$A$2,Literatur!$C779),0)</f>
        <v>0</v>
      </c>
      <c r="F779" s="5">
        <f>IFERROR(SEARCH(Tabelle2!$A$3,Literatur!$C779),0)</f>
        <v>0</v>
      </c>
      <c r="G779" s="5">
        <v>1</v>
      </c>
      <c r="H779" s="5">
        <f>IFERROR(SEARCH(Tabelle2!$A$5,Literatur!$C779),0)</f>
        <v>0</v>
      </c>
      <c r="I779" s="5">
        <f>IFERROR(SEARCH(Tabelle2!$A$6,Literatur!$C779),0)</f>
        <v>0</v>
      </c>
      <c r="J779" s="5">
        <f>IFERROR(SEARCH(Tabelle2!$A$7,Literatur!$C779),0)</f>
        <v>0</v>
      </c>
      <c r="K779" s="5">
        <f>IFERROR(SEARCH(Tabelle2!$A$8,Literatur!$C779),0)</f>
        <v>0</v>
      </c>
      <c r="L779" s="5">
        <f>IFERROR(SEARCH(Tabelle2!$A$9,Literatur!$C779),0)</f>
        <v>0</v>
      </c>
      <c r="M779" s="5">
        <f>IFERROR(SEARCH(Tabelle2!$A$10,Literatur!$C779),0)</f>
        <v>0</v>
      </c>
      <c r="N779" t="s">
        <v>60</v>
      </c>
      <c r="O779" t="s">
        <v>61</v>
      </c>
      <c r="P779" t="s">
        <v>9041</v>
      </c>
      <c r="Q779" t="s">
        <v>8561</v>
      </c>
      <c r="R779">
        <v>1</v>
      </c>
      <c r="S779">
        <v>115005</v>
      </c>
      <c r="T779" t="s">
        <v>64</v>
      </c>
      <c r="U779" t="s">
        <v>9042</v>
      </c>
      <c r="V779" t="s">
        <v>9043</v>
      </c>
      <c r="X779" t="s">
        <v>9044</v>
      </c>
      <c r="Y779" t="s">
        <v>9045</v>
      </c>
      <c r="Z779" t="s">
        <v>9046</v>
      </c>
      <c r="AA779">
        <f t="shared" si="35"/>
        <v>8</v>
      </c>
      <c r="AB779">
        <v>5</v>
      </c>
      <c r="AC779" t="s">
        <v>9092</v>
      </c>
      <c r="AD779" t="s">
        <v>71</v>
      </c>
      <c r="AE779">
        <v>20935516</v>
      </c>
      <c r="AF779" t="s">
        <v>9093</v>
      </c>
      <c r="AG779" t="s">
        <v>9094</v>
      </c>
      <c r="AH779" t="s">
        <v>9095</v>
      </c>
      <c r="AI779" t="s">
        <v>9096</v>
      </c>
      <c r="AJ779" t="s">
        <v>113</v>
      </c>
      <c r="AL779">
        <v>1768548</v>
      </c>
      <c r="AM779">
        <v>2011</v>
      </c>
      <c r="AN779" t="s">
        <v>9097</v>
      </c>
      <c r="AO779" t="s">
        <v>9097</v>
      </c>
      <c r="AP779" t="s">
        <v>9097</v>
      </c>
      <c r="AQ779" t="s">
        <v>9098</v>
      </c>
      <c r="AR779" t="s">
        <v>9099</v>
      </c>
      <c r="AS779" t="s">
        <v>9100</v>
      </c>
      <c r="AT779" t="s">
        <v>9101</v>
      </c>
      <c r="AU779" t="s">
        <v>9102</v>
      </c>
      <c r="AV779" t="s">
        <v>84</v>
      </c>
      <c r="AW779" t="s">
        <v>85</v>
      </c>
      <c r="AX779" t="s">
        <v>86</v>
      </c>
      <c r="AY779" t="s">
        <v>85</v>
      </c>
      <c r="AZ779" t="s">
        <v>86</v>
      </c>
      <c r="BA779" t="s">
        <v>85</v>
      </c>
      <c r="BB779" t="s">
        <v>85</v>
      </c>
      <c r="BC779">
        <v>90</v>
      </c>
      <c r="BD779" t="s">
        <v>86</v>
      </c>
      <c r="BE779" t="s">
        <v>86</v>
      </c>
      <c r="BF779" t="s">
        <v>85</v>
      </c>
      <c r="BG779" t="s">
        <v>86</v>
      </c>
      <c r="BH779" t="s">
        <v>85</v>
      </c>
      <c r="BI779" t="s">
        <v>85</v>
      </c>
      <c r="BJ779" t="s">
        <v>85</v>
      </c>
      <c r="BK779" t="s">
        <v>85</v>
      </c>
      <c r="BL779" t="s">
        <v>9103</v>
      </c>
      <c r="BM779" t="s">
        <v>504</v>
      </c>
      <c r="BN779" t="s">
        <v>9104</v>
      </c>
      <c r="BO779" t="s">
        <v>9104</v>
      </c>
      <c r="BP779" s="1" t="s">
        <v>9105</v>
      </c>
    </row>
    <row r="780" spans="1:68" hidden="1" x14ac:dyDescent="0.25">
      <c r="A780" s="1" t="s">
        <v>9106</v>
      </c>
      <c r="B780" t="s">
        <v>9107</v>
      </c>
      <c r="C780" t="s">
        <v>9108</v>
      </c>
      <c r="D780" s="5">
        <f t="shared" si="37"/>
        <v>4</v>
      </c>
      <c r="E780" s="5">
        <f>IFERROR(SEARCH(Tabelle2!$A$2,Literatur!$C780),0)</f>
        <v>0</v>
      </c>
      <c r="F780" s="5">
        <f>IFERROR(SEARCH(Tabelle2!$A$3,Literatur!$C780),0)</f>
        <v>0</v>
      </c>
      <c r="G780" s="5">
        <f>IFERROR(SEARCH(Tabelle2!$A$4,Literatur!$C780),0)</f>
        <v>0</v>
      </c>
      <c r="H780" s="5">
        <v>1</v>
      </c>
      <c r="I780" s="5">
        <f>IFERROR(SEARCH(Tabelle2!$A$6,Literatur!$C780),0)</f>
        <v>0</v>
      </c>
      <c r="J780" s="5">
        <f>IFERROR(SEARCH(Tabelle2!$A$7,Literatur!$C780),0)</f>
        <v>0</v>
      </c>
      <c r="K780" s="5">
        <f>IFERROR(SEARCH(Tabelle2!$A$8,Literatur!$C780),0)</f>
        <v>0</v>
      </c>
      <c r="L780" s="5">
        <f>IFERROR(SEARCH(Tabelle2!$A$9,Literatur!$C780),0)</f>
        <v>0</v>
      </c>
      <c r="M780" s="5">
        <f>IFERROR(SEARCH(Tabelle2!$A$10,Literatur!$C780),0)</f>
        <v>0</v>
      </c>
      <c r="N780" t="s">
        <v>60</v>
      </c>
      <c r="O780" t="s">
        <v>267</v>
      </c>
      <c r="P780" t="s">
        <v>1385</v>
      </c>
      <c r="Q780" t="s">
        <v>3602</v>
      </c>
      <c r="R780">
        <v>7</v>
      </c>
      <c r="S780">
        <v>116060</v>
      </c>
      <c r="T780" t="s">
        <v>64</v>
      </c>
      <c r="U780" t="s">
        <v>9109</v>
      </c>
      <c r="V780" t="s">
        <v>9110</v>
      </c>
      <c r="X780" t="s">
        <v>9111</v>
      </c>
      <c r="Y780" t="s">
        <v>9112</v>
      </c>
      <c r="AA780">
        <f t="shared" si="35"/>
        <v>0</v>
      </c>
      <c r="AB780">
        <v>2</v>
      </c>
      <c r="AC780" t="s">
        <v>9113</v>
      </c>
      <c r="AD780" t="s">
        <v>71</v>
      </c>
      <c r="AE780">
        <v>30018327</v>
      </c>
      <c r="AF780" t="s">
        <v>9114</v>
      </c>
      <c r="AG780" t="s">
        <v>9115</v>
      </c>
      <c r="AH780" t="s">
        <v>9116</v>
      </c>
      <c r="AI780" t="s">
        <v>9117</v>
      </c>
      <c r="AJ780" t="s">
        <v>113</v>
      </c>
      <c r="AK780" t="s">
        <v>97</v>
      </c>
      <c r="AL780">
        <v>2702001</v>
      </c>
      <c r="AM780">
        <v>2018</v>
      </c>
      <c r="AN780" t="s">
        <v>464</v>
      </c>
      <c r="AO780" t="s">
        <v>465</v>
      </c>
      <c r="AP780" t="s">
        <v>465</v>
      </c>
      <c r="AQ780" t="s">
        <v>466</v>
      </c>
      <c r="AR780" t="s">
        <v>467</v>
      </c>
      <c r="AS780" t="s">
        <v>467</v>
      </c>
      <c r="AT780" t="s">
        <v>9118</v>
      </c>
      <c r="AU780" t="s">
        <v>9119</v>
      </c>
      <c r="AV780" t="s">
        <v>84</v>
      </c>
      <c r="AW780" t="s">
        <v>86</v>
      </c>
      <c r="AX780" t="s">
        <v>86</v>
      </c>
      <c r="AY780" t="s">
        <v>85</v>
      </c>
      <c r="AZ780" t="s">
        <v>86</v>
      </c>
      <c r="BA780" t="s">
        <v>85</v>
      </c>
      <c r="BB780" t="s">
        <v>86</v>
      </c>
      <c r="BC780">
        <v>0</v>
      </c>
      <c r="BD780" t="s">
        <v>86</v>
      </c>
      <c r="BE780" t="s">
        <v>86</v>
      </c>
      <c r="BF780" t="s">
        <v>85</v>
      </c>
      <c r="BG780" t="s">
        <v>85</v>
      </c>
      <c r="BH780" t="s">
        <v>85</v>
      </c>
      <c r="BI780" t="s">
        <v>85</v>
      </c>
      <c r="BJ780" t="s">
        <v>85</v>
      </c>
      <c r="BK780" t="s">
        <v>85</v>
      </c>
      <c r="BL780" t="s">
        <v>9120</v>
      </c>
      <c r="BM780" t="s">
        <v>9121</v>
      </c>
      <c r="BN780" t="s">
        <v>4330</v>
      </c>
      <c r="BO780" t="s">
        <v>4330</v>
      </c>
      <c r="BP780" s="1" t="s">
        <v>9122</v>
      </c>
    </row>
    <row r="781" spans="1:68" hidden="1" x14ac:dyDescent="0.25">
      <c r="A781" s="1" t="s">
        <v>9106</v>
      </c>
      <c r="B781" t="s">
        <v>9107</v>
      </c>
      <c r="C781" t="s">
        <v>9108</v>
      </c>
      <c r="D781" s="5">
        <f t="shared" si="37"/>
        <v>4</v>
      </c>
      <c r="E781" s="5">
        <f>IFERROR(SEARCH(Tabelle2!$A$2,Literatur!$C781),0)</f>
        <v>0</v>
      </c>
      <c r="F781" s="5">
        <f>IFERROR(SEARCH(Tabelle2!$A$3,Literatur!$C781),0)</f>
        <v>0</v>
      </c>
      <c r="G781" s="5">
        <f>IFERROR(SEARCH(Tabelle2!$A$4,Literatur!$C781),0)</f>
        <v>0</v>
      </c>
      <c r="H781" s="5">
        <v>1</v>
      </c>
      <c r="I781" s="5">
        <f>IFERROR(SEARCH(Tabelle2!$A$6,Literatur!$C781),0)</f>
        <v>0</v>
      </c>
      <c r="J781" s="5">
        <f>IFERROR(SEARCH(Tabelle2!$A$7,Literatur!$C781),0)</f>
        <v>0</v>
      </c>
      <c r="K781" s="5">
        <f>IFERROR(SEARCH(Tabelle2!$A$8,Literatur!$C781),0)</f>
        <v>0</v>
      </c>
      <c r="L781" s="5">
        <f>IFERROR(SEARCH(Tabelle2!$A$9,Literatur!$C781),0)</f>
        <v>0</v>
      </c>
      <c r="M781" s="5">
        <f>IFERROR(SEARCH(Tabelle2!$A$10,Literatur!$C781),0)</f>
        <v>0</v>
      </c>
      <c r="N781" t="s">
        <v>60</v>
      </c>
      <c r="O781" t="s">
        <v>267</v>
      </c>
      <c r="P781" t="s">
        <v>1385</v>
      </c>
      <c r="Q781" t="s">
        <v>3602</v>
      </c>
      <c r="R781">
        <v>7</v>
      </c>
      <c r="S781">
        <v>116060</v>
      </c>
      <c r="T781" t="s">
        <v>64</v>
      </c>
      <c r="U781" t="s">
        <v>9109</v>
      </c>
      <c r="V781" t="s">
        <v>9110</v>
      </c>
      <c r="X781" t="s">
        <v>9111</v>
      </c>
      <c r="Y781" t="s">
        <v>9112</v>
      </c>
      <c r="AA781">
        <f t="shared" si="35"/>
        <v>0</v>
      </c>
      <c r="AB781">
        <v>2</v>
      </c>
      <c r="AC781" t="s">
        <v>9123</v>
      </c>
      <c r="AD781" t="s">
        <v>71</v>
      </c>
      <c r="AE781">
        <v>28922170</v>
      </c>
      <c r="AF781" t="s">
        <v>9124</v>
      </c>
      <c r="AG781" t="s">
        <v>9125</v>
      </c>
      <c r="AH781" t="s">
        <v>9126</v>
      </c>
      <c r="AI781" t="s">
        <v>9127</v>
      </c>
      <c r="AJ781" t="s">
        <v>420</v>
      </c>
      <c r="AK781" t="s">
        <v>384</v>
      </c>
      <c r="AL781">
        <v>2615198</v>
      </c>
      <c r="AM781">
        <v>2017</v>
      </c>
      <c r="AN781" t="s">
        <v>9128</v>
      </c>
      <c r="AO781" t="s">
        <v>9129</v>
      </c>
      <c r="AP781" t="s">
        <v>9129</v>
      </c>
      <c r="AQ781" t="s">
        <v>9130</v>
      </c>
      <c r="AR781" t="s">
        <v>9131</v>
      </c>
      <c r="AS781" t="s">
        <v>9132</v>
      </c>
      <c r="AT781" t="s">
        <v>9133</v>
      </c>
      <c r="AU781" t="s">
        <v>9134</v>
      </c>
      <c r="AV781" t="s">
        <v>84</v>
      </c>
      <c r="AW781" t="s">
        <v>86</v>
      </c>
      <c r="AX781" t="s">
        <v>86</v>
      </c>
      <c r="AY781" t="s">
        <v>85</v>
      </c>
      <c r="AZ781" t="s">
        <v>86</v>
      </c>
      <c r="BA781" t="s">
        <v>85</v>
      </c>
      <c r="BB781" t="s">
        <v>85</v>
      </c>
      <c r="BC781">
        <v>4</v>
      </c>
      <c r="BD781" t="s">
        <v>86</v>
      </c>
      <c r="BE781" t="s">
        <v>86</v>
      </c>
      <c r="BF781" t="s">
        <v>85</v>
      </c>
      <c r="BG781" t="s">
        <v>86</v>
      </c>
      <c r="BH781" t="s">
        <v>85</v>
      </c>
      <c r="BI781" t="s">
        <v>85</v>
      </c>
      <c r="BJ781" t="s">
        <v>85</v>
      </c>
      <c r="BK781" t="s">
        <v>85</v>
      </c>
      <c r="BL781" t="s">
        <v>826</v>
      </c>
      <c r="BM781" t="s">
        <v>2723</v>
      </c>
      <c r="BO781" t="s">
        <v>656</v>
      </c>
      <c r="BP781" s="1" t="s">
        <v>9135</v>
      </c>
    </row>
    <row r="782" spans="1:68" hidden="1" x14ac:dyDescent="0.25">
      <c r="A782" s="1" t="s">
        <v>9136</v>
      </c>
      <c r="B782" t="s">
        <v>9137</v>
      </c>
      <c r="C782" t="s">
        <v>9138</v>
      </c>
      <c r="D782" s="5">
        <f t="shared" ref="D782:D803" si="38">SUM(E782:M782)*4</f>
        <v>4</v>
      </c>
      <c r="E782" s="5">
        <f>IFERROR(SEARCH(Tabelle2!$A$2,Literatur!$C782),0)</f>
        <v>0</v>
      </c>
      <c r="F782" s="5">
        <f>IFERROR(SEARCH(Tabelle2!$A$3,Literatur!$C782),0)</f>
        <v>0</v>
      </c>
      <c r="G782" s="5">
        <v>1</v>
      </c>
      <c r="H782" s="5">
        <f>IFERROR(SEARCH(Tabelle2!$A$5,Literatur!$C782),0)</f>
        <v>0</v>
      </c>
      <c r="I782" s="5">
        <f>IFERROR(SEARCH(Tabelle2!$A$6,Literatur!$C782),0)</f>
        <v>0</v>
      </c>
      <c r="J782" s="5">
        <f>IFERROR(SEARCH(Tabelle2!$A$7,Literatur!$C782),0)</f>
        <v>0</v>
      </c>
      <c r="K782" s="5">
        <f>IFERROR(SEARCH(Tabelle2!$A$8,Literatur!$C782),0)</f>
        <v>0</v>
      </c>
      <c r="L782" s="5">
        <f>IFERROR(SEARCH(Tabelle2!$A$9,Literatur!$C782),0)</f>
        <v>0</v>
      </c>
      <c r="M782" s="5">
        <f>IFERROR(SEARCH(Tabelle2!$A$10,Literatur!$C782),0)</f>
        <v>0</v>
      </c>
      <c r="N782" t="s">
        <v>60</v>
      </c>
      <c r="O782" t="s">
        <v>267</v>
      </c>
      <c r="P782" t="s">
        <v>9139</v>
      </c>
      <c r="Q782" t="s">
        <v>9140</v>
      </c>
      <c r="R782">
        <v>1</v>
      </c>
      <c r="S782">
        <v>115797</v>
      </c>
      <c r="T782" t="s">
        <v>64</v>
      </c>
      <c r="U782" t="s">
        <v>9141</v>
      </c>
      <c r="V782" t="s">
        <v>9142</v>
      </c>
      <c r="W782" t="s">
        <v>9143</v>
      </c>
      <c r="X782" t="s">
        <v>9144</v>
      </c>
      <c r="Y782" t="s">
        <v>9145</v>
      </c>
      <c r="Z782" t="s">
        <v>9146</v>
      </c>
      <c r="AA782">
        <f t="shared" si="35"/>
        <v>4</v>
      </c>
      <c r="AB782">
        <v>22</v>
      </c>
      <c r="AC782" t="s">
        <v>9147</v>
      </c>
      <c r="AD782" t="s">
        <v>71</v>
      </c>
      <c r="AE782">
        <v>30486482</v>
      </c>
      <c r="AF782" t="s">
        <v>9148</v>
      </c>
      <c r="AG782" t="s">
        <v>9149</v>
      </c>
      <c r="AH782" t="s">
        <v>9150</v>
      </c>
      <c r="AI782" t="s">
        <v>9151</v>
      </c>
      <c r="AJ782" t="s">
        <v>420</v>
      </c>
      <c r="AK782" t="s">
        <v>420</v>
      </c>
      <c r="AL782">
        <v>2746541</v>
      </c>
      <c r="AM782">
        <v>2018</v>
      </c>
      <c r="AN782" t="s">
        <v>9152</v>
      </c>
      <c r="AO782" t="s">
        <v>9153</v>
      </c>
      <c r="AP782" t="s">
        <v>9153</v>
      </c>
      <c r="AQ782" t="s">
        <v>9154</v>
      </c>
      <c r="AR782" t="s">
        <v>9155</v>
      </c>
      <c r="AS782" t="s">
        <v>9155</v>
      </c>
      <c r="AT782" t="s">
        <v>9156</v>
      </c>
      <c r="AU782" t="s">
        <v>9157</v>
      </c>
      <c r="AV782" t="s">
        <v>84</v>
      </c>
      <c r="AW782" t="s">
        <v>85</v>
      </c>
      <c r="AX782" t="s">
        <v>85</v>
      </c>
      <c r="AY782" t="s">
        <v>85</v>
      </c>
      <c r="AZ782" t="s">
        <v>85</v>
      </c>
      <c r="BA782" t="s">
        <v>85</v>
      </c>
      <c r="BB782" t="s">
        <v>86</v>
      </c>
      <c r="BC782">
        <v>0</v>
      </c>
      <c r="BD782" t="s">
        <v>85</v>
      </c>
      <c r="BE782" t="s">
        <v>85</v>
      </c>
      <c r="BF782" t="s">
        <v>85</v>
      </c>
      <c r="BG782" t="s">
        <v>86</v>
      </c>
      <c r="BH782" t="s">
        <v>85</v>
      </c>
      <c r="BI782" t="s">
        <v>85</v>
      </c>
      <c r="BJ782" t="s">
        <v>85</v>
      </c>
      <c r="BK782" t="s">
        <v>85</v>
      </c>
      <c r="BL782" t="s">
        <v>2722</v>
      </c>
      <c r="BM782" t="s">
        <v>2723</v>
      </c>
      <c r="BN782" t="s">
        <v>1250</v>
      </c>
      <c r="BO782" t="s">
        <v>1250</v>
      </c>
      <c r="BP782" s="1" t="s">
        <v>9158</v>
      </c>
    </row>
    <row r="783" spans="1:68" hidden="1" x14ac:dyDescent="0.25">
      <c r="A783" s="1" t="s">
        <v>9136</v>
      </c>
      <c r="B783" t="s">
        <v>9137</v>
      </c>
      <c r="C783" t="s">
        <v>9138</v>
      </c>
      <c r="D783" s="5">
        <f t="shared" si="38"/>
        <v>4</v>
      </c>
      <c r="E783" s="5">
        <f>IFERROR(SEARCH(Tabelle2!$A$2,Literatur!$C783),0)</f>
        <v>0</v>
      </c>
      <c r="F783" s="5">
        <f>IFERROR(SEARCH(Tabelle2!$A$3,Literatur!$C783),0)</f>
        <v>0</v>
      </c>
      <c r="G783" s="5">
        <v>1</v>
      </c>
      <c r="H783" s="5">
        <f>IFERROR(SEARCH(Tabelle2!$A$5,Literatur!$C783),0)</f>
        <v>0</v>
      </c>
      <c r="I783" s="5">
        <f>IFERROR(SEARCH(Tabelle2!$A$6,Literatur!$C783),0)</f>
        <v>0</v>
      </c>
      <c r="J783" s="5">
        <f>IFERROR(SEARCH(Tabelle2!$A$7,Literatur!$C783),0)</f>
        <v>0</v>
      </c>
      <c r="K783" s="5">
        <f>IFERROR(SEARCH(Tabelle2!$A$8,Literatur!$C783),0)</f>
        <v>0</v>
      </c>
      <c r="L783" s="5">
        <f>IFERROR(SEARCH(Tabelle2!$A$9,Literatur!$C783),0)</f>
        <v>0</v>
      </c>
      <c r="M783" s="5">
        <f>IFERROR(SEARCH(Tabelle2!$A$10,Literatur!$C783),0)</f>
        <v>0</v>
      </c>
      <c r="N783" t="s">
        <v>60</v>
      </c>
      <c r="O783" t="s">
        <v>267</v>
      </c>
      <c r="P783" t="s">
        <v>9139</v>
      </c>
      <c r="Q783" t="s">
        <v>9140</v>
      </c>
      <c r="R783">
        <v>1</v>
      </c>
      <c r="S783">
        <v>115797</v>
      </c>
      <c r="T783" t="s">
        <v>64</v>
      </c>
      <c r="U783" t="s">
        <v>9141</v>
      </c>
      <c r="V783" t="s">
        <v>9142</v>
      </c>
      <c r="W783" t="s">
        <v>9143</v>
      </c>
      <c r="X783" t="s">
        <v>9144</v>
      </c>
      <c r="Y783" t="s">
        <v>9145</v>
      </c>
      <c r="Z783" t="s">
        <v>9146</v>
      </c>
      <c r="AA783">
        <f t="shared" si="35"/>
        <v>4</v>
      </c>
      <c r="AB783">
        <v>22</v>
      </c>
      <c r="AC783" t="s">
        <v>9159</v>
      </c>
      <c r="AD783" t="s">
        <v>71</v>
      </c>
      <c r="AE783">
        <v>30478640</v>
      </c>
      <c r="AF783" t="s">
        <v>9160</v>
      </c>
      <c r="AG783" t="s">
        <v>9161</v>
      </c>
      <c r="AH783" t="s">
        <v>9162</v>
      </c>
      <c r="AI783" t="s">
        <v>9163</v>
      </c>
      <c r="AJ783" t="s">
        <v>147</v>
      </c>
      <c r="AK783" t="s">
        <v>2130</v>
      </c>
      <c r="AL783">
        <v>2743961</v>
      </c>
      <c r="AM783">
        <v>2018</v>
      </c>
      <c r="AN783" t="s">
        <v>4324</v>
      </c>
      <c r="AO783" t="s">
        <v>4324</v>
      </c>
      <c r="AP783" t="s">
        <v>4324</v>
      </c>
      <c r="AQ783" t="s">
        <v>4325</v>
      </c>
      <c r="AR783" t="s">
        <v>4326</v>
      </c>
      <c r="AS783" t="s">
        <v>4327</v>
      </c>
      <c r="AT783" t="s">
        <v>9164</v>
      </c>
      <c r="AU783" t="s">
        <v>9165</v>
      </c>
      <c r="AV783" t="s">
        <v>84</v>
      </c>
      <c r="AW783" t="s">
        <v>85</v>
      </c>
      <c r="AX783" t="s">
        <v>85</v>
      </c>
      <c r="AY783" t="s">
        <v>85</v>
      </c>
      <c r="AZ783" t="s">
        <v>85</v>
      </c>
      <c r="BA783" t="s">
        <v>85</v>
      </c>
      <c r="BB783" t="s">
        <v>86</v>
      </c>
      <c r="BC783">
        <v>0</v>
      </c>
      <c r="BD783" t="s">
        <v>85</v>
      </c>
      <c r="BE783" t="s">
        <v>85</v>
      </c>
      <c r="BF783" t="s">
        <v>85</v>
      </c>
      <c r="BG783" t="s">
        <v>86</v>
      </c>
      <c r="BH783" t="s">
        <v>85</v>
      </c>
      <c r="BI783" t="s">
        <v>85</v>
      </c>
      <c r="BJ783" t="s">
        <v>85</v>
      </c>
      <c r="BK783" t="s">
        <v>85</v>
      </c>
      <c r="BL783" t="s">
        <v>2724</v>
      </c>
      <c r="BM783" t="s">
        <v>1250</v>
      </c>
      <c r="BN783" t="s">
        <v>2497</v>
      </c>
      <c r="BO783" t="s">
        <v>2497</v>
      </c>
      <c r="BP783" s="1" t="s">
        <v>9166</v>
      </c>
    </row>
    <row r="784" spans="1:68" hidden="1" x14ac:dyDescent="0.25">
      <c r="A784" s="1" t="s">
        <v>9136</v>
      </c>
      <c r="B784" t="s">
        <v>9137</v>
      </c>
      <c r="C784" t="s">
        <v>9138</v>
      </c>
      <c r="D784" s="5">
        <f t="shared" si="38"/>
        <v>4</v>
      </c>
      <c r="E784" s="5">
        <f>IFERROR(SEARCH(Tabelle2!$A$2,Literatur!$C784),0)</f>
        <v>0</v>
      </c>
      <c r="F784" s="5">
        <f>IFERROR(SEARCH(Tabelle2!$A$3,Literatur!$C784),0)</f>
        <v>0</v>
      </c>
      <c r="G784" s="5">
        <v>1</v>
      </c>
      <c r="H784" s="5">
        <f>IFERROR(SEARCH(Tabelle2!$A$5,Literatur!$C784),0)</f>
        <v>0</v>
      </c>
      <c r="I784" s="5">
        <f>IFERROR(SEARCH(Tabelle2!$A$6,Literatur!$C784),0)</f>
        <v>0</v>
      </c>
      <c r="J784" s="5">
        <f>IFERROR(SEARCH(Tabelle2!$A$7,Literatur!$C784),0)</f>
        <v>0</v>
      </c>
      <c r="K784" s="5">
        <f>IFERROR(SEARCH(Tabelle2!$A$8,Literatur!$C784),0)</f>
        <v>0</v>
      </c>
      <c r="L784" s="5">
        <f>IFERROR(SEARCH(Tabelle2!$A$9,Literatur!$C784),0)</f>
        <v>0</v>
      </c>
      <c r="M784" s="5">
        <f>IFERROR(SEARCH(Tabelle2!$A$10,Literatur!$C784),0)</f>
        <v>0</v>
      </c>
      <c r="N784" t="s">
        <v>60</v>
      </c>
      <c r="O784" t="s">
        <v>267</v>
      </c>
      <c r="P784" t="s">
        <v>9139</v>
      </c>
      <c r="Q784" t="s">
        <v>9140</v>
      </c>
      <c r="R784">
        <v>1</v>
      </c>
      <c r="S784">
        <v>115797</v>
      </c>
      <c r="T784" t="s">
        <v>64</v>
      </c>
      <c r="U784" t="s">
        <v>9141</v>
      </c>
      <c r="V784" t="s">
        <v>9142</v>
      </c>
      <c r="W784" t="s">
        <v>9143</v>
      </c>
      <c r="X784" t="s">
        <v>9144</v>
      </c>
      <c r="Y784" t="s">
        <v>9145</v>
      </c>
      <c r="Z784" t="s">
        <v>9146</v>
      </c>
      <c r="AA784">
        <f t="shared" si="35"/>
        <v>4</v>
      </c>
      <c r="AB784">
        <v>22</v>
      </c>
      <c r="AC784" t="s">
        <v>9167</v>
      </c>
      <c r="AD784" t="s">
        <v>71</v>
      </c>
      <c r="AE784">
        <v>30469501</v>
      </c>
      <c r="AF784" t="s">
        <v>9168</v>
      </c>
      <c r="AG784" t="s">
        <v>9169</v>
      </c>
      <c r="AH784" t="s">
        <v>9170</v>
      </c>
      <c r="AI784" t="s">
        <v>9171</v>
      </c>
      <c r="AJ784" t="s">
        <v>281</v>
      </c>
      <c r="AK784" t="s">
        <v>9172</v>
      </c>
      <c r="AL784">
        <v>2752657</v>
      </c>
      <c r="AM784">
        <v>2018</v>
      </c>
      <c r="AN784" t="s">
        <v>888</v>
      </c>
      <c r="AO784" t="s">
        <v>889</v>
      </c>
      <c r="AP784" t="s">
        <v>889</v>
      </c>
      <c r="AQ784" t="s">
        <v>890</v>
      </c>
      <c r="AR784" t="s">
        <v>891</v>
      </c>
      <c r="AS784" t="s">
        <v>891</v>
      </c>
      <c r="AT784" t="s">
        <v>9173</v>
      </c>
      <c r="AU784" t="s">
        <v>9174</v>
      </c>
      <c r="AV784" t="s">
        <v>84</v>
      </c>
      <c r="AW784" t="s">
        <v>85</v>
      </c>
      <c r="AX784" t="s">
        <v>85</v>
      </c>
      <c r="AY784" t="s">
        <v>85</v>
      </c>
      <c r="AZ784" t="s">
        <v>85</v>
      </c>
      <c r="BA784" t="s">
        <v>85</v>
      </c>
      <c r="BB784" t="s">
        <v>85</v>
      </c>
      <c r="BC784">
        <v>0</v>
      </c>
      <c r="BD784" t="s">
        <v>85</v>
      </c>
      <c r="BE784" t="s">
        <v>85</v>
      </c>
      <c r="BF784" t="s">
        <v>85</v>
      </c>
      <c r="BG784" t="s">
        <v>85</v>
      </c>
      <c r="BH784" t="s">
        <v>85</v>
      </c>
      <c r="BI784" t="s">
        <v>85</v>
      </c>
      <c r="BJ784" t="s">
        <v>85</v>
      </c>
      <c r="BK784" t="s">
        <v>85</v>
      </c>
      <c r="BL784" t="s">
        <v>7219</v>
      </c>
      <c r="BM784" t="s">
        <v>9175</v>
      </c>
      <c r="BN784" t="s">
        <v>9176</v>
      </c>
      <c r="BO784" t="s">
        <v>9176</v>
      </c>
      <c r="BP784" s="1" t="s">
        <v>9177</v>
      </c>
    </row>
    <row r="785" spans="1:68" hidden="1" x14ac:dyDescent="0.25">
      <c r="A785" s="1" t="s">
        <v>9136</v>
      </c>
      <c r="B785" t="s">
        <v>9137</v>
      </c>
      <c r="C785" t="s">
        <v>9138</v>
      </c>
      <c r="D785" s="5">
        <f t="shared" si="38"/>
        <v>4</v>
      </c>
      <c r="E785" s="5">
        <f>IFERROR(SEARCH(Tabelle2!$A$2,Literatur!$C785),0)</f>
        <v>0</v>
      </c>
      <c r="F785" s="5">
        <f>IFERROR(SEARCH(Tabelle2!$A$3,Literatur!$C785),0)</f>
        <v>0</v>
      </c>
      <c r="G785" s="5">
        <v>1</v>
      </c>
      <c r="H785" s="5">
        <f>IFERROR(SEARCH(Tabelle2!$A$5,Literatur!$C785),0)</f>
        <v>0</v>
      </c>
      <c r="I785" s="5">
        <f>IFERROR(SEARCH(Tabelle2!$A$6,Literatur!$C785),0)</f>
        <v>0</v>
      </c>
      <c r="J785" s="5">
        <f>IFERROR(SEARCH(Tabelle2!$A$7,Literatur!$C785),0)</f>
        <v>0</v>
      </c>
      <c r="K785" s="5">
        <f>IFERROR(SEARCH(Tabelle2!$A$8,Literatur!$C785),0)</f>
        <v>0</v>
      </c>
      <c r="L785" s="5">
        <f>IFERROR(SEARCH(Tabelle2!$A$9,Literatur!$C785),0)</f>
        <v>0</v>
      </c>
      <c r="M785" s="5">
        <f>IFERROR(SEARCH(Tabelle2!$A$10,Literatur!$C785),0)</f>
        <v>0</v>
      </c>
      <c r="N785" t="s">
        <v>60</v>
      </c>
      <c r="O785" t="s">
        <v>267</v>
      </c>
      <c r="P785" t="s">
        <v>9139</v>
      </c>
      <c r="Q785" t="s">
        <v>9140</v>
      </c>
      <c r="R785">
        <v>1</v>
      </c>
      <c r="S785">
        <v>115797</v>
      </c>
      <c r="T785" t="s">
        <v>64</v>
      </c>
      <c r="U785" t="s">
        <v>9141</v>
      </c>
      <c r="V785" t="s">
        <v>9142</v>
      </c>
      <c r="W785" t="s">
        <v>9143</v>
      </c>
      <c r="X785" t="s">
        <v>9144</v>
      </c>
      <c r="Y785" t="s">
        <v>9145</v>
      </c>
      <c r="Z785" t="s">
        <v>9146</v>
      </c>
      <c r="AA785">
        <f t="shared" si="35"/>
        <v>4</v>
      </c>
      <c r="AB785">
        <v>22</v>
      </c>
      <c r="AC785" t="s">
        <v>9178</v>
      </c>
      <c r="AD785" t="s">
        <v>71</v>
      </c>
      <c r="AE785">
        <v>30269996</v>
      </c>
      <c r="AF785" t="s">
        <v>9179</v>
      </c>
      <c r="AG785" t="s">
        <v>9180</v>
      </c>
      <c r="AH785" t="s">
        <v>9181</v>
      </c>
      <c r="AI785" t="s">
        <v>9182</v>
      </c>
      <c r="AJ785" t="s">
        <v>241</v>
      </c>
      <c r="AK785" t="s">
        <v>9183</v>
      </c>
      <c r="AL785">
        <v>2740643</v>
      </c>
      <c r="AM785">
        <v>2018</v>
      </c>
      <c r="AN785" t="s">
        <v>1034</v>
      </c>
      <c r="AO785" t="s">
        <v>1034</v>
      </c>
      <c r="AP785" t="s">
        <v>1034</v>
      </c>
      <c r="AQ785" t="s">
        <v>1035</v>
      </c>
      <c r="AR785" t="s">
        <v>1036</v>
      </c>
      <c r="AS785" t="s">
        <v>1036</v>
      </c>
      <c r="AT785" t="s">
        <v>9184</v>
      </c>
      <c r="AU785" t="s">
        <v>9185</v>
      </c>
      <c r="AV785" t="s">
        <v>84</v>
      </c>
      <c r="AW785" t="s">
        <v>86</v>
      </c>
      <c r="AX785" t="s">
        <v>86</v>
      </c>
      <c r="AY785" t="s">
        <v>85</v>
      </c>
      <c r="AZ785" t="s">
        <v>86</v>
      </c>
      <c r="BA785" t="s">
        <v>85</v>
      </c>
      <c r="BB785" t="s">
        <v>86</v>
      </c>
      <c r="BC785">
        <v>0</v>
      </c>
      <c r="BD785" t="s">
        <v>86</v>
      </c>
      <c r="BE785" t="s">
        <v>86</v>
      </c>
      <c r="BF785" t="s">
        <v>85</v>
      </c>
      <c r="BG785" t="s">
        <v>86</v>
      </c>
      <c r="BH785" t="s">
        <v>85</v>
      </c>
      <c r="BI785" t="s">
        <v>85</v>
      </c>
      <c r="BJ785" t="s">
        <v>85</v>
      </c>
      <c r="BK785" t="s">
        <v>85</v>
      </c>
      <c r="BL785" t="s">
        <v>1837</v>
      </c>
      <c r="BM785" t="s">
        <v>3399</v>
      </c>
      <c r="BN785" t="s">
        <v>5425</v>
      </c>
      <c r="BO785" t="s">
        <v>5425</v>
      </c>
      <c r="BP785" s="1" t="s">
        <v>9186</v>
      </c>
    </row>
    <row r="786" spans="1:68" hidden="1" x14ac:dyDescent="0.25">
      <c r="A786" s="1" t="s">
        <v>9136</v>
      </c>
      <c r="B786" t="s">
        <v>9137</v>
      </c>
      <c r="C786" t="s">
        <v>9138</v>
      </c>
      <c r="D786" s="5">
        <f t="shared" si="38"/>
        <v>4</v>
      </c>
      <c r="E786" s="5">
        <f>IFERROR(SEARCH(Tabelle2!$A$2,Literatur!$C786),0)</f>
        <v>0</v>
      </c>
      <c r="F786" s="5">
        <f>IFERROR(SEARCH(Tabelle2!$A$3,Literatur!$C786),0)</f>
        <v>0</v>
      </c>
      <c r="G786" s="5">
        <v>1</v>
      </c>
      <c r="H786" s="5">
        <f>IFERROR(SEARCH(Tabelle2!$A$5,Literatur!$C786),0)</f>
        <v>0</v>
      </c>
      <c r="I786" s="5">
        <f>IFERROR(SEARCH(Tabelle2!$A$6,Literatur!$C786),0)</f>
        <v>0</v>
      </c>
      <c r="J786" s="5">
        <f>IFERROR(SEARCH(Tabelle2!$A$7,Literatur!$C786),0)</f>
        <v>0</v>
      </c>
      <c r="K786" s="5">
        <f>IFERROR(SEARCH(Tabelle2!$A$8,Literatur!$C786),0)</f>
        <v>0</v>
      </c>
      <c r="L786" s="5">
        <f>IFERROR(SEARCH(Tabelle2!$A$9,Literatur!$C786),0)</f>
        <v>0</v>
      </c>
      <c r="M786" s="5">
        <f>IFERROR(SEARCH(Tabelle2!$A$10,Literatur!$C786),0)</f>
        <v>0</v>
      </c>
      <c r="N786" t="s">
        <v>60</v>
      </c>
      <c r="O786" t="s">
        <v>267</v>
      </c>
      <c r="P786" t="s">
        <v>9139</v>
      </c>
      <c r="Q786" t="s">
        <v>9140</v>
      </c>
      <c r="R786">
        <v>1</v>
      </c>
      <c r="S786">
        <v>115797</v>
      </c>
      <c r="T786" t="s">
        <v>64</v>
      </c>
      <c r="U786" t="s">
        <v>9141</v>
      </c>
      <c r="V786" t="s">
        <v>9142</v>
      </c>
      <c r="W786" t="s">
        <v>9143</v>
      </c>
      <c r="X786" t="s">
        <v>9144</v>
      </c>
      <c r="Y786" t="s">
        <v>9145</v>
      </c>
      <c r="Z786" t="s">
        <v>9146</v>
      </c>
      <c r="AA786">
        <f t="shared" si="35"/>
        <v>4</v>
      </c>
      <c r="AB786">
        <v>22</v>
      </c>
      <c r="AC786" t="s">
        <v>9187</v>
      </c>
      <c r="AD786" t="s">
        <v>71</v>
      </c>
      <c r="AE786">
        <v>30230174</v>
      </c>
      <c r="AF786" t="s">
        <v>9188</v>
      </c>
      <c r="AG786" t="s">
        <v>9189</v>
      </c>
      <c r="AH786" t="s">
        <v>9190</v>
      </c>
      <c r="AI786" t="s">
        <v>9191</v>
      </c>
      <c r="AJ786" t="s">
        <v>241</v>
      </c>
      <c r="AK786" t="s">
        <v>1285</v>
      </c>
      <c r="AL786">
        <v>2729129</v>
      </c>
      <c r="AM786">
        <v>2018</v>
      </c>
      <c r="AN786" t="s">
        <v>1243</v>
      </c>
      <c r="AO786" t="s">
        <v>1244</v>
      </c>
      <c r="AP786" t="s">
        <v>1244</v>
      </c>
      <c r="AQ786" t="s">
        <v>1245</v>
      </c>
      <c r="AR786" t="s">
        <v>1246</v>
      </c>
      <c r="AS786" t="s">
        <v>1247</v>
      </c>
      <c r="AT786" t="s">
        <v>9192</v>
      </c>
      <c r="AU786" t="s">
        <v>9193</v>
      </c>
      <c r="AV786" t="s">
        <v>84</v>
      </c>
      <c r="AW786" t="s">
        <v>85</v>
      </c>
      <c r="AX786" t="s">
        <v>85</v>
      </c>
      <c r="AY786" t="s">
        <v>85</v>
      </c>
      <c r="AZ786" t="s">
        <v>85</v>
      </c>
      <c r="BA786" t="s">
        <v>85</v>
      </c>
      <c r="BB786" t="s">
        <v>85</v>
      </c>
      <c r="BC786">
        <v>0</v>
      </c>
      <c r="BD786" t="s">
        <v>86</v>
      </c>
      <c r="BE786" t="s">
        <v>85</v>
      </c>
      <c r="BF786" t="s">
        <v>85</v>
      </c>
      <c r="BG786" t="s">
        <v>86</v>
      </c>
      <c r="BH786" t="s">
        <v>86</v>
      </c>
      <c r="BI786" t="s">
        <v>85</v>
      </c>
      <c r="BJ786" t="s">
        <v>86</v>
      </c>
      <c r="BK786" t="s">
        <v>85</v>
      </c>
      <c r="BL786" t="s">
        <v>817</v>
      </c>
      <c r="BM786" t="s">
        <v>3478</v>
      </c>
      <c r="BN786" t="s">
        <v>9194</v>
      </c>
      <c r="BO786" t="s">
        <v>362</v>
      </c>
      <c r="BP786" s="1" t="s">
        <v>9195</v>
      </c>
    </row>
    <row r="787" spans="1:68" hidden="1" x14ac:dyDescent="0.25">
      <c r="A787" s="1" t="s">
        <v>9136</v>
      </c>
      <c r="B787" t="s">
        <v>9137</v>
      </c>
      <c r="C787" t="s">
        <v>9138</v>
      </c>
      <c r="D787" s="5">
        <f t="shared" si="38"/>
        <v>4</v>
      </c>
      <c r="E787" s="5">
        <f>IFERROR(SEARCH(Tabelle2!$A$2,Literatur!$C787),0)</f>
        <v>0</v>
      </c>
      <c r="F787" s="5">
        <f>IFERROR(SEARCH(Tabelle2!$A$3,Literatur!$C787),0)</f>
        <v>0</v>
      </c>
      <c r="G787" s="5">
        <v>1</v>
      </c>
      <c r="H787" s="5">
        <f>IFERROR(SEARCH(Tabelle2!$A$5,Literatur!$C787),0)</f>
        <v>0</v>
      </c>
      <c r="I787" s="5">
        <f>IFERROR(SEARCH(Tabelle2!$A$6,Literatur!$C787),0)</f>
        <v>0</v>
      </c>
      <c r="J787" s="5">
        <f>IFERROR(SEARCH(Tabelle2!$A$7,Literatur!$C787),0)</f>
        <v>0</v>
      </c>
      <c r="K787" s="5">
        <f>IFERROR(SEARCH(Tabelle2!$A$8,Literatur!$C787),0)</f>
        <v>0</v>
      </c>
      <c r="L787" s="5">
        <f>IFERROR(SEARCH(Tabelle2!$A$9,Literatur!$C787),0)</f>
        <v>0</v>
      </c>
      <c r="M787" s="5">
        <f>IFERROR(SEARCH(Tabelle2!$A$10,Literatur!$C787),0)</f>
        <v>0</v>
      </c>
      <c r="N787" t="s">
        <v>60</v>
      </c>
      <c r="O787" t="s">
        <v>267</v>
      </c>
      <c r="P787" t="s">
        <v>9139</v>
      </c>
      <c r="Q787" t="s">
        <v>9140</v>
      </c>
      <c r="R787">
        <v>1</v>
      </c>
      <c r="S787">
        <v>115797</v>
      </c>
      <c r="T787" t="s">
        <v>64</v>
      </c>
      <c r="U787" t="s">
        <v>9141</v>
      </c>
      <c r="V787" t="s">
        <v>9142</v>
      </c>
      <c r="W787" t="s">
        <v>9143</v>
      </c>
      <c r="X787" t="s">
        <v>9144</v>
      </c>
      <c r="Y787" t="s">
        <v>9145</v>
      </c>
      <c r="Z787" t="s">
        <v>9146</v>
      </c>
      <c r="AA787">
        <f t="shared" si="35"/>
        <v>4</v>
      </c>
      <c r="AB787">
        <v>22</v>
      </c>
      <c r="AC787" t="s">
        <v>9196</v>
      </c>
      <c r="AD787" t="s">
        <v>71</v>
      </c>
      <c r="AE787">
        <v>30134599</v>
      </c>
      <c r="AF787" t="s">
        <v>9197</v>
      </c>
      <c r="AG787" t="s">
        <v>9198</v>
      </c>
      <c r="AH787" t="s">
        <v>9199</v>
      </c>
      <c r="AI787" t="s">
        <v>9200</v>
      </c>
      <c r="AJ787" t="s">
        <v>9201</v>
      </c>
      <c r="AK787" t="s">
        <v>719</v>
      </c>
      <c r="AL787">
        <v>2718475</v>
      </c>
      <c r="AM787">
        <v>2018</v>
      </c>
      <c r="AN787" t="s">
        <v>5321</v>
      </c>
      <c r="AO787" t="s">
        <v>5322</v>
      </c>
      <c r="AP787" t="s">
        <v>5322</v>
      </c>
      <c r="AQ787" t="s">
        <v>5323</v>
      </c>
      <c r="AR787" t="s">
        <v>5324</v>
      </c>
      <c r="AS787" t="s">
        <v>5324</v>
      </c>
      <c r="AT787" t="s">
        <v>9202</v>
      </c>
      <c r="AU787" t="s">
        <v>9203</v>
      </c>
      <c r="AV787" t="s">
        <v>84</v>
      </c>
      <c r="AW787" t="s">
        <v>86</v>
      </c>
      <c r="AX787" t="s">
        <v>86</v>
      </c>
      <c r="AY787" t="s">
        <v>85</v>
      </c>
      <c r="AZ787" t="s">
        <v>86</v>
      </c>
      <c r="BA787" t="s">
        <v>85</v>
      </c>
      <c r="BB787" t="s">
        <v>86</v>
      </c>
      <c r="BC787">
        <v>0</v>
      </c>
      <c r="BD787" t="s">
        <v>86</v>
      </c>
      <c r="BE787" t="s">
        <v>86</v>
      </c>
      <c r="BF787" t="s">
        <v>85</v>
      </c>
      <c r="BG787" t="s">
        <v>86</v>
      </c>
      <c r="BH787" t="s">
        <v>85</v>
      </c>
      <c r="BI787" t="s">
        <v>85</v>
      </c>
      <c r="BJ787" t="s">
        <v>85</v>
      </c>
      <c r="BK787" t="s">
        <v>85</v>
      </c>
      <c r="BL787" t="s">
        <v>1233</v>
      </c>
      <c r="BM787" t="s">
        <v>5328</v>
      </c>
      <c r="BN787" t="s">
        <v>1067</v>
      </c>
      <c r="BO787" t="s">
        <v>9194</v>
      </c>
      <c r="BP787" s="1" t="s">
        <v>9204</v>
      </c>
    </row>
    <row r="788" spans="1:68" hidden="1" x14ac:dyDescent="0.25">
      <c r="A788" s="1" t="s">
        <v>9136</v>
      </c>
      <c r="B788" t="s">
        <v>9137</v>
      </c>
      <c r="C788" t="s">
        <v>9138</v>
      </c>
      <c r="D788" s="5">
        <f t="shared" si="38"/>
        <v>4</v>
      </c>
      <c r="E788" s="5">
        <f>IFERROR(SEARCH(Tabelle2!$A$2,Literatur!$C788),0)</f>
        <v>0</v>
      </c>
      <c r="F788" s="5">
        <f>IFERROR(SEARCH(Tabelle2!$A$3,Literatur!$C788),0)</f>
        <v>0</v>
      </c>
      <c r="G788" s="5">
        <v>1</v>
      </c>
      <c r="H788" s="5">
        <f>IFERROR(SEARCH(Tabelle2!$A$5,Literatur!$C788),0)</f>
        <v>0</v>
      </c>
      <c r="I788" s="5">
        <f>IFERROR(SEARCH(Tabelle2!$A$6,Literatur!$C788),0)</f>
        <v>0</v>
      </c>
      <c r="J788" s="5">
        <f>IFERROR(SEARCH(Tabelle2!$A$7,Literatur!$C788),0)</f>
        <v>0</v>
      </c>
      <c r="K788" s="5">
        <f>IFERROR(SEARCH(Tabelle2!$A$8,Literatur!$C788),0)</f>
        <v>0</v>
      </c>
      <c r="L788" s="5">
        <f>IFERROR(SEARCH(Tabelle2!$A$9,Literatur!$C788),0)</f>
        <v>0</v>
      </c>
      <c r="M788" s="5">
        <f>IFERROR(SEARCH(Tabelle2!$A$10,Literatur!$C788),0)</f>
        <v>0</v>
      </c>
      <c r="N788" t="s">
        <v>60</v>
      </c>
      <c r="O788" t="s">
        <v>267</v>
      </c>
      <c r="P788" t="s">
        <v>9139</v>
      </c>
      <c r="Q788" t="s">
        <v>9140</v>
      </c>
      <c r="R788">
        <v>1</v>
      </c>
      <c r="S788">
        <v>115797</v>
      </c>
      <c r="T788" t="s">
        <v>64</v>
      </c>
      <c r="U788" t="s">
        <v>9141</v>
      </c>
      <c r="V788" t="s">
        <v>9142</v>
      </c>
      <c r="W788" t="s">
        <v>9143</v>
      </c>
      <c r="X788" t="s">
        <v>9144</v>
      </c>
      <c r="Y788" t="s">
        <v>9145</v>
      </c>
      <c r="Z788" t="s">
        <v>9146</v>
      </c>
      <c r="AA788">
        <f t="shared" si="35"/>
        <v>4</v>
      </c>
      <c r="AB788">
        <v>22</v>
      </c>
      <c r="AC788" t="s">
        <v>9205</v>
      </c>
      <c r="AD788" t="s">
        <v>71</v>
      </c>
      <c r="AE788">
        <v>29726089</v>
      </c>
      <c r="AF788" t="s">
        <v>9206</v>
      </c>
      <c r="AG788" t="s">
        <v>9207</v>
      </c>
      <c r="AH788" t="s">
        <v>9208</v>
      </c>
      <c r="AI788" t="s">
        <v>9209</v>
      </c>
      <c r="AJ788" t="s">
        <v>97</v>
      </c>
      <c r="AK788" t="s">
        <v>3390</v>
      </c>
      <c r="AL788">
        <v>2730951</v>
      </c>
      <c r="AM788">
        <v>2018</v>
      </c>
      <c r="AN788" t="s">
        <v>9210</v>
      </c>
      <c r="AO788" t="s">
        <v>9211</v>
      </c>
      <c r="AP788" t="s">
        <v>9212</v>
      </c>
      <c r="AQ788" t="s">
        <v>9213</v>
      </c>
      <c r="AR788" t="s">
        <v>9214</v>
      </c>
      <c r="AS788" t="s">
        <v>9215</v>
      </c>
      <c r="AT788" t="s">
        <v>9216</v>
      </c>
      <c r="AU788" t="s">
        <v>9217</v>
      </c>
      <c r="AV788" t="s">
        <v>84</v>
      </c>
      <c r="AW788" t="s">
        <v>85</v>
      </c>
      <c r="AX788" t="s">
        <v>85</v>
      </c>
      <c r="AY788" t="s">
        <v>85</v>
      </c>
      <c r="AZ788" t="s">
        <v>85</v>
      </c>
      <c r="BA788" t="s">
        <v>85</v>
      </c>
      <c r="BB788" t="s">
        <v>86</v>
      </c>
      <c r="BC788">
        <v>0</v>
      </c>
      <c r="BD788" t="s">
        <v>86</v>
      </c>
      <c r="BE788" t="s">
        <v>85</v>
      </c>
      <c r="BF788" t="s">
        <v>85</v>
      </c>
      <c r="BG788" t="s">
        <v>86</v>
      </c>
      <c r="BH788" t="s">
        <v>85</v>
      </c>
      <c r="BI788" t="s">
        <v>85</v>
      </c>
      <c r="BJ788" t="s">
        <v>85</v>
      </c>
      <c r="BK788" t="s">
        <v>85</v>
      </c>
      <c r="BL788" t="s">
        <v>9218</v>
      </c>
      <c r="BM788" t="s">
        <v>3478</v>
      </c>
      <c r="BN788" t="s">
        <v>9219</v>
      </c>
      <c r="BO788" t="s">
        <v>1067</v>
      </c>
      <c r="BP788" s="1" t="s">
        <v>9220</v>
      </c>
    </row>
    <row r="789" spans="1:68" hidden="1" x14ac:dyDescent="0.25">
      <c r="A789" s="1" t="s">
        <v>9136</v>
      </c>
      <c r="B789" t="s">
        <v>9137</v>
      </c>
      <c r="C789" t="s">
        <v>9138</v>
      </c>
      <c r="D789" s="5">
        <f t="shared" si="38"/>
        <v>4</v>
      </c>
      <c r="E789" s="5">
        <f>IFERROR(SEARCH(Tabelle2!$A$2,Literatur!$C789),0)</f>
        <v>0</v>
      </c>
      <c r="F789" s="5">
        <f>IFERROR(SEARCH(Tabelle2!$A$3,Literatur!$C789),0)</f>
        <v>0</v>
      </c>
      <c r="G789" s="5">
        <v>1</v>
      </c>
      <c r="H789" s="5">
        <f>IFERROR(SEARCH(Tabelle2!$A$5,Literatur!$C789),0)</f>
        <v>0</v>
      </c>
      <c r="I789" s="5">
        <f>IFERROR(SEARCH(Tabelle2!$A$6,Literatur!$C789),0)</f>
        <v>0</v>
      </c>
      <c r="J789" s="5">
        <f>IFERROR(SEARCH(Tabelle2!$A$7,Literatur!$C789),0)</f>
        <v>0</v>
      </c>
      <c r="K789" s="5">
        <f>IFERROR(SEARCH(Tabelle2!$A$8,Literatur!$C789),0)</f>
        <v>0</v>
      </c>
      <c r="L789" s="5">
        <f>IFERROR(SEARCH(Tabelle2!$A$9,Literatur!$C789),0)</f>
        <v>0</v>
      </c>
      <c r="M789" s="5">
        <f>IFERROR(SEARCH(Tabelle2!$A$10,Literatur!$C789),0)</f>
        <v>0</v>
      </c>
      <c r="N789" t="s">
        <v>60</v>
      </c>
      <c r="O789" t="s">
        <v>267</v>
      </c>
      <c r="P789" t="s">
        <v>9139</v>
      </c>
      <c r="Q789" t="s">
        <v>9140</v>
      </c>
      <c r="R789">
        <v>1</v>
      </c>
      <c r="S789">
        <v>115797</v>
      </c>
      <c r="T789" t="s">
        <v>64</v>
      </c>
      <c r="U789" t="s">
        <v>9141</v>
      </c>
      <c r="V789" t="s">
        <v>9142</v>
      </c>
      <c r="W789" t="s">
        <v>9143</v>
      </c>
      <c r="X789" t="s">
        <v>9144</v>
      </c>
      <c r="Y789" t="s">
        <v>9145</v>
      </c>
      <c r="Z789" t="s">
        <v>9146</v>
      </c>
      <c r="AA789">
        <f t="shared" si="35"/>
        <v>4</v>
      </c>
      <c r="AB789">
        <v>22</v>
      </c>
      <c r="AC789" t="s">
        <v>9221</v>
      </c>
      <c r="AD789" t="s">
        <v>71</v>
      </c>
      <c r="AE789">
        <v>29478096</v>
      </c>
      <c r="AF789" t="s">
        <v>9222</v>
      </c>
      <c r="AG789" t="s">
        <v>9223</v>
      </c>
      <c r="AH789" t="s">
        <v>9224</v>
      </c>
      <c r="AI789" t="s">
        <v>9225</v>
      </c>
      <c r="AJ789" t="s">
        <v>178</v>
      </c>
      <c r="AK789" t="s">
        <v>3636</v>
      </c>
      <c r="AL789">
        <v>2681582</v>
      </c>
      <c r="AM789">
        <v>2018</v>
      </c>
      <c r="AN789" t="s">
        <v>4324</v>
      </c>
      <c r="AO789" t="s">
        <v>4324</v>
      </c>
      <c r="AP789" t="s">
        <v>4324</v>
      </c>
      <c r="AQ789" t="s">
        <v>4325</v>
      </c>
      <c r="AR789" t="s">
        <v>4326</v>
      </c>
      <c r="AS789" t="s">
        <v>4327</v>
      </c>
      <c r="AT789" t="s">
        <v>9226</v>
      </c>
      <c r="AU789" t="s">
        <v>9227</v>
      </c>
      <c r="AV789" t="s">
        <v>84</v>
      </c>
      <c r="AW789" t="s">
        <v>85</v>
      </c>
      <c r="AX789" t="s">
        <v>85</v>
      </c>
      <c r="AY789" t="s">
        <v>85</v>
      </c>
      <c r="AZ789" t="s">
        <v>85</v>
      </c>
      <c r="BA789" t="s">
        <v>85</v>
      </c>
      <c r="BB789" t="s">
        <v>86</v>
      </c>
      <c r="BC789">
        <v>0</v>
      </c>
      <c r="BD789" t="s">
        <v>86</v>
      </c>
      <c r="BE789" t="s">
        <v>85</v>
      </c>
      <c r="BF789" t="s">
        <v>85</v>
      </c>
      <c r="BG789" t="s">
        <v>86</v>
      </c>
      <c r="BH789" t="s">
        <v>85</v>
      </c>
      <c r="BI789" t="s">
        <v>85</v>
      </c>
      <c r="BJ789" t="s">
        <v>85</v>
      </c>
      <c r="BK789" t="s">
        <v>85</v>
      </c>
      <c r="BL789" t="s">
        <v>655</v>
      </c>
      <c r="BM789" t="s">
        <v>4339</v>
      </c>
      <c r="BN789" t="s">
        <v>3293</v>
      </c>
      <c r="BO789" t="s">
        <v>9219</v>
      </c>
      <c r="BP789" s="1" t="s">
        <v>9228</v>
      </c>
    </row>
    <row r="790" spans="1:68" hidden="1" x14ac:dyDescent="0.25">
      <c r="A790" s="1" t="s">
        <v>9136</v>
      </c>
      <c r="B790" t="s">
        <v>9137</v>
      </c>
      <c r="C790" t="s">
        <v>9138</v>
      </c>
      <c r="D790" s="5">
        <f t="shared" si="38"/>
        <v>4</v>
      </c>
      <c r="E790" s="5">
        <f>IFERROR(SEARCH(Tabelle2!$A$2,Literatur!$C790),0)</f>
        <v>0</v>
      </c>
      <c r="F790" s="5">
        <f>IFERROR(SEARCH(Tabelle2!$A$3,Literatur!$C790),0)</f>
        <v>0</v>
      </c>
      <c r="G790" s="5">
        <v>1</v>
      </c>
      <c r="H790" s="5">
        <f>IFERROR(SEARCH(Tabelle2!$A$5,Literatur!$C790),0)</f>
        <v>0</v>
      </c>
      <c r="I790" s="5">
        <f>IFERROR(SEARCH(Tabelle2!$A$6,Literatur!$C790),0)</f>
        <v>0</v>
      </c>
      <c r="J790" s="5">
        <f>IFERROR(SEARCH(Tabelle2!$A$7,Literatur!$C790),0)</f>
        <v>0</v>
      </c>
      <c r="K790" s="5">
        <f>IFERROR(SEARCH(Tabelle2!$A$8,Literatur!$C790),0)</f>
        <v>0</v>
      </c>
      <c r="L790" s="5">
        <f>IFERROR(SEARCH(Tabelle2!$A$9,Literatur!$C790),0)</f>
        <v>0</v>
      </c>
      <c r="M790" s="5">
        <f>IFERROR(SEARCH(Tabelle2!$A$10,Literatur!$C790),0)</f>
        <v>0</v>
      </c>
      <c r="N790" t="s">
        <v>60</v>
      </c>
      <c r="O790" t="s">
        <v>267</v>
      </c>
      <c r="P790" t="s">
        <v>9139</v>
      </c>
      <c r="Q790" t="s">
        <v>9140</v>
      </c>
      <c r="R790">
        <v>1</v>
      </c>
      <c r="S790">
        <v>115797</v>
      </c>
      <c r="T790" t="s">
        <v>64</v>
      </c>
      <c r="U790" t="s">
        <v>9141</v>
      </c>
      <c r="V790" t="s">
        <v>9142</v>
      </c>
      <c r="W790" t="s">
        <v>9143</v>
      </c>
      <c r="X790" t="s">
        <v>9144</v>
      </c>
      <c r="Y790" t="s">
        <v>9145</v>
      </c>
      <c r="Z790" t="s">
        <v>9146</v>
      </c>
      <c r="AA790">
        <f t="shared" si="35"/>
        <v>4</v>
      </c>
      <c r="AB790">
        <v>22</v>
      </c>
      <c r="AC790" t="s">
        <v>9229</v>
      </c>
      <c r="AD790" t="s">
        <v>71</v>
      </c>
      <c r="AE790">
        <v>28828553</v>
      </c>
      <c r="AF790" t="s">
        <v>9230</v>
      </c>
      <c r="AG790" t="s">
        <v>9231</v>
      </c>
      <c r="AH790" t="s">
        <v>9232</v>
      </c>
      <c r="AI790" t="s">
        <v>9233</v>
      </c>
      <c r="AJ790" t="s">
        <v>113</v>
      </c>
      <c r="AK790" t="s">
        <v>8694</v>
      </c>
      <c r="AL790">
        <v>2744351</v>
      </c>
      <c r="AM790">
        <v>2018</v>
      </c>
      <c r="AN790" t="s">
        <v>9234</v>
      </c>
      <c r="AO790" t="s">
        <v>9235</v>
      </c>
      <c r="AP790" t="s">
        <v>9235</v>
      </c>
      <c r="AQ790" t="s">
        <v>9236</v>
      </c>
      <c r="AR790" t="s">
        <v>9237</v>
      </c>
      <c r="AS790" t="s">
        <v>9238</v>
      </c>
      <c r="AT790" t="s">
        <v>9239</v>
      </c>
      <c r="AU790" t="s">
        <v>9240</v>
      </c>
      <c r="AV790" t="s">
        <v>4585</v>
      </c>
      <c r="AW790" t="s">
        <v>85</v>
      </c>
      <c r="AX790" t="s">
        <v>85</v>
      </c>
      <c r="AY790" t="s">
        <v>85</v>
      </c>
      <c r="AZ790" t="s">
        <v>85</v>
      </c>
      <c r="BA790" t="s">
        <v>85</v>
      </c>
      <c r="BB790" t="s">
        <v>86</v>
      </c>
      <c r="BC790">
        <v>0</v>
      </c>
      <c r="BD790" t="s">
        <v>86</v>
      </c>
      <c r="BE790" t="s">
        <v>85</v>
      </c>
      <c r="BF790" t="s">
        <v>85</v>
      </c>
      <c r="BG790" t="s">
        <v>85</v>
      </c>
      <c r="BH790" t="s">
        <v>85</v>
      </c>
      <c r="BI790" t="s">
        <v>85</v>
      </c>
      <c r="BJ790" t="s">
        <v>85</v>
      </c>
      <c r="BK790" t="s">
        <v>85</v>
      </c>
      <c r="BL790" t="s">
        <v>1560</v>
      </c>
      <c r="BM790" t="s">
        <v>540</v>
      </c>
      <c r="BN790" t="s">
        <v>9241</v>
      </c>
      <c r="BO790" t="s">
        <v>3293</v>
      </c>
      <c r="BP790" s="1" t="s">
        <v>9242</v>
      </c>
    </row>
    <row r="791" spans="1:68" hidden="1" x14ac:dyDescent="0.25">
      <c r="A791" s="1" t="s">
        <v>9136</v>
      </c>
      <c r="B791" t="s">
        <v>9137</v>
      </c>
      <c r="C791" t="s">
        <v>9138</v>
      </c>
      <c r="D791" s="5">
        <f t="shared" si="38"/>
        <v>4</v>
      </c>
      <c r="E791" s="5">
        <f>IFERROR(SEARCH(Tabelle2!$A$2,Literatur!$C791),0)</f>
        <v>0</v>
      </c>
      <c r="F791" s="5">
        <f>IFERROR(SEARCH(Tabelle2!$A$3,Literatur!$C791),0)</f>
        <v>0</v>
      </c>
      <c r="G791" s="5">
        <v>1</v>
      </c>
      <c r="H791" s="5">
        <f>IFERROR(SEARCH(Tabelle2!$A$5,Literatur!$C791),0)</f>
        <v>0</v>
      </c>
      <c r="I791" s="5">
        <f>IFERROR(SEARCH(Tabelle2!$A$6,Literatur!$C791),0)</f>
        <v>0</v>
      </c>
      <c r="J791" s="5">
        <f>IFERROR(SEARCH(Tabelle2!$A$7,Literatur!$C791),0)</f>
        <v>0</v>
      </c>
      <c r="K791" s="5">
        <f>IFERROR(SEARCH(Tabelle2!$A$8,Literatur!$C791),0)</f>
        <v>0</v>
      </c>
      <c r="L791" s="5">
        <f>IFERROR(SEARCH(Tabelle2!$A$9,Literatur!$C791),0)</f>
        <v>0</v>
      </c>
      <c r="M791" s="5">
        <f>IFERROR(SEARCH(Tabelle2!$A$10,Literatur!$C791),0)</f>
        <v>0</v>
      </c>
      <c r="N791" t="s">
        <v>60</v>
      </c>
      <c r="O791" t="s">
        <v>267</v>
      </c>
      <c r="P791" t="s">
        <v>9139</v>
      </c>
      <c r="Q791" t="s">
        <v>9140</v>
      </c>
      <c r="R791">
        <v>1</v>
      </c>
      <c r="S791">
        <v>115797</v>
      </c>
      <c r="T791" t="s">
        <v>64</v>
      </c>
      <c r="U791" t="s">
        <v>9141</v>
      </c>
      <c r="V791" t="s">
        <v>9142</v>
      </c>
      <c r="W791" t="s">
        <v>9143</v>
      </c>
      <c r="X791" t="s">
        <v>9144</v>
      </c>
      <c r="Y791" t="s">
        <v>9145</v>
      </c>
      <c r="Z791" t="s">
        <v>9146</v>
      </c>
      <c r="AA791">
        <f t="shared" si="35"/>
        <v>4</v>
      </c>
      <c r="AB791">
        <v>22</v>
      </c>
      <c r="AC791" t="s">
        <v>9243</v>
      </c>
      <c r="AD791" t="s">
        <v>71</v>
      </c>
      <c r="AE791">
        <v>28582497</v>
      </c>
      <c r="AF791" t="s">
        <v>9244</v>
      </c>
      <c r="AG791" t="s">
        <v>9245</v>
      </c>
      <c r="AH791" t="s">
        <v>9246</v>
      </c>
      <c r="AI791" t="s">
        <v>9247</v>
      </c>
      <c r="AJ791" t="s">
        <v>77</v>
      </c>
      <c r="AK791" t="s">
        <v>3390</v>
      </c>
      <c r="AL791">
        <v>2589521</v>
      </c>
      <c r="AM791">
        <v>2017</v>
      </c>
      <c r="AN791" t="s">
        <v>9248</v>
      </c>
      <c r="AO791" t="s">
        <v>9248</v>
      </c>
      <c r="AP791" t="s">
        <v>9248</v>
      </c>
      <c r="AQ791" t="s">
        <v>9249</v>
      </c>
      <c r="AR791" t="s">
        <v>9250</v>
      </c>
      <c r="AS791" t="s">
        <v>9251</v>
      </c>
      <c r="AT791" t="s">
        <v>9252</v>
      </c>
      <c r="AU791" t="s">
        <v>9253</v>
      </c>
      <c r="AV791" t="s">
        <v>84</v>
      </c>
      <c r="AW791" t="s">
        <v>85</v>
      </c>
      <c r="AX791" t="s">
        <v>86</v>
      </c>
      <c r="AY791" t="s">
        <v>85</v>
      </c>
      <c r="AZ791" t="s">
        <v>85</v>
      </c>
      <c r="BA791" t="s">
        <v>85</v>
      </c>
      <c r="BB791" t="s">
        <v>85</v>
      </c>
      <c r="BC791">
        <v>0</v>
      </c>
      <c r="BD791" t="s">
        <v>86</v>
      </c>
      <c r="BE791" t="s">
        <v>86</v>
      </c>
      <c r="BF791" t="s">
        <v>85</v>
      </c>
      <c r="BG791" t="s">
        <v>86</v>
      </c>
      <c r="BH791" t="s">
        <v>85</v>
      </c>
      <c r="BI791" t="s">
        <v>85</v>
      </c>
      <c r="BJ791" t="s">
        <v>85</v>
      </c>
      <c r="BK791" t="s">
        <v>85</v>
      </c>
      <c r="BL791" t="s">
        <v>9254</v>
      </c>
      <c r="BM791" t="s">
        <v>542</v>
      </c>
      <c r="BN791" t="s">
        <v>3685</v>
      </c>
      <c r="BO791" t="s">
        <v>2899</v>
      </c>
      <c r="BP791" s="1" t="s">
        <v>9255</v>
      </c>
    </row>
    <row r="792" spans="1:68" hidden="1" x14ac:dyDescent="0.25">
      <c r="A792" s="1" t="s">
        <v>9136</v>
      </c>
      <c r="B792" t="s">
        <v>9137</v>
      </c>
      <c r="C792" t="s">
        <v>9138</v>
      </c>
      <c r="D792" s="5">
        <f t="shared" si="38"/>
        <v>4</v>
      </c>
      <c r="E792" s="5">
        <f>IFERROR(SEARCH(Tabelle2!$A$2,Literatur!$C792),0)</f>
        <v>0</v>
      </c>
      <c r="F792" s="5">
        <f>IFERROR(SEARCH(Tabelle2!$A$3,Literatur!$C792),0)</f>
        <v>0</v>
      </c>
      <c r="G792" s="5">
        <v>1</v>
      </c>
      <c r="H792" s="5">
        <f>IFERROR(SEARCH(Tabelle2!$A$5,Literatur!$C792),0)</f>
        <v>0</v>
      </c>
      <c r="I792" s="5">
        <f>IFERROR(SEARCH(Tabelle2!$A$6,Literatur!$C792),0)</f>
        <v>0</v>
      </c>
      <c r="J792" s="5">
        <f>IFERROR(SEARCH(Tabelle2!$A$7,Literatur!$C792),0)</f>
        <v>0</v>
      </c>
      <c r="K792" s="5">
        <f>IFERROR(SEARCH(Tabelle2!$A$8,Literatur!$C792),0)</f>
        <v>0</v>
      </c>
      <c r="L792" s="5">
        <f>IFERROR(SEARCH(Tabelle2!$A$9,Literatur!$C792),0)</f>
        <v>0</v>
      </c>
      <c r="M792" s="5">
        <f>IFERROR(SEARCH(Tabelle2!$A$10,Literatur!$C792),0)</f>
        <v>0</v>
      </c>
      <c r="N792" t="s">
        <v>60</v>
      </c>
      <c r="O792" t="s">
        <v>267</v>
      </c>
      <c r="P792" t="s">
        <v>9139</v>
      </c>
      <c r="Q792" t="s">
        <v>9140</v>
      </c>
      <c r="R792">
        <v>1</v>
      </c>
      <c r="S792">
        <v>115797</v>
      </c>
      <c r="T792" t="s">
        <v>64</v>
      </c>
      <c r="U792" t="s">
        <v>9141</v>
      </c>
      <c r="V792" t="s">
        <v>9142</v>
      </c>
      <c r="W792" t="s">
        <v>9143</v>
      </c>
      <c r="X792" t="s">
        <v>9144</v>
      </c>
      <c r="Y792" t="s">
        <v>9145</v>
      </c>
      <c r="Z792" t="s">
        <v>9146</v>
      </c>
      <c r="AA792">
        <f t="shared" si="35"/>
        <v>4</v>
      </c>
      <c r="AB792">
        <v>22</v>
      </c>
      <c r="AC792" t="s">
        <v>9256</v>
      </c>
      <c r="AD792" t="s">
        <v>71</v>
      </c>
      <c r="AE792">
        <v>30032427</v>
      </c>
      <c r="AF792" t="s">
        <v>9257</v>
      </c>
      <c r="AG792" t="s">
        <v>9258</v>
      </c>
      <c r="AH792" t="s">
        <v>9259</v>
      </c>
      <c r="AI792" t="s">
        <v>9260</v>
      </c>
      <c r="AJ792" t="s">
        <v>113</v>
      </c>
      <c r="AK792" t="s">
        <v>281</v>
      </c>
      <c r="AL792">
        <v>2721245</v>
      </c>
      <c r="AM792">
        <v>2018</v>
      </c>
      <c r="AN792" t="s">
        <v>4324</v>
      </c>
      <c r="AO792" t="s">
        <v>4324</v>
      </c>
      <c r="AP792" t="s">
        <v>4324</v>
      </c>
      <c r="AQ792" t="s">
        <v>4325</v>
      </c>
      <c r="AR792" t="s">
        <v>4326</v>
      </c>
      <c r="AS792" t="s">
        <v>4327</v>
      </c>
      <c r="AT792" t="s">
        <v>9261</v>
      </c>
      <c r="AU792" t="s">
        <v>9262</v>
      </c>
      <c r="AV792" t="s">
        <v>84</v>
      </c>
      <c r="AW792" t="s">
        <v>86</v>
      </c>
      <c r="AX792" t="s">
        <v>86</v>
      </c>
      <c r="AY792" t="s">
        <v>85</v>
      </c>
      <c r="AZ792" t="s">
        <v>86</v>
      </c>
      <c r="BA792" t="s">
        <v>85</v>
      </c>
      <c r="BB792" t="s">
        <v>86</v>
      </c>
      <c r="BC792">
        <v>1</v>
      </c>
      <c r="BD792" t="s">
        <v>86</v>
      </c>
      <c r="BE792" t="s">
        <v>86</v>
      </c>
      <c r="BF792" t="s">
        <v>85</v>
      </c>
      <c r="BG792" t="s">
        <v>86</v>
      </c>
      <c r="BH792" t="s">
        <v>85</v>
      </c>
      <c r="BI792" t="s">
        <v>85</v>
      </c>
      <c r="BJ792" t="s">
        <v>85</v>
      </c>
      <c r="BK792" t="s">
        <v>85</v>
      </c>
      <c r="BL792" t="s">
        <v>5527</v>
      </c>
      <c r="BM792" t="s">
        <v>6641</v>
      </c>
      <c r="BN792" t="s">
        <v>304</v>
      </c>
      <c r="BO792" t="s">
        <v>9241</v>
      </c>
      <c r="BP792" s="1" t="s">
        <v>9263</v>
      </c>
    </row>
    <row r="793" spans="1:68" hidden="1" x14ac:dyDescent="0.25">
      <c r="A793" s="1" t="s">
        <v>9136</v>
      </c>
      <c r="B793" t="s">
        <v>9137</v>
      </c>
      <c r="C793" t="s">
        <v>9138</v>
      </c>
      <c r="D793" s="5">
        <f t="shared" si="38"/>
        <v>4</v>
      </c>
      <c r="E793" s="5">
        <f>IFERROR(SEARCH(Tabelle2!$A$2,Literatur!$C793),0)</f>
        <v>0</v>
      </c>
      <c r="F793" s="5">
        <f>IFERROR(SEARCH(Tabelle2!$A$3,Literatur!$C793),0)</f>
        <v>0</v>
      </c>
      <c r="G793" s="5">
        <v>1</v>
      </c>
      <c r="H793" s="5">
        <f>IFERROR(SEARCH(Tabelle2!$A$5,Literatur!$C793),0)</f>
        <v>0</v>
      </c>
      <c r="I793" s="5">
        <f>IFERROR(SEARCH(Tabelle2!$A$6,Literatur!$C793),0)</f>
        <v>0</v>
      </c>
      <c r="J793" s="5">
        <f>IFERROR(SEARCH(Tabelle2!$A$7,Literatur!$C793),0)</f>
        <v>0</v>
      </c>
      <c r="K793" s="5">
        <f>IFERROR(SEARCH(Tabelle2!$A$8,Literatur!$C793),0)</f>
        <v>0</v>
      </c>
      <c r="L793" s="5">
        <f>IFERROR(SEARCH(Tabelle2!$A$9,Literatur!$C793),0)</f>
        <v>0</v>
      </c>
      <c r="M793" s="5">
        <f>IFERROR(SEARCH(Tabelle2!$A$10,Literatur!$C793),0)</f>
        <v>0</v>
      </c>
      <c r="N793" t="s">
        <v>60</v>
      </c>
      <c r="O793" t="s">
        <v>267</v>
      </c>
      <c r="P793" t="s">
        <v>9139</v>
      </c>
      <c r="Q793" t="s">
        <v>9140</v>
      </c>
      <c r="R793">
        <v>1</v>
      </c>
      <c r="S793">
        <v>115797</v>
      </c>
      <c r="T793" t="s">
        <v>64</v>
      </c>
      <c r="U793" t="s">
        <v>9141</v>
      </c>
      <c r="V793" t="s">
        <v>9142</v>
      </c>
      <c r="W793" t="s">
        <v>9143</v>
      </c>
      <c r="X793" t="s">
        <v>9144</v>
      </c>
      <c r="Y793" t="s">
        <v>9145</v>
      </c>
      <c r="Z793" t="s">
        <v>9146</v>
      </c>
      <c r="AA793">
        <f t="shared" si="35"/>
        <v>4</v>
      </c>
      <c r="AB793">
        <v>22</v>
      </c>
      <c r="AC793" t="s">
        <v>9264</v>
      </c>
      <c r="AD793" t="s">
        <v>71</v>
      </c>
      <c r="AE793">
        <v>29951086</v>
      </c>
      <c r="AF793" t="s">
        <v>9265</v>
      </c>
      <c r="AG793" t="s">
        <v>9266</v>
      </c>
      <c r="AH793" t="s">
        <v>9267</v>
      </c>
      <c r="AI793" t="s">
        <v>9268</v>
      </c>
      <c r="AJ793" t="s">
        <v>97</v>
      </c>
      <c r="AK793" t="s">
        <v>97</v>
      </c>
      <c r="AL793">
        <v>2645050</v>
      </c>
      <c r="AM793">
        <v>2018</v>
      </c>
      <c r="AN793" t="s">
        <v>1142</v>
      </c>
      <c r="AO793" t="s">
        <v>1143</v>
      </c>
      <c r="AP793" t="s">
        <v>1143</v>
      </c>
      <c r="AQ793" t="s">
        <v>1144</v>
      </c>
      <c r="AR793" t="s">
        <v>1145</v>
      </c>
      <c r="AS793" t="s">
        <v>1145</v>
      </c>
      <c r="AT793" t="s">
        <v>9269</v>
      </c>
      <c r="AU793" t="s">
        <v>9270</v>
      </c>
      <c r="AV793" t="s">
        <v>84</v>
      </c>
      <c r="AW793" t="s">
        <v>86</v>
      </c>
      <c r="AX793" t="s">
        <v>86</v>
      </c>
      <c r="AY793" t="s">
        <v>85</v>
      </c>
      <c r="AZ793" t="s">
        <v>86</v>
      </c>
      <c r="BA793" t="s">
        <v>85</v>
      </c>
      <c r="BB793" t="s">
        <v>86</v>
      </c>
      <c r="BC793">
        <v>1</v>
      </c>
      <c r="BD793" t="s">
        <v>86</v>
      </c>
      <c r="BE793" t="s">
        <v>86</v>
      </c>
      <c r="BF793" t="s">
        <v>85</v>
      </c>
      <c r="BG793" t="s">
        <v>86</v>
      </c>
      <c r="BH793" t="s">
        <v>85</v>
      </c>
      <c r="BI793" t="s">
        <v>85</v>
      </c>
      <c r="BJ793" t="s">
        <v>85</v>
      </c>
      <c r="BK793" t="s">
        <v>86</v>
      </c>
      <c r="BL793" t="s">
        <v>1838</v>
      </c>
      <c r="BM793" t="s">
        <v>1836</v>
      </c>
      <c r="BN793" t="s">
        <v>4875</v>
      </c>
      <c r="BO793" t="s">
        <v>3685</v>
      </c>
      <c r="BP793" s="1" t="s">
        <v>9271</v>
      </c>
    </row>
    <row r="794" spans="1:68" hidden="1" x14ac:dyDescent="0.25">
      <c r="A794" s="1" t="s">
        <v>9136</v>
      </c>
      <c r="B794" t="s">
        <v>9137</v>
      </c>
      <c r="C794" t="s">
        <v>9138</v>
      </c>
      <c r="D794" s="5">
        <f t="shared" si="38"/>
        <v>4</v>
      </c>
      <c r="E794" s="5">
        <f>IFERROR(SEARCH(Tabelle2!$A$2,Literatur!$C794),0)</f>
        <v>0</v>
      </c>
      <c r="F794" s="5">
        <f>IFERROR(SEARCH(Tabelle2!$A$3,Literatur!$C794),0)</f>
        <v>0</v>
      </c>
      <c r="G794" s="5">
        <v>1</v>
      </c>
      <c r="H794" s="5">
        <f>IFERROR(SEARCH(Tabelle2!$A$5,Literatur!$C794),0)</f>
        <v>0</v>
      </c>
      <c r="I794" s="5">
        <f>IFERROR(SEARCH(Tabelle2!$A$6,Literatur!$C794),0)</f>
        <v>0</v>
      </c>
      <c r="J794" s="5">
        <f>IFERROR(SEARCH(Tabelle2!$A$7,Literatur!$C794),0)</f>
        <v>0</v>
      </c>
      <c r="K794" s="5">
        <f>IFERROR(SEARCH(Tabelle2!$A$8,Literatur!$C794),0)</f>
        <v>0</v>
      </c>
      <c r="L794" s="5">
        <f>IFERROR(SEARCH(Tabelle2!$A$9,Literatur!$C794),0)</f>
        <v>0</v>
      </c>
      <c r="M794" s="5">
        <f>IFERROR(SEARCH(Tabelle2!$A$10,Literatur!$C794),0)</f>
        <v>0</v>
      </c>
      <c r="N794" t="s">
        <v>60</v>
      </c>
      <c r="O794" t="s">
        <v>267</v>
      </c>
      <c r="P794" t="s">
        <v>9139</v>
      </c>
      <c r="Q794" t="s">
        <v>9140</v>
      </c>
      <c r="R794">
        <v>1</v>
      </c>
      <c r="S794">
        <v>115797</v>
      </c>
      <c r="T794" t="s">
        <v>64</v>
      </c>
      <c r="U794" t="s">
        <v>9141</v>
      </c>
      <c r="V794" t="s">
        <v>9142</v>
      </c>
      <c r="W794" t="s">
        <v>9143</v>
      </c>
      <c r="X794" t="s">
        <v>9144</v>
      </c>
      <c r="Y794" t="s">
        <v>9145</v>
      </c>
      <c r="Z794" t="s">
        <v>9146</v>
      </c>
      <c r="AA794">
        <f t="shared" si="35"/>
        <v>4</v>
      </c>
      <c r="AB794">
        <v>22</v>
      </c>
      <c r="AC794" t="s">
        <v>9272</v>
      </c>
      <c r="AD794" t="s">
        <v>71</v>
      </c>
      <c r="AE794">
        <v>29650987</v>
      </c>
      <c r="AF794" t="s">
        <v>9273</v>
      </c>
      <c r="AG794" t="s">
        <v>9274</v>
      </c>
      <c r="AH794" t="s">
        <v>9275</v>
      </c>
      <c r="AI794" t="s">
        <v>9276</v>
      </c>
      <c r="AJ794" t="s">
        <v>1125</v>
      </c>
      <c r="AK794" t="s">
        <v>77</v>
      </c>
      <c r="AL794">
        <v>2668385</v>
      </c>
      <c r="AM794">
        <v>2018</v>
      </c>
      <c r="AN794" t="s">
        <v>464</v>
      </c>
      <c r="AO794" t="s">
        <v>465</v>
      </c>
      <c r="AP794" t="s">
        <v>465</v>
      </c>
      <c r="AQ794" t="s">
        <v>466</v>
      </c>
      <c r="AR794" t="s">
        <v>467</v>
      </c>
      <c r="AS794" t="s">
        <v>467</v>
      </c>
      <c r="AT794" t="s">
        <v>9277</v>
      </c>
      <c r="AU794" t="s">
        <v>9278</v>
      </c>
      <c r="AV794" t="s">
        <v>84</v>
      </c>
      <c r="AW794" t="s">
        <v>86</v>
      </c>
      <c r="AX794" t="s">
        <v>86</v>
      </c>
      <c r="AY794" t="s">
        <v>85</v>
      </c>
      <c r="AZ794" t="s">
        <v>86</v>
      </c>
      <c r="BA794" t="s">
        <v>85</v>
      </c>
      <c r="BB794" t="s">
        <v>86</v>
      </c>
      <c r="BC794">
        <v>1</v>
      </c>
      <c r="BD794" t="s">
        <v>86</v>
      </c>
      <c r="BE794" t="s">
        <v>86</v>
      </c>
      <c r="BF794" t="s">
        <v>86</v>
      </c>
      <c r="BG794" t="s">
        <v>86</v>
      </c>
      <c r="BH794" t="s">
        <v>85</v>
      </c>
      <c r="BI794" t="s">
        <v>85</v>
      </c>
      <c r="BJ794" t="s">
        <v>85</v>
      </c>
      <c r="BK794" t="s">
        <v>85</v>
      </c>
      <c r="BL794" t="s">
        <v>9279</v>
      </c>
      <c r="BM794" t="s">
        <v>1403</v>
      </c>
      <c r="BN794" t="s">
        <v>9280</v>
      </c>
      <c r="BO794" t="s">
        <v>304</v>
      </c>
      <c r="BP794" s="1" t="s">
        <v>9281</v>
      </c>
    </row>
    <row r="795" spans="1:68" hidden="1" x14ac:dyDescent="0.25">
      <c r="A795" s="1" t="s">
        <v>9136</v>
      </c>
      <c r="B795" t="s">
        <v>9137</v>
      </c>
      <c r="C795" t="s">
        <v>9138</v>
      </c>
      <c r="D795" s="5">
        <f t="shared" si="38"/>
        <v>4</v>
      </c>
      <c r="E795" s="5">
        <f>IFERROR(SEARCH(Tabelle2!$A$2,Literatur!$C795),0)</f>
        <v>0</v>
      </c>
      <c r="F795" s="5">
        <f>IFERROR(SEARCH(Tabelle2!$A$3,Literatur!$C795),0)</f>
        <v>0</v>
      </c>
      <c r="G795" s="5">
        <v>1</v>
      </c>
      <c r="H795" s="5">
        <f>IFERROR(SEARCH(Tabelle2!$A$5,Literatur!$C795),0)</f>
        <v>0</v>
      </c>
      <c r="I795" s="5">
        <f>IFERROR(SEARCH(Tabelle2!$A$6,Literatur!$C795),0)</f>
        <v>0</v>
      </c>
      <c r="J795" s="5">
        <f>IFERROR(SEARCH(Tabelle2!$A$7,Literatur!$C795),0)</f>
        <v>0</v>
      </c>
      <c r="K795" s="5">
        <f>IFERROR(SEARCH(Tabelle2!$A$8,Literatur!$C795),0)</f>
        <v>0</v>
      </c>
      <c r="L795" s="5">
        <f>IFERROR(SEARCH(Tabelle2!$A$9,Literatur!$C795),0)</f>
        <v>0</v>
      </c>
      <c r="M795" s="5">
        <f>IFERROR(SEARCH(Tabelle2!$A$10,Literatur!$C795),0)</f>
        <v>0</v>
      </c>
      <c r="N795" t="s">
        <v>60</v>
      </c>
      <c r="O795" t="s">
        <v>267</v>
      </c>
      <c r="P795" t="s">
        <v>9139</v>
      </c>
      <c r="Q795" t="s">
        <v>9140</v>
      </c>
      <c r="R795">
        <v>1</v>
      </c>
      <c r="S795">
        <v>115797</v>
      </c>
      <c r="T795" t="s">
        <v>64</v>
      </c>
      <c r="U795" t="s">
        <v>9141</v>
      </c>
      <c r="V795" t="s">
        <v>9142</v>
      </c>
      <c r="W795" t="s">
        <v>9143</v>
      </c>
      <c r="X795" t="s">
        <v>9144</v>
      </c>
      <c r="Y795" t="s">
        <v>9145</v>
      </c>
      <c r="Z795" t="s">
        <v>9146</v>
      </c>
      <c r="AA795">
        <f t="shared" si="35"/>
        <v>4</v>
      </c>
      <c r="AB795">
        <v>22</v>
      </c>
      <c r="AC795" t="s">
        <v>9282</v>
      </c>
      <c r="AD795" t="s">
        <v>71</v>
      </c>
      <c r="AE795">
        <v>29415896</v>
      </c>
      <c r="AF795" t="s">
        <v>9283</v>
      </c>
      <c r="AG795" t="s">
        <v>9284</v>
      </c>
      <c r="AH795" t="s">
        <v>9285</v>
      </c>
      <c r="AI795" t="s">
        <v>9286</v>
      </c>
      <c r="AJ795" t="s">
        <v>77</v>
      </c>
      <c r="AK795" t="s">
        <v>384</v>
      </c>
      <c r="AL795">
        <v>2649661</v>
      </c>
      <c r="AM795">
        <v>2018</v>
      </c>
      <c r="AN795" t="s">
        <v>78</v>
      </c>
      <c r="AO795" t="s">
        <v>79</v>
      </c>
      <c r="AP795" t="s">
        <v>79</v>
      </c>
      <c r="AQ795" t="s">
        <v>80</v>
      </c>
      <c r="AR795" t="s">
        <v>81</v>
      </c>
      <c r="AS795" t="s">
        <v>81</v>
      </c>
      <c r="AT795" t="s">
        <v>9287</v>
      </c>
      <c r="AU795" t="s">
        <v>9288</v>
      </c>
      <c r="AV795" t="s">
        <v>84</v>
      </c>
      <c r="AW795" t="s">
        <v>85</v>
      </c>
      <c r="AX795" t="s">
        <v>86</v>
      </c>
      <c r="AY795" t="s">
        <v>85</v>
      </c>
      <c r="AZ795" t="s">
        <v>86</v>
      </c>
      <c r="BA795" t="s">
        <v>85</v>
      </c>
      <c r="BB795" t="s">
        <v>85</v>
      </c>
      <c r="BC795">
        <v>1</v>
      </c>
      <c r="BD795" t="s">
        <v>86</v>
      </c>
      <c r="BE795" t="s">
        <v>86</v>
      </c>
      <c r="BF795" t="s">
        <v>85</v>
      </c>
      <c r="BG795" t="s">
        <v>86</v>
      </c>
      <c r="BH795" t="s">
        <v>85</v>
      </c>
      <c r="BI795" t="s">
        <v>85</v>
      </c>
      <c r="BJ795" t="s">
        <v>85</v>
      </c>
      <c r="BK795" t="s">
        <v>85</v>
      </c>
      <c r="BL795" t="s">
        <v>1149</v>
      </c>
      <c r="BM795" t="s">
        <v>4257</v>
      </c>
      <c r="BN795" t="s">
        <v>3506</v>
      </c>
      <c r="BO795" t="s">
        <v>4875</v>
      </c>
      <c r="BP795" s="1" t="s">
        <v>9289</v>
      </c>
    </row>
    <row r="796" spans="1:68" hidden="1" x14ac:dyDescent="0.25">
      <c r="A796" s="1" t="s">
        <v>9136</v>
      </c>
      <c r="B796" t="s">
        <v>9137</v>
      </c>
      <c r="C796" t="s">
        <v>9138</v>
      </c>
      <c r="D796" s="5">
        <f t="shared" si="38"/>
        <v>4</v>
      </c>
      <c r="E796" s="5">
        <f>IFERROR(SEARCH(Tabelle2!$A$2,Literatur!$C796),0)</f>
        <v>0</v>
      </c>
      <c r="F796" s="5">
        <f>IFERROR(SEARCH(Tabelle2!$A$3,Literatur!$C796),0)</f>
        <v>0</v>
      </c>
      <c r="G796" s="5">
        <v>1</v>
      </c>
      <c r="H796" s="5">
        <f>IFERROR(SEARCH(Tabelle2!$A$5,Literatur!$C796),0)</f>
        <v>0</v>
      </c>
      <c r="I796" s="5">
        <f>IFERROR(SEARCH(Tabelle2!$A$6,Literatur!$C796),0)</f>
        <v>0</v>
      </c>
      <c r="J796" s="5">
        <f>IFERROR(SEARCH(Tabelle2!$A$7,Literatur!$C796),0)</f>
        <v>0</v>
      </c>
      <c r="K796" s="5">
        <f>IFERROR(SEARCH(Tabelle2!$A$8,Literatur!$C796),0)</f>
        <v>0</v>
      </c>
      <c r="L796" s="5">
        <f>IFERROR(SEARCH(Tabelle2!$A$9,Literatur!$C796),0)</f>
        <v>0</v>
      </c>
      <c r="M796" s="5">
        <f>IFERROR(SEARCH(Tabelle2!$A$10,Literatur!$C796),0)</f>
        <v>0</v>
      </c>
      <c r="N796" t="s">
        <v>60</v>
      </c>
      <c r="O796" t="s">
        <v>267</v>
      </c>
      <c r="P796" t="s">
        <v>9139</v>
      </c>
      <c r="Q796" t="s">
        <v>9140</v>
      </c>
      <c r="R796">
        <v>1</v>
      </c>
      <c r="S796">
        <v>115797</v>
      </c>
      <c r="T796" t="s">
        <v>64</v>
      </c>
      <c r="U796" t="s">
        <v>9141</v>
      </c>
      <c r="V796" t="s">
        <v>9142</v>
      </c>
      <c r="W796" t="s">
        <v>9143</v>
      </c>
      <c r="X796" t="s">
        <v>9144</v>
      </c>
      <c r="Y796" t="s">
        <v>9145</v>
      </c>
      <c r="Z796" t="s">
        <v>9146</v>
      </c>
      <c r="AA796">
        <f t="shared" si="35"/>
        <v>4</v>
      </c>
      <c r="AB796">
        <v>22</v>
      </c>
      <c r="AC796" t="s">
        <v>9290</v>
      </c>
      <c r="AD796" t="s">
        <v>71</v>
      </c>
      <c r="AE796">
        <v>29123178</v>
      </c>
      <c r="AF796" t="s">
        <v>9291</v>
      </c>
      <c r="AG796" t="s">
        <v>9292</v>
      </c>
      <c r="AH796" t="s">
        <v>9293</v>
      </c>
      <c r="AI796" t="s">
        <v>9294</v>
      </c>
      <c r="AJ796" t="s">
        <v>9172</v>
      </c>
      <c r="AK796" t="s">
        <v>9295</v>
      </c>
      <c r="AL796">
        <v>2613327</v>
      </c>
      <c r="AM796">
        <v>2017</v>
      </c>
      <c r="AN796" t="s">
        <v>464</v>
      </c>
      <c r="AO796" t="s">
        <v>465</v>
      </c>
      <c r="AP796" t="s">
        <v>465</v>
      </c>
      <c r="AQ796" t="s">
        <v>466</v>
      </c>
      <c r="AR796" t="s">
        <v>467</v>
      </c>
      <c r="AS796" t="s">
        <v>467</v>
      </c>
      <c r="AT796" t="s">
        <v>9296</v>
      </c>
      <c r="AU796" t="s">
        <v>9297</v>
      </c>
      <c r="AV796" t="s">
        <v>84</v>
      </c>
      <c r="AW796" t="s">
        <v>86</v>
      </c>
      <c r="AX796" t="s">
        <v>86</v>
      </c>
      <c r="AY796" t="s">
        <v>85</v>
      </c>
      <c r="AZ796" t="s">
        <v>86</v>
      </c>
      <c r="BA796" t="s">
        <v>85</v>
      </c>
      <c r="BB796" t="s">
        <v>86</v>
      </c>
      <c r="BC796">
        <v>1</v>
      </c>
      <c r="BD796" t="s">
        <v>86</v>
      </c>
      <c r="BE796" t="s">
        <v>86</v>
      </c>
      <c r="BF796" t="s">
        <v>85</v>
      </c>
      <c r="BG796" t="s">
        <v>86</v>
      </c>
      <c r="BH796" t="s">
        <v>85</v>
      </c>
      <c r="BI796" t="s">
        <v>85</v>
      </c>
      <c r="BJ796" t="s">
        <v>85</v>
      </c>
      <c r="BK796" t="s">
        <v>85</v>
      </c>
      <c r="BL796" t="s">
        <v>9298</v>
      </c>
      <c r="BM796" t="s">
        <v>1317</v>
      </c>
      <c r="BN796" t="s">
        <v>2869</v>
      </c>
      <c r="BO796" t="s">
        <v>9280</v>
      </c>
      <c r="BP796" s="1" t="s">
        <v>9299</v>
      </c>
    </row>
    <row r="797" spans="1:68" hidden="1" x14ac:dyDescent="0.25">
      <c r="A797" s="1" t="s">
        <v>9136</v>
      </c>
      <c r="B797" t="s">
        <v>9137</v>
      </c>
      <c r="C797" t="s">
        <v>9138</v>
      </c>
      <c r="D797" s="5">
        <f t="shared" si="38"/>
        <v>4</v>
      </c>
      <c r="E797" s="5">
        <f>IFERROR(SEARCH(Tabelle2!$A$2,Literatur!$C797),0)</f>
        <v>0</v>
      </c>
      <c r="F797" s="5">
        <f>IFERROR(SEARCH(Tabelle2!$A$3,Literatur!$C797),0)</f>
        <v>0</v>
      </c>
      <c r="G797" s="5">
        <v>1</v>
      </c>
      <c r="H797" s="5">
        <f>IFERROR(SEARCH(Tabelle2!$A$5,Literatur!$C797),0)</f>
        <v>0</v>
      </c>
      <c r="I797" s="5">
        <f>IFERROR(SEARCH(Tabelle2!$A$6,Literatur!$C797),0)</f>
        <v>0</v>
      </c>
      <c r="J797" s="5">
        <f>IFERROR(SEARCH(Tabelle2!$A$7,Literatur!$C797),0)</f>
        <v>0</v>
      </c>
      <c r="K797" s="5">
        <f>IFERROR(SEARCH(Tabelle2!$A$8,Literatur!$C797),0)</f>
        <v>0</v>
      </c>
      <c r="L797" s="5">
        <f>IFERROR(SEARCH(Tabelle2!$A$9,Literatur!$C797),0)</f>
        <v>0</v>
      </c>
      <c r="M797" s="5">
        <f>IFERROR(SEARCH(Tabelle2!$A$10,Literatur!$C797),0)</f>
        <v>0</v>
      </c>
      <c r="N797" t="s">
        <v>60</v>
      </c>
      <c r="O797" t="s">
        <v>267</v>
      </c>
      <c r="P797" t="s">
        <v>9139</v>
      </c>
      <c r="Q797" t="s">
        <v>9140</v>
      </c>
      <c r="R797">
        <v>1</v>
      </c>
      <c r="S797">
        <v>115797</v>
      </c>
      <c r="T797" t="s">
        <v>64</v>
      </c>
      <c r="U797" t="s">
        <v>9141</v>
      </c>
      <c r="V797" t="s">
        <v>9142</v>
      </c>
      <c r="W797" t="s">
        <v>9143</v>
      </c>
      <c r="X797" t="s">
        <v>9144</v>
      </c>
      <c r="Y797" t="s">
        <v>9145</v>
      </c>
      <c r="Z797" t="s">
        <v>9146</v>
      </c>
      <c r="AA797">
        <f t="shared" si="35"/>
        <v>4</v>
      </c>
      <c r="AB797">
        <v>22</v>
      </c>
      <c r="AC797" t="s">
        <v>9300</v>
      </c>
      <c r="AD797" t="s">
        <v>71</v>
      </c>
      <c r="AE797">
        <v>29851415</v>
      </c>
      <c r="AG797" t="s">
        <v>9301</v>
      </c>
      <c r="AH797" t="s">
        <v>9302</v>
      </c>
      <c r="AI797" t="s">
        <v>9303</v>
      </c>
      <c r="AJ797" t="s">
        <v>1285</v>
      </c>
      <c r="AK797" t="s">
        <v>97</v>
      </c>
      <c r="AL797">
        <v>2711159</v>
      </c>
      <c r="AM797">
        <v>2018</v>
      </c>
      <c r="AN797" t="s">
        <v>2548</v>
      </c>
      <c r="AO797" t="s">
        <v>2478</v>
      </c>
      <c r="AP797" t="s">
        <v>2549</v>
      </c>
      <c r="AQ797" t="s">
        <v>2550</v>
      </c>
      <c r="AR797" t="s">
        <v>2551</v>
      </c>
      <c r="AS797" t="s">
        <v>2552</v>
      </c>
      <c r="AT797" t="s">
        <v>9304</v>
      </c>
      <c r="AU797" t="s">
        <v>9305</v>
      </c>
      <c r="AV797" t="s">
        <v>84</v>
      </c>
      <c r="AW797" t="s">
        <v>85</v>
      </c>
      <c r="AX797" t="s">
        <v>86</v>
      </c>
      <c r="AY797" t="s">
        <v>85</v>
      </c>
      <c r="AZ797" t="s">
        <v>86</v>
      </c>
      <c r="BA797" t="s">
        <v>85</v>
      </c>
      <c r="BC797">
        <v>2</v>
      </c>
      <c r="BD797" t="s">
        <v>86</v>
      </c>
      <c r="BE797" t="s">
        <v>86</v>
      </c>
      <c r="BF797" t="s">
        <v>86</v>
      </c>
      <c r="BG797" t="s">
        <v>86</v>
      </c>
      <c r="BH797" t="s">
        <v>85</v>
      </c>
      <c r="BI797" t="s">
        <v>85</v>
      </c>
      <c r="BJ797" t="s">
        <v>85</v>
      </c>
      <c r="BK797" t="s">
        <v>86</v>
      </c>
      <c r="BL797" t="s">
        <v>1067</v>
      </c>
      <c r="BM797" t="s">
        <v>1791</v>
      </c>
      <c r="BN797" t="s">
        <v>122</v>
      </c>
      <c r="BO797" t="s">
        <v>3506</v>
      </c>
      <c r="BP797" s="1" t="s">
        <v>9306</v>
      </c>
    </row>
    <row r="798" spans="1:68" hidden="1" x14ac:dyDescent="0.25">
      <c r="A798" s="1" t="s">
        <v>9136</v>
      </c>
      <c r="B798" t="s">
        <v>9137</v>
      </c>
      <c r="C798" t="s">
        <v>9138</v>
      </c>
      <c r="D798" s="5">
        <f t="shared" si="38"/>
        <v>4</v>
      </c>
      <c r="E798" s="5">
        <f>IFERROR(SEARCH(Tabelle2!$A$2,Literatur!$C798),0)</f>
        <v>0</v>
      </c>
      <c r="F798" s="5">
        <f>IFERROR(SEARCH(Tabelle2!$A$3,Literatur!$C798),0)</f>
        <v>0</v>
      </c>
      <c r="G798" s="5">
        <v>1</v>
      </c>
      <c r="H798" s="5">
        <f>IFERROR(SEARCH(Tabelle2!$A$5,Literatur!$C798),0)</f>
        <v>0</v>
      </c>
      <c r="I798" s="5">
        <f>IFERROR(SEARCH(Tabelle2!$A$6,Literatur!$C798),0)</f>
        <v>0</v>
      </c>
      <c r="J798" s="5">
        <f>IFERROR(SEARCH(Tabelle2!$A$7,Literatur!$C798),0)</f>
        <v>0</v>
      </c>
      <c r="K798" s="5">
        <f>IFERROR(SEARCH(Tabelle2!$A$8,Literatur!$C798),0)</f>
        <v>0</v>
      </c>
      <c r="L798" s="5">
        <f>IFERROR(SEARCH(Tabelle2!$A$9,Literatur!$C798),0)</f>
        <v>0</v>
      </c>
      <c r="M798" s="5">
        <f>IFERROR(SEARCH(Tabelle2!$A$10,Literatur!$C798),0)</f>
        <v>0</v>
      </c>
      <c r="N798" t="s">
        <v>60</v>
      </c>
      <c r="O798" t="s">
        <v>267</v>
      </c>
      <c r="P798" t="s">
        <v>9139</v>
      </c>
      <c r="Q798" t="s">
        <v>9140</v>
      </c>
      <c r="R798">
        <v>1</v>
      </c>
      <c r="S798">
        <v>115797</v>
      </c>
      <c r="T798" t="s">
        <v>64</v>
      </c>
      <c r="U798" t="s">
        <v>9141</v>
      </c>
      <c r="V798" t="s">
        <v>9142</v>
      </c>
      <c r="W798" t="s">
        <v>9143</v>
      </c>
      <c r="X798" t="s">
        <v>9144</v>
      </c>
      <c r="Y798" t="s">
        <v>9145</v>
      </c>
      <c r="Z798" t="s">
        <v>9146</v>
      </c>
      <c r="AA798">
        <f t="shared" si="35"/>
        <v>4</v>
      </c>
      <c r="AB798">
        <v>22</v>
      </c>
      <c r="AC798" t="s">
        <v>9307</v>
      </c>
      <c r="AD798" t="s">
        <v>71</v>
      </c>
      <c r="AE798">
        <v>29250062</v>
      </c>
      <c r="AG798" t="s">
        <v>9308</v>
      </c>
      <c r="AH798" t="s">
        <v>9309</v>
      </c>
      <c r="AI798" t="s">
        <v>9310</v>
      </c>
      <c r="AJ798" t="s">
        <v>113</v>
      </c>
      <c r="AK798" t="s">
        <v>77</v>
      </c>
      <c r="AL798">
        <v>2550594</v>
      </c>
      <c r="AM798">
        <v>2017</v>
      </c>
      <c r="AN798" t="s">
        <v>163</v>
      </c>
      <c r="AO798" t="s">
        <v>164</v>
      </c>
      <c r="AP798" t="s">
        <v>164</v>
      </c>
      <c r="AQ798" t="s">
        <v>165</v>
      </c>
      <c r="AR798" t="s">
        <v>166</v>
      </c>
      <c r="AS798" t="s">
        <v>166</v>
      </c>
      <c r="AT798" t="s">
        <v>9311</v>
      </c>
      <c r="AU798" t="s">
        <v>9312</v>
      </c>
      <c r="AV798" t="s">
        <v>84</v>
      </c>
      <c r="AW798" t="s">
        <v>86</v>
      </c>
      <c r="AX798" t="s">
        <v>86</v>
      </c>
      <c r="AY798" t="s">
        <v>85</v>
      </c>
      <c r="AZ798" t="s">
        <v>86</v>
      </c>
      <c r="BA798" t="s">
        <v>85</v>
      </c>
      <c r="BC798">
        <v>2</v>
      </c>
      <c r="BD798" t="s">
        <v>86</v>
      </c>
      <c r="BE798" t="s">
        <v>86</v>
      </c>
      <c r="BF798" t="s">
        <v>85</v>
      </c>
      <c r="BG798" t="s">
        <v>86</v>
      </c>
      <c r="BH798" t="s">
        <v>85</v>
      </c>
      <c r="BI798" t="s">
        <v>85</v>
      </c>
      <c r="BJ798" t="s">
        <v>85</v>
      </c>
      <c r="BK798" t="s">
        <v>85</v>
      </c>
      <c r="BL798" t="s">
        <v>1317</v>
      </c>
      <c r="BM798" t="s">
        <v>5707</v>
      </c>
      <c r="BN798" t="s">
        <v>9313</v>
      </c>
      <c r="BO798" t="s">
        <v>2869</v>
      </c>
      <c r="BP798" s="1" t="s">
        <v>9314</v>
      </c>
    </row>
    <row r="799" spans="1:68" hidden="1" x14ac:dyDescent="0.25">
      <c r="A799" s="1" t="s">
        <v>9136</v>
      </c>
      <c r="B799" t="s">
        <v>9137</v>
      </c>
      <c r="C799" t="s">
        <v>9138</v>
      </c>
      <c r="D799" s="5">
        <f t="shared" si="38"/>
        <v>4</v>
      </c>
      <c r="E799" s="5">
        <f>IFERROR(SEARCH(Tabelle2!$A$2,Literatur!$C799),0)</f>
        <v>0</v>
      </c>
      <c r="F799" s="5">
        <f>IFERROR(SEARCH(Tabelle2!$A$3,Literatur!$C799),0)</f>
        <v>0</v>
      </c>
      <c r="G799" s="5">
        <v>1</v>
      </c>
      <c r="H799" s="5">
        <f>IFERROR(SEARCH(Tabelle2!$A$5,Literatur!$C799),0)</f>
        <v>0</v>
      </c>
      <c r="I799" s="5">
        <f>IFERROR(SEARCH(Tabelle2!$A$6,Literatur!$C799),0)</f>
        <v>0</v>
      </c>
      <c r="J799" s="5">
        <f>IFERROR(SEARCH(Tabelle2!$A$7,Literatur!$C799),0)</f>
        <v>0</v>
      </c>
      <c r="K799" s="5">
        <f>IFERROR(SEARCH(Tabelle2!$A$8,Literatur!$C799),0)</f>
        <v>0</v>
      </c>
      <c r="L799" s="5">
        <f>IFERROR(SEARCH(Tabelle2!$A$9,Literatur!$C799),0)</f>
        <v>0</v>
      </c>
      <c r="M799" s="5">
        <f>IFERROR(SEARCH(Tabelle2!$A$10,Literatur!$C799),0)</f>
        <v>0</v>
      </c>
      <c r="N799" t="s">
        <v>60</v>
      </c>
      <c r="O799" t="s">
        <v>267</v>
      </c>
      <c r="P799" t="s">
        <v>9139</v>
      </c>
      <c r="Q799" t="s">
        <v>9140</v>
      </c>
      <c r="R799">
        <v>1</v>
      </c>
      <c r="S799">
        <v>115797</v>
      </c>
      <c r="T799" t="s">
        <v>64</v>
      </c>
      <c r="U799" t="s">
        <v>9141</v>
      </c>
      <c r="V799" t="s">
        <v>9142</v>
      </c>
      <c r="W799" t="s">
        <v>9143</v>
      </c>
      <c r="X799" t="s">
        <v>9144</v>
      </c>
      <c r="Y799" t="s">
        <v>9145</v>
      </c>
      <c r="Z799" t="s">
        <v>9146</v>
      </c>
      <c r="AA799">
        <f t="shared" si="35"/>
        <v>4</v>
      </c>
      <c r="AB799">
        <v>22</v>
      </c>
      <c r="AC799" t="s">
        <v>9315</v>
      </c>
      <c r="AD799" t="s">
        <v>71</v>
      </c>
      <c r="AE799">
        <v>29429978</v>
      </c>
      <c r="AG799" t="s">
        <v>9316</v>
      </c>
      <c r="AH799" t="s">
        <v>9317</v>
      </c>
      <c r="AI799" t="s">
        <v>9318</v>
      </c>
      <c r="AK799" t="s">
        <v>3390</v>
      </c>
      <c r="AL799">
        <v>2651084</v>
      </c>
      <c r="AM799">
        <v>2018</v>
      </c>
      <c r="AN799" t="s">
        <v>9319</v>
      </c>
      <c r="AO799" t="s">
        <v>9320</v>
      </c>
      <c r="AP799" t="s">
        <v>9320</v>
      </c>
      <c r="AQ799" t="s">
        <v>9321</v>
      </c>
      <c r="AR799" t="s">
        <v>9322</v>
      </c>
      <c r="AS799" t="s">
        <v>9322</v>
      </c>
      <c r="AT799" t="s">
        <v>9323</v>
      </c>
      <c r="AU799" t="s">
        <v>9324</v>
      </c>
      <c r="AV799" t="s">
        <v>84</v>
      </c>
      <c r="AW799" t="s">
        <v>85</v>
      </c>
      <c r="AX799" t="s">
        <v>86</v>
      </c>
      <c r="AY799" t="s">
        <v>85</v>
      </c>
      <c r="AZ799" t="s">
        <v>86</v>
      </c>
      <c r="BA799" t="s">
        <v>85</v>
      </c>
      <c r="BC799">
        <v>4</v>
      </c>
      <c r="BD799" t="s">
        <v>86</v>
      </c>
      <c r="BE799" t="s">
        <v>86</v>
      </c>
      <c r="BF799" t="s">
        <v>85</v>
      </c>
      <c r="BG799" t="s">
        <v>86</v>
      </c>
      <c r="BH799" t="s">
        <v>86</v>
      </c>
      <c r="BI799" t="s">
        <v>85</v>
      </c>
      <c r="BJ799" t="s">
        <v>86</v>
      </c>
      <c r="BK799" t="s">
        <v>85</v>
      </c>
      <c r="BL799" t="s">
        <v>3375</v>
      </c>
      <c r="BM799" t="s">
        <v>1791</v>
      </c>
      <c r="BN799" t="s">
        <v>9325</v>
      </c>
      <c r="BO799" t="s">
        <v>744</v>
      </c>
      <c r="BP799" s="1" t="s">
        <v>9326</v>
      </c>
    </row>
    <row r="800" spans="1:68" hidden="1" x14ac:dyDescent="0.25">
      <c r="A800" s="1" t="s">
        <v>9136</v>
      </c>
      <c r="B800" t="s">
        <v>9137</v>
      </c>
      <c r="C800" t="s">
        <v>9138</v>
      </c>
      <c r="D800" s="5">
        <f t="shared" si="38"/>
        <v>4</v>
      </c>
      <c r="E800" s="5">
        <f>IFERROR(SEARCH(Tabelle2!$A$2,Literatur!$C800),0)</f>
        <v>0</v>
      </c>
      <c r="F800" s="5">
        <f>IFERROR(SEARCH(Tabelle2!$A$3,Literatur!$C800),0)</f>
        <v>0</v>
      </c>
      <c r="G800" s="5">
        <v>1</v>
      </c>
      <c r="H800" s="5">
        <f>IFERROR(SEARCH(Tabelle2!$A$5,Literatur!$C800),0)</f>
        <v>0</v>
      </c>
      <c r="I800" s="5">
        <f>IFERROR(SEARCH(Tabelle2!$A$6,Literatur!$C800),0)</f>
        <v>0</v>
      </c>
      <c r="J800" s="5">
        <f>IFERROR(SEARCH(Tabelle2!$A$7,Literatur!$C800),0)</f>
        <v>0</v>
      </c>
      <c r="K800" s="5">
        <f>IFERROR(SEARCH(Tabelle2!$A$8,Literatur!$C800),0)</f>
        <v>0</v>
      </c>
      <c r="L800" s="5">
        <f>IFERROR(SEARCH(Tabelle2!$A$9,Literatur!$C800),0)</f>
        <v>0</v>
      </c>
      <c r="M800" s="5">
        <f>IFERROR(SEARCH(Tabelle2!$A$10,Literatur!$C800),0)</f>
        <v>0</v>
      </c>
      <c r="N800" t="s">
        <v>60</v>
      </c>
      <c r="O800" t="s">
        <v>267</v>
      </c>
      <c r="P800" t="s">
        <v>9139</v>
      </c>
      <c r="Q800" t="s">
        <v>9140</v>
      </c>
      <c r="R800">
        <v>1</v>
      </c>
      <c r="S800">
        <v>115797</v>
      </c>
      <c r="T800" t="s">
        <v>64</v>
      </c>
      <c r="U800" t="s">
        <v>9141</v>
      </c>
      <c r="V800" t="s">
        <v>9142</v>
      </c>
      <c r="W800" t="s">
        <v>9143</v>
      </c>
      <c r="X800" t="s">
        <v>9144</v>
      </c>
      <c r="Y800" t="s">
        <v>9145</v>
      </c>
      <c r="Z800" t="s">
        <v>9146</v>
      </c>
      <c r="AA800">
        <f t="shared" si="35"/>
        <v>4</v>
      </c>
      <c r="AB800">
        <v>22</v>
      </c>
      <c r="AC800" t="s">
        <v>9327</v>
      </c>
      <c r="AD800" t="s">
        <v>71</v>
      </c>
      <c r="AE800">
        <v>29305625</v>
      </c>
      <c r="AG800" t="s">
        <v>9328</v>
      </c>
      <c r="AH800" t="s">
        <v>9329</v>
      </c>
      <c r="AI800" t="s">
        <v>9330</v>
      </c>
      <c r="AK800" t="s">
        <v>9331</v>
      </c>
      <c r="AL800">
        <v>2649403</v>
      </c>
      <c r="AM800">
        <v>2018</v>
      </c>
      <c r="AN800" t="s">
        <v>4324</v>
      </c>
      <c r="AO800" t="s">
        <v>4324</v>
      </c>
      <c r="AP800" t="s">
        <v>4324</v>
      </c>
      <c r="AQ800" t="s">
        <v>4325</v>
      </c>
      <c r="AR800" t="s">
        <v>4326</v>
      </c>
      <c r="AS800" t="s">
        <v>4327</v>
      </c>
      <c r="AT800" t="s">
        <v>9332</v>
      </c>
      <c r="AU800" t="s">
        <v>9333</v>
      </c>
      <c r="AV800" t="s">
        <v>84</v>
      </c>
      <c r="AW800" t="s">
        <v>85</v>
      </c>
      <c r="AX800" t="s">
        <v>86</v>
      </c>
      <c r="AY800" t="s">
        <v>85</v>
      </c>
      <c r="AZ800" t="s">
        <v>86</v>
      </c>
      <c r="BA800" t="s">
        <v>85</v>
      </c>
      <c r="BC800">
        <v>4</v>
      </c>
      <c r="BD800" t="s">
        <v>86</v>
      </c>
      <c r="BE800" t="s">
        <v>86</v>
      </c>
      <c r="BF800" t="s">
        <v>85</v>
      </c>
      <c r="BG800" t="s">
        <v>86</v>
      </c>
      <c r="BH800" t="s">
        <v>86</v>
      </c>
      <c r="BI800" t="s">
        <v>85</v>
      </c>
      <c r="BJ800" t="s">
        <v>86</v>
      </c>
      <c r="BK800" t="s">
        <v>85</v>
      </c>
      <c r="BL800" t="s">
        <v>9334</v>
      </c>
      <c r="BM800" t="s">
        <v>1459</v>
      </c>
      <c r="BN800" t="s">
        <v>684</v>
      </c>
      <c r="BO800" t="s">
        <v>122</v>
      </c>
      <c r="BP800" s="1" t="s">
        <v>9335</v>
      </c>
    </row>
    <row r="801" spans="1:68" hidden="1" x14ac:dyDescent="0.25">
      <c r="A801" s="1" t="s">
        <v>9136</v>
      </c>
      <c r="B801" t="s">
        <v>9137</v>
      </c>
      <c r="C801" t="s">
        <v>9138</v>
      </c>
      <c r="D801" s="5">
        <f t="shared" si="38"/>
        <v>4</v>
      </c>
      <c r="E801" s="5">
        <f>IFERROR(SEARCH(Tabelle2!$A$2,Literatur!$C801),0)</f>
        <v>0</v>
      </c>
      <c r="F801" s="5">
        <f>IFERROR(SEARCH(Tabelle2!$A$3,Literatur!$C801),0)</f>
        <v>0</v>
      </c>
      <c r="G801" s="5">
        <v>1</v>
      </c>
      <c r="H801" s="5">
        <f>IFERROR(SEARCH(Tabelle2!$A$5,Literatur!$C801),0)</f>
        <v>0</v>
      </c>
      <c r="I801" s="5">
        <f>IFERROR(SEARCH(Tabelle2!$A$6,Literatur!$C801),0)</f>
        <v>0</v>
      </c>
      <c r="J801" s="5">
        <f>IFERROR(SEARCH(Tabelle2!$A$7,Literatur!$C801),0)</f>
        <v>0</v>
      </c>
      <c r="K801" s="5">
        <f>IFERROR(SEARCH(Tabelle2!$A$8,Literatur!$C801),0)</f>
        <v>0</v>
      </c>
      <c r="L801" s="5">
        <f>IFERROR(SEARCH(Tabelle2!$A$9,Literatur!$C801),0)</f>
        <v>0</v>
      </c>
      <c r="M801" s="5">
        <f>IFERROR(SEARCH(Tabelle2!$A$10,Literatur!$C801),0)</f>
        <v>0</v>
      </c>
      <c r="N801" t="s">
        <v>60</v>
      </c>
      <c r="O801" t="s">
        <v>267</v>
      </c>
      <c r="P801" t="s">
        <v>9139</v>
      </c>
      <c r="Q801" t="s">
        <v>9140</v>
      </c>
      <c r="R801">
        <v>1</v>
      </c>
      <c r="S801">
        <v>115797</v>
      </c>
      <c r="T801" t="s">
        <v>64</v>
      </c>
      <c r="U801" t="s">
        <v>9141</v>
      </c>
      <c r="V801" t="s">
        <v>9142</v>
      </c>
      <c r="W801" t="s">
        <v>9143</v>
      </c>
      <c r="X801" t="s">
        <v>9144</v>
      </c>
      <c r="Y801" t="s">
        <v>9145</v>
      </c>
      <c r="Z801" t="s">
        <v>9146</v>
      </c>
      <c r="AA801">
        <f t="shared" si="35"/>
        <v>4</v>
      </c>
      <c r="AB801">
        <v>22</v>
      </c>
      <c r="AC801" t="s">
        <v>9336</v>
      </c>
      <c r="AD801" t="s">
        <v>71</v>
      </c>
      <c r="AE801">
        <v>28698383</v>
      </c>
      <c r="AG801" t="s">
        <v>9337</v>
      </c>
      <c r="AH801" t="s">
        <v>9338</v>
      </c>
      <c r="AI801" t="s">
        <v>9339</v>
      </c>
      <c r="AK801" t="s">
        <v>628</v>
      </c>
      <c r="AL801">
        <v>2595320</v>
      </c>
      <c r="AM801">
        <v>2017</v>
      </c>
      <c r="AN801" t="s">
        <v>6488</v>
      </c>
      <c r="AO801" t="s">
        <v>6489</v>
      </c>
      <c r="AP801" t="s">
        <v>6490</v>
      </c>
      <c r="AQ801" t="s">
        <v>6491</v>
      </c>
      <c r="AR801" t="s">
        <v>6492</v>
      </c>
      <c r="AS801" t="s">
        <v>6493</v>
      </c>
      <c r="AT801" t="s">
        <v>9340</v>
      </c>
      <c r="AU801" t="s">
        <v>9341</v>
      </c>
      <c r="AV801" t="s">
        <v>84</v>
      </c>
      <c r="AW801" t="s">
        <v>85</v>
      </c>
      <c r="AX801" t="s">
        <v>86</v>
      </c>
      <c r="AY801" t="s">
        <v>85</v>
      </c>
      <c r="AZ801" t="s">
        <v>86</v>
      </c>
      <c r="BA801" t="s">
        <v>85</v>
      </c>
      <c r="BC801">
        <v>5</v>
      </c>
      <c r="BD801" t="s">
        <v>86</v>
      </c>
      <c r="BE801" t="s">
        <v>86</v>
      </c>
      <c r="BF801" t="s">
        <v>85</v>
      </c>
      <c r="BG801" t="s">
        <v>86</v>
      </c>
      <c r="BH801" t="s">
        <v>85</v>
      </c>
      <c r="BI801" t="s">
        <v>85</v>
      </c>
      <c r="BJ801" t="s">
        <v>85</v>
      </c>
      <c r="BK801" t="s">
        <v>85</v>
      </c>
      <c r="BL801" t="s">
        <v>3906</v>
      </c>
      <c r="BM801" t="s">
        <v>9342</v>
      </c>
      <c r="BO801" t="s">
        <v>9313</v>
      </c>
      <c r="BP801" s="1" t="s">
        <v>9343</v>
      </c>
    </row>
    <row r="802" spans="1:68" hidden="1" x14ac:dyDescent="0.25">
      <c r="A802" s="1" t="s">
        <v>9136</v>
      </c>
      <c r="B802" t="s">
        <v>9137</v>
      </c>
      <c r="C802" t="s">
        <v>9138</v>
      </c>
      <c r="D802" s="5">
        <f t="shared" si="38"/>
        <v>4</v>
      </c>
      <c r="E802" s="5">
        <f>IFERROR(SEARCH(Tabelle2!$A$2,Literatur!$C802),0)</f>
        <v>0</v>
      </c>
      <c r="F802" s="5">
        <f>IFERROR(SEARCH(Tabelle2!$A$3,Literatur!$C802),0)</f>
        <v>0</v>
      </c>
      <c r="G802" s="5">
        <v>1</v>
      </c>
      <c r="H802" s="5">
        <f>IFERROR(SEARCH(Tabelle2!$A$5,Literatur!$C802),0)</f>
        <v>0</v>
      </c>
      <c r="I802" s="5">
        <f>IFERROR(SEARCH(Tabelle2!$A$6,Literatur!$C802),0)</f>
        <v>0</v>
      </c>
      <c r="J802" s="5">
        <f>IFERROR(SEARCH(Tabelle2!$A$7,Literatur!$C802),0)</f>
        <v>0</v>
      </c>
      <c r="K802" s="5">
        <f>IFERROR(SEARCH(Tabelle2!$A$8,Literatur!$C802),0)</f>
        <v>0</v>
      </c>
      <c r="L802" s="5">
        <f>IFERROR(SEARCH(Tabelle2!$A$9,Literatur!$C802),0)</f>
        <v>0</v>
      </c>
      <c r="M802" s="5">
        <f>IFERROR(SEARCH(Tabelle2!$A$10,Literatur!$C802),0)</f>
        <v>0</v>
      </c>
      <c r="N802" t="s">
        <v>60</v>
      </c>
      <c r="O802" t="s">
        <v>267</v>
      </c>
      <c r="P802" t="s">
        <v>9139</v>
      </c>
      <c r="Q802" t="s">
        <v>9140</v>
      </c>
      <c r="R802">
        <v>1</v>
      </c>
      <c r="S802">
        <v>115797</v>
      </c>
      <c r="T802" t="s">
        <v>64</v>
      </c>
      <c r="U802" t="s">
        <v>9141</v>
      </c>
      <c r="V802" t="s">
        <v>9142</v>
      </c>
      <c r="W802" t="s">
        <v>9143</v>
      </c>
      <c r="X802" t="s">
        <v>9144</v>
      </c>
      <c r="Y802" t="s">
        <v>9145</v>
      </c>
      <c r="Z802" t="s">
        <v>9146</v>
      </c>
      <c r="AA802">
        <f t="shared" si="35"/>
        <v>4</v>
      </c>
      <c r="AB802">
        <v>22</v>
      </c>
      <c r="AC802" t="s">
        <v>9344</v>
      </c>
      <c r="AD802" t="s">
        <v>71</v>
      </c>
      <c r="AE802">
        <v>27044747</v>
      </c>
      <c r="AG802" t="s">
        <v>9345</v>
      </c>
      <c r="AH802" t="s">
        <v>9346</v>
      </c>
      <c r="AI802" t="s">
        <v>9347</v>
      </c>
      <c r="AK802" t="s">
        <v>2678</v>
      </c>
      <c r="AL802">
        <v>2415634</v>
      </c>
      <c r="AM802">
        <v>2016</v>
      </c>
      <c r="AN802" t="s">
        <v>6488</v>
      </c>
      <c r="AO802" t="s">
        <v>6489</v>
      </c>
      <c r="AP802" t="s">
        <v>6490</v>
      </c>
      <c r="AQ802" t="s">
        <v>6491</v>
      </c>
      <c r="AR802" t="s">
        <v>6492</v>
      </c>
      <c r="AS802" t="s">
        <v>6493</v>
      </c>
      <c r="AT802" t="s">
        <v>9348</v>
      </c>
      <c r="AU802" t="s">
        <v>9349</v>
      </c>
      <c r="AV802" t="s">
        <v>84</v>
      </c>
      <c r="AW802" t="s">
        <v>85</v>
      </c>
      <c r="AX802" t="s">
        <v>86</v>
      </c>
      <c r="AY802" t="s">
        <v>85</v>
      </c>
      <c r="AZ802" t="s">
        <v>86</v>
      </c>
      <c r="BA802" t="s">
        <v>85</v>
      </c>
      <c r="BC802">
        <v>10</v>
      </c>
      <c r="BD802" t="s">
        <v>86</v>
      </c>
      <c r="BE802" t="s">
        <v>86</v>
      </c>
      <c r="BF802" t="s">
        <v>85</v>
      </c>
      <c r="BG802" t="s">
        <v>86</v>
      </c>
      <c r="BH802" t="s">
        <v>85</v>
      </c>
      <c r="BI802" t="s">
        <v>85</v>
      </c>
      <c r="BJ802" t="s">
        <v>85</v>
      </c>
      <c r="BK802" t="s">
        <v>85</v>
      </c>
      <c r="BL802" t="s">
        <v>9350</v>
      </c>
      <c r="BM802" t="s">
        <v>427</v>
      </c>
      <c r="BO802" t="s">
        <v>9325</v>
      </c>
      <c r="BP802" s="1" t="s">
        <v>9351</v>
      </c>
    </row>
    <row r="803" spans="1:68" hidden="1" x14ac:dyDescent="0.25">
      <c r="A803" s="1" t="s">
        <v>9136</v>
      </c>
      <c r="B803" t="s">
        <v>9137</v>
      </c>
      <c r="C803" t="s">
        <v>9138</v>
      </c>
      <c r="D803" s="5">
        <f t="shared" si="38"/>
        <v>4</v>
      </c>
      <c r="E803" s="5">
        <f>IFERROR(SEARCH(Tabelle2!$A$2,Literatur!$C803),0)</f>
        <v>0</v>
      </c>
      <c r="F803" s="5">
        <f>IFERROR(SEARCH(Tabelle2!$A$3,Literatur!$C803),0)</f>
        <v>0</v>
      </c>
      <c r="G803" s="5">
        <v>1</v>
      </c>
      <c r="H803" s="5">
        <f>IFERROR(SEARCH(Tabelle2!$A$5,Literatur!$C803),0)</f>
        <v>0</v>
      </c>
      <c r="I803" s="5">
        <f>IFERROR(SEARCH(Tabelle2!$A$6,Literatur!$C803),0)</f>
        <v>0</v>
      </c>
      <c r="J803" s="5">
        <f>IFERROR(SEARCH(Tabelle2!$A$7,Literatur!$C803),0)</f>
        <v>0</v>
      </c>
      <c r="K803" s="5">
        <f>IFERROR(SEARCH(Tabelle2!$A$8,Literatur!$C803),0)</f>
        <v>0</v>
      </c>
      <c r="L803" s="5">
        <f>IFERROR(SEARCH(Tabelle2!$A$9,Literatur!$C803),0)</f>
        <v>0</v>
      </c>
      <c r="M803" s="5">
        <f>IFERROR(SEARCH(Tabelle2!$A$10,Literatur!$C803),0)</f>
        <v>0</v>
      </c>
      <c r="N803" t="s">
        <v>60</v>
      </c>
      <c r="O803" t="s">
        <v>267</v>
      </c>
      <c r="P803" t="s">
        <v>9139</v>
      </c>
      <c r="Q803" t="s">
        <v>9140</v>
      </c>
      <c r="R803">
        <v>1</v>
      </c>
      <c r="S803">
        <v>115797</v>
      </c>
      <c r="T803" t="s">
        <v>64</v>
      </c>
      <c r="U803" t="s">
        <v>9141</v>
      </c>
      <c r="V803" t="s">
        <v>9142</v>
      </c>
      <c r="W803" t="s">
        <v>9143</v>
      </c>
      <c r="X803" t="s">
        <v>9144</v>
      </c>
      <c r="Y803" t="s">
        <v>9145</v>
      </c>
      <c r="Z803" t="s">
        <v>9146</v>
      </c>
      <c r="AA803">
        <f t="shared" si="35"/>
        <v>4</v>
      </c>
      <c r="AB803">
        <v>22</v>
      </c>
      <c r="AC803" t="s">
        <v>9352</v>
      </c>
      <c r="AD803" t="s">
        <v>71</v>
      </c>
      <c r="AE803">
        <v>27737950</v>
      </c>
      <c r="AG803" t="s">
        <v>9353</v>
      </c>
      <c r="AH803" t="s">
        <v>9354</v>
      </c>
      <c r="AI803" t="s">
        <v>9355</v>
      </c>
      <c r="AL803">
        <v>2506669</v>
      </c>
      <c r="AM803">
        <v>2017</v>
      </c>
      <c r="AN803" t="s">
        <v>4384</v>
      </c>
      <c r="AO803" t="s">
        <v>4384</v>
      </c>
      <c r="AP803" t="s">
        <v>4384</v>
      </c>
      <c r="AQ803" t="s">
        <v>4385</v>
      </c>
      <c r="AR803" t="s">
        <v>4386</v>
      </c>
      <c r="AS803" t="s">
        <v>4387</v>
      </c>
      <c r="AT803" t="s">
        <v>9356</v>
      </c>
      <c r="AU803" t="s">
        <v>9357</v>
      </c>
      <c r="AV803" t="s">
        <v>84</v>
      </c>
      <c r="AW803" t="s">
        <v>86</v>
      </c>
      <c r="AX803" t="s">
        <v>86</v>
      </c>
      <c r="AY803" t="s">
        <v>85</v>
      </c>
      <c r="AZ803" t="s">
        <v>86</v>
      </c>
      <c r="BA803" t="s">
        <v>85</v>
      </c>
      <c r="BC803">
        <v>14</v>
      </c>
      <c r="BD803" t="s">
        <v>86</v>
      </c>
      <c r="BE803" t="s">
        <v>86</v>
      </c>
      <c r="BF803" t="s">
        <v>85</v>
      </c>
      <c r="BG803" t="s">
        <v>86</v>
      </c>
      <c r="BH803" t="s">
        <v>85</v>
      </c>
      <c r="BI803" t="s">
        <v>85</v>
      </c>
      <c r="BJ803" t="s">
        <v>85</v>
      </c>
      <c r="BK803" t="s">
        <v>85</v>
      </c>
      <c r="BL803" t="s">
        <v>816</v>
      </c>
      <c r="BM803" t="s">
        <v>621</v>
      </c>
      <c r="BO803" t="s">
        <v>684</v>
      </c>
      <c r="BP803" s="1" t="s">
        <v>9358</v>
      </c>
    </row>
    <row r="804" spans="1:68" hidden="1" x14ac:dyDescent="0.25">
      <c r="A804" s="1" t="s">
        <v>9359</v>
      </c>
      <c r="B804" t="s">
        <v>9360</v>
      </c>
      <c r="C804" t="s">
        <v>9361</v>
      </c>
      <c r="D804" s="5">
        <f t="shared" si="36"/>
        <v>0</v>
      </c>
      <c r="E804" s="5">
        <f>IFERROR(SEARCH(Tabelle2!$A$2,Literatur!$C804),0)</f>
        <v>0</v>
      </c>
      <c r="F804" s="5">
        <f>IFERROR(SEARCH(Tabelle2!$A$3,Literatur!$C804),0)</f>
        <v>0</v>
      </c>
      <c r="G804" s="5">
        <f>IFERROR(SEARCH(Tabelle2!$A$4,Literatur!$C804),0)</f>
        <v>0</v>
      </c>
      <c r="H804" s="5">
        <f>IFERROR(SEARCH(Tabelle2!$A$5,Literatur!$C804),0)</f>
        <v>0</v>
      </c>
      <c r="I804" s="5">
        <f>IFERROR(SEARCH(Tabelle2!$A$6,Literatur!$C804),0)</f>
        <v>0</v>
      </c>
      <c r="J804" s="5">
        <f>IFERROR(SEARCH(Tabelle2!$A$7,Literatur!$C804),0)</f>
        <v>0</v>
      </c>
      <c r="K804" s="5">
        <f>IFERROR(SEARCH(Tabelle2!$A$8,Literatur!$C804),0)</f>
        <v>0</v>
      </c>
      <c r="L804" s="5">
        <f>IFERROR(SEARCH(Tabelle2!$A$9,Literatur!$C804),0)</f>
        <v>0</v>
      </c>
      <c r="M804" s="5">
        <f>IFERROR(SEARCH(Tabelle2!$A$10,Literatur!$C804),0)</f>
        <v>0</v>
      </c>
      <c r="N804" t="s">
        <v>60</v>
      </c>
      <c r="O804" t="s">
        <v>61</v>
      </c>
      <c r="P804" t="s">
        <v>2708</v>
      </c>
      <c r="Q804" t="s">
        <v>9362</v>
      </c>
      <c r="R804">
        <v>11</v>
      </c>
      <c r="S804">
        <v>115735</v>
      </c>
      <c r="T804" t="s">
        <v>64</v>
      </c>
      <c r="U804" t="s">
        <v>9363</v>
      </c>
      <c r="V804" t="s">
        <v>9364</v>
      </c>
      <c r="X804" t="s">
        <v>9365</v>
      </c>
      <c r="Y804" t="s">
        <v>9366</v>
      </c>
      <c r="Z804" t="s">
        <v>9367</v>
      </c>
      <c r="AA804">
        <f t="shared" si="35"/>
        <v>15</v>
      </c>
      <c r="AB804">
        <v>12</v>
      </c>
      <c r="AC804" t="s">
        <v>6570</v>
      </c>
      <c r="AD804" t="s">
        <v>71</v>
      </c>
      <c r="AE804">
        <v>30364191</v>
      </c>
      <c r="AF804" t="s">
        <v>6571</v>
      </c>
      <c r="AG804" t="s">
        <v>6572</v>
      </c>
      <c r="AH804" t="s">
        <v>6573</v>
      </c>
      <c r="AI804" t="s">
        <v>6574</v>
      </c>
      <c r="AJ804" t="s">
        <v>207</v>
      </c>
      <c r="AK804" t="s">
        <v>281</v>
      </c>
      <c r="AL804">
        <v>2645047</v>
      </c>
      <c r="AM804">
        <v>2018</v>
      </c>
      <c r="AN804" t="s">
        <v>298</v>
      </c>
      <c r="AO804" t="s">
        <v>299</v>
      </c>
      <c r="AP804" t="s">
        <v>299</v>
      </c>
      <c r="AQ804" t="s">
        <v>300</v>
      </c>
      <c r="AR804" t="s">
        <v>301</v>
      </c>
      <c r="AS804" t="s">
        <v>301</v>
      </c>
      <c r="AT804" t="s">
        <v>6575</v>
      </c>
      <c r="AU804" t="s">
        <v>6576</v>
      </c>
      <c r="AV804" t="s">
        <v>84</v>
      </c>
      <c r="AW804" t="s">
        <v>86</v>
      </c>
      <c r="AX804" t="s">
        <v>86</v>
      </c>
      <c r="AY804" t="s">
        <v>85</v>
      </c>
      <c r="AZ804" t="s">
        <v>86</v>
      </c>
      <c r="BA804" t="s">
        <v>85</v>
      </c>
      <c r="BB804" t="s">
        <v>85</v>
      </c>
      <c r="BC804">
        <v>0</v>
      </c>
      <c r="BD804" t="s">
        <v>86</v>
      </c>
      <c r="BE804" t="s">
        <v>86</v>
      </c>
      <c r="BF804" t="s">
        <v>85</v>
      </c>
      <c r="BG804" t="s">
        <v>86</v>
      </c>
      <c r="BH804" t="s">
        <v>85</v>
      </c>
      <c r="BI804" t="s">
        <v>85</v>
      </c>
      <c r="BJ804" t="s">
        <v>85</v>
      </c>
      <c r="BK804" t="s">
        <v>85</v>
      </c>
      <c r="BL804" t="s">
        <v>4794</v>
      </c>
      <c r="BM804" t="s">
        <v>3399</v>
      </c>
      <c r="BN804" t="s">
        <v>6577</v>
      </c>
      <c r="BO804" t="s">
        <v>6577</v>
      </c>
      <c r="BP804" s="1" t="s">
        <v>6578</v>
      </c>
    </row>
    <row r="805" spans="1:68" hidden="1" x14ac:dyDescent="0.25">
      <c r="A805" s="1" t="s">
        <v>9359</v>
      </c>
      <c r="B805" t="s">
        <v>9360</v>
      </c>
      <c r="C805" t="s">
        <v>9361</v>
      </c>
      <c r="D805" s="5">
        <f t="shared" si="36"/>
        <v>0</v>
      </c>
      <c r="E805" s="5">
        <f>IFERROR(SEARCH(Tabelle2!$A$2,Literatur!$C805),0)</f>
        <v>0</v>
      </c>
      <c r="F805" s="5">
        <f>IFERROR(SEARCH(Tabelle2!$A$3,Literatur!$C805),0)</f>
        <v>0</v>
      </c>
      <c r="G805" s="5">
        <f>IFERROR(SEARCH(Tabelle2!$A$4,Literatur!$C805),0)</f>
        <v>0</v>
      </c>
      <c r="H805" s="5">
        <f>IFERROR(SEARCH(Tabelle2!$A$5,Literatur!$C805),0)</f>
        <v>0</v>
      </c>
      <c r="I805" s="5">
        <f>IFERROR(SEARCH(Tabelle2!$A$6,Literatur!$C805),0)</f>
        <v>0</v>
      </c>
      <c r="J805" s="5">
        <f>IFERROR(SEARCH(Tabelle2!$A$7,Literatur!$C805),0)</f>
        <v>0</v>
      </c>
      <c r="K805" s="5">
        <f>IFERROR(SEARCH(Tabelle2!$A$8,Literatur!$C805),0)</f>
        <v>0</v>
      </c>
      <c r="L805" s="5">
        <f>IFERROR(SEARCH(Tabelle2!$A$9,Literatur!$C805),0)</f>
        <v>0</v>
      </c>
      <c r="M805" s="5">
        <f>IFERROR(SEARCH(Tabelle2!$A$10,Literatur!$C805),0)</f>
        <v>0</v>
      </c>
      <c r="N805" t="s">
        <v>60</v>
      </c>
      <c r="O805" t="s">
        <v>61</v>
      </c>
      <c r="P805" t="s">
        <v>2708</v>
      </c>
      <c r="Q805" t="s">
        <v>9362</v>
      </c>
      <c r="R805">
        <v>11</v>
      </c>
      <c r="S805">
        <v>115735</v>
      </c>
      <c r="T805" t="s">
        <v>64</v>
      </c>
      <c r="U805" t="s">
        <v>9363</v>
      </c>
      <c r="V805" t="s">
        <v>9364</v>
      </c>
      <c r="X805" t="s">
        <v>9365</v>
      </c>
      <c r="Y805" t="s">
        <v>9366</v>
      </c>
      <c r="Z805" t="s">
        <v>9367</v>
      </c>
      <c r="AA805">
        <f t="shared" si="35"/>
        <v>15</v>
      </c>
      <c r="AB805">
        <v>12</v>
      </c>
      <c r="AC805" t="s">
        <v>9368</v>
      </c>
      <c r="AD805" t="s">
        <v>71</v>
      </c>
      <c r="AE805">
        <v>30186177</v>
      </c>
      <c r="AF805" t="s">
        <v>9369</v>
      </c>
      <c r="AG805" t="s">
        <v>9370</v>
      </c>
      <c r="AH805" t="s">
        <v>9371</v>
      </c>
      <c r="AI805" t="s">
        <v>9372</v>
      </c>
      <c r="AJ805" t="s">
        <v>77</v>
      </c>
      <c r="AK805" t="s">
        <v>281</v>
      </c>
      <c r="AL805">
        <v>2645047</v>
      </c>
      <c r="AM805">
        <v>2018</v>
      </c>
      <c r="AN805" t="s">
        <v>298</v>
      </c>
      <c r="AO805" t="s">
        <v>299</v>
      </c>
      <c r="AP805" t="s">
        <v>299</v>
      </c>
      <c r="AQ805" t="s">
        <v>300</v>
      </c>
      <c r="AR805" t="s">
        <v>301</v>
      </c>
      <c r="AS805" t="s">
        <v>301</v>
      </c>
      <c r="AT805" t="s">
        <v>9373</v>
      </c>
      <c r="AU805" t="s">
        <v>9374</v>
      </c>
      <c r="AV805" t="s">
        <v>84</v>
      </c>
      <c r="AW805" t="s">
        <v>86</v>
      </c>
      <c r="AX805" t="s">
        <v>86</v>
      </c>
      <c r="AY805" t="s">
        <v>85</v>
      </c>
      <c r="AZ805" t="s">
        <v>86</v>
      </c>
      <c r="BA805" t="s">
        <v>85</v>
      </c>
      <c r="BB805" t="s">
        <v>86</v>
      </c>
      <c r="BC805">
        <v>0</v>
      </c>
      <c r="BD805" t="s">
        <v>86</v>
      </c>
      <c r="BE805" t="s">
        <v>86</v>
      </c>
      <c r="BF805" t="s">
        <v>85</v>
      </c>
      <c r="BG805" t="s">
        <v>86</v>
      </c>
      <c r="BH805" t="s">
        <v>85</v>
      </c>
      <c r="BI805" t="s">
        <v>85</v>
      </c>
      <c r="BJ805" t="s">
        <v>85</v>
      </c>
      <c r="BK805" t="s">
        <v>85</v>
      </c>
      <c r="BL805" t="s">
        <v>1923</v>
      </c>
      <c r="BM805" t="s">
        <v>88</v>
      </c>
      <c r="BN805" t="s">
        <v>1792</v>
      </c>
      <c r="BO805" t="s">
        <v>1792</v>
      </c>
      <c r="BP805" s="1" t="s">
        <v>9375</v>
      </c>
    </row>
    <row r="806" spans="1:68" hidden="1" x14ac:dyDescent="0.25">
      <c r="A806" s="1" t="s">
        <v>9359</v>
      </c>
      <c r="B806" t="s">
        <v>9360</v>
      </c>
      <c r="C806" t="s">
        <v>9361</v>
      </c>
      <c r="D806" s="5">
        <f t="shared" si="36"/>
        <v>0</v>
      </c>
      <c r="E806" s="5">
        <f>IFERROR(SEARCH(Tabelle2!$A$2,Literatur!$C806),0)</f>
        <v>0</v>
      </c>
      <c r="F806" s="5">
        <f>IFERROR(SEARCH(Tabelle2!$A$3,Literatur!$C806),0)</f>
        <v>0</v>
      </c>
      <c r="G806" s="5">
        <f>IFERROR(SEARCH(Tabelle2!$A$4,Literatur!$C806),0)</f>
        <v>0</v>
      </c>
      <c r="H806" s="5">
        <f>IFERROR(SEARCH(Tabelle2!$A$5,Literatur!$C806),0)</f>
        <v>0</v>
      </c>
      <c r="I806" s="5">
        <f>IFERROR(SEARCH(Tabelle2!$A$6,Literatur!$C806),0)</f>
        <v>0</v>
      </c>
      <c r="J806" s="5">
        <f>IFERROR(SEARCH(Tabelle2!$A$7,Literatur!$C806),0)</f>
        <v>0</v>
      </c>
      <c r="K806" s="5">
        <f>IFERROR(SEARCH(Tabelle2!$A$8,Literatur!$C806),0)</f>
        <v>0</v>
      </c>
      <c r="L806" s="5">
        <f>IFERROR(SEARCH(Tabelle2!$A$9,Literatur!$C806),0)</f>
        <v>0</v>
      </c>
      <c r="M806" s="5">
        <f>IFERROR(SEARCH(Tabelle2!$A$10,Literatur!$C806),0)</f>
        <v>0</v>
      </c>
      <c r="N806" t="s">
        <v>60</v>
      </c>
      <c r="O806" t="s">
        <v>61</v>
      </c>
      <c r="P806" t="s">
        <v>2708</v>
      </c>
      <c r="Q806" t="s">
        <v>9362</v>
      </c>
      <c r="R806">
        <v>11</v>
      </c>
      <c r="S806">
        <v>115735</v>
      </c>
      <c r="T806" t="s">
        <v>64</v>
      </c>
      <c r="U806" t="s">
        <v>9363</v>
      </c>
      <c r="V806" t="s">
        <v>9364</v>
      </c>
      <c r="X806" t="s">
        <v>9365</v>
      </c>
      <c r="Y806" t="s">
        <v>9366</v>
      </c>
      <c r="Z806" t="s">
        <v>9367</v>
      </c>
      <c r="AA806">
        <f t="shared" si="35"/>
        <v>15</v>
      </c>
      <c r="AB806">
        <v>12</v>
      </c>
      <c r="AC806" t="s">
        <v>9376</v>
      </c>
      <c r="AD806" t="s">
        <v>1906</v>
      </c>
      <c r="AE806">
        <v>29897411</v>
      </c>
      <c r="AF806" t="s">
        <v>9376</v>
      </c>
      <c r="AG806" t="s">
        <v>9377</v>
      </c>
      <c r="AH806" t="s">
        <v>9378</v>
      </c>
      <c r="AI806" t="s">
        <v>9379</v>
      </c>
      <c r="AJ806" t="s">
        <v>2286</v>
      </c>
      <c r="AK806" t="s">
        <v>9380</v>
      </c>
      <c r="AL806">
        <v>2665192</v>
      </c>
      <c r="AM806">
        <v>2018</v>
      </c>
      <c r="AN806" t="s">
        <v>9381</v>
      </c>
      <c r="AO806" t="s">
        <v>9382</v>
      </c>
      <c r="AP806" t="s">
        <v>9383</v>
      </c>
      <c r="AQ806" t="s">
        <v>9384</v>
      </c>
      <c r="AR806" t="s">
        <v>9385</v>
      </c>
      <c r="AS806" t="s">
        <v>9386</v>
      </c>
      <c r="AT806" t="s">
        <v>9387</v>
      </c>
      <c r="AU806" t="s">
        <v>9388</v>
      </c>
      <c r="AV806" t="s">
        <v>84</v>
      </c>
      <c r="AW806" t="s">
        <v>86</v>
      </c>
      <c r="AX806" t="s">
        <v>86</v>
      </c>
      <c r="AY806" t="s">
        <v>86</v>
      </c>
      <c r="AZ806" t="s">
        <v>85</v>
      </c>
      <c r="BA806" t="s">
        <v>85</v>
      </c>
      <c r="BB806" t="s">
        <v>86</v>
      </c>
      <c r="BC806">
        <v>0</v>
      </c>
      <c r="BD806" t="s">
        <v>85</v>
      </c>
      <c r="BE806" t="s">
        <v>86</v>
      </c>
      <c r="BF806" t="s">
        <v>85</v>
      </c>
      <c r="BG806" t="s">
        <v>86</v>
      </c>
      <c r="BH806" t="s">
        <v>85</v>
      </c>
      <c r="BI806" t="s">
        <v>85</v>
      </c>
      <c r="BJ806" t="s">
        <v>85</v>
      </c>
      <c r="BK806" t="s">
        <v>85</v>
      </c>
      <c r="BL806" t="s">
        <v>9389</v>
      </c>
      <c r="BM806" t="s">
        <v>9389</v>
      </c>
      <c r="BN806" t="s">
        <v>763</v>
      </c>
      <c r="BO806" t="s">
        <v>1067</v>
      </c>
      <c r="BP806" s="1" t="s">
        <v>9390</v>
      </c>
    </row>
    <row r="807" spans="1:68" hidden="1" x14ac:dyDescent="0.25">
      <c r="A807" s="1" t="s">
        <v>9359</v>
      </c>
      <c r="B807" t="s">
        <v>9360</v>
      </c>
      <c r="C807" t="s">
        <v>9361</v>
      </c>
      <c r="D807" s="5">
        <f t="shared" si="36"/>
        <v>0</v>
      </c>
      <c r="E807" s="5">
        <f>IFERROR(SEARCH(Tabelle2!$A$2,Literatur!$C807),0)</f>
        <v>0</v>
      </c>
      <c r="F807" s="5">
        <f>IFERROR(SEARCH(Tabelle2!$A$3,Literatur!$C807),0)</f>
        <v>0</v>
      </c>
      <c r="G807" s="5">
        <f>IFERROR(SEARCH(Tabelle2!$A$4,Literatur!$C807),0)</f>
        <v>0</v>
      </c>
      <c r="H807" s="5">
        <f>IFERROR(SEARCH(Tabelle2!$A$5,Literatur!$C807),0)</f>
        <v>0</v>
      </c>
      <c r="I807" s="5">
        <f>IFERROR(SEARCH(Tabelle2!$A$6,Literatur!$C807),0)</f>
        <v>0</v>
      </c>
      <c r="J807" s="5">
        <f>IFERROR(SEARCH(Tabelle2!$A$7,Literatur!$C807),0)</f>
        <v>0</v>
      </c>
      <c r="K807" s="5">
        <f>IFERROR(SEARCH(Tabelle2!$A$8,Literatur!$C807),0)</f>
        <v>0</v>
      </c>
      <c r="L807" s="5">
        <f>IFERROR(SEARCH(Tabelle2!$A$9,Literatur!$C807),0)</f>
        <v>0</v>
      </c>
      <c r="M807" s="5">
        <f>IFERROR(SEARCH(Tabelle2!$A$10,Literatur!$C807),0)</f>
        <v>0</v>
      </c>
      <c r="N807" t="s">
        <v>60</v>
      </c>
      <c r="O807" t="s">
        <v>61</v>
      </c>
      <c r="P807" t="s">
        <v>2708</v>
      </c>
      <c r="Q807" t="s">
        <v>9362</v>
      </c>
      <c r="R807">
        <v>11</v>
      </c>
      <c r="S807">
        <v>115735</v>
      </c>
      <c r="T807" t="s">
        <v>64</v>
      </c>
      <c r="U807" t="s">
        <v>9363</v>
      </c>
      <c r="V807" t="s">
        <v>9364</v>
      </c>
      <c r="X807" t="s">
        <v>9365</v>
      </c>
      <c r="Y807" t="s">
        <v>9366</v>
      </c>
      <c r="Z807" t="s">
        <v>9367</v>
      </c>
      <c r="AA807">
        <f t="shared" si="35"/>
        <v>15</v>
      </c>
      <c r="AB807">
        <v>12</v>
      </c>
      <c r="AC807" t="s">
        <v>5483</v>
      </c>
      <c r="AD807" t="s">
        <v>71</v>
      </c>
      <c r="AE807">
        <v>29653304</v>
      </c>
      <c r="AF807" t="s">
        <v>5464</v>
      </c>
      <c r="AG807" t="s">
        <v>5485</v>
      </c>
      <c r="AH807" t="s">
        <v>5486</v>
      </c>
      <c r="AI807" t="s">
        <v>5487</v>
      </c>
      <c r="AJ807" t="s">
        <v>97</v>
      </c>
      <c r="AK807" t="s">
        <v>719</v>
      </c>
      <c r="AL807">
        <v>2728241</v>
      </c>
      <c r="AM807">
        <v>2018</v>
      </c>
      <c r="AN807" t="s">
        <v>735</v>
      </c>
      <c r="AO807" t="s">
        <v>736</v>
      </c>
      <c r="AP807" t="s">
        <v>736</v>
      </c>
      <c r="AQ807" t="s">
        <v>737</v>
      </c>
      <c r="AR807" t="s">
        <v>738</v>
      </c>
      <c r="AS807" t="s">
        <v>739</v>
      </c>
      <c r="AT807" t="s">
        <v>5488</v>
      </c>
      <c r="AU807" t="s">
        <v>5489</v>
      </c>
      <c r="AV807" t="s">
        <v>84</v>
      </c>
      <c r="AW807" t="s">
        <v>86</v>
      </c>
      <c r="AX807" t="s">
        <v>86</v>
      </c>
      <c r="AY807" t="s">
        <v>85</v>
      </c>
      <c r="AZ807" t="s">
        <v>86</v>
      </c>
      <c r="BA807" t="s">
        <v>85</v>
      </c>
      <c r="BB807" t="s">
        <v>86</v>
      </c>
      <c r="BC807">
        <v>0</v>
      </c>
      <c r="BD807" t="s">
        <v>86</v>
      </c>
      <c r="BE807" t="s">
        <v>86</v>
      </c>
      <c r="BF807" t="s">
        <v>85</v>
      </c>
      <c r="BG807" t="s">
        <v>86</v>
      </c>
      <c r="BH807" t="s">
        <v>85</v>
      </c>
      <c r="BI807" t="s">
        <v>85</v>
      </c>
      <c r="BJ807" t="s">
        <v>85</v>
      </c>
      <c r="BK807" t="s">
        <v>85</v>
      </c>
      <c r="BL807" t="s">
        <v>292</v>
      </c>
      <c r="BM807" t="s">
        <v>3789</v>
      </c>
      <c r="BN807" t="s">
        <v>4258</v>
      </c>
      <c r="BO807" t="s">
        <v>362</v>
      </c>
      <c r="BP807" s="1" t="s">
        <v>5490</v>
      </c>
    </row>
    <row r="808" spans="1:68" hidden="1" x14ac:dyDescent="0.25">
      <c r="A808" s="1" t="s">
        <v>9359</v>
      </c>
      <c r="B808" t="s">
        <v>9360</v>
      </c>
      <c r="C808" t="s">
        <v>9361</v>
      </c>
      <c r="D808" s="5">
        <f t="shared" si="36"/>
        <v>0</v>
      </c>
      <c r="E808" s="5">
        <f>IFERROR(SEARCH(Tabelle2!$A$2,Literatur!$C808),0)</f>
        <v>0</v>
      </c>
      <c r="F808" s="5">
        <f>IFERROR(SEARCH(Tabelle2!$A$3,Literatur!$C808),0)</f>
        <v>0</v>
      </c>
      <c r="G808" s="5">
        <f>IFERROR(SEARCH(Tabelle2!$A$4,Literatur!$C808),0)</f>
        <v>0</v>
      </c>
      <c r="H808" s="5">
        <f>IFERROR(SEARCH(Tabelle2!$A$5,Literatur!$C808),0)</f>
        <v>0</v>
      </c>
      <c r="I808" s="5">
        <f>IFERROR(SEARCH(Tabelle2!$A$6,Literatur!$C808),0)</f>
        <v>0</v>
      </c>
      <c r="J808" s="5">
        <f>IFERROR(SEARCH(Tabelle2!$A$7,Literatur!$C808),0)</f>
        <v>0</v>
      </c>
      <c r="K808" s="5">
        <f>IFERROR(SEARCH(Tabelle2!$A$8,Literatur!$C808),0)</f>
        <v>0</v>
      </c>
      <c r="L808" s="5">
        <f>IFERROR(SEARCH(Tabelle2!$A$9,Literatur!$C808),0)</f>
        <v>0</v>
      </c>
      <c r="M808" s="5">
        <f>IFERROR(SEARCH(Tabelle2!$A$10,Literatur!$C808),0)</f>
        <v>0</v>
      </c>
      <c r="N808" t="s">
        <v>60</v>
      </c>
      <c r="O808" t="s">
        <v>61</v>
      </c>
      <c r="P808" t="s">
        <v>2708</v>
      </c>
      <c r="Q808" t="s">
        <v>9362</v>
      </c>
      <c r="R808">
        <v>11</v>
      </c>
      <c r="S808">
        <v>115735</v>
      </c>
      <c r="T808" t="s">
        <v>64</v>
      </c>
      <c r="U808" t="s">
        <v>9363</v>
      </c>
      <c r="V808" t="s">
        <v>9364</v>
      </c>
      <c r="X808" t="s">
        <v>9365</v>
      </c>
      <c r="Y808" t="s">
        <v>9366</v>
      </c>
      <c r="Z808" t="s">
        <v>9367</v>
      </c>
      <c r="AA808">
        <f t="shared" si="35"/>
        <v>15</v>
      </c>
      <c r="AB808">
        <v>12</v>
      </c>
      <c r="AC808" t="s">
        <v>9391</v>
      </c>
      <c r="AD808" t="s">
        <v>71</v>
      </c>
      <c r="AE808">
        <v>29514825</v>
      </c>
      <c r="AF808" t="s">
        <v>9392</v>
      </c>
      <c r="AG808" t="s">
        <v>9393</v>
      </c>
      <c r="AH808" t="s">
        <v>9394</v>
      </c>
      <c r="AI808" t="s">
        <v>9395</v>
      </c>
      <c r="AJ808" t="s">
        <v>385</v>
      </c>
      <c r="AK808" t="s">
        <v>9396</v>
      </c>
      <c r="AL808">
        <v>2685480</v>
      </c>
      <c r="AM808">
        <v>2018</v>
      </c>
      <c r="AN808" t="s">
        <v>9397</v>
      </c>
      <c r="AO808" t="s">
        <v>9398</v>
      </c>
      <c r="AP808" t="s">
        <v>9399</v>
      </c>
      <c r="AQ808" t="s">
        <v>9400</v>
      </c>
      <c r="AR808" t="s">
        <v>9401</v>
      </c>
      <c r="AS808" t="s">
        <v>9402</v>
      </c>
      <c r="AT808" t="s">
        <v>9403</v>
      </c>
      <c r="AU808" t="s">
        <v>9404</v>
      </c>
      <c r="AV808" t="s">
        <v>84</v>
      </c>
      <c r="AW808" t="s">
        <v>86</v>
      </c>
      <c r="AX808" t="s">
        <v>86</v>
      </c>
      <c r="AY808" t="s">
        <v>85</v>
      </c>
      <c r="AZ808" t="s">
        <v>85</v>
      </c>
      <c r="BA808" t="s">
        <v>85</v>
      </c>
      <c r="BB808" t="s">
        <v>86</v>
      </c>
      <c r="BC808">
        <v>0</v>
      </c>
      <c r="BD808" t="s">
        <v>86</v>
      </c>
      <c r="BE808" t="s">
        <v>86</v>
      </c>
      <c r="BF808" t="s">
        <v>85</v>
      </c>
      <c r="BG808" t="s">
        <v>86</v>
      </c>
      <c r="BH808" t="s">
        <v>85</v>
      </c>
      <c r="BI808" t="s">
        <v>85</v>
      </c>
      <c r="BJ808" t="s">
        <v>85</v>
      </c>
      <c r="BK808" t="s">
        <v>85</v>
      </c>
      <c r="BL808" t="s">
        <v>9279</v>
      </c>
      <c r="BM808" t="s">
        <v>2789</v>
      </c>
      <c r="BN808" t="s">
        <v>3764</v>
      </c>
      <c r="BO808" t="s">
        <v>763</v>
      </c>
      <c r="BP808" s="1" t="s">
        <v>9405</v>
      </c>
    </row>
    <row r="809" spans="1:68" hidden="1" x14ac:dyDescent="0.25">
      <c r="A809" s="1" t="s">
        <v>9359</v>
      </c>
      <c r="B809" t="s">
        <v>9360</v>
      </c>
      <c r="C809" t="s">
        <v>9361</v>
      </c>
      <c r="D809" s="5">
        <f t="shared" si="36"/>
        <v>0</v>
      </c>
      <c r="E809" s="5">
        <f>IFERROR(SEARCH(Tabelle2!$A$2,Literatur!$C809),0)</f>
        <v>0</v>
      </c>
      <c r="F809" s="5">
        <f>IFERROR(SEARCH(Tabelle2!$A$3,Literatur!$C809),0)</f>
        <v>0</v>
      </c>
      <c r="G809" s="5">
        <f>IFERROR(SEARCH(Tabelle2!$A$4,Literatur!$C809),0)</f>
        <v>0</v>
      </c>
      <c r="H809" s="5">
        <f>IFERROR(SEARCH(Tabelle2!$A$5,Literatur!$C809),0)</f>
        <v>0</v>
      </c>
      <c r="I809" s="5">
        <f>IFERROR(SEARCH(Tabelle2!$A$6,Literatur!$C809),0)</f>
        <v>0</v>
      </c>
      <c r="J809" s="5">
        <f>IFERROR(SEARCH(Tabelle2!$A$7,Literatur!$C809),0)</f>
        <v>0</v>
      </c>
      <c r="K809" s="5">
        <f>IFERROR(SEARCH(Tabelle2!$A$8,Literatur!$C809),0)</f>
        <v>0</v>
      </c>
      <c r="L809" s="5">
        <f>IFERROR(SEARCH(Tabelle2!$A$9,Literatur!$C809),0)</f>
        <v>0</v>
      </c>
      <c r="M809" s="5">
        <f>IFERROR(SEARCH(Tabelle2!$A$10,Literatur!$C809),0)</f>
        <v>0</v>
      </c>
      <c r="N809" t="s">
        <v>60</v>
      </c>
      <c r="O809" t="s">
        <v>61</v>
      </c>
      <c r="P809" t="s">
        <v>2708</v>
      </c>
      <c r="Q809" t="s">
        <v>9362</v>
      </c>
      <c r="R809">
        <v>11</v>
      </c>
      <c r="S809">
        <v>115735</v>
      </c>
      <c r="T809" t="s">
        <v>64</v>
      </c>
      <c r="U809" t="s">
        <v>9363</v>
      </c>
      <c r="V809" t="s">
        <v>9364</v>
      </c>
      <c r="X809" t="s">
        <v>9365</v>
      </c>
      <c r="Y809" t="s">
        <v>9366</v>
      </c>
      <c r="Z809" t="s">
        <v>9367</v>
      </c>
      <c r="AA809">
        <f t="shared" si="35"/>
        <v>15</v>
      </c>
      <c r="AB809">
        <v>12</v>
      </c>
      <c r="AC809" t="s">
        <v>9406</v>
      </c>
      <c r="AD809" t="s">
        <v>71</v>
      </c>
      <c r="AE809">
        <v>28961763</v>
      </c>
      <c r="AF809" t="s">
        <v>9407</v>
      </c>
      <c r="AG809" t="s">
        <v>9408</v>
      </c>
      <c r="AH809" t="s">
        <v>9409</v>
      </c>
      <c r="AI809" t="s">
        <v>9410</v>
      </c>
      <c r="AK809" t="s">
        <v>384</v>
      </c>
      <c r="AL809">
        <v>2659439</v>
      </c>
      <c r="AM809">
        <v>2018</v>
      </c>
      <c r="AN809" t="s">
        <v>9411</v>
      </c>
      <c r="AO809" t="s">
        <v>9412</v>
      </c>
      <c r="AP809" t="s">
        <v>9412</v>
      </c>
      <c r="AQ809" t="s">
        <v>9413</v>
      </c>
      <c r="AR809" t="s">
        <v>9414</v>
      </c>
      <c r="AS809" t="s">
        <v>9414</v>
      </c>
      <c r="AT809" t="s">
        <v>9415</v>
      </c>
      <c r="AU809" t="s">
        <v>9416</v>
      </c>
      <c r="AV809" t="s">
        <v>84</v>
      </c>
      <c r="AW809" t="s">
        <v>86</v>
      </c>
      <c r="AX809" t="s">
        <v>86</v>
      </c>
      <c r="AY809" t="s">
        <v>85</v>
      </c>
      <c r="AZ809" t="s">
        <v>86</v>
      </c>
      <c r="BA809" t="s">
        <v>85</v>
      </c>
      <c r="BB809" t="s">
        <v>86</v>
      </c>
      <c r="BC809">
        <v>0</v>
      </c>
      <c r="BD809" t="s">
        <v>86</v>
      </c>
      <c r="BE809" t="s">
        <v>86</v>
      </c>
      <c r="BF809" t="s">
        <v>85</v>
      </c>
      <c r="BG809" t="s">
        <v>86</v>
      </c>
      <c r="BH809" t="s">
        <v>85</v>
      </c>
      <c r="BI809" t="s">
        <v>85</v>
      </c>
      <c r="BJ809" t="s">
        <v>85</v>
      </c>
      <c r="BK809" t="s">
        <v>85</v>
      </c>
      <c r="BL809" t="s">
        <v>4257</v>
      </c>
      <c r="BM809" t="s">
        <v>3423</v>
      </c>
      <c r="BN809" t="s">
        <v>5679</v>
      </c>
      <c r="BO809" t="s">
        <v>4258</v>
      </c>
      <c r="BP809" s="1" t="s">
        <v>9417</v>
      </c>
    </row>
    <row r="810" spans="1:68" hidden="1" x14ac:dyDescent="0.25">
      <c r="A810" s="1" t="s">
        <v>9359</v>
      </c>
      <c r="B810" t="s">
        <v>9360</v>
      </c>
      <c r="C810" t="s">
        <v>9361</v>
      </c>
      <c r="D810" s="5">
        <f t="shared" si="36"/>
        <v>0</v>
      </c>
      <c r="E810" s="5">
        <f>IFERROR(SEARCH(Tabelle2!$A$2,Literatur!$C810),0)</f>
        <v>0</v>
      </c>
      <c r="F810" s="5">
        <f>IFERROR(SEARCH(Tabelle2!$A$3,Literatur!$C810),0)</f>
        <v>0</v>
      </c>
      <c r="G810" s="5">
        <f>IFERROR(SEARCH(Tabelle2!$A$4,Literatur!$C810),0)</f>
        <v>0</v>
      </c>
      <c r="H810" s="5">
        <f>IFERROR(SEARCH(Tabelle2!$A$5,Literatur!$C810),0)</f>
        <v>0</v>
      </c>
      <c r="I810" s="5">
        <f>IFERROR(SEARCH(Tabelle2!$A$6,Literatur!$C810),0)</f>
        <v>0</v>
      </c>
      <c r="J810" s="5">
        <f>IFERROR(SEARCH(Tabelle2!$A$7,Literatur!$C810),0)</f>
        <v>0</v>
      </c>
      <c r="K810" s="5">
        <f>IFERROR(SEARCH(Tabelle2!$A$8,Literatur!$C810),0)</f>
        <v>0</v>
      </c>
      <c r="L810" s="5">
        <f>IFERROR(SEARCH(Tabelle2!$A$9,Literatur!$C810),0)</f>
        <v>0</v>
      </c>
      <c r="M810" s="5">
        <f>IFERROR(SEARCH(Tabelle2!$A$10,Literatur!$C810),0)</f>
        <v>0</v>
      </c>
      <c r="N810" t="s">
        <v>60</v>
      </c>
      <c r="O810" t="s">
        <v>61</v>
      </c>
      <c r="P810" t="s">
        <v>2708</v>
      </c>
      <c r="Q810" t="s">
        <v>9362</v>
      </c>
      <c r="R810">
        <v>11</v>
      </c>
      <c r="S810">
        <v>115735</v>
      </c>
      <c r="T810" t="s">
        <v>64</v>
      </c>
      <c r="U810" t="s">
        <v>9363</v>
      </c>
      <c r="V810" t="s">
        <v>9364</v>
      </c>
      <c r="X810" t="s">
        <v>9365</v>
      </c>
      <c r="Y810" t="s">
        <v>9366</v>
      </c>
      <c r="Z810" t="s">
        <v>9367</v>
      </c>
      <c r="AA810">
        <f t="shared" si="35"/>
        <v>15</v>
      </c>
      <c r="AB810">
        <v>12</v>
      </c>
      <c r="AC810" t="s">
        <v>5554</v>
      </c>
      <c r="AD810" t="s">
        <v>71</v>
      </c>
      <c r="AE810">
        <v>27307137</v>
      </c>
      <c r="AF810" t="s">
        <v>5520</v>
      </c>
      <c r="AG810" t="s">
        <v>5556</v>
      </c>
      <c r="AH810" t="s">
        <v>5557</v>
      </c>
      <c r="AI810" t="s">
        <v>5558</v>
      </c>
      <c r="AK810" t="s">
        <v>770</v>
      </c>
      <c r="AL810">
        <v>2629260</v>
      </c>
      <c r="AM810">
        <v>2017</v>
      </c>
      <c r="AN810" t="s">
        <v>735</v>
      </c>
      <c r="AO810" t="s">
        <v>736</v>
      </c>
      <c r="AP810" t="s">
        <v>736</v>
      </c>
      <c r="AQ810" t="s">
        <v>737</v>
      </c>
      <c r="AR810" t="s">
        <v>738</v>
      </c>
      <c r="AS810" t="s">
        <v>739</v>
      </c>
      <c r="AT810" t="s">
        <v>5559</v>
      </c>
      <c r="AU810" t="s">
        <v>5560</v>
      </c>
      <c r="AV810" t="s">
        <v>84</v>
      </c>
      <c r="AW810" t="s">
        <v>86</v>
      </c>
      <c r="AX810" t="s">
        <v>86</v>
      </c>
      <c r="AY810" t="s">
        <v>85</v>
      </c>
      <c r="AZ810" t="s">
        <v>86</v>
      </c>
      <c r="BA810" t="s">
        <v>85</v>
      </c>
      <c r="BB810" t="s">
        <v>86</v>
      </c>
      <c r="BC810">
        <v>0</v>
      </c>
      <c r="BD810" t="s">
        <v>86</v>
      </c>
      <c r="BE810" t="s">
        <v>86</v>
      </c>
      <c r="BF810" t="s">
        <v>85</v>
      </c>
      <c r="BG810" t="s">
        <v>86</v>
      </c>
      <c r="BH810" t="s">
        <v>85</v>
      </c>
      <c r="BI810" t="s">
        <v>85</v>
      </c>
      <c r="BJ810" t="s">
        <v>85</v>
      </c>
      <c r="BK810" t="s">
        <v>85</v>
      </c>
      <c r="BL810" t="s">
        <v>5561</v>
      </c>
      <c r="BM810" t="s">
        <v>1307</v>
      </c>
      <c r="BN810" t="s">
        <v>9418</v>
      </c>
      <c r="BO810" t="s">
        <v>5562</v>
      </c>
      <c r="BP810" s="1" t="s">
        <v>5563</v>
      </c>
    </row>
    <row r="811" spans="1:68" hidden="1" x14ac:dyDescent="0.25">
      <c r="A811" s="1" t="s">
        <v>9359</v>
      </c>
      <c r="B811" t="s">
        <v>9360</v>
      </c>
      <c r="C811" t="s">
        <v>9361</v>
      </c>
      <c r="D811" s="5">
        <f t="shared" si="36"/>
        <v>0</v>
      </c>
      <c r="E811" s="5">
        <f>IFERROR(SEARCH(Tabelle2!$A$2,Literatur!$C811),0)</f>
        <v>0</v>
      </c>
      <c r="F811" s="5">
        <f>IFERROR(SEARCH(Tabelle2!$A$3,Literatur!$C811),0)</f>
        <v>0</v>
      </c>
      <c r="G811" s="5">
        <f>IFERROR(SEARCH(Tabelle2!$A$4,Literatur!$C811),0)</f>
        <v>0</v>
      </c>
      <c r="H811" s="5">
        <f>IFERROR(SEARCH(Tabelle2!$A$5,Literatur!$C811),0)</f>
        <v>0</v>
      </c>
      <c r="I811" s="5">
        <f>IFERROR(SEARCH(Tabelle2!$A$6,Literatur!$C811),0)</f>
        <v>0</v>
      </c>
      <c r="J811" s="5">
        <f>IFERROR(SEARCH(Tabelle2!$A$7,Literatur!$C811),0)</f>
        <v>0</v>
      </c>
      <c r="K811" s="5">
        <f>IFERROR(SEARCH(Tabelle2!$A$8,Literatur!$C811),0)</f>
        <v>0</v>
      </c>
      <c r="L811" s="5">
        <f>IFERROR(SEARCH(Tabelle2!$A$9,Literatur!$C811),0)</f>
        <v>0</v>
      </c>
      <c r="M811" s="5">
        <f>IFERROR(SEARCH(Tabelle2!$A$10,Literatur!$C811),0)</f>
        <v>0</v>
      </c>
      <c r="N811" t="s">
        <v>60</v>
      </c>
      <c r="O811" t="s">
        <v>61</v>
      </c>
      <c r="P811" t="s">
        <v>2708</v>
      </c>
      <c r="Q811" t="s">
        <v>9362</v>
      </c>
      <c r="R811">
        <v>11</v>
      </c>
      <c r="S811">
        <v>115735</v>
      </c>
      <c r="T811" t="s">
        <v>64</v>
      </c>
      <c r="U811" t="s">
        <v>9363</v>
      </c>
      <c r="V811" t="s">
        <v>9364</v>
      </c>
      <c r="X811" t="s">
        <v>9365</v>
      </c>
      <c r="Y811" t="s">
        <v>9366</v>
      </c>
      <c r="Z811" t="s">
        <v>9367</v>
      </c>
      <c r="AA811">
        <f t="shared" si="35"/>
        <v>15</v>
      </c>
      <c r="AB811">
        <v>12</v>
      </c>
      <c r="AC811" t="s">
        <v>5730</v>
      </c>
      <c r="AD811" t="s">
        <v>71</v>
      </c>
      <c r="AE811">
        <v>27087308</v>
      </c>
      <c r="AF811" t="s">
        <v>5701</v>
      </c>
      <c r="AG811" t="s">
        <v>5723</v>
      </c>
      <c r="AH811" t="s">
        <v>5733</v>
      </c>
      <c r="AI811" t="s">
        <v>5734</v>
      </c>
      <c r="AK811" t="s">
        <v>5181</v>
      </c>
      <c r="AL811">
        <v>2368555</v>
      </c>
      <c r="AM811">
        <v>2016</v>
      </c>
      <c r="AN811" t="s">
        <v>613</v>
      </c>
      <c r="AO811" t="s">
        <v>614</v>
      </c>
      <c r="AP811" t="s">
        <v>614</v>
      </c>
      <c r="AQ811" t="s">
        <v>615</v>
      </c>
      <c r="AR811" t="s">
        <v>616</v>
      </c>
      <c r="AS811" t="s">
        <v>616</v>
      </c>
      <c r="AT811" t="s">
        <v>5735</v>
      </c>
      <c r="AU811" t="s">
        <v>5736</v>
      </c>
      <c r="AV811" t="s">
        <v>84</v>
      </c>
      <c r="AW811" t="s">
        <v>86</v>
      </c>
      <c r="AX811" t="s">
        <v>86</v>
      </c>
      <c r="AY811" t="s">
        <v>85</v>
      </c>
      <c r="AZ811" t="s">
        <v>86</v>
      </c>
      <c r="BA811" t="s">
        <v>85</v>
      </c>
      <c r="BB811" t="s">
        <v>85</v>
      </c>
      <c r="BC811">
        <v>2</v>
      </c>
      <c r="BD811" t="s">
        <v>86</v>
      </c>
      <c r="BE811" t="s">
        <v>86</v>
      </c>
      <c r="BF811" t="s">
        <v>85</v>
      </c>
      <c r="BG811" t="s">
        <v>86</v>
      </c>
      <c r="BH811" t="s">
        <v>85</v>
      </c>
      <c r="BI811" t="s">
        <v>85</v>
      </c>
      <c r="BJ811" t="s">
        <v>85</v>
      </c>
      <c r="BK811" t="s">
        <v>85</v>
      </c>
      <c r="BL811" t="s">
        <v>3775</v>
      </c>
      <c r="BM811" t="s">
        <v>3383</v>
      </c>
      <c r="BN811" t="s">
        <v>2187</v>
      </c>
      <c r="BO811" t="s">
        <v>3764</v>
      </c>
      <c r="BP811" s="1" t="s">
        <v>5729</v>
      </c>
    </row>
    <row r="812" spans="1:68" hidden="1" x14ac:dyDescent="0.25">
      <c r="A812" s="1" t="s">
        <v>9359</v>
      </c>
      <c r="B812" t="s">
        <v>9360</v>
      </c>
      <c r="C812" t="s">
        <v>9361</v>
      </c>
      <c r="D812" s="5">
        <f t="shared" si="36"/>
        <v>0</v>
      </c>
      <c r="E812" s="5">
        <f>IFERROR(SEARCH(Tabelle2!$A$2,Literatur!$C812),0)</f>
        <v>0</v>
      </c>
      <c r="F812" s="5">
        <f>IFERROR(SEARCH(Tabelle2!$A$3,Literatur!$C812),0)</f>
        <v>0</v>
      </c>
      <c r="G812" s="5">
        <f>IFERROR(SEARCH(Tabelle2!$A$4,Literatur!$C812),0)</f>
        <v>0</v>
      </c>
      <c r="H812" s="5">
        <f>IFERROR(SEARCH(Tabelle2!$A$5,Literatur!$C812),0)</f>
        <v>0</v>
      </c>
      <c r="I812" s="5">
        <f>IFERROR(SEARCH(Tabelle2!$A$6,Literatur!$C812),0)</f>
        <v>0</v>
      </c>
      <c r="J812" s="5">
        <f>IFERROR(SEARCH(Tabelle2!$A$7,Literatur!$C812),0)</f>
        <v>0</v>
      </c>
      <c r="K812" s="5">
        <f>IFERROR(SEARCH(Tabelle2!$A$8,Literatur!$C812),0)</f>
        <v>0</v>
      </c>
      <c r="L812" s="5">
        <f>IFERROR(SEARCH(Tabelle2!$A$9,Literatur!$C812),0)</f>
        <v>0</v>
      </c>
      <c r="M812" s="5">
        <f>IFERROR(SEARCH(Tabelle2!$A$10,Literatur!$C812),0)</f>
        <v>0</v>
      </c>
      <c r="N812" t="s">
        <v>60</v>
      </c>
      <c r="O812" t="s">
        <v>61</v>
      </c>
      <c r="P812" t="s">
        <v>2708</v>
      </c>
      <c r="Q812" t="s">
        <v>9362</v>
      </c>
      <c r="R812">
        <v>11</v>
      </c>
      <c r="S812">
        <v>115735</v>
      </c>
      <c r="T812" t="s">
        <v>64</v>
      </c>
      <c r="U812" t="s">
        <v>9363</v>
      </c>
      <c r="V812" t="s">
        <v>9364</v>
      </c>
      <c r="X812" t="s">
        <v>9365</v>
      </c>
      <c r="Y812" t="s">
        <v>9366</v>
      </c>
      <c r="Z812" t="s">
        <v>9367</v>
      </c>
      <c r="AA812">
        <f t="shared" si="35"/>
        <v>15</v>
      </c>
      <c r="AB812">
        <v>12</v>
      </c>
      <c r="AC812" t="s">
        <v>5748</v>
      </c>
      <c r="AD812" t="s">
        <v>71</v>
      </c>
      <c r="AE812">
        <v>28785844</v>
      </c>
      <c r="AF812" t="s">
        <v>5722</v>
      </c>
      <c r="AG812" t="s">
        <v>5741</v>
      </c>
      <c r="AH812" t="s">
        <v>5751</v>
      </c>
      <c r="AI812" t="s">
        <v>5752</v>
      </c>
      <c r="AK812" t="s">
        <v>5181</v>
      </c>
      <c r="AL812">
        <v>2368555</v>
      </c>
      <c r="AM812">
        <v>2016</v>
      </c>
      <c r="AN812" t="s">
        <v>613</v>
      </c>
      <c r="AO812" t="s">
        <v>614</v>
      </c>
      <c r="AP812" t="s">
        <v>614</v>
      </c>
      <c r="AQ812" t="s">
        <v>615</v>
      </c>
      <c r="AR812" t="s">
        <v>616</v>
      </c>
      <c r="AS812" t="s">
        <v>616</v>
      </c>
      <c r="AT812" t="s">
        <v>5754</v>
      </c>
      <c r="AU812" t="s">
        <v>5755</v>
      </c>
      <c r="AV812" t="s">
        <v>84</v>
      </c>
      <c r="AW812" t="s">
        <v>86</v>
      </c>
      <c r="AX812" t="s">
        <v>86</v>
      </c>
      <c r="AY812" t="s">
        <v>85</v>
      </c>
      <c r="AZ812" t="s">
        <v>86</v>
      </c>
      <c r="BA812" t="s">
        <v>85</v>
      </c>
      <c r="BB812" t="s">
        <v>86</v>
      </c>
      <c r="BC812">
        <v>2</v>
      </c>
      <c r="BD812" t="s">
        <v>86</v>
      </c>
      <c r="BE812" t="s">
        <v>86</v>
      </c>
      <c r="BF812" t="s">
        <v>85</v>
      </c>
      <c r="BG812" t="s">
        <v>86</v>
      </c>
      <c r="BH812" t="s">
        <v>85</v>
      </c>
      <c r="BI812" t="s">
        <v>85</v>
      </c>
      <c r="BJ812" t="s">
        <v>85</v>
      </c>
      <c r="BK812" t="s">
        <v>85</v>
      </c>
      <c r="BL812" t="s">
        <v>5756</v>
      </c>
      <c r="BM812" t="s">
        <v>5757</v>
      </c>
      <c r="BN812" t="s">
        <v>5877</v>
      </c>
      <c r="BO812" t="s">
        <v>5679</v>
      </c>
      <c r="BP812" s="1" t="s">
        <v>5747</v>
      </c>
    </row>
    <row r="813" spans="1:68" hidden="1" x14ac:dyDescent="0.25">
      <c r="A813" s="1" t="s">
        <v>9359</v>
      </c>
      <c r="B813" t="s">
        <v>9360</v>
      </c>
      <c r="C813" t="s">
        <v>9361</v>
      </c>
      <c r="D813" s="5">
        <f t="shared" si="36"/>
        <v>0</v>
      </c>
      <c r="E813" s="5">
        <f>IFERROR(SEARCH(Tabelle2!$A$2,Literatur!$C813),0)</f>
        <v>0</v>
      </c>
      <c r="F813" s="5">
        <f>IFERROR(SEARCH(Tabelle2!$A$3,Literatur!$C813),0)</f>
        <v>0</v>
      </c>
      <c r="G813" s="5">
        <f>IFERROR(SEARCH(Tabelle2!$A$4,Literatur!$C813),0)</f>
        <v>0</v>
      </c>
      <c r="H813" s="5">
        <f>IFERROR(SEARCH(Tabelle2!$A$5,Literatur!$C813),0)</f>
        <v>0</v>
      </c>
      <c r="I813" s="5">
        <f>IFERROR(SEARCH(Tabelle2!$A$6,Literatur!$C813),0)</f>
        <v>0</v>
      </c>
      <c r="J813" s="5">
        <f>IFERROR(SEARCH(Tabelle2!$A$7,Literatur!$C813),0)</f>
        <v>0</v>
      </c>
      <c r="K813" s="5">
        <f>IFERROR(SEARCH(Tabelle2!$A$8,Literatur!$C813),0)</f>
        <v>0</v>
      </c>
      <c r="L813" s="5">
        <f>IFERROR(SEARCH(Tabelle2!$A$9,Literatur!$C813),0)</f>
        <v>0</v>
      </c>
      <c r="M813" s="5">
        <f>IFERROR(SEARCH(Tabelle2!$A$10,Literatur!$C813),0)</f>
        <v>0</v>
      </c>
      <c r="N813" t="s">
        <v>60</v>
      </c>
      <c r="O813" t="s">
        <v>61</v>
      </c>
      <c r="P813" t="s">
        <v>2708</v>
      </c>
      <c r="Q813" t="s">
        <v>9362</v>
      </c>
      <c r="R813">
        <v>11</v>
      </c>
      <c r="S813">
        <v>115735</v>
      </c>
      <c r="T813" t="s">
        <v>64</v>
      </c>
      <c r="U813" t="s">
        <v>9363</v>
      </c>
      <c r="V813" t="s">
        <v>9364</v>
      </c>
      <c r="X813" t="s">
        <v>9365</v>
      </c>
      <c r="Y813" t="s">
        <v>9366</v>
      </c>
      <c r="Z813" t="s">
        <v>9367</v>
      </c>
      <c r="AA813">
        <f t="shared" si="35"/>
        <v>15</v>
      </c>
      <c r="AB813">
        <v>12</v>
      </c>
      <c r="AC813" t="s">
        <v>9419</v>
      </c>
      <c r="AD813" t="s">
        <v>71</v>
      </c>
      <c r="AE813">
        <v>27080396</v>
      </c>
      <c r="AF813" t="s">
        <v>9420</v>
      </c>
      <c r="AG813" t="s">
        <v>9421</v>
      </c>
      <c r="AH813" t="s">
        <v>9422</v>
      </c>
      <c r="AI813" t="s">
        <v>9423</v>
      </c>
      <c r="AK813" t="s">
        <v>566</v>
      </c>
      <c r="AL813">
        <v>2623435</v>
      </c>
      <c r="AM813">
        <v>2017</v>
      </c>
      <c r="AN813" t="s">
        <v>9424</v>
      </c>
      <c r="AO813" t="s">
        <v>9425</v>
      </c>
      <c r="AP813" t="s">
        <v>9425</v>
      </c>
      <c r="AQ813" t="s">
        <v>9426</v>
      </c>
      <c r="AR813" t="s">
        <v>9427</v>
      </c>
      <c r="AS813" t="s">
        <v>9428</v>
      </c>
      <c r="AT813" t="s">
        <v>9429</v>
      </c>
      <c r="AU813" t="s">
        <v>9430</v>
      </c>
      <c r="AV813" t="s">
        <v>84</v>
      </c>
      <c r="AW813" t="s">
        <v>86</v>
      </c>
      <c r="AX813" t="s">
        <v>86</v>
      </c>
      <c r="AY813" t="s">
        <v>85</v>
      </c>
      <c r="AZ813" t="s">
        <v>86</v>
      </c>
      <c r="BA813" t="s">
        <v>85</v>
      </c>
      <c r="BB813" t="s">
        <v>86</v>
      </c>
      <c r="BC813">
        <v>3</v>
      </c>
      <c r="BD813" t="s">
        <v>86</v>
      </c>
      <c r="BE813" t="s">
        <v>86</v>
      </c>
      <c r="BF813" t="s">
        <v>85</v>
      </c>
      <c r="BG813" t="s">
        <v>86</v>
      </c>
      <c r="BH813" t="s">
        <v>85</v>
      </c>
      <c r="BI813" t="s">
        <v>85</v>
      </c>
      <c r="BJ813" t="s">
        <v>85</v>
      </c>
      <c r="BK813" t="s">
        <v>85</v>
      </c>
      <c r="BL813" t="s">
        <v>2134</v>
      </c>
      <c r="BM813" t="s">
        <v>5612</v>
      </c>
      <c r="BO813" t="s">
        <v>9418</v>
      </c>
      <c r="BP813" s="1" t="s">
        <v>9431</v>
      </c>
    </row>
    <row r="814" spans="1:68" hidden="1" x14ac:dyDescent="0.25">
      <c r="A814" s="1" t="s">
        <v>9359</v>
      </c>
      <c r="B814" t="s">
        <v>9360</v>
      </c>
      <c r="C814" t="s">
        <v>9361</v>
      </c>
      <c r="D814" s="5">
        <f t="shared" si="36"/>
        <v>0</v>
      </c>
      <c r="E814" s="5">
        <f>IFERROR(SEARCH(Tabelle2!$A$2,Literatur!$C814),0)</f>
        <v>0</v>
      </c>
      <c r="F814" s="5">
        <f>IFERROR(SEARCH(Tabelle2!$A$3,Literatur!$C814),0)</f>
        <v>0</v>
      </c>
      <c r="G814" s="5">
        <f>IFERROR(SEARCH(Tabelle2!$A$4,Literatur!$C814),0)</f>
        <v>0</v>
      </c>
      <c r="H814" s="5">
        <f>IFERROR(SEARCH(Tabelle2!$A$5,Literatur!$C814),0)</f>
        <v>0</v>
      </c>
      <c r="I814" s="5">
        <f>IFERROR(SEARCH(Tabelle2!$A$6,Literatur!$C814),0)</f>
        <v>0</v>
      </c>
      <c r="J814" s="5">
        <f>IFERROR(SEARCH(Tabelle2!$A$7,Literatur!$C814),0)</f>
        <v>0</v>
      </c>
      <c r="K814" s="5">
        <f>IFERROR(SEARCH(Tabelle2!$A$8,Literatur!$C814),0)</f>
        <v>0</v>
      </c>
      <c r="L814" s="5">
        <f>IFERROR(SEARCH(Tabelle2!$A$9,Literatur!$C814),0)</f>
        <v>0</v>
      </c>
      <c r="M814" s="5">
        <f>IFERROR(SEARCH(Tabelle2!$A$10,Literatur!$C814),0)</f>
        <v>0</v>
      </c>
      <c r="N814" t="s">
        <v>60</v>
      </c>
      <c r="O814" t="s">
        <v>61</v>
      </c>
      <c r="P814" t="s">
        <v>2708</v>
      </c>
      <c r="Q814" t="s">
        <v>9362</v>
      </c>
      <c r="R814">
        <v>11</v>
      </c>
      <c r="S814">
        <v>115735</v>
      </c>
      <c r="T814" t="s">
        <v>64</v>
      </c>
      <c r="U814" t="s">
        <v>9363</v>
      </c>
      <c r="V814" t="s">
        <v>9364</v>
      </c>
      <c r="X814" t="s">
        <v>9365</v>
      </c>
      <c r="Y814" t="s">
        <v>9366</v>
      </c>
      <c r="Z814" t="s">
        <v>9367</v>
      </c>
      <c r="AA814">
        <f t="shared" si="35"/>
        <v>15</v>
      </c>
      <c r="AB814">
        <v>12</v>
      </c>
      <c r="AC814" t="s">
        <v>5981</v>
      </c>
      <c r="AD814" t="s">
        <v>71</v>
      </c>
      <c r="AE814">
        <v>27153650</v>
      </c>
      <c r="AF814" t="s">
        <v>5954</v>
      </c>
      <c r="AG814" t="s">
        <v>5973</v>
      </c>
      <c r="AH814" t="s">
        <v>5984</v>
      </c>
      <c r="AI814" t="s">
        <v>5985</v>
      </c>
      <c r="AK814" t="s">
        <v>241</v>
      </c>
      <c r="AL814">
        <v>2460839</v>
      </c>
      <c r="AM814">
        <v>2016</v>
      </c>
      <c r="AN814" t="s">
        <v>464</v>
      </c>
      <c r="AO814" t="s">
        <v>465</v>
      </c>
      <c r="AP814" t="s">
        <v>465</v>
      </c>
      <c r="AQ814" t="s">
        <v>466</v>
      </c>
      <c r="AR814" t="s">
        <v>467</v>
      </c>
      <c r="AS814" t="s">
        <v>467</v>
      </c>
      <c r="AT814" t="s">
        <v>5987</v>
      </c>
      <c r="AU814" t="s">
        <v>5988</v>
      </c>
      <c r="AV814" t="s">
        <v>84</v>
      </c>
      <c r="AW814" t="s">
        <v>86</v>
      </c>
      <c r="AX814" t="s">
        <v>86</v>
      </c>
      <c r="AY814" t="s">
        <v>85</v>
      </c>
      <c r="AZ814" t="s">
        <v>86</v>
      </c>
      <c r="BA814" t="s">
        <v>85</v>
      </c>
      <c r="BB814" t="s">
        <v>86</v>
      </c>
      <c r="BC814">
        <v>7</v>
      </c>
      <c r="BD814" t="s">
        <v>86</v>
      </c>
      <c r="BE814" t="s">
        <v>86</v>
      </c>
      <c r="BF814" t="s">
        <v>85</v>
      </c>
      <c r="BG814" t="s">
        <v>86</v>
      </c>
      <c r="BH814" t="s">
        <v>85</v>
      </c>
      <c r="BI814" t="s">
        <v>85</v>
      </c>
      <c r="BJ814" t="s">
        <v>85</v>
      </c>
      <c r="BK814" t="s">
        <v>85</v>
      </c>
      <c r="BL814" t="s">
        <v>2187</v>
      </c>
      <c r="BM814" t="s">
        <v>5989</v>
      </c>
      <c r="BO814" t="s">
        <v>2187</v>
      </c>
      <c r="BP814" s="1" t="s">
        <v>5980</v>
      </c>
    </row>
    <row r="815" spans="1:68" hidden="1" x14ac:dyDescent="0.25">
      <c r="A815" s="1" t="s">
        <v>9359</v>
      </c>
      <c r="B815" t="s">
        <v>9360</v>
      </c>
      <c r="C815" t="s">
        <v>9361</v>
      </c>
      <c r="D815" s="5">
        <f t="shared" si="36"/>
        <v>0</v>
      </c>
      <c r="E815" s="5">
        <f>IFERROR(SEARCH(Tabelle2!$A$2,Literatur!$C815),0)</f>
        <v>0</v>
      </c>
      <c r="F815" s="5">
        <f>IFERROR(SEARCH(Tabelle2!$A$3,Literatur!$C815),0)</f>
        <v>0</v>
      </c>
      <c r="G815" s="5">
        <f>IFERROR(SEARCH(Tabelle2!$A$4,Literatur!$C815),0)</f>
        <v>0</v>
      </c>
      <c r="H815" s="5">
        <f>IFERROR(SEARCH(Tabelle2!$A$5,Literatur!$C815),0)</f>
        <v>0</v>
      </c>
      <c r="I815" s="5">
        <f>IFERROR(SEARCH(Tabelle2!$A$6,Literatur!$C815),0)</f>
        <v>0</v>
      </c>
      <c r="J815" s="5">
        <f>IFERROR(SEARCH(Tabelle2!$A$7,Literatur!$C815),0)</f>
        <v>0</v>
      </c>
      <c r="K815" s="5">
        <f>IFERROR(SEARCH(Tabelle2!$A$8,Literatur!$C815),0)</f>
        <v>0</v>
      </c>
      <c r="L815" s="5">
        <f>IFERROR(SEARCH(Tabelle2!$A$9,Literatur!$C815),0)</f>
        <v>0</v>
      </c>
      <c r="M815" s="5">
        <f>IFERROR(SEARCH(Tabelle2!$A$10,Literatur!$C815),0)</f>
        <v>0</v>
      </c>
      <c r="N815" t="s">
        <v>60</v>
      </c>
      <c r="O815" t="s">
        <v>61</v>
      </c>
      <c r="P815" t="s">
        <v>2708</v>
      </c>
      <c r="Q815" t="s">
        <v>9362</v>
      </c>
      <c r="R815">
        <v>11</v>
      </c>
      <c r="S815">
        <v>115735</v>
      </c>
      <c r="T815" t="s">
        <v>64</v>
      </c>
      <c r="U815" t="s">
        <v>9363</v>
      </c>
      <c r="V815" t="s">
        <v>9364</v>
      </c>
      <c r="X815" t="s">
        <v>9365</v>
      </c>
      <c r="Y815" t="s">
        <v>9366</v>
      </c>
      <c r="Z815" t="s">
        <v>9367</v>
      </c>
      <c r="AA815">
        <f t="shared" si="35"/>
        <v>15</v>
      </c>
      <c r="AB815">
        <v>12</v>
      </c>
      <c r="AC815" t="s">
        <v>6033</v>
      </c>
      <c r="AD815" t="s">
        <v>71</v>
      </c>
      <c r="AF815" t="s">
        <v>5993</v>
      </c>
      <c r="AG815" t="s">
        <v>6022</v>
      </c>
      <c r="AH815" t="s">
        <v>6036</v>
      </c>
      <c r="AI815" t="s">
        <v>6037</v>
      </c>
      <c r="AK815" t="s">
        <v>4031</v>
      </c>
      <c r="AL815">
        <v>2429018</v>
      </c>
      <c r="AM815">
        <v>2016</v>
      </c>
      <c r="AN815" t="s">
        <v>735</v>
      </c>
      <c r="AO815" t="s">
        <v>736</v>
      </c>
      <c r="AP815" t="s">
        <v>736</v>
      </c>
      <c r="AQ815" t="s">
        <v>737</v>
      </c>
      <c r="AR815" t="s">
        <v>738</v>
      </c>
      <c r="AS815" t="s">
        <v>739</v>
      </c>
      <c r="AT815" t="s">
        <v>6039</v>
      </c>
      <c r="AU815" t="s">
        <v>6030</v>
      </c>
      <c r="AV815" t="s">
        <v>84</v>
      </c>
      <c r="AW815" t="s">
        <v>86</v>
      </c>
      <c r="AX815" t="s">
        <v>86</v>
      </c>
      <c r="AY815" t="s">
        <v>85</v>
      </c>
      <c r="AZ815" t="s">
        <v>86</v>
      </c>
      <c r="BA815" t="s">
        <v>85</v>
      </c>
      <c r="BB815" t="s">
        <v>85</v>
      </c>
      <c r="BC815">
        <v>8</v>
      </c>
      <c r="BD815" t="s">
        <v>86</v>
      </c>
      <c r="BE815" t="s">
        <v>86</v>
      </c>
      <c r="BF815" t="s">
        <v>85</v>
      </c>
      <c r="BG815" t="s">
        <v>86</v>
      </c>
      <c r="BH815" t="s">
        <v>85</v>
      </c>
      <c r="BI815" t="s">
        <v>85</v>
      </c>
      <c r="BJ815" t="s">
        <v>85</v>
      </c>
      <c r="BK815" t="s">
        <v>85</v>
      </c>
      <c r="BL815" t="s">
        <v>4066</v>
      </c>
      <c r="BM815" t="s">
        <v>4040</v>
      </c>
      <c r="BO815" t="s">
        <v>5877</v>
      </c>
      <c r="BP815" s="1" t="s">
        <v>6032</v>
      </c>
    </row>
    <row r="816" spans="1:68" hidden="1" x14ac:dyDescent="0.25">
      <c r="A816" s="1" t="s">
        <v>9432</v>
      </c>
      <c r="B816" t="s">
        <v>9433</v>
      </c>
      <c r="C816" t="s">
        <v>9434</v>
      </c>
      <c r="D816" s="5">
        <f t="shared" si="36"/>
        <v>0</v>
      </c>
      <c r="E816" s="5">
        <f>IFERROR(SEARCH(Tabelle2!$A$2,Literatur!$C816),0)</f>
        <v>0</v>
      </c>
      <c r="F816" s="5">
        <f>IFERROR(SEARCH(Tabelle2!$A$3,Literatur!$C816),0)</f>
        <v>0</v>
      </c>
      <c r="G816" s="5">
        <f>IFERROR(SEARCH(Tabelle2!$A$4,Literatur!$C816),0)</f>
        <v>0</v>
      </c>
      <c r="H816" s="5">
        <f>IFERROR(SEARCH(Tabelle2!$A$5,Literatur!$C816),0)</f>
        <v>0</v>
      </c>
      <c r="I816" s="5">
        <f>IFERROR(SEARCH(Tabelle2!$A$6,Literatur!$C816),0)</f>
        <v>0</v>
      </c>
      <c r="J816" s="5">
        <f>IFERROR(SEARCH(Tabelle2!$A$7,Literatur!$C816),0)</f>
        <v>0</v>
      </c>
      <c r="K816" s="5">
        <f>IFERROR(SEARCH(Tabelle2!$A$8,Literatur!$C816),0)</f>
        <v>0</v>
      </c>
      <c r="L816" s="5">
        <f>IFERROR(SEARCH(Tabelle2!$A$9,Literatur!$C816),0)</f>
        <v>0</v>
      </c>
      <c r="M816" s="5">
        <f>IFERROR(SEARCH(Tabelle2!$A$10,Literatur!$C816),0)</f>
        <v>0</v>
      </c>
      <c r="N816" t="s">
        <v>60</v>
      </c>
      <c r="O816" t="s">
        <v>61</v>
      </c>
      <c r="P816" t="s">
        <v>3648</v>
      </c>
      <c r="Q816" t="s">
        <v>3649</v>
      </c>
      <c r="R816">
        <v>4</v>
      </c>
      <c r="S816">
        <v>115366</v>
      </c>
      <c r="T816" t="s">
        <v>64</v>
      </c>
      <c r="U816" t="s">
        <v>9435</v>
      </c>
      <c r="V816" t="s">
        <v>9436</v>
      </c>
      <c r="X816" t="s">
        <v>9437</v>
      </c>
      <c r="Y816" t="s">
        <v>9438</v>
      </c>
      <c r="Z816" t="s">
        <v>9439</v>
      </c>
      <c r="AA816">
        <f t="shared" si="35"/>
        <v>7</v>
      </c>
      <c r="AB816">
        <v>22</v>
      </c>
      <c r="AC816" t="s">
        <v>9440</v>
      </c>
      <c r="AD816" t="s">
        <v>71</v>
      </c>
      <c r="AE816">
        <v>30429958</v>
      </c>
      <c r="AF816" t="s">
        <v>9441</v>
      </c>
      <c r="AG816" t="s">
        <v>9442</v>
      </c>
      <c r="AH816" t="s">
        <v>9443</v>
      </c>
      <c r="AI816" t="s">
        <v>9444</v>
      </c>
      <c r="AJ816" t="s">
        <v>76</v>
      </c>
      <c r="AK816" t="s">
        <v>281</v>
      </c>
      <c r="AL816">
        <v>2749514</v>
      </c>
      <c r="AM816">
        <v>2018</v>
      </c>
      <c r="AN816" t="s">
        <v>9445</v>
      </c>
      <c r="AO816" t="s">
        <v>9446</v>
      </c>
      <c r="AP816" t="s">
        <v>9446</v>
      </c>
      <c r="AQ816" t="s">
        <v>9447</v>
      </c>
      <c r="AR816" t="s">
        <v>9448</v>
      </c>
      <c r="AS816" t="s">
        <v>9448</v>
      </c>
      <c r="AT816" t="s">
        <v>9449</v>
      </c>
      <c r="AU816" t="s">
        <v>9450</v>
      </c>
      <c r="AV816" t="s">
        <v>84</v>
      </c>
      <c r="AW816" t="s">
        <v>86</v>
      </c>
      <c r="AX816" t="s">
        <v>86</v>
      </c>
      <c r="AY816" t="s">
        <v>85</v>
      </c>
      <c r="AZ816" t="s">
        <v>86</v>
      </c>
      <c r="BA816" t="s">
        <v>85</v>
      </c>
      <c r="BB816" t="s">
        <v>86</v>
      </c>
      <c r="BC816">
        <v>0</v>
      </c>
      <c r="BD816" t="s">
        <v>86</v>
      </c>
      <c r="BE816" t="s">
        <v>86</v>
      </c>
      <c r="BF816" t="s">
        <v>85</v>
      </c>
      <c r="BG816" t="s">
        <v>86</v>
      </c>
      <c r="BH816" t="s">
        <v>85</v>
      </c>
      <c r="BI816" t="s">
        <v>85</v>
      </c>
      <c r="BJ816" t="s">
        <v>85</v>
      </c>
      <c r="BK816" t="s">
        <v>86</v>
      </c>
      <c r="BL816" t="s">
        <v>328</v>
      </c>
      <c r="BM816" t="s">
        <v>973</v>
      </c>
      <c r="BN816" t="s">
        <v>1307</v>
      </c>
      <c r="BO816" t="s">
        <v>1307</v>
      </c>
      <c r="BP816" s="1" t="s">
        <v>9451</v>
      </c>
    </row>
    <row r="817" spans="1:68" hidden="1" x14ac:dyDescent="0.25">
      <c r="A817" s="1" t="s">
        <v>9432</v>
      </c>
      <c r="B817" t="s">
        <v>9433</v>
      </c>
      <c r="C817" t="s">
        <v>9434</v>
      </c>
      <c r="D817" s="5">
        <f t="shared" si="36"/>
        <v>0</v>
      </c>
      <c r="E817" s="5">
        <f>IFERROR(SEARCH(Tabelle2!$A$2,Literatur!$C817),0)</f>
        <v>0</v>
      </c>
      <c r="F817" s="5">
        <f>IFERROR(SEARCH(Tabelle2!$A$3,Literatur!$C817),0)</f>
        <v>0</v>
      </c>
      <c r="G817" s="5">
        <f>IFERROR(SEARCH(Tabelle2!$A$4,Literatur!$C817),0)</f>
        <v>0</v>
      </c>
      <c r="H817" s="5">
        <f>IFERROR(SEARCH(Tabelle2!$A$5,Literatur!$C817),0)</f>
        <v>0</v>
      </c>
      <c r="I817" s="5">
        <f>IFERROR(SEARCH(Tabelle2!$A$6,Literatur!$C817),0)</f>
        <v>0</v>
      </c>
      <c r="J817" s="5">
        <f>IFERROR(SEARCH(Tabelle2!$A$7,Literatur!$C817),0)</f>
        <v>0</v>
      </c>
      <c r="K817" s="5">
        <f>IFERROR(SEARCH(Tabelle2!$A$8,Literatur!$C817),0)</f>
        <v>0</v>
      </c>
      <c r="L817" s="5">
        <f>IFERROR(SEARCH(Tabelle2!$A$9,Literatur!$C817),0)</f>
        <v>0</v>
      </c>
      <c r="M817" s="5">
        <f>IFERROR(SEARCH(Tabelle2!$A$10,Literatur!$C817),0)</f>
        <v>0</v>
      </c>
      <c r="N817" t="s">
        <v>60</v>
      </c>
      <c r="O817" t="s">
        <v>61</v>
      </c>
      <c r="P817" t="s">
        <v>3648</v>
      </c>
      <c r="Q817" t="s">
        <v>3649</v>
      </c>
      <c r="R817">
        <v>4</v>
      </c>
      <c r="S817">
        <v>115366</v>
      </c>
      <c r="T817" t="s">
        <v>64</v>
      </c>
      <c r="U817" t="s">
        <v>9435</v>
      </c>
      <c r="V817" t="s">
        <v>9436</v>
      </c>
      <c r="X817" t="s">
        <v>9437</v>
      </c>
      <c r="Y817" t="s">
        <v>9438</v>
      </c>
      <c r="Z817" t="s">
        <v>9439</v>
      </c>
      <c r="AA817">
        <f t="shared" si="35"/>
        <v>7</v>
      </c>
      <c r="AB817">
        <v>22</v>
      </c>
      <c r="AC817" t="s">
        <v>9452</v>
      </c>
      <c r="AD817" t="s">
        <v>71</v>
      </c>
      <c r="AE817">
        <v>30051456</v>
      </c>
      <c r="AF817" t="s">
        <v>9453</v>
      </c>
      <c r="AG817" t="s">
        <v>9454</v>
      </c>
      <c r="AH817" t="s">
        <v>9455</v>
      </c>
      <c r="AI817" t="s">
        <v>9456</v>
      </c>
      <c r="AJ817" t="s">
        <v>96</v>
      </c>
      <c r="AK817" t="s">
        <v>9457</v>
      </c>
      <c r="AL817">
        <v>2737312</v>
      </c>
      <c r="AM817">
        <v>2018</v>
      </c>
      <c r="AN817" t="s">
        <v>9458</v>
      </c>
      <c r="AO817" t="s">
        <v>9459</v>
      </c>
      <c r="AP817" t="s">
        <v>9460</v>
      </c>
      <c r="AQ817" t="s">
        <v>9461</v>
      </c>
      <c r="AR817" t="s">
        <v>9462</v>
      </c>
      <c r="AS817" t="s">
        <v>9463</v>
      </c>
      <c r="AT817" t="s">
        <v>9464</v>
      </c>
      <c r="AU817" t="s">
        <v>9465</v>
      </c>
      <c r="AV817" t="s">
        <v>84</v>
      </c>
      <c r="AW817" t="s">
        <v>86</v>
      </c>
      <c r="AX817" t="s">
        <v>86</v>
      </c>
      <c r="AY817" t="s">
        <v>85</v>
      </c>
      <c r="AZ817" t="s">
        <v>86</v>
      </c>
      <c r="BA817" t="s">
        <v>85</v>
      </c>
      <c r="BB817" t="s">
        <v>86</v>
      </c>
      <c r="BC817">
        <v>0</v>
      </c>
      <c r="BD817" t="s">
        <v>86</v>
      </c>
      <c r="BE817" t="s">
        <v>86</v>
      </c>
      <c r="BF817" t="s">
        <v>85</v>
      </c>
      <c r="BG817" t="s">
        <v>85</v>
      </c>
      <c r="BH817" t="s">
        <v>85</v>
      </c>
      <c r="BI817" t="s">
        <v>85</v>
      </c>
      <c r="BJ817" t="s">
        <v>85</v>
      </c>
      <c r="BK817" t="s">
        <v>85</v>
      </c>
      <c r="BL817" t="s">
        <v>5461</v>
      </c>
      <c r="BM817" t="s">
        <v>9466</v>
      </c>
      <c r="BN817" t="s">
        <v>5631</v>
      </c>
      <c r="BO817" t="s">
        <v>5631</v>
      </c>
      <c r="BP817" s="1" t="s">
        <v>9467</v>
      </c>
    </row>
    <row r="818" spans="1:68" hidden="1" x14ac:dyDescent="0.25">
      <c r="A818" s="1" t="s">
        <v>9432</v>
      </c>
      <c r="B818" t="s">
        <v>9433</v>
      </c>
      <c r="C818" t="s">
        <v>9434</v>
      </c>
      <c r="D818" s="5">
        <f t="shared" si="36"/>
        <v>0</v>
      </c>
      <c r="E818" s="5">
        <f>IFERROR(SEARCH(Tabelle2!$A$2,Literatur!$C818),0)</f>
        <v>0</v>
      </c>
      <c r="F818" s="5">
        <f>IFERROR(SEARCH(Tabelle2!$A$3,Literatur!$C818),0)</f>
        <v>0</v>
      </c>
      <c r="G818" s="5">
        <f>IFERROR(SEARCH(Tabelle2!$A$4,Literatur!$C818),0)</f>
        <v>0</v>
      </c>
      <c r="H818" s="5">
        <f>IFERROR(SEARCH(Tabelle2!$A$5,Literatur!$C818),0)</f>
        <v>0</v>
      </c>
      <c r="I818" s="5">
        <f>IFERROR(SEARCH(Tabelle2!$A$6,Literatur!$C818),0)</f>
        <v>0</v>
      </c>
      <c r="J818" s="5">
        <f>IFERROR(SEARCH(Tabelle2!$A$7,Literatur!$C818),0)</f>
        <v>0</v>
      </c>
      <c r="K818" s="5">
        <f>IFERROR(SEARCH(Tabelle2!$A$8,Literatur!$C818),0)</f>
        <v>0</v>
      </c>
      <c r="L818" s="5">
        <f>IFERROR(SEARCH(Tabelle2!$A$9,Literatur!$C818),0)</f>
        <v>0</v>
      </c>
      <c r="M818" s="5">
        <f>IFERROR(SEARCH(Tabelle2!$A$10,Literatur!$C818),0)</f>
        <v>0</v>
      </c>
      <c r="N818" t="s">
        <v>60</v>
      </c>
      <c r="O818" t="s">
        <v>61</v>
      </c>
      <c r="P818" t="s">
        <v>3648</v>
      </c>
      <c r="Q818" t="s">
        <v>3649</v>
      </c>
      <c r="R818">
        <v>4</v>
      </c>
      <c r="S818">
        <v>115366</v>
      </c>
      <c r="T818" t="s">
        <v>64</v>
      </c>
      <c r="U818" t="s">
        <v>9435</v>
      </c>
      <c r="V818" t="s">
        <v>9436</v>
      </c>
      <c r="X818" t="s">
        <v>9437</v>
      </c>
      <c r="Y818" t="s">
        <v>9438</v>
      </c>
      <c r="Z818" t="s">
        <v>9439</v>
      </c>
      <c r="AA818">
        <f t="shared" si="35"/>
        <v>7</v>
      </c>
      <c r="AB818">
        <v>22</v>
      </c>
      <c r="AC818" t="s">
        <v>9468</v>
      </c>
      <c r="AD818" t="s">
        <v>71</v>
      </c>
      <c r="AE818">
        <v>29777407</v>
      </c>
      <c r="AF818" t="s">
        <v>9469</v>
      </c>
      <c r="AG818" t="s">
        <v>9470</v>
      </c>
      <c r="AH818" t="s">
        <v>9471</v>
      </c>
      <c r="AI818" t="s">
        <v>9472</v>
      </c>
      <c r="AJ818" t="s">
        <v>420</v>
      </c>
      <c r="AK818" t="s">
        <v>5009</v>
      </c>
      <c r="AL818">
        <v>2706880</v>
      </c>
      <c r="AM818">
        <v>2018</v>
      </c>
      <c r="AN818" t="s">
        <v>3811</v>
      </c>
      <c r="AO818" t="s">
        <v>3812</v>
      </c>
      <c r="AP818" t="s">
        <v>3812</v>
      </c>
      <c r="AQ818" t="s">
        <v>3813</v>
      </c>
      <c r="AR818" t="s">
        <v>3814</v>
      </c>
      <c r="AS818" t="s">
        <v>3815</v>
      </c>
      <c r="AT818" t="s">
        <v>9473</v>
      </c>
      <c r="AU818" t="s">
        <v>9474</v>
      </c>
      <c r="AV818" t="s">
        <v>84</v>
      </c>
      <c r="AW818" t="s">
        <v>86</v>
      </c>
      <c r="AX818" t="s">
        <v>86</v>
      </c>
      <c r="AY818" t="s">
        <v>85</v>
      </c>
      <c r="AZ818" t="s">
        <v>86</v>
      </c>
      <c r="BA818" t="s">
        <v>85</v>
      </c>
      <c r="BB818" t="s">
        <v>86</v>
      </c>
      <c r="BC818">
        <v>0</v>
      </c>
      <c r="BD818" t="s">
        <v>86</v>
      </c>
      <c r="BE818" t="s">
        <v>86</v>
      </c>
      <c r="BF818" t="s">
        <v>85</v>
      </c>
      <c r="BG818" t="s">
        <v>85</v>
      </c>
      <c r="BH818" t="s">
        <v>85</v>
      </c>
      <c r="BI818" t="s">
        <v>85</v>
      </c>
      <c r="BJ818" t="s">
        <v>85</v>
      </c>
      <c r="BK818" t="s">
        <v>86</v>
      </c>
      <c r="BL818" t="s">
        <v>1578</v>
      </c>
      <c r="BM818" t="s">
        <v>291</v>
      </c>
      <c r="BN818" t="s">
        <v>667</v>
      </c>
      <c r="BO818" t="s">
        <v>667</v>
      </c>
      <c r="BP818" s="1" t="s">
        <v>9475</v>
      </c>
    </row>
    <row r="819" spans="1:68" hidden="1" x14ac:dyDescent="0.25">
      <c r="A819" s="1" t="s">
        <v>9432</v>
      </c>
      <c r="B819" t="s">
        <v>9433</v>
      </c>
      <c r="C819" t="s">
        <v>9434</v>
      </c>
      <c r="D819" s="5">
        <f t="shared" si="36"/>
        <v>0</v>
      </c>
      <c r="E819" s="5">
        <f>IFERROR(SEARCH(Tabelle2!$A$2,Literatur!$C819),0)</f>
        <v>0</v>
      </c>
      <c r="F819" s="5">
        <f>IFERROR(SEARCH(Tabelle2!$A$3,Literatur!$C819),0)</f>
        <v>0</v>
      </c>
      <c r="G819" s="5">
        <f>IFERROR(SEARCH(Tabelle2!$A$4,Literatur!$C819),0)</f>
        <v>0</v>
      </c>
      <c r="H819" s="5">
        <f>IFERROR(SEARCH(Tabelle2!$A$5,Literatur!$C819),0)</f>
        <v>0</v>
      </c>
      <c r="I819" s="5">
        <f>IFERROR(SEARCH(Tabelle2!$A$6,Literatur!$C819),0)</f>
        <v>0</v>
      </c>
      <c r="J819" s="5">
        <f>IFERROR(SEARCH(Tabelle2!$A$7,Literatur!$C819),0)</f>
        <v>0</v>
      </c>
      <c r="K819" s="5">
        <f>IFERROR(SEARCH(Tabelle2!$A$8,Literatur!$C819),0)</f>
        <v>0</v>
      </c>
      <c r="L819" s="5">
        <f>IFERROR(SEARCH(Tabelle2!$A$9,Literatur!$C819),0)</f>
        <v>0</v>
      </c>
      <c r="M819" s="5">
        <f>IFERROR(SEARCH(Tabelle2!$A$10,Literatur!$C819),0)</f>
        <v>0</v>
      </c>
      <c r="N819" t="s">
        <v>60</v>
      </c>
      <c r="O819" t="s">
        <v>61</v>
      </c>
      <c r="P819" t="s">
        <v>3648</v>
      </c>
      <c r="Q819" t="s">
        <v>3649</v>
      </c>
      <c r="R819">
        <v>4</v>
      </c>
      <c r="S819">
        <v>115366</v>
      </c>
      <c r="T819" t="s">
        <v>64</v>
      </c>
      <c r="U819" t="s">
        <v>9435</v>
      </c>
      <c r="V819" t="s">
        <v>9436</v>
      </c>
      <c r="X819" t="s">
        <v>9437</v>
      </c>
      <c r="Y819" t="s">
        <v>9438</v>
      </c>
      <c r="Z819" t="s">
        <v>9439</v>
      </c>
      <c r="AA819">
        <f t="shared" si="35"/>
        <v>7</v>
      </c>
      <c r="AB819">
        <v>22</v>
      </c>
      <c r="AC819" t="s">
        <v>9476</v>
      </c>
      <c r="AD819" t="s">
        <v>71</v>
      </c>
      <c r="AE819">
        <v>29772085</v>
      </c>
      <c r="AF819" t="s">
        <v>9477</v>
      </c>
      <c r="AG819" t="s">
        <v>9478</v>
      </c>
      <c r="AH819" t="s">
        <v>9479</v>
      </c>
      <c r="AI819" t="s">
        <v>9480</v>
      </c>
      <c r="AJ819" t="s">
        <v>4183</v>
      </c>
      <c r="AK819" t="s">
        <v>1059</v>
      </c>
      <c r="AL819">
        <v>2718637</v>
      </c>
      <c r="AM819">
        <v>2018</v>
      </c>
      <c r="AN819" t="s">
        <v>3150</v>
      </c>
      <c r="AO819" t="s">
        <v>3151</v>
      </c>
      <c r="AP819" t="s">
        <v>3152</v>
      </c>
      <c r="AQ819" t="s">
        <v>3153</v>
      </c>
      <c r="AR819" t="s">
        <v>3154</v>
      </c>
      <c r="AS819" t="s">
        <v>3155</v>
      </c>
      <c r="AT819" t="s">
        <v>9481</v>
      </c>
      <c r="AU819" t="s">
        <v>9482</v>
      </c>
      <c r="AV819" t="s">
        <v>84</v>
      </c>
      <c r="AW819" t="s">
        <v>86</v>
      </c>
      <c r="AX819" t="s">
        <v>86</v>
      </c>
      <c r="AY819" t="s">
        <v>85</v>
      </c>
      <c r="AZ819" t="s">
        <v>86</v>
      </c>
      <c r="BA819" t="s">
        <v>85</v>
      </c>
      <c r="BB819" t="s">
        <v>86</v>
      </c>
      <c r="BC819">
        <v>0</v>
      </c>
      <c r="BD819" t="s">
        <v>86</v>
      </c>
      <c r="BE819" t="s">
        <v>86</v>
      </c>
      <c r="BF819" t="s">
        <v>85</v>
      </c>
      <c r="BG819" t="s">
        <v>86</v>
      </c>
      <c r="BH819" t="s">
        <v>85</v>
      </c>
      <c r="BI819" t="s">
        <v>85</v>
      </c>
      <c r="BJ819" t="s">
        <v>85</v>
      </c>
      <c r="BK819" t="s">
        <v>86</v>
      </c>
      <c r="BL819" t="s">
        <v>667</v>
      </c>
      <c r="BM819" t="s">
        <v>9483</v>
      </c>
      <c r="BN819" t="s">
        <v>7358</v>
      </c>
      <c r="BO819" t="s">
        <v>7358</v>
      </c>
      <c r="BP819" s="1" t="s">
        <v>9484</v>
      </c>
    </row>
    <row r="820" spans="1:68" hidden="1" x14ac:dyDescent="0.25">
      <c r="A820" s="1" t="s">
        <v>9432</v>
      </c>
      <c r="B820" t="s">
        <v>9433</v>
      </c>
      <c r="C820" t="s">
        <v>9434</v>
      </c>
      <c r="D820" s="5">
        <f t="shared" si="36"/>
        <v>0</v>
      </c>
      <c r="E820" s="5">
        <f>IFERROR(SEARCH(Tabelle2!$A$2,Literatur!$C820),0)</f>
        <v>0</v>
      </c>
      <c r="F820" s="5">
        <f>IFERROR(SEARCH(Tabelle2!$A$3,Literatur!$C820),0)</f>
        <v>0</v>
      </c>
      <c r="G820" s="5">
        <f>IFERROR(SEARCH(Tabelle2!$A$4,Literatur!$C820),0)</f>
        <v>0</v>
      </c>
      <c r="H820" s="5">
        <f>IFERROR(SEARCH(Tabelle2!$A$5,Literatur!$C820),0)</f>
        <v>0</v>
      </c>
      <c r="I820" s="5">
        <f>IFERROR(SEARCH(Tabelle2!$A$6,Literatur!$C820),0)</f>
        <v>0</v>
      </c>
      <c r="J820" s="5">
        <f>IFERROR(SEARCH(Tabelle2!$A$7,Literatur!$C820),0)</f>
        <v>0</v>
      </c>
      <c r="K820" s="5">
        <f>IFERROR(SEARCH(Tabelle2!$A$8,Literatur!$C820),0)</f>
        <v>0</v>
      </c>
      <c r="L820" s="5">
        <f>IFERROR(SEARCH(Tabelle2!$A$9,Literatur!$C820),0)</f>
        <v>0</v>
      </c>
      <c r="M820" s="5">
        <f>IFERROR(SEARCH(Tabelle2!$A$10,Literatur!$C820),0)</f>
        <v>0</v>
      </c>
      <c r="N820" t="s">
        <v>60</v>
      </c>
      <c r="O820" t="s">
        <v>61</v>
      </c>
      <c r="P820" t="s">
        <v>3648</v>
      </c>
      <c r="Q820" t="s">
        <v>3649</v>
      </c>
      <c r="R820">
        <v>4</v>
      </c>
      <c r="S820">
        <v>115366</v>
      </c>
      <c r="T820" t="s">
        <v>64</v>
      </c>
      <c r="U820" t="s">
        <v>9435</v>
      </c>
      <c r="V820" t="s">
        <v>9436</v>
      </c>
      <c r="X820" t="s">
        <v>9437</v>
      </c>
      <c r="Y820" t="s">
        <v>9438</v>
      </c>
      <c r="Z820" t="s">
        <v>9439</v>
      </c>
      <c r="AA820">
        <f t="shared" si="35"/>
        <v>7</v>
      </c>
      <c r="AB820">
        <v>22</v>
      </c>
      <c r="AC820" t="s">
        <v>9485</v>
      </c>
      <c r="AD820" t="s">
        <v>71</v>
      </c>
      <c r="AE820">
        <v>29486053</v>
      </c>
      <c r="AF820" t="s">
        <v>9486</v>
      </c>
      <c r="AG820" t="s">
        <v>9487</v>
      </c>
      <c r="AH820" t="s">
        <v>9488</v>
      </c>
      <c r="AI820" t="s">
        <v>9489</v>
      </c>
      <c r="AJ820" t="s">
        <v>178</v>
      </c>
      <c r="AK820" t="s">
        <v>9457</v>
      </c>
      <c r="AL820">
        <v>2675466</v>
      </c>
      <c r="AM820">
        <v>2018</v>
      </c>
      <c r="AN820" t="s">
        <v>9458</v>
      </c>
      <c r="AO820" t="s">
        <v>9459</v>
      </c>
      <c r="AP820" t="s">
        <v>9460</v>
      </c>
      <c r="AQ820" t="s">
        <v>9461</v>
      </c>
      <c r="AR820" t="s">
        <v>9462</v>
      </c>
      <c r="AS820" t="s">
        <v>9463</v>
      </c>
      <c r="AT820" t="s">
        <v>9490</v>
      </c>
      <c r="AU820" t="s">
        <v>9491</v>
      </c>
      <c r="AV820" t="s">
        <v>84</v>
      </c>
      <c r="AW820" t="s">
        <v>86</v>
      </c>
      <c r="AX820" t="s">
        <v>86</v>
      </c>
      <c r="AY820" t="s">
        <v>85</v>
      </c>
      <c r="AZ820" t="s">
        <v>86</v>
      </c>
      <c r="BA820" t="s">
        <v>85</v>
      </c>
      <c r="BB820" t="s">
        <v>86</v>
      </c>
      <c r="BC820">
        <v>0</v>
      </c>
      <c r="BD820" t="s">
        <v>86</v>
      </c>
      <c r="BE820" t="s">
        <v>86</v>
      </c>
      <c r="BF820" t="s">
        <v>85</v>
      </c>
      <c r="BG820" t="s">
        <v>86</v>
      </c>
      <c r="BH820" t="s">
        <v>85</v>
      </c>
      <c r="BI820" t="s">
        <v>85</v>
      </c>
      <c r="BJ820" t="s">
        <v>85</v>
      </c>
      <c r="BK820" t="s">
        <v>85</v>
      </c>
      <c r="BL820" t="s">
        <v>725</v>
      </c>
      <c r="BM820" t="s">
        <v>1069</v>
      </c>
      <c r="BN820" t="s">
        <v>638</v>
      </c>
      <c r="BO820" t="s">
        <v>638</v>
      </c>
      <c r="BP820" s="1" t="s">
        <v>9492</v>
      </c>
    </row>
    <row r="821" spans="1:68" hidden="1" x14ac:dyDescent="0.25">
      <c r="A821" s="1" t="s">
        <v>9432</v>
      </c>
      <c r="B821" t="s">
        <v>9433</v>
      </c>
      <c r="C821" t="s">
        <v>9434</v>
      </c>
      <c r="D821" s="5">
        <f t="shared" si="36"/>
        <v>0</v>
      </c>
      <c r="E821" s="5">
        <f>IFERROR(SEARCH(Tabelle2!$A$2,Literatur!$C821),0)</f>
        <v>0</v>
      </c>
      <c r="F821" s="5">
        <f>IFERROR(SEARCH(Tabelle2!$A$3,Literatur!$C821),0)</f>
        <v>0</v>
      </c>
      <c r="G821" s="5">
        <f>IFERROR(SEARCH(Tabelle2!$A$4,Literatur!$C821),0)</f>
        <v>0</v>
      </c>
      <c r="H821" s="5">
        <f>IFERROR(SEARCH(Tabelle2!$A$5,Literatur!$C821),0)</f>
        <v>0</v>
      </c>
      <c r="I821" s="5">
        <f>IFERROR(SEARCH(Tabelle2!$A$6,Literatur!$C821),0)</f>
        <v>0</v>
      </c>
      <c r="J821" s="5">
        <f>IFERROR(SEARCH(Tabelle2!$A$7,Literatur!$C821),0)</f>
        <v>0</v>
      </c>
      <c r="K821" s="5">
        <f>IFERROR(SEARCH(Tabelle2!$A$8,Literatur!$C821),0)</f>
        <v>0</v>
      </c>
      <c r="L821" s="5">
        <f>IFERROR(SEARCH(Tabelle2!$A$9,Literatur!$C821),0)</f>
        <v>0</v>
      </c>
      <c r="M821" s="5">
        <f>IFERROR(SEARCH(Tabelle2!$A$10,Literatur!$C821),0)</f>
        <v>0</v>
      </c>
      <c r="N821" t="s">
        <v>60</v>
      </c>
      <c r="O821" t="s">
        <v>61</v>
      </c>
      <c r="P821" t="s">
        <v>3648</v>
      </c>
      <c r="Q821" t="s">
        <v>3649</v>
      </c>
      <c r="R821">
        <v>4</v>
      </c>
      <c r="S821">
        <v>115366</v>
      </c>
      <c r="T821" t="s">
        <v>64</v>
      </c>
      <c r="U821" t="s">
        <v>9435</v>
      </c>
      <c r="V821" t="s">
        <v>9436</v>
      </c>
      <c r="X821" t="s">
        <v>9437</v>
      </c>
      <c r="Y821" t="s">
        <v>9438</v>
      </c>
      <c r="Z821" t="s">
        <v>9439</v>
      </c>
      <c r="AA821">
        <f t="shared" si="35"/>
        <v>7</v>
      </c>
      <c r="AB821">
        <v>22</v>
      </c>
      <c r="AC821" t="s">
        <v>9493</v>
      </c>
      <c r="AD821" t="s">
        <v>71</v>
      </c>
      <c r="AE821">
        <v>29270804</v>
      </c>
      <c r="AF821" t="s">
        <v>9494</v>
      </c>
      <c r="AG821" t="s">
        <v>9495</v>
      </c>
      <c r="AH821" t="s">
        <v>9496</v>
      </c>
      <c r="AI821" t="s">
        <v>9497</v>
      </c>
      <c r="AJ821" t="s">
        <v>1863</v>
      </c>
      <c r="AK821" t="s">
        <v>97</v>
      </c>
      <c r="AL821">
        <v>2632083</v>
      </c>
      <c r="AM821">
        <v>2016</v>
      </c>
      <c r="AN821" t="s">
        <v>5765</v>
      </c>
      <c r="AO821" t="s">
        <v>5766</v>
      </c>
      <c r="AP821" t="s">
        <v>5766</v>
      </c>
      <c r="AQ821" t="s">
        <v>5767</v>
      </c>
      <c r="AR821" t="s">
        <v>5753</v>
      </c>
      <c r="AS821" t="s">
        <v>5753</v>
      </c>
      <c r="AT821" t="s">
        <v>9498</v>
      </c>
      <c r="AU821" t="s">
        <v>9499</v>
      </c>
      <c r="AV821" t="s">
        <v>84</v>
      </c>
      <c r="AW821" t="s">
        <v>86</v>
      </c>
      <c r="AX821" t="s">
        <v>86</v>
      </c>
      <c r="AY821" t="s">
        <v>85</v>
      </c>
      <c r="AZ821" t="s">
        <v>86</v>
      </c>
      <c r="BA821" t="s">
        <v>85</v>
      </c>
      <c r="BB821" t="s">
        <v>85</v>
      </c>
      <c r="BC821">
        <v>0</v>
      </c>
      <c r="BD821" t="s">
        <v>85</v>
      </c>
      <c r="BE821" t="s">
        <v>86</v>
      </c>
      <c r="BF821" t="s">
        <v>85</v>
      </c>
      <c r="BG821" t="s">
        <v>86</v>
      </c>
      <c r="BH821" t="s">
        <v>85</v>
      </c>
      <c r="BI821" t="s">
        <v>85</v>
      </c>
      <c r="BJ821" t="s">
        <v>85</v>
      </c>
      <c r="BK821" t="s">
        <v>86</v>
      </c>
      <c r="BL821" t="s">
        <v>9500</v>
      </c>
      <c r="BM821" t="s">
        <v>6641</v>
      </c>
      <c r="BN821" t="s">
        <v>7644</v>
      </c>
      <c r="BO821" t="s">
        <v>7644</v>
      </c>
      <c r="BP821" s="1" t="s">
        <v>9501</v>
      </c>
    </row>
    <row r="822" spans="1:68" hidden="1" x14ac:dyDescent="0.25">
      <c r="A822" s="1" t="s">
        <v>9432</v>
      </c>
      <c r="B822" t="s">
        <v>9433</v>
      </c>
      <c r="C822" t="s">
        <v>9434</v>
      </c>
      <c r="D822" s="5">
        <f t="shared" si="36"/>
        <v>0</v>
      </c>
      <c r="E822" s="5">
        <f>IFERROR(SEARCH(Tabelle2!$A$2,Literatur!$C822),0)</f>
        <v>0</v>
      </c>
      <c r="F822" s="5">
        <f>IFERROR(SEARCH(Tabelle2!$A$3,Literatur!$C822),0)</f>
        <v>0</v>
      </c>
      <c r="G822" s="5">
        <f>IFERROR(SEARCH(Tabelle2!$A$4,Literatur!$C822),0)</f>
        <v>0</v>
      </c>
      <c r="H822" s="5">
        <f>IFERROR(SEARCH(Tabelle2!$A$5,Literatur!$C822),0)</f>
        <v>0</v>
      </c>
      <c r="I822" s="5">
        <f>IFERROR(SEARCH(Tabelle2!$A$6,Literatur!$C822),0)</f>
        <v>0</v>
      </c>
      <c r="J822" s="5">
        <f>IFERROR(SEARCH(Tabelle2!$A$7,Literatur!$C822),0)</f>
        <v>0</v>
      </c>
      <c r="K822" s="5">
        <f>IFERROR(SEARCH(Tabelle2!$A$8,Literatur!$C822),0)</f>
        <v>0</v>
      </c>
      <c r="L822" s="5">
        <f>IFERROR(SEARCH(Tabelle2!$A$9,Literatur!$C822),0)</f>
        <v>0</v>
      </c>
      <c r="M822" s="5">
        <f>IFERROR(SEARCH(Tabelle2!$A$10,Literatur!$C822),0)</f>
        <v>0</v>
      </c>
      <c r="N822" t="s">
        <v>60</v>
      </c>
      <c r="O822" t="s">
        <v>61</v>
      </c>
      <c r="P822" t="s">
        <v>3648</v>
      </c>
      <c r="Q822" t="s">
        <v>3649</v>
      </c>
      <c r="R822">
        <v>4</v>
      </c>
      <c r="S822">
        <v>115366</v>
      </c>
      <c r="T822" t="s">
        <v>64</v>
      </c>
      <c r="U822" t="s">
        <v>9435</v>
      </c>
      <c r="V822" t="s">
        <v>9436</v>
      </c>
      <c r="X822" t="s">
        <v>9437</v>
      </c>
      <c r="Y822" t="s">
        <v>9438</v>
      </c>
      <c r="Z822" t="s">
        <v>9439</v>
      </c>
      <c r="AA822">
        <f t="shared" si="35"/>
        <v>7</v>
      </c>
      <c r="AB822">
        <v>22</v>
      </c>
      <c r="AC822" t="s">
        <v>9502</v>
      </c>
      <c r="AD822" t="s">
        <v>71</v>
      </c>
      <c r="AE822">
        <v>29075004</v>
      </c>
      <c r="AF822" t="s">
        <v>9503</v>
      </c>
      <c r="AG822" t="s">
        <v>9504</v>
      </c>
      <c r="AH822" t="s">
        <v>9505</v>
      </c>
      <c r="AI822" t="s">
        <v>9506</v>
      </c>
      <c r="AJ822" t="s">
        <v>113</v>
      </c>
      <c r="AK822" t="s">
        <v>384</v>
      </c>
      <c r="AL822">
        <v>2603102</v>
      </c>
      <c r="AM822">
        <v>2017</v>
      </c>
      <c r="AN822" t="s">
        <v>464</v>
      </c>
      <c r="AO822" t="s">
        <v>465</v>
      </c>
      <c r="AP822" t="s">
        <v>465</v>
      </c>
      <c r="AQ822" t="s">
        <v>466</v>
      </c>
      <c r="AR822" t="s">
        <v>467</v>
      </c>
      <c r="AS822" t="s">
        <v>467</v>
      </c>
      <c r="AT822" t="s">
        <v>9507</v>
      </c>
      <c r="AU822" t="s">
        <v>9508</v>
      </c>
      <c r="AV822" t="s">
        <v>84</v>
      </c>
      <c r="AW822" t="s">
        <v>86</v>
      </c>
      <c r="AX822" t="s">
        <v>86</v>
      </c>
      <c r="AY822" t="s">
        <v>85</v>
      </c>
      <c r="AZ822" t="s">
        <v>86</v>
      </c>
      <c r="BA822" t="s">
        <v>85</v>
      </c>
      <c r="BB822" t="s">
        <v>86</v>
      </c>
      <c r="BC822">
        <v>0</v>
      </c>
      <c r="BD822" t="s">
        <v>86</v>
      </c>
      <c r="BE822" t="s">
        <v>86</v>
      </c>
      <c r="BF822" t="s">
        <v>85</v>
      </c>
      <c r="BG822" t="s">
        <v>86</v>
      </c>
      <c r="BH822" t="s">
        <v>85</v>
      </c>
      <c r="BI822" t="s">
        <v>85</v>
      </c>
      <c r="BJ822" t="s">
        <v>85</v>
      </c>
      <c r="BK822" t="s">
        <v>85</v>
      </c>
      <c r="BL822" t="s">
        <v>9509</v>
      </c>
      <c r="BM822" t="s">
        <v>1317</v>
      </c>
      <c r="BN822" t="s">
        <v>2882</v>
      </c>
      <c r="BO822" t="s">
        <v>2882</v>
      </c>
      <c r="BP822" s="1" t="s">
        <v>9510</v>
      </c>
    </row>
    <row r="823" spans="1:68" hidden="1" x14ac:dyDescent="0.25">
      <c r="A823" s="1" t="s">
        <v>9432</v>
      </c>
      <c r="B823" t="s">
        <v>9433</v>
      </c>
      <c r="C823" t="s">
        <v>9434</v>
      </c>
      <c r="D823" s="5">
        <f t="shared" si="36"/>
        <v>0</v>
      </c>
      <c r="E823" s="5">
        <f>IFERROR(SEARCH(Tabelle2!$A$2,Literatur!$C823),0)</f>
        <v>0</v>
      </c>
      <c r="F823" s="5">
        <f>IFERROR(SEARCH(Tabelle2!$A$3,Literatur!$C823),0)</f>
        <v>0</v>
      </c>
      <c r="G823" s="5">
        <f>IFERROR(SEARCH(Tabelle2!$A$4,Literatur!$C823),0)</f>
        <v>0</v>
      </c>
      <c r="H823" s="5">
        <f>IFERROR(SEARCH(Tabelle2!$A$5,Literatur!$C823),0)</f>
        <v>0</v>
      </c>
      <c r="I823" s="5">
        <f>IFERROR(SEARCH(Tabelle2!$A$6,Literatur!$C823),0)</f>
        <v>0</v>
      </c>
      <c r="J823" s="5">
        <f>IFERROR(SEARCH(Tabelle2!$A$7,Literatur!$C823),0)</f>
        <v>0</v>
      </c>
      <c r="K823" s="5">
        <f>IFERROR(SEARCH(Tabelle2!$A$8,Literatur!$C823),0)</f>
        <v>0</v>
      </c>
      <c r="L823" s="5">
        <f>IFERROR(SEARCH(Tabelle2!$A$9,Literatur!$C823),0)</f>
        <v>0</v>
      </c>
      <c r="M823" s="5">
        <f>IFERROR(SEARCH(Tabelle2!$A$10,Literatur!$C823),0)</f>
        <v>0</v>
      </c>
      <c r="N823" t="s">
        <v>60</v>
      </c>
      <c r="O823" t="s">
        <v>61</v>
      </c>
      <c r="P823" t="s">
        <v>3648</v>
      </c>
      <c r="Q823" t="s">
        <v>3649</v>
      </c>
      <c r="R823">
        <v>4</v>
      </c>
      <c r="S823">
        <v>115366</v>
      </c>
      <c r="T823" t="s">
        <v>64</v>
      </c>
      <c r="U823" t="s">
        <v>9435</v>
      </c>
      <c r="V823" t="s">
        <v>9436</v>
      </c>
      <c r="X823" t="s">
        <v>9437</v>
      </c>
      <c r="Y823" t="s">
        <v>9438</v>
      </c>
      <c r="Z823" t="s">
        <v>9439</v>
      </c>
      <c r="AA823">
        <f t="shared" si="35"/>
        <v>7</v>
      </c>
      <c r="AB823">
        <v>22</v>
      </c>
      <c r="AC823" t="s">
        <v>9511</v>
      </c>
      <c r="AD823" t="s">
        <v>71</v>
      </c>
      <c r="AE823">
        <v>29311713</v>
      </c>
      <c r="AF823" t="s">
        <v>9512</v>
      </c>
      <c r="AG823" t="s">
        <v>9513</v>
      </c>
      <c r="AH823" t="s">
        <v>9514</v>
      </c>
      <c r="AI823" t="s">
        <v>9515</v>
      </c>
      <c r="AJ823" t="s">
        <v>113</v>
      </c>
      <c r="AK823" t="s">
        <v>97</v>
      </c>
      <c r="AL823">
        <v>2635309</v>
      </c>
      <c r="AM823">
        <v>2018</v>
      </c>
      <c r="AN823" t="s">
        <v>464</v>
      </c>
      <c r="AO823" t="s">
        <v>465</v>
      </c>
      <c r="AP823" t="s">
        <v>465</v>
      </c>
      <c r="AQ823" t="s">
        <v>466</v>
      </c>
      <c r="AR823" t="s">
        <v>467</v>
      </c>
      <c r="AS823" t="s">
        <v>467</v>
      </c>
      <c r="AT823" t="s">
        <v>9516</v>
      </c>
      <c r="AU823" t="s">
        <v>9517</v>
      </c>
      <c r="AV823" t="s">
        <v>84</v>
      </c>
      <c r="AW823" t="s">
        <v>86</v>
      </c>
      <c r="AX823" t="s">
        <v>86</v>
      </c>
      <c r="AY823" t="s">
        <v>85</v>
      </c>
      <c r="AZ823" t="s">
        <v>86</v>
      </c>
      <c r="BA823" t="s">
        <v>85</v>
      </c>
      <c r="BB823" t="s">
        <v>85</v>
      </c>
      <c r="BC823">
        <v>1</v>
      </c>
      <c r="BD823" t="s">
        <v>86</v>
      </c>
      <c r="BE823" t="s">
        <v>86</v>
      </c>
      <c r="BF823" t="s">
        <v>86</v>
      </c>
      <c r="BG823" t="s">
        <v>86</v>
      </c>
      <c r="BH823" t="s">
        <v>85</v>
      </c>
      <c r="BI823" t="s">
        <v>85</v>
      </c>
      <c r="BJ823" t="s">
        <v>85</v>
      </c>
      <c r="BK823" t="s">
        <v>86</v>
      </c>
      <c r="BL823" t="s">
        <v>3568</v>
      </c>
      <c r="BM823" t="s">
        <v>1460</v>
      </c>
      <c r="BN823" t="s">
        <v>1500</v>
      </c>
      <c r="BO823" t="s">
        <v>1500</v>
      </c>
      <c r="BP823" s="1" t="s">
        <v>9518</v>
      </c>
    </row>
    <row r="824" spans="1:68" hidden="1" x14ac:dyDescent="0.25">
      <c r="A824" s="1" t="s">
        <v>9432</v>
      </c>
      <c r="B824" t="s">
        <v>9433</v>
      </c>
      <c r="C824" t="s">
        <v>9434</v>
      </c>
      <c r="D824" s="5">
        <f t="shared" si="36"/>
        <v>0</v>
      </c>
      <c r="E824" s="5">
        <f>IFERROR(SEARCH(Tabelle2!$A$2,Literatur!$C824),0)</f>
        <v>0</v>
      </c>
      <c r="F824" s="5">
        <f>IFERROR(SEARCH(Tabelle2!$A$3,Literatur!$C824),0)</f>
        <v>0</v>
      </c>
      <c r="G824" s="5">
        <f>IFERROR(SEARCH(Tabelle2!$A$4,Literatur!$C824),0)</f>
        <v>0</v>
      </c>
      <c r="H824" s="5">
        <f>IFERROR(SEARCH(Tabelle2!$A$5,Literatur!$C824),0)</f>
        <v>0</v>
      </c>
      <c r="I824" s="5">
        <f>IFERROR(SEARCH(Tabelle2!$A$6,Literatur!$C824),0)</f>
        <v>0</v>
      </c>
      <c r="J824" s="5">
        <f>IFERROR(SEARCH(Tabelle2!$A$7,Literatur!$C824),0)</f>
        <v>0</v>
      </c>
      <c r="K824" s="5">
        <f>IFERROR(SEARCH(Tabelle2!$A$8,Literatur!$C824),0)</f>
        <v>0</v>
      </c>
      <c r="L824" s="5">
        <f>IFERROR(SEARCH(Tabelle2!$A$9,Literatur!$C824),0)</f>
        <v>0</v>
      </c>
      <c r="M824" s="5">
        <f>IFERROR(SEARCH(Tabelle2!$A$10,Literatur!$C824),0)</f>
        <v>0</v>
      </c>
      <c r="N824" t="s">
        <v>60</v>
      </c>
      <c r="O824" t="s">
        <v>61</v>
      </c>
      <c r="P824" t="s">
        <v>3648</v>
      </c>
      <c r="Q824" t="s">
        <v>3649</v>
      </c>
      <c r="R824">
        <v>4</v>
      </c>
      <c r="S824">
        <v>115366</v>
      </c>
      <c r="T824" t="s">
        <v>64</v>
      </c>
      <c r="U824" t="s">
        <v>9435</v>
      </c>
      <c r="V824" t="s">
        <v>9436</v>
      </c>
      <c r="X824" t="s">
        <v>9437</v>
      </c>
      <c r="Y824" t="s">
        <v>9438</v>
      </c>
      <c r="Z824" t="s">
        <v>9439</v>
      </c>
      <c r="AA824">
        <f t="shared" si="35"/>
        <v>7</v>
      </c>
      <c r="AB824">
        <v>22</v>
      </c>
      <c r="AC824" t="s">
        <v>9519</v>
      </c>
      <c r="AD824" t="s">
        <v>71</v>
      </c>
      <c r="AE824">
        <v>29273709</v>
      </c>
      <c r="AF824" t="s">
        <v>9520</v>
      </c>
      <c r="AG824" t="s">
        <v>9521</v>
      </c>
      <c r="AH824" t="s">
        <v>9522</v>
      </c>
      <c r="AI824" t="s">
        <v>9523</v>
      </c>
      <c r="AJ824" t="s">
        <v>113</v>
      </c>
      <c r="AK824" t="s">
        <v>97</v>
      </c>
      <c r="AL824">
        <v>2527030</v>
      </c>
      <c r="AM824">
        <v>2017</v>
      </c>
      <c r="AN824" t="s">
        <v>1300</v>
      </c>
      <c r="AO824" t="s">
        <v>1301</v>
      </c>
      <c r="AP824" t="s">
        <v>1301</v>
      </c>
      <c r="AQ824" t="s">
        <v>1302</v>
      </c>
      <c r="AR824" t="s">
        <v>1303</v>
      </c>
      <c r="AS824" t="s">
        <v>1303</v>
      </c>
      <c r="AT824" t="s">
        <v>9524</v>
      </c>
      <c r="AU824" t="s">
        <v>9525</v>
      </c>
      <c r="AV824" t="s">
        <v>84</v>
      </c>
      <c r="AW824" t="s">
        <v>86</v>
      </c>
      <c r="AX824" t="s">
        <v>86</v>
      </c>
      <c r="AY824" t="s">
        <v>85</v>
      </c>
      <c r="AZ824" t="s">
        <v>86</v>
      </c>
      <c r="BA824" t="s">
        <v>85</v>
      </c>
      <c r="BB824" t="s">
        <v>86</v>
      </c>
      <c r="BC824">
        <v>1</v>
      </c>
      <c r="BD824" t="s">
        <v>86</v>
      </c>
      <c r="BE824" t="s">
        <v>86</v>
      </c>
      <c r="BF824" t="s">
        <v>86</v>
      </c>
      <c r="BG824" t="s">
        <v>86</v>
      </c>
      <c r="BH824" t="s">
        <v>85</v>
      </c>
      <c r="BI824" t="s">
        <v>85</v>
      </c>
      <c r="BJ824" t="s">
        <v>85</v>
      </c>
      <c r="BK824" t="s">
        <v>86</v>
      </c>
      <c r="BL824" t="s">
        <v>470</v>
      </c>
      <c r="BM824" t="s">
        <v>9526</v>
      </c>
      <c r="BN824" t="s">
        <v>457</v>
      </c>
      <c r="BO824" t="s">
        <v>457</v>
      </c>
      <c r="BP824" s="1" t="s">
        <v>9527</v>
      </c>
    </row>
    <row r="825" spans="1:68" hidden="1" x14ac:dyDescent="0.25">
      <c r="A825" s="1" t="s">
        <v>9432</v>
      </c>
      <c r="B825" t="s">
        <v>9433</v>
      </c>
      <c r="C825" t="s">
        <v>9434</v>
      </c>
      <c r="D825" s="5">
        <f t="shared" si="36"/>
        <v>0</v>
      </c>
      <c r="E825" s="5">
        <f>IFERROR(SEARCH(Tabelle2!$A$2,Literatur!$C825),0)</f>
        <v>0</v>
      </c>
      <c r="F825" s="5">
        <f>IFERROR(SEARCH(Tabelle2!$A$3,Literatur!$C825),0)</f>
        <v>0</v>
      </c>
      <c r="G825" s="5">
        <f>IFERROR(SEARCH(Tabelle2!$A$4,Literatur!$C825),0)</f>
        <v>0</v>
      </c>
      <c r="H825" s="5">
        <f>IFERROR(SEARCH(Tabelle2!$A$5,Literatur!$C825),0)</f>
        <v>0</v>
      </c>
      <c r="I825" s="5">
        <f>IFERROR(SEARCH(Tabelle2!$A$6,Literatur!$C825),0)</f>
        <v>0</v>
      </c>
      <c r="J825" s="5">
        <f>IFERROR(SEARCH(Tabelle2!$A$7,Literatur!$C825),0)</f>
        <v>0</v>
      </c>
      <c r="K825" s="5">
        <f>IFERROR(SEARCH(Tabelle2!$A$8,Literatur!$C825),0)</f>
        <v>0</v>
      </c>
      <c r="L825" s="5">
        <f>IFERROR(SEARCH(Tabelle2!$A$9,Literatur!$C825),0)</f>
        <v>0</v>
      </c>
      <c r="M825" s="5">
        <f>IFERROR(SEARCH(Tabelle2!$A$10,Literatur!$C825),0)</f>
        <v>0</v>
      </c>
      <c r="N825" t="s">
        <v>60</v>
      </c>
      <c r="O825" t="s">
        <v>61</v>
      </c>
      <c r="P825" t="s">
        <v>3648</v>
      </c>
      <c r="Q825" t="s">
        <v>3649</v>
      </c>
      <c r="R825">
        <v>4</v>
      </c>
      <c r="S825">
        <v>115366</v>
      </c>
      <c r="T825" t="s">
        <v>64</v>
      </c>
      <c r="U825" t="s">
        <v>9435</v>
      </c>
      <c r="V825" t="s">
        <v>9436</v>
      </c>
      <c r="X825" t="s">
        <v>9437</v>
      </c>
      <c r="Y825" t="s">
        <v>9438</v>
      </c>
      <c r="Z825" t="s">
        <v>9439</v>
      </c>
      <c r="AA825">
        <f t="shared" si="35"/>
        <v>7</v>
      </c>
      <c r="AB825">
        <v>22</v>
      </c>
      <c r="AC825" t="s">
        <v>9528</v>
      </c>
      <c r="AD825" t="s">
        <v>71</v>
      </c>
      <c r="AE825">
        <v>29111736</v>
      </c>
      <c r="AF825" t="s">
        <v>9529</v>
      </c>
      <c r="AG825" t="s">
        <v>9530</v>
      </c>
      <c r="AH825" t="s">
        <v>9531</v>
      </c>
      <c r="AI825" t="s">
        <v>9532</v>
      </c>
      <c r="AJ825" t="s">
        <v>1285</v>
      </c>
      <c r="AK825" t="s">
        <v>807</v>
      </c>
      <c r="AL825">
        <v>2629282</v>
      </c>
      <c r="AM825">
        <v>2017</v>
      </c>
      <c r="AN825" t="s">
        <v>9533</v>
      </c>
      <c r="AO825" t="s">
        <v>9534</v>
      </c>
      <c r="AP825" t="s">
        <v>9535</v>
      </c>
      <c r="AQ825" t="s">
        <v>9536</v>
      </c>
      <c r="AR825" t="s">
        <v>9537</v>
      </c>
      <c r="AS825" t="s">
        <v>9538</v>
      </c>
      <c r="AT825" t="s">
        <v>9539</v>
      </c>
      <c r="AU825" t="s">
        <v>9540</v>
      </c>
      <c r="AV825" t="s">
        <v>84</v>
      </c>
      <c r="AW825" t="s">
        <v>86</v>
      </c>
      <c r="AX825" t="s">
        <v>86</v>
      </c>
      <c r="AY825" t="s">
        <v>85</v>
      </c>
      <c r="AZ825" t="s">
        <v>86</v>
      </c>
      <c r="BA825" t="s">
        <v>85</v>
      </c>
      <c r="BB825" t="s">
        <v>86</v>
      </c>
      <c r="BC825">
        <v>1</v>
      </c>
      <c r="BD825" t="s">
        <v>86</v>
      </c>
      <c r="BE825" t="s">
        <v>86</v>
      </c>
      <c r="BF825" t="s">
        <v>85</v>
      </c>
      <c r="BG825" t="s">
        <v>86</v>
      </c>
      <c r="BH825" t="s">
        <v>85</v>
      </c>
      <c r="BI825" t="s">
        <v>85</v>
      </c>
      <c r="BJ825" t="s">
        <v>85</v>
      </c>
      <c r="BK825" t="s">
        <v>85</v>
      </c>
      <c r="BL825" t="s">
        <v>5552</v>
      </c>
      <c r="BM825" t="s">
        <v>5784</v>
      </c>
      <c r="BN825" t="s">
        <v>1251</v>
      </c>
      <c r="BO825" t="s">
        <v>1251</v>
      </c>
      <c r="BP825" s="1" t="s">
        <v>9541</v>
      </c>
    </row>
    <row r="826" spans="1:68" hidden="1" x14ac:dyDescent="0.25">
      <c r="A826" s="1" t="s">
        <v>9432</v>
      </c>
      <c r="B826" t="s">
        <v>9433</v>
      </c>
      <c r="C826" t="s">
        <v>9434</v>
      </c>
      <c r="D826" s="5">
        <f t="shared" si="36"/>
        <v>0</v>
      </c>
      <c r="E826" s="5">
        <f>IFERROR(SEARCH(Tabelle2!$A$2,Literatur!$C826),0)</f>
        <v>0</v>
      </c>
      <c r="F826" s="5">
        <f>IFERROR(SEARCH(Tabelle2!$A$3,Literatur!$C826),0)</f>
        <v>0</v>
      </c>
      <c r="G826" s="5">
        <f>IFERROR(SEARCH(Tabelle2!$A$4,Literatur!$C826),0)</f>
        <v>0</v>
      </c>
      <c r="H826" s="5">
        <f>IFERROR(SEARCH(Tabelle2!$A$5,Literatur!$C826),0)</f>
        <v>0</v>
      </c>
      <c r="I826" s="5">
        <f>IFERROR(SEARCH(Tabelle2!$A$6,Literatur!$C826),0)</f>
        <v>0</v>
      </c>
      <c r="J826" s="5">
        <f>IFERROR(SEARCH(Tabelle2!$A$7,Literatur!$C826),0)</f>
        <v>0</v>
      </c>
      <c r="K826" s="5">
        <f>IFERROR(SEARCH(Tabelle2!$A$8,Literatur!$C826),0)</f>
        <v>0</v>
      </c>
      <c r="L826" s="5">
        <f>IFERROR(SEARCH(Tabelle2!$A$9,Literatur!$C826),0)</f>
        <v>0</v>
      </c>
      <c r="M826" s="5">
        <f>IFERROR(SEARCH(Tabelle2!$A$10,Literatur!$C826),0)</f>
        <v>0</v>
      </c>
      <c r="N826" t="s">
        <v>60</v>
      </c>
      <c r="O826" t="s">
        <v>61</v>
      </c>
      <c r="P826" t="s">
        <v>3648</v>
      </c>
      <c r="Q826" t="s">
        <v>3649</v>
      </c>
      <c r="R826">
        <v>4</v>
      </c>
      <c r="S826">
        <v>115366</v>
      </c>
      <c r="T826" t="s">
        <v>64</v>
      </c>
      <c r="U826" t="s">
        <v>9435</v>
      </c>
      <c r="V826" t="s">
        <v>9436</v>
      </c>
      <c r="X826" t="s">
        <v>9437</v>
      </c>
      <c r="Y826" t="s">
        <v>9438</v>
      </c>
      <c r="Z826" t="s">
        <v>9439</v>
      </c>
      <c r="AA826">
        <f t="shared" si="35"/>
        <v>7</v>
      </c>
      <c r="AB826">
        <v>22</v>
      </c>
      <c r="AC826" t="s">
        <v>9542</v>
      </c>
      <c r="AD826" t="s">
        <v>71</v>
      </c>
      <c r="AE826">
        <v>29033838</v>
      </c>
      <c r="AF826" t="s">
        <v>9543</v>
      </c>
      <c r="AG826" t="s">
        <v>9544</v>
      </c>
      <c r="AH826" t="s">
        <v>9545</v>
      </c>
      <c r="AI826" t="s">
        <v>9546</v>
      </c>
      <c r="AJ826" t="s">
        <v>131</v>
      </c>
      <c r="AK826" t="s">
        <v>97</v>
      </c>
      <c r="AL826">
        <v>2550586</v>
      </c>
      <c r="AM826">
        <v>2017</v>
      </c>
      <c r="AN826" t="s">
        <v>298</v>
      </c>
      <c r="AO826" t="s">
        <v>299</v>
      </c>
      <c r="AP826" t="s">
        <v>299</v>
      </c>
      <c r="AQ826" t="s">
        <v>300</v>
      </c>
      <c r="AR826" t="s">
        <v>301</v>
      </c>
      <c r="AS826" t="s">
        <v>301</v>
      </c>
      <c r="AT826" t="s">
        <v>9547</v>
      </c>
      <c r="AU826" t="s">
        <v>9548</v>
      </c>
      <c r="AV826" t="s">
        <v>84</v>
      </c>
      <c r="AW826" t="s">
        <v>86</v>
      </c>
      <c r="AX826" t="s">
        <v>86</v>
      </c>
      <c r="AY826" t="s">
        <v>85</v>
      </c>
      <c r="AZ826" t="s">
        <v>86</v>
      </c>
      <c r="BA826" t="s">
        <v>85</v>
      </c>
      <c r="BB826" t="s">
        <v>86</v>
      </c>
      <c r="BC826">
        <v>1</v>
      </c>
      <c r="BD826" t="s">
        <v>86</v>
      </c>
      <c r="BE826" t="s">
        <v>86</v>
      </c>
      <c r="BF826" t="s">
        <v>85</v>
      </c>
      <c r="BG826" t="s">
        <v>86</v>
      </c>
      <c r="BH826" t="s">
        <v>85</v>
      </c>
      <c r="BI826" t="s">
        <v>85</v>
      </c>
      <c r="BJ826" t="s">
        <v>85</v>
      </c>
      <c r="BK826" t="s">
        <v>85</v>
      </c>
      <c r="BL826" t="s">
        <v>9549</v>
      </c>
      <c r="BM826" t="s">
        <v>1317</v>
      </c>
      <c r="BN826" t="s">
        <v>123</v>
      </c>
      <c r="BO826" t="s">
        <v>123</v>
      </c>
      <c r="BP826" s="1" t="s">
        <v>9550</v>
      </c>
    </row>
    <row r="827" spans="1:68" hidden="1" x14ac:dyDescent="0.25">
      <c r="A827" s="1" t="s">
        <v>9432</v>
      </c>
      <c r="B827" t="s">
        <v>9433</v>
      </c>
      <c r="C827" t="s">
        <v>9434</v>
      </c>
      <c r="D827" s="5">
        <f t="shared" si="36"/>
        <v>0</v>
      </c>
      <c r="E827" s="5">
        <f>IFERROR(SEARCH(Tabelle2!$A$2,Literatur!$C827),0)</f>
        <v>0</v>
      </c>
      <c r="F827" s="5">
        <f>IFERROR(SEARCH(Tabelle2!$A$3,Literatur!$C827),0)</f>
        <v>0</v>
      </c>
      <c r="G827" s="5">
        <f>IFERROR(SEARCH(Tabelle2!$A$4,Literatur!$C827),0)</f>
        <v>0</v>
      </c>
      <c r="H827" s="5">
        <f>IFERROR(SEARCH(Tabelle2!$A$5,Literatur!$C827),0)</f>
        <v>0</v>
      </c>
      <c r="I827" s="5">
        <f>IFERROR(SEARCH(Tabelle2!$A$6,Literatur!$C827),0)</f>
        <v>0</v>
      </c>
      <c r="J827" s="5">
        <f>IFERROR(SEARCH(Tabelle2!$A$7,Literatur!$C827),0)</f>
        <v>0</v>
      </c>
      <c r="K827" s="5">
        <f>IFERROR(SEARCH(Tabelle2!$A$8,Literatur!$C827),0)</f>
        <v>0</v>
      </c>
      <c r="L827" s="5">
        <f>IFERROR(SEARCH(Tabelle2!$A$9,Literatur!$C827),0)</f>
        <v>0</v>
      </c>
      <c r="M827" s="5">
        <f>IFERROR(SEARCH(Tabelle2!$A$10,Literatur!$C827),0)</f>
        <v>0</v>
      </c>
      <c r="N827" t="s">
        <v>60</v>
      </c>
      <c r="O827" t="s">
        <v>61</v>
      </c>
      <c r="P827" t="s">
        <v>3648</v>
      </c>
      <c r="Q827" t="s">
        <v>3649</v>
      </c>
      <c r="R827">
        <v>4</v>
      </c>
      <c r="S827">
        <v>115366</v>
      </c>
      <c r="T827" t="s">
        <v>64</v>
      </c>
      <c r="U827" t="s">
        <v>9435</v>
      </c>
      <c r="V827" t="s">
        <v>9436</v>
      </c>
      <c r="X827" t="s">
        <v>9437</v>
      </c>
      <c r="Y827" t="s">
        <v>9438</v>
      </c>
      <c r="Z827" t="s">
        <v>9439</v>
      </c>
      <c r="AA827">
        <f t="shared" si="35"/>
        <v>7</v>
      </c>
      <c r="AB827">
        <v>22</v>
      </c>
      <c r="AC827" t="s">
        <v>9551</v>
      </c>
      <c r="AD827" t="s">
        <v>71</v>
      </c>
      <c r="AE827">
        <v>28806076</v>
      </c>
      <c r="AF827" t="s">
        <v>9552</v>
      </c>
      <c r="AG827" t="s">
        <v>9553</v>
      </c>
      <c r="AH827" t="s">
        <v>9554</v>
      </c>
      <c r="AI827" t="s">
        <v>9555</v>
      </c>
      <c r="AJ827" t="s">
        <v>76</v>
      </c>
      <c r="AK827" t="s">
        <v>807</v>
      </c>
      <c r="AL827">
        <v>2596747</v>
      </c>
      <c r="AM827">
        <v>2017</v>
      </c>
      <c r="AN827" t="s">
        <v>9533</v>
      </c>
      <c r="AO827" t="s">
        <v>9534</v>
      </c>
      <c r="AP827" t="s">
        <v>9535</v>
      </c>
      <c r="AQ827" t="s">
        <v>9536</v>
      </c>
      <c r="AR827" t="s">
        <v>9537</v>
      </c>
      <c r="AS827" t="s">
        <v>9538</v>
      </c>
      <c r="AT827" t="s">
        <v>9556</v>
      </c>
      <c r="AU827" t="s">
        <v>9557</v>
      </c>
      <c r="AV827" t="s">
        <v>84</v>
      </c>
      <c r="AW827" t="s">
        <v>86</v>
      </c>
      <c r="AX827" t="s">
        <v>86</v>
      </c>
      <c r="AY827" t="s">
        <v>85</v>
      </c>
      <c r="AZ827" t="s">
        <v>86</v>
      </c>
      <c r="BA827" t="s">
        <v>85</v>
      </c>
      <c r="BB827" t="s">
        <v>86</v>
      </c>
      <c r="BC827">
        <v>1</v>
      </c>
      <c r="BD827" t="s">
        <v>86</v>
      </c>
      <c r="BE827" t="s">
        <v>86</v>
      </c>
      <c r="BF827" t="s">
        <v>85</v>
      </c>
      <c r="BG827" t="s">
        <v>86</v>
      </c>
      <c r="BH827" t="s">
        <v>85</v>
      </c>
      <c r="BI827" t="s">
        <v>85</v>
      </c>
      <c r="BJ827" t="s">
        <v>85</v>
      </c>
      <c r="BK827" t="s">
        <v>86</v>
      </c>
      <c r="BL827" t="s">
        <v>4284</v>
      </c>
      <c r="BM827" t="s">
        <v>9558</v>
      </c>
      <c r="BN827" t="s">
        <v>5717</v>
      </c>
      <c r="BO827" t="s">
        <v>5717</v>
      </c>
      <c r="BP827" s="1" t="s">
        <v>9559</v>
      </c>
    </row>
    <row r="828" spans="1:68" hidden="1" x14ac:dyDescent="0.25">
      <c r="A828" s="1" t="s">
        <v>9432</v>
      </c>
      <c r="B828" t="s">
        <v>9433</v>
      </c>
      <c r="C828" t="s">
        <v>9434</v>
      </c>
      <c r="D828" s="5">
        <f t="shared" si="36"/>
        <v>0</v>
      </c>
      <c r="E828" s="5">
        <f>IFERROR(SEARCH(Tabelle2!$A$2,Literatur!$C828),0)</f>
        <v>0</v>
      </c>
      <c r="F828" s="5">
        <f>IFERROR(SEARCH(Tabelle2!$A$3,Literatur!$C828),0)</f>
        <v>0</v>
      </c>
      <c r="G828" s="5">
        <f>IFERROR(SEARCH(Tabelle2!$A$4,Literatur!$C828),0)</f>
        <v>0</v>
      </c>
      <c r="H828" s="5">
        <f>IFERROR(SEARCH(Tabelle2!$A$5,Literatur!$C828),0)</f>
        <v>0</v>
      </c>
      <c r="I828" s="5">
        <f>IFERROR(SEARCH(Tabelle2!$A$6,Literatur!$C828),0)</f>
        <v>0</v>
      </c>
      <c r="J828" s="5">
        <f>IFERROR(SEARCH(Tabelle2!$A$7,Literatur!$C828),0)</f>
        <v>0</v>
      </c>
      <c r="K828" s="5">
        <f>IFERROR(SEARCH(Tabelle2!$A$8,Literatur!$C828),0)</f>
        <v>0</v>
      </c>
      <c r="L828" s="5">
        <f>IFERROR(SEARCH(Tabelle2!$A$9,Literatur!$C828),0)</f>
        <v>0</v>
      </c>
      <c r="M828" s="5">
        <f>IFERROR(SEARCH(Tabelle2!$A$10,Literatur!$C828),0)</f>
        <v>0</v>
      </c>
      <c r="N828" t="s">
        <v>60</v>
      </c>
      <c r="O828" t="s">
        <v>61</v>
      </c>
      <c r="P828" t="s">
        <v>3648</v>
      </c>
      <c r="Q828" t="s">
        <v>3649</v>
      </c>
      <c r="R828">
        <v>4</v>
      </c>
      <c r="S828">
        <v>115366</v>
      </c>
      <c r="T828" t="s">
        <v>64</v>
      </c>
      <c r="U828" t="s">
        <v>9435</v>
      </c>
      <c r="V828" t="s">
        <v>9436</v>
      </c>
      <c r="X828" t="s">
        <v>9437</v>
      </c>
      <c r="Y828" t="s">
        <v>9438</v>
      </c>
      <c r="Z828" t="s">
        <v>9439</v>
      </c>
      <c r="AA828">
        <f t="shared" si="35"/>
        <v>7</v>
      </c>
      <c r="AB828">
        <v>22</v>
      </c>
      <c r="AC828" t="s">
        <v>9560</v>
      </c>
      <c r="AD828" t="s">
        <v>71</v>
      </c>
      <c r="AE828">
        <v>26005670</v>
      </c>
      <c r="AF828" t="s">
        <v>9561</v>
      </c>
      <c r="AG828" t="s">
        <v>9562</v>
      </c>
      <c r="AH828" t="s">
        <v>9563</v>
      </c>
      <c r="AI828" t="s">
        <v>9564</v>
      </c>
      <c r="AJ828" t="s">
        <v>6608</v>
      </c>
      <c r="AK828" t="s">
        <v>1957</v>
      </c>
      <c r="AL828">
        <v>2352627</v>
      </c>
      <c r="AM828">
        <v>2015</v>
      </c>
      <c r="AN828" t="s">
        <v>9565</v>
      </c>
      <c r="AO828" t="s">
        <v>9566</v>
      </c>
      <c r="AP828" t="s">
        <v>9566</v>
      </c>
      <c r="AQ828" t="s">
        <v>9567</v>
      </c>
      <c r="AR828" t="s">
        <v>3731</v>
      </c>
      <c r="AS828" t="s">
        <v>9568</v>
      </c>
      <c r="AT828" t="s">
        <v>9569</v>
      </c>
      <c r="AU828" t="s">
        <v>9570</v>
      </c>
      <c r="AV828" t="s">
        <v>84</v>
      </c>
      <c r="AW828" t="s">
        <v>85</v>
      </c>
      <c r="AX828" t="s">
        <v>86</v>
      </c>
      <c r="AY828" t="s">
        <v>85</v>
      </c>
      <c r="AZ828" t="s">
        <v>86</v>
      </c>
      <c r="BA828" t="s">
        <v>85</v>
      </c>
      <c r="BB828" t="s">
        <v>85</v>
      </c>
      <c r="BC828">
        <v>1</v>
      </c>
      <c r="BD828" t="s">
        <v>86</v>
      </c>
      <c r="BE828" t="s">
        <v>86</v>
      </c>
      <c r="BF828" t="s">
        <v>85</v>
      </c>
      <c r="BG828" t="s">
        <v>85</v>
      </c>
      <c r="BH828" t="s">
        <v>86</v>
      </c>
      <c r="BI828" t="s">
        <v>85</v>
      </c>
      <c r="BJ828" t="s">
        <v>86</v>
      </c>
      <c r="BK828" t="s">
        <v>85</v>
      </c>
      <c r="BL828" t="s">
        <v>9571</v>
      </c>
      <c r="BM828" t="s">
        <v>440</v>
      </c>
      <c r="BN828" t="s">
        <v>9572</v>
      </c>
      <c r="BO828" t="s">
        <v>1135</v>
      </c>
      <c r="BP828" s="1" t="s">
        <v>9573</v>
      </c>
    </row>
    <row r="829" spans="1:68" hidden="1" x14ac:dyDescent="0.25">
      <c r="A829" s="1" t="s">
        <v>9432</v>
      </c>
      <c r="B829" t="s">
        <v>9433</v>
      </c>
      <c r="C829" t="s">
        <v>9434</v>
      </c>
      <c r="D829" s="5">
        <f t="shared" si="36"/>
        <v>0</v>
      </c>
      <c r="E829" s="5">
        <f>IFERROR(SEARCH(Tabelle2!$A$2,Literatur!$C829),0)</f>
        <v>0</v>
      </c>
      <c r="F829" s="5">
        <f>IFERROR(SEARCH(Tabelle2!$A$3,Literatur!$C829),0)</f>
        <v>0</v>
      </c>
      <c r="G829" s="5">
        <f>IFERROR(SEARCH(Tabelle2!$A$4,Literatur!$C829),0)</f>
        <v>0</v>
      </c>
      <c r="H829" s="5">
        <f>IFERROR(SEARCH(Tabelle2!$A$5,Literatur!$C829),0)</f>
        <v>0</v>
      </c>
      <c r="I829" s="5">
        <f>IFERROR(SEARCH(Tabelle2!$A$6,Literatur!$C829),0)</f>
        <v>0</v>
      </c>
      <c r="J829" s="5">
        <f>IFERROR(SEARCH(Tabelle2!$A$7,Literatur!$C829),0)</f>
        <v>0</v>
      </c>
      <c r="K829" s="5">
        <f>IFERROR(SEARCH(Tabelle2!$A$8,Literatur!$C829),0)</f>
        <v>0</v>
      </c>
      <c r="L829" s="5">
        <f>IFERROR(SEARCH(Tabelle2!$A$9,Literatur!$C829),0)</f>
        <v>0</v>
      </c>
      <c r="M829" s="5">
        <f>IFERROR(SEARCH(Tabelle2!$A$10,Literatur!$C829),0)</f>
        <v>0</v>
      </c>
      <c r="N829" t="s">
        <v>60</v>
      </c>
      <c r="O829" t="s">
        <v>61</v>
      </c>
      <c r="P829" t="s">
        <v>3648</v>
      </c>
      <c r="Q829" t="s">
        <v>3649</v>
      </c>
      <c r="R829">
        <v>4</v>
      </c>
      <c r="S829">
        <v>115366</v>
      </c>
      <c r="T829" t="s">
        <v>64</v>
      </c>
      <c r="U829" t="s">
        <v>9435</v>
      </c>
      <c r="V829" t="s">
        <v>9436</v>
      </c>
      <c r="X829" t="s">
        <v>9437</v>
      </c>
      <c r="Y829" t="s">
        <v>9438</v>
      </c>
      <c r="Z829" t="s">
        <v>9439</v>
      </c>
      <c r="AA829">
        <f t="shared" si="35"/>
        <v>7</v>
      </c>
      <c r="AB829">
        <v>22</v>
      </c>
      <c r="AC829" t="s">
        <v>9574</v>
      </c>
      <c r="AD829" t="s">
        <v>71</v>
      </c>
      <c r="AE829">
        <v>26783501</v>
      </c>
      <c r="AF829" t="s">
        <v>9575</v>
      </c>
      <c r="AG829" t="s">
        <v>9576</v>
      </c>
      <c r="AH829" t="s">
        <v>9577</v>
      </c>
      <c r="AI829" t="s">
        <v>9578</v>
      </c>
      <c r="AJ829" t="s">
        <v>6608</v>
      </c>
      <c r="AK829" t="s">
        <v>420</v>
      </c>
      <c r="AL829">
        <v>2365246</v>
      </c>
      <c r="AM829">
        <v>2015</v>
      </c>
      <c r="AN829" t="s">
        <v>3740</v>
      </c>
      <c r="AO829" t="s">
        <v>3729</v>
      </c>
      <c r="AP829" t="s">
        <v>3729</v>
      </c>
      <c r="AQ829" t="s">
        <v>3730</v>
      </c>
      <c r="AR829" t="s">
        <v>3800</v>
      </c>
      <c r="AS829" t="s">
        <v>3731</v>
      </c>
      <c r="AT829" t="s">
        <v>9579</v>
      </c>
      <c r="AU829" t="s">
        <v>9580</v>
      </c>
      <c r="AV829" t="s">
        <v>84</v>
      </c>
      <c r="AW829" t="s">
        <v>86</v>
      </c>
      <c r="AX829" t="s">
        <v>86</v>
      </c>
      <c r="AY829" t="s">
        <v>85</v>
      </c>
      <c r="AZ829" t="s">
        <v>86</v>
      </c>
      <c r="BA829" t="s">
        <v>85</v>
      </c>
      <c r="BB829" t="s">
        <v>86</v>
      </c>
      <c r="BC829">
        <v>2</v>
      </c>
      <c r="BD829" t="s">
        <v>86</v>
      </c>
      <c r="BE829" t="s">
        <v>86</v>
      </c>
      <c r="BF829" t="s">
        <v>85</v>
      </c>
      <c r="BG829" t="s">
        <v>86</v>
      </c>
      <c r="BH829" t="s">
        <v>85</v>
      </c>
      <c r="BI829" t="s">
        <v>85</v>
      </c>
      <c r="BJ829" t="s">
        <v>85</v>
      </c>
      <c r="BK829" t="s">
        <v>85</v>
      </c>
      <c r="BL829" t="s">
        <v>1595</v>
      </c>
      <c r="BM829" t="s">
        <v>216</v>
      </c>
      <c r="BN829" t="s">
        <v>7032</v>
      </c>
      <c r="BO829" t="s">
        <v>9572</v>
      </c>
      <c r="BP829" s="1" t="s">
        <v>9581</v>
      </c>
    </row>
    <row r="830" spans="1:68" hidden="1" x14ac:dyDescent="0.25">
      <c r="A830" s="1" t="s">
        <v>9432</v>
      </c>
      <c r="B830" t="s">
        <v>9433</v>
      </c>
      <c r="C830" t="s">
        <v>9434</v>
      </c>
      <c r="D830" s="5">
        <f t="shared" si="36"/>
        <v>0</v>
      </c>
      <c r="E830" s="5">
        <f>IFERROR(SEARCH(Tabelle2!$A$2,Literatur!$C830),0)</f>
        <v>0</v>
      </c>
      <c r="F830" s="5">
        <f>IFERROR(SEARCH(Tabelle2!$A$3,Literatur!$C830),0)</f>
        <v>0</v>
      </c>
      <c r="G830" s="5">
        <f>IFERROR(SEARCH(Tabelle2!$A$4,Literatur!$C830),0)</f>
        <v>0</v>
      </c>
      <c r="H830" s="5">
        <f>IFERROR(SEARCH(Tabelle2!$A$5,Literatur!$C830),0)</f>
        <v>0</v>
      </c>
      <c r="I830" s="5">
        <f>IFERROR(SEARCH(Tabelle2!$A$6,Literatur!$C830),0)</f>
        <v>0</v>
      </c>
      <c r="J830" s="5">
        <f>IFERROR(SEARCH(Tabelle2!$A$7,Literatur!$C830),0)</f>
        <v>0</v>
      </c>
      <c r="K830" s="5">
        <f>IFERROR(SEARCH(Tabelle2!$A$8,Literatur!$C830),0)</f>
        <v>0</v>
      </c>
      <c r="L830" s="5">
        <f>IFERROR(SEARCH(Tabelle2!$A$9,Literatur!$C830),0)</f>
        <v>0</v>
      </c>
      <c r="M830" s="5">
        <f>IFERROR(SEARCH(Tabelle2!$A$10,Literatur!$C830),0)</f>
        <v>0</v>
      </c>
      <c r="N830" t="s">
        <v>60</v>
      </c>
      <c r="O830" t="s">
        <v>61</v>
      </c>
      <c r="P830" t="s">
        <v>3648</v>
      </c>
      <c r="Q830" t="s">
        <v>3649</v>
      </c>
      <c r="R830">
        <v>4</v>
      </c>
      <c r="S830">
        <v>115366</v>
      </c>
      <c r="T830" t="s">
        <v>64</v>
      </c>
      <c r="U830" t="s">
        <v>9435</v>
      </c>
      <c r="V830" t="s">
        <v>9436</v>
      </c>
      <c r="X830" t="s">
        <v>9437</v>
      </c>
      <c r="Y830" t="s">
        <v>9438</v>
      </c>
      <c r="Z830" t="s">
        <v>9439</v>
      </c>
      <c r="AA830">
        <f t="shared" si="35"/>
        <v>7</v>
      </c>
      <c r="AB830">
        <v>22</v>
      </c>
      <c r="AC830" t="s">
        <v>9582</v>
      </c>
      <c r="AD830" t="s">
        <v>71</v>
      </c>
      <c r="AE830">
        <v>25883142</v>
      </c>
      <c r="AF830" t="s">
        <v>9583</v>
      </c>
      <c r="AG830" t="s">
        <v>9584</v>
      </c>
      <c r="AH830" t="s">
        <v>9585</v>
      </c>
      <c r="AI830" t="s">
        <v>9586</v>
      </c>
      <c r="AJ830" t="s">
        <v>113</v>
      </c>
      <c r="AK830" t="s">
        <v>3628</v>
      </c>
      <c r="AL830">
        <v>2299844</v>
      </c>
      <c r="AM830">
        <v>2015</v>
      </c>
      <c r="AN830" t="s">
        <v>3796</v>
      </c>
      <c r="AO830" t="s">
        <v>3797</v>
      </c>
      <c r="AP830" t="s">
        <v>3798</v>
      </c>
      <c r="AQ830" t="s">
        <v>3799</v>
      </c>
      <c r="AR830" t="s">
        <v>3800</v>
      </c>
      <c r="AS830" t="s">
        <v>3801</v>
      </c>
      <c r="AT830" t="s">
        <v>9587</v>
      </c>
      <c r="AU830" t="s">
        <v>9588</v>
      </c>
      <c r="AV830" t="s">
        <v>84</v>
      </c>
      <c r="AW830" t="s">
        <v>86</v>
      </c>
      <c r="AX830" t="s">
        <v>86</v>
      </c>
      <c r="AY830" t="s">
        <v>85</v>
      </c>
      <c r="AZ830" t="s">
        <v>86</v>
      </c>
      <c r="BA830" t="s">
        <v>85</v>
      </c>
      <c r="BB830" t="s">
        <v>85</v>
      </c>
      <c r="BC830">
        <v>2</v>
      </c>
      <c r="BD830" t="s">
        <v>86</v>
      </c>
      <c r="BE830" t="s">
        <v>86</v>
      </c>
      <c r="BF830" t="s">
        <v>85</v>
      </c>
      <c r="BG830" t="s">
        <v>86</v>
      </c>
      <c r="BH830" t="s">
        <v>85</v>
      </c>
      <c r="BI830" t="s">
        <v>85</v>
      </c>
      <c r="BJ830" t="s">
        <v>85</v>
      </c>
      <c r="BK830" t="s">
        <v>86</v>
      </c>
      <c r="BL830" t="s">
        <v>6237</v>
      </c>
      <c r="BM830" t="s">
        <v>9589</v>
      </c>
      <c r="BN830" t="s">
        <v>4903</v>
      </c>
      <c r="BO830" t="s">
        <v>7032</v>
      </c>
      <c r="BP830" s="1" t="s">
        <v>9590</v>
      </c>
    </row>
    <row r="831" spans="1:68" hidden="1" x14ac:dyDescent="0.25">
      <c r="A831" s="1" t="s">
        <v>9432</v>
      </c>
      <c r="B831" t="s">
        <v>9433</v>
      </c>
      <c r="C831" t="s">
        <v>9434</v>
      </c>
      <c r="D831" s="5">
        <f t="shared" si="36"/>
        <v>0</v>
      </c>
      <c r="E831" s="5">
        <f>IFERROR(SEARCH(Tabelle2!$A$2,Literatur!$C831),0)</f>
        <v>0</v>
      </c>
      <c r="F831" s="5">
        <f>IFERROR(SEARCH(Tabelle2!$A$3,Literatur!$C831),0)</f>
        <v>0</v>
      </c>
      <c r="G831" s="5">
        <f>IFERROR(SEARCH(Tabelle2!$A$4,Literatur!$C831),0)</f>
        <v>0</v>
      </c>
      <c r="H831" s="5">
        <f>IFERROR(SEARCH(Tabelle2!$A$5,Literatur!$C831),0)</f>
        <v>0</v>
      </c>
      <c r="I831" s="5">
        <f>IFERROR(SEARCH(Tabelle2!$A$6,Literatur!$C831),0)</f>
        <v>0</v>
      </c>
      <c r="J831" s="5">
        <f>IFERROR(SEARCH(Tabelle2!$A$7,Literatur!$C831),0)</f>
        <v>0</v>
      </c>
      <c r="K831" s="5">
        <f>IFERROR(SEARCH(Tabelle2!$A$8,Literatur!$C831),0)</f>
        <v>0</v>
      </c>
      <c r="L831" s="5">
        <f>IFERROR(SEARCH(Tabelle2!$A$9,Literatur!$C831),0)</f>
        <v>0</v>
      </c>
      <c r="M831" s="5">
        <f>IFERROR(SEARCH(Tabelle2!$A$10,Literatur!$C831),0)</f>
        <v>0</v>
      </c>
      <c r="N831" t="s">
        <v>60</v>
      </c>
      <c r="O831" t="s">
        <v>61</v>
      </c>
      <c r="P831" t="s">
        <v>3648</v>
      </c>
      <c r="Q831" t="s">
        <v>3649</v>
      </c>
      <c r="R831">
        <v>4</v>
      </c>
      <c r="S831">
        <v>115366</v>
      </c>
      <c r="T831" t="s">
        <v>64</v>
      </c>
      <c r="U831" t="s">
        <v>9435</v>
      </c>
      <c r="V831" t="s">
        <v>9436</v>
      </c>
      <c r="X831" t="s">
        <v>9437</v>
      </c>
      <c r="Y831" t="s">
        <v>9438</v>
      </c>
      <c r="Z831" t="s">
        <v>9439</v>
      </c>
      <c r="AA831">
        <f t="shared" si="35"/>
        <v>7</v>
      </c>
      <c r="AB831">
        <v>22</v>
      </c>
      <c r="AC831" t="s">
        <v>9591</v>
      </c>
      <c r="AD831" t="s">
        <v>71</v>
      </c>
      <c r="AE831">
        <v>28431137</v>
      </c>
      <c r="AF831" t="s">
        <v>9592</v>
      </c>
      <c r="AG831" t="s">
        <v>9593</v>
      </c>
      <c r="AH831" t="s">
        <v>9594</v>
      </c>
      <c r="AI831" t="s">
        <v>9595</v>
      </c>
      <c r="AJ831" t="s">
        <v>281</v>
      </c>
      <c r="AK831" t="s">
        <v>5009</v>
      </c>
      <c r="AL831">
        <v>2643666</v>
      </c>
      <c r="AM831">
        <v>2017</v>
      </c>
      <c r="AN831" t="s">
        <v>3796</v>
      </c>
      <c r="AO831" t="s">
        <v>3797</v>
      </c>
      <c r="AP831" t="s">
        <v>3798</v>
      </c>
      <c r="AQ831" t="s">
        <v>3799</v>
      </c>
      <c r="AR831" t="s">
        <v>9596</v>
      </c>
      <c r="AS831" t="s">
        <v>3801</v>
      </c>
      <c r="AT831" t="s">
        <v>9597</v>
      </c>
      <c r="AU831" t="s">
        <v>9598</v>
      </c>
      <c r="AV831" t="s">
        <v>84</v>
      </c>
      <c r="AW831" t="s">
        <v>86</v>
      </c>
      <c r="AX831" t="s">
        <v>86</v>
      </c>
      <c r="AY831" t="s">
        <v>85</v>
      </c>
      <c r="AZ831" t="s">
        <v>86</v>
      </c>
      <c r="BA831" t="s">
        <v>85</v>
      </c>
      <c r="BB831" t="s">
        <v>85</v>
      </c>
      <c r="BC831">
        <v>3</v>
      </c>
      <c r="BD831" t="s">
        <v>86</v>
      </c>
      <c r="BE831" t="s">
        <v>86</v>
      </c>
      <c r="BF831" t="s">
        <v>85</v>
      </c>
      <c r="BG831" t="s">
        <v>86</v>
      </c>
      <c r="BH831" t="s">
        <v>85</v>
      </c>
      <c r="BI831" t="s">
        <v>85</v>
      </c>
      <c r="BJ831" t="s">
        <v>85</v>
      </c>
      <c r="BK831" t="s">
        <v>86</v>
      </c>
      <c r="BL831" t="s">
        <v>1333</v>
      </c>
      <c r="BM831" t="s">
        <v>1499</v>
      </c>
      <c r="BN831" t="s">
        <v>6097</v>
      </c>
      <c r="BO831" t="s">
        <v>6625</v>
      </c>
      <c r="BP831" s="1" t="s">
        <v>9599</v>
      </c>
    </row>
    <row r="832" spans="1:68" hidden="1" x14ac:dyDescent="0.25">
      <c r="A832" s="1" t="s">
        <v>9432</v>
      </c>
      <c r="B832" t="s">
        <v>9433</v>
      </c>
      <c r="C832" t="s">
        <v>9434</v>
      </c>
      <c r="D832" s="5">
        <f t="shared" si="36"/>
        <v>0</v>
      </c>
      <c r="E832" s="5">
        <f>IFERROR(SEARCH(Tabelle2!$A$2,Literatur!$C832),0)</f>
        <v>0</v>
      </c>
      <c r="F832" s="5">
        <f>IFERROR(SEARCH(Tabelle2!$A$3,Literatur!$C832),0)</f>
        <v>0</v>
      </c>
      <c r="G832" s="5">
        <f>IFERROR(SEARCH(Tabelle2!$A$4,Literatur!$C832),0)</f>
        <v>0</v>
      </c>
      <c r="H832" s="5">
        <f>IFERROR(SEARCH(Tabelle2!$A$5,Literatur!$C832),0)</f>
        <v>0</v>
      </c>
      <c r="I832" s="5">
        <f>IFERROR(SEARCH(Tabelle2!$A$6,Literatur!$C832),0)</f>
        <v>0</v>
      </c>
      <c r="J832" s="5">
        <f>IFERROR(SEARCH(Tabelle2!$A$7,Literatur!$C832),0)</f>
        <v>0</v>
      </c>
      <c r="K832" s="5">
        <f>IFERROR(SEARCH(Tabelle2!$A$8,Literatur!$C832),0)</f>
        <v>0</v>
      </c>
      <c r="L832" s="5">
        <f>IFERROR(SEARCH(Tabelle2!$A$9,Literatur!$C832),0)</f>
        <v>0</v>
      </c>
      <c r="M832" s="5">
        <f>IFERROR(SEARCH(Tabelle2!$A$10,Literatur!$C832),0)</f>
        <v>0</v>
      </c>
      <c r="N832" t="s">
        <v>60</v>
      </c>
      <c r="O832" t="s">
        <v>61</v>
      </c>
      <c r="P832" t="s">
        <v>3648</v>
      </c>
      <c r="Q832" t="s">
        <v>3649</v>
      </c>
      <c r="R832">
        <v>4</v>
      </c>
      <c r="S832">
        <v>115366</v>
      </c>
      <c r="T832" t="s">
        <v>64</v>
      </c>
      <c r="U832" t="s">
        <v>9435</v>
      </c>
      <c r="V832" t="s">
        <v>9436</v>
      </c>
      <c r="X832" t="s">
        <v>9437</v>
      </c>
      <c r="Y832" t="s">
        <v>9438</v>
      </c>
      <c r="Z832" t="s">
        <v>9439</v>
      </c>
      <c r="AA832">
        <f t="shared" si="35"/>
        <v>7</v>
      </c>
      <c r="AB832">
        <v>22</v>
      </c>
      <c r="AC832" t="s">
        <v>9600</v>
      </c>
      <c r="AD832" t="s">
        <v>71</v>
      </c>
      <c r="AE832">
        <v>27803241</v>
      </c>
      <c r="AF832" t="s">
        <v>9601</v>
      </c>
      <c r="AG832" t="s">
        <v>9602</v>
      </c>
      <c r="AH832" t="s">
        <v>9603</v>
      </c>
      <c r="AI832" t="s">
        <v>9604</v>
      </c>
      <c r="AJ832" t="s">
        <v>113</v>
      </c>
      <c r="AK832" t="s">
        <v>9605</v>
      </c>
      <c r="AL832">
        <v>2499310</v>
      </c>
      <c r="AM832">
        <v>2017</v>
      </c>
      <c r="AN832" t="s">
        <v>9606</v>
      </c>
      <c r="AO832" t="s">
        <v>9607</v>
      </c>
      <c r="AP832" t="s">
        <v>9608</v>
      </c>
      <c r="AQ832" t="s">
        <v>9609</v>
      </c>
      <c r="AR832" t="s">
        <v>9448</v>
      </c>
      <c r="AS832" t="s">
        <v>9610</v>
      </c>
      <c r="AT832" t="s">
        <v>9611</v>
      </c>
      <c r="AU832" t="s">
        <v>9612</v>
      </c>
      <c r="AV832" t="s">
        <v>84</v>
      </c>
      <c r="AW832" t="s">
        <v>86</v>
      </c>
      <c r="AX832" t="s">
        <v>86</v>
      </c>
      <c r="AY832" t="s">
        <v>85</v>
      </c>
      <c r="AZ832" t="s">
        <v>86</v>
      </c>
      <c r="BA832" t="s">
        <v>85</v>
      </c>
      <c r="BB832" t="s">
        <v>85</v>
      </c>
      <c r="BC832">
        <v>4</v>
      </c>
      <c r="BD832" t="s">
        <v>86</v>
      </c>
      <c r="BE832" t="s">
        <v>86</v>
      </c>
      <c r="BF832" t="s">
        <v>85</v>
      </c>
      <c r="BG832" t="s">
        <v>86</v>
      </c>
      <c r="BH832" t="s">
        <v>85</v>
      </c>
      <c r="BI832" t="s">
        <v>85</v>
      </c>
      <c r="BJ832" t="s">
        <v>85</v>
      </c>
      <c r="BK832" t="s">
        <v>85</v>
      </c>
      <c r="BL832" t="s">
        <v>199</v>
      </c>
      <c r="BM832" t="s">
        <v>9613</v>
      </c>
      <c r="BN832" t="s">
        <v>9614</v>
      </c>
      <c r="BO832" t="s">
        <v>4903</v>
      </c>
      <c r="BP832" s="1" t="s">
        <v>9615</v>
      </c>
    </row>
    <row r="833" spans="1:68" hidden="1" x14ac:dyDescent="0.25">
      <c r="A833" s="1" t="s">
        <v>9432</v>
      </c>
      <c r="B833" t="s">
        <v>9433</v>
      </c>
      <c r="C833" t="s">
        <v>9434</v>
      </c>
      <c r="D833" s="5">
        <f t="shared" si="36"/>
        <v>0</v>
      </c>
      <c r="E833" s="5">
        <f>IFERROR(SEARCH(Tabelle2!$A$2,Literatur!$C833),0)</f>
        <v>0</v>
      </c>
      <c r="F833" s="5">
        <f>IFERROR(SEARCH(Tabelle2!$A$3,Literatur!$C833),0)</f>
        <v>0</v>
      </c>
      <c r="G833" s="5">
        <f>IFERROR(SEARCH(Tabelle2!$A$4,Literatur!$C833),0)</f>
        <v>0</v>
      </c>
      <c r="H833" s="5">
        <f>IFERROR(SEARCH(Tabelle2!$A$5,Literatur!$C833),0)</f>
        <v>0</v>
      </c>
      <c r="I833" s="5">
        <f>IFERROR(SEARCH(Tabelle2!$A$6,Literatur!$C833),0)</f>
        <v>0</v>
      </c>
      <c r="J833" s="5">
        <f>IFERROR(SEARCH(Tabelle2!$A$7,Literatur!$C833),0)</f>
        <v>0</v>
      </c>
      <c r="K833" s="5">
        <f>IFERROR(SEARCH(Tabelle2!$A$8,Literatur!$C833),0)</f>
        <v>0</v>
      </c>
      <c r="L833" s="5">
        <f>IFERROR(SEARCH(Tabelle2!$A$9,Literatur!$C833),0)</f>
        <v>0</v>
      </c>
      <c r="M833" s="5">
        <f>IFERROR(SEARCH(Tabelle2!$A$10,Literatur!$C833),0)</f>
        <v>0</v>
      </c>
      <c r="N833" t="s">
        <v>60</v>
      </c>
      <c r="O833" t="s">
        <v>61</v>
      </c>
      <c r="P833" t="s">
        <v>3648</v>
      </c>
      <c r="Q833" t="s">
        <v>3649</v>
      </c>
      <c r="R833">
        <v>4</v>
      </c>
      <c r="S833">
        <v>115366</v>
      </c>
      <c r="T833" t="s">
        <v>64</v>
      </c>
      <c r="U833" t="s">
        <v>9435</v>
      </c>
      <c r="V833" t="s">
        <v>9436</v>
      </c>
      <c r="X833" t="s">
        <v>9437</v>
      </c>
      <c r="Y833" t="s">
        <v>9438</v>
      </c>
      <c r="Z833" t="s">
        <v>9439</v>
      </c>
      <c r="AA833">
        <f t="shared" si="35"/>
        <v>7</v>
      </c>
      <c r="AB833">
        <v>22</v>
      </c>
      <c r="AC833" t="s">
        <v>9616</v>
      </c>
      <c r="AD833" t="s">
        <v>71</v>
      </c>
      <c r="AE833">
        <v>27660682</v>
      </c>
      <c r="AF833" t="s">
        <v>9617</v>
      </c>
      <c r="AG833" t="s">
        <v>9618</v>
      </c>
      <c r="AH833" t="s">
        <v>9619</v>
      </c>
      <c r="AI833" t="s">
        <v>9620</v>
      </c>
      <c r="AJ833" t="s">
        <v>113</v>
      </c>
      <c r="AK833" t="s">
        <v>384</v>
      </c>
      <c r="AL833">
        <v>2453462</v>
      </c>
      <c r="AM833">
        <v>2016</v>
      </c>
      <c r="AN833" t="s">
        <v>9445</v>
      </c>
      <c r="AO833" t="s">
        <v>9446</v>
      </c>
      <c r="AP833" t="s">
        <v>9446</v>
      </c>
      <c r="AQ833" t="s">
        <v>9447</v>
      </c>
      <c r="AR833" t="s">
        <v>9462</v>
      </c>
      <c r="AS833" t="s">
        <v>9448</v>
      </c>
      <c r="AT833" t="s">
        <v>9621</v>
      </c>
      <c r="AU833" t="s">
        <v>9622</v>
      </c>
      <c r="AV833" t="s">
        <v>84</v>
      </c>
      <c r="AW833" t="s">
        <v>85</v>
      </c>
      <c r="AX833" t="s">
        <v>86</v>
      </c>
      <c r="AY833" t="s">
        <v>85</v>
      </c>
      <c r="AZ833" t="s">
        <v>86</v>
      </c>
      <c r="BA833" t="s">
        <v>85</v>
      </c>
      <c r="BB833" t="s">
        <v>85</v>
      </c>
      <c r="BC833">
        <v>5</v>
      </c>
      <c r="BD833" t="s">
        <v>86</v>
      </c>
      <c r="BE833" t="s">
        <v>86</v>
      </c>
      <c r="BF833" t="s">
        <v>85</v>
      </c>
      <c r="BG833" t="s">
        <v>85</v>
      </c>
      <c r="BH833" t="s">
        <v>85</v>
      </c>
      <c r="BI833" t="s">
        <v>85</v>
      </c>
      <c r="BJ833" t="s">
        <v>85</v>
      </c>
      <c r="BK833" t="s">
        <v>85</v>
      </c>
      <c r="BL833" t="s">
        <v>9623</v>
      </c>
      <c r="BM833" t="s">
        <v>3779</v>
      </c>
      <c r="BN833" t="s">
        <v>1544</v>
      </c>
      <c r="BO833" t="s">
        <v>6097</v>
      </c>
      <c r="BP833" s="1" t="s">
        <v>9624</v>
      </c>
    </row>
    <row r="834" spans="1:68" hidden="1" x14ac:dyDescent="0.25">
      <c r="A834" s="1" t="s">
        <v>9432</v>
      </c>
      <c r="B834" t="s">
        <v>9433</v>
      </c>
      <c r="C834" t="s">
        <v>9434</v>
      </c>
      <c r="D834" s="5">
        <f t="shared" si="36"/>
        <v>0</v>
      </c>
      <c r="E834" s="5">
        <f>IFERROR(SEARCH(Tabelle2!$A$2,Literatur!$C834),0)</f>
        <v>0</v>
      </c>
      <c r="F834" s="5">
        <f>IFERROR(SEARCH(Tabelle2!$A$3,Literatur!$C834),0)</f>
        <v>0</v>
      </c>
      <c r="G834" s="5">
        <f>IFERROR(SEARCH(Tabelle2!$A$4,Literatur!$C834),0)</f>
        <v>0</v>
      </c>
      <c r="H834" s="5">
        <f>IFERROR(SEARCH(Tabelle2!$A$5,Literatur!$C834),0)</f>
        <v>0</v>
      </c>
      <c r="I834" s="5">
        <f>IFERROR(SEARCH(Tabelle2!$A$6,Literatur!$C834),0)</f>
        <v>0</v>
      </c>
      <c r="J834" s="5">
        <f>IFERROR(SEARCH(Tabelle2!$A$7,Literatur!$C834),0)</f>
        <v>0</v>
      </c>
      <c r="K834" s="5">
        <f>IFERROR(SEARCH(Tabelle2!$A$8,Literatur!$C834),0)</f>
        <v>0</v>
      </c>
      <c r="L834" s="5">
        <f>IFERROR(SEARCH(Tabelle2!$A$9,Literatur!$C834),0)</f>
        <v>0</v>
      </c>
      <c r="M834" s="5">
        <f>IFERROR(SEARCH(Tabelle2!$A$10,Literatur!$C834),0)</f>
        <v>0</v>
      </c>
      <c r="N834" t="s">
        <v>60</v>
      </c>
      <c r="O834" t="s">
        <v>61</v>
      </c>
      <c r="P834" t="s">
        <v>3648</v>
      </c>
      <c r="Q834" t="s">
        <v>3649</v>
      </c>
      <c r="R834">
        <v>4</v>
      </c>
      <c r="S834">
        <v>115366</v>
      </c>
      <c r="T834" t="s">
        <v>64</v>
      </c>
      <c r="U834" t="s">
        <v>9435</v>
      </c>
      <c r="V834" t="s">
        <v>9436</v>
      </c>
      <c r="X834" t="s">
        <v>9437</v>
      </c>
      <c r="Y834" t="s">
        <v>9438</v>
      </c>
      <c r="Z834" t="s">
        <v>9439</v>
      </c>
      <c r="AA834">
        <f t="shared" si="35"/>
        <v>7</v>
      </c>
      <c r="AB834">
        <v>22</v>
      </c>
      <c r="AC834" t="s">
        <v>9625</v>
      </c>
      <c r="AD834" t="s">
        <v>71</v>
      </c>
      <c r="AE834">
        <v>26398856</v>
      </c>
      <c r="AF834" t="s">
        <v>9626</v>
      </c>
      <c r="AG834" t="s">
        <v>9627</v>
      </c>
      <c r="AH834" t="s">
        <v>9628</v>
      </c>
      <c r="AI834" t="s">
        <v>9629</v>
      </c>
      <c r="AJ834" t="s">
        <v>96</v>
      </c>
      <c r="AK834" t="s">
        <v>9630</v>
      </c>
      <c r="AL834">
        <v>2355573</v>
      </c>
      <c r="AM834">
        <v>2016</v>
      </c>
      <c r="AN834" t="s">
        <v>9458</v>
      </c>
      <c r="AO834" t="s">
        <v>9459</v>
      </c>
      <c r="AP834" t="s">
        <v>9460</v>
      </c>
      <c r="AQ834" t="s">
        <v>9461</v>
      </c>
      <c r="AR834" t="s">
        <v>9631</v>
      </c>
      <c r="AS834" t="s">
        <v>9463</v>
      </c>
      <c r="AT834" t="s">
        <v>9632</v>
      </c>
      <c r="AU834" t="s">
        <v>9633</v>
      </c>
      <c r="AV834" t="s">
        <v>84</v>
      </c>
      <c r="AW834" t="s">
        <v>85</v>
      </c>
      <c r="AX834" t="s">
        <v>86</v>
      </c>
      <c r="AY834" t="s">
        <v>85</v>
      </c>
      <c r="AZ834" t="s">
        <v>86</v>
      </c>
      <c r="BA834" t="s">
        <v>85</v>
      </c>
      <c r="BB834" t="s">
        <v>86</v>
      </c>
      <c r="BC834">
        <v>9</v>
      </c>
      <c r="BD834" t="s">
        <v>86</v>
      </c>
      <c r="BE834" t="s">
        <v>86</v>
      </c>
      <c r="BF834" t="s">
        <v>85</v>
      </c>
      <c r="BG834" t="s">
        <v>85</v>
      </c>
      <c r="BH834" t="s">
        <v>85</v>
      </c>
      <c r="BI834" t="s">
        <v>85</v>
      </c>
      <c r="BJ834" t="s">
        <v>85</v>
      </c>
      <c r="BK834" t="s">
        <v>85</v>
      </c>
      <c r="BL834" t="s">
        <v>5889</v>
      </c>
      <c r="BM834" t="s">
        <v>656</v>
      </c>
      <c r="BN834" t="s">
        <v>9634</v>
      </c>
      <c r="BO834" t="s">
        <v>9614</v>
      </c>
      <c r="BP834" s="1" t="s">
        <v>9635</v>
      </c>
    </row>
    <row r="835" spans="1:68" hidden="1" x14ac:dyDescent="0.25">
      <c r="A835" s="1" t="s">
        <v>9432</v>
      </c>
      <c r="B835" t="s">
        <v>9433</v>
      </c>
      <c r="C835" t="s">
        <v>9434</v>
      </c>
      <c r="D835" s="5">
        <f t="shared" ref="D835:D898" si="39">SUM(E835:M835)</f>
        <v>0</v>
      </c>
      <c r="E835" s="5">
        <f>IFERROR(SEARCH(Tabelle2!$A$2,Literatur!$C835),0)</f>
        <v>0</v>
      </c>
      <c r="F835" s="5">
        <f>IFERROR(SEARCH(Tabelle2!$A$3,Literatur!$C835),0)</f>
        <v>0</v>
      </c>
      <c r="G835" s="5">
        <f>IFERROR(SEARCH(Tabelle2!$A$4,Literatur!$C835),0)</f>
        <v>0</v>
      </c>
      <c r="H835" s="5">
        <f>IFERROR(SEARCH(Tabelle2!$A$5,Literatur!$C835),0)</f>
        <v>0</v>
      </c>
      <c r="I835" s="5">
        <f>IFERROR(SEARCH(Tabelle2!$A$6,Literatur!$C835),0)</f>
        <v>0</v>
      </c>
      <c r="J835" s="5">
        <f>IFERROR(SEARCH(Tabelle2!$A$7,Literatur!$C835),0)</f>
        <v>0</v>
      </c>
      <c r="K835" s="5">
        <f>IFERROR(SEARCH(Tabelle2!$A$8,Literatur!$C835),0)</f>
        <v>0</v>
      </c>
      <c r="L835" s="5">
        <f>IFERROR(SEARCH(Tabelle2!$A$9,Literatur!$C835),0)</f>
        <v>0</v>
      </c>
      <c r="M835" s="5">
        <f>IFERROR(SEARCH(Tabelle2!$A$10,Literatur!$C835),0)</f>
        <v>0</v>
      </c>
      <c r="N835" t="s">
        <v>60</v>
      </c>
      <c r="O835" t="s">
        <v>61</v>
      </c>
      <c r="P835" t="s">
        <v>3648</v>
      </c>
      <c r="Q835" t="s">
        <v>3649</v>
      </c>
      <c r="R835">
        <v>4</v>
      </c>
      <c r="S835">
        <v>115366</v>
      </c>
      <c r="T835" t="s">
        <v>64</v>
      </c>
      <c r="U835" t="s">
        <v>9435</v>
      </c>
      <c r="V835" t="s">
        <v>9436</v>
      </c>
      <c r="X835" t="s">
        <v>9437</v>
      </c>
      <c r="Y835" t="s">
        <v>9438</v>
      </c>
      <c r="Z835" t="s">
        <v>9439</v>
      </c>
      <c r="AA835">
        <f t="shared" ref="AA835:AA898" si="40">IF(_xlfn.FLOOR.MATH(SUMPRODUCT(LEN(Z835)-LEN(SUBSTITUTE(Z835,",","")))/2-1)&lt;0,0,_xlfn.FLOOR.MATH(SUMPRODUCT(LEN(Z835)-LEN(SUBSTITUTE(Z835,",","")))/2))</f>
        <v>7</v>
      </c>
      <c r="AB835">
        <v>22</v>
      </c>
      <c r="AC835" t="s">
        <v>9636</v>
      </c>
      <c r="AD835" t="s">
        <v>71</v>
      </c>
      <c r="AE835">
        <v>26647040</v>
      </c>
      <c r="AF835" t="s">
        <v>9637</v>
      </c>
      <c r="AG835" t="s">
        <v>9638</v>
      </c>
      <c r="AH835" t="s">
        <v>9639</v>
      </c>
      <c r="AI835" t="s">
        <v>9640</v>
      </c>
      <c r="AJ835" t="s">
        <v>178</v>
      </c>
      <c r="AK835" t="s">
        <v>147</v>
      </c>
      <c r="AL835">
        <v>2373922</v>
      </c>
      <c r="AM835">
        <v>2016</v>
      </c>
      <c r="AN835" t="s">
        <v>9641</v>
      </c>
      <c r="AO835" t="s">
        <v>9642</v>
      </c>
      <c r="AP835" t="s">
        <v>9643</v>
      </c>
      <c r="AQ835" t="s">
        <v>9644</v>
      </c>
      <c r="AR835" t="s">
        <v>9645</v>
      </c>
      <c r="AS835" t="s">
        <v>9646</v>
      </c>
      <c r="AT835" t="s">
        <v>9647</v>
      </c>
      <c r="AU835" t="s">
        <v>9648</v>
      </c>
      <c r="AV835" t="s">
        <v>84</v>
      </c>
      <c r="AW835" t="s">
        <v>86</v>
      </c>
      <c r="AX835" t="s">
        <v>86</v>
      </c>
      <c r="AY835" t="s">
        <v>85</v>
      </c>
      <c r="AZ835" t="s">
        <v>86</v>
      </c>
      <c r="BA835" t="s">
        <v>85</v>
      </c>
      <c r="BB835" t="s">
        <v>85</v>
      </c>
      <c r="BC835">
        <v>10</v>
      </c>
      <c r="BD835" t="s">
        <v>86</v>
      </c>
      <c r="BE835" t="s">
        <v>86</v>
      </c>
      <c r="BF835" t="s">
        <v>85</v>
      </c>
      <c r="BG835" t="s">
        <v>85</v>
      </c>
      <c r="BH835" t="s">
        <v>85</v>
      </c>
      <c r="BI835" t="s">
        <v>85</v>
      </c>
      <c r="BJ835" t="s">
        <v>85</v>
      </c>
      <c r="BK835" t="s">
        <v>85</v>
      </c>
      <c r="BL835" t="s">
        <v>2296</v>
      </c>
      <c r="BM835" t="s">
        <v>7617</v>
      </c>
      <c r="BN835" t="s">
        <v>5242</v>
      </c>
      <c r="BO835" t="s">
        <v>1544</v>
      </c>
      <c r="BP835" s="1" t="s">
        <v>9649</v>
      </c>
    </row>
    <row r="836" spans="1:68" hidden="1" x14ac:dyDescent="0.25">
      <c r="A836" s="1" t="s">
        <v>9432</v>
      </c>
      <c r="B836" t="s">
        <v>9433</v>
      </c>
      <c r="C836" t="s">
        <v>9434</v>
      </c>
      <c r="D836" s="5">
        <f t="shared" si="39"/>
        <v>0</v>
      </c>
      <c r="E836" s="5">
        <f>IFERROR(SEARCH(Tabelle2!$A$2,Literatur!$C836),0)</f>
        <v>0</v>
      </c>
      <c r="F836" s="5">
        <f>IFERROR(SEARCH(Tabelle2!$A$3,Literatur!$C836),0)</f>
        <v>0</v>
      </c>
      <c r="G836" s="5">
        <f>IFERROR(SEARCH(Tabelle2!$A$4,Literatur!$C836),0)</f>
        <v>0</v>
      </c>
      <c r="H836" s="5">
        <f>IFERROR(SEARCH(Tabelle2!$A$5,Literatur!$C836),0)</f>
        <v>0</v>
      </c>
      <c r="I836" s="5">
        <f>IFERROR(SEARCH(Tabelle2!$A$6,Literatur!$C836),0)</f>
        <v>0</v>
      </c>
      <c r="J836" s="5">
        <f>IFERROR(SEARCH(Tabelle2!$A$7,Literatur!$C836),0)</f>
        <v>0</v>
      </c>
      <c r="K836" s="5">
        <f>IFERROR(SEARCH(Tabelle2!$A$8,Literatur!$C836),0)</f>
        <v>0</v>
      </c>
      <c r="L836" s="5">
        <f>IFERROR(SEARCH(Tabelle2!$A$9,Literatur!$C836),0)</f>
        <v>0</v>
      </c>
      <c r="M836" s="5">
        <f>IFERROR(SEARCH(Tabelle2!$A$10,Literatur!$C836),0)</f>
        <v>0</v>
      </c>
      <c r="N836" t="s">
        <v>60</v>
      </c>
      <c r="O836" t="s">
        <v>61</v>
      </c>
      <c r="P836" t="s">
        <v>3648</v>
      </c>
      <c r="Q836" t="s">
        <v>3649</v>
      </c>
      <c r="R836">
        <v>4</v>
      </c>
      <c r="S836">
        <v>115366</v>
      </c>
      <c r="T836" t="s">
        <v>64</v>
      </c>
      <c r="U836" t="s">
        <v>9435</v>
      </c>
      <c r="V836" t="s">
        <v>9436</v>
      </c>
      <c r="X836" t="s">
        <v>9437</v>
      </c>
      <c r="Y836" t="s">
        <v>9438</v>
      </c>
      <c r="Z836" t="s">
        <v>9439</v>
      </c>
      <c r="AA836">
        <f t="shared" si="40"/>
        <v>7</v>
      </c>
      <c r="AB836">
        <v>22</v>
      </c>
      <c r="AC836" t="s">
        <v>9650</v>
      </c>
      <c r="AD836" t="s">
        <v>71</v>
      </c>
      <c r="AE836">
        <v>26123630</v>
      </c>
      <c r="AF836" t="s">
        <v>9651</v>
      </c>
      <c r="AG836" t="s">
        <v>9652</v>
      </c>
      <c r="AH836" t="s">
        <v>9653</v>
      </c>
      <c r="AI836" t="s">
        <v>9654</v>
      </c>
      <c r="AK836" t="s">
        <v>9172</v>
      </c>
      <c r="AL836">
        <v>2304236</v>
      </c>
      <c r="AM836">
        <v>2015</v>
      </c>
      <c r="AN836" t="s">
        <v>9655</v>
      </c>
      <c r="AO836" t="s">
        <v>9656</v>
      </c>
      <c r="AP836" t="s">
        <v>9656</v>
      </c>
      <c r="AQ836" t="s">
        <v>9657</v>
      </c>
      <c r="AR836" t="s">
        <v>9448</v>
      </c>
      <c r="AS836" t="s">
        <v>9658</v>
      </c>
      <c r="AT836" t="s">
        <v>9659</v>
      </c>
      <c r="AU836" t="s">
        <v>9660</v>
      </c>
      <c r="AV836" t="s">
        <v>84</v>
      </c>
      <c r="AW836" t="s">
        <v>86</v>
      </c>
      <c r="AX836" t="s">
        <v>86</v>
      </c>
      <c r="AY836" t="s">
        <v>85</v>
      </c>
      <c r="AZ836" t="s">
        <v>86</v>
      </c>
      <c r="BA836" t="s">
        <v>85</v>
      </c>
      <c r="BB836" t="s">
        <v>86</v>
      </c>
      <c r="BC836">
        <v>11</v>
      </c>
      <c r="BD836" t="s">
        <v>86</v>
      </c>
      <c r="BE836" t="s">
        <v>86</v>
      </c>
      <c r="BF836" t="s">
        <v>85</v>
      </c>
      <c r="BG836" t="s">
        <v>86</v>
      </c>
      <c r="BH836" t="s">
        <v>85</v>
      </c>
      <c r="BI836" t="s">
        <v>85</v>
      </c>
      <c r="BJ836" t="s">
        <v>85</v>
      </c>
      <c r="BK836" t="s">
        <v>86</v>
      </c>
      <c r="BL836" t="s">
        <v>6031</v>
      </c>
      <c r="BM836" t="s">
        <v>3789</v>
      </c>
      <c r="BO836" t="s">
        <v>9634</v>
      </c>
      <c r="BP836" s="1" t="s">
        <v>9661</v>
      </c>
    </row>
    <row r="837" spans="1:68" hidden="1" x14ac:dyDescent="0.25">
      <c r="A837" s="1" t="s">
        <v>9432</v>
      </c>
      <c r="B837" t="s">
        <v>9433</v>
      </c>
      <c r="C837" t="s">
        <v>9434</v>
      </c>
      <c r="D837" s="5">
        <f t="shared" si="39"/>
        <v>0</v>
      </c>
      <c r="E837" s="5">
        <f>IFERROR(SEARCH(Tabelle2!$A$2,Literatur!$C837),0)</f>
        <v>0</v>
      </c>
      <c r="F837" s="5">
        <f>IFERROR(SEARCH(Tabelle2!$A$3,Literatur!$C837),0)</f>
        <v>0</v>
      </c>
      <c r="G837" s="5">
        <f>IFERROR(SEARCH(Tabelle2!$A$4,Literatur!$C837),0)</f>
        <v>0</v>
      </c>
      <c r="H837" s="5">
        <f>IFERROR(SEARCH(Tabelle2!$A$5,Literatur!$C837),0)</f>
        <v>0</v>
      </c>
      <c r="I837" s="5">
        <f>IFERROR(SEARCH(Tabelle2!$A$6,Literatur!$C837),0)</f>
        <v>0</v>
      </c>
      <c r="J837" s="5">
        <f>IFERROR(SEARCH(Tabelle2!$A$7,Literatur!$C837),0)</f>
        <v>0</v>
      </c>
      <c r="K837" s="5">
        <f>IFERROR(SEARCH(Tabelle2!$A$8,Literatur!$C837),0)</f>
        <v>0</v>
      </c>
      <c r="L837" s="5">
        <f>IFERROR(SEARCH(Tabelle2!$A$9,Literatur!$C837),0)</f>
        <v>0</v>
      </c>
      <c r="M837" s="5">
        <f>IFERROR(SEARCH(Tabelle2!$A$10,Literatur!$C837),0)</f>
        <v>0</v>
      </c>
      <c r="N837" t="s">
        <v>60</v>
      </c>
      <c r="O837" t="s">
        <v>61</v>
      </c>
      <c r="P837" t="s">
        <v>3648</v>
      </c>
      <c r="Q837" t="s">
        <v>3649</v>
      </c>
      <c r="R837">
        <v>4</v>
      </c>
      <c r="S837">
        <v>115366</v>
      </c>
      <c r="T837" t="s">
        <v>64</v>
      </c>
      <c r="U837" t="s">
        <v>9435</v>
      </c>
      <c r="V837" t="s">
        <v>9436</v>
      </c>
      <c r="X837" t="s">
        <v>9437</v>
      </c>
      <c r="Y837" t="s">
        <v>9438</v>
      </c>
      <c r="Z837" t="s">
        <v>9439</v>
      </c>
      <c r="AA837">
        <f t="shared" si="40"/>
        <v>7</v>
      </c>
      <c r="AB837">
        <v>22</v>
      </c>
      <c r="AC837" t="s">
        <v>9662</v>
      </c>
      <c r="AD837" t="s">
        <v>71</v>
      </c>
      <c r="AE837">
        <v>24454993</v>
      </c>
      <c r="AF837" t="s">
        <v>9663</v>
      </c>
      <c r="AG837" t="s">
        <v>9664</v>
      </c>
      <c r="AH837" t="s">
        <v>9665</v>
      </c>
      <c r="AI837" t="s">
        <v>9666</v>
      </c>
      <c r="AK837" t="s">
        <v>420</v>
      </c>
      <c r="AL837">
        <v>2087028</v>
      </c>
      <c r="AM837">
        <v>2013</v>
      </c>
      <c r="AN837" t="s">
        <v>9445</v>
      </c>
      <c r="AO837" t="s">
        <v>9446</v>
      </c>
      <c r="AP837" t="s">
        <v>9446</v>
      </c>
      <c r="AQ837" t="s">
        <v>9447</v>
      </c>
      <c r="AS837" t="s">
        <v>9448</v>
      </c>
      <c r="AU837" t="s">
        <v>9667</v>
      </c>
      <c r="AV837" t="s">
        <v>84</v>
      </c>
      <c r="AW837" t="s">
        <v>86</v>
      </c>
      <c r="AX837" t="s">
        <v>86</v>
      </c>
      <c r="AY837" t="s">
        <v>85</v>
      </c>
      <c r="AZ837" t="s">
        <v>86</v>
      </c>
      <c r="BA837" t="s">
        <v>85</v>
      </c>
      <c r="BB837" t="s">
        <v>86</v>
      </c>
      <c r="BC837">
        <v>16</v>
      </c>
      <c r="BD837" t="s">
        <v>86</v>
      </c>
      <c r="BE837" t="s">
        <v>86</v>
      </c>
      <c r="BF837" t="s">
        <v>86</v>
      </c>
      <c r="BG837" t="s">
        <v>86</v>
      </c>
      <c r="BH837" t="s">
        <v>85</v>
      </c>
      <c r="BI837" t="s">
        <v>85</v>
      </c>
      <c r="BJ837" t="s">
        <v>85</v>
      </c>
      <c r="BK837" t="s">
        <v>85</v>
      </c>
      <c r="BL837" t="s">
        <v>9668</v>
      </c>
      <c r="BM837" t="s">
        <v>262</v>
      </c>
      <c r="BO837" t="s">
        <v>5242</v>
      </c>
      <c r="BP837" s="1" t="s">
        <v>9669</v>
      </c>
    </row>
    <row r="838" spans="1:68" hidden="1" x14ac:dyDescent="0.25">
      <c r="A838" s="1" t="s">
        <v>9670</v>
      </c>
      <c r="B838" t="s">
        <v>9671</v>
      </c>
      <c r="C838" t="s">
        <v>9672</v>
      </c>
      <c r="D838" s="5">
        <f t="shared" si="39"/>
        <v>0</v>
      </c>
      <c r="E838" s="5">
        <f>IFERROR(SEARCH(Tabelle2!$A$2,Literatur!$C838),0)</f>
        <v>0</v>
      </c>
      <c r="F838" s="5">
        <f>IFERROR(SEARCH(Tabelle2!$A$3,Literatur!$C838),0)</f>
        <v>0</v>
      </c>
      <c r="G838" s="5">
        <f>IFERROR(SEARCH(Tabelle2!$A$4,Literatur!$C838),0)</f>
        <v>0</v>
      </c>
      <c r="H838" s="5">
        <f>IFERROR(SEARCH(Tabelle2!$A$5,Literatur!$C838),0)</f>
        <v>0</v>
      </c>
      <c r="I838" s="5">
        <f>IFERROR(SEARCH(Tabelle2!$A$6,Literatur!$C838),0)</f>
        <v>0</v>
      </c>
      <c r="J838" s="5">
        <f>IFERROR(SEARCH(Tabelle2!$A$7,Literatur!$C838),0)</f>
        <v>0</v>
      </c>
      <c r="K838" s="5">
        <f>IFERROR(SEARCH(Tabelle2!$A$8,Literatur!$C838),0)</f>
        <v>0</v>
      </c>
      <c r="L838" s="5">
        <f>IFERROR(SEARCH(Tabelle2!$A$9,Literatur!$C838),0)</f>
        <v>0</v>
      </c>
      <c r="M838" s="5">
        <f>IFERROR(SEARCH(Tabelle2!$A$10,Literatur!$C838),0)</f>
        <v>0</v>
      </c>
      <c r="N838" t="s">
        <v>60</v>
      </c>
      <c r="O838" t="s">
        <v>267</v>
      </c>
      <c r="P838" t="s">
        <v>9673</v>
      </c>
      <c r="Q838" t="s">
        <v>9140</v>
      </c>
      <c r="R838">
        <v>9</v>
      </c>
      <c r="S838">
        <v>777377</v>
      </c>
      <c r="T838" t="s">
        <v>64</v>
      </c>
      <c r="U838" t="s">
        <v>9674</v>
      </c>
      <c r="V838" t="s">
        <v>9675</v>
      </c>
      <c r="X838" t="s">
        <v>9676</v>
      </c>
      <c r="Y838" t="s">
        <v>9677</v>
      </c>
      <c r="AA838">
        <f t="shared" si="40"/>
        <v>0</v>
      </c>
      <c r="AB838">
        <v>1</v>
      </c>
      <c r="AC838" t="s">
        <v>9678</v>
      </c>
      <c r="AD838" t="s">
        <v>71</v>
      </c>
      <c r="AE838">
        <v>30115755</v>
      </c>
      <c r="AF838" t="s">
        <v>9679</v>
      </c>
      <c r="AG838" t="s">
        <v>9680</v>
      </c>
      <c r="AH838" t="s">
        <v>9681</v>
      </c>
      <c r="AI838" t="s">
        <v>9682</v>
      </c>
      <c r="AJ838" t="s">
        <v>178</v>
      </c>
      <c r="AK838" t="s">
        <v>645</v>
      </c>
      <c r="AL838">
        <v>2732643</v>
      </c>
      <c r="AM838">
        <v>2018</v>
      </c>
      <c r="AN838" t="s">
        <v>9683</v>
      </c>
      <c r="AO838" t="s">
        <v>9684</v>
      </c>
      <c r="AP838" t="s">
        <v>9685</v>
      </c>
      <c r="AQ838" t="s">
        <v>9686</v>
      </c>
      <c r="AR838" t="s">
        <v>9687</v>
      </c>
      <c r="AS838" t="s">
        <v>9688</v>
      </c>
      <c r="AT838" t="s">
        <v>9689</v>
      </c>
      <c r="AU838" t="s">
        <v>9690</v>
      </c>
      <c r="AV838" t="s">
        <v>84</v>
      </c>
      <c r="AW838" t="s">
        <v>86</v>
      </c>
      <c r="AX838" t="s">
        <v>86</v>
      </c>
      <c r="AY838" t="s">
        <v>85</v>
      </c>
      <c r="AZ838" t="s">
        <v>86</v>
      </c>
      <c r="BA838" t="s">
        <v>85</v>
      </c>
      <c r="BB838" t="s">
        <v>85</v>
      </c>
      <c r="BC838">
        <v>0</v>
      </c>
      <c r="BD838" t="s">
        <v>86</v>
      </c>
      <c r="BE838" t="s">
        <v>86</v>
      </c>
      <c r="BF838" t="s">
        <v>85</v>
      </c>
      <c r="BG838" t="s">
        <v>86</v>
      </c>
      <c r="BH838" t="s">
        <v>85</v>
      </c>
      <c r="BI838" t="s">
        <v>85</v>
      </c>
      <c r="BJ838" t="s">
        <v>85</v>
      </c>
      <c r="BK838" t="s">
        <v>85</v>
      </c>
      <c r="BL838" t="s">
        <v>7258</v>
      </c>
      <c r="BM838" t="s">
        <v>7470</v>
      </c>
      <c r="BN838" t="s">
        <v>4132</v>
      </c>
      <c r="BO838" t="s">
        <v>4132</v>
      </c>
      <c r="BP838" s="1" t="s">
        <v>9691</v>
      </c>
    </row>
    <row r="839" spans="1:68" hidden="1" x14ac:dyDescent="0.25">
      <c r="A839" s="1" t="s">
        <v>9692</v>
      </c>
      <c r="B839" t="s">
        <v>9693</v>
      </c>
      <c r="C839" t="s">
        <v>9694</v>
      </c>
      <c r="D839" s="5">
        <f t="shared" ref="D839:D857" si="41">SUM(E839:M839)*4</f>
        <v>4</v>
      </c>
      <c r="E839" s="5">
        <v>1</v>
      </c>
      <c r="F839" s="5">
        <f>IFERROR(SEARCH(Tabelle2!$A$3,Literatur!$C839),0)</f>
        <v>0</v>
      </c>
      <c r="G839" s="5">
        <f>IFERROR(SEARCH(Tabelle2!$A$4,Literatur!$C839),0)</f>
        <v>0</v>
      </c>
      <c r="H839" s="5">
        <f>IFERROR(SEARCH(Tabelle2!$A$5,Literatur!$C839),0)</f>
        <v>0</v>
      </c>
      <c r="I839" s="5">
        <f>IFERROR(SEARCH(Tabelle2!$A$6,Literatur!$C839),0)</f>
        <v>0</v>
      </c>
      <c r="J839" s="5">
        <f>IFERROR(SEARCH(Tabelle2!$A$7,Literatur!$C839),0)</f>
        <v>0</v>
      </c>
      <c r="K839" s="5">
        <f>IFERROR(SEARCH(Tabelle2!$A$8,Literatur!$C839),0)</f>
        <v>0</v>
      </c>
      <c r="L839" s="5">
        <f>IFERROR(SEARCH(Tabelle2!$A$9,Literatur!$C839),0)</f>
        <v>0</v>
      </c>
      <c r="M839" s="5">
        <f>IFERROR(SEARCH(Tabelle2!$A$10,Literatur!$C839),0)</f>
        <v>0</v>
      </c>
      <c r="N839" t="s">
        <v>3715</v>
      </c>
      <c r="O839" t="s">
        <v>61</v>
      </c>
      <c r="P839" t="s">
        <v>6563</v>
      </c>
      <c r="Q839" t="s">
        <v>9695</v>
      </c>
      <c r="R839">
        <v>1</v>
      </c>
      <c r="S839">
        <v>115001</v>
      </c>
      <c r="T839" t="s">
        <v>64</v>
      </c>
      <c r="U839" t="s">
        <v>9696</v>
      </c>
      <c r="V839" t="s">
        <v>9697</v>
      </c>
      <c r="X839" t="s">
        <v>9698</v>
      </c>
      <c r="Y839" t="s">
        <v>9699</v>
      </c>
      <c r="Z839" t="s">
        <v>9700</v>
      </c>
      <c r="AA839">
        <f t="shared" si="40"/>
        <v>5</v>
      </c>
      <c r="AB839">
        <v>19</v>
      </c>
      <c r="AC839" t="s">
        <v>9701</v>
      </c>
      <c r="AD839" t="s">
        <v>71</v>
      </c>
      <c r="AE839">
        <v>29270806</v>
      </c>
      <c r="AF839" t="s">
        <v>9702</v>
      </c>
      <c r="AG839" t="s">
        <v>9703</v>
      </c>
      <c r="AH839" t="s">
        <v>9704</v>
      </c>
      <c r="AI839" t="s">
        <v>9705</v>
      </c>
      <c r="AJ839" t="s">
        <v>130</v>
      </c>
      <c r="AK839" t="s">
        <v>9706</v>
      </c>
      <c r="AL839">
        <v>2653169</v>
      </c>
      <c r="AM839">
        <v>2018</v>
      </c>
      <c r="AN839" t="s">
        <v>9707</v>
      </c>
      <c r="AO839" t="s">
        <v>9708</v>
      </c>
      <c r="AP839" t="s">
        <v>9709</v>
      </c>
      <c r="AQ839" t="s">
        <v>9710</v>
      </c>
      <c r="AR839" t="s">
        <v>9711</v>
      </c>
      <c r="AS839" t="s">
        <v>9712</v>
      </c>
      <c r="AT839" t="s">
        <v>9713</v>
      </c>
      <c r="AU839" t="s">
        <v>9714</v>
      </c>
      <c r="AV839" t="s">
        <v>84</v>
      </c>
      <c r="AW839" t="s">
        <v>86</v>
      </c>
      <c r="AX839" t="s">
        <v>86</v>
      </c>
      <c r="AY839" t="s">
        <v>85</v>
      </c>
      <c r="AZ839" t="s">
        <v>86</v>
      </c>
      <c r="BA839" t="s">
        <v>85</v>
      </c>
      <c r="BB839" t="s">
        <v>86</v>
      </c>
      <c r="BC839">
        <v>0</v>
      </c>
      <c r="BD839" t="s">
        <v>86</v>
      </c>
      <c r="BE839" t="s">
        <v>86</v>
      </c>
      <c r="BF839" t="s">
        <v>85</v>
      </c>
      <c r="BG839" t="s">
        <v>86</v>
      </c>
      <c r="BH839" t="s">
        <v>85</v>
      </c>
      <c r="BI839" t="s">
        <v>85</v>
      </c>
      <c r="BJ839" t="s">
        <v>85</v>
      </c>
      <c r="BK839" t="s">
        <v>85</v>
      </c>
      <c r="BL839" t="s">
        <v>9500</v>
      </c>
      <c r="BM839" t="s">
        <v>725</v>
      </c>
      <c r="BN839" t="s">
        <v>3547</v>
      </c>
      <c r="BO839" t="s">
        <v>3547</v>
      </c>
      <c r="BP839" s="1" t="s">
        <v>9715</v>
      </c>
    </row>
    <row r="840" spans="1:68" hidden="1" x14ac:dyDescent="0.25">
      <c r="A840" s="1" t="s">
        <v>9692</v>
      </c>
      <c r="B840" t="s">
        <v>9693</v>
      </c>
      <c r="C840" t="s">
        <v>9694</v>
      </c>
      <c r="D840" s="5">
        <f t="shared" si="41"/>
        <v>4</v>
      </c>
      <c r="E840" s="5">
        <v>1</v>
      </c>
      <c r="F840" s="5">
        <f>IFERROR(SEARCH(Tabelle2!$A$3,Literatur!$C840),0)</f>
        <v>0</v>
      </c>
      <c r="G840" s="5">
        <f>IFERROR(SEARCH(Tabelle2!$A$4,Literatur!$C840),0)</f>
        <v>0</v>
      </c>
      <c r="H840" s="5">
        <f>IFERROR(SEARCH(Tabelle2!$A$5,Literatur!$C840),0)</f>
        <v>0</v>
      </c>
      <c r="I840" s="5">
        <f>IFERROR(SEARCH(Tabelle2!$A$6,Literatur!$C840),0)</f>
        <v>0</v>
      </c>
      <c r="J840" s="5">
        <f>IFERROR(SEARCH(Tabelle2!$A$7,Literatur!$C840),0)</f>
        <v>0</v>
      </c>
      <c r="K840" s="5">
        <f>IFERROR(SEARCH(Tabelle2!$A$8,Literatur!$C840),0)</f>
        <v>0</v>
      </c>
      <c r="L840" s="5">
        <f>IFERROR(SEARCH(Tabelle2!$A$9,Literatur!$C840),0)</f>
        <v>0</v>
      </c>
      <c r="M840" s="5">
        <f>IFERROR(SEARCH(Tabelle2!$A$10,Literatur!$C840),0)</f>
        <v>0</v>
      </c>
      <c r="N840" t="s">
        <v>3715</v>
      </c>
      <c r="O840" t="s">
        <v>61</v>
      </c>
      <c r="P840" t="s">
        <v>6563</v>
      </c>
      <c r="Q840" t="s">
        <v>9695</v>
      </c>
      <c r="R840">
        <v>1</v>
      </c>
      <c r="S840">
        <v>115001</v>
      </c>
      <c r="T840" t="s">
        <v>64</v>
      </c>
      <c r="U840" t="s">
        <v>9696</v>
      </c>
      <c r="V840" t="s">
        <v>9697</v>
      </c>
      <c r="X840" t="s">
        <v>9698</v>
      </c>
      <c r="Y840" t="s">
        <v>9699</v>
      </c>
      <c r="Z840" t="s">
        <v>9700</v>
      </c>
      <c r="AA840">
        <f t="shared" si="40"/>
        <v>5</v>
      </c>
      <c r="AB840">
        <v>19</v>
      </c>
      <c r="AC840" t="s">
        <v>9716</v>
      </c>
      <c r="AD840" t="s">
        <v>71</v>
      </c>
      <c r="AE840">
        <v>29786565</v>
      </c>
      <c r="AF840" t="s">
        <v>9717</v>
      </c>
      <c r="AG840" t="s">
        <v>9718</v>
      </c>
      <c r="AH840" t="s">
        <v>9719</v>
      </c>
      <c r="AI840" t="s">
        <v>9720</v>
      </c>
      <c r="AJ840" t="s">
        <v>9721</v>
      </c>
      <c r="AK840" t="s">
        <v>9722</v>
      </c>
      <c r="AL840">
        <v>2686283</v>
      </c>
      <c r="AM840">
        <v>2018</v>
      </c>
      <c r="AN840" t="s">
        <v>3661</v>
      </c>
      <c r="AO840" t="s">
        <v>3662</v>
      </c>
      <c r="AP840" t="s">
        <v>3663</v>
      </c>
      <c r="AQ840" t="s">
        <v>3664</v>
      </c>
      <c r="AR840" t="s">
        <v>3665</v>
      </c>
      <c r="AS840" t="s">
        <v>3666</v>
      </c>
      <c r="AT840" t="s">
        <v>9723</v>
      </c>
      <c r="AU840" t="s">
        <v>9724</v>
      </c>
      <c r="AV840" t="s">
        <v>84</v>
      </c>
      <c r="AW840" t="s">
        <v>86</v>
      </c>
      <c r="AX840" t="s">
        <v>86</v>
      </c>
      <c r="AY840" t="s">
        <v>85</v>
      </c>
      <c r="AZ840" t="s">
        <v>86</v>
      </c>
      <c r="BA840" t="s">
        <v>85</v>
      </c>
      <c r="BB840" t="s">
        <v>86</v>
      </c>
      <c r="BC840">
        <v>1</v>
      </c>
      <c r="BD840" t="s">
        <v>86</v>
      </c>
      <c r="BE840" t="s">
        <v>86</v>
      </c>
      <c r="BF840" t="s">
        <v>85</v>
      </c>
      <c r="BG840" t="s">
        <v>86</v>
      </c>
      <c r="BH840" t="s">
        <v>85</v>
      </c>
      <c r="BI840" t="s">
        <v>85</v>
      </c>
      <c r="BJ840" t="s">
        <v>85</v>
      </c>
      <c r="BK840" t="s">
        <v>86</v>
      </c>
      <c r="BL840" t="s">
        <v>4514</v>
      </c>
      <c r="BM840" t="s">
        <v>4952</v>
      </c>
      <c r="BN840" t="s">
        <v>6139</v>
      </c>
      <c r="BO840" t="s">
        <v>1836</v>
      </c>
      <c r="BP840" s="1" t="s">
        <v>9725</v>
      </c>
    </row>
    <row r="841" spans="1:68" hidden="1" x14ac:dyDescent="0.25">
      <c r="A841" s="1" t="s">
        <v>9692</v>
      </c>
      <c r="B841" t="s">
        <v>9693</v>
      </c>
      <c r="C841" t="s">
        <v>9694</v>
      </c>
      <c r="D841" s="5">
        <f t="shared" si="41"/>
        <v>4</v>
      </c>
      <c r="E841" s="5">
        <v>1</v>
      </c>
      <c r="F841" s="5">
        <f>IFERROR(SEARCH(Tabelle2!$A$3,Literatur!$C841),0)</f>
        <v>0</v>
      </c>
      <c r="G841" s="5">
        <f>IFERROR(SEARCH(Tabelle2!$A$4,Literatur!$C841),0)</f>
        <v>0</v>
      </c>
      <c r="H841" s="5">
        <f>IFERROR(SEARCH(Tabelle2!$A$5,Literatur!$C841),0)</f>
        <v>0</v>
      </c>
      <c r="I841" s="5">
        <f>IFERROR(SEARCH(Tabelle2!$A$6,Literatur!$C841),0)</f>
        <v>0</v>
      </c>
      <c r="J841" s="5">
        <f>IFERROR(SEARCH(Tabelle2!$A$7,Literatur!$C841),0)</f>
        <v>0</v>
      </c>
      <c r="K841" s="5">
        <f>IFERROR(SEARCH(Tabelle2!$A$8,Literatur!$C841),0)</f>
        <v>0</v>
      </c>
      <c r="L841" s="5">
        <f>IFERROR(SEARCH(Tabelle2!$A$9,Literatur!$C841),0)</f>
        <v>0</v>
      </c>
      <c r="M841" s="5">
        <f>IFERROR(SEARCH(Tabelle2!$A$10,Literatur!$C841),0)</f>
        <v>0</v>
      </c>
      <c r="N841" t="s">
        <v>3715</v>
      </c>
      <c r="O841" t="s">
        <v>61</v>
      </c>
      <c r="P841" t="s">
        <v>6563</v>
      </c>
      <c r="Q841" t="s">
        <v>9695</v>
      </c>
      <c r="R841">
        <v>1</v>
      </c>
      <c r="S841">
        <v>115001</v>
      </c>
      <c r="T841" t="s">
        <v>64</v>
      </c>
      <c r="U841" t="s">
        <v>9696</v>
      </c>
      <c r="V841" t="s">
        <v>9697</v>
      </c>
      <c r="X841" t="s">
        <v>9698</v>
      </c>
      <c r="Y841" t="s">
        <v>9699</v>
      </c>
      <c r="Z841" t="s">
        <v>9700</v>
      </c>
      <c r="AA841">
        <f t="shared" si="40"/>
        <v>5</v>
      </c>
      <c r="AB841">
        <v>19</v>
      </c>
      <c r="AC841" t="s">
        <v>9726</v>
      </c>
      <c r="AD841" t="s">
        <v>71</v>
      </c>
      <c r="AE841">
        <v>28194629</v>
      </c>
      <c r="AF841" t="s">
        <v>9727</v>
      </c>
      <c r="AG841" t="s">
        <v>9728</v>
      </c>
      <c r="AH841" t="s">
        <v>9729</v>
      </c>
      <c r="AI841" t="s">
        <v>9730</v>
      </c>
      <c r="AJ841" t="s">
        <v>1033</v>
      </c>
      <c r="AK841" t="s">
        <v>2130</v>
      </c>
      <c r="AL841">
        <v>2623338</v>
      </c>
      <c r="AM841">
        <v>2017</v>
      </c>
      <c r="AN841" t="s">
        <v>9731</v>
      </c>
      <c r="AO841" t="s">
        <v>9732</v>
      </c>
      <c r="AP841" t="s">
        <v>9732</v>
      </c>
      <c r="AQ841" t="s">
        <v>9733</v>
      </c>
      <c r="AR841" t="s">
        <v>9734</v>
      </c>
      <c r="AS841" t="s">
        <v>9735</v>
      </c>
      <c r="AT841" t="s">
        <v>9736</v>
      </c>
      <c r="AU841" t="s">
        <v>9737</v>
      </c>
      <c r="AV841" t="s">
        <v>84</v>
      </c>
      <c r="AW841" t="s">
        <v>86</v>
      </c>
      <c r="AX841" t="s">
        <v>86</v>
      </c>
      <c r="AY841" t="s">
        <v>85</v>
      </c>
      <c r="AZ841" t="s">
        <v>86</v>
      </c>
      <c r="BA841" t="s">
        <v>85</v>
      </c>
      <c r="BB841" t="s">
        <v>85</v>
      </c>
      <c r="BC841">
        <v>1</v>
      </c>
      <c r="BD841" t="s">
        <v>86</v>
      </c>
      <c r="BE841" t="s">
        <v>86</v>
      </c>
      <c r="BF841" t="s">
        <v>85</v>
      </c>
      <c r="BG841" t="s">
        <v>85</v>
      </c>
      <c r="BH841" t="s">
        <v>85</v>
      </c>
      <c r="BI841" t="s">
        <v>85</v>
      </c>
      <c r="BJ841" t="s">
        <v>85</v>
      </c>
      <c r="BK841" t="s">
        <v>85</v>
      </c>
      <c r="BL841" t="s">
        <v>2003</v>
      </c>
      <c r="BM841" t="s">
        <v>9738</v>
      </c>
      <c r="BN841" t="s">
        <v>9739</v>
      </c>
      <c r="BO841" t="s">
        <v>2819</v>
      </c>
      <c r="BP841" s="1" t="s">
        <v>9740</v>
      </c>
    </row>
    <row r="842" spans="1:68" hidden="1" x14ac:dyDescent="0.25">
      <c r="A842" s="1" t="s">
        <v>9692</v>
      </c>
      <c r="B842" t="s">
        <v>9693</v>
      </c>
      <c r="C842" t="s">
        <v>9694</v>
      </c>
      <c r="D842" s="5">
        <f t="shared" si="41"/>
        <v>4</v>
      </c>
      <c r="E842" s="5">
        <v>1</v>
      </c>
      <c r="F842" s="5">
        <f>IFERROR(SEARCH(Tabelle2!$A$3,Literatur!$C842),0)</f>
        <v>0</v>
      </c>
      <c r="G842" s="5">
        <f>IFERROR(SEARCH(Tabelle2!$A$4,Literatur!$C842),0)</f>
        <v>0</v>
      </c>
      <c r="H842" s="5">
        <f>IFERROR(SEARCH(Tabelle2!$A$5,Literatur!$C842),0)</f>
        <v>0</v>
      </c>
      <c r="I842" s="5">
        <f>IFERROR(SEARCH(Tabelle2!$A$6,Literatur!$C842),0)</f>
        <v>0</v>
      </c>
      <c r="J842" s="5">
        <f>IFERROR(SEARCH(Tabelle2!$A$7,Literatur!$C842),0)</f>
        <v>0</v>
      </c>
      <c r="K842" s="5">
        <f>IFERROR(SEARCH(Tabelle2!$A$8,Literatur!$C842),0)</f>
        <v>0</v>
      </c>
      <c r="L842" s="5">
        <f>IFERROR(SEARCH(Tabelle2!$A$9,Literatur!$C842),0)</f>
        <v>0</v>
      </c>
      <c r="M842" s="5">
        <f>IFERROR(SEARCH(Tabelle2!$A$10,Literatur!$C842),0)</f>
        <v>0</v>
      </c>
      <c r="N842" t="s">
        <v>3715</v>
      </c>
      <c r="O842" t="s">
        <v>61</v>
      </c>
      <c r="P842" t="s">
        <v>6563</v>
      </c>
      <c r="Q842" t="s">
        <v>9695</v>
      </c>
      <c r="R842">
        <v>1</v>
      </c>
      <c r="S842">
        <v>115001</v>
      </c>
      <c r="T842" t="s">
        <v>64</v>
      </c>
      <c r="U842" t="s">
        <v>9696</v>
      </c>
      <c r="V842" t="s">
        <v>9697</v>
      </c>
      <c r="X842" t="s">
        <v>9698</v>
      </c>
      <c r="Y842" t="s">
        <v>9699</v>
      </c>
      <c r="Z842" t="s">
        <v>9700</v>
      </c>
      <c r="AA842">
        <f t="shared" si="40"/>
        <v>5</v>
      </c>
      <c r="AB842">
        <v>19</v>
      </c>
      <c r="AC842" t="s">
        <v>9741</v>
      </c>
      <c r="AD842" t="s">
        <v>71</v>
      </c>
      <c r="AE842">
        <v>25690736</v>
      </c>
      <c r="AF842" t="s">
        <v>9742</v>
      </c>
      <c r="AG842" t="s">
        <v>9743</v>
      </c>
      <c r="AH842" t="s">
        <v>9744</v>
      </c>
      <c r="AI842" t="s">
        <v>9745</v>
      </c>
      <c r="AJ842" t="s">
        <v>113</v>
      </c>
      <c r="AK842" t="s">
        <v>9746</v>
      </c>
      <c r="AL842">
        <v>2277619</v>
      </c>
      <c r="AM842">
        <v>2015</v>
      </c>
      <c r="AN842" t="s">
        <v>6593</v>
      </c>
      <c r="AO842" t="s">
        <v>6594</v>
      </c>
      <c r="AP842" t="s">
        <v>6595</v>
      </c>
      <c r="AQ842" t="s">
        <v>6596</v>
      </c>
      <c r="AR842" t="s">
        <v>6597</v>
      </c>
      <c r="AS842" t="s">
        <v>6598</v>
      </c>
      <c r="AT842" t="s">
        <v>9747</v>
      </c>
      <c r="AU842" t="s">
        <v>9748</v>
      </c>
      <c r="AV842" t="s">
        <v>84</v>
      </c>
      <c r="AW842" t="s">
        <v>86</v>
      </c>
      <c r="AX842" t="s">
        <v>86</v>
      </c>
      <c r="AY842" t="s">
        <v>85</v>
      </c>
      <c r="AZ842" t="s">
        <v>86</v>
      </c>
      <c r="BA842" t="s">
        <v>85</v>
      </c>
      <c r="BB842" t="s">
        <v>86</v>
      </c>
      <c r="BC842">
        <v>2</v>
      </c>
      <c r="BD842" t="s">
        <v>86</v>
      </c>
      <c r="BE842" t="s">
        <v>86</v>
      </c>
      <c r="BF842" t="s">
        <v>85</v>
      </c>
      <c r="BG842" t="s">
        <v>86</v>
      </c>
      <c r="BH842" t="s">
        <v>85</v>
      </c>
      <c r="BI842" t="s">
        <v>85</v>
      </c>
      <c r="BJ842" t="s">
        <v>85</v>
      </c>
      <c r="BK842" t="s">
        <v>85</v>
      </c>
      <c r="BL842" t="s">
        <v>7110</v>
      </c>
      <c r="BM842" t="s">
        <v>233</v>
      </c>
      <c r="BN842" t="s">
        <v>9749</v>
      </c>
      <c r="BO842" t="s">
        <v>6139</v>
      </c>
      <c r="BP842" s="1" t="s">
        <v>9750</v>
      </c>
    </row>
    <row r="843" spans="1:68" hidden="1" x14ac:dyDescent="0.25">
      <c r="A843" s="1" t="s">
        <v>9692</v>
      </c>
      <c r="B843" t="s">
        <v>9693</v>
      </c>
      <c r="C843" t="s">
        <v>9694</v>
      </c>
      <c r="D843" s="5">
        <f t="shared" si="41"/>
        <v>4</v>
      </c>
      <c r="E843" s="5">
        <v>1</v>
      </c>
      <c r="F843" s="5">
        <f>IFERROR(SEARCH(Tabelle2!$A$3,Literatur!$C843),0)</f>
        <v>0</v>
      </c>
      <c r="G843" s="5">
        <f>IFERROR(SEARCH(Tabelle2!$A$4,Literatur!$C843),0)</f>
        <v>0</v>
      </c>
      <c r="H843" s="5">
        <f>IFERROR(SEARCH(Tabelle2!$A$5,Literatur!$C843),0)</f>
        <v>0</v>
      </c>
      <c r="I843" s="5">
        <f>IFERROR(SEARCH(Tabelle2!$A$6,Literatur!$C843),0)</f>
        <v>0</v>
      </c>
      <c r="J843" s="5">
        <f>IFERROR(SEARCH(Tabelle2!$A$7,Literatur!$C843),0)</f>
        <v>0</v>
      </c>
      <c r="K843" s="5">
        <f>IFERROR(SEARCH(Tabelle2!$A$8,Literatur!$C843),0)</f>
        <v>0</v>
      </c>
      <c r="L843" s="5">
        <f>IFERROR(SEARCH(Tabelle2!$A$9,Literatur!$C843),0)</f>
        <v>0</v>
      </c>
      <c r="M843" s="5">
        <f>IFERROR(SEARCH(Tabelle2!$A$10,Literatur!$C843),0)</f>
        <v>0</v>
      </c>
      <c r="N843" t="s">
        <v>3715</v>
      </c>
      <c r="O843" t="s">
        <v>61</v>
      </c>
      <c r="P843" t="s">
        <v>6563</v>
      </c>
      <c r="Q843" t="s">
        <v>9695</v>
      </c>
      <c r="R843">
        <v>1</v>
      </c>
      <c r="S843">
        <v>115001</v>
      </c>
      <c r="T843" t="s">
        <v>64</v>
      </c>
      <c r="U843" t="s">
        <v>9696</v>
      </c>
      <c r="V843" t="s">
        <v>9697</v>
      </c>
      <c r="X843" t="s">
        <v>9698</v>
      </c>
      <c r="Y843" t="s">
        <v>9699</v>
      </c>
      <c r="Z843" t="s">
        <v>9700</v>
      </c>
      <c r="AA843">
        <f t="shared" si="40"/>
        <v>5</v>
      </c>
      <c r="AB843">
        <v>19</v>
      </c>
      <c r="AC843" t="s">
        <v>9751</v>
      </c>
      <c r="AD843" t="s">
        <v>71</v>
      </c>
      <c r="AE843">
        <v>25338045</v>
      </c>
      <c r="AF843" t="s">
        <v>9752</v>
      </c>
      <c r="AG843" t="s">
        <v>9753</v>
      </c>
      <c r="AH843" t="s">
        <v>9754</v>
      </c>
      <c r="AI843" t="s">
        <v>9755</v>
      </c>
      <c r="AJ843" t="s">
        <v>178</v>
      </c>
      <c r="AK843" t="s">
        <v>355</v>
      </c>
      <c r="AL843">
        <v>2205364</v>
      </c>
      <c r="AM843">
        <v>2014</v>
      </c>
      <c r="AN843" t="s">
        <v>888</v>
      </c>
      <c r="AO843" t="s">
        <v>889</v>
      </c>
      <c r="AP843" t="s">
        <v>889</v>
      </c>
      <c r="AQ843" t="s">
        <v>890</v>
      </c>
      <c r="AR843" t="s">
        <v>891</v>
      </c>
      <c r="AS843" t="s">
        <v>891</v>
      </c>
      <c r="AT843" t="s">
        <v>9756</v>
      </c>
      <c r="AU843" t="s">
        <v>9757</v>
      </c>
      <c r="AV843" t="s">
        <v>84</v>
      </c>
      <c r="AW843" t="s">
        <v>86</v>
      </c>
      <c r="AX843" t="s">
        <v>86</v>
      </c>
      <c r="AY843" t="s">
        <v>85</v>
      </c>
      <c r="AZ843" t="s">
        <v>86</v>
      </c>
      <c r="BA843" t="s">
        <v>85</v>
      </c>
      <c r="BB843" t="s">
        <v>86</v>
      </c>
      <c r="BC843">
        <v>3</v>
      </c>
      <c r="BD843" t="s">
        <v>86</v>
      </c>
      <c r="BE843" t="s">
        <v>86</v>
      </c>
      <c r="BF843" t="s">
        <v>85</v>
      </c>
      <c r="BG843" t="s">
        <v>86</v>
      </c>
      <c r="BH843" t="s">
        <v>85</v>
      </c>
      <c r="BI843" t="s">
        <v>85</v>
      </c>
      <c r="BJ843" t="s">
        <v>85</v>
      </c>
      <c r="BK843" t="s">
        <v>86</v>
      </c>
      <c r="BL843" t="s">
        <v>1632</v>
      </c>
      <c r="BM843" t="s">
        <v>262</v>
      </c>
      <c r="BN843" t="s">
        <v>9758</v>
      </c>
      <c r="BO843" t="s">
        <v>9739</v>
      </c>
      <c r="BP843" s="1" t="s">
        <v>9759</v>
      </c>
    </row>
    <row r="844" spans="1:68" hidden="1" x14ac:dyDescent="0.25">
      <c r="A844" s="1" t="s">
        <v>9692</v>
      </c>
      <c r="B844" t="s">
        <v>9693</v>
      </c>
      <c r="C844" t="s">
        <v>9694</v>
      </c>
      <c r="D844" s="5">
        <f t="shared" si="41"/>
        <v>4</v>
      </c>
      <c r="E844" s="5">
        <v>1</v>
      </c>
      <c r="F844" s="5">
        <f>IFERROR(SEARCH(Tabelle2!$A$3,Literatur!$C844),0)</f>
        <v>0</v>
      </c>
      <c r="G844" s="5">
        <f>IFERROR(SEARCH(Tabelle2!$A$4,Literatur!$C844),0)</f>
        <v>0</v>
      </c>
      <c r="H844" s="5">
        <f>IFERROR(SEARCH(Tabelle2!$A$5,Literatur!$C844),0)</f>
        <v>0</v>
      </c>
      <c r="I844" s="5">
        <f>IFERROR(SEARCH(Tabelle2!$A$6,Literatur!$C844),0)</f>
        <v>0</v>
      </c>
      <c r="J844" s="5">
        <f>IFERROR(SEARCH(Tabelle2!$A$7,Literatur!$C844),0)</f>
        <v>0</v>
      </c>
      <c r="K844" s="5">
        <f>IFERROR(SEARCH(Tabelle2!$A$8,Literatur!$C844),0)</f>
        <v>0</v>
      </c>
      <c r="L844" s="5">
        <f>IFERROR(SEARCH(Tabelle2!$A$9,Literatur!$C844),0)</f>
        <v>0</v>
      </c>
      <c r="M844" s="5">
        <f>IFERROR(SEARCH(Tabelle2!$A$10,Literatur!$C844),0)</f>
        <v>0</v>
      </c>
      <c r="N844" t="s">
        <v>3715</v>
      </c>
      <c r="O844" t="s">
        <v>61</v>
      </c>
      <c r="P844" t="s">
        <v>6563</v>
      </c>
      <c r="Q844" t="s">
        <v>9695</v>
      </c>
      <c r="R844">
        <v>1</v>
      </c>
      <c r="S844">
        <v>115001</v>
      </c>
      <c r="T844" t="s">
        <v>64</v>
      </c>
      <c r="U844" t="s">
        <v>9696</v>
      </c>
      <c r="V844" t="s">
        <v>9697</v>
      </c>
      <c r="X844" t="s">
        <v>9698</v>
      </c>
      <c r="Y844" t="s">
        <v>9699</v>
      </c>
      <c r="Z844" t="s">
        <v>9700</v>
      </c>
      <c r="AA844">
        <f t="shared" si="40"/>
        <v>5</v>
      </c>
      <c r="AB844">
        <v>19</v>
      </c>
      <c r="AC844" t="s">
        <v>9760</v>
      </c>
      <c r="AD844" t="s">
        <v>71</v>
      </c>
      <c r="AE844">
        <v>25225576</v>
      </c>
      <c r="AF844" t="s">
        <v>9761</v>
      </c>
      <c r="AG844" t="s">
        <v>9762</v>
      </c>
      <c r="AH844" t="s">
        <v>9763</v>
      </c>
      <c r="AI844" t="s">
        <v>9764</v>
      </c>
      <c r="AJ844" t="s">
        <v>384</v>
      </c>
      <c r="AK844" t="s">
        <v>384</v>
      </c>
      <c r="AL844">
        <v>2163917</v>
      </c>
      <c r="AM844">
        <v>2014</v>
      </c>
      <c r="AN844" t="s">
        <v>9765</v>
      </c>
      <c r="AO844" t="s">
        <v>9766</v>
      </c>
      <c r="AP844" t="s">
        <v>9766</v>
      </c>
      <c r="AQ844" t="s">
        <v>9767</v>
      </c>
      <c r="AR844" t="s">
        <v>9768</v>
      </c>
      <c r="AS844" t="s">
        <v>9768</v>
      </c>
      <c r="AT844" t="s">
        <v>9769</v>
      </c>
      <c r="AU844" t="s">
        <v>9770</v>
      </c>
      <c r="AV844" t="s">
        <v>84</v>
      </c>
      <c r="AW844" t="s">
        <v>86</v>
      </c>
      <c r="AX844" t="s">
        <v>86</v>
      </c>
      <c r="AY844" t="s">
        <v>85</v>
      </c>
      <c r="AZ844" t="s">
        <v>86</v>
      </c>
      <c r="BA844" t="s">
        <v>85</v>
      </c>
      <c r="BB844" t="s">
        <v>86</v>
      </c>
      <c r="BC844">
        <v>4</v>
      </c>
      <c r="BD844" t="s">
        <v>86</v>
      </c>
      <c r="BE844" t="s">
        <v>86</v>
      </c>
      <c r="BF844" t="s">
        <v>85</v>
      </c>
      <c r="BG844" t="s">
        <v>86</v>
      </c>
      <c r="BH844" t="s">
        <v>85</v>
      </c>
      <c r="BI844" t="s">
        <v>85</v>
      </c>
      <c r="BJ844" t="s">
        <v>85</v>
      </c>
      <c r="BK844" t="s">
        <v>85</v>
      </c>
      <c r="BL844" t="s">
        <v>1913</v>
      </c>
      <c r="BM844" t="s">
        <v>262</v>
      </c>
      <c r="BN844" t="s">
        <v>9668</v>
      </c>
      <c r="BO844" t="s">
        <v>9749</v>
      </c>
      <c r="BP844" s="1" t="s">
        <v>9771</v>
      </c>
    </row>
    <row r="845" spans="1:68" hidden="1" x14ac:dyDescent="0.25">
      <c r="A845" s="1" t="s">
        <v>9692</v>
      </c>
      <c r="B845" t="s">
        <v>9693</v>
      </c>
      <c r="C845" t="s">
        <v>9694</v>
      </c>
      <c r="D845" s="5">
        <f t="shared" si="41"/>
        <v>4</v>
      </c>
      <c r="E845" s="5">
        <v>1</v>
      </c>
      <c r="F845" s="5">
        <f>IFERROR(SEARCH(Tabelle2!$A$3,Literatur!$C845),0)</f>
        <v>0</v>
      </c>
      <c r="G845" s="5">
        <f>IFERROR(SEARCH(Tabelle2!$A$4,Literatur!$C845),0)</f>
        <v>0</v>
      </c>
      <c r="H845" s="5">
        <f>IFERROR(SEARCH(Tabelle2!$A$5,Literatur!$C845),0)</f>
        <v>0</v>
      </c>
      <c r="I845" s="5">
        <f>IFERROR(SEARCH(Tabelle2!$A$6,Literatur!$C845),0)</f>
        <v>0</v>
      </c>
      <c r="J845" s="5">
        <f>IFERROR(SEARCH(Tabelle2!$A$7,Literatur!$C845),0)</f>
        <v>0</v>
      </c>
      <c r="K845" s="5">
        <f>IFERROR(SEARCH(Tabelle2!$A$8,Literatur!$C845),0)</f>
        <v>0</v>
      </c>
      <c r="L845" s="5">
        <f>IFERROR(SEARCH(Tabelle2!$A$9,Literatur!$C845),0)</f>
        <v>0</v>
      </c>
      <c r="M845" s="5">
        <f>IFERROR(SEARCH(Tabelle2!$A$10,Literatur!$C845),0)</f>
        <v>0</v>
      </c>
      <c r="N845" t="s">
        <v>3715</v>
      </c>
      <c r="O845" t="s">
        <v>61</v>
      </c>
      <c r="P845" t="s">
        <v>6563</v>
      </c>
      <c r="Q845" t="s">
        <v>9695</v>
      </c>
      <c r="R845">
        <v>1</v>
      </c>
      <c r="S845">
        <v>115001</v>
      </c>
      <c r="T845" t="s">
        <v>64</v>
      </c>
      <c r="U845" t="s">
        <v>9696</v>
      </c>
      <c r="V845" t="s">
        <v>9697</v>
      </c>
      <c r="X845" t="s">
        <v>9698</v>
      </c>
      <c r="Y845" t="s">
        <v>9699</v>
      </c>
      <c r="Z845" t="s">
        <v>9700</v>
      </c>
      <c r="AA845">
        <f t="shared" si="40"/>
        <v>5</v>
      </c>
      <c r="AB845">
        <v>19</v>
      </c>
      <c r="AC845" t="s">
        <v>9772</v>
      </c>
      <c r="AD845" t="s">
        <v>71</v>
      </c>
      <c r="AE845">
        <v>25985418</v>
      </c>
      <c r="AF845" t="s">
        <v>9773</v>
      </c>
      <c r="AG845" t="s">
        <v>9774</v>
      </c>
      <c r="AH845" t="s">
        <v>9775</v>
      </c>
      <c r="AI845" t="s">
        <v>9776</v>
      </c>
      <c r="AJ845" t="s">
        <v>420</v>
      </c>
      <c r="AK845" t="s">
        <v>1033</v>
      </c>
      <c r="AL845">
        <v>2475910</v>
      </c>
      <c r="AM845">
        <v>2015</v>
      </c>
      <c r="AN845" t="s">
        <v>464</v>
      </c>
      <c r="AO845" t="s">
        <v>465</v>
      </c>
      <c r="AP845" t="s">
        <v>465</v>
      </c>
      <c r="AQ845" t="s">
        <v>466</v>
      </c>
      <c r="AR845" t="s">
        <v>467</v>
      </c>
      <c r="AS845" t="s">
        <v>467</v>
      </c>
      <c r="AT845" t="s">
        <v>9777</v>
      </c>
      <c r="AU845" t="s">
        <v>9778</v>
      </c>
      <c r="AV845" t="s">
        <v>84</v>
      </c>
      <c r="AW845" t="s">
        <v>86</v>
      </c>
      <c r="AX845" t="s">
        <v>86</v>
      </c>
      <c r="AY845" t="s">
        <v>85</v>
      </c>
      <c r="AZ845" t="s">
        <v>86</v>
      </c>
      <c r="BA845" t="s">
        <v>85</v>
      </c>
      <c r="BB845" t="s">
        <v>86</v>
      </c>
      <c r="BC845">
        <v>5</v>
      </c>
      <c r="BD845" t="s">
        <v>86</v>
      </c>
      <c r="BE845" t="s">
        <v>86</v>
      </c>
      <c r="BF845" t="s">
        <v>85</v>
      </c>
      <c r="BG845" t="s">
        <v>86</v>
      </c>
      <c r="BH845" t="s">
        <v>85</v>
      </c>
      <c r="BI845" t="s">
        <v>85</v>
      </c>
      <c r="BJ845" t="s">
        <v>85</v>
      </c>
      <c r="BK845" t="s">
        <v>85</v>
      </c>
      <c r="BL845" t="s">
        <v>7503</v>
      </c>
      <c r="BM845" t="s">
        <v>7704</v>
      </c>
      <c r="BN845" t="s">
        <v>9623</v>
      </c>
      <c r="BO845" t="s">
        <v>9758</v>
      </c>
      <c r="BP845" s="1" t="s">
        <v>9779</v>
      </c>
    </row>
    <row r="846" spans="1:68" hidden="1" x14ac:dyDescent="0.25">
      <c r="A846" s="1" t="s">
        <v>9692</v>
      </c>
      <c r="B846" t="s">
        <v>9693</v>
      </c>
      <c r="C846" t="s">
        <v>9694</v>
      </c>
      <c r="D846" s="5">
        <f t="shared" si="41"/>
        <v>4</v>
      </c>
      <c r="E846" s="5">
        <v>1</v>
      </c>
      <c r="F846" s="5">
        <f>IFERROR(SEARCH(Tabelle2!$A$3,Literatur!$C846),0)</f>
        <v>0</v>
      </c>
      <c r="G846" s="5">
        <f>IFERROR(SEARCH(Tabelle2!$A$4,Literatur!$C846),0)</f>
        <v>0</v>
      </c>
      <c r="H846" s="5">
        <f>IFERROR(SEARCH(Tabelle2!$A$5,Literatur!$C846),0)</f>
        <v>0</v>
      </c>
      <c r="I846" s="5">
        <f>IFERROR(SEARCH(Tabelle2!$A$6,Literatur!$C846),0)</f>
        <v>0</v>
      </c>
      <c r="J846" s="5">
        <f>IFERROR(SEARCH(Tabelle2!$A$7,Literatur!$C846),0)</f>
        <v>0</v>
      </c>
      <c r="K846" s="5">
        <f>IFERROR(SEARCH(Tabelle2!$A$8,Literatur!$C846),0)</f>
        <v>0</v>
      </c>
      <c r="L846" s="5">
        <f>IFERROR(SEARCH(Tabelle2!$A$9,Literatur!$C846),0)</f>
        <v>0</v>
      </c>
      <c r="M846" s="5">
        <f>IFERROR(SEARCH(Tabelle2!$A$10,Literatur!$C846),0)</f>
        <v>0</v>
      </c>
      <c r="N846" t="s">
        <v>3715</v>
      </c>
      <c r="O846" t="s">
        <v>61</v>
      </c>
      <c r="P846" t="s">
        <v>6563</v>
      </c>
      <c r="Q846" t="s">
        <v>9695</v>
      </c>
      <c r="R846">
        <v>1</v>
      </c>
      <c r="S846">
        <v>115001</v>
      </c>
      <c r="T846" t="s">
        <v>64</v>
      </c>
      <c r="U846" t="s">
        <v>9696</v>
      </c>
      <c r="V846" t="s">
        <v>9697</v>
      </c>
      <c r="X846" t="s">
        <v>9698</v>
      </c>
      <c r="Y846" t="s">
        <v>9699</v>
      </c>
      <c r="Z846" t="s">
        <v>9700</v>
      </c>
      <c r="AA846">
        <f t="shared" si="40"/>
        <v>5</v>
      </c>
      <c r="AB846">
        <v>19</v>
      </c>
      <c r="AC846" t="s">
        <v>9780</v>
      </c>
      <c r="AD846" t="s">
        <v>71</v>
      </c>
      <c r="AE846">
        <v>24464994</v>
      </c>
      <c r="AF846" t="s">
        <v>9781</v>
      </c>
      <c r="AG846" t="s">
        <v>9782</v>
      </c>
      <c r="AH846" t="s">
        <v>9783</v>
      </c>
      <c r="AI846" t="s">
        <v>9784</v>
      </c>
      <c r="AJ846" t="s">
        <v>178</v>
      </c>
      <c r="AK846" t="s">
        <v>7523</v>
      </c>
      <c r="AL846">
        <v>2150037</v>
      </c>
      <c r="AM846">
        <v>2014</v>
      </c>
      <c r="AN846" t="s">
        <v>3796</v>
      </c>
      <c r="AO846" t="s">
        <v>3797</v>
      </c>
      <c r="AP846" t="s">
        <v>3798</v>
      </c>
      <c r="AQ846" t="s">
        <v>3799</v>
      </c>
      <c r="AR846" t="s">
        <v>3800</v>
      </c>
      <c r="AS846" t="s">
        <v>3801</v>
      </c>
      <c r="AT846" t="s">
        <v>9785</v>
      </c>
      <c r="AU846" t="s">
        <v>9786</v>
      </c>
      <c r="AV846" t="s">
        <v>84</v>
      </c>
      <c r="AW846" t="s">
        <v>86</v>
      </c>
      <c r="AX846" t="s">
        <v>86</v>
      </c>
      <c r="AY846" t="s">
        <v>86</v>
      </c>
      <c r="AZ846" t="s">
        <v>86</v>
      </c>
      <c r="BA846" t="s">
        <v>85</v>
      </c>
      <c r="BB846" t="s">
        <v>86</v>
      </c>
      <c r="BC846">
        <v>5</v>
      </c>
      <c r="BD846" t="s">
        <v>86</v>
      </c>
      <c r="BE846" t="s">
        <v>86</v>
      </c>
      <c r="BF846" t="s">
        <v>85</v>
      </c>
      <c r="BG846" t="s">
        <v>86</v>
      </c>
      <c r="BH846" t="s">
        <v>85</v>
      </c>
      <c r="BI846" t="s">
        <v>85</v>
      </c>
      <c r="BJ846" t="s">
        <v>85</v>
      </c>
      <c r="BK846" t="s">
        <v>85</v>
      </c>
      <c r="BL846" t="s">
        <v>9787</v>
      </c>
      <c r="BM846" t="s">
        <v>1698</v>
      </c>
      <c r="BN846" t="s">
        <v>9788</v>
      </c>
      <c r="BO846" t="s">
        <v>9668</v>
      </c>
      <c r="BP846" s="1" t="s">
        <v>9789</v>
      </c>
    </row>
    <row r="847" spans="1:68" hidden="1" x14ac:dyDescent="0.25">
      <c r="A847" s="1" t="s">
        <v>9692</v>
      </c>
      <c r="B847" t="s">
        <v>9693</v>
      </c>
      <c r="C847" t="s">
        <v>9694</v>
      </c>
      <c r="D847" s="5">
        <f t="shared" si="41"/>
        <v>4</v>
      </c>
      <c r="E847" s="5">
        <v>1</v>
      </c>
      <c r="F847" s="5">
        <f>IFERROR(SEARCH(Tabelle2!$A$3,Literatur!$C847),0)</f>
        <v>0</v>
      </c>
      <c r="G847" s="5">
        <f>IFERROR(SEARCH(Tabelle2!$A$4,Literatur!$C847),0)</f>
        <v>0</v>
      </c>
      <c r="H847" s="5">
        <f>IFERROR(SEARCH(Tabelle2!$A$5,Literatur!$C847),0)</f>
        <v>0</v>
      </c>
      <c r="I847" s="5">
        <f>IFERROR(SEARCH(Tabelle2!$A$6,Literatur!$C847),0)</f>
        <v>0</v>
      </c>
      <c r="J847" s="5">
        <f>IFERROR(SEARCH(Tabelle2!$A$7,Literatur!$C847),0)</f>
        <v>0</v>
      </c>
      <c r="K847" s="5">
        <f>IFERROR(SEARCH(Tabelle2!$A$8,Literatur!$C847),0)</f>
        <v>0</v>
      </c>
      <c r="L847" s="5">
        <f>IFERROR(SEARCH(Tabelle2!$A$9,Literatur!$C847),0)</f>
        <v>0</v>
      </c>
      <c r="M847" s="5">
        <f>IFERROR(SEARCH(Tabelle2!$A$10,Literatur!$C847),0)</f>
        <v>0</v>
      </c>
      <c r="N847" t="s">
        <v>3715</v>
      </c>
      <c r="O847" t="s">
        <v>61</v>
      </c>
      <c r="P847" t="s">
        <v>6563</v>
      </c>
      <c r="Q847" t="s">
        <v>9695</v>
      </c>
      <c r="R847">
        <v>1</v>
      </c>
      <c r="S847">
        <v>115001</v>
      </c>
      <c r="T847" t="s">
        <v>64</v>
      </c>
      <c r="U847" t="s">
        <v>9696</v>
      </c>
      <c r="V847" t="s">
        <v>9697</v>
      </c>
      <c r="X847" t="s">
        <v>9698</v>
      </c>
      <c r="Y847" t="s">
        <v>9699</v>
      </c>
      <c r="Z847" t="s">
        <v>9700</v>
      </c>
      <c r="AA847">
        <f t="shared" si="40"/>
        <v>5</v>
      </c>
      <c r="AB847">
        <v>19</v>
      </c>
      <c r="AC847" t="s">
        <v>9790</v>
      </c>
      <c r="AD847" t="s">
        <v>71</v>
      </c>
      <c r="AE847">
        <v>27659302</v>
      </c>
      <c r="AF847" t="s">
        <v>9791</v>
      </c>
      <c r="AG847" t="s">
        <v>9792</v>
      </c>
      <c r="AH847" t="s">
        <v>9793</v>
      </c>
      <c r="AI847" t="s">
        <v>9794</v>
      </c>
      <c r="AJ847" t="s">
        <v>420</v>
      </c>
      <c r="AK847" t="s">
        <v>384</v>
      </c>
      <c r="AL847">
        <v>2461791</v>
      </c>
      <c r="AM847">
        <v>2016</v>
      </c>
      <c r="AN847" t="s">
        <v>1300</v>
      </c>
      <c r="AO847" t="s">
        <v>1301</v>
      </c>
      <c r="AP847" t="s">
        <v>1301</v>
      </c>
      <c r="AQ847" t="s">
        <v>1302</v>
      </c>
      <c r="AR847" t="s">
        <v>1303</v>
      </c>
      <c r="AS847" t="s">
        <v>1303</v>
      </c>
      <c r="AT847" t="s">
        <v>9795</v>
      </c>
      <c r="AU847" t="s">
        <v>9796</v>
      </c>
      <c r="AV847" t="s">
        <v>84</v>
      </c>
      <c r="AW847" t="s">
        <v>86</v>
      </c>
      <c r="AX847" t="s">
        <v>86</v>
      </c>
      <c r="AY847" t="s">
        <v>85</v>
      </c>
      <c r="AZ847" t="s">
        <v>86</v>
      </c>
      <c r="BA847" t="s">
        <v>85</v>
      </c>
      <c r="BB847" t="s">
        <v>86</v>
      </c>
      <c r="BC847">
        <v>12</v>
      </c>
      <c r="BD847" t="s">
        <v>86</v>
      </c>
      <c r="BE847" t="s">
        <v>86</v>
      </c>
      <c r="BF847" t="s">
        <v>85</v>
      </c>
      <c r="BG847" t="s">
        <v>86</v>
      </c>
      <c r="BH847" t="s">
        <v>85</v>
      </c>
      <c r="BI847" t="s">
        <v>85</v>
      </c>
      <c r="BJ847" t="s">
        <v>85</v>
      </c>
      <c r="BK847" t="s">
        <v>85</v>
      </c>
      <c r="BL847" t="s">
        <v>9623</v>
      </c>
      <c r="BM847" t="s">
        <v>1994</v>
      </c>
      <c r="BN847" t="s">
        <v>9797</v>
      </c>
      <c r="BO847" t="s">
        <v>9623</v>
      </c>
      <c r="BP847" s="1" t="s">
        <v>9798</v>
      </c>
    </row>
    <row r="848" spans="1:68" hidden="1" x14ac:dyDescent="0.25">
      <c r="A848" s="1" t="s">
        <v>9692</v>
      </c>
      <c r="B848" t="s">
        <v>9693</v>
      </c>
      <c r="C848" t="s">
        <v>9694</v>
      </c>
      <c r="D848" s="5">
        <f t="shared" si="41"/>
        <v>4</v>
      </c>
      <c r="E848" s="5">
        <v>1</v>
      </c>
      <c r="F848" s="5">
        <f>IFERROR(SEARCH(Tabelle2!$A$3,Literatur!$C848),0)</f>
        <v>0</v>
      </c>
      <c r="G848" s="5">
        <f>IFERROR(SEARCH(Tabelle2!$A$4,Literatur!$C848),0)</f>
        <v>0</v>
      </c>
      <c r="H848" s="5">
        <f>IFERROR(SEARCH(Tabelle2!$A$5,Literatur!$C848),0)</f>
        <v>0</v>
      </c>
      <c r="I848" s="5">
        <f>IFERROR(SEARCH(Tabelle2!$A$6,Literatur!$C848),0)</f>
        <v>0</v>
      </c>
      <c r="J848" s="5">
        <f>IFERROR(SEARCH(Tabelle2!$A$7,Literatur!$C848),0)</f>
        <v>0</v>
      </c>
      <c r="K848" s="5">
        <f>IFERROR(SEARCH(Tabelle2!$A$8,Literatur!$C848),0)</f>
        <v>0</v>
      </c>
      <c r="L848" s="5">
        <f>IFERROR(SEARCH(Tabelle2!$A$9,Literatur!$C848),0)</f>
        <v>0</v>
      </c>
      <c r="M848" s="5">
        <f>IFERROR(SEARCH(Tabelle2!$A$10,Literatur!$C848),0)</f>
        <v>0</v>
      </c>
      <c r="N848" t="s">
        <v>3715</v>
      </c>
      <c r="O848" t="s">
        <v>61</v>
      </c>
      <c r="P848" t="s">
        <v>6563</v>
      </c>
      <c r="Q848" t="s">
        <v>9695</v>
      </c>
      <c r="R848">
        <v>1</v>
      </c>
      <c r="S848">
        <v>115001</v>
      </c>
      <c r="T848" t="s">
        <v>64</v>
      </c>
      <c r="U848" t="s">
        <v>9696</v>
      </c>
      <c r="V848" t="s">
        <v>9697</v>
      </c>
      <c r="X848" t="s">
        <v>9698</v>
      </c>
      <c r="Y848" t="s">
        <v>9699</v>
      </c>
      <c r="Z848" t="s">
        <v>9700</v>
      </c>
      <c r="AA848">
        <f t="shared" si="40"/>
        <v>5</v>
      </c>
      <c r="AB848">
        <v>19</v>
      </c>
      <c r="AC848" t="s">
        <v>9799</v>
      </c>
      <c r="AD848" t="s">
        <v>71</v>
      </c>
      <c r="AE848">
        <v>25546306</v>
      </c>
      <c r="AF848" t="s">
        <v>9800</v>
      </c>
      <c r="AG848" t="s">
        <v>9801</v>
      </c>
      <c r="AH848" t="s">
        <v>9802</v>
      </c>
      <c r="AI848" t="s">
        <v>9803</v>
      </c>
      <c r="AJ848" t="s">
        <v>734</v>
      </c>
      <c r="AK848" t="s">
        <v>77</v>
      </c>
      <c r="AL848">
        <v>2224236</v>
      </c>
      <c r="AM848">
        <v>2014</v>
      </c>
      <c r="AN848" t="s">
        <v>4346</v>
      </c>
      <c r="AO848" t="s">
        <v>4347</v>
      </c>
      <c r="AP848" t="s">
        <v>4347</v>
      </c>
      <c r="AQ848" t="s">
        <v>4348</v>
      </c>
      <c r="AR848" t="s">
        <v>4349</v>
      </c>
      <c r="AS848" t="s">
        <v>4349</v>
      </c>
      <c r="AT848" t="s">
        <v>9804</v>
      </c>
      <c r="AU848" t="s">
        <v>9805</v>
      </c>
      <c r="AV848" t="s">
        <v>84</v>
      </c>
      <c r="AW848" t="s">
        <v>86</v>
      </c>
      <c r="AX848" t="s">
        <v>86</v>
      </c>
      <c r="AY848" t="s">
        <v>85</v>
      </c>
      <c r="AZ848" t="s">
        <v>86</v>
      </c>
      <c r="BA848" t="s">
        <v>85</v>
      </c>
      <c r="BB848" t="s">
        <v>85</v>
      </c>
      <c r="BC848">
        <v>12</v>
      </c>
      <c r="BD848" t="s">
        <v>86</v>
      </c>
      <c r="BE848" t="s">
        <v>86</v>
      </c>
      <c r="BF848" t="s">
        <v>85</v>
      </c>
      <c r="BG848" t="s">
        <v>86</v>
      </c>
      <c r="BH848" t="s">
        <v>85</v>
      </c>
      <c r="BI848" t="s">
        <v>85</v>
      </c>
      <c r="BJ848" t="s">
        <v>85</v>
      </c>
      <c r="BK848" t="s">
        <v>85</v>
      </c>
      <c r="BL848" t="s">
        <v>2264</v>
      </c>
      <c r="BM848" t="s">
        <v>9806</v>
      </c>
      <c r="BN848" t="s">
        <v>9807</v>
      </c>
      <c r="BO848" t="s">
        <v>9788</v>
      </c>
      <c r="BP848" s="1" t="s">
        <v>9808</v>
      </c>
    </row>
    <row r="849" spans="1:68" hidden="1" x14ac:dyDescent="0.25">
      <c r="A849" s="1" t="s">
        <v>9692</v>
      </c>
      <c r="B849" t="s">
        <v>9693</v>
      </c>
      <c r="C849" t="s">
        <v>9694</v>
      </c>
      <c r="D849" s="5">
        <f t="shared" si="41"/>
        <v>4</v>
      </c>
      <c r="E849" s="5">
        <v>1</v>
      </c>
      <c r="F849" s="5">
        <f>IFERROR(SEARCH(Tabelle2!$A$3,Literatur!$C849),0)</f>
        <v>0</v>
      </c>
      <c r="G849" s="5">
        <f>IFERROR(SEARCH(Tabelle2!$A$4,Literatur!$C849),0)</f>
        <v>0</v>
      </c>
      <c r="H849" s="5">
        <f>IFERROR(SEARCH(Tabelle2!$A$5,Literatur!$C849),0)</f>
        <v>0</v>
      </c>
      <c r="I849" s="5">
        <f>IFERROR(SEARCH(Tabelle2!$A$6,Literatur!$C849),0)</f>
        <v>0</v>
      </c>
      <c r="J849" s="5">
        <f>IFERROR(SEARCH(Tabelle2!$A$7,Literatur!$C849),0)</f>
        <v>0</v>
      </c>
      <c r="K849" s="5">
        <f>IFERROR(SEARCH(Tabelle2!$A$8,Literatur!$C849),0)</f>
        <v>0</v>
      </c>
      <c r="L849" s="5">
        <f>IFERROR(SEARCH(Tabelle2!$A$9,Literatur!$C849),0)</f>
        <v>0</v>
      </c>
      <c r="M849" s="5">
        <f>IFERROR(SEARCH(Tabelle2!$A$10,Literatur!$C849),0)</f>
        <v>0</v>
      </c>
      <c r="N849" t="s">
        <v>3715</v>
      </c>
      <c r="O849" t="s">
        <v>61</v>
      </c>
      <c r="P849" t="s">
        <v>6563</v>
      </c>
      <c r="Q849" t="s">
        <v>9695</v>
      </c>
      <c r="R849">
        <v>1</v>
      </c>
      <c r="S849">
        <v>115001</v>
      </c>
      <c r="T849" t="s">
        <v>64</v>
      </c>
      <c r="U849" t="s">
        <v>9696</v>
      </c>
      <c r="V849" t="s">
        <v>9697</v>
      </c>
      <c r="X849" t="s">
        <v>9698</v>
      </c>
      <c r="Y849" t="s">
        <v>9699</v>
      </c>
      <c r="Z849" t="s">
        <v>9700</v>
      </c>
      <c r="AA849">
        <f t="shared" si="40"/>
        <v>5</v>
      </c>
      <c r="AB849">
        <v>19</v>
      </c>
      <c r="AC849" t="s">
        <v>9809</v>
      </c>
      <c r="AD849" t="s">
        <v>71</v>
      </c>
      <c r="AE849">
        <v>23257199</v>
      </c>
      <c r="AF849" t="s">
        <v>9810</v>
      </c>
      <c r="AG849" t="s">
        <v>9811</v>
      </c>
      <c r="AH849" t="s">
        <v>9812</v>
      </c>
      <c r="AI849" t="s">
        <v>9813</v>
      </c>
      <c r="AJ849" t="s">
        <v>76</v>
      </c>
      <c r="AK849" t="s">
        <v>9814</v>
      </c>
      <c r="AL849">
        <v>2010168</v>
      </c>
      <c r="AM849">
        <v>2013</v>
      </c>
      <c r="AN849" t="s">
        <v>735</v>
      </c>
      <c r="AO849" t="s">
        <v>736</v>
      </c>
      <c r="AP849" t="s">
        <v>736</v>
      </c>
      <c r="AQ849" t="s">
        <v>737</v>
      </c>
      <c r="AR849" t="s">
        <v>738</v>
      </c>
      <c r="AS849" t="s">
        <v>739</v>
      </c>
      <c r="AT849" t="s">
        <v>9815</v>
      </c>
      <c r="AU849" t="s">
        <v>9816</v>
      </c>
      <c r="AV849" t="s">
        <v>84</v>
      </c>
      <c r="AW849" t="s">
        <v>86</v>
      </c>
      <c r="AX849" t="s">
        <v>86</v>
      </c>
      <c r="AY849" t="s">
        <v>86</v>
      </c>
      <c r="AZ849" t="s">
        <v>86</v>
      </c>
      <c r="BA849" t="s">
        <v>85</v>
      </c>
      <c r="BB849" t="s">
        <v>85</v>
      </c>
      <c r="BC849">
        <v>13</v>
      </c>
      <c r="BD849" t="s">
        <v>86</v>
      </c>
      <c r="BE849" t="s">
        <v>86</v>
      </c>
      <c r="BF849" t="s">
        <v>85</v>
      </c>
      <c r="BG849" t="s">
        <v>86</v>
      </c>
      <c r="BH849" t="s">
        <v>85</v>
      </c>
      <c r="BI849" t="s">
        <v>85</v>
      </c>
      <c r="BJ849" t="s">
        <v>85</v>
      </c>
      <c r="BK849" t="s">
        <v>85</v>
      </c>
      <c r="BL849" t="s">
        <v>9817</v>
      </c>
      <c r="BM849" t="s">
        <v>262</v>
      </c>
      <c r="BN849" t="s">
        <v>9818</v>
      </c>
      <c r="BO849" t="s">
        <v>9797</v>
      </c>
      <c r="BP849" s="1" t="s">
        <v>9819</v>
      </c>
    </row>
    <row r="850" spans="1:68" hidden="1" x14ac:dyDescent="0.25">
      <c r="A850" s="1" t="s">
        <v>9692</v>
      </c>
      <c r="B850" t="s">
        <v>9693</v>
      </c>
      <c r="C850" t="s">
        <v>9694</v>
      </c>
      <c r="D850" s="5">
        <f t="shared" si="41"/>
        <v>4</v>
      </c>
      <c r="E850" s="5">
        <v>1</v>
      </c>
      <c r="F850" s="5">
        <f>IFERROR(SEARCH(Tabelle2!$A$3,Literatur!$C850),0)</f>
        <v>0</v>
      </c>
      <c r="G850" s="5">
        <f>IFERROR(SEARCH(Tabelle2!$A$4,Literatur!$C850),0)</f>
        <v>0</v>
      </c>
      <c r="H850" s="5">
        <f>IFERROR(SEARCH(Tabelle2!$A$5,Literatur!$C850),0)</f>
        <v>0</v>
      </c>
      <c r="I850" s="5">
        <f>IFERROR(SEARCH(Tabelle2!$A$6,Literatur!$C850),0)</f>
        <v>0</v>
      </c>
      <c r="J850" s="5">
        <f>IFERROR(SEARCH(Tabelle2!$A$7,Literatur!$C850),0)</f>
        <v>0</v>
      </c>
      <c r="K850" s="5">
        <f>IFERROR(SEARCH(Tabelle2!$A$8,Literatur!$C850),0)</f>
        <v>0</v>
      </c>
      <c r="L850" s="5">
        <f>IFERROR(SEARCH(Tabelle2!$A$9,Literatur!$C850),0)</f>
        <v>0</v>
      </c>
      <c r="M850" s="5">
        <f>IFERROR(SEARCH(Tabelle2!$A$10,Literatur!$C850),0)</f>
        <v>0</v>
      </c>
      <c r="N850" t="s">
        <v>3715</v>
      </c>
      <c r="O850" t="s">
        <v>61</v>
      </c>
      <c r="P850" t="s">
        <v>6563</v>
      </c>
      <c r="Q850" t="s">
        <v>9695</v>
      </c>
      <c r="R850">
        <v>1</v>
      </c>
      <c r="S850">
        <v>115001</v>
      </c>
      <c r="T850" t="s">
        <v>64</v>
      </c>
      <c r="U850" t="s">
        <v>9696</v>
      </c>
      <c r="V850" t="s">
        <v>9697</v>
      </c>
      <c r="X850" t="s">
        <v>9698</v>
      </c>
      <c r="Y850" t="s">
        <v>9699</v>
      </c>
      <c r="Z850" t="s">
        <v>9700</v>
      </c>
      <c r="AA850">
        <f t="shared" si="40"/>
        <v>5</v>
      </c>
      <c r="AB850">
        <v>19</v>
      </c>
      <c r="AC850" t="s">
        <v>9820</v>
      </c>
      <c r="AD850" t="s">
        <v>71</v>
      </c>
      <c r="AE850">
        <v>27197233</v>
      </c>
      <c r="AF850" t="s">
        <v>9821</v>
      </c>
      <c r="AG850" t="s">
        <v>9822</v>
      </c>
      <c r="AH850" t="s">
        <v>9823</v>
      </c>
      <c r="AI850" t="s">
        <v>9824</v>
      </c>
      <c r="AJ850" t="s">
        <v>77</v>
      </c>
      <c r="AK850" t="s">
        <v>2053</v>
      </c>
      <c r="AL850">
        <v>2410260</v>
      </c>
      <c r="AM850">
        <v>2016</v>
      </c>
      <c r="AN850" t="s">
        <v>3035</v>
      </c>
      <c r="AO850" t="s">
        <v>3036</v>
      </c>
      <c r="AP850" t="s">
        <v>3037</v>
      </c>
      <c r="AQ850" t="s">
        <v>3038</v>
      </c>
      <c r="AR850" t="s">
        <v>3039</v>
      </c>
      <c r="AS850" t="s">
        <v>3040</v>
      </c>
      <c r="AT850" t="s">
        <v>9825</v>
      </c>
      <c r="AU850" t="s">
        <v>9826</v>
      </c>
      <c r="AV850" t="s">
        <v>84</v>
      </c>
      <c r="AW850" t="s">
        <v>85</v>
      </c>
      <c r="AX850" t="s">
        <v>86</v>
      </c>
      <c r="AY850" t="s">
        <v>85</v>
      </c>
      <c r="AZ850" t="s">
        <v>86</v>
      </c>
      <c r="BA850" t="s">
        <v>85</v>
      </c>
      <c r="BB850" t="s">
        <v>86</v>
      </c>
      <c r="BC850">
        <v>14</v>
      </c>
      <c r="BD850" t="s">
        <v>86</v>
      </c>
      <c r="BE850" t="s">
        <v>86</v>
      </c>
      <c r="BF850" t="s">
        <v>86</v>
      </c>
      <c r="BG850" t="s">
        <v>86</v>
      </c>
      <c r="BH850" t="s">
        <v>86</v>
      </c>
      <c r="BI850" t="s">
        <v>86</v>
      </c>
      <c r="BJ850" t="s">
        <v>85</v>
      </c>
      <c r="BK850" t="s">
        <v>85</v>
      </c>
      <c r="BL850" t="s">
        <v>2173</v>
      </c>
      <c r="BM850" t="s">
        <v>262</v>
      </c>
      <c r="BN850" t="s">
        <v>9827</v>
      </c>
      <c r="BO850" t="s">
        <v>9807</v>
      </c>
      <c r="BP850" s="1" t="s">
        <v>9828</v>
      </c>
    </row>
    <row r="851" spans="1:68" hidden="1" x14ac:dyDescent="0.25">
      <c r="A851" s="1" t="s">
        <v>9692</v>
      </c>
      <c r="B851" t="s">
        <v>9693</v>
      </c>
      <c r="C851" t="s">
        <v>9694</v>
      </c>
      <c r="D851" s="5">
        <f t="shared" si="41"/>
        <v>4</v>
      </c>
      <c r="E851" s="5">
        <v>1</v>
      </c>
      <c r="F851" s="5">
        <f>IFERROR(SEARCH(Tabelle2!$A$3,Literatur!$C851),0)</f>
        <v>0</v>
      </c>
      <c r="G851" s="5">
        <f>IFERROR(SEARCH(Tabelle2!$A$4,Literatur!$C851),0)</f>
        <v>0</v>
      </c>
      <c r="H851" s="5">
        <f>IFERROR(SEARCH(Tabelle2!$A$5,Literatur!$C851),0)</f>
        <v>0</v>
      </c>
      <c r="I851" s="5">
        <f>IFERROR(SEARCH(Tabelle2!$A$6,Literatur!$C851),0)</f>
        <v>0</v>
      </c>
      <c r="J851" s="5">
        <f>IFERROR(SEARCH(Tabelle2!$A$7,Literatur!$C851),0)</f>
        <v>0</v>
      </c>
      <c r="K851" s="5">
        <f>IFERROR(SEARCH(Tabelle2!$A$8,Literatur!$C851),0)</f>
        <v>0</v>
      </c>
      <c r="L851" s="5">
        <f>IFERROR(SEARCH(Tabelle2!$A$9,Literatur!$C851),0)</f>
        <v>0</v>
      </c>
      <c r="M851" s="5">
        <f>IFERROR(SEARCH(Tabelle2!$A$10,Literatur!$C851),0)</f>
        <v>0</v>
      </c>
      <c r="N851" t="s">
        <v>3715</v>
      </c>
      <c r="O851" t="s">
        <v>61</v>
      </c>
      <c r="P851" t="s">
        <v>6563</v>
      </c>
      <c r="Q851" t="s">
        <v>9695</v>
      </c>
      <c r="R851">
        <v>1</v>
      </c>
      <c r="S851">
        <v>115001</v>
      </c>
      <c r="T851" t="s">
        <v>64</v>
      </c>
      <c r="U851" t="s">
        <v>9696</v>
      </c>
      <c r="V851" t="s">
        <v>9697</v>
      </c>
      <c r="X851" t="s">
        <v>9698</v>
      </c>
      <c r="Y851" t="s">
        <v>9699</v>
      </c>
      <c r="Z851" t="s">
        <v>9700</v>
      </c>
      <c r="AA851">
        <f t="shared" si="40"/>
        <v>5</v>
      </c>
      <c r="AB851">
        <v>19</v>
      </c>
      <c r="AC851" t="s">
        <v>9829</v>
      </c>
      <c r="AD851" t="s">
        <v>71</v>
      </c>
      <c r="AE851">
        <v>22558141</v>
      </c>
      <c r="AF851" t="s">
        <v>9830</v>
      </c>
      <c r="AG851" t="s">
        <v>9831</v>
      </c>
      <c r="AH851" t="s">
        <v>9832</v>
      </c>
      <c r="AI851" t="s">
        <v>9833</v>
      </c>
      <c r="AJ851" t="s">
        <v>178</v>
      </c>
      <c r="AK851" t="s">
        <v>384</v>
      </c>
      <c r="AL851">
        <v>1920705</v>
      </c>
      <c r="AM851">
        <v>2012</v>
      </c>
      <c r="AN851" t="s">
        <v>148</v>
      </c>
      <c r="AO851" t="s">
        <v>149</v>
      </c>
      <c r="AP851" t="s">
        <v>150</v>
      </c>
      <c r="AQ851" t="s">
        <v>151</v>
      </c>
      <c r="AR851" t="s">
        <v>152</v>
      </c>
      <c r="AS851" t="s">
        <v>152</v>
      </c>
      <c r="AT851" t="s">
        <v>9834</v>
      </c>
      <c r="AU851" t="s">
        <v>9835</v>
      </c>
      <c r="AV851" t="s">
        <v>84</v>
      </c>
      <c r="AW851" t="s">
        <v>86</v>
      </c>
      <c r="AX851" t="s">
        <v>86</v>
      </c>
      <c r="AY851" t="s">
        <v>86</v>
      </c>
      <c r="AZ851" t="s">
        <v>86</v>
      </c>
      <c r="BA851" t="s">
        <v>85</v>
      </c>
      <c r="BB851" t="s">
        <v>85</v>
      </c>
      <c r="BC851">
        <v>14</v>
      </c>
      <c r="BD851" t="s">
        <v>86</v>
      </c>
      <c r="BE851" t="s">
        <v>86</v>
      </c>
      <c r="BF851" t="s">
        <v>85</v>
      </c>
      <c r="BG851" t="s">
        <v>86</v>
      </c>
      <c r="BH851" t="s">
        <v>85</v>
      </c>
      <c r="BI851" t="s">
        <v>85</v>
      </c>
      <c r="BJ851" t="s">
        <v>85</v>
      </c>
      <c r="BK851" t="s">
        <v>85</v>
      </c>
      <c r="BL851" t="s">
        <v>9836</v>
      </c>
      <c r="BM851" t="s">
        <v>233</v>
      </c>
      <c r="BN851" t="s">
        <v>9837</v>
      </c>
      <c r="BO851" t="s">
        <v>9818</v>
      </c>
      <c r="BP851" s="1" t="s">
        <v>9838</v>
      </c>
    </row>
    <row r="852" spans="1:68" hidden="1" x14ac:dyDescent="0.25">
      <c r="A852" s="1" t="s">
        <v>9692</v>
      </c>
      <c r="B852" t="s">
        <v>9693</v>
      </c>
      <c r="C852" t="s">
        <v>9694</v>
      </c>
      <c r="D852" s="5">
        <f t="shared" si="41"/>
        <v>4</v>
      </c>
      <c r="E852" s="5">
        <v>1</v>
      </c>
      <c r="F852" s="5">
        <f>IFERROR(SEARCH(Tabelle2!$A$3,Literatur!$C852),0)</f>
        <v>0</v>
      </c>
      <c r="G852" s="5">
        <f>IFERROR(SEARCH(Tabelle2!$A$4,Literatur!$C852),0)</f>
        <v>0</v>
      </c>
      <c r="H852" s="5">
        <f>IFERROR(SEARCH(Tabelle2!$A$5,Literatur!$C852),0)</f>
        <v>0</v>
      </c>
      <c r="I852" s="5">
        <f>IFERROR(SEARCH(Tabelle2!$A$6,Literatur!$C852),0)</f>
        <v>0</v>
      </c>
      <c r="J852" s="5">
        <f>IFERROR(SEARCH(Tabelle2!$A$7,Literatur!$C852),0)</f>
        <v>0</v>
      </c>
      <c r="K852" s="5">
        <f>IFERROR(SEARCH(Tabelle2!$A$8,Literatur!$C852),0)</f>
        <v>0</v>
      </c>
      <c r="L852" s="5">
        <f>IFERROR(SEARCH(Tabelle2!$A$9,Literatur!$C852),0)</f>
        <v>0</v>
      </c>
      <c r="M852" s="5">
        <f>IFERROR(SEARCH(Tabelle2!$A$10,Literatur!$C852),0)</f>
        <v>0</v>
      </c>
      <c r="N852" t="s">
        <v>3715</v>
      </c>
      <c r="O852" t="s">
        <v>61</v>
      </c>
      <c r="P852" t="s">
        <v>6563</v>
      </c>
      <c r="Q852" t="s">
        <v>9695</v>
      </c>
      <c r="R852">
        <v>1</v>
      </c>
      <c r="S852">
        <v>115001</v>
      </c>
      <c r="T852" t="s">
        <v>64</v>
      </c>
      <c r="U852" t="s">
        <v>9696</v>
      </c>
      <c r="V852" t="s">
        <v>9697</v>
      </c>
      <c r="X852" t="s">
        <v>9698</v>
      </c>
      <c r="Y852" t="s">
        <v>9699</v>
      </c>
      <c r="Z852" t="s">
        <v>9700</v>
      </c>
      <c r="AA852">
        <f t="shared" si="40"/>
        <v>5</v>
      </c>
      <c r="AB852">
        <v>19</v>
      </c>
      <c r="AC852" t="s">
        <v>9839</v>
      </c>
      <c r="AD852" t="s">
        <v>71</v>
      </c>
      <c r="AE852">
        <v>24214958</v>
      </c>
      <c r="AF852" t="s">
        <v>9840</v>
      </c>
      <c r="AG852" t="s">
        <v>9841</v>
      </c>
      <c r="AH852" t="s">
        <v>9842</v>
      </c>
      <c r="AI852" t="s">
        <v>9843</v>
      </c>
      <c r="AJ852" t="s">
        <v>77</v>
      </c>
      <c r="AK852" t="s">
        <v>531</v>
      </c>
      <c r="AL852">
        <v>2103430</v>
      </c>
      <c r="AM852">
        <v>2013</v>
      </c>
      <c r="AN852" t="s">
        <v>3796</v>
      </c>
      <c r="AO852" t="s">
        <v>3797</v>
      </c>
      <c r="AP852" t="s">
        <v>3798</v>
      </c>
      <c r="AQ852" t="s">
        <v>3799</v>
      </c>
      <c r="AR852" t="s">
        <v>3800</v>
      </c>
      <c r="AS852" t="s">
        <v>3801</v>
      </c>
      <c r="AT852" t="s">
        <v>9844</v>
      </c>
      <c r="AU852" t="s">
        <v>9845</v>
      </c>
      <c r="AV852" t="s">
        <v>84</v>
      </c>
      <c r="AW852" t="s">
        <v>86</v>
      </c>
      <c r="AX852" t="s">
        <v>86</v>
      </c>
      <c r="AY852" t="s">
        <v>86</v>
      </c>
      <c r="AZ852" t="s">
        <v>86</v>
      </c>
      <c r="BA852" t="s">
        <v>85</v>
      </c>
      <c r="BB852" t="s">
        <v>86</v>
      </c>
      <c r="BC852">
        <v>22</v>
      </c>
      <c r="BD852" t="s">
        <v>86</v>
      </c>
      <c r="BE852" t="s">
        <v>86</v>
      </c>
      <c r="BF852" t="s">
        <v>86</v>
      </c>
      <c r="BG852" t="s">
        <v>86</v>
      </c>
      <c r="BH852" t="s">
        <v>85</v>
      </c>
      <c r="BI852" t="s">
        <v>85</v>
      </c>
      <c r="BJ852" t="s">
        <v>85</v>
      </c>
      <c r="BK852" t="s">
        <v>85</v>
      </c>
      <c r="BL852" t="s">
        <v>9846</v>
      </c>
      <c r="BM852" t="s">
        <v>1698</v>
      </c>
      <c r="BN852" t="s">
        <v>9847</v>
      </c>
      <c r="BO852" t="s">
        <v>9827</v>
      </c>
      <c r="BP852" s="1" t="s">
        <v>9848</v>
      </c>
    </row>
    <row r="853" spans="1:68" hidden="1" x14ac:dyDescent="0.25">
      <c r="A853" s="1" t="s">
        <v>9692</v>
      </c>
      <c r="B853" t="s">
        <v>9693</v>
      </c>
      <c r="C853" t="s">
        <v>9694</v>
      </c>
      <c r="D853" s="5">
        <f t="shared" si="41"/>
        <v>4</v>
      </c>
      <c r="E853" s="5">
        <v>1</v>
      </c>
      <c r="F853" s="5">
        <f>IFERROR(SEARCH(Tabelle2!$A$3,Literatur!$C853),0)</f>
        <v>0</v>
      </c>
      <c r="G853" s="5">
        <f>IFERROR(SEARCH(Tabelle2!$A$4,Literatur!$C853),0)</f>
        <v>0</v>
      </c>
      <c r="H853" s="5">
        <f>IFERROR(SEARCH(Tabelle2!$A$5,Literatur!$C853),0)</f>
        <v>0</v>
      </c>
      <c r="I853" s="5">
        <f>IFERROR(SEARCH(Tabelle2!$A$6,Literatur!$C853),0)</f>
        <v>0</v>
      </c>
      <c r="J853" s="5">
        <f>IFERROR(SEARCH(Tabelle2!$A$7,Literatur!$C853),0)</f>
        <v>0</v>
      </c>
      <c r="K853" s="5">
        <f>IFERROR(SEARCH(Tabelle2!$A$8,Literatur!$C853),0)</f>
        <v>0</v>
      </c>
      <c r="L853" s="5">
        <f>IFERROR(SEARCH(Tabelle2!$A$9,Literatur!$C853),0)</f>
        <v>0</v>
      </c>
      <c r="M853" s="5">
        <f>IFERROR(SEARCH(Tabelle2!$A$10,Literatur!$C853),0)</f>
        <v>0</v>
      </c>
      <c r="N853" t="s">
        <v>3715</v>
      </c>
      <c r="O853" t="s">
        <v>61</v>
      </c>
      <c r="P853" t="s">
        <v>6563</v>
      </c>
      <c r="Q853" t="s">
        <v>9695</v>
      </c>
      <c r="R853">
        <v>1</v>
      </c>
      <c r="S853">
        <v>115001</v>
      </c>
      <c r="T853" t="s">
        <v>64</v>
      </c>
      <c r="U853" t="s">
        <v>9696</v>
      </c>
      <c r="V853" t="s">
        <v>9697</v>
      </c>
      <c r="X853" t="s">
        <v>9698</v>
      </c>
      <c r="Y853" t="s">
        <v>9699</v>
      </c>
      <c r="Z853" t="s">
        <v>9700</v>
      </c>
      <c r="AA853">
        <f t="shared" si="40"/>
        <v>5</v>
      </c>
      <c r="AB853">
        <v>19</v>
      </c>
      <c r="AC853" t="s">
        <v>9849</v>
      </c>
      <c r="AD853" t="s">
        <v>71</v>
      </c>
      <c r="AE853">
        <v>23598998</v>
      </c>
      <c r="AF853" t="s">
        <v>9850</v>
      </c>
      <c r="AG853" t="s">
        <v>9851</v>
      </c>
      <c r="AH853" t="s">
        <v>9852</v>
      </c>
      <c r="AI853" t="s">
        <v>9853</v>
      </c>
      <c r="AK853" t="s">
        <v>531</v>
      </c>
      <c r="AL853">
        <v>2046645</v>
      </c>
      <c r="AM853">
        <v>2013</v>
      </c>
      <c r="AN853" t="s">
        <v>3796</v>
      </c>
      <c r="AO853" t="s">
        <v>3797</v>
      </c>
      <c r="AP853" t="s">
        <v>3798</v>
      </c>
      <c r="AQ853" t="s">
        <v>3799</v>
      </c>
      <c r="AR853" t="s">
        <v>3800</v>
      </c>
      <c r="AS853" t="s">
        <v>3801</v>
      </c>
      <c r="AT853" t="s">
        <v>9854</v>
      </c>
      <c r="AU853" t="s">
        <v>9855</v>
      </c>
      <c r="AV853" t="s">
        <v>84</v>
      </c>
      <c r="AW853" t="s">
        <v>86</v>
      </c>
      <c r="AX853" t="s">
        <v>86</v>
      </c>
      <c r="AY853" t="s">
        <v>86</v>
      </c>
      <c r="AZ853" t="s">
        <v>86</v>
      </c>
      <c r="BA853" t="s">
        <v>85</v>
      </c>
      <c r="BB853" t="s">
        <v>86</v>
      </c>
      <c r="BC853">
        <v>34</v>
      </c>
      <c r="BD853" t="s">
        <v>86</v>
      </c>
      <c r="BE853" t="s">
        <v>86</v>
      </c>
      <c r="BF853" t="s">
        <v>86</v>
      </c>
      <c r="BG853" t="s">
        <v>86</v>
      </c>
      <c r="BH853" t="s">
        <v>85</v>
      </c>
      <c r="BI853" t="s">
        <v>85</v>
      </c>
      <c r="BJ853" t="s">
        <v>85</v>
      </c>
      <c r="BK853" t="s">
        <v>85</v>
      </c>
      <c r="BL853" t="s">
        <v>9856</v>
      </c>
      <c r="BM853" t="s">
        <v>1698</v>
      </c>
      <c r="BN853" t="s">
        <v>9857</v>
      </c>
      <c r="BO853" t="s">
        <v>9837</v>
      </c>
      <c r="BP853" s="1" t="s">
        <v>9858</v>
      </c>
    </row>
    <row r="854" spans="1:68" hidden="1" x14ac:dyDescent="0.25">
      <c r="A854" s="1" t="s">
        <v>9692</v>
      </c>
      <c r="B854" t="s">
        <v>9693</v>
      </c>
      <c r="C854" t="s">
        <v>9694</v>
      </c>
      <c r="D854" s="5">
        <f t="shared" si="41"/>
        <v>4</v>
      </c>
      <c r="E854" s="5">
        <v>1</v>
      </c>
      <c r="F854" s="5">
        <f>IFERROR(SEARCH(Tabelle2!$A$3,Literatur!$C854),0)</f>
        <v>0</v>
      </c>
      <c r="G854" s="5">
        <f>IFERROR(SEARCH(Tabelle2!$A$4,Literatur!$C854),0)</f>
        <v>0</v>
      </c>
      <c r="H854" s="5">
        <f>IFERROR(SEARCH(Tabelle2!$A$5,Literatur!$C854),0)</f>
        <v>0</v>
      </c>
      <c r="I854" s="5">
        <f>IFERROR(SEARCH(Tabelle2!$A$6,Literatur!$C854),0)</f>
        <v>0</v>
      </c>
      <c r="J854" s="5">
        <f>IFERROR(SEARCH(Tabelle2!$A$7,Literatur!$C854),0)</f>
        <v>0</v>
      </c>
      <c r="K854" s="5">
        <f>IFERROR(SEARCH(Tabelle2!$A$8,Literatur!$C854),0)</f>
        <v>0</v>
      </c>
      <c r="L854" s="5">
        <f>IFERROR(SEARCH(Tabelle2!$A$9,Literatur!$C854),0)</f>
        <v>0</v>
      </c>
      <c r="M854" s="5">
        <f>IFERROR(SEARCH(Tabelle2!$A$10,Literatur!$C854),0)</f>
        <v>0</v>
      </c>
      <c r="N854" t="s">
        <v>3715</v>
      </c>
      <c r="O854" t="s">
        <v>61</v>
      </c>
      <c r="P854" t="s">
        <v>6563</v>
      </c>
      <c r="Q854" t="s">
        <v>9695</v>
      </c>
      <c r="R854">
        <v>1</v>
      </c>
      <c r="S854">
        <v>115001</v>
      </c>
      <c r="T854" t="s">
        <v>64</v>
      </c>
      <c r="U854" t="s">
        <v>9696</v>
      </c>
      <c r="V854" t="s">
        <v>9697</v>
      </c>
      <c r="X854" t="s">
        <v>9698</v>
      </c>
      <c r="Y854" t="s">
        <v>9699</v>
      </c>
      <c r="Z854" t="s">
        <v>9700</v>
      </c>
      <c r="AA854">
        <f t="shared" si="40"/>
        <v>5</v>
      </c>
      <c r="AB854">
        <v>19</v>
      </c>
      <c r="AC854" t="s">
        <v>9859</v>
      </c>
      <c r="AD854" t="s">
        <v>71</v>
      </c>
      <c r="AE854">
        <v>21455306</v>
      </c>
      <c r="AF854" t="s">
        <v>9860</v>
      </c>
      <c r="AG854" t="s">
        <v>9861</v>
      </c>
      <c r="AH854" t="s">
        <v>9862</v>
      </c>
      <c r="AI854" t="s">
        <v>9863</v>
      </c>
      <c r="AK854" t="s">
        <v>241</v>
      </c>
      <c r="AL854">
        <v>2469445</v>
      </c>
      <c r="AM854">
        <v>2011</v>
      </c>
      <c r="AN854" t="s">
        <v>148</v>
      </c>
      <c r="AO854" t="s">
        <v>149</v>
      </c>
      <c r="AP854" t="s">
        <v>150</v>
      </c>
      <c r="AQ854" t="s">
        <v>151</v>
      </c>
      <c r="AR854" t="s">
        <v>152</v>
      </c>
      <c r="AS854" t="s">
        <v>152</v>
      </c>
      <c r="AT854" t="s">
        <v>9864</v>
      </c>
      <c r="AU854" t="s">
        <v>9865</v>
      </c>
      <c r="AV854" t="s">
        <v>84</v>
      </c>
      <c r="AW854" t="s">
        <v>86</v>
      </c>
      <c r="AX854" t="s">
        <v>86</v>
      </c>
      <c r="AY854" t="s">
        <v>86</v>
      </c>
      <c r="AZ854" t="s">
        <v>86</v>
      </c>
      <c r="BA854" t="s">
        <v>85</v>
      </c>
      <c r="BB854" t="s">
        <v>86</v>
      </c>
      <c r="BC854">
        <v>40</v>
      </c>
      <c r="BD854" t="s">
        <v>86</v>
      </c>
      <c r="BE854" t="s">
        <v>86</v>
      </c>
      <c r="BF854" t="s">
        <v>86</v>
      </c>
      <c r="BG854" t="s">
        <v>86</v>
      </c>
      <c r="BH854" t="s">
        <v>85</v>
      </c>
      <c r="BI854" t="s">
        <v>85</v>
      </c>
      <c r="BJ854" t="s">
        <v>85</v>
      </c>
      <c r="BK854" t="s">
        <v>85</v>
      </c>
      <c r="BL854" t="s">
        <v>9866</v>
      </c>
      <c r="BM854" t="s">
        <v>262</v>
      </c>
      <c r="BN854" t="s">
        <v>9867</v>
      </c>
      <c r="BO854" t="s">
        <v>9847</v>
      </c>
      <c r="BP854" s="1" t="s">
        <v>9868</v>
      </c>
    </row>
    <row r="855" spans="1:68" hidden="1" x14ac:dyDescent="0.25">
      <c r="A855" s="1" t="s">
        <v>9692</v>
      </c>
      <c r="B855" t="s">
        <v>9693</v>
      </c>
      <c r="C855" t="s">
        <v>9694</v>
      </c>
      <c r="D855" s="5">
        <f t="shared" si="41"/>
        <v>4</v>
      </c>
      <c r="E855" s="5">
        <v>1</v>
      </c>
      <c r="F855" s="5">
        <f>IFERROR(SEARCH(Tabelle2!$A$3,Literatur!$C855),0)</f>
        <v>0</v>
      </c>
      <c r="G855" s="5">
        <f>IFERROR(SEARCH(Tabelle2!$A$4,Literatur!$C855),0)</f>
        <v>0</v>
      </c>
      <c r="H855" s="5">
        <f>IFERROR(SEARCH(Tabelle2!$A$5,Literatur!$C855),0)</f>
        <v>0</v>
      </c>
      <c r="I855" s="5">
        <f>IFERROR(SEARCH(Tabelle2!$A$6,Literatur!$C855),0)</f>
        <v>0</v>
      </c>
      <c r="J855" s="5">
        <f>IFERROR(SEARCH(Tabelle2!$A$7,Literatur!$C855),0)</f>
        <v>0</v>
      </c>
      <c r="K855" s="5">
        <f>IFERROR(SEARCH(Tabelle2!$A$8,Literatur!$C855),0)</f>
        <v>0</v>
      </c>
      <c r="L855" s="5">
        <f>IFERROR(SEARCH(Tabelle2!$A$9,Literatur!$C855),0)</f>
        <v>0</v>
      </c>
      <c r="M855" s="5">
        <f>IFERROR(SEARCH(Tabelle2!$A$10,Literatur!$C855),0)</f>
        <v>0</v>
      </c>
      <c r="N855" t="s">
        <v>3715</v>
      </c>
      <c r="O855" t="s">
        <v>61</v>
      </c>
      <c r="P855" t="s">
        <v>6563</v>
      </c>
      <c r="Q855" t="s">
        <v>9695</v>
      </c>
      <c r="R855">
        <v>1</v>
      </c>
      <c r="S855">
        <v>115001</v>
      </c>
      <c r="T855" t="s">
        <v>64</v>
      </c>
      <c r="U855" t="s">
        <v>9696</v>
      </c>
      <c r="V855" t="s">
        <v>9697</v>
      </c>
      <c r="X855" t="s">
        <v>9698</v>
      </c>
      <c r="Y855" t="s">
        <v>9699</v>
      </c>
      <c r="Z855" t="s">
        <v>9700</v>
      </c>
      <c r="AA855">
        <f t="shared" si="40"/>
        <v>5</v>
      </c>
      <c r="AB855">
        <v>19</v>
      </c>
      <c r="AC855" t="s">
        <v>9869</v>
      </c>
      <c r="AD855" t="s">
        <v>71</v>
      </c>
      <c r="AE855">
        <v>23034186</v>
      </c>
      <c r="AF855" t="s">
        <v>9870</v>
      </c>
      <c r="AG855" t="s">
        <v>9871</v>
      </c>
      <c r="AH855" t="s">
        <v>9872</v>
      </c>
      <c r="AI855" t="s">
        <v>9873</v>
      </c>
      <c r="AK855" t="s">
        <v>2348</v>
      </c>
      <c r="AL855">
        <v>1971221</v>
      </c>
      <c r="AM855">
        <v>2012</v>
      </c>
      <c r="AN855" t="s">
        <v>6268</v>
      </c>
      <c r="AO855" t="s">
        <v>6269</v>
      </c>
      <c r="AP855" t="s">
        <v>6270</v>
      </c>
      <c r="AQ855" t="s">
        <v>6271</v>
      </c>
      <c r="AR855" t="s">
        <v>6259</v>
      </c>
      <c r="AS855" t="s">
        <v>6272</v>
      </c>
      <c r="AT855" t="s">
        <v>9874</v>
      </c>
      <c r="AU855" t="s">
        <v>9875</v>
      </c>
      <c r="AV855" t="s">
        <v>84</v>
      </c>
      <c r="AW855" t="s">
        <v>86</v>
      </c>
      <c r="AX855" t="s">
        <v>86</v>
      </c>
      <c r="AY855" t="s">
        <v>86</v>
      </c>
      <c r="AZ855" t="s">
        <v>86</v>
      </c>
      <c r="BA855" t="s">
        <v>85</v>
      </c>
      <c r="BB855" t="s">
        <v>86</v>
      </c>
      <c r="BC855">
        <v>41</v>
      </c>
      <c r="BD855" t="s">
        <v>86</v>
      </c>
      <c r="BE855" t="s">
        <v>86</v>
      </c>
      <c r="BF855" t="s">
        <v>86</v>
      </c>
      <c r="BG855" t="s">
        <v>86</v>
      </c>
      <c r="BH855" t="s">
        <v>85</v>
      </c>
      <c r="BI855" t="s">
        <v>85</v>
      </c>
      <c r="BJ855" t="s">
        <v>85</v>
      </c>
      <c r="BK855" t="s">
        <v>85</v>
      </c>
      <c r="BL855" t="s">
        <v>9876</v>
      </c>
      <c r="BN855" t="s">
        <v>9877</v>
      </c>
      <c r="BO855" t="s">
        <v>9857</v>
      </c>
      <c r="BP855" s="1" t="s">
        <v>9878</v>
      </c>
    </row>
    <row r="856" spans="1:68" hidden="1" x14ac:dyDescent="0.25">
      <c r="A856" s="1" t="s">
        <v>9692</v>
      </c>
      <c r="B856" t="s">
        <v>9693</v>
      </c>
      <c r="C856" t="s">
        <v>9694</v>
      </c>
      <c r="D856" s="5">
        <f t="shared" si="41"/>
        <v>4</v>
      </c>
      <c r="E856" s="5">
        <v>1</v>
      </c>
      <c r="F856" s="5">
        <f>IFERROR(SEARCH(Tabelle2!$A$3,Literatur!$C856),0)</f>
        <v>0</v>
      </c>
      <c r="G856" s="5">
        <f>IFERROR(SEARCH(Tabelle2!$A$4,Literatur!$C856),0)</f>
        <v>0</v>
      </c>
      <c r="H856" s="5">
        <f>IFERROR(SEARCH(Tabelle2!$A$5,Literatur!$C856),0)</f>
        <v>0</v>
      </c>
      <c r="I856" s="5">
        <f>IFERROR(SEARCH(Tabelle2!$A$6,Literatur!$C856),0)</f>
        <v>0</v>
      </c>
      <c r="J856" s="5">
        <f>IFERROR(SEARCH(Tabelle2!$A$7,Literatur!$C856),0)</f>
        <v>0</v>
      </c>
      <c r="K856" s="5">
        <f>IFERROR(SEARCH(Tabelle2!$A$8,Literatur!$C856),0)</f>
        <v>0</v>
      </c>
      <c r="L856" s="5">
        <f>IFERROR(SEARCH(Tabelle2!$A$9,Literatur!$C856),0)</f>
        <v>0</v>
      </c>
      <c r="M856" s="5">
        <f>IFERROR(SEARCH(Tabelle2!$A$10,Literatur!$C856),0)</f>
        <v>0</v>
      </c>
      <c r="N856" t="s">
        <v>3715</v>
      </c>
      <c r="O856" t="s">
        <v>61</v>
      </c>
      <c r="P856" t="s">
        <v>6563</v>
      </c>
      <c r="Q856" t="s">
        <v>9695</v>
      </c>
      <c r="R856">
        <v>1</v>
      </c>
      <c r="S856">
        <v>115001</v>
      </c>
      <c r="T856" t="s">
        <v>64</v>
      </c>
      <c r="U856" t="s">
        <v>9696</v>
      </c>
      <c r="V856" t="s">
        <v>9697</v>
      </c>
      <c r="X856" t="s">
        <v>9698</v>
      </c>
      <c r="Y856" t="s">
        <v>9699</v>
      </c>
      <c r="Z856" t="s">
        <v>9700</v>
      </c>
      <c r="AA856">
        <f t="shared" si="40"/>
        <v>5</v>
      </c>
      <c r="AB856">
        <v>19</v>
      </c>
      <c r="AC856" t="s">
        <v>9879</v>
      </c>
      <c r="AD856" t="s">
        <v>71</v>
      </c>
      <c r="AE856">
        <v>25648825</v>
      </c>
      <c r="AF856" t="s">
        <v>9880</v>
      </c>
      <c r="AG856" t="s">
        <v>9881</v>
      </c>
      <c r="AH856" t="s">
        <v>9882</v>
      </c>
      <c r="AI856" t="s">
        <v>9883</v>
      </c>
      <c r="AK856" t="s">
        <v>877</v>
      </c>
      <c r="AL856">
        <v>2475502</v>
      </c>
      <c r="AM856">
        <v>2015</v>
      </c>
      <c r="AN856" t="s">
        <v>6268</v>
      </c>
      <c r="AO856" t="s">
        <v>6269</v>
      </c>
      <c r="AP856" t="s">
        <v>6270</v>
      </c>
      <c r="AQ856" t="s">
        <v>6271</v>
      </c>
      <c r="AR856" t="s">
        <v>6259</v>
      </c>
      <c r="AS856" t="s">
        <v>6272</v>
      </c>
      <c r="AT856" t="s">
        <v>9884</v>
      </c>
      <c r="AV856" t="s">
        <v>84</v>
      </c>
      <c r="AW856" t="s">
        <v>86</v>
      </c>
      <c r="AX856" t="s">
        <v>86</v>
      </c>
      <c r="AY856" t="s">
        <v>85</v>
      </c>
      <c r="AZ856" t="s">
        <v>86</v>
      </c>
      <c r="BA856" t="s">
        <v>85</v>
      </c>
      <c r="BB856" t="s">
        <v>85</v>
      </c>
      <c r="BC856">
        <v>48</v>
      </c>
      <c r="BD856" t="s">
        <v>86</v>
      </c>
      <c r="BE856" t="s">
        <v>86</v>
      </c>
      <c r="BF856" t="s">
        <v>86</v>
      </c>
      <c r="BG856" t="s">
        <v>86</v>
      </c>
      <c r="BH856" t="s">
        <v>85</v>
      </c>
      <c r="BI856" t="s">
        <v>85</v>
      </c>
      <c r="BJ856" t="s">
        <v>85</v>
      </c>
      <c r="BK856" t="s">
        <v>86</v>
      </c>
      <c r="BL856" t="s">
        <v>9885</v>
      </c>
      <c r="BO856" t="s">
        <v>9867</v>
      </c>
      <c r="BP856" s="1" t="s">
        <v>9886</v>
      </c>
    </row>
    <row r="857" spans="1:68" hidden="1" x14ac:dyDescent="0.25">
      <c r="A857" s="1" t="s">
        <v>9692</v>
      </c>
      <c r="B857" t="s">
        <v>9693</v>
      </c>
      <c r="C857" t="s">
        <v>9694</v>
      </c>
      <c r="D857" s="5">
        <f t="shared" si="41"/>
        <v>4</v>
      </c>
      <c r="E857" s="5">
        <v>1</v>
      </c>
      <c r="F857" s="5">
        <f>IFERROR(SEARCH(Tabelle2!$A$3,Literatur!$C857),0)</f>
        <v>0</v>
      </c>
      <c r="G857" s="5">
        <f>IFERROR(SEARCH(Tabelle2!$A$4,Literatur!$C857),0)</f>
        <v>0</v>
      </c>
      <c r="H857" s="5">
        <f>IFERROR(SEARCH(Tabelle2!$A$5,Literatur!$C857),0)</f>
        <v>0</v>
      </c>
      <c r="I857" s="5">
        <f>IFERROR(SEARCH(Tabelle2!$A$6,Literatur!$C857),0)</f>
        <v>0</v>
      </c>
      <c r="J857" s="5">
        <f>IFERROR(SEARCH(Tabelle2!$A$7,Literatur!$C857),0)</f>
        <v>0</v>
      </c>
      <c r="K857" s="5">
        <f>IFERROR(SEARCH(Tabelle2!$A$8,Literatur!$C857),0)</f>
        <v>0</v>
      </c>
      <c r="L857" s="5">
        <f>IFERROR(SEARCH(Tabelle2!$A$9,Literatur!$C857),0)</f>
        <v>0</v>
      </c>
      <c r="M857" s="5">
        <f>IFERROR(SEARCH(Tabelle2!$A$10,Literatur!$C857),0)</f>
        <v>0</v>
      </c>
      <c r="N857" t="s">
        <v>3715</v>
      </c>
      <c r="O857" t="s">
        <v>61</v>
      </c>
      <c r="P857" t="s">
        <v>6563</v>
      </c>
      <c r="Q857" t="s">
        <v>9695</v>
      </c>
      <c r="R857">
        <v>1</v>
      </c>
      <c r="S857">
        <v>115001</v>
      </c>
      <c r="T857" t="s">
        <v>64</v>
      </c>
      <c r="U857" t="s">
        <v>9696</v>
      </c>
      <c r="V857" t="s">
        <v>9697</v>
      </c>
      <c r="X857" t="s">
        <v>9698</v>
      </c>
      <c r="Y857" t="s">
        <v>9699</v>
      </c>
      <c r="Z857" t="s">
        <v>9700</v>
      </c>
      <c r="AA857">
        <f t="shared" si="40"/>
        <v>5</v>
      </c>
      <c r="AB857">
        <v>19</v>
      </c>
      <c r="AC857" t="s">
        <v>9887</v>
      </c>
      <c r="AD857" t="s">
        <v>71</v>
      </c>
      <c r="AE857">
        <v>23531360</v>
      </c>
      <c r="AF857" t="s">
        <v>9888</v>
      </c>
      <c r="AG857" t="s">
        <v>9889</v>
      </c>
      <c r="AH857" t="s">
        <v>9890</v>
      </c>
      <c r="AI857" t="s">
        <v>9891</v>
      </c>
      <c r="AK857" t="s">
        <v>385</v>
      </c>
      <c r="AL857">
        <v>2021627</v>
      </c>
      <c r="AM857">
        <v>2013</v>
      </c>
      <c r="AN857" t="s">
        <v>6268</v>
      </c>
      <c r="AO857" t="s">
        <v>6269</v>
      </c>
      <c r="AP857" t="s">
        <v>6270</v>
      </c>
      <c r="AQ857" t="s">
        <v>6271</v>
      </c>
      <c r="AR857" t="s">
        <v>6259</v>
      </c>
      <c r="AS857" t="s">
        <v>6272</v>
      </c>
      <c r="AT857" t="s">
        <v>9892</v>
      </c>
      <c r="AV857" t="s">
        <v>84</v>
      </c>
      <c r="AW857" t="s">
        <v>86</v>
      </c>
      <c r="AX857" t="s">
        <v>86</v>
      </c>
      <c r="AY857" t="s">
        <v>86</v>
      </c>
      <c r="AZ857" t="s">
        <v>86</v>
      </c>
      <c r="BA857" t="s">
        <v>85</v>
      </c>
      <c r="BB857" t="s">
        <v>86</v>
      </c>
      <c r="BC857">
        <v>82</v>
      </c>
      <c r="BD857" t="s">
        <v>86</v>
      </c>
      <c r="BE857" t="s">
        <v>86</v>
      </c>
      <c r="BF857" t="s">
        <v>86</v>
      </c>
      <c r="BG857" t="s">
        <v>86</v>
      </c>
      <c r="BH857" t="s">
        <v>85</v>
      </c>
      <c r="BI857" t="s">
        <v>85</v>
      </c>
      <c r="BJ857" t="s">
        <v>85</v>
      </c>
      <c r="BK857" t="s">
        <v>85</v>
      </c>
      <c r="BL857" t="s">
        <v>9893</v>
      </c>
      <c r="BO857" t="s">
        <v>9877</v>
      </c>
      <c r="BP857" s="1" t="s">
        <v>9894</v>
      </c>
    </row>
    <row r="858" spans="1:68" hidden="1" x14ac:dyDescent="0.25">
      <c r="A858" s="1" t="s">
        <v>9895</v>
      </c>
      <c r="B858" t="s">
        <v>9896</v>
      </c>
      <c r="C858" t="s">
        <v>9897</v>
      </c>
      <c r="D858" s="5">
        <f t="shared" si="39"/>
        <v>0</v>
      </c>
      <c r="E858" s="5">
        <f>IFERROR(SEARCH(Tabelle2!$A$2,Literatur!$C858),0)</f>
        <v>0</v>
      </c>
      <c r="F858" s="5">
        <f>IFERROR(SEARCH(Tabelle2!$A$3,Literatur!$C858),0)</f>
        <v>0</v>
      </c>
      <c r="G858" s="5">
        <f>IFERROR(SEARCH(Tabelle2!$A$4,Literatur!$C858),0)</f>
        <v>0</v>
      </c>
      <c r="H858" s="5">
        <f>IFERROR(SEARCH(Tabelle2!$A$5,Literatur!$C858),0)</f>
        <v>0</v>
      </c>
      <c r="I858" s="5">
        <f>IFERROR(SEARCH(Tabelle2!$A$6,Literatur!$C858),0)</f>
        <v>0</v>
      </c>
      <c r="J858" s="5">
        <f>IFERROR(SEARCH(Tabelle2!$A$7,Literatur!$C858),0)</f>
        <v>0</v>
      </c>
      <c r="K858" s="5">
        <f>IFERROR(SEARCH(Tabelle2!$A$8,Literatur!$C858),0)</f>
        <v>0</v>
      </c>
      <c r="L858" s="5">
        <f>IFERROR(SEARCH(Tabelle2!$A$9,Literatur!$C858),0)</f>
        <v>0</v>
      </c>
      <c r="M858" s="5">
        <f>IFERROR(SEARCH(Tabelle2!$A$10,Literatur!$C858),0)</f>
        <v>0</v>
      </c>
      <c r="N858" t="s">
        <v>3715</v>
      </c>
      <c r="O858" t="s">
        <v>61</v>
      </c>
      <c r="P858" t="s">
        <v>4225</v>
      </c>
      <c r="Q858" t="s">
        <v>1762</v>
      </c>
      <c r="R858">
        <v>3</v>
      </c>
      <c r="S858">
        <v>115336</v>
      </c>
      <c r="T858" t="s">
        <v>64</v>
      </c>
      <c r="U858" t="s">
        <v>9898</v>
      </c>
      <c r="V858" t="s">
        <v>9899</v>
      </c>
      <c r="X858" t="s">
        <v>9900</v>
      </c>
      <c r="Y858" t="s">
        <v>9901</v>
      </c>
      <c r="Z858" t="s">
        <v>9902</v>
      </c>
      <c r="AA858">
        <f t="shared" si="40"/>
        <v>13</v>
      </c>
      <c r="AB858">
        <v>33</v>
      </c>
      <c r="AC858" t="s">
        <v>9903</v>
      </c>
      <c r="AD858" t="s">
        <v>71</v>
      </c>
      <c r="AE858">
        <v>29900006</v>
      </c>
      <c r="AF858" t="s">
        <v>9904</v>
      </c>
      <c r="AG858" t="s">
        <v>9905</v>
      </c>
      <c r="AH858" t="s">
        <v>9906</v>
      </c>
      <c r="AI858" t="s">
        <v>9907</v>
      </c>
      <c r="AJ858" t="s">
        <v>1033</v>
      </c>
      <c r="AK858" t="s">
        <v>420</v>
      </c>
      <c r="AL858">
        <v>2631674</v>
      </c>
      <c r="AM858">
        <v>2018</v>
      </c>
      <c r="AN858" t="s">
        <v>7070</v>
      </c>
      <c r="AO858" t="s">
        <v>7071</v>
      </c>
      <c r="AP858" t="s">
        <v>7071</v>
      </c>
      <c r="AQ858" t="s">
        <v>7072</v>
      </c>
      <c r="AR858" t="s">
        <v>7073</v>
      </c>
      <c r="AS858" t="s">
        <v>7073</v>
      </c>
      <c r="AT858" t="s">
        <v>9908</v>
      </c>
      <c r="AU858" t="s">
        <v>9909</v>
      </c>
      <c r="AV858" t="s">
        <v>84</v>
      </c>
      <c r="AW858" t="s">
        <v>86</v>
      </c>
      <c r="AX858" t="s">
        <v>86</v>
      </c>
      <c r="AY858" t="s">
        <v>85</v>
      </c>
      <c r="AZ858" t="s">
        <v>86</v>
      </c>
      <c r="BA858" t="s">
        <v>85</v>
      </c>
      <c r="BB858" t="s">
        <v>86</v>
      </c>
      <c r="BC858">
        <v>0</v>
      </c>
      <c r="BD858" t="s">
        <v>86</v>
      </c>
      <c r="BE858" t="s">
        <v>86</v>
      </c>
      <c r="BF858" t="s">
        <v>85</v>
      </c>
      <c r="BG858" t="s">
        <v>86</v>
      </c>
      <c r="BH858" t="s">
        <v>85</v>
      </c>
      <c r="BI858" t="s">
        <v>85</v>
      </c>
      <c r="BJ858" t="s">
        <v>85</v>
      </c>
      <c r="BK858" t="s">
        <v>85</v>
      </c>
      <c r="BL858" t="s">
        <v>290</v>
      </c>
      <c r="BM858" t="s">
        <v>9910</v>
      </c>
      <c r="BN858" t="s">
        <v>7306</v>
      </c>
      <c r="BO858" t="s">
        <v>7306</v>
      </c>
      <c r="BP858" s="1" t="s">
        <v>9911</v>
      </c>
    </row>
    <row r="859" spans="1:68" hidden="1" x14ac:dyDescent="0.25">
      <c r="A859" s="1" t="s">
        <v>9895</v>
      </c>
      <c r="B859" t="s">
        <v>9896</v>
      </c>
      <c r="C859" t="s">
        <v>9897</v>
      </c>
      <c r="D859" s="5">
        <f t="shared" si="39"/>
        <v>0</v>
      </c>
      <c r="E859" s="5">
        <f>IFERROR(SEARCH(Tabelle2!$A$2,Literatur!$C859),0)</f>
        <v>0</v>
      </c>
      <c r="F859" s="5">
        <f>IFERROR(SEARCH(Tabelle2!$A$3,Literatur!$C859),0)</f>
        <v>0</v>
      </c>
      <c r="G859" s="5">
        <f>IFERROR(SEARCH(Tabelle2!$A$4,Literatur!$C859),0)</f>
        <v>0</v>
      </c>
      <c r="H859" s="5">
        <f>IFERROR(SEARCH(Tabelle2!$A$5,Literatur!$C859),0)</f>
        <v>0</v>
      </c>
      <c r="I859" s="5">
        <f>IFERROR(SEARCH(Tabelle2!$A$6,Literatur!$C859),0)</f>
        <v>0</v>
      </c>
      <c r="J859" s="5">
        <f>IFERROR(SEARCH(Tabelle2!$A$7,Literatur!$C859),0)</f>
        <v>0</v>
      </c>
      <c r="K859" s="5">
        <f>IFERROR(SEARCH(Tabelle2!$A$8,Literatur!$C859),0)</f>
        <v>0</v>
      </c>
      <c r="L859" s="5">
        <f>IFERROR(SEARCH(Tabelle2!$A$9,Literatur!$C859),0)</f>
        <v>0</v>
      </c>
      <c r="M859" s="5">
        <f>IFERROR(SEARCH(Tabelle2!$A$10,Literatur!$C859),0)</f>
        <v>0</v>
      </c>
      <c r="N859" t="s">
        <v>3715</v>
      </c>
      <c r="O859" t="s">
        <v>61</v>
      </c>
      <c r="P859" t="s">
        <v>4225</v>
      </c>
      <c r="Q859" t="s">
        <v>1762</v>
      </c>
      <c r="R859">
        <v>3</v>
      </c>
      <c r="S859">
        <v>115336</v>
      </c>
      <c r="T859" t="s">
        <v>64</v>
      </c>
      <c r="U859" t="s">
        <v>9898</v>
      </c>
      <c r="V859" t="s">
        <v>9899</v>
      </c>
      <c r="X859" t="s">
        <v>9900</v>
      </c>
      <c r="Y859" t="s">
        <v>9901</v>
      </c>
      <c r="Z859" t="s">
        <v>9902</v>
      </c>
      <c r="AA859">
        <f t="shared" si="40"/>
        <v>13</v>
      </c>
      <c r="AB859">
        <v>33</v>
      </c>
      <c r="AC859" t="s">
        <v>9912</v>
      </c>
      <c r="AD859" t="s">
        <v>71</v>
      </c>
      <c r="AE859">
        <v>29720942</v>
      </c>
      <c r="AF859" t="s">
        <v>9913</v>
      </c>
      <c r="AG859" t="s">
        <v>9914</v>
      </c>
      <c r="AH859" t="s">
        <v>9915</v>
      </c>
      <c r="AI859" t="s">
        <v>9916</v>
      </c>
      <c r="AJ859" t="s">
        <v>130</v>
      </c>
      <c r="AK859" t="s">
        <v>281</v>
      </c>
      <c r="AL859">
        <v>2645047</v>
      </c>
      <c r="AM859">
        <v>2018</v>
      </c>
      <c r="AN859" t="s">
        <v>298</v>
      </c>
      <c r="AO859" t="s">
        <v>299</v>
      </c>
      <c r="AP859" t="s">
        <v>299</v>
      </c>
      <c r="AQ859" t="s">
        <v>300</v>
      </c>
      <c r="AR859" t="s">
        <v>301</v>
      </c>
      <c r="AS859" t="s">
        <v>301</v>
      </c>
      <c r="AT859" t="s">
        <v>9917</v>
      </c>
      <c r="AU859" t="s">
        <v>9918</v>
      </c>
      <c r="AV859" t="s">
        <v>84</v>
      </c>
      <c r="AW859" t="s">
        <v>86</v>
      </c>
      <c r="AX859" t="s">
        <v>86</v>
      </c>
      <c r="AY859" t="s">
        <v>85</v>
      </c>
      <c r="AZ859" t="s">
        <v>86</v>
      </c>
      <c r="BA859" t="s">
        <v>85</v>
      </c>
      <c r="BB859" t="s">
        <v>86</v>
      </c>
      <c r="BC859">
        <v>0</v>
      </c>
      <c r="BD859" t="s">
        <v>86</v>
      </c>
      <c r="BE859" t="s">
        <v>86</v>
      </c>
      <c r="BF859" t="s">
        <v>85</v>
      </c>
      <c r="BG859" t="s">
        <v>86</v>
      </c>
      <c r="BH859" t="s">
        <v>85</v>
      </c>
      <c r="BI859" t="s">
        <v>85</v>
      </c>
      <c r="BJ859" t="s">
        <v>85</v>
      </c>
      <c r="BK859" t="s">
        <v>85</v>
      </c>
      <c r="BL859" t="s">
        <v>1867</v>
      </c>
      <c r="BM859" t="s">
        <v>2908</v>
      </c>
      <c r="BN859" t="s">
        <v>699</v>
      </c>
      <c r="BO859" t="s">
        <v>699</v>
      </c>
      <c r="BP859" s="1" t="s">
        <v>9919</v>
      </c>
    </row>
    <row r="860" spans="1:68" hidden="1" x14ac:dyDescent="0.25">
      <c r="A860" s="1" t="s">
        <v>9895</v>
      </c>
      <c r="B860" t="s">
        <v>9896</v>
      </c>
      <c r="C860" t="s">
        <v>9897</v>
      </c>
      <c r="D860" s="5">
        <f t="shared" si="39"/>
        <v>0</v>
      </c>
      <c r="E860" s="5">
        <f>IFERROR(SEARCH(Tabelle2!$A$2,Literatur!$C860),0)</f>
        <v>0</v>
      </c>
      <c r="F860" s="5">
        <f>IFERROR(SEARCH(Tabelle2!$A$3,Literatur!$C860),0)</f>
        <v>0</v>
      </c>
      <c r="G860" s="5">
        <f>IFERROR(SEARCH(Tabelle2!$A$4,Literatur!$C860),0)</f>
        <v>0</v>
      </c>
      <c r="H860" s="5">
        <f>IFERROR(SEARCH(Tabelle2!$A$5,Literatur!$C860),0)</f>
        <v>0</v>
      </c>
      <c r="I860" s="5">
        <f>IFERROR(SEARCH(Tabelle2!$A$6,Literatur!$C860),0)</f>
        <v>0</v>
      </c>
      <c r="J860" s="5">
        <f>IFERROR(SEARCH(Tabelle2!$A$7,Literatur!$C860),0)</f>
        <v>0</v>
      </c>
      <c r="K860" s="5">
        <f>IFERROR(SEARCH(Tabelle2!$A$8,Literatur!$C860),0)</f>
        <v>0</v>
      </c>
      <c r="L860" s="5">
        <f>IFERROR(SEARCH(Tabelle2!$A$9,Literatur!$C860),0)</f>
        <v>0</v>
      </c>
      <c r="M860" s="5">
        <f>IFERROR(SEARCH(Tabelle2!$A$10,Literatur!$C860),0)</f>
        <v>0</v>
      </c>
      <c r="N860" t="s">
        <v>3715</v>
      </c>
      <c r="O860" t="s">
        <v>61</v>
      </c>
      <c r="P860" t="s">
        <v>4225</v>
      </c>
      <c r="Q860" t="s">
        <v>1762</v>
      </c>
      <c r="R860">
        <v>3</v>
      </c>
      <c r="S860">
        <v>115336</v>
      </c>
      <c r="T860" t="s">
        <v>64</v>
      </c>
      <c r="U860" t="s">
        <v>9898</v>
      </c>
      <c r="V860" t="s">
        <v>9899</v>
      </c>
      <c r="X860" t="s">
        <v>9900</v>
      </c>
      <c r="Y860" t="s">
        <v>9901</v>
      </c>
      <c r="Z860" t="s">
        <v>9902</v>
      </c>
      <c r="AA860">
        <f t="shared" si="40"/>
        <v>13</v>
      </c>
      <c r="AB860">
        <v>33</v>
      </c>
      <c r="AC860" t="s">
        <v>9920</v>
      </c>
      <c r="AD860" t="s">
        <v>71</v>
      </c>
      <c r="AE860">
        <v>29502165</v>
      </c>
      <c r="AF860" t="s">
        <v>9921</v>
      </c>
      <c r="AG860" t="s">
        <v>9922</v>
      </c>
      <c r="AH860" t="s">
        <v>9923</v>
      </c>
      <c r="AI860" t="s">
        <v>9924</v>
      </c>
      <c r="AJ860" t="s">
        <v>113</v>
      </c>
      <c r="AK860" t="s">
        <v>9706</v>
      </c>
      <c r="AL860">
        <v>2686129</v>
      </c>
      <c r="AM860">
        <v>2018</v>
      </c>
      <c r="AN860" t="s">
        <v>9707</v>
      </c>
      <c r="AO860" t="s">
        <v>9708</v>
      </c>
      <c r="AP860" t="s">
        <v>9709</v>
      </c>
      <c r="AQ860" t="s">
        <v>9710</v>
      </c>
      <c r="AR860" t="s">
        <v>9711</v>
      </c>
      <c r="AS860" t="s">
        <v>9712</v>
      </c>
      <c r="AT860" t="s">
        <v>9925</v>
      </c>
      <c r="AU860" t="s">
        <v>9926</v>
      </c>
      <c r="AV860" t="s">
        <v>84</v>
      </c>
      <c r="AW860" t="s">
        <v>86</v>
      </c>
      <c r="AX860" t="s">
        <v>86</v>
      </c>
      <c r="AY860" t="s">
        <v>85</v>
      </c>
      <c r="AZ860" t="s">
        <v>86</v>
      </c>
      <c r="BA860" t="s">
        <v>85</v>
      </c>
      <c r="BB860" t="s">
        <v>86</v>
      </c>
      <c r="BC860">
        <v>0</v>
      </c>
      <c r="BD860" t="s">
        <v>86</v>
      </c>
      <c r="BE860" t="s">
        <v>86</v>
      </c>
      <c r="BF860" t="s">
        <v>85</v>
      </c>
      <c r="BG860" t="s">
        <v>86</v>
      </c>
      <c r="BH860" t="s">
        <v>85</v>
      </c>
      <c r="BI860" t="s">
        <v>85</v>
      </c>
      <c r="BJ860" t="s">
        <v>85</v>
      </c>
      <c r="BK860" t="s">
        <v>85</v>
      </c>
      <c r="BL860" t="s">
        <v>1417</v>
      </c>
      <c r="BM860" t="s">
        <v>3684</v>
      </c>
      <c r="BN860" t="s">
        <v>1419</v>
      </c>
      <c r="BO860" t="s">
        <v>1419</v>
      </c>
      <c r="BP860" s="1" t="s">
        <v>9927</v>
      </c>
    </row>
    <row r="861" spans="1:68" hidden="1" x14ac:dyDescent="0.25">
      <c r="A861" s="1" t="s">
        <v>9895</v>
      </c>
      <c r="B861" t="s">
        <v>9896</v>
      </c>
      <c r="C861" t="s">
        <v>9897</v>
      </c>
      <c r="D861" s="5">
        <f t="shared" si="39"/>
        <v>0</v>
      </c>
      <c r="E861" s="5">
        <f>IFERROR(SEARCH(Tabelle2!$A$2,Literatur!$C861),0)</f>
        <v>0</v>
      </c>
      <c r="F861" s="5">
        <f>IFERROR(SEARCH(Tabelle2!$A$3,Literatur!$C861),0)</f>
        <v>0</v>
      </c>
      <c r="G861" s="5">
        <f>IFERROR(SEARCH(Tabelle2!$A$4,Literatur!$C861),0)</f>
        <v>0</v>
      </c>
      <c r="H861" s="5">
        <f>IFERROR(SEARCH(Tabelle2!$A$5,Literatur!$C861),0)</f>
        <v>0</v>
      </c>
      <c r="I861" s="5">
        <f>IFERROR(SEARCH(Tabelle2!$A$6,Literatur!$C861),0)</f>
        <v>0</v>
      </c>
      <c r="J861" s="5">
        <f>IFERROR(SEARCH(Tabelle2!$A$7,Literatur!$C861),0)</f>
        <v>0</v>
      </c>
      <c r="K861" s="5">
        <f>IFERROR(SEARCH(Tabelle2!$A$8,Literatur!$C861),0)</f>
        <v>0</v>
      </c>
      <c r="L861" s="5">
        <f>IFERROR(SEARCH(Tabelle2!$A$9,Literatur!$C861),0)</f>
        <v>0</v>
      </c>
      <c r="M861" s="5">
        <f>IFERROR(SEARCH(Tabelle2!$A$10,Literatur!$C861),0)</f>
        <v>0</v>
      </c>
      <c r="N861" t="s">
        <v>3715</v>
      </c>
      <c r="O861" t="s">
        <v>61</v>
      </c>
      <c r="P861" t="s">
        <v>4225</v>
      </c>
      <c r="Q861" t="s">
        <v>1762</v>
      </c>
      <c r="R861">
        <v>3</v>
      </c>
      <c r="S861">
        <v>115336</v>
      </c>
      <c r="T861" t="s">
        <v>64</v>
      </c>
      <c r="U861" t="s">
        <v>9898</v>
      </c>
      <c r="V861" t="s">
        <v>9899</v>
      </c>
      <c r="X861" t="s">
        <v>9900</v>
      </c>
      <c r="Y861" t="s">
        <v>9901</v>
      </c>
      <c r="Z861" t="s">
        <v>9902</v>
      </c>
      <c r="AA861">
        <f t="shared" si="40"/>
        <v>13</v>
      </c>
      <c r="AB861">
        <v>33</v>
      </c>
      <c r="AC861" t="s">
        <v>9928</v>
      </c>
      <c r="AD861" t="s">
        <v>71</v>
      </c>
      <c r="AE861">
        <v>29281794</v>
      </c>
      <c r="AF861" t="s">
        <v>9929</v>
      </c>
      <c r="AG861" t="s">
        <v>9930</v>
      </c>
      <c r="AH861" t="s">
        <v>9931</v>
      </c>
      <c r="AI861" t="s">
        <v>9932</v>
      </c>
      <c r="AJ861" t="s">
        <v>130</v>
      </c>
      <c r="AK861" t="s">
        <v>4183</v>
      </c>
      <c r="AL861">
        <v>2652857</v>
      </c>
      <c r="AM861">
        <v>2018</v>
      </c>
      <c r="AN861" t="s">
        <v>9933</v>
      </c>
      <c r="AO861" t="s">
        <v>9934</v>
      </c>
      <c r="AP861" t="s">
        <v>9935</v>
      </c>
      <c r="AQ861" t="s">
        <v>9936</v>
      </c>
      <c r="AR861" t="s">
        <v>9937</v>
      </c>
      <c r="AS861" t="s">
        <v>9938</v>
      </c>
      <c r="AT861" t="s">
        <v>9939</v>
      </c>
      <c r="AU861" t="s">
        <v>9940</v>
      </c>
      <c r="AV861" t="s">
        <v>84</v>
      </c>
      <c r="AW861" t="s">
        <v>86</v>
      </c>
      <c r="AX861" t="s">
        <v>86</v>
      </c>
      <c r="AY861" t="s">
        <v>85</v>
      </c>
      <c r="AZ861" t="s">
        <v>86</v>
      </c>
      <c r="BA861" t="s">
        <v>85</v>
      </c>
      <c r="BB861" t="s">
        <v>86</v>
      </c>
      <c r="BC861">
        <v>0</v>
      </c>
      <c r="BD861" t="s">
        <v>86</v>
      </c>
      <c r="BE861" t="s">
        <v>86</v>
      </c>
      <c r="BF861" t="s">
        <v>85</v>
      </c>
      <c r="BG861" t="s">
        <v>86</v>
      </c>
      <c r="BH861" t="s">
        <v>85</v>
      </c>
      <c r="BI861" t="s">
        <v>85</v>
      </c>
      <c r="BJ861" t="s">
        <v>85</v>
      </c>
      <c r="BK861" t="s">
        <v>85</v>
      </c>
      <c r="BL861" t="s">
        <v>7616</v>
      </c>
      <c r="BM861" t="s">
        <v>290</v>
      </c>
      <c r="BN861" t="s">
        <v>9941</v>
      </c>
      <c r="BO861" t="s">
        <v>9941</v>
      </c>
      <c r="BP861" s="1" t="s">
        <v>9942</v>
      </c>
    </row>
    <row r="862" spans="1:68" hidden="1" x14ac:dyDescent="0.25">
      <c r="A862" s="1" t="s">
        <v>9895</v>
      </c>
      <c r="B862" t="s">
        <v>9896</v>
      </c>
      <c r="C862" t="s">
        <v>9897</v>
      </c>
      <c r="D862" s="5">
        <f t="shared" si="39"/>
        <v>0</v>
      </c>
      <c r="E862" s="5">
        <f>IFERROR(SEARCH(Tabelle2!$A$2,Literatur!$C862),0)</f>
        <v>0</v>
      </c>
      <c r="F862" s="5">
        <f>IFERROR(SEARCH(Tabelle2!$A$3,Literatur!$C862),0)</f>
        <v>0</v>
      </c>
      <c r="G862" s="5">
        <f>IFERROR(SEARCH(Tabelle2!$A$4,Literatur!$C862),0)</f>
        <v>0</v>
      </c>
      <c r="H862" s="5">
        <f>IFERROR(SEARCH(Tabelle2!$A$5,Literatur!$C862),0)</f>
        <v>0</v>
      </c>
      <c r="I862" s="5">
        <f>IFERROR(SEARCH(Tabelle2!$A$6,Literatur!$C862),0)</f>
        <v>0</v>
      </c>
      <c r="J862" s="5">
        <f>IFERROR(SEARCH(Tabelle2!$A$7,Literatur!$C862),0)</f>
        <v>0</v>
      </c>
      <c r="K862" s="5">
        <f>IFERROR(SEARCH(Tabelle2!$A$8,Literatur!$C862),0)</f>
        <v>0</v>
      </c>
      <c r="L862" s="5">
        <f>IFERROR(SEARCH(Tabelle2!$A$9,Literatur!$C862),0)</f>
        <v>0</v>
      </c>
      <c r="M862" s="5">
        <f>IFERROR(SEARCH(Tabelle2!$A$10,Literatur!$C862),0)</f>
        <v>0</v>
      </c>
      <c r="N862" t="s">
        <v>3715</v>
      </c>
      <c r="O862" t="s">
        <v>61</v>
      </c>
      <c r="P862" t="s">
        <v>4225</v>
      </c>
      <c r="Q862" t="s">
        <v>1762</v>
      </c>
      <c r="R862">
        <v>3</v>
      </c>
      <c r="S862">
        <v>115336</v>
      </c>
      <c r="T862" t="s">
        <v>64</v>
      </c>
      <c r="U862" t="s">
        <v>9898</v>
      </c>
      <c r="V862" t="s">
        <v>9899</v>
      </c>
      <c r="X862" t="s">
        <v>9900</v>
      </c>
      <c r="Y862" t="s">
        <v>9901</v>
      </c>
      <c r="Z862" t="s">
        <v>9902</v>
      </c>
      <c r="AA862">
        <f t="shared" si="40"/>
        <v>13</v>
      </c>
      <c r="AB862">
        <v>33</v>
      </c>
      <c r="AC862" t="s">
        <v>9943</v>
      </c>
      <c r="AD862" t="s">
        <v>71</v>
      </c>
      <c r="AE862">
        <v>29167567</v>
      </c>
      <c r="AF862" t="s">
        <v>9944</v>
      </c>
      <c r="AG862" t="s">
        <v>9945</v>
      </c>
      <c r="AH862" t="s">
        <v>9946</v>
      </c>
      <c r="AI862" t="s">
        <v>9947</v>
      </c>
      <c r="AJ862" t="s">
        <v>113</v>
      </c>
      <c r="AK862" t="s">
        <v>384</v>
      </c>
      <c r="AL862">
        <v>2613327</v>
      </c>
      <c r="AM862">
        <v>2017</v>
      </c>
      <c r="AN862" t="s">
        <v>464</v>
      </c>
      <c r="AO862" t="s">
        <v>465</v>
      </c>
      <c r="AP862" t="s">
        <v>465</v>
      </c>
      <c r="AQ862" t="s">
        <v>466</v>
      </c>
      <c r="AR862" t="s">
        <v>467</v>
      </c>
      <c r="AS862" t="s">
        <v>467</v>
      </c>
      <c r="AT862" t="s">
        <v>9948</v>
      </c>
      <c r="AU862" t="s">
        <v>9949</v>
      </c>
      <c r="AV862" t="s">
        <v>84</v>
      </c>
      <c r="AW862" t="s">
        <v>86</v>
      </c>
      <c r="AX862" t="s">
        <v>86</v>
      </c>
      <c r="AY862" t="s">
        <v>85</v>
      </c>
      <c r="AZ862" t="s">
        <v>86</v>
      </c>
      <c r="BA862" t="s">
        <v>85</v>
      </c>
      <c r="BB862" t="s">
        <v>86</v>
      </c>
      <c r="BC862">
        <v>0</v>
      </c>
      <c r="BD862" t="s">
        <v>86</v>
      </c>
      <c r="BE862" t="s">
        <v>86</v>
      </c>
      <c r="BF862" t="s">
        <v>85</v>
      </c>
      <c r="BG862" t="s">
        <v>86</v>
      </c>
      <c r="BH862" t="s">
        <v>85</v>
      </c>
      <c r="BI862" t="s">
        <v>85</v>
      </c>
      <c r="BJ862" t="s">
        <v>85</v>
      </c>
      <c r="BK862" t="s">
        <v>85</v>
      </c>
      <c r="BL862" t="s">
        <v>4597</v>
      </c>
      <c r="BM862" t="s">
        <v>1867</v>
      </c>
      <c r="BN862" t="s">
        <v>2869</v>
      </c>
      <c r="BO862" t="s">
        <v>2869</v>
      </c>
      <c r="BP862" s="1" t="s">
        <v>9950</v>
      </c>
    </row>
    <row r="863" spans="1:68" hidden="1" x14ac:dyDescent="0.25">
      <c r="A863" s="1" t="s">
        <v>9895</v>
      </c>
      <c r="B863" t="s">
        <v>9896</v>
      </c>
      <c r="C863" t="s">
        <v>9897</v>
      </c>
      <c r="D863" s="5">
        <f t="shared" si="39"/>
        <v>0</v>
      </c>
      <c r="E863" s="5">
        <f>IFERROR(SEARCH(Tabelle2!$A$2,Literatur!$C863),0)</f>
        <v>0</v>
      </c>
      <c r="F863" s="5">
        <f>IFERROR(SEARCH(Tabelle2!$A$3,Literatur!$C863),0)</f>
        <v>0</v>
      </c>
      <c r="G863" s="5">
        <f>IFERROR(SEARCH(Tabelle2!$A$4,Literatur!$C863),0)</f>
        <v>0</v>
      </c>
      <c r="H863" s="5">
        <f>IFERROR(SEARCH(Tabelle2!$A$5,Literatur!$C863),0)</f>
        <v>0</v>
      </c>
      <c r="I863" s="5">
        <f>IFERROR(SEARCH(Tabelle2!$A$6,Literatur!$C863),0)</f>
        <v>0</v>
      </c>
      <c r="J863" s="5">
        <f>IFERROR(SEARCH(Tabelle2!$A$7,Literatur!$C863),0)</f>
        <v>0</v>
      </c>
      <c r="K863" s="5">
        <f>IFERROR(SEARCH(Tabelle2!$A$8,Literatur!$C863),0)</f>
        <v>0</v>
      </c>
      <c r="L863" s="5">
        <f>IFERROR(SEARCH(Tabelle2!$A$9,Literatur!$C863),0)</f>
        <v>0</v>
      </c>
      <c r="M863" s="5">
        <f>IFERROR(SEARCH(Tabelle2!$A$10,Literatur!$C863),0)</f>
        <v>0</v>
      </c>
      <c r="N863" t="s">
        <v>3715</v>
      </c>
      <c r="O863" t="s">
        <v>61</v>
      </c>
      <c r="P863" t="s">
        <v>4225</v>
      </c>
      <c r="Q863" t="s">
        <v>1762</v>
      </c>
      <c r="R863">
        <v>3</v>
      </c>
      <c r="S863">
        <v>115336</v>
      </c>
      <c r="T863" t="s">
        <v>64</v>
      </c>
      <c r="U863" t="s">
        <v>9898</v>
      </c>
      <c r="V863" t="s">
        <v>9899</v>
      </c>
      <c r="X863" t="s">
        <v>9900</v>
      </c>
      <c r="Y863" t="s">
        <v>9901</v>
      </c>
      <c r="Z863" t="s">
        <v>9902</v>
      </c>
      <c r="AA863">
        <f t="shared" si="40"/>
        <v>13</v>
      </c>
      <c r="AB863">
        <v>33</v>
      </c>
      <c r="AC863" t="s">
        <v>9951</v>
      </c>
      <c r="AD863" t="s">
        <v>71</v>
      </c>
      <c r="AE863">
        <v>29062282</v>
      </c>
      <c r="AF863" t="s">
        <v>9952</v>
      </c>
      <c r="AG863" t="s">
        <v>9953</v>
      </c>
      <c r="AH863" t="s">
        <v>9954</v>
      </c>
      <c r="AI863" t="s">
        <v>9955</v>
      </c>
      <c r="AJ863" t="s">
        <v>1033</v>
      </c>
      <c r="AK863" t="s">
        <v>97</v>
      </c>
      <c r="AL863">
        <v>2550597</v>
      </c>
      <c r="AM863">
        <v>2017</v>
      </c>
      <c r="AN863" t="s">
        <v>864</v>
      </c>
      <c r="AO863" t="s">
        <v>865</v>
      </c>
      <c r="AP863" t="s">
        <v>865</v>
      </c>
      <c r="AQ863" t="s">
        <v>866</v>
      </c>
      <c r="AR863" t="s">
        <v>867</v>
      </c>
      <c r="AS863" t="s">
        <v>867</v>
      </c>
      <c r="AT863" t="s">
        <v>9956</v>
      </c>
      <c r="AU863" t="s">
        <v>9957</v>
      </c>
      <c r="AV863" t="s">
        <v>84</v>
      </c>
      <c r="AW863" t="s">
        <v>86</v>
      </c>
      <c r="AX863" t="s">
        <v>86</v>
      </c>
      <c r="AY863" t="s">
        <v>85</v>
      </c>
      <c r="AZ863" t="s">
        <v>86</v>
      </c>
      <c r="BA863" t="s">
        <v>85</v>
      </c>
      <c r="BB863" t="s">
        <v>86</v>
      </c>
      <c r="BC863">
        <v>0</v>
      </c>
      <c r="BD863" t="s">
        <v>86</v>
      </c>
      <c r="BE863" t="s">
        <v>86</v>
      </c>
      <c r="BF863" t="s">
        <v>85</v>
      </c>
      <c r="BG863" t="s">
        <v>86</v>
      </c>
      <c r="BH863" t="s">
        <v>85</v>
      </c>
      <c r="BI863" t="s">
        <v>85</v>
      </c>
      <c r="BJ863" t="s">
        <v>85</v>
      </c>
      <c r="BK863" t="s">
        <v>85</v>
      </c>
      <c r="BL863" t="s">
        <v>3545</v>
      </c>
      <c r="BM863" t="s">
        <v>1317</v>
      </c>
      <c r="BN863" t="s">
        <v>2860</v>
      </c>
      <c r="BO863" t="s">
        <v>2860</v>
      </c>
      <c r="BP863" s="1" t="s">
        <v>9958</v>
      </c>
    </row>
    <row r="864" spans="1:68" hidden="1" x14ac:dyDescent="0.25">
      <c r="A864" s="1" t="s">
        <v>9895</v>
      </c>
      <c r="B864" t="s">
        <v>9896</v>
      </c>
      <c r="C864" t="s">
        <v>9897</v>
      </c>
      <c r="D864" s="5">
        <f t="shared" si="39"/>
        <v>0</v>
      </c>
      <c r="E864" s="5">
        <f>IFERROR(SEARCH(Tabelle2!$A$2,Literatur!$C864),0)</f>
        <v>0</v>
      </c>
      <c r="F864" s="5">
        <f>IFERROR(SEARCH(Tabelle2!$A$3,Literatur!$C864),0)</f>
        <v>0</v>
      </c>
      <c r="G864" s="5">
        <f>IFERROR(SEARCH(Tabelle2!$A$4,Literatur!$C864),0)</f>
        <v>0</v>
      </c>
      <c r="H864" s="5">
        <f>IFERROR(SEARCH(Tabelle2!$A$5,Literatur!$C864),0)</f>
        <v>0</v>
      </c>
      <c r="I864" s="5">
        <f>IFERROR(SEARCH(Tabelle2!$A$6,Literatur!$C864),0)</f>
        <v>0</v>
      </c>
      <c r="J864" s="5">
        <f>IFERROR(SEARCH(Tabelle2!$A$7,Literatur!$C864),0)</f>
        <v>0</v>
      </c>
      <c r="K864" s="5">
        <f>IFERROR(SEARCH(Tabelle2!$A$8,Literatur!$C864),0)</f>
        <v>0</v>
      </c>
      <c r="L864" s="5">
        <f>IFERROR(SEARCH(Tabelle2!$A$9,Literatur!$C864),0)</f>
        <v>0</v>
      </c>
      <c r="M864" s="5">
        <f>IFERROR(SEARCH(Tabelle2!$A$10,Literatur!$C864),0)</f>
        <v>0</v>
      </c>
      <c r="N864" t="s">
        <v>3715</v>
      </c>
      <c r="O864" t="s">
        <v>61</v>
      </c>
      <c r="P864" t="s">
        <v>4225</v>
      </c>
      <c r="Q864" t="s">
        <v>1762</v>
      </c>
      <c r="R864">
        <v>3</v>
      </c>
      <c r="S864">
        <v>115336</v>
      </c>
      <c r="T864" t="s">
        <v>64</v>
      </c>
      <c r="U864" t="s">
        <v>9898</v>
      </c>
      <c r="V864" t="s">
        <v>9899</v>
      </c>
      <c r="X864" t="s">
        <v>9900</v>
      </c>
      <c r="Y864" t="s">
        <v>9901</v>
      </c>
      <c r="Z864" t="s">
        <v>9902</v>
      </c>
      <c r="AA864">
        <f t="shared" si="40"/>
        <v>13</v>
      </c>
      <c r="AB864">
        <v>33</v>
      </c>
      <c r="AC864" t="s">
        <v>9959</v>
      </c>
      <c r="AD864" t="s">
        <v>71</v>
      </c>
      <c r="AE864">
        <v>29590495</v>
      </c>
      <c r="AF864" t="s">
        <v>9960</v>
      </c>
      <c r="AG864" t="s">
        <v>9961</v>
      </c>
      <c r="AH864" t="s">
        <v>9962</v>
      </c>
      <c r="AI864" t="s">
        <v>9963</v>
      </c>
      <c r="AJ864" t="s">
        <v>147</v>
      </c>
      <c r="AK864" t="s">
        <v>9964</v>
      </c>
      <c r="AL864">
        <v>2689856</v>
      </c>
      <c r="AM864">
        <v>2018</v>
      </c>
      <c r="AN864" t="s">
        <v>9965</v>
      </c>
      <c r="AO864" t="s">
        <v>6594</v>
      </c>
      <c r="AP864" t="s">
        <v>6595</v>
      </c>
      <c r="AQ864" t="s">
        <v>6596</v>
      </c>
      <c r="AR864" t="s">
        <v>6597</v>
      </c>
      <c r="AS864" t="s">
        <v>6598</v>
      </c>
      <c r="AT864" t="s">
        <v>9966</v>
      </c>
      <c r="AU864" t="s">
        <v>9967</v>
      </c>
      <c r="AV864" t="s">
        <v>84</v>
      </c>
      <c r="AW864" t="s">
        <v>86</v>
      </c>
      <c r="AX864" t="s">
        <v>86</v>
      </c>
      <c r="AY864" t="s">
        <v>85</v>
      </c>
      <c r="AZ864" t="s">
        <v>86</v>
      </c>
      <c r="BA864" t="s">
        <v>85</v>
      </c>
      <c r="BB864" t="s">
        <v>86</v>
      </c>
      <c r="BC864">
        <v>1</v>
      </c>
      <c r="BD864" t="s">
        <v>86</v>
      </c>
      <c r="BE864" t="s">
        <v>86</v>
      </c>
      <c r="BF864" t="s">
        <v>85</v>
      </c>
      <c r="BG864" t="s">
        <v>86</v>
      </c>
      <c r="BH864" t="s">
        <v>85</v>
      </c>
      <c r="BI864" t="s">
        <v>85</v>
      </c>
      <c r="BJ864" t="s">
        <v>85</v>
      </c>
      <c r="BK864" t="s">
        <v>85</v>
      </c>
      <c r="BL864" t="s">
        <v>9968</v>
      </c>
      <c r="BM864" t="s">
        <v>800</v>
      </c>
      <c r="BN864" t="s">
        <v>413</v>
      </c>
      <c r="BO864" t="s">
        <v>1067</v>
      </c>
      <c r="BP864" s="1" t="s">
        <v>9969</v>
      </c>
    </row>
    <row r="865" spans="1:68" hidden="1" x14ac:dyDescent="0.25">
      <c r="A865" s="1" t="s">
        <v>9895</v>
      </c>
      <c r="B865" t="s">
        <v>9896</v>
      </c>
      <c r="C865" t="s">
        <v>9897</v>
      </c>
      <c r="D865" s="5">
        <f t="shared" si="39"/>
        <v>0</v>
      </c>
      <c r="E865" s="5">
        <f>IFERROR(SEARCH(Tabelle2!$A$2,Literatur!$C865),0)</f>
        <v>0</v>
      </c>
      <c r="F865" s="5">
        <f>IFERROR(SEARCH(Tabelle2!$A$3,Literatur!$C865),0)</f>
        <v>0</v>
      </c>
      <c r="G865" s="5">
        <f>IFERROR(SEARCH(Tabelle2!$A$4,Literatur!$C865),0)</f>
        <v>0</v>
      </c>
      <c r="H865" s="5">
        <f>IFERROR(SEARCH(Tabelle2!$A$5,Literatur!$C865),0)</f>
        <v>0</v>
      </c>
      <c r="I865" s="5">
        <f>IFERROR(SEARCH(Tabelle2!$A$6,Literatur!$C865),0)</f>
        <v>0</v>
      </c>
      <c r="J865" s="5">
        <f>IFERROR(SEARCH(Tabelle2!$A$7,Literatur!$C865),0)</f>
        <v>0</v>
      </c>
      <c r="K865" s="5">
        <f>IFERROR(SEARCH(Tabelle2!$A$8,Literatur!$C865),0)</f>
        <v>0</v>
      </c>
      <c r="L865" s="5">
        <f>IFERROR(SEARCH(Tabelle2!$A$9,Literatur!$C865),0)</f>
        <v>0</v>
      </c>
      <c r="M865" s="5">
        <f>IFERROR(SEARCH(Tabelle2!$A$10,Literatur!$C865),0)</f>
        <v>0</v>
      </c>
      <c r="N865" t="s">
        <v>3715</v>
      </c>
      <c r="O865" t="s">
        <v>61</v>
      </c>
      <c r="P865" t="s">
        <v>4225</v>
      </c>
      <c r="Q865" t="s">
        <v>1762</v>
      </c>
      <c r="R865">
        <v>3</v>
      </c>
      <c r="S865">
        <v>115336</v>
      </c>
      <c r="T865" t="s">
        <v>64</v>
      </c>
      <c r="U865" t="s">
        <v>9898</v>
      </c>
      <c r="V865" t="s">
        <v>9899</v>
      </c>
      <c r="X865" t="s">
        <v>9900</v>
      </c>
      <c r="Y865" t="s">
        <v>9901</v>
      </c>
      <c r="Z865" t="s">
        <v>9902</v>
      </c>
      <c r="AA865">
        <f t="shared" si="40"/>
        <v>13</v>
      </c>
      <c r="AB865">
        <v>33</v>
      </c>
      <c r="AC865" t="s">
        <v>9970</v>
      </c>
      <c r="AD865" t="s">
        <v>71</v>
      </c>
      <c r="AE865">
        <v>28500348</v>
      </c>
      <c r="AF865" t="s">
        <v>9971</v>
      </c>
      <c r="AG865" t="s">
        <v>9972</v>
      </c>
      <c r="AH865" t="s">
        <v>9973</v>
      </c>
      <c r="AI865" t="s">
        <v>9974</v>
      </c>
      <c r="AJ865" t="s">
        <v>385</v>
      </c>
      <c r="AK865" t="s">
        <v>384</v>
      </c>
      <c r="AL865">
        <v>2552814</v>
      </c>
      <c r="AM865">
        <v>2017</v>
      </c>
      <c r="AN865" t="s">
        <v>464</v>
      </c>
      <c r="AO865" t="s">
        <v>465</v>
      </c>
      <c r="AP865" t="s">
        <v>465</v>
      </c>
      <c r="AQ865" t="s">
        <v>466</v>
      </c>
      <c r="AR865" t="s">
        <v>467</v>
      </c>
      <c r="AS865" t="s">
        <v>467</v>
      </c>
      <c r="AT865" t="s">
        <v>9975</v>
      </c>
      <c r="AU865" t="s">
        <v>9976</v>
      </c>
      <c r="AV865" t="s">
        <v>84</v>
      </c>
      <c r="AW865" t="s">
        <v>86</v>
      </c>
      <c r="AX865" t="s">
        <v>86</v>
      </c>
      <c r="AY865" t="s">
        <v>85</v>
      </c>
      <c r="AZ865" t="s">
        <v>86</v>
      </c>
      <c r="BA865" t="s">
        <v>85</v>
      </c>
      <c r="BB865" t="s">
        <v>86</v>
      </c>
      <c r="BC865">
        <v>1</v>
      </c>
      <c r="BD865" t="s">
        <v>85</v>
      </c>
      <c r="BE865" t="s">
        <v>85</v>
      </c>
      <c r="BF865" t="s">
        <v>85</v>
      </c>
      <c r="BG865" t="s">
        <v>86</v>
      </c>
      <c r="BH865" t="s">
        <v>85</v>
      </c>
      <c r="BI865" t="s">
        <v>85</v>
      </c>
      <c r="BJ865" t="s">
        <v>85</v>
      </c>
      <c r="BK865" t="s">
        <v>85</v>
      </c>
      <c r="BL865" t="s">
        <v>9977</v>
      </c>
      <c r="BM865" t="s">
        <v>1924</v>
      </c>
      <c r="BN865" t="s">
        <v>2339</v>
      </c>
      <c r="BO865" t="s">
        <v>413</v>
      </c>
      <c r="BP865" s="1" t="s">
        <v>9978</v>
      </c>
    </row>
    <row r="866" spans="1:68" hidden="1" x14ac:dyDescent="0.25">
      <c r="A866" s="1" t="s">
        <v>9895</v>
      </c>
      <c r="B866" t="s">
        <v>9896</v>
      </c>
      <c r="C866" t="s">
        <v>9897</v>
      </c>
      <c r="D866" s="5">
        <f t="shared" si="39"/>
        <v>0</v>
      </c>
      <c r="E866" s="5">
        <f>IFERROR(SEARCH(Tabelle2!$A$2,Literatur!$C866),0)</f>
        <v>0</v>
      </c>
      <c r="F866" s="5">
        <f>IFERROR(SEARCH(Tabelle2!$A$3,Literatur!$C866),0)</f>
        <v>0</v>
      </c>
      <c r="G866" s="5">
        <f>IFERROR(SEARCH(Tabelle2!$A$4,Literatur!$C866),0)</f>
        <v>0</v>
      </c>
      <c r="H866" s="5">
        <f>IFERROR(SEARCH(Tabelle2!$A$5,Literatur!$C866),0)</f>
        <v>0</v>
      </c>
      <c r="I866" s="5">
        <f>IFERROR(SEARCH(Tabelle2!$A$6,Literatur!$C866),0)</f>
        <v>0</v>
      </c>
      <c r="J866" s="5">
        <f>IFERROR(SEARCH(Tabelle2!$A$7,Literatur!$C866),0)</f>
        <v>0</v>
      </c>
      <c r="K866" s="5">
        <f>IFERROR(SEARCH(Tabelle2!$A$8,Literatur!$C866),0)</f>
        <v>0</v>
      </c>
      <c r="L866" s="5">
        <f>IFERROR(SEARCH(Tabelle2!$A$9,Literatur!$C866),0)</f>
        <v>0</v>
      </c>
      <c r="M866" s="5">
        <f>IFERROR(SEARCH(Tabelle2!$A$10,Literatur!$C866),0)</f>
        <v>0</v>
      </c>
      <c r="N866" t="s">
        <v>3715</v>
      </c>
      <c r="O866" t="s">
        <v>61</v>
      </c>
      <c r="P866" t="s">
        <v>4225</v>
      </c>
      <c r="Q866" t="s">
        <v>1762</v>
      </c>
      <c r="R866">
        <v>3</v>
      </c>
      <c r="S866">
        <v>115336</v>
      </c>
      <c r="T866" t="s">
        <v>64</v>
      </c>
      <c r="U866" t="s">
        <v>9898</v>
      </c>
      <c r="V866" t="s">
        <v>9899</v>
      </c>
      <c r="X866" t="s">
        <v>9900</v>
      </c>
      <c r="Y866" t="s">
        <v>9901</v>
      </c>
      <c r="Z866" t="s">
        <v>9902</v>
      </c>
      <c r="AA866">
        <f t="shared" si="40"/>
        <v>13</v>
      </c>
      <c r="AB866">
        <v>33</v>
      </c>
      <c r="AC866" t="s">
        <v>9979</v>
      </c>
      <c r="AD866" t="s">
        <v>71</v>
      </c>
      <c r="AE866">
        <v>28456008</v>
      </c>
      <c r="AF866" t="s">
        <v>9980</v>
      </c>
      <c r="AG866" t="s">
        <v>9981</v>
      </c>
      <c r="AH866" t="s">
        <v>9982</v>
      </c>
      <c r="AI866" t="s">
        <v>9983</v>
      </c>
      <c r="AJ866" t="s">
        <v>420</v>
      </c>
      <c r="AK866" t="s">
        <v>241</v>
      </c>
      <c r="AL866">
        <v>2551337</v>
      </c>
      <c r="AM866">
        <v>2017</v>
      </c>
      <c r="AN866" t="s">
        <v>9984</v>
      </c>
      <c r="AO866" t="s">
        <v>9985</v>
      </c>
      <c r="AP866" t="s">
        <v>9985</v>
      </c>
      <c r="AQ866" t="s">
        <v>9986</v>
      </c>
      <c r="AR866" t="s">
        <v>9987</v>
      </c>
      <c r="AS866" t="s">
        <v>9988</v>
      </c>
      <c r="AT866" t="s">
        <v>9989</v>
      </c>
      <c r="AU866" t="s">
        <v>9990</v>
      </c>
      <c r="AV866" t="s">
        <v>84</v>
      </c>
      <c r="AW866" t="s">
        <v>86</v>
      </c>
      <c r="AX866" t="s">
        <v>86</v>
      </c>
      <c r="AY866" t="s">
        <v>85</v>
      </c>
      <c r="AZ866" t="s">
        <v>86</v>
      </c>
      <c r="BA866" t="s">
        <v>85</v>
      </c>
      <c r="BB866" t="s">
        <v>86</v>
      </c>
      <c r="BC866">
        <v>1</v>
      </c>
      <c r="BD866" t="s">
        <v>86</v>
      </c>
      <c r="BE866" t="s">
        <v>86</v>
      </c>
      <c r="BF866" t="s">
        <v>85</v>
      </c>
      <c r="BG866" t="s">
        <v>86</v>
      </c>
      <c r="BH866" t="s">
        <v>85</v>
      </c>
      <c r="BI866" t="s">
        <v>85</v>
      </c>
      <c r="BJ866" t="s">
        <v>85</v>
      </c>
      <c r="BK866" t="s">
        <v>85</v>
      </c>
      <c r="BL866" t="s">
        <v>909</v>
      </c>
      <c r="BM866" t="s">
        <v>3414</v>
      </c>
      <c r="BN866" t="s">
        <v>1596</v>
      </c>
      <c r="BO866" t="s">
        <v>5014</v>
      </c>
      <c r="BP866" s="1" t="s">
        <v>9991</v>
      </c>
    </row>
    <row r="867" spans="1:68" hidden="1" x14ac:dyDescent="0.25">
      <c r="A867" s="1" t="s">
        <v>9895</v>
      </c>
      <c r="B867" t="s">
        <v>9896</v>
      </c>
      <c r="C867" t="s">
        <v>9897</v>
      </c>
      <c r="D867" s="5">
        <f t="shared" si="39"/>
        <v>0</v>
      </c>
      <c r="E867" s="5">
        <f>IFERROR(SEARCH(Tabelle2!$A$2,Literatur!$C867),0)</f>
        <v>0</v>
      </c>
      <c r="F867" s="5">
        <f>IFERROR(SEARCH(Tabelle2!$A$3,Literatur!$C867),0)</f>
        <v>0</v>
      </c>
      <c r="G867" s="5">
        <f>IFERROR(SEARCH(Tabelle2!$A$4,Literatur!$C867),0)</f>
        <v>0</v>
      </c>
      <c r="H867" s="5">
        <f>IFERROR(SEARCH(Tabelle2!$A$5,Literatur!$C867),0)</f>
        <v>0</v>
      </c>
      <c r="I867" s="5">
        <f>IFERROR(SEARCH(Tabelle2!$A$6,Literatur!$C867),0)</f>
        <v>0</v>
      </c>
      <c r="J867" s="5">
        <f>IFERROR(SEARCH(Tabelle2!$A$7,Literatur!$C867),0)</f>
        <v>0</v>
      </c>
      <c r="K867" s="5">
        <f>IFERROR(SEARCH(Tabelle2!$A$8,Literatur!$C867),0)</f>
        <v>0</v>
      </c>
      <c r="L867" s="5">
        <f>IFERROR(SEARCH(Tabelle2!$A$9,Literatur!$C867),0)</f>
        <v>0</v>
      </c>
      <c r="M867" s="5">
        <f>IFERROR(SEARCH(Tabelle2!$A$10,Literatur!$C867),0)</f>
        <v>0</v>
      </c>
      <c r="N867" t="s">
        <v>3715</v>
      </c>
      <c r="O867" t="s">
        <v>61</v>
      </c>
      <c r="P867" t="s">
        <v>4225</v>
      </c>
      <c r="Q867" t="s">
        <v>1762</v>
      </c>
      <c r="R867">
        <v>3</v>
      </c>
      <c r="S867">
        <v>115336</v>
      </c>
      <c r="T867" t="s">
        <v>64</v>
      </c>
      <c r="U867" t="s">
        <v>9898</v>
      </c>
      <c r="V867" t="s">
        <v>9899</v>
      </c>
      <c r="X867" t="s">
        <v>9900</v>
      </c>
      <c r="Y867" t="s">
        <v>9901</v>
      </c>
      <c r="Z867" t="s">
        <v>9902</v>
      </c>
      <c r="AA867">
        <f t="shared" si="40"/>
        <v>13</v>
      </c>
      <c r="AB867">
        <v>33</v>
      </c>
      <c r="AC867" t="s">
        <v>9992</v>
      </c>
      <c r="AD867" t="s">
        <v>71</v>
      </c>
      <c r="AE867">
        <v>27243005</v>
      </c>
      <c r="AF867" t="s">
        <v>9993</v>
      </c>
      <c r="AG867" t="s">
        <v>9994</v>
      </c>
      <c r="AH867" t="s">
        <v>9995</v>
      </c>
      <c r="AI867" t="s">
        <v>9996</v>
      </c>
      <c r="AJ867" t="s">
        <v>130</v>
      </c>
      <c r="AK867" t="s">
        <v>420</v>
      </c>
      <c r="AL867">
        <v>2373417</v>
      </c>
      <c r="AM867">
        <v>2016</v>
      </c>
      <c r="AN867" t="s">
        <v>9997</v>
      </c>
      <c r="AO867" t="s">
        <v>9998</v>
      </c>
      <c r="AP867" t="s">
        <v>9998</v>
      </c>
      <c r="AQ867" t="s">
        <v>9999</v>
      </c>
      <c r="AR867" t="s">
        <v>10000</v>
      </c>
      <c r="AS867" t="s">
        <v>10000</v>
      </c>
      <c r="AT867" t="s">
        <v>10001</v>
      </c>
      <c r="AU867" t="s">
        <v>10002</v>
      </c>
      <c r="AV867" t="s">
        <v>84</v>
      </c>
      <c r="AW867" t="s">
        <v>86</v>
      </c>
      <c r="AX867" t="s">
        <v>86</v>
      </c>
      <c r="AY867" t="s">
        <v>85</v>
      </c>
      <c r="AZ867" t="s">
        <v>86</v>
      </c>
      <c r="BA867" t="s">
        <v>85</v>
      </c>
      <c r="BB867" t="s">
        <v>86</v>
      </c>
      <c r="BC867">
        <v>2</v>
      </c>
      <c r="BD867" t="s">
        <v>86</v>
      </c>
      <c r="BE867" t="s">
        <v>86</v>
      </c>
      <c r="BF867" t="s">
        <v>85</v>
      </c>
      <c r="BG867" t="s">
        <v>86</v>
      </c>
      <c r="BH867" t="s">
        <v>85</v>
      </c>
      <c r="BI867" t="s">
        <v>85</v>
      </c>
      <c r="BJ867" t="s">
        <v>85</v>
      </c>
      <c r="BK867" t="s">
        <v>85</v>
      </c>
      <c r="BL867" t="s">
        <v>4968</v>
      </c>
      <c r="BM867" t="s">
        <v>1050</v>
      </c>
      <c r="BN867" t="s">
        <v>7121</v>
      </c>
      <c r="BO867" t="s">
        <v>2339</v>
      </c>
      <c r="BP867" s="1" t="s">
        <v>10003</v>
      </c>
    </row>
    <row r="868" spans="1:68" hidden="1" x14ac:dyDescent="0.25">
      <c r="A868" s="1" t="s">
        <v>9895</v>
      </c>
      <c r="B868" t="s">
        <v>9896</v>
      </c>
      <c r="C868" t="s">
        <v>9897</v>
      </c>
      <c r="D868" s="5">
        <f t="shared" si="39"/>
        <v>0</v>
      </c>
      <c r="E868" s="5">
        <f>IFERROR(SEARCH(Tabelle2!$A$2,Literatur!$C868),0)</f>
        <v>0</v>
      </c>
      <c r="F868" s="5">
        <f>IFERROR(SEARCH(Tabelle2!$A$3,Literatur!$C868),0)</f>
        <v>0</v>
      </c>
      <c r="G868" s="5">
        <f>IFERROR(SEARCH(Tabelle2!$A$4,Literatur!$C868),0)</f>
        <v>0</v>
      </c>
      <c r="H868" s="5">
        <f>IFERROR(SEARCH(Tabelle2!$A$5,Literatur!$C868),0)</f>
        <v>0</v>
      </c>
      <c r="I868" s="5">
        <f>IFERROR(SEARCH(Tabelle2!$A$6,Literatur!$C868),0)</f>
        <v>0</v>
      </c>
      <c r="J868" s="5">
        <f>IFERROR(SEARCH(Tabelle2!$A$7,Literatur!$C868),0)</f>
        <v>0</v>
      </c>
      <c r="K868" s="5">
        <f>IFERROR(SEARCH(Tabelle2!$A$8,Literatur!$C868),0)</f>
        <v>0</v>
      </c>
      <c r="L868" s="5">
        <f>IFERROR(SEARCH(Tabelle2!$A$9,Literatur!$C868),0)</f>
        <v>0</v>
      </c>
      <c r="M868" s="5">
        <f>IFERROR(SEARCH(Tabelle2!$A$10,Literatur!$C868),0)</f>
        <v>0</v>
      </c>
      <c r="N868" t="s">
        <v>3715</v>
      </c>
      <c r="O868" t="s">
        <v>61</v>
      </c>
      <c r="P868" t="s">
        <v>4225</v>
      </c>
      <c r="Q868" t="s">
        <v>1762</v>
      </c>
      <c r="R868">
        <v>3</v>
      </c>
      <c r="S868">
        <v>115336</v>
      </c>
      <c r="T868" t="s">
        <v>64</v>
      </c>
      <c r="U868" t="s">
        <v>9898</v>
      </c>
      <c r="V868" t="s">
        <v>9899</v>
      </c>
      <c r="X868" t="s">
        <v>9900</v>
      </c>
      <c r="Y868" t="s">
        <v>9901</v>
      </c>
      <c r="Z868" t="s">
        <v>9902</v>
      </c>
      <c r="AA868">
        <f t="shared" si="40"/>
        <v>13</v>
      </c>
      <c r="AB868">
        <v>33</v>
      </c>
      <c r="AC868" t="s">
        <v>10004</v>
      </c>
      <c r="AD868" t="s">
        <v>71</v>
      </c>
      <c r="AE868">
        <v>26880940</v>
      </c>
      <c r="AF868" t="s">
        <v>10005</v>
      </c>
      <c r="AG868" t="s">
        <v>10006</v>
      </c>
      <c r="AH868" t="s">
        <v>10007</v>
      </c>
      <c r="AI868" t="s">
        <v>10008</v>
      </c>
      <c r="AJ868" t="s">
        <v>130</v>
      </c>
      <c r="AK868" t="s">
        <v>5181</v>
      </c>
      <c r="AL868">
        <v>2348750</v>
      </c>
      <c r="AM868">
        <v>2016</v>
      </c>
      <c r="AN868" t="s">
        <v>10009</v>
      </c>
      <c r="AO868" t="s">
        <v>10010</v>
      </c>
      <c r="AP868" t="s">
        <v>10010</v>
      </c>
      <c r="AQ868" t="s">
        <v>10011</v>
      </c>
      <c r="AR868" t="s">
        <v>10012</v>
      </c>
      <c r="AS868" t="s">
        <v>10013</v>
      </c>
      <c r="AT868" t="s">
        <v>10014</v>
      </c>
      <c r="AU868" t="s">
        <v>10015</v>
      </c>
      <c r="AV868" t="s">
        <v>84</v>
      </c>
      <c r="AW868" t="s">
        <v>86</v>
      </c>
      <c r="AX868" t="s">
        <v>86</v>
      </c>
      <c r="AY868" t="s">
        <v>85</v>
      </c>
      <c r="AZ868" t="s">
        <v>86</v>
      </c>
      <c r="BA868" t="s">
        <v>85</v>
      </c>
      <c r="BB868" t="s">
        <v>86</v>
      </c>
      <c r="BC868">
        <v>3</v>
      </c>
      <c r="BD868" t="s">
        <v>86</v>
      </c>
      <c r="BE868" t="s">
        <v>86</v>
      </c>
      <c r="BF868" t="s">
        <v>85</v>
      </c>
      <c r="BG868" t="s">
        <v>86</v>
      </c>
      <c r="BH868" t="s">
        <v>85</v>
      </c>
      <c r="BI868" t="s">
        <v>85</v>
      </c>
      <c r="BJ868" t="s">
        <v>85</v>
      </c>
      <c r="BK868" t="s">
        <v>85</v>
      </c>
      <c r="BL868" t="s">
        <v>6053</v>
      </c>
      <c r="BM868" t="s">
        <v>4844</v>
      </c>
      <c r="BN868" t="s">
        <v>7883</v>
      </c>
      <c r="BO868" t="s">
        <v>1596</v>
      </c>
      <c r="BP868" s="1" t="s">
        <v>10016</v>
      </c>
    </row>
    <row r="869" spans="1:68" hidden="1" x14ac:dyDescent="0.25">
      <c r="A869" s="1" t="s">
        <v>9895</v>
      </c>
      <c r="B869" t="s">
        <v>9896</v>
      </c>
      <c r="C869" t="s">
        <v>9897</v>
      </c>
      <c r="D869" s="5">
        <f t="shared" si="39"/>
        <v>0</v>
      </c>
      <c r="E869" s="5">
        <f>IFERROR(SEARCH(Tabelle2!$A$2,Literatur!$C869),0)</f>
        <v>0</v>
      </c>
      <c r="F869" s="5">
        <f>IFERROR(SEARCH(Tabelle2!$A$3,Literatur!$C869),0)</f>
        <v>0</v>
      </c>
      <c r="G869" s="5">
        <f>IFERROR(SEARCH(Tabelle2!$A$4,Literatur!$C869),0)</f>
        <v>0</v>
      </c>
      <c r="H869" s="5">
        <f>IFERROR(SEARCH(Tabelle2!$A$5,Literatur!$C869),0)</f>
        <v>0</v>
      </c>
      <c r="I869" s="5">
        <f>IFERROR(SEARCH(Tabelle2!$A$6,Literatur!$C869),0)</f>
        <v>0</v>
      </c>
      <c r="J869" s="5">
        <f>IFERROR(SEARCH(Tabelle2!$A$7,Literatur!$C869),0)</f>
        <v>0</v>
      </c>
      <c r="K869" s="5">
        <f>IFERROR(SEARCH(Tabelle2!$A$8,Literatur!$C869),0)</f>
        <v>0</v>
      </c>
      <c r="L869" s="5">
        <f>IFERROR(SEARCH(Tabelle2!$A$9,Literatur!$C869),0)</f>
        <v>0</v>
      </c>
      <c r="M869" s="5">
        <f>IFERROR(SEARCH(Tabelle2!$A$10,Literatur!$C869),0)</f>
        <v>0</v>
      </c>
      <c r="N869" t="s">
        <v>3715</v>
      </c>
      <c r="O869" t="s">
        <v>61</v>
      </c>
      <c r="P869" t="s">
        <v>4225</v>
      </c>
      <c r="Q869" t="s">
        <v>1762</v>
      </c>
      <c r="R869">
        <v>3</v>
      </c>
      <c r="S869">
        <v>115336</v>
      </c>
      <c r="T869" t="s">
        <v>64</v>
      </c>
      <c r="U869" t="s">
        <v>9898</v>
      </c>
      <c r="V869" t="s">
        <v>9899</v>
      </c>
      <c r="X869" t="s">
        <v>9900</v>
      </c>
      <c r="Y869" t="s">
        <v>9901</v>
      </c>
      <c r="Z869" t="s">
        <v>9902</v>
      </c>
      <c r="AA869">
        <f t="shared" si="40"/>
        <v>13</v>
      </c>
      <c r="AB869">
        <v>33</v>
      </c>
      <c r="AC869" t="s">
        <v>10017</v>
      </c>
      <c r="AD869" t="s">
        <v>71</v>
      </c>
      <c r="AE869">
        <v>27659300</v>
      </c>
      <c r="AF869" t="s">
        <v>10018</v>
      </c>
      <c r="AG869" t="s">
        <v>10019</v>
      </c>
      <c r="AH869" t="s">
        <v>10020</v>
      </c>
      <c r="AI869" t="s">
        <v>10021</v>
      </c>
      <c r="AJ869" t="s">
        <v>77</v>
      </c>
      <c r="AK869" t="s">
        <v>4746</v>
      </c>
      <c r="AL869">
        <v>2488573</v>
      </c>
      <c r="AM869">
        <v>2016</v>
      </c>
      <c r="AN869" t="s">
        <v>9707</v>
      </c>
      <c r="AO869" t="s">
        <v>9708</v>
      </c>
      <c r="AP869" t="s">
        <v>9709</v>
      </c>
      <c r="AQ869" t="s">
        <v>9710</v>
      </c>
      <c r="AR869" t="s">
        <v>9711</v>
      </c>
      <c r="AS869" t="s">
        <v>9712</v>
      </c>
      <c r="AT869" t="s">
        <v>10022</v>
      </c>
      <c r="AU869" t="s">
        <v>10023</v>
      </c>
      <c r="AV869" t="s">
        <v>84</v>
      </c>
      <c r="AW869" t="s">
        <v>86</v>
      </c>
      <c r="AX869" t="s">
        <v>86</v>
      </c>
      <c r="AY869" t="s">
        <v>85</v>
      </c>
      <c r="AZ869" t="s">
        <v>86</v>
      </c>
      <c r="BA869" t="s">
        <v>85</v>
      </c>
      <c r="BB869" t="s">
        <v>85</v>
      </c>
      <c r="BC869">
        <v>4</v>
      </c>
      <c r="BD869" t="s">
        <v>86</v>
      </c>
      <c r="BE869" t="s">
        <v>86</v>
      </c>
      <c r="BF869" t="s">
        <v>85</v>
      </c>
      <c r="BG869" t="s">
        <v>86</v>
      </c>
      <c r="BH869" t="s">
        <v>85</v>
      </c>
      <c r="BI869" t="s">
        <v>85</v>
      </c>
      <c r="BJ869" t="s">
        <v>85</v>
      </c>
      <c r="BK869" t="s">
        <v>85</v>
      </c>
      <c r="BL869" t="s">
        <v>9623</v>
      </c>
      <c r="BM869" t="s">
        <v>2278</v>
      </c>
      <c r="BN869" t="s">
        <v>10024</v>
      </c>
      <c r="BO869" t="s">
        <v>7121</v>
      </c>
      <c r="BP869" s="1" t="s">
        <v>10025</v>
      </c>
    </row>
    <row r="870" spans="1:68" hidden="1" x14ac:dyDescent="0.25">
      <c r="A870" s="1" t="s">
        <v>9895</v>
      </c>
      <c r="B870" t="s">
        <v>9896</v>
      </c>
      <c r="C870" t="s">
        <v>9897</v>
      </c>
      <c r="D870" s="5">
        <f t="shared" si="39"/>
        <v>0</v>
      </c>
      <c r="E870" s="5">
        <f>IFERROR(SEARCH(Tabelle2!$A$2,Literatur!$C870),0)</f>
        <v>0</v>
      </c>
      <c r="F870" s="5">
        <f>IFERROR(SEARCH(Tabelle2!$A$3,Literatur!$C870),0)</f>
        <v>0</v>
      </c>
      <c r="G870" s="5">
        <f>IFERROR(SEARCH(Tabelle2!$A$4,Literatur!$C870),0)</f>
        <v>0</v>
      </c>
      <c r="H870" s="5">
        <f>IFERROR(SEARCH(Tabelle2!$A$5,Literatur!$C870),0)</f>
        <v>0</v>
      </c>
      <c r="I870" s="5">
        <f>IFERROR(SEARCH(Tabelle2!$A$6,Literatur!$C870),0)</f>
        <v>0</v>
      </c>
      <c r="J870" s="5">
        <f>IFERROR(SEARCH(Tabelle2!$A$7,Literatur!$C870),0)</f>
        <v>0</v>
      </c>
      <c r="K870" s="5">
        <f>IFERROR(SEARCH(Tabelle2!$A$8,Literatur!$C870),0)</f>
        <v>0</v>
      </c>
      <c r="L870" s="5">
        <f>IFERROR(SEARCH(Tabelle2!$A$9,Literatur!$C870),0)</f>
        <v>0</v>
      </c>
      <c r="M870" s="5">
        <f>IFERROR(SEARCH(Tabelle2!$A$10,Literatur!$C870),0)</f>
        <v>0</v>
      </c>
      <c r="N870" t="s">
        <v>3715</v>
      </c>
      <c r="O870" t="s">
        <v>61</v>
      </c>
      <c r="P870" t="s">
        <v>4225</v>
      </c>
      <c r="Q870" t="s">
        <v>1762</v>
      </c>
      <c r="R870">
        <v>3</v>
      </c>
      <c r="S870">
        <v>115336</v>
      </c>
      <c r="T870" t="s">
        <v>64</v>
      </c>
      <c r="U870" t="s">
        <v>9898</v>
      </c>
      <c r="V870" t="s">
        <v>9899</v>
      </c>
      <c r="X870" t="s">
        <v>9900</v>
      </c>
      <c r="Y870" t="s">
        <v>9901</v>
      </c>
      <c r="Z870" t="s">
        <v>9902</v>
      </c>
      <c r="AA870">
        <f t="shared" si="40"/>
        <v>13</v>
      </c>
      <c r="AB870">
        <v>33</v>
      </c>
      <c r="AC870" t="s">
        <v>10026</v>
      </c>
      <c r="AD870" t="s">
        <v>71</v>
      </c>
      <c r="AE870">
        <v>27131363</v>
      </c>
      <c r="AF870" t="s">
        <v>10027</v>
      </c>
      <c r="AG870" t="s">
        <v>10028</v>
      </c>
      <c r="AH870" t="s">
        <v>10029</v>
      </c>
      <c r="AI870" t="s">
        <v>10030</v>
      </c>
      <c r="AJ870" t="s">
        <v>241</v>
      </c>
      <c r="AK870" t="s">
        <v>3521</v>
      </c>
      <c r="AL870">
        <v>2442921</v>
      </c>
      <c r="AM870">
        <v>2016</v>
      </c>
      <c r="AN870" t="s">
        <v>3796</v>
      </c>
      <c r="AO870" t="s">
        <v>3797</v>
      </c>
      <c r="AP870" t="s">
        <v>3798</v>
      </c>
      <c r="AQ870" t="s">
        <v>3799</v>
      </c>
      <c r="AR870" t="s">
        <v>3800</v>
      </c>
      <c r="AS870" t="s">
        <v>3801</v>
      </c>
      <c r="AT870" t="s">
        <v>10031</v>
      </c>
      <c r="AU870" t="s">
        <v>10032</v>
      </c>
      <c r="AV870" t="s">
        <v>84</v>
      </c>
      <c r="AW870" t="s">
        <v>86</v>
      </c>
      <c r="AX870" t="s">
        <v>86</v>
      </c>
      <c r="AY870" t="s">
        <v>85</v>
      </c>
      <c r="AZ870" t="s">
        <v>86</v>
      </c>
      <c r="BA870" t="s">
        <v>85</v>
      </c>
      <c r="BB870" t="s">
        <v>86</v>
      </c>
      <c r="BC870">
        <v>4</v>
      </c>
      <c r="BD870" t="s">
        <v>86</v>
      </c>
      <c r="BE870" t="s">
        <v>86</v>
      </c>
      <c r="BF870" t="s">
        <v>85</v>
      </c>
      <c r="BG870" t="s">
        <v>86</v>
      </c>
      <c r="BH870" t="s">
        <v>85</v>
      </c>
      <c r="BI870" t="s">
        <v>85</v>
      </c>
      <c r="BJ870" t="s">
        <v>85</v>
      </c>
      <c r="BK870" t="s">
        <v>85</v>
      </c>
      <c r="BL870" t="s">
        <v>1522</v>
      </c>
      <c r="BM870" t="s">
        <v>744</v>
      </c>
      <c r="BN870" t="s">
        <v>10033</v>
      </c>
      <c r="BO870" t="s">
        <v>7883</v>
      </c>
      <c r="BP870" s="1" t="s">
        <v>10034</v>
      </c>
    </row>
    <row r="871" spans="1:68" hidden="1" x14ac:dyDescent="0.25">
      <c r="A871" s="1" t="s">
        <v>9895</v>
      </c>
      <c r="B871" t="s">
        <v>9896</v>
      </c>
      <c r="C871" t="s">
        <v>9897</v>
      </c>
      <c r="D871" s="5">
        <f t="shared" si="39"/>
        <v>0</v>
      </c>
      <c r="E871" s="5">
        <f>IFERROR(SEARCH(Tabelle2!$A$2,Literatur!$C871),0)</f>
        <v>0</v>
      </c>
      <c r="F871" s="5">
        <f>IFERROR(SEARCH(Tabelle2!$A$3,Literatur!$C871),0)</f>
        <v>0</v>
      </c>
      <c r="G871" s="5">
        <f>IFERROR(SEARCH(Tabelle2!$A$4,Literatur!$C871),0)</f>
        <v>0</v>
      </c>
      <c r="H871" s="5">
        <f>IFERROR(SEARCH(Tabelle2!$A$5,Literatur!$C871),0)</f>
        <v>0</v>
      </c>
      <c r="I871" s="5">
        <f>IFERROR(SEARCH(Tabelle2!$A$6,Literatur!$C871),0)</f>
        <v>0</v>
      </c>
      <c r="J871" s="5">
        <f>IFERROR(SEARCH(Tabelle2!$A$7,Literatur!$C871),0)</f>
        <v>0</v>
      </c>
      <c r="K871" s="5">
        <f>IFERROR(SEARCH(Tabelle2!$A$8,Literatur!$C871),0)</f>
        <v>0</v>
      </c>
      <c r="L871" s="5">
        <f>IFERROR(SEARCH(Tabelle2!$A$9,Literatur!$C871),0)</f>
        <v>0</v>
      </c>
      <c r="M871" s="5">
        <f>IFERROR(SEARCH(Tabelle2!$A$10,Literatur!$C871),0)</f>
        <v>0</v>
      </c>
      <c r="N871" t="s">
        <v>3715</v>
      </c>
      <c r="O871" t="s">
        <v>61</v>
      </c>
      <c r="P871" t="s">
        <v>4225</v>
      </c>
      <c r="Q871" t="s">
        <v>1762</v>
      </c>
      <c r="R871">
        <v>3</v>
      </c>
      <c r="S871">
        <v>115336</v>
      </c>
      <c r="T871" t="s">
        <v>64</v>
      </c>
      <c r="U871" t="s">
        <v>9898</v>
      </c>
      <c r="V871" t="s">
        <v>9899</v>
      </c>
      <c r="X871" t="s">
        <v>9900</v>
      </c>
      <c r="Y871" t="s">
        <v>9901</v>
      </c>
      <c r="Z871" t="s">
        <v>9902</v>
      </c>
      <c r="AA871">
        <f t="shared" si="40"/>
        <v>13</v>
      </c>
      <c r="AB871">
        <v>33</v>
      </c>
      <c r="AC871" t="s">
        <v>10035</v>
      </c>
      <c r="AD871" t="s">
        <v>71</v>
      </c>
      <c r="AE871">
        <v>28687658</v>
      </c>
      <c r="AF871" t="s">
        <v>10036</v>
      </c>
      <c r="AG871" t="s">
        <v>10037</v>
      </c>
      <c r="AH871" t="s">
        <v>10038</v>
      </c>
      <c r="AI871" t="s">
        <v>10039</v>
      </c>
      <c r="AJ871" t="s">
        <v>1033</v>
      </c>
      <c r="AK871" t="s">
        <v>10040</v>
      </c>
      <c r="AL871">
        <v>2585235</v>
      </c>
      <c r="AM871">
        <v>2017</v>
      </c>
      <c r="AN871" t="s">
        <v>10041</v>
      </c>
      <c r="AO871" t="s">
        <v>10042</v>
      </c>
      <c r="AP871" t="s">
        <v>10043</v>
      </c>
      <c r="AQ871" t="s">
        <v>10044</v>
      </c>
      <c r="AR871" t="s">
        <v>10045</v>
      </c>
      <c r="AS871" t="s">
        <v>10046</v>
      </c>
      <c r="AT871" t="s">
        <v>10047</v>
      </c>
      <c r="AU871" t="s">
        <v>10048</v>
      </c>
      <c r="AV871" t="s">
        <v>84</v>
      </c>
      <c r="AW871" t="s">
        <v>85</v>
      </c>
      <c r="AX871" t="s">
        <v>86</v>
      </c>
      <c r="AY871" t="s">
        <v>85</v>
      </c>
      <c r="AZ871" t="s">
        <v>86</v>
      </c>
      <c r="BA871" t="s">
        <v>85</v>
      </c>
      <c r="BB871" t="s">
        <v>86</v>
      </c>
      <c r="BC871">
        <v>5</v>
      </c>
      <c r="BD871" t="s">
        <v>86</v>
      </c>
      <c r="BE871" t="s">
        <v>86</v>
      </c>
      <c r="BF871" t="s">
        <v>85</v>
      </c>
      <c r="BG871" t="s">
        <v>86</v>
      </c>
      <c r="BH871" t="s">
        <v>86</v>
      </c>
      <c r="BI871" t="s">
        <v>86</v>
      </c>
      <c r="BJ871" t="s">
        <v>85</v>
      </c>
      <c r="BK871" t="s">
        <v>85</v>
      </c>
      <c r="BL871" t="s">
        <v>10049</v>
      </c>
      <c r="BM871" t="s">
        <v>1756</v>
      </c>
      <c r="BN871" t="s">
        <v>10050</v>
      </c>
      <c r="BO871" t="s">
        <v>10024</v>
      </c>
      <c r="BP871" s="1" t="s">
        <v>10051</v>
      </c>
    </row>
    <row r="872" spans="1:68" hidden="1" x14ac:dyDescent="0.25">
      <c r="A872" s="1" t="s">
        <v>9895</v>
      </c>
      <c r="B872" t="s">
        <v>9896</v>
      </c>
      <c r="C872" t="s">
        <v>9897</v>
      </c>
      <c r="D872" s="5">
        <f t="shared" si="39"/>
        <v>0</v>
      </c>
      <c r="E872" s="5">
        <f>IFERROR(SEARCH(Tabelle2!$A$2,Literatur!$C872),0)</f>
        <v>0</v>
      </c>
      <c r="F872" s="5">
        <f>IFERROR(SEARCH(Tabelle2!$A$3,Literatur!$C872),0)</f>
        <v>0</v>
      </c>
      <c r="G872" s="5">
        <f>IFERROR(SEARCH(Tabelle2!$A$4,Literatur!$C872),0)</f>
        <v>0</v>
      </c>
      <c r="H872" s="5">
        <f>IFERROR(SEARCH(Tabelle2!$A$5,Literatur!$C872),0)</f>
        <v>0</v>
      </c>
      <c r="I872" s="5">
        <f>IFERROR(SEARCH(Tabelle2!$A$6,Literatur!$C872),0)</f>
        <v>0</v>
      </c>
      <c r="J872" s="5">
        <f>IFERROR(SEARCH(Tabelle2!$A$7,Literatur!$C872),0)</f>
        <v>0</v>
      </c>
      <c r="K872" s="5">
        <f>IFERROR(SEARCH(Tabelle2!$A$8,Literatur!$C872),0)</f>
        <v>0</v>
      </c>
      <c r="L872" s="5">
        <f>IFERROR(SEARCH(Tabelle2!$A$9,Literatur!$C872),0)</f>
        <v>0</v>
      </c>
      <c r="M872" s="5">
        <f>IFERROR(SEARCH(Tabelle2!$A$10,Literatur!$C872),0)</f>
        <v>0</v>
      </c>
      <c r="N872" t="s">
        <v>3715</v>
      </c>
      <c r="O872" t="s">
        <v>61</v>
      </c>
      <c r="P872" t="s">
        <v>4225</v>
      </c>
      <c r="Q872" t="s">
        <v>1762</v>
      </c>
      <c r="R872">
        <v>3</v>
      </c>
      <c r="S872">
        <v>115336</v>
      </c>
      <c r="T872" t="s">
        <v>64</v>
      </c>
      <c r="U872" t="s">
        <v>9898</v>
      </c>
      <c r="V872" t="s">
        <v>9899</v>
      </c>
      <c r="X872" t="s">
        <v>9900</v>
      </c>
      <c r="Y872" t="s">
        <v>9901</v>
      </c>
      <c r="Z872" t="s">
        <v>9902</v>
      </c>
      <c r="AA872">
        <f t="shared" si="40"/>
        <v>13</v>
      </c>
      <c r="AB872">
        <v>33</v>
      </c>
      <c r="AC872" t="s">
        <v>10052</v>
      </c>
      <c r="AD872" t="s">
        <v>71</v>
      </c>
      <c r="AE872">
        <v>24798383</v>
      </c>
      <c r="AF872" t="s">
        <v>10053</v>
      </c>
      <c r="AG872" t="s">
        <v>10054</v>
      </c>
      <c r="AH872" t="s">
        <v>10055</v>
      </c>
      <c r="AI872" t="s">
        <v>10056</v>
      </c>
      <c r="AJ872" t="s">
        <v>113</v>
      </c>
      <c r="AK872" t="s">
        <v>10057</v>
      </c>
      <c r="AL872">
        <v>2187927</v>
      </c>
      <c r="AM872">
        <v>2014</v>
      </c>
      <c r="AN872" t="s">
        <v>6593</v>
      </c>
      <c r="AO872" t="s">
        <v>6594</v>
      </c>
      <c r="AP872" t="s">
        <v>6595</v>
      </c>
      <c r="AQ872" t="s">
        <v>6596</v>
      </c>
      <c r="AR872" t="s">
        <v>6597</v>
      </c>
      <c r="AS872" t="s">
        <v>6598</v>
      </c>
      <c r="AT872" t="s">
        <v>10058</v>
      </c>
      <c r="AU872" t="s">
        <v>10059</v>
      </c>
      <c r="AV872" t="s">
        <v>84</v>
      </c>
      <c r="AW872" t="s">
        <v>86</v>
      </c>
      <c r="AX872" t="s">
        <v>86</v>
      </c>
      <c r="AY872" t="s">
        <v>86</v>
      </c>
      <c r="AZ872" t="s">
        <v>86</v>
      </c>
      <c r="BA872" t="s">
        <v>85</v>
      </c>
      <c r="BB872" t="s">
        <v>86</v>
      </c>
      <c r="BC872">
        <v>5</v>
      </c>
      <c r="BD872" t="s">
        <v>86</v>
      </c>
      <c r="BE872" t="s">
        <v>86</v>
      </c>
      <c r="BF872" t="s">
        <v>85</v>
      </c>
      <c r="BG872" t="s">
        <v>86</v>
      </c>
      <c r="BH872" t="s">
        <v>85</v>
      </c>
      <c r="BI872" t="s">
        <v>85</v>
      </c>
      <c r="BJ872" t="s">
        <v>85</v>
      </c>
      <c r="BK872" t="s">
        <v>86</v>
      </c>
      <c r="BL872" t="s">
        <v>10060</v>
      </c>
      <c r="BM872" t="s">
        <v>1117</v>
      </c>
      <c r="BN872" t="s">
        <v>7870</v>
      </c>
      <c r="BO872" t="s">
        <v>10033</v>
      </c>
      <c r="BP872" s="1" t="s">
        <v>10061</v>
      </c>
    </row>
    <row r="873" spans="1:68" hidden="1" x14ac:dyDescent="0.25">
      <c r="A873" s="1" t="s">
        <v>9895</v>
      </c>
      <c r="B873" t="s">
        <v>9896</v>
      </c>
      <c r="C873" t="s">
        <v>9897</v>
      </c>
      <c r="D873" s="5">
        <f t="shared" si="39"/>
        <v>0</v>
      </c>
      <c r="E873" s="5">
        <f>IFERROR(SEARCH(Tabelle2!$A$2,Literatur!$C873),0)</f>
        <v>0</v>
      </c>
      <c r="F873" s="5">
        <f>IFERROR(SEARCH(Tabelle2!$A$3,Literatur!$C873),0)</f>
        <v>0</v>
      </c>
      <c r="G873" s="5">
        <f>IFERROR(SEARCH(Tabelle2!$A$4,Literatur!$C873),0)</f>
        <v>0</v>
      </c>
      <c r="H873" s="5">
        <f>IFERROR(SEARCH(Tabelle2!$A$5,Literatur!$C873),0)</f>
        <v>0</v>
      </c>
      <c r="I873" s="5">
        <f>IFERROR(SEARCH(Tabelle2!$A$6,Literatur!$C873),0)</f>
        <v>0</v>
      </c>
      <c r="J873" s="5">
        <f>IFERROR(SEARCH(Tabelle2!$A$7,Literatur!$C873),0)</f>
        <v>0</v>
      </c>
      <c r="K873" s="5">
        <f>IFERROR(SEARCH(Tabelle2!$A$8,Literatur!$C873),0)</f>
        <v>0</v>
      </c>
      <c r="L873" s="5">
        <f>IFERROR(SEARCH(Tabelle2!$A$9,Literatur!$C873),0)</f>
        <v>0</v>
      </c>
      <c r="M873" s="5">
        <f>IFERROR(SEARCH(Tabelle2!$A$10,Literatur!$C873),0)</f>
        <v>0</v>
      </c>
      <c r="N873" t="s">
        <v>3715</v>
      </c>
      <c r="O873" t="s">
        <v>61</v>
      </c>
      <c r="P873" t="s">
        <v>4225</v>
      </c>
      <c r="Q873" t="s">
        <v>1762</v>
      </c>
      <c r="R873">
        <v>3</v>
      </c>
      <c r="S873">
        <v>115336</v>
      </c>
      <c r="T873" t="s">
        <v>64</v>
      </c>
      <c r="U873" t="s">
        <v>9898</v>
      </c>
      <c r="V873" t="s">
        <v>9899</v>
      </c>
      <c r="X873" t="s">
        <v>9900</v>
      </c>
      <c r="Y873" t="s">
        <v>9901</v>
      </c>
      <c r="Z873" t="s">
        <v>9902</v>
      </c>
      <c r="AA873">
        <f t="shared" si="40"/>
        <v>13</v>
      </c>
      <c r="AB873">
        <v>33</v>
      </c>
      <c r="AC873" t="s">
        <v>10062</v>
      </c>
      <c r="AD873" t="s">
        <v>71</v>
      </c>
      <c r="AE873">
        <v>29329425</v>
      </c>
      <c r="AF873" t="s">
        <v>10063</v>
      </c>
      <c r="AG873" t="s">
        <v>10064</v>
      </c>
      <c r="AH873" t="s">
        <v>10065</v>
      </c>
      <c r="AI873" t="s">
        <v>10066</v>
      </c>
      <c r="AJ873" t="s">
        <v>130</v>
      </c>
      <c r="AK873" t="s">
        <v>6592</v>
      </c>
      <c r="AL873">
        <v>2665607</v>
      </c>
      <c r="AM873">
        <v>2018</v>
      </c>
      <c r="AN873" t="s">
        <v>6593</v>
      </c>
      <c r="AO873" t="s">
        <v>6594</v>
      </c>
      <c r="AP873" t="s">
        <v>6595</v>
      </c>
      <c r="AQ873" t="s">
        <v>6596</v>
      </c>
      <c r="AR873" t="s">
        <v>6597</v>
      </c>
      <c r="AS873" t="s">
        <v>6598</v>
      </c>
      <c r="AT873" t="s">
        <v>10067</v>
      </c>
      <c r="AU873" t="s">
        <v>10068</v>
      </c>
      <c r="AV873" t="s">
        <v>84</v>
      </c>
      <c r="AW873" t="s">
        <v>86</v>
      </c>
      <c r="AX873" t="s">
        <v>86</v>
      </c>
      <c r="AY873" t="s">
        <v>85</v>
      </c>
      <c r="AZ873" t="s">
        <v>86</v>
      </c>
      <c r="BA873" t="s">
        <v>85</v>
      </c>
      <c r="BB873" t="s">
        <v>86</v>
      </c>
      <c r="BC873">
        <v>7</v>
      </c>
      <c r="BD873" t="s">
        <v>86</v>
      </c>
      <c r="BE873" t="s">
        <v>86</v>
      </c>
      <c r="BF873" t="s">
        <v>85</v>
      </c>
      <c r="BG873" t="s">
        <v>86</v>
      </c>
      <c r="BH873" t="s">
        <v>85</v>
      </c>
      <c r="BI873" t="s">
        <v>85</v>
      </c>
      <c r="BJ873" t="s">
        <v>85</v>
      </c>
      <c r="BK873" t="s">
        <v>85</v>
      </c>
      <c r="BL873" t="s">
        <v>10069</v>
      </c>
      <c r="BM873" t="s">
        <v>304</v>
      </c>
      <c r="BN873" t="s">
        <v>10070</v>
      </c>
      <c r="BO873" t="s">
        <v>1437</v>
      </c>
      <c r="BP873" s="1" t="s">
        <v>10071</v>
      </c>
    </row>
    <row r="874" spans="1:68" hidden="1" x14ac:dyDescent="0.25">
      <c r="A874" s="1" t="s">
        <v>9895</v>
      </c>
      <c r="B874" t="s">
        <v>9896</v>
      </c>
      <c r="C874" t="s">
        <v>9897</v>
      </c>
      <c r="D874" s="5">
        <f t="shared" si="39"/>
        <v>0</v>
      </c>
      <c r="E874" s="5">
        <f>IFERROR(SEARCH(Tabelle2!$A$2,Literatur!$C874),0)</f>
        <v>0</v>
      </c>
      <c r="F874" s="5">
        <f>IFERROR(SEARCH(Tabelle2!$A$3,Literatur!$C874),0)</f>
        <v>0</v>
      </c>
      <c r="G874" s="5">
        <f>IFERROR(SEARCH(Tabelle2!$A$4,Literatur!$C874),0)</f>
        <v>0</v>
      </c>
      <c r="H874" s="5">
        <f>IFERROR(SEARCH(Tabelle2!$A$5,Literatur!$C874),0)</f>
        <v>0</v>
      </c>
      <c r="I874" s="5">
        <f>IFERROR(SEARCH(Tabelle2!$A$6,Literatur!$C874),0)</f>
        <v>0</v>
      </c>
      <c r="J874" s="5">
        <f>IFERROR(SEARCH(Tabelle2!$A$7,Literatur!$C874),0)</f>
        <v>0</v>
      </c>
      <c r="K874" s="5">
        <f>IFERROR(SEARCH(Tabelle2!$A$8,Literatur!$C874),0)</f>
        <v>0</v>
      </c>
      <c r="L874" s="5">
        <f>IFERROR(SEARCH(Tabelle2!$A$9,Literatur!$C874),0)</f>
        <v>0</v>
      </c>
      <c r="M874" s="5">
        <f>IFERROR(SEARCH(Tabelle2!$A$10,Literatur!$C874),0)</f>
        <v>0</v>
      </c>
      <c r="N874" t="s">
        <v>3715</v>
      </c>
      <c r="O874" t="s">
        <v>61</v>
      </c>
      <c r="P874" t="s">
        <v>4225</v>
      </c>
      <c r="Q874" t="s">
        <v>1762</v>
      </c>
      <c r="R874">
        <v>3</v>
      </c>
      <c r="S874">
        <v>115336</v>
      </c>
      <c r="T874" t="s">
        <v>64</v>
      </c>
      <c r="U874" t="s">
        <v>9898</v>
      </c>
      <c r="V874" t="s">
        <v>9899</v>
      </c>
      <c r="X874" t="s">
        <v>9900</v>
      </c>
      <c r="Y874" t="s">
        <v>9901</v>
      </c>
      <c r="Z874" t="s">
        <v>9902</v>
      </c>
      <c r="AA874">
        <f t="shared" si="40"/>
        <v>13</v>
      </c>
      <c r="AB874">
        <v>33</v>
      </c>
      <c r="AC874" t="s">
        <v>10072</v>
      </c>
      <c r="AD874" t="s">
        <v>71</v>
      </c>
      <c r="AE874">
        <v>27689095</v>
      </c>
      <c r="AF874" t="s">
        <v>10073</v>
      </c>
      <c r="AG874" t="s">
        <v>10074</v>
      </c>
      <c r="AH874" t="s">
        <v>10075</v>
      </c>
      <c r="AI874" t="s">
        <v>10076</v>
      </c>
      <c r="AJ874" t="s">
        <v>178</v>
      </c>
      <c r="AK874" t="s">
        <v>5181</v>
      </c>
      <c r="AL874">
        <v>2376282</v>
      </c>
      <c r="AM874">
        <v>2016</v>
      </c>
      <c r="AN874" t="s">
        <v>5192</v>
      </c>
      <c r="AO874" t="s">
        <v>5193</v>
      </c>
      <c r="AP874" t="s">
        <v>5193</v>
      </c>
      <c r="AQ874" t="s">
        <v>5194</v>
      </c>
      <c r="AR874" t="s">
        <v>5195</v>
      </c>
      <c r="AS874" t="s">
        <v>5195</v>
      </c>
      <c r="AT874" t="s">
        <v>10077</v>
      </c>
      <c r="AU874" t="s">
        <v>10078</v>
      </c>
      <c r="AV874" t="s">
        <v>84</v>
      </c>
      <c r="AW874" t="s">
        <v>86</v>
      </c>
      <c r="AX874" t="s">
        <v>86</v>
      </c>
      <c r="AY874" t="s">
        <v>85</v>
      </c>
      <c r="AZ874" t="s">
        <v>86</v>
      </c>
      <c r="BA874" t="s">
        <v>85</v>
      </c>
      <c r="BB874" t="s">
        <v>85</v>
      </c>
      <c r="BC874">
        <v>8</v>
      </c>
      <c r="BD874" t="s">
        <v>86</v>
      </c>
      <c r="BE874" t="s">
        <v>86</v>
      </c>
      <c r="BF874" t="s">
        <v>85</v>
      </c>
      <c r="BG874" t="s">
        <v>85</v>
      </c>
      <c r="BH874" t="s">
        <v>85</v>
      </c>
      <c r="BI874" t="s">
        <v>85</v>
      </c>
      <c r="BJ874" t="s">
        <v>85</v>
      </c>
      <c r="BK874" t="s">
        <v>85</v>
      </c>
      <c r="BL874" t="s">
        <v>3006</v>
      </c>
      <c r="BM874" t="s">
        <v>3006</v>
      </c>
      <c r="BN874" t="s">
        <v>1106</v>
      </c>
      <c r="BO874" t="s">
        <v>10050</v>
      </c>
      <c r="BP874" s="1" t="s">
        <v>10079</v>
      </c>
    </row>
    <row r="875" spans="1:68" hidden="1" x14ac:dyDescent="0.25">
      <c r="A875" s="1" t="s">
        <v>9895</v>
      </c>
      <c r="B875" t="s">
        <v>9896</v>
      </c>
      <c r="C875" t="s">
        <v>9897</v>
      </c>
      <c r="D875" s="5">
        <f t="shared" si="39"/>
        <v>0</v>
      </c>
      <c r="E875" s="5">
        <f>IFERROR(SEARCH(Tabelle2!$A$2,Literatur!$C875),0)</f>
        <v>0</v>
      </c>
      <c r="F875" s="5">
        <f>IFERROR(SEARCH(Tabelle2!$A$3,Literatur!$C875),0)</f>
        <v>0</v>
      </c>
      <c r="G875" s="5">
        <f>IFERROR(SEARCH(Tabelle2!$A$4,Literatur!$C875),0)</f>
        <v>0</v>
      </c>
      <c r="H875" s="5">
        <f>IFERROR(SEARCH(Tabelle2!$A$5,Literatur!$C875),0)</f>
        <v>0</v>
      </c>
      <c r="I875" s="5">
        <f>IFERROR(SEARCH(Tabelle2!$A$6,Literatur!$C875),0)</f>
        <v>0</v>
      </c>
      <c r="J875" s="5">
        <f>IFERROR(SEARCH(Tabelle2!$A$7,Literatur!$C875),0)</f>
        <v>0</v>
      </c>
      <c r="K875" s="5">
        <f>IFERROR(SEARCH(Tabelle2!$A$8,Literatur!$C875),0)</f>
        <v>0</v>
      </c>
      <c r="L875" s="5">
        <f>IFERROR(SEARCH(Tabelle2!$A$9,Literatur!$C875),0)</f>
        <v>0</v>
      </c>
      <c r="M875" s="5">
        <f>IFERROR(SEARCH(Tabelle2!$A$10,Literatur!$C875),0)</f>
        <v>0</v>
      </c>
      <c r="N875" t="s">
        <v>3715</v>
      </c>
      <c r="O875" t="s">
        <v>61</v>
      </c>
      <c r="P875" t="s">
        <v>4225</v>
      </c>
      <c r="Q875" t="s">
        <v>1762</v>
      </c>
      <c r="R875">
        <v>3</v>
      </c>
      <c r="S875">
        <v>115336</v>
      </c>
      <c r="T875" t="s">
        <v>64</v>
      </c>
      <c r="U875" t="s">
        <v>9898</v>
      </c>
      <c r="V875" t="s">
        <v>9899</v>
      </c>
      <c r="X875" t="s">
        <v>9900</v>
      </c>
      <c r="Y875" t="s">
        <v>9901</v>
      </c>
      <c r="Z875" t="s">
        <v>9902</v>
      </c>
      <c r="AA875">
        <f t="shared" si="40"/>
        <v>13</v>
      </c>
      <c r="AB875">
        <v>33</v>
      </c>
      <c r="AC875" t="s">
        <v>10080</v>
      </c>
      <c r="AD875" t="s">
        <v>71</v>
      </c>
      <c r="AE875">
        <v>27358234</v>
      </c>
      <c r="AF875" t="s">
        <v>10081</v>
      </c>
      <c r="AG875" t="s">
        <v>10082</v>
      </c>
      <c r="AH875" t="s">
        <v>10083</v>
      </c>
      <c r="AI875" t="s">
        <v>10084</v>
      </c>
      <c r="AJ875" t="s">
        <v>420</v>
      </c>
      <c r="AK875" t="s">
        <v>9605</v>
      </c>
      <c r="AL875">
        <v>2532516</v>
      </c>
      <c r="AM875">
        <v>2017</v>
      </c>
      <c r="AN875" t="s">
        <v>9707</v>
      </c>
      <c r="AO875" t="s">
        <v>9708</v>
      </c>
      <c r="AP875" t="s">
        <v>9709</v>
      </c>
      <c r="AQ875" t="s">
        <v>9710</v>
      </c>
      <c r="AR875" t="s">
        <v>9711</v>
      </c>
      <c r="AS875" t="s">
        <v>9712</v>
      </c>
      <c r="AT875" t="s">
        <v>10085</v>
      </c>
      <c r="AU875" t="s">
        <v>10086</v>
      </c>
      <c r="AV875" t="s">
        <v>84</v>
      </c>
      <c r="AW875" t="s">
        <v>86</v>
      </c>
      <c r="AX875" t="s">
        <v>86</v>
      </c>
      <c r="AY875" t="s">
        <v>85</v>
      </c>
      <c r="AZ875" t="s">
        <v>86</v>
      </c>
      <c r="BA875" t="s">
        <v>85</v>
      </c>
      <c r="BB875" t="s">
        <v>86</v>
      </c>
      <c r="BC875">
        <v>8</v>
      </c>
      <c r="BD875" t="s">
        <v>86</v>
      </c>
      <c r="BE875" t="s">
        <v>86</v>
      </c>
      <c r="BF875" t="s">
        <v>85</v>
      </c>
      <c r="BG875" t="s">
        <v>86</v>
      </c>
      <c r="BH875" t="s">
        <v>85</v>
      </c>
      <c r="BI875" t="s">
        <v>85</v>
      </c>
      <c r="BJ875" t="s">
        <v>85</v>
      </c>
      <c r="BK875" t="s">
        <v>85</v>
      </c>
      <c r="BL875" t="s">
        <v>2470</v>
      </c>
      <c r="BM875" t="s">
        <v>3685</v>
      </c>
      <c r="BN875" t="s">
        <v>10087</v>
      </c>
      <c r="BO875" t="s">
        <v>7870</v>
      </c>
      <c r="BP875" s="1" t="s">
        <v>10088</v>
      </c>
    </row>
    <row r="876" spans="1:68" hidden="1" x14ac:dyDescent="0.25">
      <c r="A876" s="1" t="s">
        <v>9895</v>
      </c>
      <c r="B876" t="s">
        <v>9896</v>
      </c>
      <c r="C876" t="s">
        <v>9897</v>
      </c>
      <c r="D876" s="5">
        <f t="shared" si="39"/>
        <v>0</v>
      </c>
      <c r="E876" s="5">
        <f>IFERROR(SEARCH(Tabelle2!$A$2,Literatur!$C876),0)</f>
        <v>0</v>
      </c>
      <c r="F876" s="5">
        <f>IFERROR(SEARCH(Tabelle2!$A$3,Literatur!$C876),0)</f>
        <v>0</v>
      </c>
      <c r="G876" s="5">
        <f>IFERROR(SEARCH(Tabelle2!$A$4,Literatur!$C876),0)</f>
        <v>0</v>
      </c>
      <c r="H876" s="5">
        <f>IFERROR(SEARCH(Tabelle2!$A$5,Literatur!$C876),0)</f>
        <v>0</v>
      </c>
      <c r="I876" s="5">
        <f>IFERROR(SEARCH(Tabelle2!$A$6,Literatur!$C876),0)</f>
        <v>0</v>
      </c>
      <c r="J876" s="5">
        <f>IFERROR(SEARCH(Tabelle2!$A$7,Literatur!$C876),0)</f>
        <v>0</v>
      </c>
      <c r="K876" s="5">
        <f>IFERROR(SEARCH(Tabelle2!$A$8,Literatur!$C876),0)</f>
        <v>0</v>
      </c>
      <c r="L876" s="5">
        <f>IFERROR(SEARCH(Tabelle2!$A$9,Literatur!$C876),0)</f>
        <v>0</v>
      </c>
      <c r="M876" s="5">
        <f>IFERROR(SEARCH(Tabelle2!$A$10,Literatur!$C876),0)</f>
        <v>0</v>
      </c>
      <c r="N876" t="s">
        <v>3715</v>
      </c>
      <c r="O876" t="s">
        <v>61</v>
      </c>
      <c r="P876" t="s">
        <v>4225</v>
      </c>
      <c r="Q876" t="s">
        <v>1762</v>
      </c>
      <c r="R876">
        <v>3</v>
      </c>
      <c r="S876">
        <v>115336</v>
      </c>
      <c r="T876" t="s">
        <v>64</v>
      </c>
      <c r="U876" t="s">
        <v>9898</v>
      </c>
      <c r="V876" t="s">
        <v>9899</v>
      </c>
      <c r="X876" t="s">
        <v>9900</v>
      </c>
      <c r="Y876" t="s">
        <v>9901</v>
      </c>
      <c r="Z876" t="s">
        <v>9902</v>
      </c>
      <c r="AA876">
        <f t="shared" si="40"/>
        <v>13</v>
      </c>
      <c r="AB876">
        <v>33</v>
      </c>
      <c r="AC876" t="s">
        <v>10089</v>
      </c>
      <c r="AD876" t="s">
        <v>71</v>
      </c>
      <c r="AE876">
        <v>27169750</v>
      </c>
      <c r="AF876" t="s">
        <v>10090</v>
      </c>
      <c r="AG876" t="s">
        <v>10091</v>
      </c>
      <c r="AH876" t="s">
        <v>10092</v>
      </c>
      <c r="AI876" t="s">
        <v>10093</v>
      </c>
      <c r="AJ876" t="s">
        <v>77</v>
      </c>
      <c r="AK876" t="s">
        <v>241</v>
      </c>
      <c r="AL876">
        <v>2462677</v>
      </c>
      <c r="AM876">
        <v>2016</v>
      </c>
      <c r="AN876" t="s">
        <v>464</v>
      </c>
      <c r="AO876" t="s">
        <v>465</v>
      </c>
      <c r="AP876" t="s">
        <v>465</v>
      </c>
      <c r="AQ876" t="s">
        <v>466</v>
      </c>
      <c r="AR876" t="s">
        <v>467</v>
      </c>
      <c r="AS876" t="s">
        <v>467</v>
      </c>
      <c r="AT876" t="s">
        <v>10094</v>
      </c>
      <c r="AU876" t="s">
        <v>9976</v>
      </c>
      <c r="AV876" t="s">
        <v>84</v>
      </c>
      <c r="AW876" t="s">
        <v>86</v>
      </c>
      <c r="AX876" t="s">
        <v>86</v>
      </c>
      <c r="AY876" t="s">
        <v>85</v>
      </c>
      <c r="AZ876" t="s">
        <v>86</v>
      </c>
      <c r="BA876" t="s">
        <v>85</v>
      </c>
      <c r="BB876" t="s">
        <v>86</v>
      </c>
      <c r="BC876">
        <v>10</v>
      </c>
      <c r="BD876" t="s">
        <v>86</v>
      </c>
      <c r="BE876" t="s">
        <v>86</v>
      </c>
      <c r="BF876" t="s">
        <v>85</v>
      </c>
      <c r="BG876" t="s">
        <v>86</v>
      </c>
      <c r="BH876" t="s">
        <v>85</v>
      </c>
      <c r="BI876" t="s">
        <v>85</v>
      </c>
      <c r="BJ876" t="s">
        <v>85</v>
      </c>
      <c r="BK876" t="s">
        <v>85</v>
      </c>
      <c r="BL876" t="s">
        <v>10095</v>
      </c>
      <c r="BM876" t="s">
        <v>6712</v>
      </c>
      <c r="BN876" t="s">
        <v>6624</v>
      </c>
      <c r="BO876" t="s">
        <v>10070</v>
      </c>
      <c r="BP876" s="1" t="s">
        <v>10096</v>
      </c>
    </row>
    <row r="877" spans="1:68" hidden="1" x14ac:dyDescent="0.25">
      <c r="A877" s="1" t="s">
        <v>9895</v>
      </c>
      <c r="B877" t="s">
        <v>9896</v>
      </c>
      <c r="C877" t="s">
        <v>9897</v>
      </c>
      <c r="D877" s="5">
        <f t="shared" si="39"/>
        <v>0</v>
      </c>
      <c r="E877" s="5">
        <f>IFERROR(SEARCH(Tabelle2!$A$2,Literatur!$C877),0)</f>
        <v>0</v>
      </c>
      <c r="F877" s="5">
        <f>IFERROR(SEARCH(Tabelle2!$A$3,Literatur!$C877),0)</f>
        <v>0</v>
      </c>
      <c r="G877" s="5">
        <f>IFERROR(SEARCH(Tabelle2!$A$4,Literatur!$C877),0)</f>
        <v>0</v>
      </c>
      <c r="H877" s="5">
        <f>IFERROR(SEARCH(Tabelle2!$A$5,Literatur!$C877),0)</f>
        <v>0</v>
      </c>
      <c r="I877" s="5">
        <f>IFERROR(SEARCH(Tabelle2!$A$6,Literatur!$C877),0)</f>
        <v>0</v>
      </c>
      <c r="J877" s="5">
        <f>IFERROR(SEARCH(Tabelle2!$A$7,Literatur!$C877),0)</f>
        <v>0</v>
      </c>
      <c r="K877" s="5">
        <f>IFERROR(SEARCH(Tabelle2!$A$8,Literatur!$C877),0)</f>
        <v>0</v>
      </c>
      <c r="L877" s="5">
        <f>IFERROR(SEARCH(Tabelle2!$A$9,Literatur!$C877),0)</f>
        <v>0</v>
      </c>
      <c r="M877" s="5">
        <f>IFERROR(SEARCH(Tabelle2!$A$10,Literatur!$C877),0)</f>
        <v>0</v>
      </c>
      <c r="N877" t="s">
        <v>3715</v>
      </c>
      <c r="O877" t="s">
        <v>61</v>
      </c>
      <c r="P877" t="s">
        <v>4225</v>
      </c>
      <c r="Q877" t="s">
        <v>1762</v>
      </c>
      <c r="R877">
        <v>3</v>
      </c>
      <c r="S877">
        <v>115336</v>
      </c>
      <c r="T877" t="s">
        <v>64</v>
      </c>
      <c r="U877" t="s">
        <v>9898</v>
      </c>
      <c r="V877" t="s">
        <v>9899</v>
      </c>
      <c r="X877" t="s">
        <v>9900</v>
      </c>
      <c r="Y877" t="s">
        <v>9901</v>
      </c>
      <c r="Z877" t="s">
        <v>9902</v>
      </c>
      <c r="AA877">
        <f t="shared" si="40"/>
        <v>13</v>
      </c>
      <c r="AB877">
        <v>33</v>
      </c>
      <c r="AC877" t="s">
        <v>10097</v>
      </c>
      <c r="AD877" t="s">
        <v>71</v>
      </c>
      <c r="AE877">
        <v>28264975</v>
      </c>
      <c r="AF877" t="s">
        <v>10098</v>
      </c>
      <c r="AG877" t="s">
        <v>10099</v>
      </c>
      <c r="AH877" t="s">
        <v>10100</v>
      </c>
      <c r="AI877" t="s">
        <v>10101</v>
      </c>
      <c r="AJ877" t="s">
        <v>113</v>
      </c>
      <c r="AK877" t="s">
        <v>4183</v>
      </c>
      <c r="AL877">
        <v>2562603</v>
      </c>
      <c r="AM877">
        <v>2017</v>
      </c>
      <c r="AN877" t="s">
        <v>10102</v>
      </c>
      <c r="AO877" t="s">
        <v>10103</v>
      </c>
      <c r="AP877" t="s">
        <v>10104</v>
      </c>
      <c r="AQ877" t="s">
        <v>10105</v>
      </c>
      <c r="AR877" t="s">
        <v>10106</v>
      </c>
      <c r="AS877" t="s">
        <v>10107</v>
      </c>
      <c r="AT877" t="s">
        <v>10108</v>
      </c>
      <c r="AU877" t="s">
        <v>10109</v>
      </c>
      <c r="AV877" t="s">
        <v>84</v>
      </c>
      <c r="AW877" t="s">
        <v>86</v>
      </c>
      <c r="AX877" t="s">
        <v>86</v>
      </c>
      <c r="AY877" t="s">
        <v>85</v>
      </c>
      <c r="AZ877" t="s">
        <v>85</v>
      </c>
      <c r="BA877" t="s">
        <v>85</v>
      </c>
      <c r="BB877" t="s">
        <v>85</v>
      </c>
      <c r="BC877">
        <v>11</v>
      </c>
      <c r="BD877" t="s">
        <v>86</v>
      </c>
      <c r="BE877" t="s">
        <v>86</v>
      </c>
      <c r="BF877" t="s">
        <v>85</v>
      </c>
      <c r="BG877" t="s">
        <v>86</v>
      </c>
      <c r="BH877" t="s">
        <v>85</v>
      </c>
      <c r="BI877" t="s">
        <v>85</v>
      </c>
      <c r="BJ877" t="s">
        <v>85</v>
      </c>
      <c r="BK877" t="s">
        <v>85</v>
      </c>
      <c r="BL877" t="s">
        <v>2079</v>
      </c>
      <c r="BM877" t="s">
        <v>6181</v>
      </c>
      <c r="BN877" t="s">
        <v>2144</v>
      </c>
      <c r="BO877" t="s">
        <v>1106</v>
      </c>
      <c r="BP877" s="1" t="s">
        <v>10110</v>
      </c>
    </row>
    <row r="878" spans="1:68" hidden="1" x14ac:dyDescent="0.25">
      <c r="A878" s="1" t="s">
        <v>9895</v>
      </c>
      <c r="B878" t="s">
        <v>9896</v>
      </c>
      <c r="C878" t="s">
        <v>9897</v>
      </c>
      <c r="D878" s="5">
        <f t="shared" si="39"/>
        <v>0</v>
      </c>
      <c r="E878" s="5">
        <f>IFERROR(SEARCH(Tabelle2!$A$2,Literatur!$C878),0)</f>
        <v>0</v>
      </c>
      <c r="F878" s="5">
        <f>IFERROR(SEARCH(Tabelle2!$A$3,Literatur!$C878),0)</f>
        <v>0</v>
      </c>
      <c r="G878" s="5">
        <f>IFERROR(SEARCH(Tabelle2!$A$4,Literatur!$C878),0)</f>
        <v>0</v>
      </c>
      <c r="H878" s="5">
        <f>IFERROR(SEARCH(Tabelle2!$A$5,Literatur!$C878),0)</f>
        <v>0</v>
      </c>
      <c r="I878" s="5">
        <f>IFERROR(SEARCH(Tabelle2!$A$6,Literatur!$C878),0)</f>
        <v>0</v>
      </c>
      <c r="J878" s="5">
        <f>IFERROR(SEARCH(Tabelle2!$A$7,Literatur!$C878),0)</f>
        <v>0</v>
      </c>
      <c r="K878" s="5">
        <f>IFERROR(SEARCH(Tabelle2!$A$8,Literatur!$C878),0)</f>
        <v>0</v>
      </c>
      <c r="L878" s="5">
        <f>IFERROR(SEARCH(Tabelle2!$A$9,Literatur!$C878),0)</f>
        <v>0</v>
      </c>
      <c r="M878" s="5">
        <f>IFERROR(SEARCH(Tabelle2!$A$10,Literatur!$C878),0)</f>
        <v>0</v>
      </c>
      <c r="N878" t="s">
        <v>3715</v>
      </c>
      <c r="O878" t="s">
        <v>61</v>
      </c>
      <c r="P878" t="s">
        <v>4225</v>
      </c>
      <c r="Q878" t="s">
        <v>1762</v>
      </c>
      <c r="R878">
        <v>3</v>
      </c>
      <c r="S878">
        <v>115336</v>
      </c>
      <c r="T878" t="s">
        <v>64</v>
      </c>
      <c r="U878" t="s">
        <v>9898</v>
      </c>
      <c r="V878" t="s">
        <v>9899</v>
      </c>
      <c r="X878" t="s">
        <v>9900</v>
      </c>
      <c r="Y878" t="s">
        <v>9901</v>
      </c>
      <c r="Z878" t="s">
        <v>9902</v>
      </c>
      <c r="AA878">
        <f t="shared" si="40"/>
        <v>13</v>
      </c>
      <c r="AB878">
        <v>33</v>
      </c>
      <c r="AC878" t="s">
        <v>10111</v>
      </c>
      <c r="AD878" t="s">
        <v>71</v>
      </c>
      <c r="AE878">
        <v>26026609</v>
      </c>
      <c r="AF878" t="s">
        <v>10112</v>
      </c>
      <c r="AG878" t="s">
        <v>10113</v>
      </c>
      <c r="AH878" t="s">
        <v>10114</v>
      </c>
      <c r="AI878" t="s">
        <v>10115</v>
      </c>
      <c r="AJ878" t="s">
        <v>130</v>
      </c>
      <c r="AK878" t="s">
        <v>4746</v>
      </c>
      <c r="AL878">
        <v>2398173</v>
      </c>
      <c r="AM878">
        <v>2016</v>
      </c>
      <c r="AN878" t="s">
        <v>9707</v>
      </c>
      <c r="AO878" t="s">
        <v>9708</v>
      </c>
      <c r="AP878" t="s">
        <v>9709</v>
      </c>
      <c r="AQ878" t="s">
        <v>9710</v>
      </c>
      <c r="AR878" t="s">
        <v>9711</v>
      </c>
      <c r="AS878" t="s">
        <v>9712</v>
      </c>
      <c r="AT878" t="s">
        <v>10116</v>
      </c>
      <c r="AU878" t="s">
        <v>10117</v>
      </c>
      <c r="AV878" t="s">
        <v>84</v>
      </c>
      <c r="AW878" t="s">
        <v>86</v>
      </c>
      <c r="AX878" t="s">
        <v>86</v>
      </c>
      <c r="AY878" t="s">
        <v>85</v>
      </c>
      <c r="AZ878" t="s">
        <v>86</v>
      </c>
      <c r="BA878" t="s">
        <v>85</v>
      </c>
      <c r="BB878" t="s">
        <v>86</v>
      </c>
      <c r="BC878">
        <v>12</v>
      </c>
      <c r="BD878" t="s">
        <v>86</v>
      </c>
      <c r="BE878" t="s">
        <v>86</v>
      </c>
      <c r="BF878" t="s">
        <v>85</v>
      </c>
      <c r="BG878" t="s">
        <v>86</v>
      </c>
      <c r="BH878" t="s">
        <v>85</v>
      </c>
      <c r="BI878" t="s">
        <v>85</v>
      </c>
      <c r="BJ878" t="s">
        <v>85</v>
      </c>
      <c r="BK878" t="s">
        <v>86</v>
      </c>
      <c r="BL878" t="s">
        <v>10118</v>
      </c>
      <c r="BM878" t="s">
        <v>10119</v>
      </c>
      <c r="BN878" t="s">
        <v>3967</v>
      </c>
      <c r="BO878" t="s">
        <v>10087</v>
      </c>
      <c r="BP878" s="1" t="s">
        <v>10120</v>
      </c>
    </row>
    <row r="879" spans="1:68" hidden="1" x14ac:dyDescent="0.25">
      <c r="A879" s="1" t="s">
        <v>9895</v>
      </c>
      <c r="B879" t="s">
        <v>9896</v>
      </c>
      <c r="C879" t="s">
        <v>9897</v>
      </c>
      <c r="D879" s="5">
        <f t="shared" si="39"/>
        <v>0</v>
      </c>
      <c r="E879" s="5">
        <f>IFERROR(SEARCH(Tabelle2!$A$2,Literatur!$C879),0)</f>
        <v>0</v>
      </c>
      <c r="F879" s="5">
        <f>IFERROR(SEARCH(Tabelle2!$A$3,Literatur!$C879),0)</f>
        <v>0</v>
      </c>
      <c r="G879" s="5">
        <f>IFERROR(SEARCH(Tabelle2!$A$4,Literatur!$C879),0)</f>
        <v>0</v>
      </c>
      <c r="H879" s="5">
        <f>IFERROR(SEARCH(Tabelle2!$A$5,Literatur!$C879),0)</f>
        <v>0</v>
      </c>
      <c r="I879" s="5">
        <f>IFERROR(SEARCH(Tabelle2!$A$6,Literatur!$C879),0)</f>
        <v>0</v>
      </c>
      <c r="J879" s="5">
        <f>IFERROR(SEARCH(Tabelle2!$A$7,Literatur!$C879),0)</f>
        <v>0</v>
      </c>
      <c r="K879" s="5">
        <f>IFERROR(SEARCH(Tabelle2!$A$8,Literatur!$C879),0)</f>
        <v>0</v>
      </c>
      <c r="L879" s="5">
        <f>IFERROR(SEARCH(Tabelle2!$A$9,Literatur!$C879),0)</f>
        <v>0</v>
      </c>
      <c r="M879" s="5">
        <f>IFERROR(SEARCH(Tabelle2!$A$10,Literatur!$C879),0)</f>
        <v>0</v>
      </c>
      <c r="N879" t="s">
        <v>3715</v>
      </c>
      <c r="O879" t="s">
        <v>61</v>
      </c>
      <c r="P879" t="s">
        <v>4225</v>
      </c>
      <c r="Q879" t="s">
        <v>1762</v>
      </c>
      <c r="R879">
        <v>3</v>
      </c>
      <c r="S879">
        <v>115336</v>
      </c>
      <c r="T879" t="s">
        <v>64</v>
      </c>
      <c r="U879" t="s">
        <v>9898</v>
      </c>
      <c r="V879" t="s">
        <v>9899</v>
      </c>
      <c r="X879" t="s">
        <v>9900</v>
      </c>
      <c r="Y879" t="s">
        <v>9901</v>
      </c>
      <c r="Z879" t="s">
        <v>9902</v>
      </c>
      <c r="AA879">
        <f t="shared" si="40"/>
        <v>13</v>
      </c>
      <c r="AB879">
        <v>33</v>
      </c>
      <c r="AC879" t="s">
        <v>10121</v>
      </c>
      <c r="AD879" t="s">
        <v>71</v>
      </c>
      <c r="AE879">
        <v>25527335</v>
      </c>
      <c r="AF879" t="s">
        <v>10122</v>
      </c>
      <c r="AG879" t="s">
        <v>10123</v>
      </c>
      <c r="AH879" t="s">
        <v>10124</v>
      </c>
      <c r="AI879" t="s">
        <v>10125</v>
      </c>
      <c r="AJ879" t="s">
        <v>97</v>
      </c>
      <c r="AK879" t="s">
        <v>10126</v>
      </c>
      <c r="AL879">
        <v>2260539</v>
      </c>
      <c r="AM879">
        <v>2015</v>
      </c>
      <c r="AN879" t="s">
        <v>6593</v>
      </c>
      <c r="AO879" t="s">
        <v>6594</v>
      </c>
      <c r="AP879" t="s">
        <v>6595</v>
      </c>
      <c r="AQ879" t="s">
        <v>6596</v>
      </c>
      <c r="AR879" t="s">
        <v>6597</v>
      </c>
      <c r="AS879" t="s">
        <v>6598</v>
      </c>
      <c r="AT879" t="s">
        <v>10127</v>
      </c>
      <c r="AU879" t="s">
        <v>10128</v>
      </c>
      <c r="AV879" t="s">
        <v>84</v>
      </c>
      <c r="AW879" t="s">
        <v>86</v>
      </c>
      <c r="AX879" t="s">
        <v>86</v>
      </c>
      <c r="AY879" t="s">
        <v>85</v>
      </c>
      <c r="AZ879" t="s">
        <v>86</v>
      </c>
      <c r="BA879" t="s">
        <v>85</v>
      </c>
      <c r="BB879" t="s">
        <v>86</v>
      </c>
      <c r="BC879">
        <v>12</v>
      </c>
      <c r="BD879" t="s">
        <v>86</v>
      </c>
      <c r="BE879" t="s">
        <v>86</v>
      </c>
      <c r="BF879" t="s">
        <v>85</v>
      </c>
      <c r="BG879" t="s">
        <v>86</v>
      </c>
      <c r="BH879" t="s">
        <v>85</v>
      </c>
      <c r="BI879" t="s">
        <v>85</v>
      </c>
      <c r="BJ879" t="s">
        <v>85</v>
      </c>
      <c r="BK879" t="s">
        <v>85</v>
      </c>
      <c r="BL879" t="s">
        <v>10129</v>
      </c>
      <c r="BM879" t="s">
        <v>1698</v>
      </c>
      <c r="BN879" t="s">
        <v>10130</v>
      </c>
      <c r="BO879" t="s">
        <v>6624</v>
      </c>
      <c r="BP879" s="1" t="s">
        <v>10131</v>
      </c>
    </row>
    <row r="880" spans="1:68" hidden="1" x14ac:dyDescent="0.25">
      <c r="A880" s="1" t="s">
        <v>9895</v>
      </c>
      <c r="B880" t="s">
        <v>9896</v>
      </c>
      <c r="C880" t="s">
        <v>9897</v>
      </c>
      <c r="D880" s="5">
        <f t="shared" si="39"/>
        <v>0</v>
      </c>
      <c r="E880" s="5">
        <f>IFERROR(SEARCH(Tabelle2!$A$2,Literatur!$C880),0)</f>
        <v>0</v>
      </c>
      <c r="F880" s="5">
        <f>IFERROR(SEARCH(Tabelle2!$A$3,Literatur!$C880),0)</f>
        <v>0</v>
      </c>
      <c r="G880" s="5">
        <f>IFERROR(SEARCH(Tabelle2!$A$4,Literatur!$C880),0)</f>
        <v>0</v>
      </c>
      <c r="H880" s="5">
        <f>IFERROR(SEARCH(Tabelle2!$A$5,Literatur!$C880),0)</f>
        <v>0</v>
      </c>
      <c r="I880" s="5">
        <f>IFERROR(SEARCH(Tabelle2!$A$6,Literatur!$C880),0)</f>
        <v>0</v>
      </c>
      <c r="J880" s="5">
        <f>IFERROR(SEARCH(Tabelle2!$A$7,Literatur!$C880),0)</f>
        <v>0</v>
      </c>
      <c r="K880" s="5">
        <f>IFERROR(SEARCH(Tabelle2!$A$8,Literatur!$C880),0)</f>
        <v>0</v>
      </c>
      <c r="L880" s="5">
        <f>IFERROR(SEARCH(Tabelle2!$A$9,Literatur!$C880),0)</f>
        <v>0</v>
      </c>
      <c r="M880" s="5">
        <f>IFERROR(SEARCH(Tabelle2!$A$10,Literatur!$C880),0)</f>
        <v>0</v>
      </c>
      <c r="N880" t="s">
        <v>3715</v>
      </c>
      <c r="O880" t="s">
        <v>61</v>
      </c>
      <c r="P880" t="s">
        <v>4225</v>
      </c>
      <c r="Q880" t="s">
        <v>1762</v>
      </c>
      <c r="R880">
        <v>3</v>
      </c>
      <c r="S880">
        <v>115336</v>
      </c>
      <c r="T880" t="s">
        <v>64</v>
      </c>
      <c r="U880" t="s">
        <v>9898</v>
      </c>
      <c r="V880" t="s">
        <v>9899</v>
      </c>
      <c r="X880" t="s">
        <v>9900</v>
      </c>
      <c r="Y880" t="s">
        <v>9901</v>
      </c>
      <c r="Z880" t="s">
        <v>9902</v>
      </c>
      <c r="AA880">
        <f t="shared" si="40"/>
        <v>13</v>
      </c>
      <c r="AB880">
        <v>33</v>
      </c>
      <c r="AC880" t="s">
        <v>10132</v>
      </c>
      <c r="AD880" t="s">
        <v>71</v>
      </c>
      <c r="AE880">
        <v>27775817</v>
      </c>
      <c r="AF880" t="s">
        <v>10133</v>
      </c>
      <c r="AG880" t="s">
        <v>10134</v>
      </c>
      <c r="AH880" t="s">
        <v>10135</v>
      </c>
      <c r="AI880" t="s">
        <v>10136</v>
      </c>
      <c r="AJ880" t="s">
        <v>113</v>
      </c>
      <c r="AK880" t="s">
        <v>2562</v>
      </c>
      <c r="AL880">
        <v>2517669</v>
      </c>
      <c r="AM880">
        <v>2017</v>
      </c>
      <c r="AN880" t="s">
        <v>2532</v>
      </c>
      <c r="AO880" t="s">
        <v>2465</v>
      </c>
      <c r="AP880" t="s">
        <v>2465</v>
      </c>
      <c r="AQ880" t="s">
        <v>2533</v>
      </c>
      <c r="AR880" t="s">
        <v>2534</v>
      </c>
      <c r="AS880" t="s">
        <v>2535</v>
      </c>
      <c r="AT880" t="s">
        <v>10137</v>
      </c>
      <c r="AU880" t="s">
        <v>10138</v>
      </c>
      <c r="AV880" t="s">
        <v>84</v>
      </c>
      <c r="AW880" t="s">
        <v>85</v>
      </c>
      <c r="AX880" t="s">
        <v>86</v>
      </c>
      <c r="AY880" t="s">
        <v>85</v>
      </c>
      <c r="AZ880" t="s">
        <v>86</v>
      </c>
      <c r="BA880" t="s">
        <v>85</v>
      </c>
      <c r="BB880" t="s">
        <v>85</v>
      </c>
      <c r="BC880">
        <v>13</v>
      </c>
      <c r="BD880" t="s">
        <v>86</v>
      </c>
      <c r="BE880" t="s">
        <v>86</v>
      </c>
      <c r="BF880" t="s">
        <v>85</v>
      </c>
      <c r="BG880" t="s">
        <v>86</v>
      </c>
      <c r="BH880" t="s">
        <v>86</v>
      </c>
      <c r="BI880" t="s">
        <v>86</v>
      </c>
      <c r="BJ880" t="s">
        <v>85</v>
      </c>
      <c r="BK880" t="s">
        <v>85</v>
      </c>
      <c r="BL880" t="s">
        <v>440</v>
      </c>
      <c r="BM880" t="s">
        <v>1820</v>
      </c>
      <c r="BN880" t="s">
        <v>504</v>
      </c>
      <c r="BO880" t="s">
        <v>2144</v>
      </c>
      <c r="BP880" s="1" t="s">
        <v>10139</v>
      </c>
    </row>
    <row r="881" spans="1:68" hidden="1" x14ac:dyDescent="0.25">
      <c r="A881" s="1" t="s">
        <v>9895</v>
      </c>
      <c r="B881" t="s">
        <v>9896</v>
      </c>
      <c r="C881" t="s">
        <v>9897</v>
      </c>
      <c r="D881" s="5">
        <f t="shared" si="39"/>
        <v>0</v>
      </c>
      <c r="E881" s="5">
        <f>IFERROR(SEARCH(Tabelle2!$A$2,Literatur!$C881),0)</f>
        <v>0</v>
      </c>
      <c r="F881" s="5">
        <f>IFERROR(SEARCH(Tabelle2!$A$3,Literatur!$C881),0)</f>
        <v>0</v>
      </c>
      <c r="G881" s="5">
        <f>IFERROR(SEARCH(Tabelle2!$A$4,Literatur!$C881),0)</f>
        <v>0</v>
      </c>
      <c r="H881" s="5">
        <f>IFERROR(SEARCH(Tabelle2!$A$5,Literatur!$C881),0)</f>
        <v>0</v>
      </c>
      <c r="I881" s="5">
        <f>IFERROR(SEARCH(Tabelle2!$A$6,Literatur!$C881),0)</f>
        <v>0</v>
      </c>
      <c r="J881" s="5">
        <f>IFERROR(SEARCH(Tabelle2!$A$7,Literatur!$C881),0)</f>
        <v>0</v>
      </c>
      <c r="K881" s="5">
        <f>IFERROR(SEARCH(Tabelle2!$A$8,Literatur!$C881),0)</f>
        <v>0</v>
      </c>
      <c r="L881" s="5">
        <f>IFERROR(SEARCH(Tabelle2!$A$9,Literatur!$C881),0)</f>
        <v>0</v>
      </c>
      <c r="M881" s="5">
        <f>IFERROR(SEARCH(Tabelle2!$A$10,Literatur!$C881),0)</f>
        <v>0</v>
      </c>
      <c r="N881" t="s">
        <v>3715</v>
      </c>
      <c r="O881" t="s">
        <v>61</v>
      </c>
      <c r="P881" t="s">
        <v>4225</v>
      </c>
      <c r="Q881" t="s">
        <v>1762</v>
      </c>
      <c r="R881">
        <v>3</v>
      </c>
      <c r="S881">
        <v>115336</v>
      </c>
      <c r="T881" t="s">
        <v>64</v>
      </c>
      <c r="U881" t="s">
        <v>9898</v>
      </c>
      <c r="V881" t="s">
        <v>9899</v>
      </c>
      <c r="X881" t="s">
        <v>9900</v>
      </c>
      <c r="Y881" t="s">
        <v>9901</v>
      </c>
      <c r="Z881" t="s">
        <v>9902</v>
      </c>
      <c r="AA881">
        <f t="shared" si="40"/>
        <v>13</v>
      </c>
      <c r="AB881">
        <v>33</v>
      </c>
      <c r="AC881" t="s">
        <v>10140</v>
      </c>
      <c r="AD881" t="s">
        <v>71</v>
      </c>
      <c r="AE881">
        <v>27754327</v>
      </c>
      <c r="AF881" t="s">
        <v>10141</v>
      </c>
      <c r="AG881" t="s">
        <v>10142</v>
      </c>
      <c r="AH881" t="s">
        <v>10143</v>
      </c>
      <c r="AI881" t="s">
        <v>10144</v>
      </c>
      <c r="AJ881" t="s">
        <v>241</v>
      </c>
      <c r="AK881" t="s">
        <v>131</v>
      </c>
      <c r="AL881">
        <v>2458954</v>
      </c>
      <c r="AM881">
        <v>2016</v>
      </c>
      <c r="AN881" t="s">
        <v>888</v>
      </c>
      <c r="AO881" t="s">
        <v>889</v>
      </c>
      <c r="AP881" t="s">
        <v>889</v>
      </c>
      <c r="AQ881" t="s">
        <v>890</v>
      </c>
      <c r="AR881" t="s">
        <v>891</v>
      </c>
      <c r="AS881" t="s">
        <v>891</v>
      </c>
      <c r="AT881" t="s">
        <v>10145</v>
      </c>
      <c r="AU881" t="s">
        <v>10146</v>
      </c>
      <c r="AV881" t="s">
        <v>84</v>
      </c>
      <c r="AW881" t="s">
        <v>86</v>
      </c>
      <c r="AX881" t="s">
        <v>86</v>
      </c>
      <c r="AY881" t="s">
        <v>85</v>
      </c>
      <c r="AZ881" t="s">
        <v>86</v>
      </c>
      <c r="BA881" t="s">
        <v>85</v>
      </c>
      <c r="BB881" t="s">
        <v>85</v>
      </c>
      <c r="BC881">
        <v>13</v>
      </c>
      <c r="BD881" t="s">
        <v>86</v>
      </c>
      <c r="BE881" t="s">
        <v>86</v>
      </c>
      <c r="BF881" t="s">
        <v>85</v>
      </c>
      <c r="BG881" t="s">
        <v>86</v>
      </c>
      <c r="BH881" t="s">
        <v>85</v>
      </c>
      <c r="BI881" t="s">
        <v>85</v>
      </c>
      <c r="BJ881" t="s">
        <v>85</v>
      </c>
      <c r="BK881" t="s">
        <v>86</v>
      </c>
      <c r="BL881" t="s">
        <v>7974</v>
      </c>
      <c r="BM881" t="s">
        <v>413</v>
      </c>
      <c r="BN881" t="s">
        <v>10147</v>
      </c>
      <c r="BO881" t="s">
        <v>3967</v>
      </c>
      <c r="BP881" s="1" t="s">
        <v>10148</v>
      </c>
    </row>
    <row r="882" spans="1:68" hidden="1" x14ac:dyDescent="0.25">
      <c r="A882" s="1" t="s">
        <v>9895</v>
      </c>
      <c r="B882" t="s">
        <v>9896</v>
      </c>
      <c r="C882" t="s">
        <v>9897</v>
      </c>
      <c r="D882" s="5">
        <f t="shared" si="39"/>
        <v>0</v>
      </c>
      <c r="E882" s="5">
        <f>IFERROR(SEARCH(Tabelle2!$A$2,Literatur!$C882),0)</f>
        <v>0</v>
      </c>
      <c r="F882" s="5">
        <f>IFERROR(SEARCH(Tabelle2!$A$3,Literatur!$C882),0)</f>
        <v>0</v>
      </c>
      <c r="G882" s="5">
        <f>IFERROR(SEARCH(Tabelle2!$A$4,Literatur!$C882),0)</f>
        <v>0</v>
      </c>
      <c r="H882" s="5">
        <f>IFERROR(SEARCH(Tabelle2!$A$5,Literatur!$C882),0)</f>
        <v>0</v>
      </c>
      <c r="I882" s="5">
        <f>IFERROR(SEARCH(Tabelle2!$A$6,Literatur!$C882),0)</f>
        <v>0</v>
      </c>
      <c r="J882" s="5">
        <f>IFERROR(SEARCH(Tabelle2!$A$7,Literatur!$C882),0)</f>
        <v>0</v>
      </c>
      <c r="K882" s="5">
        <f>IFERROR(SEARCH(Tabelle2!$A$8,Literatur!$C882),0)</f>
        <v>0</v>
      </c>
      <c r="L882" s="5">
        <f>IFERROR(SEARCH(Tabelle2!$A$9,Literatur!$C882),0)</f>
        <v>0</v>
      </c>
      <c r="M882" s="5">
        <f>IFERROR(SEARCH(Tabelle2!$A$10,Literatur!$C882),0)</f>
        <v>0</v>
      </c>
      <c r="N882" t="s">
        <v>3715</v>
      </c>
      <c r="O882" t="s">
        <v>61</v>
      </c>
      <c r="P882" t="s">
        <v>4225</v>
      </c>
      <c r="Q882" t="s">
        <v>1762</v>
      </c>
      <c r="R882">
        <v>3</v>
      </c>
      <c r="S882">
        <v>115336</v>
      </c>
      <c r="T882" t="s">
        <v>64</v>
      </c>
      <c r="U882" t="s">
        <v>9898</v>
      </c>
      <c r="V882" t="s">
        <v>9899</v>
      </c>
      <c r="X882" t="s">
        <v>9900</v>
      </c>
      <c r="Y882" t="s">
        <v>9901</v>
      </c>
      <c r="Z882" t="s">
        <v>9902</v>
      </c>
      <c r="AA882">
        <f t="shared" si="40"/>
        <v>13</v>
      </c>
      <c r="AB882">
        <v>33</v>
      </c>
      <c r="AC882" t="s">
        <v>10149</v>
      </c>
      <c r="AD882" t="s">
        <v>71</v>
      </c>
      <c r="AE882">
        <v>28137721</v>
      </c>
      <c r="AF882" t="s">
        <v>10150</v>
      </c>
      <c r="AG882" t="s">
        <v>10151</v>
      </c>
      <c r="AH882" t="s">
        <v>10152</v>
      </c>
      <c r="AI882" t="s">
        <v>10153</v>
      </c>
      <c r="AJ882" t="s">
        <v>97</v>
      </c>
      <c r="AK882" t="s">
        <v>5009</v>
      </c>
      <c r="AL882">
        <v>2532315</v>
      </c>
      <c r="AM882">
        <v>2017</v>
      </c>
      <c r="AN882" t="s">
        <v>10154</v>
      </c>
      <c r="AO882" t="s">
        <v>10155</v>
      </c>
      <c r="AP882" t="s">
        <v>10156</v>
      </c>
      <c r="AQ882" t="s">
        <v>10157</v>
      </c>
      <c r="AR882" t="s">
        <v>10158</v>
      </c>
      <c r="AS882" t="s">
        <v>10159</v>
      </c>
      <c r="AT882" t="s">
        <v>10160</v>
      </c>
      <c r="AU882" t="s">
        <v>10161</v>
      </c>
      <c r="AV882" t="s">
        <v>84</v>
      </c>
      <c r="AW882" t="s">
        <v>86</v>
      </c>
      <c r="AX882" t="s">
        <v>86</v>
      </c>
      <c r="AY882" t="s">
        <v>85</v>
      </c>
      <c r="AZ882" t="s">
        <v>86</v>
      </c>
      <c r="BA882" t="s">
        <v>85</v>
      </c>
      <c r="BB882" t="s">
        <v>85</v>
      </c>
      <c r="BC882">
        <v>14</v>
      </c>
      <c r="BD882" t="s">
        <v>85</v>
      </c>
      <c r="BE882" t="s">
        <v>86</v>
      </c>
      <c r="BF882" t="s">
        <v>86</v>
      </c>
      <c r="BG882" t="s">
        <v>86</v>
      </c>
      <c r="BH882" t="s">
        <v>85</v>
      </c>
      <c r="BI882" t="s">
        <v>85</v>
      </c>
      <c r="BJ882" t="s">
        <v>85</v>
      </c>
      <c r="BK882" t="s">
        <v>85</v>
      </c>
      <c r="BL882" t="s">
        <v>3643</v>
      </c>
      <c r="BM882" t="s">
        <v>541</v>
      </c>
      <c r="BN882" t="s">
        <v>10162</v>
      </c>
      <c r="BO882" t="s">
        <v>10130</v>
      </c>
      <c r="BP882" s="1" t="s">
        <v>10163</v>
      </c>
    </row>
    <row r="883" spans="1:68" hidden="1" x14ac:dyDescent="0.25">
      <c r="A883" s="1" t="s">
        <v>9895</v>
      </c>
      <c r="B883" t="s">
        <v>9896</v>
      </c>
      <c r="C883" t="s">
        <v>9897</v>
      </c>
      <c r="D883" s="5">
        <f t="shared" si="39"/>
        <v>0</v>
      </c>
      <c r="E883" s="5">
        <f>IFERROR(SEARCH(Tabelle2!$A$2,Literatur!$C883),0)</f>
        <v>0</v>
      </c>
      <c r="F883" s="5">
        <f>IFERROR(SEARCH(Tabelle2!$A$3,Literatur!$C883),0)</f>
        <v>0</v>
      </c>
      <c r="G883" s="5">
        <f>IFERROR(SEARCH(Tabelle2!$A$4,Literatur!$C883),0)</f>
        <v>0</v>
      </c>
      <c r="H883" s="5">
        <f>IFERROR(SEARCH(Tabelle2!$A$5,Literatur!$C883),0)</f>
        <v>0</v>
      </c>
      <c r="I883" s="5">
        <f>IFERROR(SEARCH(Tabelle2!$A$6,Literatur!$C883),0)</f>
        <v>0</v>
      </c>
      <c r="J883" s="5">
        <f>IFERROR(SEARCH(Tabelle2!$A$7,Literatur!$C883),0)</f>
        <v>0</v>
      </c>
      <c r="K883" s="5">
        <f>IFERROR(SEARCH(Tabelle2!$A$8,Literatur!$C883),0)</f>
        <v>0</v>
      </c>
      <c r="L883" s="5">
        <f>IFERROR(SEARCH(Tabelle2!$A$9,Literatur!$C883),0)</f>
        <v>0</v>
      </c>
      <c r="M883" s="5">
        <f>IFERROR(SEARCH(Tabelle2!$A$10,Literatur!$C883),0)</f>
        <v>0</v>
      </c>
      <c r="N883" t="s">
        <v>3715</v>
      </c>
      <c r="O883" t="s">
        <v>61</v>
      </c>
      <c r="P883" t="s">
        <v>4225</v>
      </c>
      <c r="Q883" t="s">
        <v>1762</v>
      </c>
      <c r="R883">
        <v>3</v>
      </c>
      <c r="S883">
        <v>115336</v>
      </c>
      <c r="T883" t="s">
        <v>64</v>
      </c>
      <c r="U883" t="s">
        <v>9898</v>
      </c>
      <c r="V883" t="s">
        <v>9899</v>
      </c>
      <c r="X883" t="s">
        <v>9900</v>
      </c>
      <c r="Y883" t="s">
        <v>9901</v>
      </c>
      <c r="Z883" t="s">
        <v>9902</v>
      </c>
      <c r="AA883">
        <f t="shared" si="40"/>
        <v>13</v>
      </c>
      <c r="AB883">
        <v>33</v>
      </c>
      <c r="AC883" t="s">
        <v>10164</v>
      </c>
      <c r="AD883" t="s">
        <v>71</v>
      </c>
      <c r="AE883">
        <v>27759057</v>
      </c>
      <c r="AF883" t="s">
        <v>10165</v>
      </c>
      <c r="AG883" t="s">
        <v>10166</v>
      </c>
      <c r="AH883" t="s">
        <v>10167</v>
      </c>
      <c r="AI883" t="s">
        <v>10168</v>
      </c>
      <c r="AK883" t="s">
        <v>241</v>
      </c>
      <c r="AL883">
        <v>2457456</v>
      </c>
      <c r="AM883">
        <v>2016</v>
      </c>
      <c r="AN883" t="s">
        <v>464</v>
      </c>
      <c r="AO883" t="s">
        <v>465</v>
      </c>
      <c r="AP883" t="s">
        <v>465</v>
      </c>
      <c r="AQ883" t="s">
        <v>466</v>
      </c>
      <c r="AR883" t="s">
        <v>467</v>
      </c>
      <c r="AS883" t="s">
        <v>467</v>
      </c>
      <c r="AT883" t="s">
        <v>10169</v>
      </c>
      <c r="AU883" t="s">
        <v>10068</v>
      </c>
      <c r="AV883" t="s">
        <v>84</v>
      </c>
      <c r="AW883" t="s">
        <v>86</v>
      </c>
      <c r="AX883" t="s">
        <v>86</v>
      </c>
      <c r="AY883" t="s">
        <v>85</v>
      </c>
      <c r="AZ883" t="s">
        <v>86</v>
      </c>
      <c r="BA883" t="s">
        <v>85</v>
      </c>
      <c r="BB883" t="s">
        <v>86</v>
      </c>
      <c r="BC883">
        <v>14</v>
      </c>
      <c r="BD883" t="s">
        <v>86</v>
      </c>
      <c r="BE883" t="s">
        <v>86</v>
      </c>
      <c r="BF883" t="s">
        <v>85</v>
      </c>
      <c r="BG883" t="s">
        <v>86</v>
      </c>
      <c r="BH883" t="s">
        <v>85</v>
      </c>
      <c r="BI883" t="s">
        <v>85</v>
      </c>
      <c r="BJ883" t="s">
        <v>85</v>
      </c>
      <c r="BK883" t="s">
        <v>85</v>
      </c>
      <c r="BL883" t="s">
        <v>5163</v>
      </c>
      <c r="BM883" t="s">
        <v>2352</v>
      </c>
      <c r="BN883" t="s">
        <v>9589</v>
      </c>
      <c r="BO883" t="s">
        <v>504</v>
      </c>
      <c r="BP883" s="1" t="s">
        <v>10170</v>
      </c>
    </row>
    <row r="884" spans="1:68" hidden="1" x14ac:dyDescent="0.25">
      <c r="A884" s="1" t="s">
        <v>9895</v>
      </c>
      <c r="B884" t="s">
        <v>9896</v>
      </c>
      <c r="C884" t="s">
        <v>9897</v>
      </c>
      <c r="D884" s="5">
        <f t="shared" si="39"/>
        <v>0</v>
      </c>
      <c r="E884" s="5">
        <f>IFERROR(SEARCH(Tabelle2!$A$2,Literatur!$C884),0)</f>
        <v>0</v>
      </c>
      <c r="F884" s="5">
        <f>IFERROR(SEARCH(Tabelle2!$A$3,Literatur!$C884),0)</f>
        <v>0</v>
      </c>
      <c r="G884" s="5">
        <f>IFERROR(SEARCH(Tabelle2!$A$4,Literatur!$C884),0)</f>
        <v>0</v>
      </c>
      <c r="H884" s="5">
        <f>IFERROR(SEARCH(Tabelle2!$A$5,Literatur!$C884),0)</f>
        <v>0</v>
      </c>
      <c r="I884" s="5">
        <f>IFERROR(SEARCH(Tabelle2!$A$6,Literatur!$C884),0)</f>
        <v>0</v>
      </c>
      <c r="J884" s="5">
        <f>IFERROR(SEARCH(Tabelle2!$A$7,Literatur!$C884),0)</f>
        <v>0</v>
      </c>
      <c r="K884" s="5">
        <f>IFERROR(SEARCH(Tabelle2!$A$8,Literatur!$C884),0)</f>
        <v>0</v>
      </c>
      <c r="L884" s="5">
        <f>IFERROR(SEARCH(Tabelle2!$A$9,Literatur!$C884),0)</f>
        <v>0</v>
      </c>
      <c r="M884" s="5">
        <f>IFERROR(SEARCH(Tabelle2!$A$10,Literatur!$C884),0)</f>
        <v>0</v>
      </c>
      <c r="N884" t="s">
        <v>3715</v>
      </c>
      <c r="O884" t="s">
        <v>61</v>
      </c>
      <c r="P884" t="s">
        <v>4225</v>
      </c>
      <c r="Q884" t="s">
        <v>1762</v>
      </c>
      <c r="R884">
        <v>3</v>
      </c>
      <c r="S884">
        <v>115336</v>
      </c>
      <c r="T884" t="s">
        <v>64</v>
      </c>
      <c r="U884" t="s">
        <v>9898</v>
      </c>
      <c r="V884" t="s">
        <v>9899</v>
      </c>
      <c r="X884" t="s">
        <v>9900</v>
      </c>
      <c r="Y884" t="s">
        <v>9901</v>
      </c>
      <c r="Z884" t="s">
        <v>9902</v>
      </c>
      <c r="AA884">
        <f t="shared" si="40"/>
        <v>13</v>
      </c>
      <c r="AB884">
        <v>33</v>
      </c>
      <c r="AC884" t="s">
        <v>10171</v>
      </c>
      <c r="AD884" t="s">
        <v>71</v>
      </c>
      <c r="AE884">
        <v>27344343</v>
      </c>
      <c r="AF884" t="s">
        <v>10172</v>
      </c>
      <c r="AG884" t="s">
        <v>10173</v>
      </c>
      <c r="AH884" t="s">
        <v>10174</v>
      </c>
      <c r="AI884" t="s">
        <v>10175</v>
      </c>
      <c r="AK884" t="s">
        <v>9605</v>
      </c>
      <c r="AL884">
        <v>2532516</v>
      </c>
      <c r="AM884">
        <v>2017</v>
      </c>
      <c r="AN884" t="s">
        <v>9707</v>
      </c>
      <c r="AO884" t="s">
        <v>9708</v>
      </c>
      <c r="AP884" t="s">
        <v>9709</v>
      </c>
      <c r="AQ884" t="s">
        <v>9710</v>
      </c>
      <c r="AR884" t="s">
        <v>9711</v>
      </c>
      <c r="AS884" t="s">
        <v>9712</v>
      </c>
      <c r="AT884" t="s">
        <v>10176</v>
      </c>
      <c r="AU884" t="s">
        <v>10177</v>
      </c>
      <c r="AV884" t="s">
        <v>84</v>
      </c>
      <c r="AW884" t="s">
        <v>86</v>
      </c>
      <c r="AX884" t="s">
        <v>86</v>
      </c>
      <c r="AY884" t="s">
        <v>85</v>
      </c>
      <c r="AZ884" t="s">
        <v>86</v>
      </c>
      <c r="BA884" t="s">
        <v>85</v>
      </c>
      <c r="BB884" t="s">
        <v>86</v>
      </c>
      <c r="BC884">
        <v>14</v>
      </c>
      <c r="BD884" t="s">
        <v>86</v>
      </c>
      <c r="BE884" t="s">
        <v>86</v>
      </c>
      <c r="BF884" t="s">
        <v>85</v>
      </c>
      <c r="BG884" t="s">
        <v>86</v>
      </c>
      <c r="BH884" t="s">
        <v>85</v>
      </c>
      <c r="BI884" t="s">
        <v>85</v>
      </c>
      <c r="BJ884" t="s">
        <v>85</v>
      </c>
      <c r="BK884" t="s">
        <v>85</v>
      </c>
      <c r="BL884" t="s">
        <v>10178</v>
      </c>
      <c r="BM884" t="s">
        <v>3685</v>
      </c>
      <c r="BN884" t="s">
        <v>455</v>
      </c>
      <c r="BO884" t="s">
        <v>10147</v>
      </c>
      <c r="BP884" s="1" t="s">
        <v>10179</v>
      </c>
    </row>
    <row r="885" spans="1:68" hidden="1" x14ac:dyDescent="0.25">
      <c r="A885" s="1" t="s">
        <v>9895</v>
      </c>
      <c r="B885" t="s">
        <v>9896</v>
      </c>
      <c r="C885" t="s">
        <v>9897</v>
      </c>
      <c r="D885" s="5">
        <f t="shared" si="39"/>
        <v>0</v>
      </c>
      <c r="E885" s="5">
        <f>IFERROR(SEARCH(Tabelle2!$A$2,Literatur!$C885),0)</f>
        <v>0</v>
      </c>
      <c r="F885" s="5">
        <f>IFERROR(SEARCH(Tabelle2!$A$3,Literatur!$C885),0)</f>
        <v>0</v>
      </c>
      <c r="G885" s="5">
        <f>IFERROR(SEARCH(Tabelle2!$A$4,Literatur!$C885),0)</f>
        <v>0</v>
      </c>
      <c r="H885" s="5">
        <f>IFERROR(SEARCH(Tabelle2!$A$5,Literatur!$C885),0)</f>
        <v>0</v>
      </c>
      <c r="I885" s="5">
        <f>IFERROR(SEARCH(Tabelle2!$A$6,Literatur!$C885),0)</f>
        <v>0</v>
      </c>
      <c r="J885" s="5">
        <f>IFERROR(SEARCH(Tabelle2!$A$7,Literatur!$C885),0)</f>
        <v>0</v>
      </c>
      <c r="K885" s="5">
        <f>IFERROR(SEARCH(Tabelle2!$A$8,Literatur!$C885),0)</f>
        <v>0</v>
      </c>
      <c r="L885" s="5">
        <f>IFERROR(SEARCH(Tabelle2!$A$9,Literatur!$C885),0)</f>
        <v>0</v>
      </c>
      <c r="M885" s="5">
        <f>IFERROR(SEARCH(Tabelle2!$A$10,Literatur!$C885),0)</f>
        <v>0</v>
      </c>
      <c r="N885" t="s">
        <v>3715</v>
      </c>
      <c r="O885" t="s">
        <v>61</v>
      </c>
      <c r="P885" t="s">
        <v>4225</v>
      </c>
      <c r="Q885" t="s">
        <v>1762</v>
      </c>
      <c r="R885">
        <v>3</v>
      </c>
      <c r="S885">
        <v>115336</v>
      </c>
      <c r="T885" t="s">
        <v>64</v>
      </c>
      <c r="U885" t="s">
        <v>9898</v>
      </c>
      <c r="V885" t="s">
        <v>9899</v>
      </c>
      <c r="X885" t="s">
        <v>9900</v>
      </c>
      <c r="Y885" t="s">
        <v>9901</v>
      </c>
      <c r="Z885" t="s">
        <v>9902</v>
      </c>
      <c r="AA885">
        <f t="shared" si="40"/>
        <v>13</v>
      </c>
      <c r="AB885">
        <v>33</v>
      </c>
      <c r="AC885" t="s">
        <v>10180</v>
      </c>
      <c r="AD885" t="s">
        <v>71</v>
      </c>
      <c r="AE885">
        <v>24973091</v>
      </c>
      <c r="AF885" t="s">
        <v>10181</v>
      </c>
      <c r="AG885" t="s">
        <v>10182</v>
      </c>
      <c r="AH885" t="s">
        <v>10183</v>
      </c>
      <c r="AI885" t="s">
        <v>10184</v>
      </c>
      <c r="AK885" t="s">
        <v>336</v>
      </c>
      <c r="AL885">
        <v>2202670</v>
      </c>
      <c r="AM885">
        <v>2014</v>
      </c>
      <c r="AN885" t="s">
        <v>9965</v>
      </c>
      <c r="AO885" t="s">
        <v>6594</v>
      </c>
      <c r="AP885" t="s">
        <v>6595</v>
      </c>
      <c r="AQ885" t="s">
        <v>6596</v>
      </c>
      <c r="AR885" t="s">
        <v>6597</v>
      </c>
      <c r="AS885" t="s">
        <v>6598</v>
      </c>
      <c r="AT885" t="s">
        <v>10185</v>
      </c>
      <c r="AU885" t="s">
        <v>10186</v>
      </c>
      <c r="AV885" t="s">
        <v>84</v>
      </c>
      <c r="AW885" t="s">
        <v>85</v>
      </c>
      <c r="AX885" t="s">
        <v>86</v>
      </c>
      <c r="AY885" t="s">
        <v>85</v>
      </c>
      <c r="AZ885" t="s">
        <v>86</v>
      </c>
      <c r="BA885" t="s">
        <v>85</v>
      </c>
      <c r="BB885" t="s">
        <v>86</v>
      </c>
      <c r="BC885">
        <v>17</v>
      </c>
      <c r="BD885" t="s">
        <v>86</v>
      </c>
      <c r="BE885" t="s">
        <v>86</v>
      </c>
      <c r="BF885" t="s">
        <v>85</v>
      </c>
      <c r="BG885" t="s">
        <v>86</v>
      </c>
      <c r="BH885" t="s">
        <v>85</v>
      </c>
      <c r="BI885" t="s">
        <v>85</v>
      </c>
      <c r="BJ885" t="s">
        <v>85</v>
      </c>
      <c r="BK885" t="s">
        <v>85</v>
      </c>
      <c r="BL885" t="s">
        <v>8385</v>
      </c>
      <c r="BM885" t="s">
        <v>10187</v>
      </c>
      <c r="BN885" t="s">
        <v>6139</v>
      </c>
      <c r="BO885" t="s">
        <v>10162</v>
      </c>
      <c r="BP885" s="1" t="s">
        <v>10188</v>
      </c>
    </row>
    <row r="886" spans="1:68" hidden="1" x14ac:dyDescent="0.25">
      <c r="A886" s="1" t="s">
        <v>9895</v>
      </c>
      <c r="B886" t="s">
        <v>9896</v>
      </c>
      <c r="C886" t="s">
        <v>9897</v>
      </c>
      <c r="D886" s="5">
        <f t="shared" si="39"/>
        <v>0</v>
      </c>
      <c r="E886" s="5">
        <f>IFERROR(SEARCH(Tabelle2!$A$2,Literatur!$C886),0)</f>
        <v>0</v>
      </c>
      <c r="F886" s="5">
        <f>IFERROR(SEARCH(Tabelle2!$A$3,Literatur!$C886),0)</f>
        <v>0</v>
      </c>
      <c r="G886" s="5">
        <f>IFERROR(SEARCH(Tabelle2!$A$4,Literatur!$C886),0)</f>
        <v>0</v>
      </c>
      <c r="H886" s="5">
        <f>IFERROR(SEARCH(Tabelle2!$A$5,Literatur!$C886),0)</f>
        <v>0</v>
      </c>
      <c r="I886" s="5">
        <f>IFERROR(SEARCH(Tabelle2!$A$6,Literatur!$C886),0)</f>
        <v>0</v>
      </c>
      <c r="J886" s="5">
        <f>IFERROR(SEARCH(Tabelle2!$A$7,Literatur!$C886),0)</f>
        <v>0</v>
      </c>
      <c r="K886" s="5">
        <f>IFERROR(SEARCH(Tabelle2!$A$8,Literatur!$C886),0)</f>
        <v>0</v>
      </c>
      <c r="L886" s="5">
        <f>IFERROR(SEARCH(Tabelle2!$A$9,Literatur!$C886),0)</f>
        <v>0</v>
      </c>
      <c r="M886" s="5">
        <f>IFERROR(SEARCH(Tabelle2!$A$10,Literatur!$C886),0)</f>
        <v>0</v>
      </c>
      <c r="N886" t="s">
        <v>3715</v>
      </c>
      <c r="O886" t="s">
        <v>61</v>
      </c>
      <c r="P886" t="s">
        <v>4225</v>
      </c>
      <c r="Q886" t="s">
        <v>1762</v>
      </c>
      <c r="R886">
        <v>3</v>
      </c>
      <c r="S886">
        <v>115336</v>
      </c>
      <c r="T886" t="s">
        <v>64</v>
      </c>
      <c r="U886" t="s">
        <v>9898</v>
      </c>
      <c r="V886" t="s">
        <v>9899</v>
      </c>
      <c r="X886" t="s">
        <v>9900</v>
      </c>
      <c r="Y886" t="s">
        <v>9901</v>
      </c>
      <c r="Z886" t="s">
        <v>9902</v>
      </c>
      <c r="AA886">
        <f t="shared" si="40"/>
        <v>13</v>
      </c>
      <c r="AB886">
        <v>33</v>
      </c>
      <c r="AC886" t="s">
        <v>10189</v>
      </c>
      <c r="AD886" t="s">
        <v>71</v>
      </c>
      <c r="AE886">
        <v>26160117</v>
      </c>
      <c r="AF886" t="s">
        <v>10190</v>
      </c>
      <c r="AG886" t="s">
        <v>10191</v>
      </c>
      <c r="AH886" t="s">
        <v>10192</v>
      </c>
      <c r="AI886" t="s">
        <v>10193</v>
      </c>
      <c r="AK886" t="s">
        <v>10194</v>
      </c>
      <c r="AL886">
        <v>2327115</v>
      </c>
      <c r="AM886">
        <v>2015</v>
      </c>
      <c r="AN886" t="s">
        <v>6593</v>
      </c>
      <c r="AO886" t="s">
        <v>6594</v>
      </c>
      <c r="AP886" t="s">
        <v>6595</v>
      </c>
      <c r="AQ886" t="s">
        <v>6596</v>
      </c>
      <c r="AR886" t="s">
        <v>6597</v>
      </c>
      <c r="AS886" t="s">
        <v>6598</v>
      </c>
      <c r="AT886" t="s">
        <v>10195</v>
      </c>
      <c r="AU886" t="s">
        <v>10196</v>
      </c>
      <c r="AV886" t="s">
        <v>84</v>
      </c>
      <c r="AW886" t="s">
        <v>86</v>
      </c>
      <c r="AX886" t="s">
        <v>86</v>
      </c>
      <c r="AY886" t="s">
        <v>85</v>
      </c>
      <c r="AZ886" t="s">
        <v>86</v>
      </c>
      <c r="BA886" t="s">
        <v>85</v>
      </c>
      <c r="BB886" t="s">
        <v>86</v>
      </c>
      <c r="BC886">
        <v>18</v>
      </c>
      <c r="BD886" t="s">
        <v>86</v>
      </c>
      <c r="BE886" t="s">
        <v>86</v>
      </c>
      <c r="BF886" t="s">
        <v>85</v>
      </c>
      <c r="BG886" t="s">
        <v>86</v>
      </c>
      <c r="BH886" t="s">
        <v>85</v>
      </c>
      <c r="BI886" t="s">
        <v>85</v>
      </c>
      <c r="BJ886" t="s">
        <v>85</v>
      </c>
      <c r="BK886" t="s">
        <v>85</v>
      </c>
      <c r="BL886" t="s">
        <v>10197</v>
      </c>
      <c r="BM886" t="s">
        <v>262</v>
      </c>
      <c r="BN886" t="s">
        <v>10198</v>
      </c>
      <c r="BO886" t="s">
        <v>9589</v>
      </c>
      <c r="BP886" s="1" t="s">
        <v>10199</v>
      </c>
    </row>
    <row r="887" spans="1:68" hidden="1" x14ac:dyDescent="0.25">
      <c r="A887" s="1" t="s">
        <v>9895</v>
      </c>
      <c r="B887" t="s">
        <v>9896</v>
      </c>
      <c r="C887" t="s">
        <v>9897</v>
      </c>
      <c r="D887" s="5">
        <f t="shared" si="39"/>
        <v>0</v>
      </c>
      <c r="E887" s="5">
        <f>IFERROR(SEARCH(Tabelle2!$A$2,Literatur!$C887),0)</f>
        <v>0</v>
      </c>
      <c r="F887" s="5">
        <f>IFERROR(SEARCH(Tabelle2!$A$3,Literatur!$C887),0)</f>
        <v>0</v>
      </c>
      <c r="G887" s="5">
        <f>IFERROR(SEARCH(Tabelle2!$A$4,Literatur!$C887),0)</f>
        <v>0</v>
      </c>
      <c r="H887" s="5">
        <f>IFERROR(SEARCH(Tabelle2!$A$5,Literatur!$C887),0)</f>
        <v>0</v>
      </c>
      <c r="I887" s="5">
        <f>IFERROR(SEARCH(Tabelle2!$A$6,Literatur!$C887),0)</f>
        <v>0</v>
      </c>
      <c r="J887" s="5">
        <f>IFERROR(SEARCH(Tabelle2!$A$7,Literatur!$C887),0)</f>
        <v>0</v>
      </c>
      <c r="K887" s="5">
        <f>IFERROR(SEARCH(Tabelle2!$A$8,Literatur!$C887),0)</f>
        <v>0</v>
      </c>
      <c r="L887" s="5">
        <f>IFERROR(SEARCH(Tabelle2!$A$9,Literatur!$C887),0)</f>
        <v>0</v>
      </c>
      <c r="M887" s="5">
        <f>IFERROR(SEARCH(Tabelle2!$A$10,Literatur!$C887),0)</f>
        <v>0</v>
      </c>
      <c r="N887" t="s">
        <v>3715</v>
      </c>
      <c r="O887" t="s">
        <v>61</v>
      </c>
      <c r="P887" t="s">
        <v>4225</v>
      </c>
      <c r="Q887" t="s">
        <v>1762</v>
      </c>
      <c r="R887">
        <v>3</v>
      </c>
      <c r="S887">
        <v>115336</v>
      </c>
      <c r="T887" t="s">
        <v>64</v>
      </c>
      <c r="U887" t="s">
        <v>9898</v>
      </c>
      <c r="V887" t="s">
        <v>9899</v>
      </c>
      <c r="X887" t="s">
        <v>9900</v>
      </c>
      <c r="Y887" t="s">
        <v>9901</v>
      </c>
      <c r="Z887" t="s">
        <v>9902</v>
      </c>
      <c r="AA887">
        <f t="shared" si="40"/>
        <v>13</v>
      </c>
      <c r="AB887">
        <v>33</v>
      </c>
      <c r="AC887" t="s">
        <v>10200</v>
      </c>
      <c r="AD887" t="s">
        <v>71</v>
      </c>
      <c r="AE887">
        <v>28612260</v>
      </c>
      <c r="AF887" t="s">
        <v>10201</v>
      </c>
      <c r="AG887" t="s">
        <v>10202</v>
      </c>
      <c r="AH887" t="s">
        <v>10203</v>
      </c>
      <c r="AI887" t="s">
        <v>10204</v>
      </c>
      <c r="AK887" t="s">
        <v>9605</v>
      </c>
      <c r="AL887">
        <v>2578853</v>
      </c>
      <c r="AM887">
        <v>2017</v>
      </c>
      <c r="AN887" t="s">
        <v>9707</v>
      </c>
      <c r="AO887" t="s">
        <v>9708</v>
      </c>
      <c r="AP887" t="s">
        <v>9709</v>
      </c>
      <c r="AQ887" t="s">
        <v>9710</v>
      </c>
      <c r="AR887" t="s">
        <v>9711</v>
      </c>
      <c r="AS887" t="s">
        <v>9712</v>
      </c>
      <c r="AT887" t="s">
        <v>10205</v>
      </c>
      <c r="AU887" t="s">
        <v>10206</v>
      </c>
      <c r="AV887" t="s">
        <v>84</v>
      </c>
      <c r="AW887" t="s">
        <v>86</v>
      </c>
      <c r="AX887" t="s">
        <v>86</v>
      </c>
      <c r="AY887" t="s">
        <v>85</v>
      </c>
      <c r="AZ887" t="s">
        <v>86</v>
      </c>
      <c r="BA887" t="s">
        <v>85</v>
      </c>
      <c r="BB887" t="s">
        <v>86</v>
      </c>
      <c r="BC887">
        <v>19</v>
      </c>
      <c r="BD887" t="s">
        <v>86</v>
      </c>
      <c r="BE887" t="s">
        <v>86</v>
      </c>
      <c r="BF887" t="s">
        <v>85</v>
      </c>
      <c r="BG887" t="s">
        <v>86</v>
      </c>
      <c r="BH887" t="s">
        <v>85</v>
      </c>
      <c r="BI887" t="s">
        <v>85</v>
      </c>
      <c r="BJ887" t="s">
        <v>85</v>
      </c>
      <c r="BK887" t="s">
        <v>85</v>
      </c>
      <c r="BL887" t="s">
        <v>10207</v>
      </c>
      <c r="BM887" t="s">
        <v>304</v>
      </c>
      <c r="BN887" t="s">
        <v>8717</v>
      </c>
      <c r="BO887" t="s">
        <v>455</v>
      </c>
      <c r="BP887" s="1" t="s">
        <v>10208</v>
      </c>
    </row>
    <row r="888" spans="1:68" hidden="1" x14ac:dyDescent="0.25">
      <c r="A888" s="1" t="s">
        <v>9895</v>
      </c>
      <c r="B888" t="s">
        <v>9896</v>
      </c>
      <c r="C888" t="s">
        <v>9897</v>
      </c>
      <c r="D888" s="5">
        <f t="shared" si="39"/>
        <v>0</v>
      </c>
      <c r="E888" s="5">
        <f>IFERROR(SEARCH(Tabelle2!$A$2,Literatur!$C888),0)</f>
        <v>0</v>
      </c>
      <c r="F888" s="5">
        <f>IFERROR(SEARCH(Tabelle2!$A$3,Literatur!$C888),0)</f>
        <v>0</v>
      </c>
      <c r="G888" s="5">
        <f>IFERROR(SEARCH(Tabelle2!$A$4,Literatur!$C888),0)</f>
        <v>0</v>
      </c>
      <c r="H888" s="5">
        <f>IFERROR(SEARCH(Tabelle2!$A$5,Literatur!$C888),0)</f>
        <v>0</v>
      </c>
      <c r="I888" s="5">
        <f>IFERROR(SEARCH(Tabelle2!$A$6,Literatur!$C888),0)</f>
        <v>0</v>
      </c>
      <c r="J888" s="5">
        <f>IFERROR(SEARCH(Tabelle2!$A$7,Literatur!$C888),0)</f>
        <v>0</v>
      </c>
      <c r="K888" s="5">
        <f>IFERROR(SEARCH(Tabelle2!$A$8,Literatur!$C888),0)</f>
        <v>0</v>
      </c>
      <c r="L888" s="5">
        <f>IFERROR(SEARCH(Tabelle2!$A$9,Literatur!$C888),0)</f>
        <v>0</v>
      </c>
      <c r="M888" s="5">
        <f>IFERROR(SEARCH(Tabelle2!$A$10,Literatur!$C888),0)</f>
        <v>0</v>
      </c>
      <c r="N888" t="s">
        <v>3715</v>
      </c>
      <c r="O888" t="s">
        <v>61</v>
      </c>
      <c r="P888" t="s">
        <v>4225</v>
      </c>
      <c r="Q888" t="s">
        <v>1762</v>
      </c>
      <c r="R888">
        <v>3</v>
      </c>
      <c r="S888">
        <v>115336</v>
      </c>
      <c r="T888" t="s">
        <v>64</v>
      </c>
      <c r="U888" t="s">
        <v>9898</v>
      </c>
      <c r="V888" t="s">
        <v>9899</v>
      </c>
      <c r="X888" t="s">
        <v>9900</v>
      </c>
      <c r="Y888" t="s">
        <v>9901</v>
      </c>
      <c r="Z888" t="s">
        <v>9902</v>
      </c>
      <c r="AA888">
        <f t="shared" si="40"/>
        <v>13</v>
      </c>
      <c r="AB888">
        <v>33</v>
      </c>
      <c r="AC888" t="s">
        <v>10209</v>
      </c>
      <c r="AD888" t="s">
        <v>71</v>
      </c>
      <c r="AE888">
        <v>25690737</v>
      </c>
      <c r="AF888" t="s">
        <v>10210</v>
      </c>
      <c r="AG888" t="s">
        <v>10211</v>
      </c>
      <c r="AH888" t="s">
        <v>10212</v>
      </c>
      <c r="AI888" t="s">
        <v>10213</v>
      </c>
      <c r="AK888" t="s">
        <v>9746</v>
      </c>
      <c r="AL888">
        <v>2277619</v>
      </c>
      <c r="AM888">
        <v>2015</v>
      </c>
      <c r="AN888" t="s">
        <v>9965</v>
      </c>
      <c r="AO888" t="s">
        <v>6594</v>
      </c>
      <c r="AP888" t="s">
        <v>6595</v>
      </c>
      <c r="AQ888" t="s">
        <v>6596</v>
      </c>
      <c r="AR888" t="s">
        <v>6597</v>
      </c>
      <c r="AS888" t="s">
        <v>6598</v>
      </c>
      <c r="AT888" t="s">
        <v>10214</v>
      </c>
      <c r="AU888" t="s">
        <v>10215</v>
      </c>
      <c r="AV888" t="s">
        <v>84</v>
      </c>
      <c r="AW888" t="s">
        <v>85</v>
      </c>
      <c r="AX888" t="s">
        <v>86</v>
      </c>
      <c r="AY888" t="s">
        <v>85</v>
      </c>
      <c r="AZ888" t="s">
        <v>86</v>
      </c>
      <c r="BA888" t="s">
        <v>85</v>
      </c>
      <c r="BB888" t="s">
        <v>86</v>
      </c>
      <c r="BC888">
        <v>22</v>
      </c>
      <c r="BD888" t="s">
        <v>86</v>
      </c>
      <c r="BE888" t="s">
        <v>86</v>
      </c>
      <c r="BF888" t="s">
        <v>85</v>
      </c>
      <c r="BG888" t="s">
        <v>86</v>
      </c>
      <c r="BH888" t="s">
        <v>85</v>
      </c>
      <c r="BI888" t="s">
        <v>85</v>
      </c>
      <c r="BJ888" t="s">
        <v>85</v>
      </c>
      <c r="BK888" t="s">
        <v>85</v>
      </c>
      <c r="BL888" t="s">
        <v>7110</v>
      </c>
      <c r="BM888" t="s">
        <v>1522</v>
      </c>
      <c r="BO888" t="s">
        <v>6139</v>
      </c>
      <c r="BP888" s="1" t="s">
        <v>10216</v>
      </c>
    </row>
    <row r="889" spans="1:68" hidden="1" x14ac:dyDescent="0.25">
      <c r="A889" s="1" t="s">
        <v>9895</v>
      </c>
      <c r="B889" t="s">
        <v>9896</v>
      </c>
      <c r="C889" t="s">
        <v>9897</v>
      </c>
      <c r="D889" s="5">
        <f t="shared" si="39"/>
        <v>0</v>
      </c>
      <c r="E889" s="5">
        <f>IFERROR(SEARCH(Tabelle2!$A$2,Literatur!$C889),0)</f>
        <v>0</v>
      </c>
      <c r="F889" s="5">
        <f>IFERROR(SEARCH(Tabelle2!$A$3,Literatur!$C889),0)</f>
        <v>0</v>
      </c>
      <c r="G889" s="5">
        <f>IFERROR(SEARCH(Tabelle2!$A$4,Literatur!$C889),0)</f>
        <v>0</v>
      </c>
      <c r="H889" s="5">
        <f>IFERROR(SEARCH(Tabelle2!$A$5,Literatur!$C889),0)</f>
        <v>0</v>
      </c>
      <c r="I889" s="5">
        <f>IFERROR(SEARCH(Tabelle2!$A$6,Literatur!$C889),0)</f>
        <v>0</v>
      </c>
      <c r="J889" s="5">
        <f>IFERROR(SEARCH(Tabelle2!$A$7,Literatur!$C889),0)</f>
        <v>0</v>
      </c>
      <c r="K889" s="5">
        <f>IFERROR(SEARCH(Tabelle2!$A$8,Literatur!$C889),0)</f>
        <v>0</v>
      </c>
      <c r="L889" s="5">
        <f>IFERROR(SEARCH(Tabelle2!$A$9,Literatur!$C889),0)</f>
        <v>0</v>
      </c>
      <c r="M889" s="5">
        <f>IFERROR(SEARCH(Tabelle2!$A$10,Literatur!$C889),0)</f>
        <v>0</v>
      </c>
      <c r="N889" t="s">
        <v>3715</v>
      </c>
      <c r="O889" t="s">
        <v>61</v>
      </c>
      <c r="P889" t="s">
        <v>4225</v>
      </c>
      <c r="Q889" t="s">
        <v>1762</v>
      </c>
      <c r="R889">
        <v>3</v>
      </c>
      <c r="S889">
        <v>115336</v>
      </c>
      <c r="T889" t="s">
        <v>64</v>
      </c>
      <c r="U889" t="s">
        <v>9898</v>
      </c>
      <c r="V889" t="s">
        <v>9899</v>
      </c>
      <c r="X889" t="s">
        <v>9900</v>
      </c>
      <c r="Y889" t="s">
        <v>9901</v>
      </c>
      <c r="Z889" t="s">
        <v>9902</v>
      </c>
      <c r="AA889">
        <f t="shared" si="40"/>
        <v>13</v>
      </c>
      <c r="AB889">
        <v>33</v>
      </c>
      <c r="AC889" t="s">
        <v>10217</v>
      </c>
      <c r="AD889" t="s">
        <v>71</v>
      </c>
      <c r="AE889">
        <v>23325842</v>
      </c>
      <c r="AF889" t="s">
        <v>10218</v>
      </c>
      <c r="AG889" t="s">
        <v>10219</v>
      </c>
      <c r="AH889" t="s">
        <v>10220</v>
      </c>
      <c r="AI889" t="s">
        <v>10221</v>
      </c>
      <c r="AK889" t="s">
        <v>531</v>
      </c>
      <c r="AL889">
        <v>2025133</v>
      </c>
      <c r="AM889">
        <v>2013</v>
      </c>
      <c r="AN889" t="s">
        <v>3796</v>
      </c>
      <c r="AO889" t="s">
        <v>3797</v>
      </c>
      <c r="AP889" t="s">
        <v>3798</v>
      </c>
      <c r="AQ889" t="s">
        <v>3799</v>
      </c>
      <c r="AR889" t="s">
        <v>3800</v>
      </c>
      <c r="AS889" t="s">
        <v>3801</v>
      </c>
      <c r="AT889" t="s">
        <v>10222</v>
      </c>
      <c r="AU889" t="s">
        <v>10223</v>
      </c>
      <c r="AV889" t="s">
        <v>84</v>
      </c>
      <c r="AW889" t="s">
        <v>86</v>
      </c>
      <c r="AX889" t="s">
        <v>86</v>
      </c>
      <c r="AY889" t="s">
        <v>86</v>
      </c>
      <c r="AZ889" t="s">
        <v>86</v>
      </c>
      <c r="BA889" t="s">
        <v>85</v>
      </c>
      <c r="BB889" t="s">
        <v>86</v>
      </c>
      <c r="BC889">
        <v>24</v>
      </c>
      <c r="BD889" t="s">
        <v>86</v>
      </c>
      <c r="BE889" t="s">
        <v>86</v>
      </c>
      <c r="BF889" t="s">
        <v>85</v>
      </c>
      <c r="BG889" t="s">
        <v>86</v>
      </c>
      <c r="BH889" t="s">
        <v>85</v>
      </c>
      <c r="BI889" t="s">
        <v>85</v>
      </c>
      <c r="BJ889" t="s">
        <v>85</v>
      </c>
      <c r="BK889" t="s">
        <v>85</v>
      </c>
      <c r="BL889" t="s">
        <v>10224</v>
      </c>
      <c r="BM889" t="s">
        <v>504</v>
      </c>
      <c r="BO889" t="s">
        <v>10198</v>
      </c>
      <c r="BP889" s="1" t="s">
        <v>10225</v>
      </c>
    </row>
    <row r="890" spans="1:68" hidden="1" x14ac:dyDescent="0.25">
      <c r="A890" s="1" t="s">
        <v>9895</v>
      </c>
      <c r="B890" t="s">
        <v>9896</v>
      </c>
      <c r="C890" t="s">
        <v>9897</v>
      </c>
      <c r="D890" s="5">
        <f t="shared" si="39"/>
        <v>0</v>
      </c>
      <c r="E890" s="5">
        <f>IFERROR(SEARCH(Tabelle2!$A$2,Literatur!$C890),0)</f>
        <v>0</v>
      </c>
      <c r="F890" s="5">
        <f>IFERROR(SEARCH(Tabelle2!$A$3,Literatur!$C890),0)</f>
        <v>0</v>
      </c>
      <c r="G890" s="5">
        <f>IFERROR(SEARCH(Tabelle2!$A$4,Literatur!$C890),0)</f>
        <v>0</v>
      </c>
      <c r="H890" s="5">
        <f>IFERROR(SEARCH(Tabelle2!$A$5,Literatur!$C890),0)</f>
        <v>0</v>
      </c>
      <c r="I890" s="5">
        <f>IFERROR(SEARCH(Tabelle2!$A$6,Literatur!$C890),0)</f>
        <v>0</v>
      </c>
      <c r="J890" s="5">
        <f>IFERROR(SEARCH(Tabelle2!$A$7,Literatur!$C890),0)</f>
        <v>0</v>
      </c>
      <c r="K890" s="5">
        <f>IFERROR(SEARCH(Tabelle2!$A$8,Literatur!$C890),0)</f>
        <v>0</v>
      </c>
      <c r="L890" s="5">
        <f>IFERROR(SEARCH(Tabelle2!$A$9,Literatur!$C890),0)</f>
        <v>0</v>
      </c>
      <c r="M890" s="5">
        <f>IFERROR(SEARCH(Tabelle2!$A$10,Literatur!$C890),0)</f>
        <v>0</v>
      </c>
      <c r="N890" t="s">
        <v>3715</v>
      </c>
      <c r="O890" t="s">
        <v>61</v>
      </c>
      <c r="P890" t="s">
        <v>4225</v>
      </c>
      <c r="Q890" t="s">
        <v>1762</v>
      </c>
      <c r="R890">
        <v>3</v>
      </c>
      <c r="S890">
        <v>115336</v>
      </c>
      <c r="T890" t="s">
        <v>64</v>
      </c>
      <c r="U890" t="s">
        <v>9898</v>
      </c>
      <c r="V890" t="s">
        <v>9899</v>
      </c>
      <c r="X890" t="s">
        <v>9900</v>
      </c>
      <c r="Y890" t="s">
        <v>9901</v>
      </c>
      <c r="Z890" t="s">
        <v>9902</v>
      </c>
      <c r="AA890">
        <f t="shared" si="40"/>
        <v>13</v>
      </c>
      <c r="AB890">
        <v>33</v>
      </c>
      <c r="AC890" t="s">
        <v>10226</v>
      </c>
      <c r="AD890" t="s">
        <v>71</v>
      </c>
      <c r="AE890">
        <v>23958281</v>
      </c>
      <c r="AF890" t="s">
        <v>10227</v>
      </c>
      <c r="AG890" t="s">
        <v>10228</v>
      </c>
      <c r="AH890" t="s">
        <v>10229</v>
      </c>
      <c r="AI890" t="s">
        <v>10230</v>
      </c>
      <c r="AK890" t="s">
        <v>385</v>
      </c>
      <c r="AL890">
        <v>2182238</v>
      </c>
      <c r="AM890">
        <v>2013</v>
      </c>
      <c r="AN890" t="s">
        <v>6268</v>
      </c>
      <c r="AO890" t="s">
        <v>6269</v>
      </c>
      <c r="AP890" t="s">
        <v>6270</v>
      </c>
      <c r="AQ890" t="s">
        <v>6271</v>
      </c>
      <c r="AR890" t="s">
        <v>6259</v>
      </c>
      <c r="AS890" t="s">
        <v>6272</v>
      </c>
      <c r="AT890" t="s">
        <v>10231</v>
      </c>
      <c r="AV890" t="s">
        <v>84</v>
      </c>
      <c r="AW890" t="s">
        <v>86</v>
      </c>
      <c r="AX890" t="s">
        <v>86</v>
      </c>
      <c r="AY890" t="s">
        <v>86</v>
      </c>
      <c r="AZ890" t="s">
        <v>86</v>
      </c>
      <c r="BA890" t="s">
        <v>85</v>
      </c>
      <c r="BB890" t="s">
        <v>86</v>
      </c>
      <c r="BC890">
        <v>32</v>
      </c>
      <c r="BD890" t="s">
        <v>86</v>
      </c>
      <c r="BE890" t="s">
        <v>86</v>
      </c>
      <c r="BF890" t="s">
        <v>85</v>
      </c>
      <c r="BG890" t="s">
        <v>86</v>
      </c>
      <c r="BH890" t="s">
        <v>85</v>
      </c>
      <c r="BI890" t="s">
        <v>85</v>
      </c>
      <c r="BJ890" t="s">
        <v>85</v>
      </c>
      <c r="BK890" t="s">
        <v>85</v>
      </c>
      <c r="BL890" t="s">
        <v>10232</v>
      </c>
      <c r="BM890" t="s">
        <v>1665</v>
      </c>
      <c r="BO890" t="s">
        <v>8717</v>
      </c>
      <c r="BP890" s="1" t="s">
        <v>10233</v>
      </c>
    </row>
    <row r="891" spans="1:68" hidden="1" x14ac:dyDescent="0.25">
      <c r="A891" s="1" t="s">
        <v>10234</v>
      </c>
      <c r="B891" t="s">
        <v>10235</v>
      </c>
      <c r="C891" t="s">
        <v>10236</v>
      </c>
      <c r="D891" s="5">
        <f t="shared" si="39"/>
        <v>0</v>
      </c>
      <c r="E891" s="5">
        <f>IFERROR(SEARCH(Tabelle2!$A$2,Literatur!$C891),0)</f>
        <v>0</v>
      </c>
      <c r="F891" s="5">
        <f>IFERROR(SEARCH(Tabelle2!$A$3,Literatur!$C891),0)</f>
        <v>0</v>
      </c>
      <c r="G891" s="5">
        <f>IFERROR(SEARCH(Tabelle2!$A$4,Literatur!$C891),0)</f>
        <v>0</v>
      </c>
      <c r="H891" s="5">
        <f>IFERROR(SEARCH(Tabelle2!$A$5,Literatur!$C891),0)</f>
        <v>0</v>
      </c>
      <c r="I891" s="5">
        <f>IFERROR(SEARCH(Tabelle2!$A$6,Literatur!$C891),0)</f>
        <v>0</v>
      </c>
      <c r="J891" s="5">
        <f>IFERROR(SEARCH(Tabelle2!$A$7,Literatur!$C891),0)</f>
        <v>0</v>
      </c>
      <c r="K891" s="5">
        <f>IFERROR(SEARCH(Tabelle2!$A$8,Literatur!$C891),0)</f>
        <v>0</v>
      </c>
      <c r="L891" s="5">
        <f>IFERROR(SEARCH(Tabelle2!$A$9,Literatur!$C891),0)</f>
        <v>0</v>
      </c>
      <c r="M891" s="5">
        <f>IFERROR(SEARCH(Tabelle2!$A$10,Literatur!$C891),0)</f>
        <v>0</v>
      </c>
      <c r="N891" t="s">
        <v>3715</v>
      </c>
      <c r="O891" t="s">
        <v>61</v>
      </c>
      <c r="P891" t="s">
        <v>10237</v>
      </c>
      <c r="Q891" t="s">
        <v>10238</v>
      </c>
      <c r="R891">
        <v>1</v>
      </c>
      <c r="S891">
        <v>115008</v>
      </c>
      <c r="T891" t="s">
        <v>64</v>
      </c>
      <c r="U891" t="s">
        <v>10239</v>
      </c>
      <c r="V891" t="s">
        <v>10240</v>
      </c>
      <c r="X891" t="s">
        <v>10241</v>
      </c>
      <c r="Y891" t="s">
        <v>10242</v>
      </c>
      <c r="Z891" t="s">
        <v>10243</v>
      </c>
      <c r="AA891">
        <f t="shared" si="40"/>
        <v>9</v>
      </c>
      <c r="AB891">
        <v>30</v>
      </c>
      <c r="AC891" t="s">
        <v>10244</v>
      </c>
      <c r="AD891" t="s">
        <v>71</v>
      </c>
      <c r="AE891">
        <v>30429456</v>
      </c>
      <c r="AF891" t="s">
        <v>10245</v>
      </c>
      <c r="AG891" t="s">
        <v>10246</v>
      </c>
      <c r="AH891" t="s">
        <v>10247</v>
      </c>
      <c r="AI891" t="s">
        <v>10248</v>
      </c>
      <c r="AJ891" t="s">
        <v>113</v>
      </c>
      <c r="AK891" t="s">
        <v>97</v>
      </c>
      <c r="AL891">
        <v>2744552</v>
      </c>
      <c r="AM891">
        <v>2018</v>
      </c>
      <c r="AN891" t="s">
        <v>5884</v>
      </c>
      <c r="AO891" t="s">
        <v>5885</v>
      </c>
      <c r="AP891" t="s">
        <v>5885</v>
      </c>
      <c r="AQ891" t="s">
        <v>5886</v>
      </c>
      <c r="AR891" t="s">
        <v>5874</v>
      </c>
      <c r="AS891" t="s">
        <v>5874</v>
      </c>
      <c r="AT891" t="s">
        <v>10249</v>
      </c>
      <c r="AU891" t="s">
        <v>10250</v>
      </c>
      <c r="AV891" t="s">
        <v>84</v>
      </c>
      <c r="AW891" t="s">
        <v>86</v>
      </c>
      <c r="AX891" t="s">
        <v>86</v>
      </c>
      <c r="AY891" t="s">
        <v>85</v>
      </c>
      <c r="AZ891" t="s">
        <v>86</v>
      </c>
      <c r="BA891" t="s">
        <v>85</v>
      </c>
      <c r="BB891" t="s">
        <v>86</v>
      </c>
      <c r="BC891">
        <v>0</v>
      </c>
      <c r="BD891" t="s">
        <v>86</v>
      </c>
      <c r="BE891" t="s">
        <v>86</v>
      </c>
      <c r="BF891" t="s">
        <v>85</v>
      </c>
      <c r="BG891" t="s">
        <v>86</v>
      </c>
      <c r="BH891" t="s">
        <v>85</v>
      </c>
      <c r="BI891" t="s">
        <v>85</v>
      </c>
      <c r="BJ891" t="s">
        <v>85</v>
      </c>
      <c r="BK891" t="s">
        <v>85</v>
      </c>
      <c r="BL891" t="s">
        <v>328</v>
      </c>
      <c r="BM891" t="s">
        <v>1460</v>
      </c>
      <c r="BN891" t="s">
        <v>5328</v>
      </c>
      <c r="BO891" t="s">
        <v>5328</v>
      </c>
      <c r="BP891" s="1" t="s">
        <v>10251</v>
      </c>
    </row>
    <row r="892" spans="1:68" hidden="1" x14ac:dyDescent="0.25">
      <c r="A892" s="1" t="s">
        <v>10234</v>
      </c>
      <c r="B892" t="s">
        <v>10235</v>
      </c>
      <c r="C892" t="s">
        <v>10236</v>
      </c>
      <c r="D892" s="5">
        <f t="shared" si="39"/>
        <v>0</v>
      </c>
      <c r="E892" s="5">
        <f>IFERROR(SEARCH(Tabelle2!$A$2,Literatur!$C892),0)</f>
        <v>0</v>
      </c>
      <c r="F892" s="5">
        <f>IFERROR(SEARCH(Tabelle2!$A$3,Literatur!$C892),0)</f>
        <v>0</v>
      </c>
      <c r="G892" s="5">
        <f>IFERROR(SEARCH(Tabelle2!$A$4,Literatur!$C892),0)</f>
        <v>0</v>
      </c>
      <c r="H892" s="5">
        <f>IFERROR(SEARCH(Tabelle2!$A$5,Literatur!$C892),0)</f>
        <v>0</v>
      </c>
      <c r="I892" s="5">
        <f>IFERROR(SEARCH(Tabelle2!$A$6,Literatur!$C892),0)</f>
        <v>0</v>
      </c>
      <c r="J892" s="5">
        <f>IFERROR(SEARCH(Tabelle2!$A$7,Literatur!$C892),0)</f>
        <v>0</v>
      </c>
      <c r="K892" s="5">
        <f>IFERROR(SEARCH(Tabelle2!$A$8,Literatur!$C892),0)</f>
        <v>0</v>
      </c>
      <c r="L892" s="5">
        <f>IFERROR(SEARCH(Tabelle2!$A$9,Literatur!$C892),0)</f>
        <v>0</v>
      </c>
      <c r="M892" s="5">
        <f>IFERROR(SEARCH(Tabelle2!$A$10,Literatur!$C892),0)</f>
        <v>0</v>
      </c>
      <c r="N892" t="s">
        <v>3715</v>
      </c>
      <c r="O892" t="s">
        <v>61</v>
      </c>
      <c r="P892" t="s">
        <v>10237</v>
      </c>
      <c r="Q892" t="s">
        <v>10238</v>
      </c>
      <c r="R892">
        <v>1</v>
      </c>
      <c r="S892">
        <v>115008</v>
      </c>
      <c r="T892" t="s">
        <v>64</v>
      </c>
      <c r="U892" t="s">
        <v>10239</v>
      </c>
      <c r="V892" t="s">
        <v>10240</v>
      </c>
      <c r="X892" t="s">
        <v>10241</v>
      </c>
      <c r="Y892" t="s">
        <v>10242</v>
      </c>
      <c r="Z892" t="s">
        <v>10243</v>
      </c>
      <c r="AA892">
        <f t="shared" si="40"/>
        <v>9</v>
      </c>
      <c r="AB892">
        <v>30</v>
      </c>
      <c r="AC892" t="s">
        <v>10252</v>
      </c>
      <c r="AD892" t="s">
        <v>71</v>
      </c>
      <c r="AE892">
        <v>30150678</v>
      </c>
      <c r="AF892" t="s">
        <v>10253</v>
      </c>
      <c r="AG892" t="s">
        <v>10254</v>
      </c>
      <c r="AH892" t="s">
        <v>10255</v>
      </c>
      <c r="AI892" t="s">
        <v>10256</v>
      </c>
      <c r="AJ892" t="s">
        <v>113</v>
      </c>
      <c r="AK892" t="s">
        <v>281</v>
      </c>
      <c r="AL892">
        <v>2711895</v>
      </c>
      <c r="AM892">
        <v>2018</v>
      </c>
      <c r="AN892" t="s">
        <v>1300</v>
      </c>
      <c r="AO892" t="s">
        <v>1301</v>
      </c>
      <c r="AP892" t="s">
        <v>1301</v>
      </c>
      <c r="AQ892" t="s">
        <v>1302</v>
      </c>
      <c r="AR892" t="s">
        <v>1303</v>
      </c>
      <c r="AS892" t="s">
        <v>1303</v>
      </c>
      <c r="AT892" t="s">
        <v>10257</v>
      </c>
      <c r="AU892" t="s">
        <v>10258</v>
      </c>
      <c r="AV892" t="s">
        <v>84</v>
      </c>
      <c r="AW892" t="s">
        <v>86</v>
      </c>
      <c r="AX892" t="s">
        <v>86</v>
      </c>
      <c r="AY892" t="s">
        <v>85</v>
      </c>
      <c r="AZ892" t="s">
        <v>86</v>
      </c>
      <c r="BA892" t="s">
        <v>85</v>
      </c>
      <c r="BB892" t="s">
        <v>86</v>
      </c>
      <c r="BC892">
        <v>0</v>
      </c>
      <c r="BD892" t="s">
        <v>86</v>
      </c>
      <c r="BE892" t="s">
        <v>86</v>
      </c>
      <c r="BF892" t="s">
        <v>85</v>
      </c>
      <c r="BG892" t="s">
        <v>86</v>
      </c>
      <c r="BH892" t="s">
        <v>85</v>
      </c>
      <c r="BI892" t="s">
        <v>85</v>
      </c>
      <c r="BJ892" t="s">
        <v>85</v>
      </c>
      <c r="BK892" t="s">
        <v>86</v>
      </c>
      <c r="BL892" t="s">
        <v>8873</v>
      </c>
      <c r="BM892" t="s">
        <v>2723</v>
      </c>
      <c r="BN892" t="s">
        <v>10259</v>
      </c>
      <c r="BO892" t="s">
        <v>10259</v>
      </c>
      <c r="BP892" s="1" t="s">
        <v>10260</v>
      </c>
    </row>
    <row r="893" spans="1:68" hidden="1" x14ac:dyDescent="0.25">
      <c r="A893" s="1" t="s">
        <v>10234</v>
      </c>
      <c r="B893" t="s">
        <v>10235</v>
      </c>
      <c r="C893" t="s">
        <v>10236</v>
      </c>
      <c r="D893" s="5">
        <f t="shared" si="39"/>
        <v>0</v>
      </c>
      <c r="E893" s="5">
        <f>IFERROR(SEARCH(Tabelle2!$A$2,Literatur!$C893),0)</f>
        <v>0</v>
      </c>
      <c r="F893" s="5">
        <f>IFERROR(SEARCH(Tabelle2!$A$3,Literatur!$C893),0)</f>
        <v>0</v>
      </c>
      <c r="G893" s="5">
        <f>IFERROR(SEARCH(Tabelle2!$A$4,Literatur!$C893),0)</f>
        <v>0</v>
      </c>
      <c r="H893" s="5">
        <f>IFERROR(SEARCH(Tabelle2!$A$5,Literatur!$C893),0)</f>
        <v>0</v>
      </c>
      <c r="I893" s="5">
        <f>IFERROR(SEARCH(Tabelle2!$A$6,Literatur!$C893),0)</f>
        <v>0</v>
      </c>
      <c r="J893" s="5">
        <f>IFERROR(SEARCH(Tabelle2!$A$7,Literatur!$C893),0)</f>
        <v>0</v>
      </c>
      <c r="K893" s="5">
        <f>IFERROR(SEARCH(Tabelle2!$A$8,Literatur!$C893),0)</f>
        <v>0</v>
      </c>
      <c r="L893" s="5">
        <f>IFERROR(SEARCH(Tabelle2!$A$9,Literatur!$C893),0)</f>
        <v>0</v>
      </c>
      <c r="M893" s="5">
        <f>IFERROR(SEARCH(Tabelle2!$A$10,Literatur!$C893),0)</f>
        <v>0</v>
      </c>
      <c r="N893" t="s">
        <v>3715</v>
      </c>
      <c r="O893" t="s">
        <v>61</v>
      </c>
      <c r="P893" t="s">
        <v>10237</v>
      </c>
      <c r="Q893" t="s">
        <v>10238</v>
      </c>
      <c r="R893">
        <v>1</v>
      </c>
      <c r="S893">
        <v>115008</v>
      </c>
      <c r="T893" t="s">
        <v>64</v>
      </c>
      <c r="U893" t="s">
        <v>10239</v>
      </c>
      <c r="V893" t="s">
        <v>10240</v>
      </c>
      <c r="X893" t="s">
        <v>10241</v>
      </c>
      <c r="Y893" t="s">
        <v>10242</v>
      </c>
      <c r="Z893" t="s">
        <v>10243</v>
      </c>
      <c r="AA893">
        <f t="shared" si="40"/>
        <v>9</v>
      </c>
      <c r="AB893">
        <v>30</v>
      </c>
      <c r="AC893" t="s">
        <v>10261</v>
      </c>
      <c r="AD893" t="s">
        <v>71</v>
      </c>
      <c r="AE893">
        <v>29187755</v>
      </c>
      <c r="AF893" t="s">
        <v>10262</v>
      </c>
      <c r="AG893" t="s">
        <v>10263</v>
      </c>
      <c r="AH893" t="s">
        <v>10264</v>
      </c>
      <c r="AI893" t="s">
        <v>10265</v>
      </c>
      <c r="AJ893" t="s">
        <v>76</v>
      </c>
      <c r="AK893" t="s">
        <v>384</v>
      </c>
      <c r="AL893">
        <v>2623221</v>
      </c>
      <c r="AM893">
        <v>2017</v>
      </c>
      <c r="AN893" t="s">
        <v>5884</v>
      </c>
      <c r="AO893" t="s">
        <v>5885</v>
      </c>
      <c r="AP893" t="s">
        <v>5885</v>
      </c>
      <c r="AQ893" t="s">
        <v>5886</v>
      </c>
      <c r="AR893" t="s">
        <v>5874</v>
      </c>
      <c r="AS893" t="s">
        <v>5874</v>
      </c>
      <c r="AT893" t="s">
        <v>10266</v>
      </c>
      <c r="AU893" t="s">
        <v>10267</v>
      </c>
      <c r="AV893" t="s">
        <v>84</v>
      </c>
      <c r="AW893" t="s">
        <v>86</v>
      </c>
      <c r="AX893" t="s">
        <v>86</v>
      </c>
      <c r="AY893" t="s">
        <v>85</v>
      </c>
      <c r="AZ893" t="s">
        <v>86</v>
      </c>
      <c r="BA893" t="s">
        <v>85</v>
      </c>
      <c r="BB893" t="s">
        <v>86</v>
      </c>
      <c r="BC893">
        <v>0</v>
      </c>
      <c r="BD893" t="s">
        <v>86</v>
      </c>
      <c r="BE893" t="s">
        <v>86</v>
      </c>
      <c r="BF893" t="s">
        <v>85</v>
      </c>
      <c r="BG893" t="s">
        <v>86</v>
      </c>
      <c r="BH893" t="s">
        <v>85</v>
      </c>
      <c r="BI893" t="s">
        <v>85</v>
      </c>
      <c r="BJ893" t="s">
        <v>85</v>
      </c>
      <c r="BK893" t="s">
        <v>85</v>
      </c>
      <c r="BL893" t="s">
        <v>5562</v>
      </c>
      <c r="BM893" t="s">
        <v>5527</v>
      </c>
      <c r="BN893" t="s">
        <v>2817</v>
      </c>
      <c r="BO893" t="s">
        <v>2817</v>
      </c>
      <c r="BP893" s="1" t="s">
        <v>10268</v>
      </c>
    </row>
    <row r="894" spans="1:68" hidden="1" x14ac:dyDescent="0.25">
      <c r="A894" s="1" t="s">
        <v>10234</v>
      </c>
      <c r="B894" t="s">
        <v>10235</v>
      </c>
      <c r="C894" t="s">
        <v>10236</v>
      </c>
      <c r="D894" s="5">
        <f t="shared" si="39"/>
        <v>0</v>
      </c>
      <c r="E894" s="5">
        <f>IFERROR(SEARCH(Tabelle2!$A$2,Literatur!$C894),0)</f>
        <v>0</v>
      </c>
      <c r="F894" s="5">
        <f>IFERROR(SEARCH(Tabelle2!$A$3,Literatur!$C894),0)</f>
        <v>0</v>
      </c>
      <c r="G894" s="5">
        <f>IFERROR(SEARCH(Tabelle2!$A$4,Literatur!$C894),0)</f>
        <v>0</v>
      </c>
      <c r="H894" s="5">
        <f>IFERROR(SEARCH(Tabelle2!$A$5,Literatur!$C894),0)</f>
        <v>0</v>
      </c>
      <c r="I894" s="5">
        <f>IFERROR(SEARCH(Tabelle2!$A$6,Literatur!$C894),0)</f>
        <v>0</v>
      </c>
      <c r="J894" s="5">
        <f>IFERROR(SEARCH(Tabelle2!$A$7,Literatur!$C894),0)</f>
        <v>0</v>
      </c>
      <c r="K894" s="5">
        <f>IFERROR(SEARCH(Tabelle2!$A$8,Literatur!$C894),0)</f>
        <v>0</v>
      </c>
      <c r="L894" s="5">
        <f>IFERROR(SEARCH(Tabelle2!$A$9,Literatur!$C894),0)</f>
        <v>0</v>
      </c>
      <c r="M894" s="5">
        <f>IFERROR(SEARCH(Tabelle2!$A$10,Literatur!$C894),0)</f>
        <v>0</v>
      </c>
      <c r="N894" t="s">
        <v>3715</v>
      </c>
      <c r="O894" t="s">
        <v>61</v>
      </c>
      <c r="P894" t="s">
        <v>10237</v>
      </c>
      <c r="Q894" t="s">
        <v>10238</v>
      </c>
      <c r="R894">
        <v>1</v>
      </c>
      <c r="S894">
        <v>115008</v>
      </c>
      <c r="T894" t="s">
        <v>64</v>
      </c>
      <c r="U894" t="s">
        <v>10239</v>
      </c>
      <c r="V894" t="s">
        <v>10240</v>
      </c>
      <c r="X894" t="s">
        <v>10241</v>
      </c>
      <c r="Y894" t="s">
        <v>10242</v>
      </c>
      <c r="Z894" t="s">
        <v>10243</v>
      </c>
      <c r="AA894">
        <f t="shared" si="40"/>
        <v>9</v>
      </c>
      <c r="AB894">
        <v>30</v>
      </c>
      <c r="AC894" t="s">
        <v>10269</v>
      </c>
      <c r="AD894" t="s">
        <v>71</v>
      </c>
      <c r="AE894">
        <v>30320294</v>
      </c>
      <c r="AF894" t="s">
        <v>10270</v>
      </c>
      <c r="AG894" t="s">
        <v>10271</v>
      </c>
      <c r="AH894" t="s">
        <v>10272</v>
      </c>
      <c r="AI894" t="s">
        <v>10273</v>
      </c>
      <c r="AJ894" t="s">
        <v>420</v>
      </c>
      <c r="AK894" t="s">
        <v>130</v>
      </c>
      <c r="AL894">
        <v>2735909</v>
      </c>
      <c r="AM894">
        <v>2018</v>
      </c>
      <c r="AN894" t="s">
        <v>10274</v>
      </c>
      <c r="AO894" t="s">
        <v>10275</v>
      </c>
      <c r="AP894" t="s">
        <v>10275</v>
      </c>
      <c r="AQ894" t="s">
        <v>10276</v>
      </c>
      <c r="AR894" t="s">
        <v>5874</v>
      </c>
      <c r="AS894" t="s">
        <v>10277</v>
      </c>
      <c r="AT894" t="s">
        <v>10278</v>
      </c>
      <c r="AU894" t="s">
        <v>10279</v>
      </c>
      <c r="AV894" t="s">
        <v>84</v>
      </c>
      <c r="AW894" t="s">
        <v>86</v>
      </c>
      <c r="AX894" t="s">
        <v>86</v>
      </c>
      <c r="AY894" t="s">
        <v>85</v>
      </c>
      <c r="AZ894" t="s">
        <v>86</v>
      </c>
      <c r="BA894" t="s">
        <v>85</v>
      </c>
      <c r="BB894" t="s">
        <v>86</v>
      </c>
      <c r="BC894">
        <v>1</v>
      </c>
      <c r="BD894" t="s">
        <v>86</v>
      </c>
      <c r="BE894" t="s">
        <v>86</v>
      </c>
      <c r="BF894" t="s">
        <v>85</v>
      </c>
      <c r="BG894" t="s">
        <v>85</v>
      </c>
      <c r="BH894" t="s">
        <v>85</v>
      </c>
      <c r="BI894" t="s">
        <v>85</v>
      </c>
      <c r="BJ894" t="s">
        <v>85</v>
      </c>
      <c r="BK894" t="s">
        <v>85</v>
      </c>
      <c r="BL894" t="s">
        <v>4795</v>
      </c>
      <c r="BM894" t="s">
        <v>4793</v>
      </c>
      <c r="BN894" t="s">
        <v>347</v>
      </c>
      <c r="BO894" t="s">
        <v>347</v>
      </c>
      <c r="BP894" s="1" t="s">
        <v>10280</v>
      </c>
    </row>
    <row r="895" spans="1:68" hidden="1" x14ac:dyDescent="0.25">
      <c r="A895" s="1" t="s">
        <v>10234</v>
      </c>
      <c r="B895" t="s">
        <v>10235</v>
      </c>
      <c r="C895" t="s">
        <v>10236</v>
      </c>
      <c r="D895" s="5">
        <f t="shared" si="39"/>
        <v>0</v>
      </c>
      <c r="E895" s="5">
        <f>IFERROR(SEARCH(Tabelle2!$A$2,Literatur!$C895),0)</f>
        <v>0</v>
      </c>
      <c r="F895" s="5">
        <f>IFERROR(SEARCH(Tabelle2!$A$3,Literatur!$C895),0)</f>
        <v>0</v>
      </c>
      <c r="G895" s="5">
        <f>IFERROR(SEARCH(Tabelle2!$A$4,Literatur!$C895),0)</f>
        <v>0</v>
      </c>
      <c r="H895" s="5">
        <f>IFERROR(SEARCH(Tabelle2!$A$5,Literatur!$C895),0)</f>
        <v>0</v>
      </c>
      <c r="I895" s="5">
        <f>IFERROR(SEARCH(Tabelle2!$A$6,Literatur!$C895),0)</f>
        <v>0</v>
      </c>
      <c r="J895" s="5">
        <f>IFERROR(SEARCH(Tabelle2!$A$7,Literatur!$C895),0)</f>
        <v>0</v>
      </c>
      <c r="K895" s="5">
        <f>IFERROR(SEARCH(Tabelle2!$A$8,Literatur!$C895),0)</f>
        <v>0</v>
      </c>
      <c r="L895" s="5">
        <f>IFERROR(SEARCH(Tabelle2!$A$9,Literatur!$C895),0)</f>
        <v>0</v>
      </c>
      <c r="M895" s="5">
        <f>IFERROR(SEARCH(Tabelle2!$A$10,Literatur!$C895),0)</f>
        <v>0</v>
      </c>
      <c r="N895" t="s">
        <v>3715</v>
      </c>
      <c r="O895" t="s">
        <v>61</v>
      </c>
      <c r="P895" t="s">
        <v>10237</v>
      </c>
      <c r="Q895" t="s">
        <v>10238</v>
      </c>
      <c r="R895">
        <v>1</v>
      </c>
      <c r="S895">
        <v>115008</v>
      </c>
      <c r="T895" t="s">
        <v>64</v>
      </c>
      <c r="U895" t="s">
        <v>10239</v>
      </c>
      <c r="V895" t="s">
        <v>10240</v>
      </c>
      <c r="X895" t="s">
        <v>10241</v>
      </c>
      <c r="Y895" t="s">
        <v>10242</v>
      </c>
      <c r="Z895" t="s">
        <v>10243</v>
      </c>
      <c r="AA895">
        <f t="shared" si="40"/>
        <v>9</v>
      </c>
      <c r="AB895">
        <v>30</v>
      </c>
      <c r="AC895" t="s">
        <v>7472</v>
      </c>
      <c r="AD895" t="s">
        <v>71</v>
      </c>
      <c r="AE895">
        <v>29581421</v>
      </c>
      <c r="AF895" t="s">
        <v>7456</v>
      </c>
      <c r="AG895" t="s">
        <v>7474</v>
      </c>
      <c r="AH895" t="s">
        <v>7475</v>
      </c>
      <c r="AI895" t="s">
        <v>7476</v>
      </c>
      <c r="AJ895" t="s">
        <v>113</v>
      </c>
      <c r="AK895" t="s">
        <v>97</v>
      </c>
      <c r="AL895">
        <v>2655647</v>
      </c>
      <c r="AM895">
        <v>2018</v>
      </c>
      <c r="AN895" t="s">
        <v>5884</v>
      </c>
      <c r="AO895" t="s">
        <v>5885</v>
      </c>
      <c r="AP895" t="s">
        <v>5885</v>
      </c>
      <c r="AQ895" t="s">
        <v>5886</v>
      </c>
      <c r="AR895" t="s">
        <v>7604</v>
      </c>
      <c r="AS895" t="s">
        <v>5874</v>
      </c>
      <c r="AT895" t="s">
        <v>7468</v>
      </c>
      <c r="AU895" t="s">
        <v>7469</v>
      </c>
      <c r="AV895" t="s">
        <v>84</v>
      </c>
      <c r="AW895" t="s">
        <v>86</v>
      </c>
      <c r="AX895" t="s">
        <v>86</v>
      </c>
      <c r="AY895" t="s">
        <v>85</v>
      </c>
      <c r="AZ895" t="s">
        <v>86</v>
      </c>
      <c r="BA895" t="s">
        <v>85</v>
      </c>
      <c r="BB895" t="s">
        <v>86</v>
      </c>
      <c r="BC895">
        <v>1</v>
      </c>
      <c r="BD895" t="s">
        <v>86</v>
      </c>
      <c r="BE895" t="s">
        <v>86</v>
      </c>
      <c r="BF895" t="s">
        <v>85</v>
      </c>
      <c r="BG895" t="s">
        <v>86</v>
      </c>
      <c r="BH895" t="s">
        <v>85</v>
      </c>
      <c r="BI895" t="s">
        <v>85</v>
      </c>
      <c r="BJ895" t="s">
        <v>85</v>
      </c>
      <c r="BK895" t="s">
        <v>85</v>
      </c>
      <c r="BL895" t="s">
        <v>539</v>
      </c>
      <c r="BM895" t="s">
        <v>1924</v>
      </c>
      <c r="BN895" t="s">
        <v>305</v>
      </c>
      <c r="BO895" t="s">
        <v>305</v>
      </c>
      <c r="BP895" s="1" t="s">
        <v>7479</v>
      </c>
    </row>
    <row r="896" spans="1:68" hidden="1" x14ac:dyDescent="0.25">
      <c r="A896" s="1" t="s">
        <v>10234</v>
      </c>
      <c r="B896" t="s">
        <v>10235</v>
      </c>
      <c r="C896" t="s">
        <v>10236</v>
      </c>
      <c r="D896" s="5">
        <f t="shared" si="39"/>
        <v>0</v>
      </c>
      <c r="E896" s="5">
        <f>IFERROR(SEARCH(Tabelle2!$A$2,Literatur!$C896),0)</f>
        <v>0</v>
      </c>
      <c r="F896" s="5">
        <f>IFERROR(SEARCH(Tabelle2!$A$3,Literatur!$C896),0)</f>
        <v>0</v>
      </c>
      <c r="G896" s="5">
        <f>IFERROR(SEARCH(Tabelle2!$A$4,Literatur!$C896),0)</f>
        <v>0</v>
      </c>
      <c r="H896" s="5">
        <f>IFERROR(SEARCH(Tabelle2!$A$5,Literatur!$C896),0)</f>
        <v>0</v>
      </c>
      <c r="I896" s="5">
        <f>IFERROR(SEARCH(Tabelle2!$A$6,Literatur!$C896),0)</f>
        <v>0</v>
      </c>
      <c r="J896" s="5">
        <f>IFERROR(SEARCH(Tabelle2!$A$7,Literatur!$C896),0)</f>
        <v>0</v>
      </c>
      <c r="K896" s="5">
        <f>IFERROR(SEARCH(Tabelle2!$A$8,Literatur!$C896),0)</f>
        <v>0</v>
      </c>
      <c r="L896" s="5">
        <f>IFERROR(SEARCH(Tabelle2!$A$9,Literatur!$C896),0)</f>
        <v>0</v>
      </c>
      <c r="M896" s="5">
        <f>IFERROR(SEARCH(Tabelle2!$A$10,Literatur!$C896),0)</f>
        <v>0</v>
      </c>
      <c r="N896" t="s">
        <v>3715</v>
      </c>
      <c r="O896" t="s">
        <v>61</v>
      </c>
      <c r="P896" t="s">
        <v>10237</v>
      </c>
      <c r="Q896" t="s">
        <v>10238</v>
      </c>
      <c r="R896">
        <v>1</v>
      </c>
      <c r="S896">
        <v>115008</v>
      </c>
      <c r="T896" t="s">
        <v>64</v>
      </c>
      <c r="U896" t="s">
        <v>10239</v>
      </c>
      <c r="V896" t="s">
        <v>10240</v>
      </c>
      <c r="X896" t="s">
        <v>10241</v>
      </c>
      <c r="Y896" t="s">
        <v>10242</v>
      </c>
      <c r="Z896" t="s">
        <v>10243</v>
      </c>
      <c r="AA896">
        <f t="shared" si="40"/>
        <v>9</v>
      </c>
      <c r="AB896">
        <v>30</v>
      </c>
      <c r="AC896" t="s">
        <v>7596</v>
      </c>
      <c r="AD896" t="s">
        <v>71</v>
      </c>
      <c r="AE896">
        <v>28207073</v>
      </c>
      <c r="AF896" t="s">
        <v>7575</v>
      </c>
      <c r="AG896" t="s">
        <v>7598</v>
      </c>
      <c r="AH896" t="s">
        <v>7599</v>
      </c>
      <c r="AI896" t="s">
        <v>7600</v>
      </c>
      <c r="AJ896" t="s">
        <v>1033</v>
      </c>
      <c r="AK896" t="s">
        <v>3628</v>
      </c>
      <c r="AL896">
        <v>2597764</v>
      </c>
      <c r="AM896">
        <v>2017</v>
      </c>
      <c r="AN896" t="s">
        <v>7601</v>
      </c>
      <c r="AO896" t="s">
        <v>7602</v>
      </c>
      <c r="AP896" t="s">
        <v>7602</v>
      </c>
      <c r="AQ896" t="s">
        <v>7603</v>
      </c>
      <c r="AR896" t="s">
        <v>8237</v>
      </c>
      <c r="AS896" t="s">
        <v>7605</v>
      </c>
      <c r="AT896" t="s">
        <v>7593</v>
      </c>
      <c r="AU896" t="s">
        <v>7594</v>
      </c>
      <c r="AV896" t="s">
        <v>84</v>
      </c>
      <c r="AW896" t="s">
        <v>85</v>
      </c>
      <c r="AX896" t="s">
        <v>86</v>
      </c>
      <c r="AY896" t="s">
        <v>85</v>
      </c>
      <c r="AZ896" t="s">
        <v>86</v>
      </c>
      <c r="BA896" t="s">
        <v>85</v>
      </c>
      <c r="BB896" t="s">
        <v>86</v>
      </c>
      <c r="BC896">
        <v>2</v>
      </c>
      <c r="BD896" t="s">
        <v>86</v>
      </c>
      <c r="BE896" t="s">
        <v>86</v>
      </c>
      <c r="BF896" t="s">
        <v>85</v>
      </c>
      <c r="BG896" t="s">
        <v>86</v>
      </c>
      <c r="BH896" t="s">
        <v>85</v>
      </c>
      <c r="BI896" t="s">
        <v>85</v>
      </c>
      <c r="BJ896" t="s">
        <v>85</v>
      </c>
      <c r="BK896" t="s">
        <v>85</v>
      </c>
      <c r="BL896" t="s">
        <v>1068</v>
      </c>
      <c r="BM896" t="s">
        <v>362</v>
      </c>
      <c r="BN896" t="s">
        <v>2842</v>
      </c>
      <c r="BO896" t="s">
        <v>4969</v>
      </c>
      <c r="BP896" s="1" t="s">
        <v>7608</v>
      </c>
    </row>
    <row r="897" spans="1:68" hidden="1" x14ac:dyDescent="0.25">
      <c r="A897" s="1" t="s">
        <v>10234</v>
      </c>
      <c r="B897" t="s">
        <v>10235</v>
      </c>
      <c r="C897" t="s">
        <v>10236</v>
      </c>
      <c r="D897" s="5">
        <f t="shared" si="39"/>
        <v>0</v>
      </c>
      <c r="E897" s="5">
        <f>IFERROR(SEARCH(Tabelle2!$A$2,Literatur!$C897),0)</f>
        <v>0</v>
      </c>
      <c r="F897" s="5">
        <f>IFERROR(SEARCH(Tabelle2!$A$3,Literatur!$C897),0)</f>
        <v>0</v>
      </c>
      <c r="G897" s="5">
        <f>IFERROR(SEARCH(Tabelle2!$A$4,Literatur!$C897),0)</f>
        <v>0</v>
      </c>
      <c r="H897" s="5">
        <f>IFERROR(SEARCH(Tabelle2!$A$5,Literatur!$C897),0)</f>
        <v>0</v>
      </c>
      <c r="I897" s="5">
        <f>IFERROR(SEARCH(Tabelle2!$A$6,Literatur!$C897),0)</f>
        <v>0</v>
      </c>
      <c r="J897" s="5">
        <f>IFERROR(SEARCH(Tabelle2!$A$7,Literatur!$C897),0)</f>
        <v>0</v>
      </c>
      <c r="K897" s="5">
        <f>IFERROR(SEARCH(Tabelle2!$A$8,Literatur!$C897),0)</f>
        <v>0</v>
      </c>
      <c r="L897" s="5">
        <f>IFERROR(SEARCH(Tabelle2!$A$9,Literatur!$C897),0)</f>
        <v>0</v>
      </c>
      <c r="M897" s="5">
        <f>IFERROR(SEARCH(Tabelle2!$A$10,Literatur!$C897),0)</f>
        <v>0</v>
      </c>
      <c r="N897" t="s">
        <v>3715</v>
      </c>
      <c r="O897" t="s">
        <v>61</v>
      </c>
      <c r="P897" t="s">
        <v>10237</v>
      </c>
      <c r="Q897" t="s">
        <v>10238</v>
      </c>
      <c r="R897">
        <v>1</v>
      </c>
      <c r="S897">
        <v>115008</v>
      </c>
      <c r="T897" t="s">
        <v>64</v>
      </c>
      <c r="U897" t="s">
        <v>10239</v>
      </c>
      <c r="V897" t="s">
        <v>10240</v>
      </c>
      <c r="X897" t="s">
        <v>10241</v>
      </c>
      <c r="Y897" t="s">
        <v>10242</v>
      </c>
      <c r="Z897" t="s">
        <v>10243</v>
      </c>
      <c r="AA897">
        <f t="shared" si="40"/>
        <v>9</v>
      </c>
      <c r="AB897">
        <v>30</v>
      </c>
      <c r="AC897" t="s">
        <v>10281</v>
      </c>
      <c r="AD897" t="s">
        <v>71</v>
      </c>
      <c r="AE897">
        <v>28744563</v>
      </c>
      <c r="AF897" t="s">
        <v>10282</v>
      </c>
      <c r="AG897" t="s">
        <v>10283</v>
      </c>
      <c r="AH897" t="s">
        <v>10284</v>
      </c>
      <c r="AI897" t="s">
        <v>10285</v>
      </c>
      <c r="AJ897" t="s">
        <v>2130</v>
      </c>
      <c r="AK897" t="s">
        <v>10286</v>
      </c>
      <c r="AL897">
        <v>2620182</v>
      </c>
      <c r="AM897">
        <v>2017</v>
      </c>
      <c r="AN897" t="s">
        <v>8233</v>
      </c>
      <c r="AO897" t="s">
        <v>8234</v>
      </c>
      <c r="AP897" t="s">
        <v>8235</v>
      </c>
      <c r="AQ897" t="s">
        <v>8236</v>
      </c>
      <c r="AR897" t="s">
        <v>10287</v>
      </c>
      <c r="AS897" t="s">
        <v>8238</v>
      </c>
      <c r="AT897" t="s">
        <v>10288</v>
      </c>
      <c r="AU897" t="s">
        <v>10289</v>
      </c>
      <c r="AV897" t="s">
        <v>84</v>
      </c>
      <c r="AW897" t="s">
        <v>86</v>
      </c>
      <c r="AX897" t="s">
        <v>86</v>
      </c>
      <c r="AY897" t="s">
        <v>85</v>
      </c>
      <c r="AZ897" t="s">
        <v>86</v>
      </c>
      <c r="BA897" t="s">
        <v>85</v>
      </c>
      <c r="BB897" t="s">
        <v>86</v>
      </c>
      <c r="BC897">
        <v>3</v>
      </c>
      <c r="BD897" t="s">
        <v>86</v>
      </c>
      <c r="BE897" t="s">
        <v>86</v>
      </c>
      <c r="BF897" t="s">
        <v>85</v>
      </c>
      <c r="BG897" t="s">
        <v>86</v>
      </c>
      <c r="BH897" t="s">
        <v>85</v>
      </c>
      <c r="BI897" t="s">
        <v>85</v>
      </c>
      <c r="BJ897" t="s">
        <v>85</v>
      </c>
      <c r="BK897" t="s">
        <v>85</v>
      </c>
      <c r="BL897" t="s">
        <v>3414</v>
      </c>
      <c r="BM897" t="s">
        <v>4598</v>
      </c>
      <c r="BN897" t="s">
        <v>10290</v>
      </c>
      <c r="BO897" t="s">
        <v>2842</v>
      </c>
      <c r="BP897" s="1" t="s">
        <v>10291</v>
      </c>
    </row>
    <row r="898" spans="1:68" hidden="1" x14ac:dyDescent="0.25">
      <c r="A898" s="1" t="s">
        <v>10234</v>
      </c>
      <c r="B898" t="s">
        <v>10235</v>
      </c>
      <c r="C898" t="s">
        <v>10236</v>
      </c>
      <c r="D898" s="5">
        <f t="shared" si="39"/>
        <v>0</v>
      </c>
      <c r="E898" s="5">
        <f>IFERROR(SEARCH(Tabelle2!$A$2,Literatur!$C898),0)</f>
        <v>0</v>
      </c>
      <c r="F898" s="5">
        <f>IFERROR(SEARCH(Tabelle2!$A$3,Literatur!$C898),0)</f>
        <v>0</v>
      </c>
      <c r="G898" s="5">
        <f>IFERROR(SEARCH(Tabelle2!$A$4,Literatur!$C898),0)</f>
        <v>0</v>
      </c>
      <c r="H898" s="5">
        <f>IFERROR(SEARCH(Tabelle2!$A$5,Literatur!$C898),0)</f>
        <v>0</v>
      </c>
      <c r="I898" s="5">
        <f>IFERROR(SEARCH(Tabelle2!$A$6,Literatur!$C898),0)</f>
        <v>0</v>
      </c>
      <c r="J898" s="5">
        <f>IFERROR(SEARCH(Tabelle2!$A$7,Literatur!$C898),0)</f>
        <v>0</v>
      </c>
      <c r="K898" s="5">
        <f>IFERROR(SEARCH(Tabelle2!$A$8,Literatur!$C898),0)</f>
        <v>0</v>
      </c>
      <c r="L898" s="5">
        <f>IFERROR(SEARCH(Tabelle2!$A$9,Literatur!$C898),0)</f>
        <v>0</v>
      </c>
      <c r="M898" s="5">
        <f>IFERROR(SEARCH(Tabelle2!$A$10,Literatur!$C898),0)</f>
        <v>0</v>
      </c>
      <c r="N898" t="s">
        <v>3715</v>
      </c>
      <c r="O898" t="s">
        <v>61</v>
      </c>
      <c r="P898" t="s">
        <v>10237</v>
      </c>
      <c r="Q898" t="s">
        <v>10238</v>
      </c>
      <c r="R898">
        <v>1</v>
      </c>
      <c r="S898">
        <v>115008</v>
      </c>
      <c r="T898" t="s">
        <v>64</v>
      </c>
      <c r="U898" t="s">
        <v>10239</v>
      </c>
      <c r="V898" t="s">
        <v>10240</v>
      </c>
      <c r="X898" t="s">
        <v>10241</v>
      </c>
      <c r="Y898" t="s">
        <v>10242</v>
      </c>
      <c r="Z898" t="s">
        <v>10243</v>
      </c>
      <c r="AA898">
        <f t="shared" si="40"/>
        <v>9</v>
      </c>
      <c r="AB898">
        <v>30</v>
      </c>
      <c r="AC898" t="s">
        <v>10292</v>
      </c>
      <c r="AD898" t="s">
        <v>71</v>
      </c>
      <c r="AE898">
        <v>28394502</v>
      </c>
      <c r="AF898" t="s">
        <v>10293</v>
      </c>
      <c r="AG898" t="s">
        <v>10294</v>
      </c>
      <c r="AH898" t="s">
        <v>10295</v>
      </c>
      <c r="AI898" t="s">
        <v>10296</v>
      </c>
      <c r="AJ898" t="s">
        <v>420</v>
      </c>
      <c r="AK898" t="s">
        <v>7743</v>
      </c>
      <c r="AL898">
        <v>2558222</v>
      </c>
      <c r="AM898">
        <v>2017</v>
      </c>
      <c r="AN898" t="s">
        <v>10297</v>
      </c>
      <c r="AO898" t="s">
        <v>10298</v>
      </c>
      <c r="AP898" t="s">
        <v>10299</v>
      </c>
      <c r="AQ898" t="s">
        <v>10300</v>
      </c>
      <c r="AR898" t="s">
        <v>7344</v>
      </c>
      <c r="AS898" t="s">
        <v>10301</v>
      </c>
      <c r="AT898" t="s">
        <v>10302</v>
      </c>
      <c r="AU898" t="s">
        <v>10303</v>
      </c>
      <c r="AV898" t="s">
        <v>84</v>
      </c>
      <c r="AW898" t="s">
        <v>86</v>
      </c>
      <c r="AX898" t="s">
        <v>86</v>
      </c>
      <c r="AY898" t="s">
        <v>85</v>
      </c>
      <c r="AZ898" t="s">
        <v>86</v>
      </c>
      <c r="BA898" t="s">
        <v>85</v>
      </c>
      <c r="BB898" t="s">
        <v>86</v>
      </c>
      <c r="BC898">
        <v>3</v>
      </c>
      <c r="BD898" t="s">
        <v>86</v>
      </c>
      <c r="BE898" t="s">
        <v>86</v>
      </c>
      <c r="BF898" t="s">
        <v>85</v>
      </c>
      <c r="BG898" t="s">
        <v>86</v>
      </c>
      <c r="BH898" t="s">
        <v>85</v>
      </c>
      <c r="BI898" t="s">
        <v>85</v>
      </c>
      <c r="BJ898" t="s">
        <v>85</v>
      </c>
      <c r="BK898" t="s">
        <v>86</v>
      </c>
      <c r="BL898" t="s">
        <v>3710</v>
      </c>
      <c r="BM898" t="s">
        <v>3588</v>
      </c>
      <c r="BN898" t="s">
        <v>10304</v>
      </c>
      <c r="BO898" t="s">
        <v>10290</v>
      </c>
      <c r="BP898" s="1" t="s">
        <v>10305</v>
      </c>
    </row>
    <row r="899" spans="1:68" hidden="1" x14ac:dyDescent="0.25">
      <c r="A899" s="1" t="s">
        <v>10234</v>
      </c>
      <c r="B899" t="s">
        <v>10235</v>
      </c>
      <c r="C899" t="s">
        <v>10236</v>
      </c>
      <c r="D899" s="5">
        <f t="shared" ref="D899:D962" si="42">SUM(E899:M899)</f>
        <v>0</v>
      </c>
      <c r="E899" s="5">
        <f>IFERROR(SEARCH(Tabelle2!$A$2,Literatur!$C899),0)</f>
        <v>0</v>
      </c>
      <c r="F899" s="5">
        <f>IFERROR(SEARCH(Tabelle2!$A$3,Literatur!$C899),0)</f>
        <v>0</v>
      </c>
      <c r="G899" s="5">
        <f>IFERROR(SEARCH(Tabelle2!$A$4,Literatur!$C899),0)</f>
        <v>0</v>
      </c>
      <c r="H899" s="5">
        <f>IFERROR(SEARCH(Tabelle2!$A$5,Literatur!$C899),0)</f>
        <v>0</v>
      </c>
      <c r="I899" s="5">
        <f>IFERROR(SEARCH(Tabelle2!$A$6,Literatur!$C899),0)</f>
        <v>0</v>
      </c>
      <c r="J899" s="5">
        <f>IFERROR(SEARCH(Tabelle2!$A$7,Literatur!$C899),0)</f>
        <v>0</v>
      </c>
      <c r="K899" s="5">
        <f>IFERROR(SEARCH(Tabelle2!$A$8,Literatur!$C899),0)</f>
        <v>0</v>
      </c>
      <c r="L899" s="5">
        <f>IFERROR(SEARCH(Tabelle2!$A$9,Literatur!$C899),0)</f>
        <v>0</v>
      </c>
      <c r="M899" s="5">
        <f>IFERROR(SEARCH(Tabelle2!$A$10,Literatur!$C899),0)</f>
        <v>0</v>
      </c>
      <c r="N899" t="s">
        <v>3715</v>
      </c>
      <c r="O899" t="s">
        <v>61</v>
      </c>
      <c r="P899" t="s">
        <v>10237</v>
      </c>
      <c r="Q899" t="s">
        <v>10238</v>
      </c>
      <c r="R899">
        <v>1</v>
      </c>
      <c r="S899">
        <v>115008</v>
      </c>
      <c r="T899" t="s">
        <v>64</v>
      </c>
      <c r="U899" t="s">
        <v>10239</v>
      </c>
      <c r="V899" t="s">
        <v>10240</v>
      </c>
      <c r="X899" t="s">
        <v>10241</v>
      </c>
      <c r="Y899" t="s">
        <v>10242</v>
      </c>
      <c r="Z899" t="s">
        <v>10243</v>
      </c>
      <c r="AA899">
        <f t="shared" ref="AA899:AA962" si="43">IF(_xlfn.FLOOR.MATH(SUMPRODUCT(LEN(Z899)-LEN(SUBSTITUTE(Z899,",","")))/2-1)&lt;0,0,_xlfn.FLOOR.MATH(SUMPRODUCT(LEN(Z899)-LEN(SUBSTITUTE(Z899,",","")))/2))</f>
        <v>9</v>
      </c>
      <c r="AB899">
        <v>30</v>
      </c>
      <c r="AC899" t="s">
        <v>10306</v>
      </c>
      <c r="AD899" t="s">
        <v>71</v>
      </c>
      <c r="AE899">
        <v>27507786</v>
      </c>
      <c r="AF899" t="s">
        <v>10307</v>
      </c>
      <c r="AG899" t="s">
        <v>10308</v>
      </c>
      <c r="AH899" t="s">
        <v>10309</v>
      </c>
      <c r="AI899" t="s">
        <v>10310</v>
      </c>
      <c r="AJ899" t="s">
        <v>178</v>
      </c>
      <c r="AK899" t="s">
        <v>566</v>
      </c>
      <c r="AL899">
        <v>2452407</v>
      </c>
      <c r="AM899">
        <v>2016</v>
      </c>
      <c r="AN899" t="s">
        <v>7340</v>
      </c>
      <c r="AO899" t="s">
        <v>7341</v>
      </c>
      <c r="AP899" t="s">
        <v>7342</v>
      </c>
      <c r="AQ899" t="s">
        <v>7343</v>
      </c>
      <c r="AR899" t="s">
        <v>7747</v>
      </c>
      <c r="AS899" t="s">
        <v>7345</v>
      </c>
      <c r="AT899" t="s">
        <v>10311</v>
      </c>
      <c r="AU899" t="s">
        <v>10312</v>
      </c>
      <c r="AV899" t="s">
        <v>84</v>
      </c>
      <c r="AW899" t="s">
        <v>86</v>
      </c>
      <c r="AX899" t="s">
        <v>86</v>
      </c>
      <c r="AY899" t="s">
        <v>85</v>
      </c>
      <c r="AZ899" t="s">
        <v>86</v>
      </c>
      <c r="BA899" t="s">
        <v>85</v>
      </c>
      <c r="BB899" t="s">
        <v>86</v>
      </c>
      <c r="BC899">
        <v>3</v>
      </c>
      <c r="BD899" t="s">
        <v>86</v>
      </c>
      <c r="BE899" t="s">
        <v>86</v>
      </c>
      <c r="BF899" t="s">
        <v>85</v>
      </c>
      <c r="BG899" t="s">
        <v>86</v>
      </c>
      <c r="BH899" t="s">
        <v>85</v>
      </c>
      <c r="BI899" t="s">
        <v>85</v>
      </c>
      <c r="BJ899" t="s">
        <v>85</v>
      </c>
      <c r="BK899" t="s">
        <v>85</v>
      </c>
      <c r="BL899" t="s">
        <v>10313</v>
      </c>
      <c r="BM899" t="s">
        <v>1698</v>
      </c>
      <c r="BN899" t="s">
        <v>4641</v>
      </c>
      <c r="BO899" t="s">
        <v>10304</v>
      </c>
      <c r="BP899" s="1" t="s">
        <v>10314</v>
      </c>
    </row>
    <row r="900" spans="1:68" hidden="1" x14ac:dyDescent="0.25">
      <c r="A900" s="1" t="s">
        <v>10234</v>
      </c>
      <c r="B900" t="s">
        <v>10235</v>
      </c>
      <c r="C900" t="s">
        <v>10236</v>
      </c>
      <c r="D900" s="5">
        <f t="shared" si="42"/>
        <v>0</v>
      </c>
      <c r="E900" s="5">
        <f>IFERROR(SEARCH(Tabelle2!$A$2,Literatur!$C900),0)</f>
        <v>0</v>
      </c>
      <c r="F900" s="5">
        <f>IFERROR(SEARCH(Tabelle2!$A$3,Literatur!$C900),0)</f>
        <v>0</v>
      </c>
      <c r="G900" s="5">
        <f>IFERROR(SEARCH(Tabelle2!$A$4,Literatur!$C900),0)</f>
        <v>0</v>
      </c>
      <c r="H900" s="5">
        <f>IFERROR(SEARCH(Tabelle2!$A$5,Literatur!$C900),0)</f>
        <v>0</v>
      </c>
      <c r="I900" s="5">
        <f>IFERROR(SEARCH(Tabelle2!$A$6,Literatur!$C900),0)</f>
        <v>0</v>
      </c>
      <c r="J900" s="5">
        <f>IFERROR(SEARCH(Tabelle2!$A$7,Literatur!$C900),0)</f>
        <v>0</v>
      </c>
      <c r="K900" s="5">
        <f>IFERROR(SEARCH(Tabelle2!$A$8,Literatur!$C900),0)</f>
        <v>0</v>
      </c>
      <c r="L900" s="5">
        <f>IFERROR(SEARCH(Tabelle2!$A$9,Literatur!$C900),0)</f>
        <v>0</v>
      </c>
      <c r="M900" s="5">
        <f>IFERROR(SEARCH(Tabelle2!$A$10,Literatur!$C900),0)</f>
        <v>0</v>
      </c>
      <c r="N900" t="s">
        <v>3715</v>
      </c>
      <c r="O900" t="s">
        <v>61</v>
      </c>
      <c r="P900" t="s">
        <v>10237</v>
      </c>
      <c r="Q900" t="s">
        <v>10238</v>
      </c>
      <c r="R900">
        <v>1</v>
      </c>
      <c r="S900">
        <v>115008</v>
      </c>
      <c r="T900" t="s">
        <v>64</v>
      </c>
      <c r="U900" t="s">
        <v>10239</v>
      </c>
      <c r="V900" t="s">
        <v>10240</v>
      </c>
      <c r="X900" t="s">
        <v>10241</v>
      </c>
      <c r="Y900" t="s">
        <v>10242</v>
      </c>
      <c r="Z900" t="s">
        <v>10243</v>
      </c>
      <c r="AA900">
        <f t="shared" si="43"/>
        <v>9</v>
      </c>
      <c r="AB900">
        <v>30</v>
      </c>
      <c r="AC900" t="s">
        <v>10315</v>
      </c>
      <c r="AD900" t="s">
        <v>71</v>
      </c>
      <c r="AE900">
        <v>27391101</v>
      </c>
      <c r="AF900" t="s">
        <v>10316</v>
      </c>
      <c r="AG900" t="s">
        <v>10317</v>
      </c>
      <c r="AH900" t="s">
        <v>10318</v>
      </c>
      <c r="AI900" t="s">
        <v>10319</v>
      </c>
      <c r="AJ900" t="s">
        <v>113</v>
      </c>
      <c r="AK900" t="s">
        <v>7523</v>
      </c>
      <c r="AL900">
        <v>2463924</v>
      </c>
      <c r="AM900">
        <v>2017</v>
      </c>
      <c r="AN900" t="s">
        <v>7744</v>
      </c>
      <c r="AO900" t="s">
        <v>7745</v>
      </c>
      <c r="AP900" t="s">
        <v>7745</v>
      </c>
      <c r="AQ900" t="s">
        <v>7746</v>
      </c>
      <c r="AR900" t="s">
        <v>10320</v>
      </c>
      <c r="AS900" t="s">
        <v>7748</v>
      </c>
      <c r="AT900" t="s">
        <v>10321</v>
      </c>
      <c r="AU900" t="s">
        <v>10322</v>
      </c>
      <c r="AV900" t="s">
        <v>84</v>
      </c>
      <c r="AW900" t="s">
        <v>85</v>
      </c>
      <c r="AX900" t="s">
        <v>86</v>
      </c>
      <c r="AY900" t="s">
        <v>85</v>
      </c>
      <c r="AZ900" t="s">
        <v>86</v>
      </c>
      <c r="BA900" t="s">
        <v>85</v>
      </c>
      <c r="BB900" t="s">
        <v>85</v>
      </c>
      <c r="BC900">
        <v>4</v>
      </c>
      <c r="BD900" t="s">
        <v>85</v>
      </c>
      <c r="BE900" t="s">
        <v>86</v>
      </c>
      <c r="BF900" t="s">
        <v>85</v>
      </c>
      <c r="BG900" t="s">
        <v>85</v>
      </c>
      <c r="BH900" t="s">
        <v>85</v>
      </c>
      <c r="BI900" t="s">
        <v>85</v>
      </c>
      <c r="BJ900" t="s">
        <v>85</v>
      </c>
      <c r="BK900" t="s">
        <v>85</v>
      </c>
      <c r="BL900" t="s">
        <v>10323</v>
      </c>
      <c r="BM900" t="s">
        <v>305</v>
      </c>
      <c r="BN900" t="s">
        <v>3863</v>
      </c>
      <c r="BO900" t="s">
        <v>656</v>
      </c>
      <c r="BP900" s="1" t="s">
        <v>10324</v>
      </c>
    </row>
    <row r="901" spans="1:68" hidden="1" x14ac:dyDescent="0.25">
      <c r="A901" s="1" t="s">
        <v>10234</v>
      </c>
      <c r="B901" t="s">
        <v>10235</v>
      </c>
      <c r="C901" t="s">
        <v>10236</v>
      </c>
      <c r="D901" s="5">
        <f t="shared" si="42"/>
        <v>0</v>
      </c>
      <c r="E901" s="5">
        <f>IFERROR(SEARCH(Tabelle2!$A$2,Literatur!$C901),0)</f>
        <v>0</v>
      </c>
      <c r="F901" s="5">
        <f>IFERROR(SEARCH(Tabelle2!$A$3,Literatur!$C901),0)</f>
        <v>0</v>
      </c>
      <c r="G901" s="5">
        <f>IFERROR(SEARCH(Tabelle2!$A$4,Literatur!$C901),0)</f>
        <v>0</v>
      </c>
      <c r="H901" s="5">
        <f>IFERROR(SEARCH(Tabelle2!$A$5,Literatur!$C901),0)</f>
        <v>0</v>
      </c>
      <c r="I901" s="5">
        <f>IFERROR(SEARCH(Tabelle2!$A$6,Literatur!$C901),0)</f>
        <v>0</v>
      </c>
      <c r="J901" s="5">
        <f>IFERROR(SEARCH(Tabelle2!$A$7,Literatur!$C901),0)</f>
        <v>0</v>
      </c>
      <c r="K901" s="5">
        <f>IFERROR(SEARCH(Tabelle2!$A$8,Literatur!$C901),0)</f>
        <v>0</v>
      </c>
      <c r="L901" s="5">
        <f>IFERROR(SEARCH(Tabelle2!$A$9,Literatur!$C901),0)</f>
        <v>0</v>
      </c>
      <c r="M901" s="5">
        <f>IFERROR(SEARCH(Tabelle2!$A$10,Literatur!$C901),0)</f>
        <v>0</v>
      </c>
      <c r="N901" t="s">
        <v>3715</v>
      </c>
      <c r="O901" t="s">
        <v>61</v>
      </c>
      <c r="P901" t="s">
        <v>10237</v>
      </c>
      <c r="Q901" t="s">
        <v>10238</v>
      </c>
      <c r="R901">
        <v>1</v>
      </c>
      <c r="S901">
        <v>115008</v>
      </c>
      <c r="T901" t="s">
        <v>64</v>
      </c>
      <c r="U901" t="s">
        <v>10239</v>
      </c>
      <c r="V901" t="s">
        <v>10240</v>
      </c>
      <c r="X901" t="s">
        <v>10241</v>
      </c>
      <c r="Y901" t="s">
        <v>10242</v>
      </c>
      <c r="Z901" t="s">
        <v>10243</v>
      </c>
      <c r="AA901">
        <f t="shared" si="43"/>
        <v>9</v>
      </c>
      <c r="AB901">
        <v>30</v>
      </c>
      <c r="AC901" t="s">
        <v>10325</v>
      </c>
      <c r="AD901" t="s">
        <v>71</v>
      </c>
      <c r="AE901">
        <v>27364459</v>
      </c>
      <c r="AF901" t="s">
        <v>10326</v>
      </c>
      <c r="AG901" t="s">
        <v>10327</v>
      </c>
      <c r="AH901" t="s">
        <v>10328</v>
      </c>
      <c r="AI901" t="s">
        <v>10329</v>
      </c>
      <c r="AJ901" t="s">
        <v>113</v>
      </c>
      <c r="AK901" t="s">
        <v>10330</v>
      </c>
      <c r="AL901">
        <v>2548627</v>
      </c>
      <c r="AM901">
        <v>2017</v>
      </c>
      <c r="AN901" t="s">
        <v>10331</v>
      </c>
      <c r="AO901" t="s">
        <v>10332</v>
      </c>
      <c r="AP901" t="s">
        <v>10332</v>
      </c>
      <c r="AQ901" t="s">
        <v>10333</v>
      </c>
      <c r="AR901" t="s">
        <v>8237</v>
      </c>
      <c r="AS901" t="s">
        <v>10334</v>
      </c>
      <c r="AT901" t="s">
        <v>10335</v>
      </c>
      <c r="AU901" t="s">
        <v>10336</v>
      </c>
      <c r="AV901" t="s">
        <v>84</v>
      </c>
      <c r="AW901" t="s">
        <v>86</v>
      </c>
      <c r="AX901" t="s">
        <v>86</v>
      </c>
      <c r="AY901" t="s">
        <v>85</v>
      </c>
      <c r="AZ901" t="s">
        <v>86</v>
      </c>
      <c r="BA901" t="s">
        <v>85</v>
      </c>
      <c r="BB901" t="s">
        <v>85</v>
      </c>
      <c r="BC901">
        <v>4</v>
      </c>
      <c r="BD901" t="s">
        <v>86</v>
      </c>
      <c r="BE901" t="s">
        <v>85</v>
      </c>
      <c r="BF901" t="s">
        <v>85</v>
      </c>
      <c r="BG901" t="s">
        <v>86</v>
      </c>
      <c r="BH901" t="s">
        <v>85</v>
      </c>
      <c r="BI901" t="s">
        <v>85</v>
      </c>
      <c r="BJ901" t="s">
        <v>85</v>
      </c>
      <c r="BK901" t="s">
        <v>85</v>
      </c>
      <c r="BL901" t="s">
        <v>10337</v>
      </c>
      <c r="BM901" t="s">
        <v>10338</v>
      </c>
      <c r="BN901" t="s">
        <v>10339</v>
      </c>
      <c r="BO901" t="s">
        <v>4641</v>
      </c>
      <c r="BP901" s="1" t="s">
        <v>10340</v>
      </c>
    </row>
    <row r="902" spans="1:68" hidden="1" x14ac:dyDescent="0.25">
      <c r="A902" s="1" t="s">
        <v>10234</v>
      </c>
      <c r="B902" t="s">
        <v>10235</v>
      </c>
      <c r="C902" t="s">
        <v>10236</v>
      </c>
      <c r="D902" s="5">
        <f t="shared" si="42"/>
        <v>0</v>
      </c>
      <c r="E902" s="5">
        <f>IFERROR(SEARCH(Tabelle2!$A$2,Literatur!$C902),0)</f>
        <v>0</v>
      </c>
      <c r="F902" s="5">
        <f>IFERROR(SEARCH(Tabelle2!$A$3,Literatur!$C902),0)</f>
        <v>0</v>
      </c>
      <c r="G902" s="5">
        <f>IFERROR(SEARCH(Tabelle2!$A$4,Literatur!$C902),0)</f>
        <v>0</v>
      </c>
      <c r="H902" s="5">
        <f>IFERROR(SEARCH(Tabelle2!$A$5,Literatur!$C902),0)</f>
        <v>0</v>
      </c>
      <c r="I902" s="5">
        <f>IFERROR(SEARCH(Tabelle2!$A$6,Literatur!$C902),0)</f>
        <v>0</v>
      </c>
      <c r="J902" s="5">
        <f>IFERROR(SEARCH(Tabelle2!$A$7,Literatur!$C902),0)</f>
        <v>0</v>
      </c>
      <c r="K902" s="5">
        <f>IFERROR(SEARCH(Tabelle2!$A$8,Literatur!$C902),0)</f>
        <v>0</v>
      </c>
      <c r="L902" s="5">
        <f>IFERROR(SEARCH(Tabelle2!$A$9,Literatur!$C902),0)</f>
        <v>0</v>
      </c>
      <c r="M902" s="5">
        <f>IFERROR(SEARCH(Tabelle2!$A$10,Literatur!$C902),0)</f>
        <v>0</v>
      </c>
      <c r="N902" t="s">
        <v>3715</v>
      </c>
      <c r="O902" t="s">
        <v>61</v>
      </c>
      <c r="P902" t="s">
        <v>10237</v>
      </c>
      <c r="Q902" t="s">
        <v>10238</v>
      </c>
      <c r="R902">
        <v>1</v>
      </c>
      <c r="S902">
        <v>115008</v>
      </c>
      <c r="T902" t="s">
        <v>64</v>
      </c>
      <c r="U902" t="s">
        <v>10239</v>
      </c>
      <c r="V902" t="s">
        <v>10240</v>
      </c>
      <c r="X902" t="s">
        <v>10241</v>
      </c>
      <c r="Y902" t="s">
        <v>10242</v>
      </c>
      <c r="Z902" t="s">
        <v>10243</v>
      </c>
      <c r="AA902">
        <f t="shared" si="43"/>
        <v>9</v>
      </c>
      <c r="AB902">
        <v>30</v>
      </c>
      <c r="AC902" t="s">
        <v>10341</v>
      </c>
      <c r="AD902" t="s">
        <v>71</v>
      </c>
      <c r="AE902">
        <v>26220610</v>
      </c>
      <c r="AF902" t="s">
        <v>10342</v>
      </c>
      <c r="AG902" t="s">
        <v>10343</v>
      </c>
      <c r="AH902" t="s">
        <v>10344</v>
      </c>
      <c r="AI902" t="s">
        <v>10345</v>
      </c>
      <c r="AJ902" t="s">
        <v>10346</v>
      </c>
      <c r="AK902" t="s">
        <v>10347</v>
      </c>
      <c r="AL902">
        <v>2332770</v>
      </c>
      <c r="AM902">
        <v>2015</v>
      </c>
      <c r="AN902" t="s">
        <v>8233</v>
      </c>
      <c r="AO902" t="s">
        <v>8234</v>
      </c>
      <c r="AP902" t="s">
        <v>8235</v>
      </c>
      <c r="AQ902" t="s">
        <v>8236</v>
      </c>
      <c r="AR902" t="s">
        <v>5874</v>
      </c>
      <c r="AS902" t="s">
        <v>8238</v>
      </c>
      <c r="AT902" t="s">
        <v>10348</v>
      </c>
      <c r="AU902" t="s">
        <v>10349</v>
      </c>
      <c r="AV902" t="s">
        <v>84</v>
      </c>
      <c r="AW902" t="s">
        <v>85</v>
      </c>
      <c r="AX902" t="s">
        <v>86</v>
      </c>
      <c r="AY902" t="s">
        <v>85</v>
      </c>
      <c r="AZ902" t="s">
        <v>86</v>
      </c>
      <c r="BA902" t="s">
        <v>85</v>
      </c>
      <c r="BB902" t="s">
        <v>85</v>
      </c>
      <c r="BC902">
        <v>4</v>
      </c>
      <c r="BD902" t="s">
        <v>86</v>
      </c>
      <c r="BE902" t="s">
        <v>86</v>
      </c>
      <c r="BF902" t="s">
        <v>85</v>
      </c>
      <c r="BG902" t="s">
        <v>86</v>
      </c>
      <c r="BH902" t="s">
        <v>86</v>
      </c>
      <c r="BI902" t="s">
        <v>86</v>
      </c>
      <c r="BJ902" t="s">
        <v>85</v>
      </c>
      <c r="BK902" t="s">
        <v>85</v>
      </c>
      <c r="BL902" t="s">
        <v>3863</v>
      </c>
      <c r="BM902" t="s">
        <v>1698</v>
      </c>
      <c r="BN902" t="s">
        <v>3280</v>
      </c>
      <c r="BO902" t="s">
        <v>3863</v>
      </c>
      <c r="BP902" s="1" t="s">
        <v>10350</v>
      </c>
    </row>
    <row r="903" spans="1:68" hidden="1" x14ac:dyDescent="0.25">
      <c r="A903" s="1" t="s">
        <v>10234</v>
      </c>
      <c r="B903" t="s">
        <v>10235</v>
      </c>
      <c r="C903" t="s">
        <v>10236</v>
      </c>
      <c r="D903" s="5">
        <f t="shared" si="42"/>
        <v>0</v>
      </c>
      <c r="E903" s="5">
        <f>IFERROR(SEARCH(Tabelle2!$A$2,Literatur!$C903),0)</f>
        <v>0</v>
      </c>
      <c r="F903" s="5">
        <f>IFERROR(SEARCH(Tabelle2!$A$3,Literatur!$C903),0)</f>
        <v>0</v>
      </c>
      <c r="G903" s="5">
        <f>IFERROR(SEARCH(Tabelle2!$A$4,Literatur!$C903),0)</f>
        <v>0</v>
      </c>
      <c r="H903" s="5">
        <f>IFERROR(SEARCH(Tabelle2!$A$5,Literatur!$C903),0)</f>
        <v>0</v>
      </c>
      <c r="I903" s="5">
        <f>IFERROR(SEARCH(Tabelle2!$A$6,Literatur!$C903),0)</f>
        <v>0</v>
      </c>
      <c r="J903" s="5">
        <f>IFERROR(SEARCH(Tabelle2!$A$7,Literatur!$C903),0)</f>
        <v>0</v>
      </c>
      <c r="K903" s="5">
        <f>IFERROR(SEARCH(Tabelle2!$A$8,Literatur!$C903),0)</f>
        <v>0</v>
      </c>
      <c r="L903" s="5">
        <f>IFERROR(SEARCH(Tabelle2!$A$9,Literatur!$C903),0)</f>
        <v>0</v>
      </c>
      <c r="M903" s="5">
        <f>IFERROR(SEARCH(Tabelle2!$A$10,Literatur!$C903),0)</f>
        <v>0</v>
      </c>
      <c r="N903" t="s">
        <v>3715</v>
      </c>
      <c r="O903" t="s">
        <v>61</v>
      </c>
      <c r="P903" t="s">
        <v>10237</v>
      </c>
      <c r="Q903" t="s">
        <v>10238</v>
      </c>
      <c r="R903">
        <v>1</v>
      </c>
      <c r="S903">
        <v>115008</v>
      </c>
      <c r="T903" t="s">
        <v>64</v>
      </c>
      <c r="U903" t="s">
        <v>10239</v>
      </c>
      <c r="V903" t="s">
        <v>10240</v>
      </c>
      <c r="X903" t="s">
        <v>10241</v>
      </c>
      <c r="Y903" t="s">
        <v>10242</v>
      </c>
      <c r="Z903" t="s">
        <v>10243</v>
      </c>
      <c r="AA903">
        <f t="shared" si="43"/>
        <v>9</v>
      </c>
      <c r="AB903">
        <v>30</v>
      </c>
      <c r="AC903" t="s">
        <v>10351</v>
      </c>
      <c r="AD903" t="s">
        <v>71</v>
      </c>
      <c r="AE903">
        <v>28440815</v>
      </c>
      <c r="AF903" t="s">
        <v>10352</v>
      </c>
      <c r="AG903" t="s">
        <v>10353</v>
      </c>
      <c r="AH903" t="s">
        <v>10354</v>
      </c>
      <c r="AI903" t="s">
        <v>10355</v>
      </c>
      <c r="AJ903" t="s">
        <v>420</v>
      </c>
      <c r="AK903" t="s">
        <v>384</v>
      </c>
      <c r="AL903">
        <v>2543640</v>
      </c>
      <c r="AM903">
        <v>2017</v>
      </c>
      <c r="AN903" t="s">
        <v>5884</v>
      </c>
      <c r="AO903" t="s">
        <v>5885</v>
      </c>
      <c r="AP903" t="s">
        <v>5885</v>
      </c>
      <c r="AQ903" t="s">
        <v>5886</v>
      </c>
      <c r="AR903" t="s">
        <v>5874</v>
      </c>
      <c r="AS903" t="s">
        <v>5874</v>
      </c>
      <c r="AT903" t="s">
        <v>10356</v>
      </c>
      <c r="AU903" t="s">
        <v>10357</v>
      </c>
      <c r="AV903" t="s">
        <v>84</v>
      </c>
      <c r="AW903" t="s">
        <v>86</v>
      </c>
      <c r="AX903" t="s">
        <v>86</v>
      </c>
      <c r="AY903" t="s">
        <v>85</v>
      </c>
      <c r="AZ903" t="s">
        <v>86</v>
      </c>
      <c r="BA903" t="s">
        <v>85</v>
      </c>
      <c r="BB903" t="s">
        <v>86</v>
      </c>
      <c r="BC903">
        <v>5</v>
      </c>
      <c r="BD903" t="s">
        <v>86</v>
      </c>
      <c r="BE903" t="s">
        <v>85</v>
      </c>
      <c r="BF903" t="s">
        <v>85</v>
      </c>
      <c r="BG903" t="s">
        <v>86</v>
      </c>
      <c r="BH903" t="s">
        <v>85</v>
      </c>
      <c r="BI903" t="s">
        <v>85</v>
      </c>
      <c r="BJ903" t="s">
        <v>85</v>
      </c>
      <c r="BK903" t="s">
        <v>85</v>
      </c>
      <c r="BL903" t="s">
        <v>5813</v>
      </c>
      <c r="BM903" t="s">
        <v>5784</v>
      </c>
      <c r="BN903" t="s">
        <v>10358</v>
      </c>
      <c r="BO903" t="s">
        <v>10339</v>
      </c>
      <c r="BP903" s="1" t="s">
        <v>10359</v>
      </c>
    </row>
    <row r="904" spans="1:68" hidden="1" x14ac:dyDescent="0.25">
      <c r="A904" s="1" t="s">
        <v>10234</v>
      </c>
      <c r="B904" t="s">
        <v>10235</v>
      </c>
      <c r="C904" t="s">
        <v>10236</v>
      </c>
      <c r="D904" s="5">
        <f t="shared" si="42"/>
        <v>0</v>
      </c>
      <c r="E904" s="5">
        <f>IFERROR(SEARCH(Tabelle2!$A$2,Literatur!$C904),0)</f>
        <v>0</v>
      </c>
      <c r="F904" s="5">
        <f>IFERROR(SEARCH(Tabelle2!$A$3,Literatur!$C904),0)</f>
        <v>0</v>
      </c>
      <c r="G904" s="5">
        <f>IFERROR(SEARCH(Tabelle2!$A$4,Literatur!$C904),0)</f>
        <v>0</v>
      </c>
      <c r="H904" s="5">
        <f>IFERROR(SEARCH(Tabelle2!$A$5,Literatur!$C904),0)</f>
        <v>0</v>
      </c>
      <c r="I904" s="5">
        <f>IFERROR(SEARCH(Tabelle2!$A$6,Literatur!$C904),0)</f>
        <v>0</v>
      </c>
      <c r="J904" s="5">
        <f>IFERROR(SEARCH(Tabelle2!$A$7,Literatur!$C904),0)</f>
        <v>0</v>
      </c>
      <c r="K904" s="5">
        <f>IFERROR(SEARCH(Tabelle2!$A$8,Literatur!$C904),0)</f>
        <v>0</v>
      </c>
      <c r="L904" s="5">
        <f>IFERROR(SEARCH(Tabelle2!$A$9,Literatur!$C904),0)</f>
        <v>0</v>
      </c>
      <c r="M904" s="5">
        <f>IFERROR(SEARCH(Tabelle2!$A$10,Literatur!$C904),0)</f>
        <v>0</v>
      </c>
      <c r="N904" t="s">
        <v>3715</v>
      </c>
      <c r="O904" t="s">
        <v>61</v>
      </c>
      <c r="P904" t="s">
        <v>10237</v>
      </c>
      <c r="Q904" t="s">
        <v>10238</v>
      </c>
      <c r="R904">
        <v>1</v>
      </c>
      <c r="S904">
        <v>115008</v>
      </c>
      <c r="T904" t="s">
        <v>64</v>
      </c>
      <c r="U904" t="s">
        <v>10239</v>
      </c>
      <c r="V904" t="s">
        <v>10240</v>
      </c>
      <c r="X904" t="s">
        <v>10241</v>
      </c>
      <c r="Y904" t="s">
        <v>10242</v>
      </c>
      <c r="Z904" t="s">
        <v>10243</v>
      </c>
      <c r="AA904">
        <f t="shared" si="43"/>
        <v>9</v>
      </c>
      <c r="AB904">
        <v>30</v>
      </c>
      <c r="AC904" t="s">
        <v>7940</v>
      </c>
      <c r="AD904" t="s">
        <v>71</v>
      </c>
      <c r="AE904">
        <v>27093068</v>
      </c>
      <c r="AF904" t="s">
        <v>7915</v>
      </c>
      <c r="AG904" t="s">
        <v>7942</v>
      </c>
      <c r="AH904" t="s">
        <v>7943</v>
      </c>
      <c r="AI904" t="s">
        <v>7944</v>
      </c>
      <c r="AJ904" t="s">
        <v>281</v>
      </c>
      <c r="AK904" t="s">
        <v>241</v>
      </c>
      <c r="AL904">
        <v>2477461</v>
      </c>
      <c r="AM904">
        <v>2016</v>
      </c>
      <c r="AN904" t="s">
        <v>5884</v>
      </c>
      <c r="AO904" t="s">
        <v>5885</v>
      </c>
      <c r="AP904" t="s">
        <v>5885</v>
      </c>
      <c r="AQ904" t="s">
        <v>5886</v>
      </c>
      <c r="AR904" t="s">
        <v>2551</v>
      </c>
      <c r="AS904" t="s">
        <v>5874</v>
      </c>
      <c r="AT904" t="s">
        <v>7926</v>
      </c>
      <c r="AU904" t="s">
        <v>7937</v>
      </c>
      <c r="AV904" t="s">
        <v>84</v>
      </c>
      <c r="AW904" t="s">
        <v>86</v>
      </c>
      <c r="AX904" t="s">
        <v>86</v>
      </c>
      <c r="AY904" t="s">
        <v>85</v>
      </c>
      <c r="AZ904" t="s">
        <v>86</v>
      </c>
      <c r="BA904" t="s">
        <v>85</v>
      </c>
      <c r="BB904" t="s">
        <v>86</v>
      </c>
      <c r="BC904">
        <v>6</v>
      </c>
      <c r="BD904" t="s">
        <v>86</v>
      </c>
      <c r="BE904" t="s">
        <v>86</v>
      </c>
      <c r="BF904" t="s">
        <v>85</v>
      </c>
      <c r="BG904" t="s">
        <v>86</v>
      </c>
      <c r="BH904" t="s">
        <v>85</v>
      </c>
      <c r="BI904" t="s">
        <v>85</v>
      </c>
      <c r="BJ904" t="s">
        <v>85</v>
      </c>
      <c r="BK904" t="s">
        <v>85</v>
      </c>
      <c r="BL904" t="s">
        <v>2639</v>
      </c>
      <c r="BM904" t="s">
        <v>7947</v>
      </c>
      <c r="BN904" t="s">
        <v>10360</v>
      </c>
      <c r="BO904" t="s">
        <v>3280</v>
      </c>
      <c r="BP904" s="1" t="s">
        <v>7948</v>
      </c>
    </row>
    <row r="905" spans="1:68" hidden="1" x14ac:dyDescent="0.25">
      <c r="A905" s="1" t="s">
        <v>10234</v>
      </c>
      <c r="B905" t="s">
        <v>10235</v>
      </c>
      <c r="C905" t="s">
        <v>10236</v>
      </c>
      <c r="D905" s="5">
        <f t="shared" si="42"/>
        <v>0</v>
      </c>
      <c r="E905" s="5">
        <f>IFERROR(SEARCH(Tabelle2!$A$2,Literatur!$C905),0)</f>
        <v>0</v>
      </c>
      <c r="F905" s="5">
        <f>IFERROR(SEARCH(Tabelle2!$A$3,Literatur!$C905),0)</f>
        <v>0</v>
      </c>
      <c r="G905" s="5">
        <f>IFERROR(SEARCH(Tabelle2!$A$4,Literatur!$C905),0)</f>
        <v>0</v>
      </c>
      <c r="H905" s="5">
        <f>IFERROR(SEARCH(Tabelle2!$A$5,Literatur!$C905),0)</f>
        <v>0</v>
      </c>
      <c r="I905" s="5">
        <f>IFERROR(SEARCH(Tabelle2!$A$6,Literatur!$C905),0)</f>
        <v>0</v>
      </c>
      <c r="J905" s="5">
        <f>IFERROR(SEARCH(Tabelle2!$A$7,Literatur!$C905),0)</f>
        <v>0</v>
      </c>
      <c r="K905" s="5">
        <f>IFERROR(SEARCH(Tabelle2!$A$8,Literatur!$C905),0)</f>
        <v>0</v>
      </c>
      <c r="L905" s="5">
        <f>IFERROR(SEARCH(Tabelle2!$A$9,Literatur!$C905),0)</f>
        <v>0</v>
      </c>
      <c r="M905" s="5">
        <f>IFERROR(SEARCH(Tabelle2!$A$10,Literatur!$C905),0)</f>
        <v>0</v>
      </c>
      <c r="N905" t="s">
        <v>3715</v>
      </c>
      <c r="O905" t="s">
        <v>61</v>
      </c>
      <c r="P905" t="s">
        <v>10237</v>
      </c>
      <c r="Q905" t="s">
        <v>10238</v>
      </c>
      <c r="R905">
        <v>1</v>
      </c>
      <c r="S905">
        <v>115008</v>
      </c>
      <c r="T905" t="s">
        <v>64</v>
      </c>
      <c r="U905" t="s">
        <v>10239</v>
      </c>
      <c r="V905" t="s">
        <v>10240</v>
      </c>
      <c r="X905" t="s">
        <v>10241</v>
      </c>
      <c r="Y905" t="s">
        <v>10242</v>
      </c>
      <c r="Z905" t="s">
        <v>10243</v>
      </c>
      <c r="AA905">
        <f t="shared" si="43"/>
        <v>9</v>
      </c>
      <c r="AB905">
        <v>30</v>
      </c>
      <c r="AC905" t="s">
        <v>10361</v>
      </c>
      <c r="AD905" t="s">
        <v>71</v>
      </c>
      <c r="AE905">
        <v>26301809</v>
      </c>
      <c r="AF905" t="s">
        <v>10362</v>
      </c>
      <c r="AG905" t="s">
        <v>10363</v>
      </c>
      <c r="AH905" t="s">
        <v>10364</v>
      </c>
      <c r="AI905" t="s">
        <v>10365</v>
      </c>
      <c r="AJ905" t="s">
        <v>241</v>
      </c>
      <c r="AK905" t="s">
        <v>8151</v>
      </c>
      <c r="AL905">
        <v>2318585</v>
      </c>
      <c r="AM905">
        <v>2015</v>
      </c>
      <c r="AN905" t="s">
        <v>2548</v>
      </c>
      <c r="AO905" t="s">
        <v>2478</v>
      </c>
      <c r="AP905" t="s">
        <v>2549</v>
      </c>
      <c r="AQ905" t="s">
        <v>2550</v>
      </c>
      <c r="AR905" t="s">
        <v>4980</v>
      </c>
      <c r="AS905" t="s">
        <v>2552</v>
      </c>
      <c r="AT905" t="s">
        <v>10366</v>
      </c>
      <c r="AU905" t="s">
        <v>10367</v>
      </c>
      <c r="AV905" t="s">
        <v>84</v>
      </c>
      <c r="AW905" t="s">
        <v>86</v>
      </c>
      <c r="AX905" t="s">
        <v>86</v>
      </c>
      <c r="AY905" t="s">
        <v>85</v>
      </c>
      <c r="AZ905" t="s">
        <v>86</v>
      </c>
      <c r="BA905" t="s">
        <v>85</v>
      </c>
      <c r="BB905" t="s">
        <v>85</v>
      </c>
      <c r="BC905">
        <v>6</v>
      </c>
      <c r="BD905" t="s">
        <v>86</v>
      </c>
      <c r="BE905" t="s">
        <v>86</v>
      </c>
      <c r="BF905" t="s">
        <v>85</v>
      </c>
      <c r="BG905" t="s">
        <v>86</v>
      </c>
      <c r="BH905" t="s">
        <v>85</v>
      </c>
      <c r="BI905" t="s">
        <v>85</v>
      </c>
      <c r="BJ905" t="s">
        <v>85</v>
      </c>
      <c r="BK905" t="s">
        <v>85</v>
      </c>
      <c r="BL905" t="s">
        <v>1607</v>
      </c>
      <c r="BM905" t="s">
        <v>1698</v>
      </c>
      <c r="BN905" t="s">
        <v>5374</v>
      </c>
      <c r="BO905" t="s">
        <v>10358</v>
      </c>
      <c r="BP905" s="1" t="s">
        <v>10368</v>
      </c>
    </row>
    <row r="906" spans="1:68" hidden="1" x14ac:dyDescent="0.25">
      <c r="A906" s="1" t="s">
        <v>10234</v>
      </c>
      <c r="B906" t="s">
        <v>10235</v>
      </c>
      <c r="C906" t="s">
        <v>10236</v>
      </c>
      <c r="D906" s="5">
        <f t="shared" si="42"/>
        <v>0</v>
      </c>
      <c r="E906" s="5">
        <f>IFERROR(SEARCH(Tabelle2!$A$2,Literatur!$C906),0)</f>
        <v>0</v>
      </c>
      <c r="F906" s="5">
        <f>IFERROR(SEARCH(Tabelle2!$A$3,Literatur!$C906),0)</f>
        <v>0</v>
      </c>
      <c r="G906" s="5">
        <f>IFERROR(SEARCH(Tabelle2!$A$4,Literatur!$C906),0)</f>
        <v>0</v>
      </c>
      <c r="H906" s="5">
        <f>IFERROR(SEARCH(Tabelle2!$A$5,Literatur!$C906),0)</f>
        <v>0</v>
      </c>
      <c r="I906" s="5">
        <f>IFERROR(SEARCH(Tabelle2!$A$6,Literatur!$C906),0)</f>
        <v>0</v>
      </c>
      <c r="J906" s="5">
        <f>IFERROR(SEARCH(Tabelle2!$A$7,Literatur!$C906),0)</f>
        <v>0</v>
      </c>
      <c r="K906" s="5">
        <f>IFERROR(SEARCH(Tabelle2!$A$8,Literatur!$C906),0)</f>
        <v>0</v>
      </c>
      <c r="L906" s="5">
        <f>IFERROR(SEARCH(Tabelle2!$A$9,Literatur!$C906),0)</f>
        <v>0</v>
      </c>
      <c r="M906" s="5">
        <f>IFERROR(SEARCH(Tabelle2!$A$10,Literatur!$C906),0)</f>
        <v>0</v>
      </c>
      <c r="N906" t="s">
        <v>3715</v>
      </c>
      <c r="O906" t="s">
        <v>61</v>
      </c>
      <c r="P906" t="s">
        <v>10237</v>
      </c>
      <c r="Q906" t="s">
        <v>10238</v>
      </c>
      <c r="R906">
        <v>1</v>
      </c>
      <c r="S906">
        <v>115008</v>
      </c>
      <c r="T906" t="s">
        <v>64</v>
      </c>
      <c r="U906" t="s">
        <v>10239</v>
      </c>
      <c r="V906" t="s">
        <v>10240</v>
      </c>
      <c r="X906" t="s">
        <v>10241</v>
      </c>
      <c r="Y906" t="s">
        <v>10242</v>
      </c>
      <c r="Z906" t="s">
        <v>10243</v>
      </c>
      <c r="AA906">
        <f t="shared" si="43"/>
        <v>9</v>
      </c>
      <c r="AB906">
        <v>30</v>
      </c>
      <c r="AC906" t="s">
        <v>10369</v>
      </c>
      <c r="AD906" t="s">
        <v>71</v>
      </c>
      <c r="AE906">
        <v>25917368</v>
      </c>
      <c r="AF906" t="s">
        <v>10370</v>
      </c>
      <c r="AG906" t="s">
        <v>10371</v>
      </c>
      <c r="AH906" t="s">
        <v>10372</v>
      </c>
      <c r="AI906" t="s">
        <v>10373</v>
      </c>
      <c r="AJ906" t="s">
        <v>10346</v>
      </c>
      <c r="AK906" t="s">
        <v>1125</v>
      </c>
      <c r="AL906">
        <v>2286341</v>
      </c>
      <c r="AM906">
        <v>2015</v>
      </c>
      <c r="AN906" t="s">
        <v>4976</v>
      </c>
      <c r="AO906" t="s">
        <v>4977</v>
      </c>
      <c r="AP906" t="s">
        <v>4978</v>
      </c>
      <c r="AQ906" t="s">
        <v>4979</v>
      </c>
      <c r="AR906" t="s">
        <v>8237</v>
      </c>
      <c r="AS906" t="s">
        <v>4981</v>
      </c>
      <c r="AT906" t="s">
        <v>10374</v>
      </c>
      <c r="AU906" t="s">
        <v>10375</v>
      </c>
      <c r="AV906" t="s">
        <v>84</v>
      </c>
      <c r="AW906" t="s">
        <v>85</v>
      </c>
      <c r="AX906" t="s">
        <v>86</v>
      </c>
      <c r="AY906" t="s">
        <v>85</v>
      </c>
      <c r="AZ906" t="s">
        <v>86</v>
      </c>
      <c r="BA906" t="s">
        <v>85</v>
      </c>
      <c r="BB906" t="s">
        <v>86</v>
      </c>
      <c r="BC906">
        <v>6</v>
      </c>
      <c r="BD906" t="s">
        <v>86</v>
      </c>
      <c r="BE906" t="s">
        <v>86</v>
      </c>
      <c r="BF906" t="s">
        <v>85</v>
      </c>
      <c r="BG906" t="s">
        <v>86</v>
      </c>
      <c r="BH906" t="s">
        <v>86</v>
      </c>
      <c r="BI906" t="s">
        <v>85</v>
      </c>
      <c r="BJ906" t="s">
        <v>86</v>
      </c>
      <c r="BK906" t="s">
        <v>85</v>
      </c>
      <c r="BL906" t="s">
        <v>10376</v>
      </c>
      <c r="BM906" t="s">
        <v>329</v>
      </c>
      <c r="BN906" t="s">
        <v>10377</v>
      </c>
      <c r="BO906" t="s">
        <v>10360</v>
      </c>
      <c r="BP906" s="1" t="s">
        <v>10378</v>
      </c>
    </row>
    <row r="907" spans="1:68" hidden="1" x14ac:dyDescent="0.25">
      <c r="A907" s="1" t="s">
        <v>10234</v>
      </c>
      <c r="B907" t="s">
        <v>10235</v>
      </c>
      <c r="C907" t="s">
        <v>10236</v>
      </c>
      <c r="D907" s="5">
        <f t="shared" si="42"/>
        <v>0</v>
      </c>
      <c r="E907" s="5">
        <f>IFERROR(SEARCH(Tabelle2!$A$2,Literatur!$C907),0)</f>
        <v>0</v>
      </c>
      <c r="F907" s="5">
        <f>IFERROR(SEARCH(Tabelle2!$A$3,Literatur!$C907),0)</f>
        <v>0</v>
      </c>
      <c r="G907" s="5">
        <f>IFERROR(SEARCH(Tabelle2!$A$4,Literatur!$C907),0)</f>
        <v>0</v>
      </c>
      <c r="H907" s="5">
        <f>IFERROR(SEARCH(Tabelle2!$A$5,Literatur!$C907),0)</f>
        <v>0</v>
      </c>
      <c r="I907" s="5">
        <f>IFERROR(SEARCH(Tabelle2!$A$6,Literatur!$C907),0)</f>
        <v>0</v>
      </c>
      <c r="J907" s="5">
        <f>IFERROR(SEARCH(Tabelle2!$A$7,Literatur!$C907),0)</f>
        <v>0</v>
      </c>
      <c r="K907" s="5">
        <f>IFERROR(SEARCH(Tabelle2!$A$8,Literatur!$C907),0)</f>
        <v>0</v>
      </c>
      <c r="L907" s="5">
        <f>IFERROR(SEARCH(Tabelle2!$A$9,Literatur!$C907),0)</f>
        <v>0</v>
      </c>
      <c r="M907" s="5">
        <f>IFERROR(SEARCH(Tabelle2!$A$10,Literatur!$C907),0)</f>
        <v>0</v>
      </c>
      <c r="N907" t="s">
        <v>3715</v>
      </c>
      <c r="O907" t="s">
        <v>61</v>
      </c>
      <c r="P907" t="s">
        <v>10237</v>
      </c>
      <c r="Q907" t="s">
        <v>10238</v>
      </c>
      <c r="R907">
        <v>1</v>
      </c>
      <c r="S907">
        <v>115008</v>
      </c>
      <c r="T907" t="s">
        <v>64</v>
      </c>
      <c r="U907" t="s">
        <v>10239</v>
      </c>
      <c r="V907" t="s">
        <v>10240</v>
      </c>
      <c r="X907" t="s">
        <v>10241</v>
      </c>
      <c r="Y907" t="s">
        <v>10242</v>
      </c>
      <c r="Z907" t="s">
        <v>10243</v>
      </c>
      <c r="AA907">
        <f t="shared" si="43"/>
        <v>9</v>
      </c>
      <c r="AB907">
        <v>30</v>
      </c>
      <c r="AC907" t="s">
        <v>10379</v>
      </c>
      <c r="AD907" t="s">
        <v>71</v>
      </c>
      <c r="AE907">
        <v>25963561</v>
      </c>
      <c r="AF907" t="s">
        <v>10380</v>
      </c>
      <c r="AG907" t="s">
        <v>10381</v>
      </c>
      <c r="AH907" t="s">
        <v>10382</v>
      </c>
      <c r="AI907" t="s">
        <v>10383</v>
      </c>
      <c r="AJ907" t="s">
        <v>10346</v>
      </c>
      <c r="AK907" t="s">
        <v>10347</v>
      </c>
      <c r="AL907">
        <v>2332770</v>
      </c>
      <c r="AM907">
        <v>2015</v>
      </c>
      <c r="AN907" t="s">
        <v>8233</v>
      </c>
      <c r="AO907" t="s">
        <v>8234</v>
      </c>
      <c r="AP907" t="s">
        <v>8235</v>
      </c>
      <c r="AQ907" t="s">
        <v>8236</v>
      </c>
      <c r="AR907" t="s">
        <v>10384</v>
      </c>
      <c r="AS907" t="s">
        <v>8238</v>
      </c>
      <c r="AT907" t="s">
        <v>10385</v>
      </c>
      <c r="AU907" t="s">
        <v>10386</v>
      </c>
      <c r="AV907" t="s">
        <v>84</v>
      </c>
      <c r="AW907" t="s">
        <v>86</v>
      </c>
      <c r="AX907" t="s">
        <v>86</v>
      </c>
      <c r="AY907" t="s">
        <v>85</v>
      </c>
      <c r="AZ907" t="s">
        <v>86</v>
      </c>
      <c r="BA907" t="s">
        <v>85</v>
      </c>
      <c r="BB907" t="s">
        <v>85</v>
      </c>
      <c r="BC907">
        <v>8</v>
      </c>
      <c r="BD907" t="s">
        <v>86</v>
      </c>
      <c r="BE907" t="s">
        <v>86</v>
      </c>
      <c r="BF907" t="s">
        <v>85</v>
      </c>
      <c r="BG907" t="s">
        <v>86</v>
      </c>
      <c r="BH907" t="s">
        <v>85</v>
      </c>
      <c r="BI907" t="s">
        <v>85</v>
      </c>
      <c r="BJ907" t="s">
        <v>85</v>
      </c>
      <c r="BK907" t="s">
        <v>85</v>
      </c>
      <c r="BL907" t="s">
        <v>5374</v>
      </c>
      <c r="BM907" t="s">
        <v>1698</v>
      </c>
      <c r="BN907" t="s">
        <v>7503</v>
      </c>
      <c r="BO907" t="s">
        <v>5374</v>
      </c>
      <c r="BP907" s="1" t="s">
        <v>10387</v>
      </c>
    </row>
    <row r="908" spans="1:68" hidden="1" x14ac:dyDescent="0.25">
      <c r="A908" s="1" t="s">
        <v>10234</v>
      </c>
      <c r="B908" t="s">
        <v>10235</v>
      </c>
      <c r="C908" t="s">
        <v>10236</v>
      </c>
      <c r="D908" s="5">
        <f t="shared" si="42"/>
        <v>0</v>
      </c>
      <c r="E908" s="5">
        <f>IFERROR(SEARCH(Tabelle2!$A$2,Literatur!$C908),0)</f>
        <v>0</v>
      </c>
      <c r="F908" s="5">
        <f>IFERROR(SEARCH(Tabelle2!$A$3,Literatur!$C908),0)</f>
        <v>0</v>
      </c>
      <c r="G908" s="5">
        <f>IFERROR(SEARCH(Tabelle2!$A$4,Literatur!$C908),0)</f>
        <v>0</v>
      </c>
      <c r="H908" s="5">
        <f>IFERROR(SEARCH(Tabelle2!$A$5,Literatur!$C908),0)</f>
        <v>0</v>
      </c>
      <c r="I908" s="5">
        <f>IFERROR(SEARCH(Tabelle2!$A$6,Literatur!$C908),0)</f>
        <v>0</v>
      </c>
      <c r="J908" s="5">
        <f>IFERROR(SEARCH(Tabelle2!$A$7,Literatur!$C908),0)</f>
        <v>0</v>
      </c>
      <c r="K908" s="5">
        <f>IFERROR(SEARCH(Tabelle2!$A$8,Literatur!$C908),0)</f>
        <v>0</v>
      </c>
      <c r="L908" s="5">
        <f>IFERROR(SEARCH(Tabelle2!$A$9,Literatur!$C908),0)</f>
        <v>0</v>
      </c>
      <c r="M908" s="5">
        <f>IFERROR(SEARCH(Tabelle2!$A$10,Literatur!$C908),0)</f>
        <v>0</v>
      </c>
      <c r="N908" t="s">
        <v>3715</v>
      </c>
      <c r="O908" t="s">
        <v>61</v>
      </c>
      <c r="P908" t="s">
        <v>10237</v>
      </c>
      <c r="Q908" t="s">
        <v>10238</v>
      </c>
      <c r="R908">
        <v>1</v>
      </c>
      <c r="S908">
        <v>115008</v>
      </c>
      <c r="T908" t="s">
        <v>64</v>
      </c>
      <c r="U908" t="s">
        <v>10239</v>
      </c>
      <c r="V908" t="s">
        <v>10240</v>
      </c>
      <c r="X908" t="s">
        <v>10241</v>
      </c>
      <c r="Y908" t="s">
        <v>10242</v>
      </c>
      <c r="Z908" t="s">
        <v>10243</v>
      </c>
      <c r="AA908">
        <f t="shared" si="43"/>
        <v>9</v>
      </c>
      <c r="AB908">
        <v>30</v>
      </c>
      <c r="AC908" t="s">
        <v>10388</v>
      </c>
      <c r="AD908" t="s">
        <v>71</v>
      </c>
      <c r="AE908">
        <v>24406720</v>
      </c>
      <c r="AF908" t="s">
        <v>10389</v>
      </c>
      <c r="AG908" t="s">
        <v>10390</v>
      </c>
      <c r="AH908" t="s">
        <v>10391</v>
      </c>
      <c r="AI908" t="s">
        <v>10392</v>
      </c>
      <c r="AJ908" t="s">
        <v>76</v>
      </c>
      <c r="AK908" t="s">
        <v>1689</v>
      </c>
      <c r="AL908">
        <v>2140249</v>
      </c>
      <c r="AM908">
        <v>2014</v>
      </c>
      <c r="AN908" t="s">
        <v>10393</v>
      </c>
      <c r="AO908" t="s">
        <v>10394</v>
      </c>
      <c r="AP908" t="s">
        <v>10395</v>
      </c>
      <c r="AQ908" t="s">
        <v>10396</v>
      </c>
      <c r="AR908" t="s">
        <v>8237</v>
      </c>
      <c r="AS908" t="s">
        <v>10397</v>
      </c>
      <c r="AT908" t="s">
        <v>10398</v>
      </c>
      <c r="AU908" t="s">
        <v>10399</v>
      </c>
      <c r="AV908" t="s">
        <v>84</v>
      </c>
      <c r="AW908" t="s">
        <v>86</v>
      </c>
      <c r="AX908" t="s">
        <v>86</v>
      </c>
      <c r="AY908" t="s">
        <v>86</v>
      </c>
      <c r="AZ908" t="s">
        <v>86</v>
      </c>
      <c r="BA908" t="s">
        <v>85</v>
      </c>
      <c r="BB908" t="s">
        <v>85</v>
      </c>
      <c r="BC908">
        <v>9</v>
      </c>
      <c r="BD908" t="s">
        <v>86</v>
      </c>
      <c r="BE908" t="s">
        <v>86</v>
      </c>
      <c r="BF908" t="s">
        <v>85</v>
      </c>
      <c r="BG908" t="s">
        <v>86</v>
      </c>
      <c r="BH908" t="s">
        <v>85</v>
      </c>
      <c r="BI908" t="s">
        <v>85</v>
      </c>
      <c r="BJ908" t="s">
        <v>85</v>
      </c>
      <c r="BK908" t="s">
        <v>85</v>
      </c>
      <c r="BL908" t="s">
        <v>10400</v>
      </c>
      <c r="BM908" t="s">
        <v>1698</v>
      </c>
      <c r="BN908" t="s">
        <v>10401</v>
      </c>
      <c r="BO908" t="s">
        <v>10377</v>
      </c>
      <c r="BP908" s="1" t="s">
        <v>10402</v>
      </c>
    </row>
    <row r="909" spans="1:68" hidden="1" x14ac:dyDescent="0.25">
      <c r="A909" s="1" t="s">
        <v>10234</v>
      </c>
      <c r="B909" t="s">
        <v>10235</v>
      </c>
      <c r="C909" t="s">
        <v>10236</v>
      </c>
      <c r="D909" s="5">
        <f t="shared" si="42"/>
        <v>0</v>
      </c>
      <c r="E909" s="5">
        <f>IFERROR(SEARCH(Tabelle2!$A$2,Literatur!$C909),0)</f>
        <v>0</v>
      </c>
      <c r="F909" s="5">
        <f>IFERROR(SEARCH(Tabelle2!$A$3,Literatur!$C909),0)</f>
        <v>0</v>
      </c>
      <c r="G909" s="5">
        <f>IFERROR(SEARCH(Tabelle2!$A$4,Literatur!$C909),0)</f>
        <v>0</v>
      </c>
      <c r="H909" s="5">
        <f>IFERROR(SEARCH(Tabelle2!$A$5,Literatur!$C909),0)</f>
        <v>0</v>
      </c>
      <c r="I909" s="5">
        <f>IFERROR(SEARCH(Tabelle2!$A$6,Literatur!$C909),0)</f>
        <v>0</v>
      </c>
      <c r="J909" s="5">
        <f>IFERROR(SEARCH(Tabelle2!$A$7,Literatur!$C909),0)</f>
        <v>0</v>
      </c>
      <c r="K909" s="5">
        <f>IFERROR(SEARCH(Tabelle2!$A$8,Literatur!$C909),0)</f>
        <v>0</v>
      </c>
      <c r="L909" s="5">
        <f>IFERROR(SEARCH(Tabelle2!$A$9,Literatur!$C909),0)</f>
        <v>0</v>
      </c>
      <c r="M909" s="5">
        <f>IFERROR(SEARCH(Tabelle2!$A$10,Literatur!$C909),0)</f>
        <v>0</v>
      </c>
      <c r="N909" t="s">
        <v>3715</v>
      </c>
      <c r="O909" t="s">
        <v>61</v>
      </c>
      <c r="P909" t="s">
        <v>10237</v>
      </c>
      <c r="Q909" t="s">
        <v>10238</v>
      </c>
      <c r="R909">
        <v>1</v>
      </c>
      <c r="S909">
        <v>115008</v>
      </c>
      <c r="T909" t="s">
        <v>64</v>
      </c>
      <c r="U909" t="s">
        <v>10239</v>
      </c>
      <c r="V909" t="s">
        <v>10240</v>
      </c>
      <c r="X909" t="s">
        <v>10241</v>
      </c>
      <c r="Y909" t="s">
        <v>10242</v>
      </c>
      <c r="Z909" t="s">
        <v>10243</v>
      </c>
      <c r="AA909">
        <f t="shared" si="43"/>
        <v>9</v>
      </c>
      <c r="AB909">
        <v>30</v>
      </c>
      <c r="AC909" t="s">
        <v>10403</v>
      </c>
      <c r="AD909" t="s">
        <v>71</v>
      </c>
      <c r="AE909">
        <v>25980482</v>
      </c>
      <c r="AF909" t="s">
        <v>10404</v>
      </c>
      <c r="AG909" t="s">
        <v>10405</v>
      </c>
      <c r="AH909" t="s">
        <v>10406</v>
      </c>
      <c r="AI909" t="s">
        <v>10407</v>
      </c>
      <c r="AJ909" t="s">
        <v>1033</v>
      </c>
      <c r="AK909" t="s">
        <v>10347</v>
      </c>
      <c r="AL909">
        <v>2332770</v>
      </c>
      <c r="AM909">
        <v>2015</v>
      </c>
      <c r="AN909" t="s">
        <v>8233</v>
      </c>
      <c r="AO909" t="s">
        <v>8234</v>
      </c>
      <c r="AP909" t="s">
        <v>8235</v>
      </c>
      <c r="AQ909" t="s">
        <v>8236</v>
      </c>
      <c r="AR909" t="s">
        <v>8237</v>
      </c>
      <c r="AS909" t="s">
        <v>8238</v>
      </c>
      <c r="AT909" t="s">
        <v>10408</v>
      </c>
      <c r="AU909" t="s">
        <v>10409</v>
      </c>
      <c r="AV909" t="s">
        <v>84</v>
      </c>
      <c r="AW909" t="s">
        <v>86</v>
      </c>
      <c r="AX909" t="s">
        <v>86</v>
      </c>
      <c r="AY909" t="s">
        <v>85</v>
      </c>
      <c r="AZ909" t="s">
        <v>86</v>
      </c>
      <c r="BA909" t="s">
        <v>85</v>
      </c>
      <c r="BB909" t="s">
        <v>85</v>
      </c>
      <c r="BC909">
        <v>11</v>
      </c>
      <c r="BD909" t="s">
        <v>86</v>
      </c>
      <c r="BE909" t="s">
        <v>86</v>
      </c>
      <c r="BF909" t="s">
        <v>85</v>
      </c>
      <c r="BG909" t="s">
        <v>86</v>
      </c>
      <c r="BH909" t="s">
        <v>85</v>
      </c>
      <c r="BI909" t="s">
        <v>85</v>
      </c>
      <c r="BJ909" t="s">
        <v>85</v>
      </c>
      <c r="BK909" t="s">
        <v>85</v>
      </c>
      <c r="BL909" t="s">
        <v>10410</v>
      </c>
      <c r="BM909" t="s">
        <v>10411</v>
      </c>
      <c r="BN909" t="s">
        <v>10412</v>
      </c>
      <c r="BO909" t="s">
        <v>7503</v>
      </c>
      <c r="BP909" s="1" t="s">
        <v>10413</v>
      </c>
    </row>
    <row r="910" spans="1:68" hidden="1" x14ac:dyDescent="0.25">
      <c r="A910" s="1" t="s">
        <v>10234</v>
      </c>
      <c r="B910" t="s">
        <v>10235</v>
      </c>
      <c r="C910" t="s">
        <v>10236</v>
      </c>
      <c r="D910" s="5">
        <f t="shared" si="42"/>
        <v>0</v>
      </c>
      <c r="E910" s="5">
        <f>IFERROR(SEARCH(Tabelle2!$A$2,Literatur!$C910),0)</f>
        <v>0</v>
      </c>
      <c r="F910" s="5">
        <f>IFERROR(SEARCH(Tabelle2!$A$3,Literatur!$C910),0)</f>
        <v>0</v>
      </c>
      <c r="G910" s="5">
        <f>IFERROR(SEARCH(Tabelle2!$A$4,Literatur!$C910),0)</f>
        <v>0</v>
      </c>
      <c r="H910" s="5">
        <f>IFERROR(SEARCH(Tabelle2!$A$5,Literatur!$C910),0)</f>
        <v>0</v>
      </c>
      <c r="I910" s="5">
        <f>IFERROR(SEARCH(Tabelle2!$A$6,Literatur!$C910),0)</f>
        <v>0</v>
      </c>
      <c r="J910" s="5">
        <f>IFERROR(SEARCH(Tabelle2!$A$7,Literatur!$C910),0)</f>
        <v>0</v>
      </c>
      <c r="K910" s="5">
        <f>IFERROR(SEARCH(Tabelle2!$A$8,Literatur!$C910),0)</f>
        <v>0</v>
      </c>
      <c r="L910" s="5">
        <f>IFERROR(SEARCH(Tabelle2!$A$9,Literatur!$C910),0)</f>
        <v>0</v>
      </c>
      <c r="M910" s="5">
        <f>IFERROR(SEARCH(Tabelle2!$A$10,Literatur!$C910),0)</f>
        <v>0</v>
      </c>
      <c r="N910" t="s">
        <v>3715</v>
      </c>
      <c r="O910" t="s">
        <v>61</v>
      </c>
      <c r="P910" t="s">
        <v>10237</v>
      </c>
      <c r="Q910" t="s">
        <v>10238</v>
      </c>
      <c r="R910">
        <v>1</v>
      </c>
      <c r="S910">
        <v>115008</v>
      </c>
      <c r="T910" t="s">
        <v>64</v>
      </c>
      <c r="U910" t="s">
        <v>10239</v>
      </c>
      <c r="V910" t="s">
        <v>10240</v>
      </c>
      <c r="X910" t="s">
        <v>10241</v>
      </c>
      <c r="Y910" t="s">
        <v>10242</v>
      </c>
      <c r="Z910" t="s">
        <v>10243</v>
      </c>
      <c r="AA910">
        <f t="shared" si="43"/>
        <v>9</v>
      </c>
      <c r="AB910">
        <v>30</v>
      </c>
      <c r="AC910" t="s">
        <v>10414</v>
      </c>
      <c r="AD910" t="s">
        <v>71</v>
      </c>
      <c r="AE910">
        <v>26983414</v>
      </c>
      <c r="AF910" t="s">
        <v>10415</v>
      </c>
      <c r="AG910" t="s">
        <v>10416</v>
      </c>
      <c r="AH910" t="s">
        <v>10417</v>
      </c>
      <c r="AI910" t="s">
        <v>10418</v>
      </c>
      <c r="AJ910" t="s">
        <v>10346</v>
      </c>
      <c r="AK910" t="s">
        <v>10419</v>
      </c>
      <c r="AL910">
        <v>2408081</v>
      </c>
      <c r="AM910">
        <v>2016</v>
      </c>
      <c r="AN910" t="s">
        <v>8233</v>
      </c>
      <c r="AO910" t="s">
        <v>8234</v>
      </c>
      <c r="AP910" t="s">
        <v>8235</v>
      </c>
      <c r="AQ910" t="s">
        <v>8236</v>
      </c>
      <c r="AR910" t="s">
        <v>7556</v>
      </c>
      <c r="AS910" t="s">
        <v>8238</v>
      </c>
      <c r="AT910" t="s">
        <v>10420</v>
      </c>
      <c r="AU910" t="s">
        <v>10421</v>
      </c>
      <c r="AV910" t="s">
        <v>84</v>
      </c>
      <c r="AW910" t="s">
        <v>86</v>
      </c>
      <c r="AX910" t="s">
        <v>86</v>
      </c>
      <c r="AY910" t="s">
        <v>85</v>
      </c>
      <c r="AZ910" t="s">
        <v>86</v>
      </c>
      <c r="BA910" t="s">
        <v>85</v>
      </c>
      <c r="BB910" t="s">
        <v>86</v>
      </c>
      <c r="BC910">
        <v>12</v>
      </c>
      <c r="BD910" t="s">
        <v>86</v>
      </c>
      <c r="BE910" t="s">
        <v>86</v>
      </c>
      <c r="BF910" t="s">
        <v>85</v>
      </c>
      <c r="BG910" t="s">
        <v>86</v>
      </c>
      <c r="BH910" t="s">
        <v>85</v>
      </c>
      <c r="BI910" t="s">
        <v>85</v>
      </c>
      <c r="BJ910" t="s">
        <v>85</v>
      </c>
      <c r="BK910" t="s">
        <v>85</v>
      </c>
      <c r="BL910" t="s">
        <v>10422</v>
      </c>
      <c r="BM910" t="s">
        <v>10423</v>
      </c>
      <c r="BN910" t="s">
        <v>10424</v>
      </c>
      <c r="BO910" t="s">
        <v>10401</v>
      </c>
      <c r="BP910" s="1" t="s">
        <v>10425</v>
      </c>
    </row>
    <row r="911" spans="1:68" hidden="1" x14ac:dyDescent="0.25">
      <c r="A911" s="1" t="s">
        <v>10234</v>
      </c>
      <c r="B911" t="s">
        <v>10235</v>
      </c>
      <c r="C911" t="s">
        <v>10236</v>
      </c>
      <c r="D911" s="5">
        <f t="shared" si="42"/>
        <v>0</v>
      </c>
      <c r="E911" s="5">
        <f>IFERROR(SEARCH(Tabelle2!$A$2,Literatur!$C911),0)</f>
        <v>0</v>
      </c>
      <c r="F911" s="5">
        <f>IFERROR(SEARCH(Tabelle2!$A$3,Literatur!$C911),0)</f>
        <v>0</v>
      </c>
      <c r="G911" s="5">
        <f>IFERROR(SEARCH(Tabelle2!$A$4,Literatur!$C911),0)</f>
        <v>0</v>
      </c>
      <c r="H911" s="5">
        <f>IFERROR(SEARCH(Tabelle2!$A$5,Literatur!$C911),0)</f>
        <v>0</v>
      </c>
      <c r="I911" s="5">
        <f>IFERROR(SEARCH(Tabelle2!$A$6,Literatur!$C911),0)</f>
        <v>0</v>
      </c>
      <c r="J911" s="5">
        <f>IFERROR(SEARCH(Tabelle2!$A$7,Literatur!$C911),0)</f>
        <v>0</v>
      </c>
      <c r="K911" s="5">
        <f>IFERROR(SEARCH(Tabelle2!$A$8,Literatur!$C911),0)</f>
        <v>0</v>
      </c>
      <c r="L911" s="5">
        <f>IFERROR(SEARCH(Tabelle2!$A$9,Literatur!$C911),0)</f>
        <v>0</v>
      </c>
      <c r="M911" s="5">
        <f>IFERROR(SEARCH(Tabelle2!$A$10,Literatur!$C911),0)</f>
        <v>0</v>
      </c>
      <c r="N911" t="s">
        <v>3715</v>
      </c>
      <c r="O911" t="s">
        <v>61</v>
      </c>
      <c r="P911" t="s">
        <v>10237</v>
      </c>
      <c r="Q911" t="s">
        <v>10238</v>
      </c>
      <c r="R911">
        <v>1</v>
      </c>
      <c r="S911">
        <v>115008</v>
      </c>
      <c r="T911" t="s">
        <v>64</v>
      </c>
      <c r="U911" t="s">
        <v>10239</v>
      </c>
      <c r="V911" t="s">
        <v>10240</v>
      </c>
      <c r="X911" t="s">
        <v>10241</v>
      </c>
      <c r="Y911" t="s">
        <v>10242</v>
      </c>
      <c r="Z911" t="s">
        <v>10243</v>
      </c>
      <c r="AA911">
        <f t="shared" si="43"/>
        <v>9</v>
      </c>
      <c r="AB911">
        <v>30</v>
      </c>
      <c r="AC911" t="s">
        <v>10426</v>
      </c>
      <c r="AD911" t="s">
        <v>71</v>
      </c>
      <c r="AE911">
        <v>26388147</v>
      </c>
      <c r="AF911" t="s">
        <v>10427</v>
      </c>
      <c r="AG911" t="s">
        <v>10428</v>
      </c>
      <c r="AH911" t="s">
        <v>10429</v>
      </c>
      <c r="AI911" t="s">
        <v>10430</v>
      </c>
      <c r="AJ911" t="s">
        <v>1033</v>
      </c>
      <c r="AK911" t="s">
        <v>531</v>
      </c>
      <c r="AL911">
        <v>2385517</v>
      </c>
      <c r="AM911">
        <v>2016</v>
      </c>
      <c r="AN911" t="s">
        <v>7553</v>
      </c>
      <c r="AO911" t="s">
        <v>7554</v>
      </c>
      <c r="AP911" t="s">
        <v>7554</v>
      </c>
      <c r="AQ911" t="s">
        <v>7555</v>
      </c>
      <c r="AR911" t="s">
        <v>8237</v>
      </c>
      <c r="AS911" t="s">
        <v>7556</v>
      </c>
      <c r="AT911" t="s">
        <v>10431</v>
      </c>
      <c r="AU911" t="s">
        <v>10432</v>
      </c>
      <c r="AV911" t="s">
        <v>84</v>
      </c>
      <c r="AW911" t="s">
        <v>85</v>
      </c>
      <c r="AX911" t="s">
        <v>86</v>
      </c>
      <c r="AY911" t="s">
        <v>85</v>
      </c>
      <c r="AZ911" t="s">
        <v>86</v>
      </c>
      <c r="BA911" t="s">
        <v>85</v>
      </c>
      <c r="BB911" t="s">
        <v>86</v>
      </c>
      <c r="BC911">
        <v>12</v>
      </c>
      <c r="BD911" t="s">
        <v>86</v>
      </c>
      <c r="BE911" t="s">
        <v>86</v>
      </c>
      <c r="BF911" t="s">
        <v>85</v>
      </c>
      <c r="BG911" t="s">
        <v>86</v>
      </c>
      <c r="BH911" t="s">
        <v>85</v>
      </c>
      <c r="BI911" t="s">
        <v>85</v>
      </c>
      <c r="BJ911" t="s">
        <v>85</v>
      </c>
      <c r="BK911" t="s">
        <v>85</v>
      </c>
      <c r="BL911" t="s">
        <v>2662</v>
      </c>
      <c r="BM911" t="s">
        <v>666</v>
      </c>
      <c r="BN911" t="s">
        <v>8054</v>
      </c>
      <c r="BO911" t="s">
        <v>10412</v>
      </c>
      <c r="BP911" s="1" t="s">
        <v>10433</v>
      </c>
    </row>
    <row r="912" spans="1:68" hidden="1" x14ac:dyDescent="0.25">
      <c r="A912" s="1" t="s">
        <v>10234</v>
      </c>
      <c r="B912" t="s">
        <v>10235</v>
      </c>
      <c r="C912" t="s">
        <v>10236</v>
      </c>
      <c r="D912" s="5">
        <f t="shared" si="42"/>
        <v>0</v>
      </c>
      <c r="E912" s="5">
        <f>IFERROR(SEARCH(Tabelle2!$A$2,Literatur!$C912),0)</f>
        <v>0</v>
      </c>
      <c r="F912" s="5">
        <f>IFERROR(SEARCH(Tabelle2!$A$3,Literatur!$C912),0)</f>
        <v>0</v>
      </c>
      <c r="G912" s="5">
        <f>IFERROR(SEARCH(Tabelle2!$A$4,Literatur!$C912),0)</f>
        <v>0</v>
      </c>
      <c r="H912" s="5">
        <f>IFERROR(SEARCH(Tabelle2!$A$5,Literatur!$C912),0)</f>
        <v>0</v>
      </c>
      <c r="I912" s="5">
        <f>IFERROR(SEARCH(Tabelle2!$A$6,Literatur!$C912),0)</f>
        <v>0</v>
      </c>
      <c r="J912" s="5">
        <f>IFERROR(SEARCH(Tabelle2!$A$7,Literatur!$C912),0)</f>
        <v>0</v>
      </c>
      <c r="K912" s="5">
        <f>IFERROR(SEARCH(Tabelle2!$A$8,Literatur!$C912),0)</f>
        <v>0</v>
      </c>
      <c r="L912" s="5">
        <f>IFERROR(SEARCH(Tabelle2!$A$9,Literatur!$C912),0)</f>
        <v>0</v>
      </c>
      <c r="M912" s="5">
        <f>IFERROR(SEARCH(Tabelle2!$A$10,Literatur!$C912),0)</f>
        <v>0</v>
      </c>
      <c r="N912" t="s">
        <v>3715</v>
      </c>
      <c r="O912" t="s">
        <v>61</v>
      </c>
      <c r="P912" t="s">
        <v>10237</v>
      </c>
      <c r="Q912" t="s">
        <v>10238</v>
      </c>
      <c r="R912">
        <v>1</v>
      </c>
      <c r="S912">
        <v>115008</v>
      </c>
      <c r="T912" t="s">
        <v>64</v>
      </c>
      <c r="U912" t="s">
        <v>10239</v>
      </c>
      <c r="V912" t="s">
        <v>10240</v>
      </c>
      <c r="X912" t="s">
        <v>10241</v>
      </c>
      <c r="Y912" t="s">
        <v>10242</v>
      </c>
      <c r="Z912" t="s">
        <v>10243</v>
      </c>
      <c r="AA912">
        <f t="shared" si="43"/>
        <v>9</v>
      </c>
      <c r="AB912">
        <v>30</v>
      </c>
      <c r="AC912" t="s">
        <v>10434</v>
      </c>
      <c r="AD912" t="s">
        <v>71</v>
      </c>
      <c r="AE912">
        <v>26007324</v>
      </c>
      <c r="AF912" t="s">
        <v>10435</v>
      </c>
      <c r="AG912" t="s">
        <v>10436</v>
      </c>
      <c r="AH912" t="s">
        <v>10437</v>
      </c>
      <c r="AI912" t="s">
        <v>10438</v>
      </c>
      <c r="AJ912" t="s">
        <v>10346</v>
      </c>
      <c r="AK912" t="s">
        <v>10347</v>
      </c>
      <c r="AL912">
        <v>2332770</v>
      </c>
      <c r="AM912">
        <v>2015</v>
      </c>
      <c r="AN912" t="s">
        <v>8233</v>
      </c>
      <c r="AO912" t="s">
        <v>8234</v>
      </c>
      <c r="AP912" t="s">
        <v>8235</v>
      </c>
      <c r="AQ912" t="s">
        <v>8236</v>
      </c>
      <c r="AR912" t="s">
        <v>451</v>
      </c>
      <c r="AS912" t="s">
        <v>8238</v>
      </c>
      <c r="AT912" t="s">
        <v>10439</v>
      </c>
      <c r="AU912" t="s">
        <v>10440</v>
      </c>
      <c r="AV912" t="s">
        <v>84</v>
      </c>
      <c r="AW912" t="s">
        <v>86</v>
      </c>
      <c r="AX912" t="s">
        <v>86</v>
      </c>
      <c r="AY912" t="s">
        <v>85</v>
      </c>
      <c r="AZ912" t="s">
        <v>86</v>
      </c>
      <c r="BA912" t="s">
        <v>85</v>
      </c>
      <c r="BB912" t="s">
        <v>86</v>
      </c>
      <c r="BC912">
        <v>12</v>
      </c>
      <c r="BD912" t="s">
        <v>86</v>
      </c>
      <c r="BE912" t="s">
        <v>86</v>
      </c>
      <c r="BF912" t="s">
        <v>85</v>
      </c>
      <c r="BG912" t="s">
        <v>86</v>
      </c>
      <c r="BH912" t="s">
        <v>85</v>
      </c>
      <c r="BI912" t="s">
        <v>85</v>
      </c>
      <c r="BJ912" t="s">
        <v>85</v>
      </c>
      <c r="BK912" t="s">
        <v>85</v>
      </c>
      <c r="BL912" t="s">
        <v>10441</v>
      </c>
      <c r="BM912" t="s">
        <v>1698</v>
      </c>
      <c r="BN912" t="s">
        <v>10442</v>
      </c>
      <c r="BO912" t="s">
        <v>10424</v>
      </c>
      <c r="BP912" s="1" t="s">
        <v>10443</v>
      </c>
    </row>
    <row r="913" spans="1:68" hidden="1" x14ac:dyDescent="0.25">
      <c r="A913" s="1" t="s">
        <v>10234</v>
      </c>
      <c r="B913" t="s">
        <v>10235</v>
      </c>
      <c r="C913" t="s">
        <v>10236</v>
      </c>
      <c r="D913" s="5">
        <f t="shared" si="42"/>
        <v>0</v>
      </c>
      <c r="E913" s="5">
        <f>IFERROR(SEARCH(Tabelle2!$A$2,Literatur!$C913),0)</f>
        <v>0</v>
      </c>
      <c r="F913" s="5">
        <f>IFERROR(SEARCH(Tabelle2!$A$3,Literatur!$C913),0)</f>
        <v>0</v>
      </c>
      <c r="G913" s="5">
        <f>IFERROR(SEARCH(Tabelle2!$A$4,Literatur!$C913),0)</f>
        <v>0</v>
      </c>
      <c r="H913" s="5">
        <f>IFERROR(SEARCH(Tabelle2!$A$5,Literatur!$C913),0)</f>
        <v>0</v>
      </c>
      <c r="I913" s="5">
        <f>IFERROR(SEARCH(Tabelle2!$A$6,Literatur!$C913),0)</f>
        <v>0</v>
      </c>
      <c r="J913" s="5">
        <f>IFERROR(SEARCH(Tabelle2!$A$7,Literatur!$C913),0)</f>
        <v>0</v>
      </c>
      <c r="K913" s="5">
        <f>IFERROR(SEARCH(Tabelle2!$A$8,Literatur!$C913),0)</f>
        <v>0</v>
      </c>
      <c r="L913" s="5">
        <f>IFERROR(SEARCH(Tabelle2!$A$9,Literatur!$C913),0)</f>
        <v>0</v>
      </c>
      <c r="M913" s="5">
        <f>IFERROR(SEARCH(Tabelle2!$A$10,Literatur!$C913),0)</f>
        <v>0</v>
      </c>
      <c r="N913" t="s">
        <v>3715</v>
      </c>
      <c r="O913" t="s">
        <v>61</v>
      </c>
      <c r="P913" t="s">
        <v>10237</v>
      </c>
      <c r="Q913" t="s">
        <v>10238</v>
      </c>
      <c r="R913">
        <v>1</v>
      </c>
      <c r="S913">
        <v>115008</v>
      </c>
      <c r="T913" t="s">
        <v>64</v>
      </c>
      <c r="U913" t="s">
        <v>10239</v>
      </c>
      <c r="V913" t="s">
        <v>10240</v>
      </c>
      <c r="X913" t="s">
        <v>10241</v>
      </c>
      <c r="Y913" t="s">
        <v>10242</v>
      </c>
      <c r="Z913" t="s">
        <v>10243</v>
      </c>
      <c r="AA913">
        <f t="shared" si="43"/>
        <v>9</v>
      </c>
      <c r="AB913">
        <v>30</v>
      </c>
      <c r="AC913" t="s">
        <v>10444</v>
      </c>
      <c r="AD913" t="s">
        <v>71</v>
      </c>
      <c r="AE913">
        <v>23684876</v>
      </c>
      <c r="AF913" t="s">
        <v>10445</v>
      </c>
      <c r="AG913" t="s">
        <v>10446</v>
      </c>
      <c r="AH913" t="s">
        <v>10447</v>
      </c>
      <c r="AI913" t="s">
        <v>10448</v>
      </c>
      <c r="AJ913" t="s">
        <v>77</v>
      </c>
      <c r="AK913" t="s">
        <v>8005</v>
      </c>
      <c r="AL913">
        <v>2060307</v>
      </c>
      <c r="AM913">
        <v>2013</v>
      </c>
      <c r="AN913" t="s">
        <v>448</v>
      </c>
      <c r="AO913" t="s">
        <v>449</v>
      </c>
      <c r="AP913" t="s">
        <v>449</v>
      </c>
      <c r="AQ913" t="s">
        <v>450</v>
      </c>
      <c r="AR913" t="s">
        <v>451</v>
      </c>
      <c r="AS913" t="s">
        <v>452</v>
      </c>
      <c r="AT913" t="s">
        <v>10449</v>
      </c>
      <c r="AU913" t="s">
        <v>10450</v>
      </c>
      <c r="AV913" t="s">
        <v>84</v>
      </c>
      <c r="AW913" t="s">
        <v>86</v>
      </c>
      <c r="AX913" t="s">
        <v>86</v>
      </c>
      <c r="AY913" t="s">
        <v>86</v>
      </c>
      <c r="AZ913" t="s">
        <v>86</v>
      </c>
      <c r="BA913" t="s">
        <v>85</v>
      </c>
      <c r="BB913" t="s">
        <v>86</v>
      </c>
      <c r="BC913">
        <v>14</v>
      </c>
      <c r="BD913" t="s">
        <v>86</v>
      </c>
      <c r="BE913" t="s">
        <v>86</v>
      </c>
      <c r="BF913" t="s">
        <v>85</v>
      </c>
      <c r="BG913" t="s">
        <v>86</v>
      </c>
      <c r="BH913" t="s">
        <v>85</v>
      </c>
      <c r="BI913" t="s">
        <v>85</v>
      </c>
      <c r="BJ913" t="s">
        <v>85</v>
      </c>
      <c r="BK913" t="s">
        <v>85</v>
      </c>
      <c r="BL913" t="s">
        <v>10451</v>
      </c>
      <c r="BM913" t="s">
        <v>1775</v>
      </c>
      <c r="BN913" t="s">
        <v>2933</v>
      </c>
      <c r="BO913" t="s">
        <v>8054</v>
      </c>
      <c r="BP913" s="1" t="s">
        <v>10452</v>
      </c>
    </row>
    <row r="914" spans="1:68" hidden="1" x14ac:dyDescent="0.25">
      <c r="A914" s="1" t="s">
        <v>10234</v>
      </c>
      <c r="B914" t="s">
        <v>10235</v>
      </c>
      <c r="C914" t="s">
        <v>10236</v>
      </c>
      <c r="D914" s="5">
        <f t="shared" si="42"/>
        <v>0</v>
      </c>
      <c r="E914" s="5">
        <f>IFERROR(SEARCH(Tabelle2!$A$2,Literatur!$C914),0)</f>
        <v>0</v>
      </c>
      <c r="F914" s="5">
        <f>IFERROR(SEARCH(Tabelle2!$A$3,Literatur!$C914),0)</f>
        <v>0</v>
      </c>
      <c r="G914" s="5">
        <f>IFERROR(SEARCH(Tabelle2!$A$4,Literatur!$C914),0)</f>
        <v>0</v>
      </c>
      <c r="H914" s="5">
        <f>IFERROR(SEARCH(Tabelle2!$A$5,Literatur!$C914),0)</f>
        <v>0</v>
      </c>
      <c r="I914" s="5">
        <f>IFERROR(SEARCH(Tabelle2!$A$6,Literatur!$C914),0)</f>
        <v>0</v>
      </c>
      <c r="J914" s="5">
        <f>IFERROR(SEARCH(Tabelle2!$A$7,Literatur!$C914),0)</f>
        <v>0</v>
      </c>
      <c r="K914" s="5">
        <f>IFERROR(SEARCH(Tabelle2!$A$8,Literatur!$C914),0)</f>
        <v>0</v>
      </c>
      <c r="L914" s="5">
        <f>IFERROR(SEARCH(Tabelle2!$A$9,Literatur!$C914),0)</f>
        <v>0</v>
      </c>
      <c r="M914" s="5">
        <f>IFERROR(SEARCH(Tabelle2!$A$10,Literatur!$C914),0)</f>
        <v>0</v>
      </c>
      <c r="N914" t="s">
        <v>3715</v>
      </c>
      <c r="O914" t="s">
        <v>61</v>
      </c>
      <c r="P914" t="s">
        <v>10237</v>
      </c>
      <c r="Q914" t="s">
        <v>10238</v>
      </c>
      <c r="R914">
        <v>1</v>
      </c>
      <c r="S914">
        <v>115008</v>
      </c>
      <c r="T914" t="s">
        <v>64</v>
      </c>
      <c r="U914" t="s">
        <v>10239</v>
      </c>
      <c r="V914" t="s">
        <v>10240</v>
      </c>
      <c r="X914" t="s">
        <v>10241</v>
      </c>
      <c r="Y914" t="s">
        <v>10242</v>
      </c>
      <c r="Z914" t="s">
        <v>10243</v>
      </c>
      <c r="AA914">
        <f t="shared" si="43"/>
        <v>9</v>
      </c>
      <c r="AB914">
        <v>30</v>
      </c>
      <c r="AC914" t="s">
        <v>10453</v>
      </c>
      <c r="AD914" t="s">
        <v>71</v>
      </c>
      <c r="AE914">
        <v>24531053</v>
      </c>
      <c r="AF914" t="s">
        <v>10454</v>
      </c>
      <c r="AG914" t="s">
        <v>10455</v>
      </c>
      <c r="AH914" t="s">
        <v>10456</v>
      </c>
      <c r="AI914" t="s">
        <v>10457</v>
      </c>
      <c r="AJ914" t="s">
        <v>1033</v>
      </c>
      <c r="AK914" t="s">
        <v>9706</v>
      </c>
      <c r="AL914">
        <v>2154091</v>
      </c>
      <c r="AM914">
        <v>2014</v>
      </c>
      <c r="AN914" t="s">
        <v>448</v>
      </c>
      <c r="AO914" t="s">
        <v>449</v>
      </c>
      <c r="AP914" t="s">
        <v>449</v>
      </c>
      <c r="AQ914" t="s">
        <v>450</v>
      </c>
      <c r="AR914" t="s">
        <v>7924</v>
      </c>
      <c r="AS914" t="s">
        <v>452</v>
      </c>
      <c r="AT914" t="s">
        <v>10458</v>
      </c>
      <c r="AU914" t="s">
        <v>10459</v>
      </c>
      <c r="AV914" t="s">
        <v>84</v>
      </c>
      <c r="AW914" t="s">
        <v>86</v>
      </c>
      <c r="AX914" t="s">
        <v>86</v>
      </c>
      <c r="AY914" t="s">
        <v>86</v>
      </c>
      <c r="AZ914" t="s">
        <v>86</v>
      </c>
      <c r="BA914" t="s">
        <v>85</v>
      </c>
      <c r="BB914" t="s">
        <v>86</v>
      </c>
      <c r="BC914">
        <v>15</v>
      </c>
      <c r="BD914" t="s">
        <v>86</v>
      </c>
      <c r="BE914" t="s">
        <v>86</v>
      </c>
      <c r="BF914" t="s">
        <v>85</v>
      </c>
      <c r="BG914" t="s">
        <v>86</v>
      </c>
      <c r="BH914" t="s">
        <v>85</v>
      </c>
      <c r="BI914" t="s">
        <v>85</v>
      </c>
      <c r="BJ914" t="s">
        <v>85</v>
      </c>
      <c r="BK914" t="s">
        <v>85</v>
      </c>
      <c r="BL914" t="s">
        <v>3338</v>
      </c>
      <c r="BM914" t="s">
        <v>504</v>
      </c>
      <c r="BN914" t="s">
        <v>10460</v>
      </c>
      <c r="BO914" t="s">
        <v>10442</v>
      </c>
      <c r="BP914" s="1" t="s">
        <v>10461</v>
      </c>
    </row>
    <row r="915" spans="1:68" hidden="1" x14ac:dyDescent="0.25">
      <c r="A915" s="1" t="s">
        <v>10234</v>
      </c>
      <c r="B915" t="s">
        <v>10235</v>
      </c>
      <c r="C915" t="s">
        <v>10236</v>
      </c>
      <c r="D915" s="5">
        <f t="shared" si="42"/>
        <v>0</v>
      </c>
      <c r="E915" s="5">
        <f>IFERROR(SEARCH(Tabelle2!$A$2,Literatur!$C915),0)</f>
        <v>0</v>
      </c>
      <c r="F915" s="5">
        <f>IFERROR(SEARCH(Tabelle2!$A$3,Literatur!$C915),0)</f>
        <v>0</v>
      </c>
      <c r="G915" s="5">
        <f>IFERROR(SEARCH(Tabelle2!$A$4,Literatur!$C915),0)</f>
        <v>0</v>
      </c>
      <c r="H915" s="5">
        <f>IFERROR(SEARCH(Tabelle2!$A$5,Literatur!$C915),0)</f>
        <v>0</v>
      </c>
      <c r="I915" s="5">
        <f>IFERROR(SEARCH(Tabelle2!$A$6,Literatur!$C915),0)</f>
        <v>0</v>
      </c>
      <c r="J915" s="5">
        <f>IFERROR(SEARCH(Tabelle2!$A$7,Literatur!$C915),0)</f>
        <v>0</v>
      </c>
      <c r="K915" s="5">
        <f>IFERROR(SEARCH(Tabelle2!$A$8,Literatur!$C915),0)</f>
        <v>0</v>
      </c>
      <c r="L915" s="5">
        <f>IFERROR(SEARCH(Tabelle2!$A$9,Literatur!$C915),0)</f>
        <v>0</v>
      </c>
      <c r="M915" s="5">
        <f>IFERROR(SEARCH(Tabelle2!$A$10,Literatur!$C915),0)</f>
        <v>0</v>
      </c>
      <c r="N915" t="s">
        <v>3715</v>
      </c>
      <c r="O915" t="s">
        <v>61</v>
      </c>
      <c r="P915" t="s">
        <v>10237</v>
      </c>
      <c r="Q915" t="s">
        <v>10238</v>
      </c>
      <c r="R915">
        <v>1</v>
      </c>
      <c r="S915">
        <v>115008</v>
      </c>
      <c r="T915" t="s">
        <v>64</v>
      </c>
      <c r="U915" t="s">
        <v>10239</v>
      </c>
      <c r="V915" t="s">
        <v>10240</v>
      </c>
      <c r="X915" t="s">
        <v>10241</v>
      </c>
      <c r="Y915" t="s">
        <v>10242</v>
      </c>
      <c r="Z915" t="s">
        <v>10243</v>
      </c>
      <c r="AA915">
        <f t="shared" si="43"/>
        <v>9</v>
      </c>
      <c r="AB915">
        <v>30</v>
      </c>
      <c r="AC915" t="s">
        <v>10462</v>
      </c>
      <c r="AD915" t="s">
        <v>71</v>
      </c>
      <c r="AE915">
        <v>28049566</v>
      </c>
      <c r="AF915" t="s">
        <v>10463</v>
      </c>
      <c r="AG915" t="s">
        <v>10464</v>
      </c>
      <c r="AH915" t="s">
        <v>10465</v>
      </c>
      <c r="AI915" t="s">
        <v>10466</v>
      </c>
      <c r="AJ915" t="s">
        <v>130</v>
      </c>
      <c r="AK915" t="s">
        <v>3931</v>
      </c>
      <c r="AL915">
        <v>2584742</v>
      </c>
      <c r="AM915">
        <v>2017</v>
      </c>
      <c r="AN915" t="s">
        <v>7920</v>
      </c>
      <c r="AO915" t="s">
        <v>7921</v>
      </c>
      <c r="AP915" t="s">
        <v>7922</v>
      </c>
      <c r="AQ915" t="s">
        <v>7923</v>
      </c>
      <c r="AR915" t="s">
        <v>8237</v>
      </c>
      <c r="AS915" t="s">
        <v>7925</v>
      </c>
      <c r="AT915" t="s">
        <v>10467</v>
      </c>
      <c r="AU915" t="s">
        <v>10468</v>
      </c>
      <c r="AV915" t="s">
        <v>84</v>
      </c>
      <c r="AW915" t="s">
        <v>85</v>
      </c>
      <c r="AX915" t="s">
        <v>86</v>
      </c>
      <c r="AY915" t="s">
        <v>85</v>
      </c>
      <c r="AZ915" t="s">
        <v>86</v>
      </c>
      <c r="BA915" t="s">
        <v>85</v>
      </c>
      <c r="BB915" t="s">
        <v>86</v>
      </c>
      <c r="BC915">
        <v>16</v>
      </c>
      <c r="BD915" t="s">
        <v>86</v>
      </c>
      <c r="BE915" t="s">
        <v>86</v>
      </c>
      <c r="BF915" t="s">
        <v>85</v>
      </c>
      <c r="BG915" t="s">
        <v>86</v>
      </c>
      <c r="BH915" t="s">
        <v>86</v>
      </c>
      <c r="BI915" t="s">
        <v>85</v>
      </c>
      <c r="BJ915" t="s">
        <v>86</v>
      </c>
      <c r="BK915" t="s">
        <v>86</v>
      </c>
      <c r="BL915" t="s">
        <v>3569</v>
      </c>
      <c r="BM915" t="s">
        <v>10338</v>
      </c>
      <c r="BN915" t="s">
        <v>10469</v>
      </c>
      <c r="BO915" t="s">
        <v>2933</v>
      </c>
      <c r="BP915" s="1" t="s">
        <v>10470</v>
      </c>
    </row>
    <row r="916" spans="1:68" hidden="1" x14ac:dyDescent="0.25">
      <c r="A916" s="1" t="s">
        <v>10234</v>
      </c>
      <c r="B916" t="s">
        <v>10235</v>
      </c>
      <c r="C916" t="s">
        <v>10236</v>
      </c>
      <c r="D916" s="5">
        <f t="shared" si="42"/>
        <v>0</v>
      </c>
      <c r="E916" s="5">
        <f>IFERROR(SEARCH(Tabelle2!$A$2,Literatur!$C916),0)</f>
        <v>0</v>
      </c>
      <c r="F916" s="5">
        <f>IFERROR(SEARCH(Tabelle2!$A$3,Literatur!$C916),0)</f>
        <v>0</v>
      </c>
      <c r="G916" s="5">
        <f>IFERROR(SEARCH(Tabelle2!$A$4,Literatur!$C916),0)</f>
        <v>0</v>
      </c>
      <c r="H916" s="5">
        <f>IFERROR(SEARCH(Tabelle2!$A$5,Literatur!$C916),0)</f>
        <v>0</v>
      </c>
      <c r="I916" s="5">
        <f>IFERROR(SEARCH(Tabelle2!$A$6,Literatur!$C916),0)</f>
        <v>0</v>
      </c>
      <c r="J916" s="5">
        <f>IFERROR(SEARCH(Tabelle2!$A$7,Literatur!$C916),0)</f>
        <v>0</v>
      </c>
      <c r="K916" s="5">
        <f>IFERROR(SEARCH(Tabelle2!$A$8,Literatur!$C916),0)</f>
        <v>0</v>
      </c>
      <c r="L916" s="5">
        <f>IFERROR(SEARCH(Tabelle2!$A$9,Literatur!$C916),0)</f>
        <v>0</v>
      </c>
      <c r="M916" s="5">
        <f>IFERROR(SEARCH(Tabelle2!$A$10,Literatur!$C916),0)</f>
        <v>0</v>
      </c>
      <c r="N916" t="s">
        <v>3715</v>
      </c>
      <c r="O916" t="s">
        <v>61</v>
      </c>
      <c r="P916" t="s">
        <v>10237</v>
      </c>
      <c r="Q916" t="s">
        <v>10238</v>
      </c>
      <c r="R916">
        <v>1</v>
      </c>
      <c r="S916">
        <v>115008</v>
      </c>
      <c r="T916" t="s">
        <v>64</v>
      </c>
      <c r="U916" t="s">
        <v>10239</v>
      </c>
      <c r="V916" t="s">
        <v>10240</v>
      </c>
      <c r="X916" t="s">
        <v>10241</v>
      </c>
      <c r="Y916" t="s">
        <v>10242</v>
      </c>
      <c r="Z916" t="s">
        <v>10243</v>
      </c>
      <c r="AA916">
        <f t="shared" si="43"/>
        <v>9</v>
      </c>
      <c r="AB916">
        <v>30</v>
      </c>
      <c r="AC916" t="s">
        <v>10471</v>
      </c>
      <c r="AD916" t="s">
        <v>71</v>
      </c>
      <c r="AE916">
        <v>25921033</v>
      </c>
      <c r="AF916" t="s">
        <v>10472</v>
      </c>
      <c r="AG916" t="s">
        <v>10473</v>
      </c>
      <c r="AH916" t="s">
        <v>10474</v>
      </c>
      <c r="AI916" t="s">
        <v>10475</v>
      </c>
      <c r="AJ916" t="s">
        <v>420</v>
      </c>
      <c r="AK916" t="s">
        <v>10347</v>
      </c>
      <c r="AL916">
        <v>2332770</v>
      </c>
      <c r="AM916">
        <v>2015</v>
      </c>
      <c r="AN916" t="s">
        <v>8233</v>
      </c>
      <c r="AO916" t="s">
        <v>8234</v>
      </c>
      <c r="AP916" t="s">
        <v>8235</v>
      </c>
      <c r="AQ916" t="s">
        <v>8236</v>
      </c>
      <c r="AR916" t="s">
        <v>10476</v>
      </c>
      <c r="AS916" t="s">
        <v>8238</v>
      </c>
      <c r="AT916" t="s">
        <v>10477</v>
      </c>
      <c r="AU916" t="s">
        <v>10478</v>
      </c>
      <c r="AV916" t="s">
        <v>84</v>
      </c>
      <c r="AW916" t="s">
        <v>86</v>
      </c>
      <c r="AX916" t="s">
        <v>86</v>
      </c>
      <c r="AY916" t="s">
        <v>85</v>
      </c>
      <c r="AZ916" t="s">
        <v>86</v>
      </c>
      <c r="BA916" t="s">
        <v>85</v>
      </c>
      <c r="BB916" t="s">
        <v>85</v>
      </c>
      <c r="BC916">
        <v>16</v>
      </c>
      <c r="BD916" t="s">
        <v>86</v>
      </c>
      <c r="BE916" t="s">
        <v>86</v>
      </c>
      <c r="BF916" t="s">
        <v>85</v>
      </c>
      <c r="BG916" t="s">
        <v>86</v>
      </c>
      <c r="BH916" t="s">
        <v>85</v>
      </c>
      <c r="BI916" t="s">
        <v>85</v>
      </c>
      <c r="BJ916" t="s">
        <v>85</v>
      </c>
      <c r="BK916" t="s">
        <v>85</v>
      </c>
      <c r="BL916" t="s">
        <v>10410</v>
      </c>
      <c r="BM916" t="s">
        <v>10411</v>
      </c>
      <c r="BN916" t="s">
        <v>10479</v>
      </c>
      <c r="BO916" t="s">
        <v>10460</v>
      </c>
      <c r="BP916" s="1" t="s">
        <v>10480</v>
      </c>
    </row>
    <row r="917" spans="1:68" hidden="1" x14ac:dyDescent="0.25">
      <c r="A917" s="1" t="s">
        <v>10234</v>
      </c>
      <c r="B917" t="s">
        <v>10235</v>
      </c>
      <c r="C917" t="s">
        <v>10236</v>
      </c>
      <c r="D917" s="5">
        <f t="shared" si="42"/>
        <v>0</v>
      </c>
      <c r="E917" s="5">
        <f>IFERROR(SEARCH(Tabelle2!$A$2,Literatur!$C917),0)</f>
        <v>0</v>
      </c>
      <c r="F917" s="5">
        <f>IFERROR(SEARCH(Tabelle2!$A$3,Literatur!$C917),0)</f>
        <v>0</v>
      </c>
      <c r="G917" s="5">
        <f>IFERROR(SEARCH(Tabelle2!$A$4,Literatur!$C917),0)</f>
        <v>0</v>
      </c>
      <c r="H917" s="5">
        <f>IFERROR(SEARCH(Tabelle2!$A$5,Literatur!$C917),0)</f>
        <v>0</v>
      </c>
      <c r="I917" s="5">
        <f>IFERROR(SEARCH(Tabelle2!$A$6,Literatur!$C917),0)</f>
        <v>0</v>
      </c>
      <c r="J917" s="5">
        <f>IFERROR(SEARCH(Tabelle2!$A$7,Literatur!$C917),0)</f>
        <v>0</v>
      </c>
      <c r="K917" s="5">
        <f>IFERROR(SEARCH(Tabelle2!$A$8,Literatur!$C917),0)</f>
        <v>0</v>
      </c>
      <c r="L917" s="5">
        <f>IFERROR(SEARCH(Tabelle2!$A$9,Literatur!$C917),0)</f>
        <v>0</v>
      </c>
      <c r="M917" s="5">
        <f>IFERROR(SEARCH(Tabelle2!$A$10,Literatur!$C917),0)</f>
        <v>0</v>
      </c>
      <c r="N917" t="s">
        <v>3715</v>
      </c>
      <c r="O917" t="s">
        <v>61</v>
      </c>
      <c r="P917" t="s">
        <v>10237</v>
      </c>
      <c r="Q917" t="s">
        <v>10238</v>
      </c>
      <c r="R917">
        <v>1</v>
      </c>
      <c r="S917">
        <v>115008</v>
      </c>
      <c r="T917" t="s">
        <v>64</v>
      </c>
      <c r="U917" t="s">
        <v>10239</v>
      </c>
      <c r="V917" t="s">
        <v>10240</v>
      </c>
      <c r="X917" t="s">
        <v>10241</v>
      </c>
      <c r="Y917" t="s">
        <v>10242</v>
      </c>
      <c r="Z917" t="s">
        <v>10243</v>
      </c>
      <c r="AA917">
        <f t="shared" si="43"/>
        <v>9</v>
      </c>
      <c r="AB917">
        <v>30</v>
      </c>
      <c r="AC917" t="s">
        <v>10481</v>
      </c>
      <c r="AD917" t="s">
        <v>71</v>
      </c>
      <c r="AE917">
        <v>22012474</v>
      </c>
      <c r="AF917" t="s">
        <v>10482</v>
      </c>
      <c r="AG917" t="s">
        <v>10483</v>
      </c>
      <c r="AH917" t="s">
        <v>10484</v>
      </c>
      <c r="AI917" t="s">
        <v>10485</v>
      </c>
      <c r="AK917" t="s">
        <v>354</v>
      </c>
      <c r="AL917">
        <v>1896551</v>
      </c>
      <c r="AM917">
        <v>2012</v>
      </c>
      <c r="AN917" t="s">
        <v>7553</v>
      </c>
      <c r="AO917" t="s">
        <v>7554</v>
      </c>
      <c r="AP917" t="s">
        <v>7554</v>
      </c>
      <c r="AQ917" t="s">
        <v>7555</v>
      </c>
      <c r="AR917" t="s">
        <v>10486</v>
      </c>
      <c r="AS917" t="s">
        <v>7556</v>
      </c>
      <c r="AT917" t="s">
        <v>10487</v>
      </c>
      <c r="AU917" t="s">
        <v>10488</v>
      </c>
      <c r="AV917" t="s">
        <v>84</v>
      </c>
      <c r="AW917" t="s">
        <v>85</v>
      </c>
      <c r="AX917" t="s">
        <v>86</v>
      </c>
      <c r="AY917" t="s">
        <v>86</v>
      </c>
      <c r="AZ917" t="s">
        <v>86</v>
      </c>
      <c r="BA917" t="s">
        <v>85</v>
      </c>
      <c r="BB917" t="s">
        <v>85</v>
      </c>
      <c r="BC917">
        <v>21</v>
      </c>
      <c r="BD917" t="s">
        <v>86</v>
      </c>
      <c r="BE917" t="s">
        <v>86</v>
      </c>
      <c r="BF917" t="s">
        <v>85</v>
      </c>
      <c r="BG917" t="s">
        <v>86</v>
      </c>
      <c r="BH917" t="s">
        <v>85</v>
      </c>
      <c r="BI917" t="s">
        <v>85</v>
      </c>
      <c r="BJ917" t="s">
        <v>85</v>
      </c>
      <c r="BK917" t="s">
        <v>85</v>
      </c>
      <c r="BL917" t="s">
        <v>10489</v>
      </c>
      <c r="BM917" t="s">
        <v>870</v>
      </c>
      <c r="BN917" t="s">
        <v>10490</v>
      </c>
      <c r="BO917" t="s">
        <v>10469</v>
      </c>
      <c r="BP917" s="1" t="s">
        <v>10491</v>
      </c>
    </row>
    <row r="918" spans="1:68" hidden="1" x14ac:dyDescent="0.25">
      <c r="A918" s="1" t="s">
        <v>10234</v>
      </c>
      <c r="B918" t="s">
        <v>10235</v>
      </c>
      <c r="C918" t="s">
        <v>10236</v>
      </c>
      <c r="D918" s="5">
        <f t="shared" si="42"/>
        <v>0</v>
      </c>
      <c r="E918" s="5">
        <f>IFERROR(SEARCH(Tabelle2!$A$2,Literatur!$C918),0)</f>
        <v>0</v>
      </c>
      <c r="F918" s="5">
        <f>IFERROR(SEARCH(Tabelle2!$A$3,Literatur!$C918),0)</f>
        <v>0</v>
      </c>
      <c r="G918" s="5">
        <f>IFERROR(SEARCH(Tabelle2!$A$4,Literatur!$C918),0)</f>
        <v>0</v>
      </c>
      <c r="H918" s="5">
        <f>IFERROR(SEARCH(Tabelle2!$A$5,Literatur!$C918),0)</f>
        <v>0</v>
      </c>
      <c r="I918" s="5">
        <f>IFERROR(SEARCH(Tabelle2!$A$6,Literatur!$C918),0)</f>
        <v>0</v>
      </c>
      <c r="J918" s="5">
        <f>IFERROR(SEARCH(Tabelle2!$A$7,Literatur!$C918),0)</f>
        <v>0</v>
      </c>
      <c r="K918" s="5">
        <f>IFERROR(SEARCH(Tabelle2!$A$8,Literatur!$C918),0)</f>
        <v>0</v>
      </c>
      <c r="L918" s="5">
        <f>IFERROR(SEARCH(Tabelle2!$A$9,Literatur!$C918),0)</f>
        <v>0</v>
      </c>
      <c r="M918" s="5">
        <f>IFERROR(SEARCH(Tabelle2!$A$10,Literatur!$C918),0)</f>
        <v>0</v>
      </c>
      <c r="N918" t="s">
        <v>3715</v>
      </c>
      <c r="O918" t="s">
        <v>61</v>
      </c>
      <c r="P918" t="s">
        <v>10237</v>
      </c>
      <c r="Q918" t="s">
        <v>10238</v>
      </c>
      <c r="R918">
        <v>1</v>
      </c>
      <c r="S918">
        <v>115008</v>
      </c>
      <c r="T918" t="s">
        <v>64</v>
      </c>
      <c r="U918" t="s">
        <v>10239</v>
      </c>
      <c r="V918" t="s">
        <v>10240</v>
      </c>
      <c r="X918" t="s">
        <v>10241</v>
      </c>
      <c r="Y918" t="s">
        <v>10242</v>
      </c>
      <c r="Z918" t="s">
        <v>10243</v>
      </c>
      <c r="AA918">
        <f t="shared" si="43"/>
        <v>9</v>
      </c>
      <c r="AB918">
        <v>30</v>
      </c>
      <c r="AC918" t="s">
        <v>10492</v>
      </c>
      <c r="AD918" t="s">
        <v>71</v>
      </c>
      <c r="AE918">
        <v>23919836</v>
      </c>
      <c r="AF918" t="s">
        <v>10493</v>
      </c>
      <c r="AG918" t="s">
        <v>10494</v>
      </c>
      <c r="AH918" t="s">
        <v>10495</v>
      </c>
      <c r="AI918" t="s">
        <v>10496</v>
      </c>
      <c r="AK918" t="s">
        <v>77</v>
      </c>
      <c r="AL918">
        <v>2083670</v>
      </c>
      <c r="AM918">
        <v>2013</v>
      </c>
      <c r="AN918" t="s">
        <v>10497</v>
      </c>
      <c r="AO918" t="s">
        <v>10498</v>
      </c>
      <c r="AP918" t="s">
        <v>10498</v>
      </c>
      <c r="AQ918" t="s">
        <v>10499</v>
      </c>
      <c r="AR918" t="s">
        <v>451</v>
      </c>
      <c r="AS918" t="s">
        <v>10500</v>
      </c>
      <c r="AT918" t="s">
        <v>10501</v>
      </c>
      <c r="AU918" t="s">
        <v>10502</v>
      </c>
      <c r="AV918" t="s">
        <v>84</v>
      </c>
      <c r="AW918" t="s">
        <v>85</v>
      </c>
      <c r="AX918" t="s">
        <v>86</v>
      </c>
      <c r="AY918" t="s">
        <v>85</v>
      </c>
      <c r="AZ918" t="s">
        <v>86</v>
      </c>
      <c r="BA918" t="s">
        <v>85</v>
      </c>
      <c r="BB918" t="s">
        <v>86</v>
      </c>
      <c r="BC918">
        <v>23</v>
      </c>
      <c r="BD918" t="s">
        <v>86</v>
      </c>
      <c r="BE918" t="s">
        <v>86</v>
      </c>
      <c r="BF918" t="s">
        <v>85</v>
      </c>
      <c r="BG918" t="s">
        <v>86</v>
      </c>
      <c r="BH918" t="s">
        <v>85</v>
      </c>
      <c r="BI918" t="s">
        <v>85</v>
      </c>
      <c r="BJ918" t="s">
        <v>85</v>
      </c>
      <c r="BK918" t="s">
        <v>85</v>
      </c>
      <c r="BL918" t="s">
        <v>10503</v>
      </c>
      <c r="BM918" t="s">
        <v>2339</v>
      </c>
      <c r="BN918" t="s">
        <v>10504</v>
      </c>
      <c r="BO918" t="s">
        <v>10479</v>
      </c>
      <c r="BP918" s="1" t="s">
        <v>10505</v>
      </c>
    </row>
    <row r="919" spans="1:68" hidden="1" x14ac:dyDescent="0.25">
      <c r="A919" s="1" t="s">
        <v>10234</v>
      </c>
      <c r="B919" t="s">
        <v>10235</v>
      </c>
      <c r="C919" t="s">
        <v>10236</v>
      </c>
      <c r="D919" s="5">
        <f t="shared" si="42"/>
        <v>0</v>
      </c>
      <c r="E919" s="5">
        <f>IFERROR(SEARCH(Tabelle2!$A$2,Literatur!$C919),0)</f>
        <v>0</v>
      </c>
      <c r="F919" s="5">
        <f>IFERROR(SEARCH(Tabelle2!$A$3,Literatur!$C919),0)</f>
        <v>0</v>
      </c>
      <c r="G919" s="5">
        <f>IFERROR(SEARCH(Tabelle2!$A$4,Literatur!$C919),0)</f>
        <v>0</v>
      </c>
      <c r="H919" s="5">
        <f>IFERROR(SEARCH(Tabelle2!$A$5,Literatur!$C919),0)</f>
        <v>0</v>
      </c>
      <c r="I919" s="5">
        <f>IFERROR(SEARCH(Tabelle2!$A$6,Literatur!$C919),0)</f>
        <v>0</v>
      </c>
      <c r="J919" s="5">
        <f>IFERROR(SEARCH(Tabelle2!$A$7,Literatur!$C919),0)</f>
        <v>0</v>
      </c>
      <c r="K919" s="5">
        <f>IFERROR(SEARCH(Tabelle2!$A$8,Literatur!$C919),0)</f>
        <v>0</v>
      </c>
      <c r="L919" s="5">
        <f>IFERROR(SEARCH(Tabelle2!$A$9,Literatur!$C919),0)</f>
        <v>0</v>
      </c>
      <c r="M919" s="5">
        <f>IFERROR(SEARCH(Tabelle2!$A$10,Literatur!$C919),0)</f>
        <v>0</v>
      </c>
      <c r="N919" t="s">
        <v>3715</v>
      </c>
      <c r="O919" t="s">
        <v>61</v>
      </c>
      <c r="P919" t="s">
        <v>10237</v>
      </c>
      <c r="Q919" t="s">
        <v>10238</v>
      </c>
      <c r="R919">
        <v>1</v>
      </c>
      <c r="S919">
        <v>115008</v>
      </c>
      <c r="T919" t="s">
        <v>64</v>
      </c>
      <c r="U919" t="s">
        <v>10239</v>
      </c>
      <c r="V919" t="s">
        <v>10240</v>
      </c>
      <c r="X919" t="s">
        <v>10241</v>
      </c>
      <c r="Y919" t="s">
        <v>10242</v>
      </c>
      <c r="Z919" t="s">
        <v>10243</v>
      </c>
      <c r="AA919">
        <f t="shared" si="43"/>
        <v>9</v>
      </c>
      <c r="AB919">
        <v>30</v>
      </c>
      <c r="AC919" t="s">
        <v>10506</v>
      </c>
      <c r="AD919" t="s">
        <v>71</v>
      </c>
      <c r="AE919">
        <v>22266414</v>
      </c>
      <c r="AF919" t="s">
        <v>10507</v>
      </c>
      <c r="AG919" t="s">
        <v>10508</v>
      </c>
      <c r="AH919" t="s">
        <v>10509</v>
      </c>
      <c r="AI919" t="s">
        <v>10510</v>
      </c>
      <c r="AK919" t="s">
        <v>807</v>
      </c>
      <c r="AL919">
        <v>1914662</v>
      </c>
      <c r="AM919">
        <v>2012</v>
      </c>
      <c r="AN919" t="s">
        <v>448</v>
      </c>
      <c r="AO919" t="s">
        <v>449</v>
      </c>
      <c r="AP919" t="s">
        <v>449</v>
      </c>
      <c r="AQ919" t="s">
        <v>450</v>
      </c>
      <c r="AR919" t="s">
        <v>10476</v>
      </c>
      <c r="AS919" t="s">
        <v>452</v>
      </c>
      <c r="AT919" t="s">
        <v>10511</v>
      </c>
      <c r="AU919" t="s">
        <v>10512</v>
      </c>
      <c r="AV919" t="s">
        <v>84</v>
      </c>
      <c r="AW919" t="s">
        <v>86</v>
      </c>
      <c r="AX919" t="s">
        <v>86</v>
      </c>
      <c r="AY919" t="s">
        <v>86</v>
      </c>
      <c r="AZ919" t="s">
        <v>86</v>
      </c>
      <c r="BA919" t="s">
        <v>85</v>
      </c>
      <c r="BB919" t="s">
        <v>85</v>
      </c>
      <c r="BC919">
        <v>38</v>
      </c>
      <c r="BD919" t="s">
        <v>86</v>
      </c>
      <c r="BE919" t="s">
        <v>86</v>
      </c>
      <c r="BF919" t="s">
        <v>85</v>
      </c>
      <c r="BG919" t="s">
        <v>86</v>
      </c>
      <c r="BH919" t="s">
        <v>85</v>
      </c>
      <c r="BI919" t="s">
        <v>85</v>
      </c>
      <c r="BJ919" t="s">
        <v>85</v>
      </c>
      <c r="BK919" t="s">
        <v>85</v>
      </c>
      <c r="BL919" t="s">
        <v>10513</v>
      </c>
      <c r="BM919" t="s">
        <v>504</v>
      </c>
      <c r="BO919" t="s">
        <v>10490</v>
      </c>
      <c r="BP919" s="1" t="s">
        <v>10514</v>
      </c>
    </row>
    <row r="920" spans="1:68" hidden="1" x14ac:dyDescent="0.25">
      <c r="A920" s="1" t="s">
        <v>10234</v>
      </c>
      <c r="B920" t="s">
        <v>10235</v>
      </c>
      <c r="C920" t="s">
        <v>10236</v>
      </c>
      <c r="D920" s="5">
        <f t="shared" si="42"/>
        <v>0</v>
      </c>
      <c r="E920" s="5">
        <f>IFERROR(SEARCH(Tabelle2!$A$2,Literatur!$C920),0)</f>
        <v>0</v>
      </c>
      <c r="F920" s="5">
        <f>IFERROR(SEARCH(Tabelle2!$A$3,Literatur!$C920),0)</f>
        <v>0</v>
      </c>
      <c r="G920" s="5">
        <f>IFERROR(SEARCH(Tabelle2!$A$4,Literatur!$C920),0)</f>
        <v>0</v>
      </c>
      <c r="H920" s="5">
        <f>IFERROR(SEARCH(Tabelle2!$A$5,Literatur!$C920),0)</f>
        <v>0</v>
      </c>
      <c r="I920" s="5">
        <f>IFERROR(SEARCH(Tabelle2!$A$6,Literatur!$C920),0)</f>
        <v>0</v>
      </c>
      <c r="J920" s="5">
        <f>IFERROR(SEARCH(Tabelle2!$A$7,Literatur!$C920),0)</f>
        <v>0</v>
      </c>
      <c r="K920" s="5">
        <f>IFERROR(SEARCH(Tabelle2!$A$8,Literatur!$C920),0)</f>
        <v>0</v>
      </c>
      <c r="L920" s="5">
        <f>IFERROR(SEARCH(Tabelle2!$A$9,Literatur!$C920),0)</f>
        <v>0</v>
      </c>
      <c r="M920" s="5">
        <f>IFERROR(SEARCH(Tabelle2!$A$10,Literatur!$C920),0)</f>
        <v>0</v>
      </c>
      <c r="N920" t="s">
        <v>3715</v>
      </c>
      <c r="O920" t="s">
        <v>61</v>
      </c>
      <c r="P920" t="s">
        <v>10237</v>
      </c>
      <c r="Q920" t="s">
        <v>10238</v>
      </c>
      <c r="R920">
        <v>1</v>
      </c>
      <c r="S920">
        <v>115008</v>
      </c>
      <c r="T920" t="s">
        <v>64</v>
      </c>
      <c r="U920" t="s">
        <v>10239</v>
      </c>
      <c r="V920" t="s">
        <v>10240</v>
      </c>
      <c r="X920" t="s">
        <v>10241</v>
      </c>
      <c r="Y920" t="s">
        <v>10242</v>
      </c>
      <c r="Z920" t="s">
        <v>10243</v>
      </c>
      <c r="AA920">
        <f t="shared" si="43"/>
        <v>9</v>
      </c>
      <c r="AB920">
        <v>30</v>
      </c>
      <c r="AC920" t="s">
        <v>10515</v>
      </c>
      <c r="AD920" t="s">
        <v>71</v>
      </c>
      <c r="AE920">
        <v>24136293</v>
      </c>
      <c r="AF920" t="s">
        <v>10516</v>
      </c>
      <c r="AG920" t="s">
        <v>10517</v>
      </c>
      <c r="AH920" t="s">
        <v>10518</v>
      </c>
      <c r="AI920" t="s">
        <v>10519</v>
      </c>
      <c r="AK920" t="s">
        <v>1426</v>
      </c>
      <c r="AL920">
        <v>2126107</v>
      </c>
      <c r="AM920">
        <v>2014</v>
      </c>
      <c r="AN920" t="s">
        <v>7553</v>
      </c>
      <c r="AO920" t="s">
        <v>7554</v>
      </c>
      <c r="AP920" t="s">
        <v>7554</v>
      </c>
      <c r="AQ920" t="s">
        <v>7555</v>
      </c>
      <c r="AS920" t="s">
        <v>7556</v>
      </c>
      <c r="AT920" t="s">
        <v>10520</v>
      </c>
      <c r="AV920" t="s">
        <v>84</v>
      </c>
      <c r="AW920" t="s">
        <v>85</v>
      </c>
      <c r="AX920" t="s">
        <v>86</v>
      </c>
      <c r="AY920" t="s">
        <v>85</v>
      </c>
      <c r="AZ920" t="s">
        <v>86</v>
      </c>
      <c r="BA920" t="s">
        <v>85</v>
      </c>
      <c r="BB920" t="s">
        <v>86</v>
      </c>
      <c r="BC920">
        <v>39</v>
      </c>
      <c r="BD920" t="s">
        <v>86</v>
      </c>
      <c r="BE920" t="s">
        <v>86</v>
      </c>
      <c r="BF920" t="s">
        <v>85</v>
      </c>
      <c r="BG920" t="s">
        <v>86</v>
      </c>
      <c r="BH920" t="s">
        <v>85</v>
      </c>
      <c r="BI920" t="s">
        <v>85</v>
      </c>
      <c r="BJ920" t="s">
        <v>85</v>
      </c>
      <c r="BK920" t="s">
        <v>85</v>
      </c>
      <c r="BL920" t="s">
        <v>10521</v>
      </c>
      <c r="BM920" t="s">
        <v>2415</v>
      </c>
      <c r="BO920" t="s">
        <v>10504</v>
      </c>
      <c r="BP920" s="1" t="s">
        <v>10522</v>
      </c>
    </row>
    <row r="921" spans="1:68" hidden="1" x14ac:dyDescent="0.25">
      <c r="A921" s="1" t="s">
        <v>10523</v>
      </c>
      <c r="B921" t="s">
        <v>10524</v>
      </c>
      <c r="C921" t="s">
        <v>10525</v>
      </c>
      <c r="D921" s="5">
        <f>SUM(E921:M921)*4</f>
        <v>4</v>
      </c>
      <c r="E921" s="5">
        <v>1</v>
      </c>
      <c r="F921" s="5">
        <f>IFERROR(SEARCH(Tabelle2!$A$3,Literatur!$C921),0)</f>
        <v>0</v>
      </c>
      <c r="G921" s="5">
        <f>IFERROR(SEARCH(Tabelle2!$A$4,Literatur!$C921),0)</f>
        <v>0</v>
      </c>
      <c r="H921" s="5">
        <f>IFERROR(SEARCH(Tabelle2!$A$5,Literatur!$C921),0)</f>
        <v>0</v>
      </c>
      <c r="I921" s="5">
        <f>IFERROR(SEARCH(Tabelle2!$A$6,Literatur!$C921),0)</f>
        <v>0</v>
      </c>
      <c r="J921" s="5">
        <f>IFERROR(SEARCH(Tabelle2!$A$7,Literatur!$C921),0)</f>
        <v>0</v>
      </c>
      <c r="K921" s="5">
        <f>IFERROR(SEARCH(Tabelle2!$A$8,Literatur!$C921),0)</f>
        <v>0</v>
      </c>
      <c r="L921" s="5">
        <f>IFERROR(SEARCH(Tabelle2!$A$9,Literatur!$C921),0)</f>
        <v>0</v>
      </c>
      <c r="M921" s="5">
        <f>IFERROR(SEARCH(Tabelle2!$A$10,Literatur!$C921),0)</f>
        <v>0</v>
      </c>
      <c r="N921" t="s">
        <v>3715</v>
      </c>
      <c r="O921" t="s">
        <v>61</v>
      </c>
      <c r="P921" t="s">
        <v>10526</v>
      </c>
      <c r="Q921" t="s">
        <v>6564</v>
      </c>
      <c r="R921">
        <v>2</v>
      </c>
      <c r="S921">
        <v>115234</v>
      </c>
      <c r="T921" t="s">
        <v>64</v>
      </c>
      <c r="U921" t="s">
        <v>10527</v>
      </c>
      <c r="V921" t="s">
        <v>10528</v>
      </c>
      <c r="X921" t="s">
        <v>10529</v>
      </c>
      <c r="Y921" t="s">
        <v>10530</v>
      </c>
      <c r="Z921" t="s">
        <v>10531</v>
      </c>
      <c r="AA921">
        <f t="shared" si="43"/>
        <v>8</v>
      </c>
      <c r="AB921">
        <v>1</v>
      </c>
      <c r="AC921" t="s">
        <v>10532</v>
      </c>
      <c r="AD921" t="s">
        <v>71</v>
      </c>
      <c r="AE921">
        <v>24944585</v>
      </c>
      <c r="AF921" t="s">
        <v>10533</v>
      </c>
      <c r="AG921" t="s">
        <v>10534</v>
      </c>
      <c r="AH921" t="s">
        <v>10535</v>
      </c>
      <c r="AI921" t="s">
        <v>10536</v>
      </c>
      <c r="AJ921" t="s">
        <v>1033</v>
      </c>
      <c r="AK921" t="s">
        <v>241</v>
      </c>
      <c r="AL921">
        <v>2172301</v>
      </c>
      <c r="AM921">
        <v>2014</v>
      </c>
      <c r="AN921" t="s">
        <v>903</v>
      </c>
      <c r="AO921" t="s">
        <v>904</v>
      </c>
      <c r="AP921" t="s">
        <v>904</v>
      </c>
      <c r="AQ921" t="s">
        <v>905</v>
      </c>
      <c r="AR921" t="s">
        <v>906</v>
      </c>
      <c r="AS921" t="s">
        <v>906</v>
      </c>
      <c r="AU921" t="s">
        <v>10537</v>
      </c>
      <c r="AV921" t="s">
        <v>84</v>
      </c>
      <c r="AW921" t="s">
        <v>86</v>
      </c>
      <c r="AX921" t="s">
        <v>86</v>
      </c>
      <c r="AY921" t="s">
        <v>86</v>
      </c>
      <c r="AZ921" t="s">
        <v>86</v>
      </c>
      <c r="BA921" t="s">
        <v>85</v>
      </c>
      <c r="BB921" t="s">
        <v>85</v>
      </c>
      <c r="BC921">
        <v>2</v>
      </c>
      <c r="BD921" t="s">
        <v>86</v>
      </c>
      <c r="BE921" t="s">
        <v>86</v>
      </c>
      <c r="BF921" t="s">
        <v>85</v>
      </c>
      <c r="BG921" t="s">
        <v>86</v>
      </c>
      <c r="BH921" t="s">
        <v>85</v>
      </c>
      <c r="BI921" t="s">
        <v>85</v>
      </c>
      <c r="BJ921" t="s">
        <v>85</v>
      </c>
      <c r="BK921" t="s">
        <v>85</v>
      </c>
      <c r="BL921" t="s">
        <v>429</v>
      </c>
      <c r="BM921" t="s">
        <v>6856</v>
      </c>
      <c r="BN921" t="s">
        <v>7545</v>
      </c>
      <c r="BO921" t="s">
        <v>7545</v>
      </c>
      <c r="BP921" s="1" t="s">
        <v>10538</v>
      </c>
    </row>
    <row r="922" spans="1:68" hidden="1" x14ac:dyDescent="0.25">
      <c r="A922" s="1" t="s">
        <v>10539</v>
      </c>
      <c r="B922" t="s">
        <v>10540</v>
      </c>
      <c r="C922" t="s">
        <v>10541</v>
      </c>
      <c r="D922" s="5">
        <f t="shared" si="42"/>
        <v>0</v>
      </c>
      <c r="E922" s="5">
        <f>IFERROR(SEARCH(Tabelle2!$A$2,Literatur!$C922),0)</f>
        <v>0</v>
      </c>
      <c r="F922" s="5">
        <f>IFERROR(SEARCH(Tabelle2!$A$3,Literatur!$C922),0)</f>
        <v>0</v>
      </c>
      <c r="G922" s="5">
        <f>IFERROR(SEARCH(Tabelle2!$A$4,Literatur!$C922),0)</f>
        <v>0</v>
      </c>
      <c r="H922" s="5">
        <f>IFERROR(SEARCH(Tabelle2!$A$5,Literatur!$C922),0)</f>
        <v>0</v>
      </c>
      <c r="I922" s="5">
        <f>IFERROR(SEARCH(Tabelle2!$A$6,Literatur!$C922),0)</f>
        <v>0</v>
      </c>
      <c r="J922" s="5">
        <f>IFERROR(SEARCH(Tabelle2!$A$7,Literatur!$C922),0)</f>
        <v>0</v>
      </c>
      <c r="K922" s="5">
        <f>IFERROR(SEARCH(Tabelle2!$A$8,Literatur!$C922),0)</f>
        <v>0</v>
      </c>
      <c r="L922" s="5">
        <f>IFERROR(SEARCH(Tabelle2!$A$9,Literatur!$C922),0)</f>
        <v>0</v>
      </c>
      <c r="M922" s="5">
        <f>IFERROR(SEARCH(Tabelle2!$A$10,Literatur!$C922),0)</f>
        <v>0</v>
      </c>
      <c r="N922" t="s">
        <v>3715</v>
      </c>
      <c r="O922" t="s">
        <v>61</v>
      </c>
      <c r="P922" t="s">
        <v>3716</v>
      </c>
      <c r="Q922" t="s">
        <v>5145</v>
      </c>
      <c r="R922">
        <v>2</v>
      </c>
      <c r="S922">
        <v>115191</v>
      </c>
      <c r="T922" t="s">
        <v>64</v>
      </c>
      <c r="U922" t="s">
        <v>10542</v>
      </c>
      <c r="V922" t="s">
        <v>10543</v>
      </c>
      <c r="X922" t="s">
        <v>10544</v>
      </c>
      <c r="Y922" t="s">
        <v>10545</v>
      </c>
      <c r="Z922" t="s">
        <v>10546</v>
      </c>
      <c r="AA922">
        <f t="shared" si="43"/>
        <v>11</v>
      </c>
      <c r="AB922">
        <v>38</v>
      </c>
      <c r="AC922" t="s">
        <v>9493</v>
      </c>
      <c r="AD922" t="s">
        <v>71</v>
      </c>
      <c r="AE922">
        <v>29270804</v>
      </c>
      <c r="AF922" t="s">
        <v>9494</v>
      </c>
      <c r="AG922" t="s">
        <v>9495</v>
      </c>
      <c r="AH922" t="s">
        <v>9496</v>
      </c>
      <c r="AI922" t="s">
        <v>9497</v>
      </c>
      <c r="AJ922" t="s">
        <v>1863</v>
      </c>
      <c r="AK922" t="s">
        <v>97</v>
      </c>
      <c r="AL922">
        <v>2632083</v>
      </c>
      <c r="AM922">
        <v>2016</v>
      </c>
      <c r="AN922" t="s">
        <v>5765</v>
      </c>
      <c r="AO922" t="s">
        <v>5766</v>
      </c>
      <c r="AP922" t="s">
        <v>5766</v>
      </c>
      <c r="AQ922" t="s">
        <v>5767</v>
      </c>
      <c r="AR922" t="s">
        <v>5753</v>
      </c>
      <c r="AS922" t="s">
        <v>5753</v>
      </c>
      <c r="AT922" s="1" t="s">
        <v>5524</v>
      </c>
      <c r="AU922" t="s">
        <v>9499</v>
      </c>
      <c r="AV922" t="s">
        <v>84</v>
      </c>
      <c r="AW922" t="s">
        <v>86</v>
      </c>
      <c r="AX922" t="s">
        <v>86</v>
      </c>
      <c r="AY922" t="s">
        <v>85</v>
      </c>
      <c r="AZ922" t="s">
        <v>86</v>
      </c>
      <c r="BA922" t="s">
        <v>85</v>
      </c>
      <c r="BB922" t="s">
        <v>85</v>
      </c>
      <c r="BC922">
        <v>0</v>
      </c>
      <c r="BD922" t="s">
        <v>85</v>
      </c>
      <c r="BE922" t="s">
        <v>86</v>
      </c>
      <c r="BF922" t="s">
        <v>85</v>
      </c>
      <c r="BG922" t="s">
        <v>86</v>
      </c>
      <c r="BH922" t="s">
        <v>85</v>
      </c>
      <c r="BI922" t="s">
        <v>85</v>
      </c>
      <c r="BJ922" t="s">
        <v>85</v>
      </c>
      <c r="BK922" t="s">
        <v>86</v>
      </c>
      <c r="BL922" t="s">
        <v>9500</v>
      </c>
      <c r="BM922" t="s">
        <v>6641</v>
      </c>
      <c r="BN922" t="s">
        <v>7644</v>
      </c>
      <c r="BO922" t="s">
        <v>7644</v>
      </c>
      <c r="BP922" s="1" t="s">
        <v>9501</v>
      </c>
    </row>
    <row r="923" spans="1:68" hidden="1" x14ac:dyDescent="0.25">
      <c r="A923" s="1" t="s">
        <v>10539</v>
      </c>
      <c r="B923" t="s">
        <v>10540</v>
      </c>
      <c r="C923" t="s">
        <v>10541</v>
      </c>
      <c r="D923" s="5">
        <f t="shared" si="42"/>
        <v>0</v>
      </c>
      <c r="E923" s="5">
        <f>IFERROR(SEARCH(Tabelle2!$A$2,Literatur!$C923),0)</f>
        <v>0</v>
      </c>
      <c r="F923" s="5">
        <f>IFERROR(SEARCH(Tabelle2!$A$3,Literatur!$C923),0)</f>
        <v>0</v>
      </c>
      <c r="G923" s="5">
        <f>IFERROR(SEARCH(Tabelle2!$A$4,Literatur!$C923),0)</f>
        <v>0</v>
      </c>
      <c r="H923" s="5">
        <f>IFERROR(SEARCH(Tabelle2!$A$5,Literatur!$C923),0)</f>
        <v>0</v>
      </c>
      <c r="I923" s="5">
        <f>IFERROR(SEARCH(Tabelle2!$A$6,Literatur!$C923),0)</f>
        <v>0</v>
      </c>
      <c r="J923" s="5">
        <f>IFERROR(SEARCH(Tabelle2!$A$7,Literatur!$C923),0)</f>
        <v>0</v>
      </c>
      <c r="K923" s="5">
        <f>IFERROR(SEARCH(Tabelle2!$A$8,Literatur!$C923),0)</f>
        <v>0</v>
      </c>
      <c r="L923" s="5">
        <f>IFERROR(SEARCH(Tabelle2!$A$9,Literatur!$C923),0)</f>
        <v>0</v>
      </c>
      <c r="M923" s="5">
        <f>IFERROR(SEARCH(Tabelle2!$A$10,Literatur!$C923),0)</f>
        <v>0</v>
      </c>
      <c r="N923" t="s">
        <v>3715</v>
      </c>
      <c r="O923" t="s">
        <v>61</v>
      </c>
      <c r="P923" t="s">
        <v>3716</v>
      </c>
      <c r="Q923" t="s">
        <v>5145</v>
      </c>
      <c r="R923">
        <v>2</v>
      </c>
      <c r="S923">
        <v>115191</v>
      </c>
      <c r="T923" t="s">
        <v>64</v>
      </c>
      <c r="U923" t="s">
        <v>10542</v>
      </c>
      <c r="V923" t="s">
        <v>10543</v>
      </c>
      <c r="X923" t="s">
        <v>10544</v>
      </c>
      <c r="Y923" t="s">
        <v>10545</v>
      </c>
      <c r="Z923" t="s">
        <v>10546</v>
      </c>
      <c r="AA923">
        <f t="shared" si="43"/>
        <v>11</v>
      </c>
      <c r="AB923">
        <v>38</v>
      </c>
      <c r="AC923" t="s">
        <v>5519</v>
      </c>
      <c r="AD923" t="s">
        <v>71</v>
      </c>
      <c r="AE923">
        <v>29220439</v>
      </c>
      <c r="AF923" t="s">
        <v>5502</v>
      </c>
      <c r="AG923" t="s">
        <v>5521</v>
      </c>
      <c r="AH923" t="s">
        <v>5522</v>
      </c>
      <c r="AI923" t="s">
        <v>5523</v>
      </c>
      <c r="AJ923" t="s">
        <v>2286</v>
      </c>
      <c r="AK923" t="s">
        <v>663</v>
      </c>
      <c r="AL923">
        <v>2567453</v>
      </c>
      <c r="AM923">
        <v>2017</v>
      </c>
      <c r="AN923" t="s">
        <v>613</v>
      </c>
      <c r="AO923" t="s">
        <v>614</v>
      </c>
      <c r="AP923" t="s">
        <v>614</v>
      </c>
      <c r="AQ923" t="s">
        <v>615</v>
      </c>
      <c r="AR923" t="s">
        <v>616</v>
      </c>
      <c r="AS923" t="s">
        <v>616</v>
      </c>
      <c r="AT923" t="s">
        <v>5559</v>
      </c>
      <c r="AU923" t="s">
        <v>5525</v>
      </c>
      <c r="AV923" t="s">
        <v>84</v>
      </c>
      <c r="AW923" t="s">
        <v>86</v>
      </c>
      <c r="AX923" t="s">
        <v>86</v>
      </c>
      <c r="AY923" t="s">
        <v>85</v>
      </c>
      <c r="AZ923" t="s">
        <v>86</v>
      </c>
      <c r="BA923" t="s">
        <v>85</v>
      </c>
      <c r="BB923" t="s">
        <v>85</v>
      </c>
      <c r="BC923">
        <v>0</v>
      </c>
      <c r="BD923" t="s">
        <v>86</v>
      </c>
      <c r="BE923" t="s">
        <v>86</v>
      </c>
      <c r="BF923" t="s">
        <v>85</v>
      </c>
      <c r="BG923" t="s">
        <v>86</v>
      </c>
      <c r="BH923" t="s">
        <v>85</v>
      </c>
      <c r="BI923" t="s">
        <v>85</v>
      </c>
      <c r="BJ923" t="s">
        <v>85</v>
      </c>
      <c r="BK923" t="s">
        <v>86</v>
      </c>
      <c r="BL923" t="s">
        <v>5526</v>
      </c>
      <c r="BM923" t="s">
        <v>667</v>
      </c>
      <c r="BN923" t="s">
        <v>1159</v>
      </c>
      <c r="BO923" t="s">
        <v>656</v>
      </c>
      <c r="BP923" s="1" t="s">
        <v>5528</v>
      </c>
    </row>
    <row r="924" spans="1:68" hidden="1" x14ac:dyDescent="0.25">
      <c r="A924" s="1" t="s">
        <v>10539</v>
      </c>
      <c r="B924" t="s">
        <v>10540</v>
      </c>
      <c r="C924" t="s">
        <v>10541</v>
      </c>
      <c r="D924" s="5">
        <f t="shared" si="42"/>
        <v>0</v>
      </c>
      <c r="E924" s="5">
        <f>IFERROR(SEARCH(Tabelle2!$A$2,Literatur!$C924),0)</f>
        <v>0</v>
      </c>
      <c r="F924" s="5">
        <f>IFERROR(SEARCH(Tabelle2!$A$3,Literatur!$C924),0)</f>
        <v>0</v>
      </c>
      <c r="G924" s="5">
        <f>IFERROR(SEARCH(Tabelle2!$A$4,Literatur!$C924),0)</f>
        <v>0</v>
      </c>
      <c r="H924" s="5">
        <f>IFERROR(SEARCH(Tabelle2!$A$5,Literatur!$C924),0)</f>
        <v>0</v>
      </c>
      <c r="I924" s="5">
        <f>IFERROR(SEARCH(Tabelle2!$A$6,Literatur!$C924),0)</f>
        <v>0</v>
      </c>
      <c r="J924" s="5">
        <f>IFERROR(SEARCH(Tabelle2!$A$7,Literatur!$C924),0)</f>
        <v>0</v>
      </c>
      <c r="K924" s="5">
        <f>IFERROR(SEARCH(Tabelle2!$A$8,Literatur!$C924),0)</f>
        <v>0</v>
      </c>
      <c r="L924" s="5">
        <f>IFERROR(SEARCH(Tabelle2!$A$9,Literatur!$C924),0)</f>
        <v>0</v>
      </c>
      <c r="M924" s="5">
        <f>IFERROR(SEARCH(Tabelle2!$A$10,Literatur!$C924),0)</f>
        <v>0</v>
      </c>
      <c r="N924" t="s">
        <v>3715</v>
      </c>
      <c r="O924" t="s">
        <v>61</v>
      </c>
      <c r="P924" t="s">
        <v>3716</v>
      </c>
      <c r="Q924" t="s">
        <v>5145</v>
      </c>
      <c r="R924">
        <v>2</v>
      </c>
      <c r="S924">
        <v>115191</v>
      </c>
      <c r="T924" t="s">
        <v>64</v>
      </c>
      <c r="U924" t="s">
        <v>10542</v>
      </c>
      <c r="V924" t="s">
        <v>10543</v>
      </c>
      <c r="X924" t="s">
        <v>10544</v>
      </c>
      <c r="Y924" t="s">
        <v>10545</v>
      </c>
      <c r="Z924" t="s">
        <v>10546</v>
      </c>
      <c r="AA924">
        <f t="shared" si="43"/>
        <v>11</v>
      </c>
      <c r="AB924">
        <v>38</v>
      </c>
      <c r="AC924" t="s">
        <v>5554</v>
      </c>
      <c r="AD924" t="s">
        <v>71</v>
      </c>
      <c r="AE924">
        <v>28961763</v>
      </c>
      <c r="AF924" t="s">
        <v>5520</v>
      </c>
      <c r="AG924" t="s">
        <v>5556</v>
      </c>
      <c r="AH924" t="s">
        <v>5557</v>
      </c>
      <c r="AI924" t="s">
        <v>5558</v>
      </c>
      <c r="AJ924" t="s">
        <v>77</v>
      </c>
      <c r="AK924" t="s">
        <v>770</v>
      </c>
      <c r="AL924">
        <v>2629260</v>
      </c>
      <c r="AM924">
        <v>2017</v>
      </c>
      <c r="AN924" t="s">
        <v>735</v>
      </c>
      <c r="AO924" t="s">
        <v>736</v>
      </c>
      <c r="AP924" t="s">
        <v>736</v>
      </c>
      <c r="AQ924" t="s">
        <v>737</v>
      </c>
      <c r="AR924" t="s">
        <v>738</v>
      </c>
      <c r="AS924" t="s">
        <v>739</v>
      </c>
      <c r="AT924" t="s">
        <v>10547</v>
      </c>
      <c r="AU924" t="s">
        <v>5560</v>
      </c>
      <c r="AV924" t="s">
        <v>84</v>
      </c>
      <c r="AW924" t="s">
        <v>86</v>
      </c>
      <c r="AX924" t="s">
        <v>86</v>
      </c>
      <c r="AY924" t="s">
        <v>85</v>
      </c>
      <c r="AZ924" t="s">
        <v>86</v>
      </c>
      <c r="BA924" t="s">
        <v>85</v>
      </c>
      <c r="BB924" t="s">
        <v>86</v>
      </c>
      <c r="BC924">
        <v>0</v>
      </c>
      <c r="BD924" t="s">
        <v>86</v>
      </c>
      <c r="BE924" t="s">
        <v>86</v>
      </c>
      <c r="BF924" t="s">
        <v>85</v>
      </c>
      <c r="BG924" t="s">
        <v>86</v>
      </c>
      <c r="BH924" t="s">
        <v>85</v>
      </c>
      <c r="BI924" t="s">
        <v>85</v>
      </c>
      <c r="BJ924" t="s">
        <v>85</v>
      </c>
      <c r="BK924" t="s">
        <v>85</v>
      </c>
      <c r="BL924" t="s">
        <v>5561</v>
      </c>
      <c r="BM924" t="s">
        <v>1307</v>
      </c>
      <c r="BN924" t="s">
        <v>1727</v>
      </c>
      <c r="BO924" t="s">
        <v>5562</v>
      </c>
      <c r="BP924" s="1" t="s">
        <v>5563</v>
      </c>
    </row>
    <row r="925" spans="1:68" hidden="1" x14ac:dyDescent="0.25">
      <c r="A925" s="1" t="s">
        <v>10539</v>
      </c>
      <c r="B925" t="s">
        <v>10540</v>
      </c>
      <c r="C925" t="s">
        <v>10541</v>
      </c>
      <c r="D925" s="5">
        <f t="shared" si="42"/>
        <v>0</v>
      </c>
      <c r="E925" s="5">
        <f>IFERROR(SEARCH(Tabelle2!$A$2,Literatur!$C925),0)</f>
        <v>0</v>
      </c>
      <c r="F925" s="5">
        <f>IFERROR(SEARCH(Tabelle2!$A$3,Literatur!$C925),0)</f>
        <v>0</v>
      </c>
      <c r="G925" s="5">
        <f>IFERROR(SEARCH(Tabelle2!$A$4,Literatur!$C925),0)</f>
        <v>0</v>
      </c>
      <c r="H925" s="5">
        <f>IFERROR(SEARCH(Tabelle2!$A$5,Literatur!$C925),0)</f>
        <v>0</v>
      </c>
      <c r="I925" s="5">
        <f>IFERROR(SEARCH(Tabelle2!$A$6,Literatur!$C925),0)</f>
        <v>0</v>
      </c>
      <c r="J925" s="5">
        <f>IFERROR(SEARCH(Tabelle2!$A$7,Literatur!$C925),0)</f>
        <v>0</v>
      </c>
      <c r="K925" s="5">
        <f>IFERROR(SEARCH(Tabelle2!$A$8,Literatur!$C925),0)</f>
        <v>0</v>
      </c>
      <c r="L925" s="5">
        <f>IFERROR(SEARCH(Tabelle2!$A$9,Literatur!$C925),0)</f>
        <v>0</v>
      </c>
      <c r="M925" s="5">
        <f>IFERROR(SEARCH(Tabelle2!$A$10,Literatur!$C925),0)</f>
        <v>0</v>
      </c>
      <c r="N925" t="s">
        <v>3715</v>
      </c>
      <c r="O925" t="s">
        <v>61</v>
      </c>
      <c r="P925" t="s">
        <v>3716</v>
      </c>
      <c r="Q925" t="s">
        <v>5145</v>
      </c>
      <c r="R925">
        <v>2</v>
      </c>
      <c r="S925">
        <v>115191</v>
      </c>
      <c r="T925" t="s">
        <v>64</v>
      </c>
      <c r="U925" t="s">
        <v>10542</v>
      </c>
      <c r="V925" t="s">
        <v>10543</v>
      </c>
      <c r="X925" t="s">
        <v>10544</v>
      </c>
      <c r="Y925" t="s">
        <v>10545</v>
      </c>
      <c r="Z925" t="s">
        <v>10546</v>
      </c>
      <c r="AA925">
        <f t="shared" si="43"/>
        <v>11</v>
      </c>
      <c r="AB925">
        <v>38</v>
      </c>
      <c r="AC925" t="s">
        <v>10548</v>
      </c>
      <c r="AD925" t="s">
        <v>71</v>
      </c>
      <c r="AE925">
        <v>27830428</v>
      </c>
      <c r="AF925" t="s">
        <v>10549</v>
      </c>
      <c r="AG925" t="s">
        <v>10550</v>
      </c>
      <c r="AH925" t="s">
        <v>10551</v>
      </c>
      <c r="AI925" t="s">
        <v>10552</v>
      </c>
      <c r="AJ925" t="s">
        <v>10553</v>
      </c>
      <c r="AK925" t="s">
        <v>4183</v>
      </c>
      <c r="AL925">
        <v>2545866</v>
      </c>
      <c r="AM925">
        <v>2017</v>
      </c>
      <c r="AN925" t="s">
        <v>6632</v>
      </c>
      <c r="AO925" t="s">
        <v>6633</v>
      </c>
      <c r="AP925" t="s">
        <v>6634</v>
      </c>
      <c r="AQ925" t="s">
        <v>6635</v>
      </c>
      <c r="AR925" t="s">
        <v>6636</v>
      </c>
      <c r="AS925" t="s">
        <v>6637</v>
      </c>
      <c r="AT925" t="s">
        <v>10554</v>
      </c>
      <c r="AU925" t="s">
        <v>10555</v>
      </c>
      <c r="AV925" t="s">
        <v>84</v>
      </c>
      <c r="AW925" t="s">
        <v>86</v>
      </c>
      <c r="AX925" t="s">
        <v>86</v>
      </c>
      <c r="AY925" t="s">
        <v>85</v>
      </c>
      <c r="AZ925" t="s">
        <v>86</v>
      </c>
      <c r="BA925" t="s">
        <v>85</v>
      </c>
      <c r="BB925" t="s">
        <v>86</v>
      </c>
      <c r="BC925">
        <v>0</v>
      </c>
      <c r="BD925" t="s">
        <v>86</v>
      </c>
      <c r="BE925" t="s">
        <v>86</v>
      </c>
      <c r="BF925" t="s">
        <v>85</v>
      </c>
      <c r="BG925" t="s">
        <v>86</v>
      </c>
      <c r="BH925" t="s">
        <v>85</v>
      </c>
      <c r="BI925" t="s">
        <v>85</v>
      </c>
      <c r="BJ925" t="s">
        <v>85</v>
      </c>
      <c r="BK925" t="s">
        <v>85</v>
      </c>
      <c r="BL925" t="s">
        <v>2032</v>
      </c>
      <c r="BM925" t="s">
        <v>954</v>
      </c>
      <c r="BN925" t="s">
        <v>3764</v>
      </c>
      <c r="BO925" t="s">
        <v>1159</v>
      </c>
      <c r="BP925" s="1" t="s">
        <v>10556</v>
      </c>
    </row>
    <row r="926" spans="1:68" hidden="1" x14ac:dyDescent="0.25">
      <c r="A926" s="1" t="s">
        <v>10539</v>
      </c>
      <c r="B926" t="s">
        <v>10540</v>
      </c>
      <c r="C926" t="s">
        <v>10541</v>
      </c>
      <c r="D926" s="5">
        <f t="shared" si="42"/>
        <v>0</v>
      </c>
      <c r="E926" s="5">
        <f>IFERROR(SEARCH(Tabelle2!$A$2,Literatur!$C926),0)</f>
        <v>0</v>
      </c>
      <c r="F926" s="5">
        <f>IFERROR(SEARCH(Tabelle2!$A$3,Literatur!$C926),0)</f>
        <v>0</v>
      </c>
      <c r="G926" s="5">
        <f>IFERROR(SEARCH(Tabelle2!$A$4,Literatur!$C926),0)</f>
        <v>0</v>
      </c>
      <c r="H926" s="5">
        <f>IFERROR(SEARCH(Tabelle2!$A$5,Literatur!$C926),0)</f>
        <v>0</v>
      </c>
      <c r="I926" s="5">
        <f>IFERROR(SEARCH(Tabelle2!$A$6,Literatur!$C926),0)</f>
        <v>0</v>
      </c>
      <c r="J926" s="5">
        <f>IFERROR(SEARCH(Tabelle2!$A$7,Literatur!$C926),0)</f>
        <v>0</v>
      </c>
      <c r="K926" s="5">
        <f>IFERROR(SEARCH(Tabelle2!$A$8,Literatur!$C926),0)</f>
        <v>0</v>
      </c>
      <c r="L926" s="5">
        <f>IFERROR(SEARCH(Tabelle2!$A$9,Literatur!$C926),0)</f>
        <v>0</v>
      </c>
      <c r="M926" s="5">
        <f>IFERROR(SEARCH(Tabelle2!$A$10,Literatur!$C926),0)</f>
        <v>0</v>
      </c>
      <c r="N926" t="s">
        <v>3715</v>
      </c>
      <c r="O926" t="s">
        <v>61</v>
      </c>
      <c r="P926" t="s">
        <v>3716</v>
      </c>
      <c r="Q926" t="s">
        <v>5145</v>
      </c>
      <c r="R926">
        <v>2</v>
      </c>
      <c r="S926">
        <v>115191</v>
      </c>
      <c r="T926" t="s">
        <v>64</v>
      </c>
      <c r="U926" t="s">
        <v>10542</v>
      </c>
      <c r="V926" t="s">
        <v>10543</v>
      </c>
      <c r="X926" t="s">
        <v>10544</v>
      </c>
      <c r="Y926" t="s">
        <v>10545</v>
      </c>
      <c r="Z926" t="s">
        <v>10546</v>
      </c>
      <c r="AA926">
        <f t="shared" si="43"/>
        <v>11</v>
      </c>
      <c r="AB926">
        <v>38</v>
      </c>
      <c r="AC926" t="s">
        <v>10557</v>
      </c>
      <c r="AD926" t="s">
        <v>71</v>
      </c>
      <c r="AE926">
        <v>25093075</v>
      </c>
      <c r="AF926" t="s">
        <v>10558</v>
      </c>
      <c r="AG926" t="s">
        <v>10559</v>
      </c>
      <c r="AH926" t="s">
        <v>10560</v>
      </c>
      <c r="AI926" t="s">
        <v>10561</v>
      </c>
      <c r="AJ926" t="s">
        <v>113</v>
      </c>
      <c r="AK926" t="s">
        <v>1033</v>
      </c>
      <c r="AL926">
        <v>2187886</v>
      </c>
      <c r="AM926">
        <v>2014</v>
      </c>
      <c r="AN926" t="s">
        <v>3996</v>
      </c>
      <c r="AO926" t="s">
        <v>3997</v>
      </c>
      <c r="AP926" t="s">
        <v>3997</v>
      </c>
      <c r="AQ926" t="s">
        <v>3998</v>
      </c>
      <c r="AR926" t="s">
        <v>3999</v>
      </c>
      <c r="AS926" t="s">
        <v>3999</v>
      </c>
      <c r="AT926" t="s">
        <v>5735</v>
      </c>
      <c r="AU926" t="s">
        <v>10562</v>
      </c>
      <c r="AV926" t="s">
        <v>84</v>
      </c>
      <c r="AW926" t="s">
        <v>86</v>
      </c>
      <c r="AX926" t="s">
        <v>86</v>
      </c>
      <c r="AY926" t="s">
        <v>86</v>
      </c>
      <c r="AZ926" t="s">
        <v>86</v>
      </c>
      <c r="BA926" t="s">
        <v>85</v>
      </c>
      <c r="BB926" t="s">
        <v>85</v>
      </c>
      <c r="BC926">
        <v>1</v>
      </c>
      <c r="BD926" t="s">
        <v>86</v>
      </c>
      <c r="BE926" t="s">
        <v>86</v>
      </c>
      <c r="BF926" t="s">
        <v>85</v>
      </c>
      <c r="BG926" t="s">
        <v>86</v>
      </c>
      <c r="BH926" t="s">
        <v>85</v>
      </c>
      <c r="BI926" t="s">
        <v>85</v>
      </c>
      <c r="BJ926" t="s">
        <v>85</v>
      </c>
      <c r="BK926" t="s">
        <v>86</v>
      </c>
      <c r="BL926" t="s">
        <v>10060</v>
      </c>
      <c r="BM926" t="s">
        <v>9749</v>
      </c>
      <c r="BN926" t="s">
        <v>5679</v>
      </c>
      <c r="BO926" t="s">
        <v>1727</v>
      </c>
      <c r="BP926" s="1" t="s">
        <v>10563</v>
      </c>
    </row>
    <row r="927" spans="1:68" hidden="1" x14ac:dyDescent="0.25">
      <c r="A927" s="1" t="s">
        <v>10539</v>
      </c>
      <c r="B927" t="s">
        <v>10540</v>
      </c>
      <c r="C927" t="s">
        <v>10541</v>
      </c>
      <c r="D927" s="5">
        <f t="shared" si="42"/>
        <v>0</v>
      </c>
      <c r="E927" s="5">
        <f>IFERROR(SEARCH(Tabelle2!$A$2,Literatur!$C927),0)</f>
        <v>0</v>
      </c>
      <c r="F927" s="5">
        <f>IFERROR(SEARCH(Tabelle2!$A$3,Literatur!$C927),0)</f>
        <v>0</v>
      </c>
      <c r="G927" s="5">
        <f>IFERROR(SEARCH(Tabelle2!$A$4,Literatur!$C927),0)</f>
        <v>0</v>
      </c>
      <c r="H927" s="5">
        <f>IFERROR(SEARCH(Tabelle2!$A$5,Literatur!$C927),0)</f>
        <v>0</v>
      </c>
      <c r="I927" s="5">
        <f>IFERROR(SEARCH(Tabelle2!$A$6,Literatur!$C927),0)</f>
        <v>0</v>
      </c>
      <c r="J927" s="5">
        <f>IFERROR(SEARCH(Tabelle2!$A$7,Literatur!$C927),0)</f>
        <v>0</v>
      </c>
      <c r="K927" s="5">
        <f>IFERROR(SEARCH(Tabelle2!$A$8,Literatur!$C927),0)</f>
        <v>0</v>
      </c>
      <c r="L927" s="5">
        <f>IFERROR(SEARCH(Tabelle2!$A$9,Literatur!$C927),0)</f>
        <v>0</v>
      </c>
      <c r="M927" s="5">
        <f>IFERROR(SEARCH(Tabelle2!$A$10,Literatur!$C927),0)</f>
        <v>0</v>
      </c>
      <c r="N927" t="s">
        <v>3715</v>
      </c>
      <c r="O927" t="s">
        <v>61</v>
      </c>
      <c r="P927" t="s">
        <v>3716</v>
      </c>
      <c r="Q927" t="s">
        <v>5145</v>
      </c>
      <c r="R927">
        <v>2</v>
      </c>
      <c r="S927">
        <v>115191</v>
      </c>
      <c r="T927" t="s">
        <v>64</v>
      </c>
      <c r="U927" t="s">
        <v>10542</v>
      </c>
      <c r="V927" t="s">
        <v>10543</v>
      </c>
      <c r="X927" t="s">
        <v>10544</v>
      </c>
      <c r="Y927" t="s">
        <v>10545</v>
      </c>
      <c r="Z927" t="s">
        <v>10546</v>
      </c>
      <c r="AA927">
        <f t="shared" si="43"/>
        <v>11</v>
      </c>
      <c r="AB927">
        <v>38</v>
      </c>
      <c r="AC927" t="s">
        <v>5730</v>
      </c>
      <c r="AD927" t="s">
        <v>71</v>
      </c>
      <c r="AE927">
        <v>27307137</v>
      </c>
      <c r="AF927" t="s">
        <v>5701</v>
      </c>
      <c r="AG927" t="s">
        <v>5723</v>
      </c>
      <c r="AH927" t="s">
        <v>5733</v>
      </c>
      <c r="AI927" t="s">
        <v>5734</v>
      </c>
      <c r="AJ927" t="s">
        <v>97</v>
      </c>
      <c r="AK927" t="s">
        <v>5181</v>
      </c>
      <c r="AL927">
        <v>2368555</v>
      </c>
      <c r="AM927">
        <v>2016</v>
      </c>
      <c r="AN927" t="s">
        <v>613</v>
      </c>
      <c r="AO927" t="s">
        <v>614</v>
      </c>
      <c r="AP927" t="s">
        <v>614</v>
      </c>
      <c r="AQ927" t="s">
        <v>615</v>
      </c>
      <c r="AR927" t="s">
        <v>616</v>
      </c>
      <c r="AS927" t="s">
        <v>616</v>
      </c>
      <c r="AT927" t="s">
        <v>5754</v>
      </c>
      <c r="AU927" t="s">
        <v>5736</v>
      </c>
      <c r="AV927" t="s">
        <v>84</v>
      </c>
      <c r="AW927" t="s">
        <v>86</v>
      </c>
      <c r="AX927" t="s">
        <v>86</v>
      </c>
      <c r="AY927" t="s">
        <v>85</v>
      </c>
      <c r="AZ927" t="s">
        <v>86</v>
      </c>
      <c r="BA927" t="s">
        <v>85</v>
      </c>
      <c r="BB927" t="s">
        <v>85</v>
      </c>
      <c r="BC927">
        <v>2</v>
      </c>
      <c r="BD927" t="s">
        <v>86</v>
      </c>
      <c r="BE927" t="s">
        <v>86</v>
      </c>
      <c r="BF927" t="s">
        <v>85</v>
      </c>
      <c r="BG927" t="s">
        <v>86</v>
      </c>
      <c r="BH927" t="s">
        <v>85</v>
      </c>
      <c r="BI927" t="s">
        <v>85</v>
      </c>
      <c r="BJ927" t="s">
        <v>85</v>
      </c>
      <c r="BK927" t="s">
        <v>85</v>
      </c>
      <c r="BL927" t="s">
        <v>3775</v>
      </c>
      <c r="BM927" t="s">
        <v>3383</v>
      </c>
      <c r="BN927" t="s">
        <v>2253</v>
      </c>
      <c r="BO927" t="s">
        <v>3764</v>
      </c>
      <c r="BP927" s="1" t="s">
        <v>5729</v>
      </c>
    </row>
    <row r="928" spans="1:68" hidden="1" x14ac:dyDescent="0.25">
      <c r="A928" s="1" t="s">
        <v>10539</v>
      </c>
      <c r="B928" t="s">
        <v>10540</v>
      </c>
      <c r="C928" t="s">
        <v>10541</v>
      </c>
      <c r="D928" s="5">
        <f t="shared" si="42"/>
        <v>0</v>
      </c>
      <c r="E928" s="5">
        <f>IFERROR(SEARCH(Tabelle2!$A$2,Literatur!$C928),0)</f>
        <v>0</v>
      </c>
      <c r="F928" s="5">
        <f>IFERROR(SEARCH(Tabelle2!$A$3,Literatur!$C928),0)</f>
        <v>0</v>
      </c>
      <c r="G928" s="5">
        <f>IFERROR(SEARCH(Tabelle2!$A$4,Literatur!$C928),0)</f>
        <v>0</v>
      </c>
      <c r="H928" s="5">
        <f>IFERROR(SEARCH(Tabelle2!$A$5,Literatur!$C928),0)</f>
        <v>0</v>
      </c>
      <c r="I928" s="5">
        <f>IFERROR(SEARCH(Tabelle2!$A$6,Literatur!$C928),0)</f>
        <v>0</v>
      </c>
      <c r="J928" s="5">
        <f>IFERROR(SEARCH(Tabelle2!$A$7,Literatur!$C928),0)</f>
        <v>0</v>
      </c>
      <c r="K928" s="5">
        <f>IFERROR(SEARCH(Tabelle2!$A$8,Literatur!$C928),0)</f>
        <v>0</v>
      </c>
      <c r="L928" s="5">
        <f>IFERROR(SEARCH(Tabelle2!$A$9,Literatur!$C928),0)</f>
        <v>0</v>
      </c>
      <c r="M928" s="5">
        <f>IFERROR(SEARCH(Tabelle2!$A$10,Literatur!$C928),0)</f>
        <v>0</v>
      </c>
      <c r="N928" t="s">
        <v>3715</v>
      </c>
      <c r="O928" t="s">
        <v>61</v>
      </c>
      <c r="P928" t="s">
        <v>3716</v>
      </c>
      <c r="Q928" t="s">
        <v>5145</v>
      </c>
      <c r="R928">
        <v>2</v>
      </c>
      <c r="S928">
        <v>115191</v>
      </c>
      <c r="T928" t="s">
        <v>64</v>
      </c>
      <c r="U928" t="s">
        <v>10542</v>
      </c>
      <c r="V928" t="s">
        <v>10543</v>
      </c>
      <c r="X928" t="s">
        <v>10544</v>
      </c>
      <c r="Y928" t="s">
        <v>10545</v>
      </c>
      <c r="Z928" t="s">
        <v>10546</v>
      </c>
      <c r="AA928">
        <f t="shared" si="43"/>
        <v>11</v>
      </c>
      <c r="AB928">
        <v>38</v>
      </c>
      <c r="AC928" t="s">
        <v>5748</v>
      </c>
      <c r="AD928" t="s">
        <v>71</v>
      </c>
      <c r="AE928">
        <v>27087308</v>
      </c>
      <c r="AF928" t="s">
        <v>5722</v>
      </c>
      <c r="AG928" t="s">
        <v>5741</v>
      </c>
      <c r="AH928" t="s">
        <v>5751</v>
      </c>
      <c r="AI928" t="s">
        <v>5752</v>
      </c>
      <c r="AJ928" t="s">
        <v>281</v>
      </c>
      <c r="AK928" t="s">
        <v>5181</v>
      </c>
      <c r="AL928">
        <v>2368555</v>
      </c>
      <c r="AM928">
        <v>2016</v>
      </c>
      <c r="AN928" t="s">
        <v>613</v>
      </c>
      <c r="AO928" t="s">
        <v>614</v>
      </c>
      <c r="AP928" t="s">
        <v>614</v>
      </c>
      <c r="AQ928" t="s">
        <v>615</v>
      </c>
      <c r="AR928" t="s">
        <v>616</v>
      </c>
      <c r="AS928" t="s">
        <v>616</v>
      </c>
      <c r="AT928" t="s">
        <v>10564</v>
      </c>
      <c r="AU928" t="s">
        <v>5755</v>
      </c>
      <c r="AV928" t="s">
        <v>84</v>
      </c>
      <c r="AW928" t="s">
        <v>86</v>
      </c>
      <c r="AX928" t="s">
        <v>86</v>
      </c>
      <c r="AY928" t="s">
        <v>85</v>
      </c>
      <c r="AZ928" t="s">
        <v>86</v>
      </c>
      <c r="BA928" t="s">
        <v>85</v>
      </c>
      <c r="BB928" t="s">
        <v>86</v>
      </c>
      <c r="BC928">
        <v>2</v>
      </c>
      <c r="BD928" t="s">
        <v>86</v>
      </c>
      <c r="BE928" t="s">
        <v>86</v>
      </c>
      <c r="BF928" t="s">
        <v>85</v>
      </c>
      <c r="BG928" t="s">
        <v>86</v>
      </c>
      <c r="BH928" t="s">
        <v>85</v>
      </c>
      <c r="BI928" t="s">
        <v>85</v>
      </c>
      <c r="BJ928" t="s">
        <v>85</v>
      </c>
      <c r="BK928" t="s">
        <v>85</v>
      </c>
      <c r="BL928" t="s">
        <v>5756</v>
      </c>
      <c r="BM928" t="s">
        <v>5757</v>
      </c>
      <c r="BN928" t="s">
        <v>10565</v>
      </c>
      <c r="BO928" t="s">
        <v>5679</v>
      </c>
      <c r="BP928" s="1" t="s">
        <v>5747</v>
      </c>
    </row>
    <row r="929" spans="1:68" hidden="1" x14ac:dyDescent="0.25">
      <c r="A929" s="1" t="s">
        <v>10539</v>
      </c>
      <c r="B929" t="s">
        <v>10540</v>
      </c>
      <c r="C929" t="s">
        <v>10541</v>
      </c>
      <c r="D929" s="5">
        <f t="shared" si="42"/>
        <v>0</v>
      </c>
      <c r="E929" s="5">
        <f>IFERROR(SEARCH(Tabelle2!$A$2,Literatur!$C929),0)</f>
        <v>0</v>
      </c>
      <c r="F929" s="5">
        <f>IFERROR(SEARCH(Tabelle2!$A$3,Literatur!$C929),0)</f>
        <v>0</v>
      </c>
      <c r="G929" s="5">
        <f>IFERROR(SEARCH(Tabelle2!$A$4,Literatur!$C929),0)</f>
        <v>0</v>
      </c>
      <c r="H929" s="5">
        <f>IFERROR(SEARCH(Tabelle2!$A$5,Literatur!$C929),0)</f>
        <v>0</v>
      </c>
      <c r="I929" s="5">
        <f>IFERROR(SEARCH(Tabelle2!$A$6,Literatur!$C929),0)</f>
        <v>0</v>
      </c>
      <c r="J929" s="5">
        <f>IFERROR(SEARCH(Tabelle2!$A$7,Literatur!$C929),0)</f>
        <v>0</v>
      </c>
      <c r="K929" s="5">
        <f>IFERROR(SEARCH(Tabelle2!$A$8,Literatur!$C929),0)</f>
        <v>0</v>
      </c>
      <c r="L929" s="5">
        <f>IFERROR(SEARCH(Tabelle2!$A$9,Literatur!$C929),0)</f>
        <v>0</v>
      </c>
      <c r="M929" s="5">
        <f>IFERROR(SEARCH(Tabelle2!$A$10,Literatur!$C929),0)</f>
        <v>0</v>
      </c>
      <c r="N929" t="s">
        <v>3715</v>
      </c>
      <c r="O929" t="s">
        <v>61</v>
      </c>
      <c r="P929" t="s">
        <v>3716</v>
      </c>
      <c r="Q929" t="s">
        <v>5145</v>
      </c>
      <c r="R929">
        <v>2</v>
      </c>
      <c r="S929">
        <v>115191</v>
      </c>
      <c r="T929" t="s">
        <v>64</v>
      </c>
      <c r="U929" t="s">
        <v>10542</v>
      </c>
      <c r="V929" t="s">
        <v>10543</v>
      </c>
      <c r="X929" t="s">
        <v>10544</v>
      </c>
      <c r="Y929" t="s">
        <v>10545</v>
      </c>
      <c r="Z929" t="s">
        <v>10546</v>
      </c>
      <c r="AA929">
        <f t="shared" si="43"/>
        <v>11</v>
      </c>
      <c r="AB929">
        <v>38</v>
      </c>
      <c r="AC929" t="s">
        <v>10566</v>
      </c>
      <c r="AD929" t="s">
        <v>71</v>
      </c>
      <c r="AE929">
        <v>26457120</v>
      </c>
      <c r="AF929" t="s">
        <v>10567</v>
      </c>
      <c r="AG929" t="s">
        <v>10568</v>
      </c>
      <c r="AH929" t="s">
        <v>10569</v>
      </c>
      <c r="AI929" t="s">
        <v>10570</v>
      </c>
      <c r="AJ929" t="s">
        <v>130</v>
      </c>
      <c r="AK929" t="s">
        <v>384</v>
      </c>
      <c r="AL929">
        <v>2332375</v>
      </c>
      <c r="AM929">
        <v>2015</v>
      </c>
      <c r="AN929" t="s">
        <v>5765</v>
      </c>
      <c r="AO929" t="s">
        <v>5766</v>
      </c>
      <c r="AP929" t="s">
        <v>5766</v>
      </c>
      <c r="AQ929" t="s">
        <v>5767</v>
      </c>
      <c r="AR929" t="s">
        <v>5753</v>
      </c>
      <c r="AS929" t="s">
        <v>5753</v>
      </c>
      <c r="AT929" t="s">
        <v>10571</v>
      </c>
      <c r="AU929" t="s">
        <v>10572</v>
      </c>
      <c r="AV929" t="s">
        <v>84</v>
      </c>
      <c r="AW929" t="s">
        <v>86</v>
      </c>
      <c r="AX929" t="s">
        <v>86</v>
      </c>
      <c r="AY929" t="s">
        <v>85</v>
      </c>
      <c r="AZ929" t="s">
        <v>86</v>
      </c>
      <c r="BA929" t="s">
        <v>85</v>
      </c>
      <c r="BB929" t="s">
        <v>85</v>
      </c>
      <c r="BC929">
        <v>2</v>
      </c>
      <c r="BD929" t="s">
        <v>86</v>
      </c>
      <c r="BE929" t="s">
        <v>86</v>
      </c>
      <c r="BF929" t="s">
        <v>85</v>
      </c>
      <c r="BG929" t="s">
        <v>86</v>
      </c>
      <c r="BH929" t="s">
        <v>85</v>
      </c>
      <c r="BI929" t="s">
        <v>85</v>
      </c>
      <c r="BJ929" t="s">
        <v>85</v>
      </c>
      <c r="BK929" t="s">
        <v>85</v>
      </c>
      <c r="BL929" t="s">
        <v>1681</v>
      </c>
      <c r="BM929" t="s">
        <v>1698</v>
      </c>
      <c r="BN929" t="s">
        <v>6877</v>
      </c>
      <c r="BO929" t="s">
        <v>2253</v>
      </c>
      <c r="BP929" s="1" t="s">
        <v>10573</v>
      </c>
    </row>
    <row r="930" spans="1:68" hidden="1" x14ac:dyDescent="0.25">
      <c r="A930" s="1" t="s">
        <v>10539</v>
      </c>
      <c r="B930" t="s">
        <v>10540</v>
      </c>
      <c r="C930" t="s">
        <v>10541</v>
      </c>
      <c r="D930" s="5">
        <f t="shared" si="42"/>
        <v>0</v>
      </c>
      <c r="E930" s="5">
        <f>IFERROR(SEARCH(Tabelle2!$A$2,Literatur!$C930),0)</f>
        <v>0</v>
      </c>
      <c r="F930" s="5">
        <f>IFERROR(SEARCH(Tabelle2!$A$3,Literatur!$C930),0)</f>
        <v>0</v>
      </c>
      <c r="G930" s="5">
        <f>IFERROR(SEARCH(Tabelle2!$A$4,Literatur!$C930),0)</f>
        <v>0</v>
      </c>
      <c r="H930" s="5">
        <f>IFERROR(SEARCH(Tabelle2!$A$5,Literatur!$C930),0)</f>
        <v>0</v>
      </c>
      <c r="I930" s="5">
        <f>IFERROR(SEARCH(Tabelle2!$A$6,Literatur!$C930),0)</f>
        <v>0</v>
      </c>
      <c r="J930" s="5">
        <f>IFERROR(SEARCH(Tabelle2!$A$7,Literatur!$C930),0)</f>
        <v>0</v>
      </c>
      <c r="K930" s="5">
        <f>IFERROR(SEARCH(Tabelle2!$A$8,Literatur!$C930),0)</f>
        <v>0</v>
      </c>
      <c r="L930" s="5">
        <f>IFERROR(SEARCH(Tabelle2!$A$9,Literatur!$C930),0)</f>
        <v>0</v>
      </c>
      <c r="M930" s="5">
        <f>IFERROR(SEARCH(Tabelle2!$A$10,Literatur!$C930),0)</f>
        <v>0</v>
      </c>
      <c r="N930" t="s">
        <v>3715</v>
      </c>
      <c r="O930" t="s">
        <v>61</v>
      </c>
      <c r="P930" t="s">
        <v>3716</v>
      </c>
      <c r="Q930" t="s">
        <v>5145</v>
      </c>
      <c r="R930">
        <v>2</v>
      </c>
      <c r="S930">
        <v>115191</v>
      </c>
      <c r="T930" t="s">
        <v>64</v>
      </c>
      <c r="U930" t="s">
        <v>10542</v>
      </c>
      <c r="V930" t="s">
        <v>10543</v>
      </c>
      <c r="X930" t="s">
        <v>10544</v>
      </c>
      <c r="Y930" t="s">
        <v>10545</v>
      </c>
      <c r="Z930" t="s">
        <v>10546</v>
      </c>
      <c r="AA930">
        <f t="shared" si="43"/>
        <v>11</v>
      </c>
      <c r="AB930">
        <v>38</v>
      </c>
      <c r="AC930" t="s">
        <v>10574</v>
      </c>
      <c r="AD930" t="s">
        <v>71</v>
      </c>
      <c r="AE930">
        <v>26155308</v>
      </c>
      <c r="AF930" t="s">
        <v>10575</v>
      </c>
      <c r="AG930" t="s">
        <v>10576</v>
      </c>
      <c r="AH930" t="s">
        <v>10577</v>
      </c>
      <c r="AI930" t="s">
        <v>10578</v>
      </c>
      <c r="AJ930" t="s">
        <v>10579</v>
      </c>
      <c r="AK930" t="s">
        <v>384</v>
      </c>
      <c r="AL930">
        <v>2256403</v>
      </c>
      <c r="AM930">
        <v>2015</v>
      </c>
      <c r="AN930" t="s">
        <v>5765</v>
      </c>
      <c r="AO930" t="s">
        <v>5766</v>
      </c>
      <c r="AP930" t="s">
        <v>5766</v>
      </c>
      <c r="AQ930" t="s">
        <v>5767</v>
      </c>
      <c r="AR930" t="s">
        <v>5753</v>
      </c>
      <c r="AS930" t="s">
        <v>5753</v>
      </c>
      <c r="AT930" t="s">
        <v>10580</v>
      </c>
      <c r="AU930" t="s">
        <v>10581</v>
      </c>
      <c r="AV930" t="s">
        <v>84</v>
      </c>
      <c r="AW930" t="s">
        <v>86</v>
      </c>
      <c r="AX930" t="s">
        <v>86</v>
      </c>
      <c r="AY930" t="s">
        <v>85</v>
      </c>
      <c r="AZ930" t="s">
        <v>86</v>
      </c>
      <c r="BA930" t="s">
        <v>85</v>
      </c>
      <c r="BB930" t="s">
        <v>85</v>
      </c>
      <c r="BC930">
        <v>2</v>
      </c>
      <c r="BD930" t="s">
        <v>86</v>
      </c>
      <c r="BE930" t="s">
        <v>86</v>
      </c>
      <c r="BF930" t="s">
        <v>85</v>
      </c>
      <c r="BG930" t="s">
        <v>86</v>
      </c>
      <c r="BH930" t="s">
        <v>85</v>
      </c>
      <c r="BI930" t="s">
        <v>85</v>
      </c>
      <c r="BJ930" t="s">
        <v>85</v>
      </c>
      <c r="BK930" t="s">
        <v>86</v>
      </c>
      <c r="BL930" t="s">
        <v>2374</v>
      </c>
      <c r="BM930" t="s">
        <v>10582</v>
      </c>
      <c r="BN930" t="s">
        <v>2212</v>
      </c>
      <c r="BO930" t="s">
        <v>10565</v>
      </c>
      <c r="BP930" s="1" t="s">
        <v>10583</v>
      </c>
    </row>
    <row r="931" spans="1:68" hidden="1" x14ac:dyDescent="0.25">
      <c r="A931" s="1" t="s">
        <v>10539</v>
      </c>
      <c r="B931" t="s">
        <v>10540</v>
      </c>
      <c r="C931" t="s">
        <v>10541</v>
      </c>
      <c r="D931" s="5">
        <f t="shared" si="42"/>
        <v>0</v>
      </c>
      <c r="E931" s="5">
        <f>IFERROR(SEARCH(Tabelle2!$A$2,Literatur!$C931),0)</f>
        <v>0</v>
      </c>
      <c r="F931" s="5">
        <f>IFERROR(SEARCH(Tabelle2!$A$3,Literatur!$C931),0)</f>
        <v>0</v>
      </c>
      <c r="G931" s="5">
        <f>IFERROR(SEARCH(Tabelle2!$A$4,Literatur!$C931),0)</f>
        <v>0</v>
      </c>
      <c r="H931" s="5">
        <f>IFERROR(SEARCH(Tabelle2!$A$5,Literatur!$C931),0)</f>
        <v>0</v>
      </c>
      <c r="I931" s="5">
        <f>IFERROR(SEARCH(Tabelle2!$A$6,Literatur!$C931),0)</f>
        <v>0</v>
      </c>
      <c r="J931" s="5">
        <f>IFERROR(SEARCH(Tabelle2!$A$7,Literatur!$C931),0)</f>
        <v>0</v>
      </c>
      <c r="K931" s="5">
        <f>IFERROR(SEARCH(Tabelle2!$A$8,Literatur!$C931),0)</f>
        <v>0</v>
      </c>
      <c r="L931" s="5">
        <f>IFERROR(SEARCH(Tabelle2!$A$9,Literatur!$C931),0)</f>
        <v>0</v>
      </c>
      <c r="M931" s="5">
        <f>IFERROR(SEARCH(Tabelle2!$A$10,Literatur!$C931),0)</f>
        <v>0</v>
      </c>
      <c r="N931" t="s">
        <v>3715</v>
      </c>
      <c r="O931" t="s">
        <v>61</v>
      </c>
      <c r="P931" t="s">
        <v>3716</v>
      </c>
      <c r="Q931" t="s">
        <v>5145</v>
      </c>
      <c r="R931">
        <v>2</v>
      </c>
      <c r="S931">
        <v>115191</v>
      </c>
      <c r="T931" t="s">
        <v>64</v>
      </c>
      <c r="U931" t="s">
        <v>10542</v>
      </c>
      <c r="V931" t="s">
        <v>10543</v>
      </c>
      <c r="X931" t="s">
        <v>10544</v>
      </c>
      <c r="Y931" t="s">
        <v>10545</v>
      </c>
      <c r="Z931" t="s">
        <v>10546</v>
      </c>
      <c r="AA931">
        <f t="shared" si="43"/>
        <v>11</v>
      </c>
      <c r="AB931">
        <v>38</v>
      </c>
      <c r="AC931" t="s">
        <v>10584</v>
      </c>
      <c r="AD931" t="s">
        <v>71</v>
      </c>
      <c r="AE931">
        <v>23226167</v>
      </c>
      <c r="AF931" t="s">
        <v>10585</v>
      </c>
      <c r="AG931" t="s">
        <v>10586</v>
      </c>
      <c r="AH931" t="s">
        <v>10587</v>
      </c>
      <c r="AI931" t="s">
        <v>10588</v>
      </c>
      <c r="AJ931" t="s">
        <v>131</v>
      </c>
      <c r="AK931" t="s">
        <v>4183</v>
      </c>
      <c r="AL931">
        <v>1985910</v>
      </c>
      <c r="AM931">
        <v>2012</v>
      </c>
      <c r="AN931" t="s">
        <v>6773</v>
      </c>
      <c r="AO931" t="s">
        <v>6774</v>
      </c>
      <c r="AP931" t="s">
        <v>6774</v>
      </c>
      <c r="AQ931" t="s">
        <v>6775</v>
      </c>
      <c r="AR931" t="s">
        <v>6776</v>
      </c>
      <c r="AS931" t="s">
        <v>6777</v>
      </c>
      <c r="AT931" t="s">
        <v>10589</v>
      </c>
      <c r="AU931" t="s">
        <v>10590</v>
      </c>
      <c r="AV931" t="s">
        <v>84</v>
      </c>
      <c r="AW931" t="s">
        <v>86</v>
      </c>
      <c r="AX931" t="s">
        <v>86</v>
      </c>
      <c r="AY931" t="s">
        <v>85</v>
      </c>
      <c r="AZ931" t="s">
        <v>86</v>
      </c>
      <c r="BA931" t="s">
        <v>85</v>
      </c>
      <c r="BB931" t="s">
        <v>85</v>
      </c>
      <c r="BC931">
        <v>2</v>
      </c>
      <c r="BD931" t="s">
        <v>86</v>
      </c>
      <c r="BE931" t="s">
        <v>86</v>
      </c>
      <c r="BF931" t="s">
        <v>85</v>
      </c>
      <c r="BG931" t="s">
        <v>86</v>
      </c>
      <c r="BH931" t="s">
        <v>85</v>
      </c>
      <c r="BI931" t="s">
        <v>85</v>
      </c>
      <c r="BJ931" t="s">
        <v>85</v>
      </c>
      <c r="BK931" t="s">
        <v>86</v>
      </c>
      <c r="BL931" t="s">
        <v>10591</v>
      </c>
      <c r="BM931" t="s">
        <v>6641</v>
      </c>
      <c r="BN931" t="s">
        <v>8357</v>
      </c>
      <c r="BO931" t="s">
        <v>6877</v>
      </c>
      <c r="BP931" s="1" t="s">
        <v>10592</v>
      </c>
    </row>
    <row r="932" spans="1:68" hidden="1" x14ac:dyDescent="0.25">
      <c r="A932" s="1" t="s">
        <v>10539</v>
      </c>
      <c r="B932" t="s">
        <v>10540</v>
      </c>
      <c r="C932" t="s">
        <v>10541</v>
      </c>
      <c r="D932" s="5">
        <f t="shared" si="42"/>
        <v>0</v>
      </c>
      <c r="E932" s="5">
        <f>IFERROR(SEARCH(Tabelle2!$A$2,Literatur!$C932),0)</f>
        <v>0</v>
      </c>
      <c r="F932" s="5">
        <f>IFERROR(SEARCH(Tabelle2!$A$3,Literatur!$C932),0)</f>
        <v>0</v>
      </c>
      <c r="G932" s="5">
        <f>IFERROR(SEARCH(Tabelle2!$A$4,Literatur!$C932),0)</f>
        <v>0</v>
      </c>
      <c r="H932" s="5">
        <f>IFERROR(SEARCH(Tabelle2!$A$5,Literatur!$C932),0)</f>
        <v>0</v>
      </c>
      <c r="I932" s="5">
        <f>IFERROR(SEARCH(Tabelle2!$A$6,Literatur!$C932),0)</f>
        <v>0</v>
      </c>
      <c r="J932" s="5">
        <f>IFERROR(SEARCH(Tabelle2!$A$7,Literatur!$C932),0)</f>
        <v>0</v>
      </c>
      <c r="K932" s="5">
        <f>IFERROR(SEARCH(Tabelle2!$A$8,Literatur!$C932),0)</f>
        <v>0</v>
      </c>
      <c r="L932" s="5">
        <f>IFERROR(SEARCH(Tabelle2!$A$9,Literatur!$C932),0)</f>
        <v>0</v>
      </c>
      <c r="M932" s="5">
        <f>IFERROR(SEARCH(Tabelle2!$A$10,Literatur!$C932),0)</f>
        <v>0</v>
      </c>
      <c r="N932" t="s">
        <v>3715</v>
      </c>
      <c r="O932" t="s">
        <v>61</v>
      </c>
      <c r="P932" t="s">
        <v>3716</v>
      </c>
      <c r="Q932" t="s">
        <v>5145</v>
      </c>
      <c r="R932">
        <v>2</v>
      </c>
      <c r="S932">
        <v>115191</v>
      </c>
      <c r="T932" t="s">
        <v>64</v>
      </c>
      <c r="U932" t="s">
        <v>10542</v>
      </c>
      <c r="V932" t="s">
        <v>10543</v>
      </c>
      <c r="X932" t="s">
        <v>10544</v>
      </c>
      <c r="Y932" t="s">
        <v>10545</v>
      </c>
      <c r="Z932" t="s">
        <v>10546</v>
      </c>
      <c r="AA932">
        <f t="shared" si="43"/>
        <v>11</v>
      </c>
      <c r="AB932">
        <v>38</v>
      </c>
      <c r="AC932" t="s">
        <v>10593</v>
      </c>
      <c r="AD932" t="s">
        <v>71</v>
      </c>
      <c r="AE932">
        <v>27891211</v>
      </c>
      <c r="AF932" t="s">
        <v>10594</v>
      </c>
      <c r="AG932" t="s">
        <v>10595</v>
      </c>
      <c r="AH932" t="s">
        <v>10596</v>
      </c>
      <c r="AI932" t="s">
        <v>10597</v>
      </c>
      <c r="AJ932" t="s">
        <v>241</v>
      </c>
      <c r="AK932" t="s">
        <v>384</v>
      </c>
      <c r="AL932">
        <v>2452639</v>
      </c>
      <c r="AM932">
        <v>2016</v>
      </c>
      <c r="AN932" t="s">
        <v>10598</v>
      </c>
      <c r="AO932" t="s">
        <v>10599</v>
      </c>
      <c r="AP932" t="s">
        <v>10599</v>
      </c>
      <c r="AQ932" t="s">
        <v>10600</v>
      </c>
      <c r="AR932" t="s">
        <v>10601</v>
      </c>
      <c r="AS932" t="s">
        <v>10602</v>
      </c>
      <c r="AT932" t="s">
        <v>10603</v>
      </c>
      <c r="AU932" t="s">
        <v>10604</v>
      </c>
      <c r="AV932" t="s">
        <v>84</v>
      </c>
      <c r="AW932" t="s">
        <v>86</v>
      </c>
      <c r="AX932" t="s">
        <v>86</v>
      </c>
      <c r="AY932" t="s">
        <v>85</v>
      </c>
      <c r="AZ932" t="s">
        <v>85</v>
      </c>
      <c r="BA932" t="s">
        <v>85</v>
      </c>
      <c r="BB932" t="s">
        <v>86</v>
      </c>
      <c r="BC932">
        <v>3</v>
      </c>
      <c r="BD932" t="s">
        <v>86</v>
      </c>
      <c r="BE932" t="s">
        <v>86</v>
      </c>
      <c r="BF932" t="s">
        <v>85</v>
      </c>
      <c r="BG932" t="s">
        <v>86</v>
      </c>
      <c r="BH932" t="s">
        <v>85</v>
      </c>
      <c r="BI932" t="s">
        <v>85</v>
      </c>
      <c r="BJ932" t="s">
        <v>85</v>
      </c>
      <c r="BK932" t="s">
        <v>86</v>
      </c>
      <c r="BL932" t="s">
        <v>7723</v>
      </c>
      <c r="BM932" t="s">
        <v>504</v>
      </c>
      <c r="BN932" t="s">
        <v>2539</v>
      </c>
      <c r="BO932" t="s">
        <v>2212</v>
      </c>
      <c r="BP932" s="1" t="s">
        <v>10605</v>
      </c>
    </row>
    <row r="933" spans="1:68" hidden="1" x14ac:dyDescent="0.25">
      <c r="A933" s="1" t="s">
        <v>10539</v>
      </c>
      <c r="B933" t="s">
        <v>10540</v>
      </c>
      <c r="C933" t="s">
        <v>10541</v>
      </c>
      <c r="D933" s="5">
        <f t="shared" si="42"/>
        <v>0</v>
      </c>
      <c r="E933" s="5">
        <f>IFERROR(SEARCH(Tabelle2!$A$2,Literatur!$C933),0)</f>
        <v>0</v>
      </c>
      <c r="F933" s="5">
        <f>IFERROR(SEARCH(Tabelle2!$A$3,Literatur!$C933),0)</f>
        <v>0</v>
      </c>
      <c r="G933" s="5">
        <f>IFERROR(SEARCH(Tabelle2!$A$4,Literatur!$C933),0)</f>
        <v>0</v>
      </c>
      <c r="H933" s="5">
        <f>IFERROR(SEARCH(Tabelle2!$A$5,Literatur!$C933),0)</f>
        <v>0</v>
      </c>
      <c r="I933" s="5">
        <f>IFERROR(SEARCH(Tabelle2!$A$6,Literatur!$C933),0)</f>
        <v>0</v>
      </c>
      <c r="J933" s="5">
        <f>IFERROR(SEARCH(Tabelle2!$A$7,Literatur!$C933),0)</f>
        <v>0</v>
      </c>
      <c r="K933" s="5">
        <f>IFERROR(SEARCH(Tabelle2!$A$8,Literatur!$C933),0)</f>
        <v>0</v>
      </c>
      <c r="L933" s="5">
        <f>IFERROR(SEARCH(Tabelle2!$A$9,Literatur!$C933),0)</f>
        <v>0</v>
      </c>
      <c r="M933" s="5">
        <f>IFERROR(SEARCH(Tabelle2!$A$10,Literatur!$C933),0)</f>
        <v>0</v>
      </c>
      <c r="N933" t="s">
        <v>3715</v>
      </c>
      <c r="O933" t="s">
        <v>61</v>
      </c>
      <c r="P933" t="s">
        <v>3716</v>
      </c>
      <c r="Q933" t="s">
        <v>5145</v>
      </c>
      <c r="R933">
        <v>2</v>
      </c>
      <c r="S933">
        <v>115191</v>
      </c>
      <c r="T933" t="s">
        <v>64</v>
      </c>
      <c r="U933" t="s">
        <v>10542</v>
      </c>
      <c r="V933" t="s">
        <v>10543</v>
      </c>
      <c r="X933" t="s">
        <v>10544</v>
      </c>
      <c r="Y933" t="s">
        <v>10545</v>
      </c>
      <c r="Z933" t="s">
        <v>10546</v>
      </c>
      <c r="AA933">
        <f t="shared" si="43"/>
        <v>11</v>
      </c>
      <c r="AB933">
        <v>38</v>
      </c>
      <c r="AC933" t="s">
        <v>10606</v>
      </c>
      <c r="AD933" t="s">
        <v>71</v>
      </c>
      <c r="AE933">
        <v>26919047</v>
      </c>
      <c r="AF933" t="s">
        <v>10607</v>
      </c>
      <c r="AG933" t="s">
        <v>10608</v>
      </c>
      <c r="AH933" t="s">
        <v>10609</v>
      </c>
      <c r="AI933" t="s">
        <v>10610</v>
      </c>
      <c r="AJ933" t="s">
        <v>384</v>
      </c>
      <c r="AK933" t="s">
        <v>76</v>
      </c>
      <c r="AL933">
        <v>2368696</v>
      </c>
      <c r="AM933">
        <v>2016</v>
      </c>
      <c r="AN933" t="s">
        <v>148</v>
      </c>
      <c r="AO933" t="s">
        <v>149</v>
      </c>
      <c r="AP933" t="s">
        <v>150</v>
      </c>
      <c r="AQ933" t="s">
        <v>151</v>
      </c>
      <c r="AR933" t="s">
        <v>152</v>
      </c>
      <c r="AS933" t="s">
        <v>152</v>
      </c>
      <c r="AT933" t="s">
        <v>10611</v>
      </c>
      <c r="AU933" t="s">
        <v>10612</v>
      </c>
      <c r="AV933" t="s">
        <v>84</v>
      </c>
      <c r="AW933" t="s">
        <v>86</v>
      </c>
      <c r="AX933" t="s">
        <v>86</v>
      </c>
      <c r="AY933" t="s">
        <v>85</v>
      </c>
      <c r="AZ933" t="s">
        <v>86</v>
      </c>
      <c r="BA933" t="s">
        <v>85</v>
      </c>
      <c r="BB933" t="s">
        <v>86</v>
      </c>
      <c r="BC933">
        <v>3</v>
      </c>
      <c r="BD933" t="s">
        <v>86</v>
      </c>
      <c r="BE933" t="s">
        <v>86</v>
      </c>
      <c r="BF933" t="s">
        <v>85</v>
      </c>
      <c r="BG933" t="s">
        <v>86</v>
      </c>
      <c r="BH933" t="s">
        <v>85</v>
      </c>
      <c r="BI933" t="s">
        <v>85</v>
      </c>
      <c r="BJ933" t="s">
        <v>85</v>
      </c>
      <c r="BK933" t="s">
        <v>86</v>
      </c>
      <c r="BL933" t="s">
        <v>10613</v>
      </c>
      <c r="BM933" t="s">
        <v>10411</v>
      </c>
      <c r="BN933" t="s">
        <v>10614</v>
      </c>
      <c r="BO933" t="s">
        <v>8357</v>
      </c>
      <c r="BP933" s="1" t="s">
        <v>10615</v>
      </c>
    </row>
    <row r="934" spans="1:68" hidden="1" x14ac:dyDescent="0.25">
      <c r="A934" s="1" t="s">
        <v>10539</v>
      </c>
      <c r="B934" t="s">
        <v>10540</v>
      </c>
      <c r="C934" t="s">
        <v>10541</v>
      </c>
      <c r="D934" s="5">
        <f t="shared" si="42"/>
        <v>0</v>
      </c>
      <c r="E934" s="5">
        <f>IFERROR(SEARCH(Tabelle2!$A$2,Literatur!$C934),0)</f>
        <v>0</v>
      </c>
      <c r="F934" s="5">
        <f>IFERROR(SEARCH(Tabelle2!$A$3,Literatur!$C934),0)</f>
        <v>0</v>
      </c>
      <c r="G934" s="5">
        <f>IFERROR(SEARCH(Tabelle2!$A$4,Literatur!$C934),0)</f>
        <v>0</v>
      </c>
      <c r="H934" s="5">
        <f>IFERROR(SEARCH(Tabelle2!$A$5,Literatur!$C934),0)</f>
        <v>0</v>
      </c>
      <c r="I934" s="5">
        <f>IFERROR(SEARCH(Tabelle2!$A$6,Literatur!$C934),0)</f>
        <v>0</v>
      </c>
      <c r="J934" s="5">
        <f>IFERROR(SEARCH(Tabelle2!$A$7,Literatur!$C934),0)</f>
        <v>0</v>
      </c>
      <c r="K934" s="5">
        <f>IFERROR(SEARCH(Tabelle2!$A$8,Literatur!$C934),0)</f>
        <v>0</v>
      </c>
      <c r="L934" s="5">
        <f>IFERROR(SEARCH(Tabelle2!$A$9,Literatur!$C934),0)</f>
        <v>0</v>
      </c>
      <c r="M934" s="5">
        <f>IFERROR(SEARCH(Tabelle2!$A$10,Literatur!$C934),0)</f>
        <v>0</v>
      </c>
      <c r="N934" t="s">
        <v>3715</v>
      </c>
      <c r="O934" t="s">
        <v>61</v>
      </c>
      <c r="P934" t="s">
        <v>3716</v>
      </c>
      <c r="Q934" t="s">
        <v>5145</v>
      </c>
      <c r="R934">
        <v>2</v>
      </c>
      <c r="S934">
        <v>115191</v>
      </c>
      <c r="T934" t="s">
        <v>64</v>
      </c>
      <c r="U934" t="s">
        <v>10542</v>
      </c>
      <c r="V934" t="s">
        <v>10543</v>
      </c>
      <c r="X934" t="s">
        <v>10544</v>
      </c>
      <c r="Y934" t="s">
        <v>10545</v>
      </c>
      <c r="Z934" t="s">
        <v>10546</v>
      </c>
      <c r="AA934">
        <f t="shared" si="43"/>
        <v>11</v>
      </c>
      <c r="AB934">
        <v>38</v>
      </c>
      <c r="AC934" t="s">
        <v>10616</v>
      </c>
      <c r="AD934" t="s">
        <v>71</v>
      </c>
      <c r="AE934">
        <v>26464783</v>
      </c>
      <c r="AF934" t="s">
        <v>10617</v>
      </c>
      <c r="AG934" t="s">
        <v>10618</v>
      </c>
      <c r="AH934" t="s">
        <v>10619</v>
      </c>
      <c r="AI934" t="s">
        <v>10620</v>
      </c>
      <c r="AJ934" t="s">
        <v>113</v>
      </c>
      <c r="AK934" t="s">
        <v>241</v>
      </c>
      <c r="AL934">
        <v>2263359</v>
      </c>
      <c r="AM934">
        <v>2015</v>
      </c>
      <c r="AN934" t="s">
        <v>3996</v>
      </c>
      <c r="AO934" t="s">
        <v>3997</v>
      </c>
      <c r="AP934" t="s">
        <v>3997</v>
      </c>
      <c r="AQ934" t="s">
        <v>3998</v>
      </c>
      <c r="AR934" t="s">
        <v>3999</v>
      </c>
      <c r="AS934" t="s">
        <v>3999</v>
      </c>
      <c r="AT934" t="s">
        <v>10621</v>
      </c>
      <c r="AU934" t="s">
        <v>10622</v>
      </c>
      <c r="AV934" t="s">
        <v>84</v>
      </c>
      <c r="AW934" t="s">
        <v>86</v>
      </c>
      <c r="AX934" t="s">
        <v>86</v>
      </c>
      <c r="AY934" t="s">
        <v>85</v>
      </c>
      <c r="AZ934" t="s">
        <v>86</v>
      </c>
      <c r="BA934" t="s">
        <v>85</v>
      </c>
      <c r="BB934" t="s">
        <v>86</v>
      </c>
      <c r="BC934">
        <v>3</v>
      </c>
      <c r="BD934" t="s">
        <v>86</v>
      </c>
      <c r="BE934" t="s">
        <v>86</v>
      </c>
      <c r="BF934" t="s">
        <v>85</v>
      </c>
      <c r="BG934" t="s">
        <v>86</v>
      </c>
      <c r="BH934" t="s">
        <v>85</v>
      </c>
      <c r="BI934" t="s">
        <v>85</v>
      </c>
      <c r="BJ934" t="s">
        <v>85</v>
      </c>
      <c r="BK934" t="s">
        <v>86</v>
      </c>
      <c r="BL934" t="s">
        <v>5961</v>
      </c>
      <c r="BM934" t="s">
        <v>1067</v>
      </c>
      <c r="BN934" t="s">
        <v>10623</v>
      </c>
      <c r="BO934" t="s">
        <v>2539</v>
      </c>
      <c r="BP934" s="1" t="s">
        <v>10624</v>
      </c>
    </row>
    <row r="935" spans="1:68" hidden="1" x14ac:dyDescent="0.25">
      <c r="A935" s="1" t="s">
        <v>10539</v>
      </c>
      <c r="B935" t="s">
        <v>10540</v>
      </c>
      <c r="C935" t="s">
        <v>10541</v>
      </c>
      <c r="D935" s="5">
        <f t="shared" si="42"/>
        <v>0</v>
      </c>
      <c r="E935" s="5">
        <f>IFERROR(SEARCH(Tabelle2!$A$2,Literatur!$C935),0)</f>
        <v>0</v>
      </c>
      <c r="F935" s="5">
        <f>IFERROR(SEARCH(Tabelle2!$A$3,Literatur!$C935),0)</f>
        <v>0</v>
      </c>
      <c r="G935" s="5">
        <f>IFERROR(SEARCH(Tabelle2!$A$4,Literatur!$C935),0)</f>
        <v>0</v>
      </c>
      <c r="H935" s="5">
        <f>IFERROR(SEARCH(Tabelle2!$A$5,Literatur!$C935),0)</f>
        <v>0</v>
      </c>
      <c r="I935" s="5">
        <f>IFERROR(SEARCH(Tabelle2!$A$6,Literatur!$C935),0)</f>
        <v>0</v>
      </c>
      <c r="J935" s="5">
        <f>IFERROR(SEARCH(Tabelle2!$A$7,Literatur!$C935),0)</f>
        <v>0</v>
      </c>
      <c r="K935" s="5">
        <f>IFERROR(SEARCH(Tabelle2!$A$8,Literatur!$C935),0)</f>
        <v>0</v>
      </c>
      <c r="L935" s="5">
        <f>IFERROR(SEARCH(Tabelle2!$A$9,Literatur!$C935),0)</f>
        <v>0</v>
      </c>
      <c r="M935" s="5">
        <f>IFERROR(SEARCH(Tabelle2!$A$10,Literatur!$C935),0)</f>
        <v>0</v>
      </c>
      <c r="N935" t="s">
        <v>3715</v>
      </c>
      <c r="O935" t="s">
        <v>61</v>
      </c>
      <c r="P935" t="s">
        <v>3716</v>
      </c>
      <c r="Q935" t="s">
        <v>5145</v>
      </c>
      <c r="R935">
        <v>2</v>
      </c>
      <c r="S935">
        <v>115191</v>
      </c>
      <c r="T935" t="s">
        <v>64</v>
      </c>
      <c r="U935" t="s">
        <v>10542</v>
      </c>
      <c r="V935" t="s">
        <v>10543</v>
      </c>
      <c r="X935" t="s">
        <v>10544</v>
      </c>
      <c r="Y935" t="s">
        <v>10545</v>
      </c>
      <c r="Z935" t="s">
        <v>10546</v>
      </c>
      <c r="AA935">
        <f t="shared" si="43"/>
        <v>11</v>
      </c>
      <c r="AB935">
        <v>38</v>
      </c>
      <c r="AC935" t="s">
        <v>10625</v>
      </c>
      <c r="AD935" t="s">
        <v>71</v>
      </c>
      <c r="AE935">
        <v>23956804</v>
      </c>
      <c r="AF935" t="s">
        <v>10626</v>
      </c>
      <c r="AG935" t="s">
        <v>10627</v>
      </c>
      <c r="AH935" t="s">
        <v>10628</v>
      </c>
      <c r="AI935" t="s">
        <v>10629</v>
      </c>
      <c r="AJ935" t="s">
        <v>113</v>
      </c>
      <c r="AK935" t="s">
        <v>4031</v>
      </c>
      <c r="AL935">
        <v>2066210</v>
      </c>
      <c r="AM935">
        <v>2013</v>
      </c>
      <c r="AN935" t="s">
        <v>6773</v>
      </c>
      <c r="AO935" t="s">
        <v>6774</v>
      </c>
      <c r="AP935" t="s">
        <v>6774</v>
      </c>
      <c r="AQ935" t="s">
        <v>6775</v>
      </c>
      <c r="AR935" t="s">
        <v>6776</v>
      </c>
      <c r="AS935" t="s">
        <v>6777</v>
      </c>
      <c r="AT935" t="s">
        <v>5875</v>
      </c>
      <c r="AU935" t="s">
        <v>10630</v>
      </c>
      <c r="AV935" t="s">
        <v>84</v>
      </c>
      <c r="AW935" t="s">
        <v>86</v>
      </c>
      <c r="AX935" t="s">
        <v>86</v>
      </c>
      <c r="AY935" t="s">
        <v>85</v>
      </c>
      <c r="AZ935" t="s">
        <v>86</v>
      </c>
      <c r="BA935" t="s">
        <v>85</v>
      </c>
      <c r="BB935" t="s">
        <v>86</v>
      </c>
      <c r="BC935">
        <v>3</v>
      </c>
      <c r="BD935" t="s">
        <v>86</v>
      </c>
      <c r="BE935" t="s">
        <v>86</v>
      </c>
      <c r="BF935" t="s">
        <v>85</v>
      </c>
      <c r="BG935" t="s">
        <v>86</v>
      </c>
      <c r="BH935" t="s">
        <v>85</v>
      </c>
      <c r="BI935" t="s">
        <v>85</v>
      </c>
      <c r="BJ935" t="s">
        <v>85</v>
      </c>
      <c r="BK935" t="s">
        <v>85</v>
      </c>
      <c r="BL935" t="s">
        <v>8717</v>
      </c>
      <c r="BM935" t="s">
        <v>6641</v>
      </c>
      <c r="BN935" t="s">
        <v>2339</v>
      </c>
      <c r="BO935" t="s">
        <v>10614</v>
      </c>
      <c r="BP935" s="1" t="s">
        <v>10631</v>
      </c>
    </row>
    <row r="936" spans="1:68" hidden="1" x14ac:dyDescent="0.25">
      <c r="A936" s="1" t="s">
        <v>10539</v>
      </c>
      <c r="B936" t="s">
        <v>10540</v>
      </c>
      <c r="C936" t="s">
        <v>10541</v>
      </c>
      <c r="D936" s="5">
        <f t="shared" si="42"/>
        <v>0</v>
      </c>
      <c r="E936" s="5">
        <f>IFERROR(SEARCH(Tabelle2!$A$2,Literatur!$C936),0)</f>
        <v>0</v>
      </c>
      <c r="F936" s="5">
        <f>IFERROR(SEARCH(Tabelle2!$A$3,Literatur!$C936),0)</f>
        <v>0</v>
      </c>
      <c r="G936" s="5">
        <f>IFERROR(SEARCH(Tabelle2!$A$4,Literatur!$C936),0)</f>
        <v>0</v>
      </c>
      <c r="H936" s="5">
        <f>IFERROR(SEARCH(Tabelle2!$A$5,Literatur!$C936),0)</f>
        <v>0</v>
      </c>
      <c r="I936" s="5">
        <f>IFERROR(SEARCH(Tabelle2!$A$6,Literatur!$C936),0)</f>
        <v>0</v>
      </c>
      <c r="J936" s="5">
        <f>IFERROR(SEARCH(Tabelle2!$A$7,Literatur!$C936),0)</f>
        <v>0</v>
      </c>
      <c r="K936" s="5">
        <f>IFERROR(SEARCH(Tabelle2!$A$8,Literatur!$C936),0)</f>
        <v>0</v>
      </c>
      <c r="L936" s="5">
        <f>IFERROR(SEARCH(Tabelle2!$A$9,Literatur!$C936),0)</f>
        <v>0</v>
      </c>
      <c r="M936" s="5">
        <f>IFERROR(SEARCH(Tabelle2!$A$10,Literatur!$C936),0)</f>
        <v>0</v>
      </c>
      <c r="N936" t="s">
        <v>3715</v>
      </c>
      <c r="O936" t="s">
        <v>61</v>
      </c>
      <c r="P936" t="s">
        <v>3716</v>
      </c>
      <c r="Q936" t="s">
        <v>5145</v>
      </c>
      <c r="R936">
        <v>2</v>
      </c>
      <c r="S936">
        <v>115191</v>
      </c>
      <c r="T936" t="s">
        <v>64</v>
      </c>
      <c r="U936" t="s">
        <v>10542</v>
      </c>
      <c r="V936" t="s">
        <v>10543</v>
      </c>
      <c r="X936" t="s">
        <v>10544</v>
      </c>
      <c r="Y936" t="s">
        <v>10545</v>
      </c>
      <c r="Z936" t="s">
        <v>10546</v>
      </c>
      <c r="AA936">
        <f t="shared" si="43"/>
        <v>11</v>
      </c>
      <c r="AB936">
        <v>38</v>
      </c>
      <c r="AC936" t="s">
        <v>5869</v>
      </c>
      <c r="AD936" t="s">
        <v>71</v>
      </c>
      <c r="AE936">
        <v>28449114</v>
      </c>
      <c r="AF936" t="s">
        <v>5844</v>
      </c>
      <c r="AG936" t="s">
        <v>5863</v>
      </c>
      <c r="AH936" t="s">
        <v>5872</v>
      </c>
      <c r="AI936" t="s">
        <v>5873</v>
      </c>
      <c r="AJ936" t="s">
        <v>385</v>
      </c>
      <c r="AK936" t="s">
        <v>770</v>
      </c>
      <c r="AL936">
        <v>2596718</v>
      </c>
      <c r="AM936">
        <v>2017</v>
      </c>
      <c r="AN936" t="s">
        <v>735</v>
      </c>
      <c r="AO936" t="s">
        <v>736</v>
      </c>
      <c r="AP936" t="s">
        <v>736</v>
      </c>
      <c r="AQ936" t="s">
        <v>737</v>
      </c>
      <c r="AR936" t="s">
        <v>738</v>
      </c>
      <c r="AS936" t="s">
        <v>739</v>
      </c>
      <c r="AT936" t="s">
        <v>10632</v>
      </c>
      <c r="AU936" t="s">
        <v>5876</v>
      </c>
      <c r="AV936" t="s">
        <v>84</v>
      </c>
      <c r="AW936" t="s">
        <v>86</v>
      </c>
      <c r="AX936" t="s">
        <v>86</v>
      </c>
      <c r="AY936" t="s">
        <v>85</v>
      </c>
      <c r="AZ936" t="s">
        <v>86</v>
      </c>
      <c r="BA936" t="s">
        <v>85</v>
      </c>
      <c r="BB936" t="s">
        <v>86</v>
      </c>
      <c r="BC936">
        <v>4</v>
      </c>
      <c r="BD936" t="s">
        <v>86</v>
      </c>
      <c r="BE936" t="s">
        <v>86</v>
      </c>
      <c r="BF936" t="s">
        <v>85</v>
      </c>
      <c r="BG936" t="s">
        <v>86</v>
      </c>
      <c r="BH936" t="s">
        <v>85</v>
      </c>
      <c r="BI936" t="s">
        <v>85</v>
      </c>
      <c r="BJ936" t="s">
        <v>85</v>
      </c>
      <c r="BK936" t="s">
        <v>85</v>
      </c>
      <c r="BL936" t="s">
        <v>189</v>
      </c>
      <c r="BM936" t="s">
        <v>170</v>
      </c>
      <c r="BN936" t="s">
        <v>2187</v>
      </c>
      <c r="BO936" t="s">
        <v>4969</v>
      </c>
      <c r="BP936" s="1" t="s">
        <v>5868</v>
      </c>
    </row>
    <row r="937" spans="1:68" hidden="1" x14ac:dyDescent="0.25">
      <c r="A937" s="1" t="s">
        <v>10539</v>
      </c>
      <c r="B937" t="s">
        <v>10540</v>
      </c>
      <c r="C937" t="s">
        <v>10541</v>
      </c>
      <c r="D937" s="5">
        <f t="shared" si="42"/>
        <v>0</v>
      </c>
      <c r="E937" s="5">
        <f>IFERROR(SEARCH(Tabelle2!$A$2,Literatur!$C937),0)</f>
        <v>0</v>
      </c>
      <c r="F937" s="5">
        <f>IFERROR(SEARCH(Tabelle2!$A$3,Literatur!$C937),0)</f>
        <v>0</v>
      </c>
      <c r="G937" s="5">
        <f>IFERROR(SEARCH(Tabelle2!$A$4,Literatur!$C937),0)</f>
        <v>0</v>
      </c>
      <c r="H937" s="5">
        <f>IFERROR(SEARCH(Tabelle2!$A$5,Literatur!$C937),0)</f>
        <v>0</v>
      </c>
      <c r="I937" s="5">
        <f>IFERROR(SEARCH(Tabelle2!$A$6,Literatur!$C937),0)</f>
        <v>0</v>
      </c>
      <c r="J937" s="5">
        <f>IFERROR(SEARCH(Tabelle2!$A$7,Literatur!$C937),0)</f>
        <v>0</v>
      </c>
      <c r="K937" s="5">
        <f>IFERROR(SEARCH(Tabelle2!$A$8,Literatur!$C937),0)</f>
        <v>0</v>
      </c>
      <c r="L937" s="5">
        <f>IFERROR(SEARCH(Tabelle2!$A$9,Literatur!$C937),0)</f>
        <v>0</v>
      </c>
      <c r="M937" s="5">
        <f>IFERROR(SEARCH(Tabelle2!$A$10,Literatur!$C937),0)</f>
        <v>0</v>
      </c>
      <c r="N937" t="s">
        <v>3715</v>
      </c>
      <c r="O937" t="s">
        <v>61</v>
      </c>
      <c r="P937" t="s">
        <v>3716</v>
      </c>
      <c r="Q937" t="s">
        <v>5145</v>
      </c>
      <c r="R937">
        <v>2</v>
      </c>
      <c r="S937">
        <v>115191</v>
      </c>
      <c r="T937" t="s">
        <v>64</v>
      </c>
      <c r="U937" t="s">
        <v>10542</v>
      </c>
      <c r="V937" t="s">
        <v>10543</v>
      </c>
      <c r="X937" t="s">
        <v>10544</v>
      </c>
      <c r="Y937" t="s">
        <v>10545</v>
      </c>
      <c r="Z937" t="s">
        <v>10546</v>
      </c>
      <c r="AA937">
        <f t="shared" si="43"/>
        <v>11</v>
      </c>
      <c r="AB937">
        <v>38</v>
      </c>
      <c r="AC937" t="s">
        <v>10633</v>
      </c>
      <c r="AD937" t="s">
        <v>71</v>
      </c>
      <c r="AE937">
        <v>26855674</v>
      </c>
      <c r="AF937" t="s">
        <v>10634</v>
      </c>
      <c r="AG937" t="s">
        <v>10635</v>
      </c>
      <c r="AH937" t="s">
        <v>10636</v>
      </c>
      <c r="AI937" t="s">
        <v>10637</v>
      </c>
      <c r="AJ937" t="s">
        <v>97</v>
      </c>
      <c r="AK937" t="s">
        <v>97</v>
      </c>
      <c r="AL937">
        <v>2554940</v>
      </c>
      <c r="AM937">
        <v>2016</v>
      </c>
      <c r="AN937" t="s">
        <v>5765</v>
      </c>
      <c r="AO937" t="s">
        <v>5766</v>
      </c>
      <c r="AP937" t="s">
        <v>5766</v>
      </c>
      <c r="AQ937" t="s">
        <v>5767</v>
      </c>
      <c r="AR937" t="s">
        <v>5753</v>
      </c>
      <c r="AS937" t="s">
        <v>5753</v>
      </c>
      <c r="AT937" t="s">
        <v>10638</v>
      </c>
      <c r="AU937" t="s">
        <v>10639</v>
      </c>
      <c r="AV937" t="s">
        <v>84</v>
      </c>
      <c r="AW937" t="s">
        <v>86</v>
      </c>
      <c r="AX937" t="s">
        <v>86</v>
      </c>
      <c r="AY937" t="s">
        <v>85</v>
      </c>
      <c r="AZ937" t="s">
        <v>86</v>
      </c>
      <c r="BA937" t="s">
        <v>85</v>
      </c>
      <c r="BB937" t="s">
        <v>85</v>
      </c>
      <c r="BC937">
        <v>6</v>
      </c>
      <c r="BD937" t="s">
        <v>86</v>
      </c>
      <c r="BE937" t="s">
        <v>86</v>
      </c>
      <c r="BF937" t="s">
        <v>85</v>
      </c>
      <c r="BG937" t="s">
        <v>86</v>
      </c>
      <c r="BH937" t="s">
        <v>85</v>
      </c>
      <c r="BI937" t="s">
        <v>85</v>
      </c>
      <c r="BJ937" t="s">
        <v>85</v>
      </c>
      <c r="BK937" t="s">
        <v>86</v>
      </c>
      <c r="BL937" t="s">
        <v>5772</v>
      </c>
      <c r="BM937" t="s">
        <v>5989</v>
      </c>
      <c r="BN937" t="s">
        <v>9589</v>
      </c>
      <c r="BO937" t="s">
        <v>10623</v>
      </c>
      <c r="BP937" s="1" t="s">
        <v>10640</v>
      </c>
    </row>
    <row r="938" spans="1:68" hidden="1" x14ac:dyDescent="0.25">
      <c r="A938" s="1" t="s">
        <v>10539</v>
      </c>
      <c r="B938" t="s">
        <v>10540</v>
      </c>
      <c r="C938" t="s">
        <v>10541</v>
      </c>
      <c r="D938" s="5">
        <f t="shared" si="42"/>
        <v>0</v>
      </c>
      <c r="E938" s="5">
        <f>IFERROR(SEARCH(Tabelle2!$A$2,Literatur!$C938),0)</f>
        <v>0</v>
      </c>
      <c r="F938" s="5">
        <f>IFERROR(SEARCH(Tabelle2!$A$3,Literatur!$C938),0)</f>
        <v>0</v>
      </c>
      <c r="G938" s="5">
        <f>IFERROR(SEARCH(Tabelle2!$A$4,Literatur!$C938),0)</f>
        <v>0</v>
      </c>
      <c r="H938" s="5">
        <f>IFERROR(SEARCH(Tabelle2!$A$5,Literatur!$C938),0)</f>
        <v>0</v>
      </c>
      <c r="I938" s="5">
        <f>IFERROR(SEARCH(Tabelle2!$A$6,Literatur!$C938),0)</f>
        <v>0</v>
      </c>
      <c r="J938" s="5">
        <f>IFERROR(SEARCH(Tabelle2!$A$7,Literatur!$C938),0)</f>
        <v>0</v>
      </c>
      <c r="K938" s="5">
        <f>IFERROR(SEARCH(Tabelle2!$A$8,Literatur!$C938),0)</f>
        <v>0</v>
      </c>
      <c r="L938" s="5">
        <f>IFERROR(SEARCH(Tabelle2!$A$9,Literatur!$C938),0)</f>
        <v>0</v>
      </c>
      <c r="M938" s="5">
        <f>IFERROR(SEARCH(Tabelle2!$A$10,Literatur!$C938),0)</f>
        <v>0</v>
      </c>
      <c r="N938" t="s">
        <v>3715</v>
      </c>
      <c r="O938" t="s">
        <v>61</v>
      </c>
      <c r="P938" t="s">
        <v>3716</v>
      </c>
      <c r="Q938" t="s">
        <v>5145</v>
      </c>
      <c r="R938">
        <v>2</v>
      </c>
      <c r="S938">
        <v>115191</v>
      </c>
      <c r="T938" t="s">
        <v>64</v>
      </c>
      <c r="U938" t="s">
        <v>10542</v>
      </c>
      <c r="V938" t="s">
        <v>10543</v>
      </c>
      <c r="X938" t="s">
        <v>10544</v>
      </c>
      <c r="Y938" t="s">
        <v>10545</v>
      </c>
      <c r="Z938" t="s">
        <v>10546</v>
      </c>
      <c r="AA938">
        <f t="shared" si="43"/>
        <v>11</v>
      </c>
      <c r="AB938">
        <v>38</v>
      </c>
      <c r="AC938" t="s">
        <v>10641</v>
      </c>
      <c r="AD938" t="s">
        <v>71</v>
      </c>
      <c r="AE938">
        <v>27774140</v>
      </c>
      <c r="AF938" t="s">
        <v>10642</v>
      </c>
      <c r="AG938" t="s">
        <v>10643</v>
      </c>
      <c r="AH938" t="s">
        <v>10644</v>
      </c>
      <c r="AI938" t="s">
        <v>10645</v>
      </c>
      <c r="AJ938" t="s">
        <v>97</v>
      </c>
      <c r="AK938" t="s">
        <v>384</v>
      </c>
      <c r="AL938">
        <v>2454771</v>
      </c>
      <c r="AM938">
        <v>2016</v>
      </c>
      <c r="AN938" t="s">
        <v>10598</v>
      </c>
      <c r="AO938" t="s">
        <v>10599</v>
      </c>
      <c r="AP938" t="s">
        <v>10599</v>
      </c>
      <c r="AQ938" t="s">
        <v>10600</v>
      </c>
      <c r="AR938" t="s">
        <v>10601</v>
      </c>
      <c r="AS938" t="s">
        <v>10602</v>
      </c>
      <c r="AT938" t="s">
        <v>5987</v>
      </c>
      <c r="AU938" t="s">
        <v>10646</v>
      </c>
      <c r="AV938" t="s">
        <v>84</v>
      </c>
      <c r="AW938" t="s">
        <v>86</v>
      </c>
      <c r="AX938" t="s">
        <v>86</v>
      </c>
      <c r="AY938" t="s">
        <v>85</v>
      </c>
      <c r="AZ938" t="s">
        <v>85</v>
      </c>
      <c r="BA938" t="s">
        <v>85</v>
      </c>
      <c r="BB938" t="s">
        <v>86</v>
      </c>
      <c r="BC938">
        <v>7</v>
      </c>
      <c r="BD938" t="s">
        <v>86</v>
      </c>
      <c r="BE938" t="s">
        <v>86</v>
      </c>
      <c r="BF938" t="s">
        <v>85</v>
      </c>
      <c r="BG938" t="s">
        <v>86</v>
      </c>
      <c r="BH938" t="s">
        <v>85</v>
      </c>
      <c r="BI938" t="s">
        <v>85</v>
      </c>
      <c r="BJ938" t="s">
        <v>85</v>
      </c>
      <c r="BK938" t="s">
        <v>85</v>
      </c>
      <c r="BL938" t="s">
        <v>10647</v>
      </c>
      <c r="BM938" t="s">
        <v>2908</v>
      </c>
      <c r="BN938" t="s">
        <v>8385</v>
      </c>
      <c r="BO938" t="s">
        <v>2339</v>
      </c>
      <c r="BP938" s="1" t="s">
        <v>10648</v>
      </c>
    </row>
    <row r="939" spans="1:68" hidden="1" x14ac:dyDescent="0.25">
      <c r="A939" s="1" t="s">
        <v>10539</v>
      </c>
      <c r="B939" t="s">
        <v>10540</v>
      </c>
      <c r="C939" t="s">
        <v>10541</v>
      </c>
      <c r="D939" s="5">
        <f t="shared" si="42"/>
        <v>0</v>
      </c>
      <c r="E939" s="5">
        <f>IFERROR(SEARCH(Tabelle2!$A$2,Literatur!$C939),0)</f>
        <v>0</v>
      </c>
      <c r="F939" s="5">
        <f>IFERROR(SEARCH(Tabelle2!$A$3,Literatur!$C939),0)</f>
        <v>0</v>
      </c>
      <c r="G939" s="5">
        <f>IFERROR(SEARCH(Tabelle2!$A$4,Literatur!$C939),0)</f>
        <v>0</v>
      </c>
      <c r="H939" s="5">
        <f>IFERROR(SEARCH(Tabelle2!$A$5,Literatur!$C939),0)</f>
        <v>0</v>
      </c>
      <c r="I939" s="5">
        <f>IFERROR(SEARCH(Tabelle2!$A$6,Literatur!$C939),0)</f>
        <v>0</v>
      </c>
      <c r="J939" s="5">
        <f>IFERROR(SEARCH(Tabelle2!$A$7,Literatur!$C939),0)</f>
        <v>0</v>
      </c>
      <c r="K939" s="5">
        <f>IFERROR(SEARCH(Tabelle2!$A$8,Literatur!$C939),0)</f>
        <v>0</v>
      </c>
      <c r="L939" s="5">
        <f>IFERROR(SEARCH(Tabelle2!$A$9,Literatur!$C939),0)</f>
        <v>0</v>
      </c>
      <c r="M939" s="5">
        <f>IFERROR(SEARCH(Tabelle2!$A$10,Literatur!$C939),0)</f>
        <v>0</v>
      </c>
      <c r="N939" t="s">
        <v>3715</v>
      </c>
      <c r="O939" t="s">
        <v>61</v>
      </c>
      <c r="P939" t="s">
        <v>3716</v>
      </c>
      <c r="Q939" t="s">
        <v>5145</v>
      </c>
      <c r="R939">
        <v>2</v>
      </c>
      <c r="S939">
        <v>115191</v>
      </c>
      <c r="T939" t="s">
        <v>64</v>
      </c>
      <c r="U939" t="s">
        <v>10542</v>
      </c>
      <c r="V939" t="s">
        <v>10543</v>
      </c>
      <c r="X939" t="s">
        <v>10544</v>
      </c>
      <c r="Y939" t="s">
        <v>10545</v>
      </c>
      <c r="Z939" t="s">
        <v>10546</v>
      </c>
      <c r="AA939">
        <f t="shared" si="43"/>
        <v>11</v>
      </c>
      <c r="AB939">
        <v>38</v>
      </c>
      <c r="AC939" t="s">
        <v>5981</v>
      </c>
      <c r="AD939" t="s">
        <v>71</v>
      </c>
      <c r="AE939">
        <v>27080396</v>
      </c>
      <c r="AF939" t="s">
        <v>5954</v>
      </c>
      <c r="AG939" t="s">
        <v>5973</v>
      </c>
      <c r="AH939" t="s">
        <v>5984</v>
      </c>
      <c r="AI939" t="s">
        <v>5985</v>
      </c>
      <c r="AJ939" t="s">
        <v>207</v>
      </c>
      <c r="AK939" t="s">
        <v>241</v>
      </c>
      <c r="AL939">
        <v>2460839</v>
      </c>
      <c r="AM939">
        <v>2016</v>
      </c>
      <c r="AN939" t="s">
        <v>464</v>
      </c>
      <c r="AO939" t="s">
        <v>465</v>
      </c>
      <c r="AP939" t="s">
        <v>465</v>
      </c>
      <c r="AQ939" t="s">
        <v>466</v>
      </c>
      <c r="AR939" t="s">
        <v>467</v>
      </c>
      <c r="AS939" t="s">
        <v>467</v>
      </c>
      <c r="AT939" t="s">
        <v>10649</v>
      </c>
      <c r="AU939" t="s">
        <v>5988</v>
      </c>
      <c r="AV939" t="s">
        <v>84</v>
      </c>
      <c r="AW939" t="s">
        <v>86</v>
      </c>
      <c r="AX939" t="s">
        <v>86</v>
      </c>
      <c r="AY939" t="s">
        <v>85</v>
      </c>
      <c r="AZ939" t="s">
        <v>86</v>
      </c>
      <c r="BA939" t="s">
        <v>85</v>
      </c>
      <c r="BB939" t="s">
        <v>86</v>
      </c>
      <c r="BC939">
        <v>7</v>
      </c>
      <c r="BD939" t="s">
        <v>86</v>
      </c>
      <c r="BE939" t="s">
        <v>86</v>
      </c>
      <c r="BF939" t="s">
        <v>85</v>
      </c>
      <c r="BG939" t="s">
        <v>86</v>
      </c>
      <c r="BH939" t="s">
        <v>85</v>
      </c>
      <c r="BI939" t="s">
        <v>85</v>
      </c>
      <c r="BJ939" t="s">
        <v>85</v>
      </c>
      <c r="BK939" t="s">
        <v>85</v>
      </c>
      <c r="BL939" t="s">
        <v>2187</v>
      </c>
      <c r="BM939" t="s">
        <v>10650</v>
      </c>
      <c r="BN939" t="s">
        <v>10651</v>
      </c>
      <c r="BO939" t="s">
        <v>2187</v>
      </c>
      <c r="BP939" s="1" t="s">
        <v>5980</v>
      </c>
    </row>
    <row r="940" spans="1:68" hidden="1" x14ac:dyDescent="0.25">
      <c r="A940" s="1" t="s">
        <v>10539</v>
      </c>
      <c r="B940" t="s">
        <v>10540</v>
      </c>
      <c r="C940" t="s">
        <v>10541</v>
      </c>
      <c r="D940" s="5">
        <f t="shared" si="42"/>
        <v>0</v>
      </c>
      <c r="E940" s="5">
        <f>IFERROR(SEARCH(Tabelle2!$A$2,Literatur!$C940),0)</f>
        <v>0</v>
      </c>
      <c r="F940" s="5">
        <f>IFERROR(SEARCH(Tabelle2!$A$3,Literatur!$C940),0)</f>
        <v>0</v>
      </c>
      <c r="G940" s="5">
        <f>IFERROR(SEARCH(Tabelle2!$A$4,Literatur!$C940),0)</f>
        <v>0</v>
      </c>
      <c r="H940" s="5">
        <f>IFERROR(SEARCH(Tabelle2!$A$5,Literatur!$C940),0)</f>
        <v>0</v>
      </c>
      <c r="I940" s="5">
        <f>IFERROR(SEARCH(Tabelle2!$A$6,Literatur!$C940),0)</f>
        <v>0</v>
      </c>
      <c r="J940" s="5">
        <f>IFERROR(SEARCH(Tabelle2!$A$7,Literatur!$C940),0)</f>
        <v>0</v>
      </c>
      <c r="K940" s="5">
        <f>IFERROR(SEARCH(Tabelle2!$A$8,Literatur!$C940),0)</f>
        <v>0</v>
      </c>
      <c r="L940" s="5">
        <f>IFERROR(SEARCH(Tabelle2!$A$9,Literatur!$C940),0)</f>
        <v>0</v>
      </c>
      <c r="M940" s="5">
        <f>IFERROR(SEARCH(Tabelle2!$A$10,Literatur!$C940),0)</f>
        <v>0</v>
      </c>
      <c r="N940" t="s">
        <v>3715</v>
      </c>
      <c r="O940" t="s">
        <v>61</v>
      </c>
      <c r="P940" t="s">
        <v>3716</v>
      </c>
      <c r="Q940" t="s">
        <v>5145</v>
      </c>
      <c r="R940">
        <v>2</v>
      </c>
      <c r="S940">
        <v>115191</v>
      </c>
      <c r="T940" t="s">
        <v>64</v>
      </c>
      <c r="U940" t="s">
        <v>10542</v>
      </c>
      <c r="V940" t="s">
        <v>10543</v>
      </c>
      <c r="X940" t="s">
        <v>10544</v>
      </c>
      <c r="Y940" t="s">
        <v>10545</v>
      </c>
      <c r="Z940" t="s">
        <v>10546</v>
      </c>
      <c r="AA940">
        <f t="shared" si="43"/>
        <v>11</v>
      </c>
      <c r="AB940">
        <v>38</v>
      </c>
      <c r="AC940" t="s">
        <v>10652</v>
      </c>
      <c r="AD940" t="s">
        <v>71</v>
      </c>
      <c r="AE940">
        <v>26154165</v>
      </c>
      <c r="AF940" t="s">
        <v>10653</v>
      </c>
      <c r="AG940" t="s">
        <v>10654</v>
      </c>
      <c r="AH940" t="s">
        <v>10655</v>
      </c>
      <c r="AI940" t="s">
        <v>10656</v>
      </c>
      <c r="AJ940" t="s">
        <v>420</v>
      </c>
      <c r="AK940" t="s">
        <v>178</v>
      </c>
      <c r="AL940">
        <v>2402657</v>
      </c>
      <c r="AM940">
        <v>2015</v>
      </c>
      <c r="AN940" t="s">
        <v>148</v>
      </c>
      <c r="AO940" t="s">
        <v>149</v>
      </c>
      <c r="AP940" t="s">
        <v>150</v>
      </c>
      <c r="AQ940" t="s">
        <v>151</v>
      </c>
      <c r="AR940" t="s">
        <v>152</v>
      </c>
      <c r="AS940" t="s">
        <v>152</v>
      </c>
      <c r="AT940" t="s">
        <v>10657</v>
      </c>
      <c r="AU940" t="s">
        <v>10658</v>
      </c>
      <c r="AV940" t="s">
        <v>84</v>
      </c>
      <c r="AW940" t="s">
        <v>86</v>
      </c>
      <c r="AX940" t="s">
        <v>86</v>
      </c>
      <c r="AY940" t="s">
        <v>85</v>
      </c>
      <c r="AZ940" t="s">
        <v>86</v>
      </c>
      <c r="BA940" t="s">
        <v>85</v>
      </c>
      <c r="BB940" t="s">
        <v>86</v>
      </c>
      <c r="BC940">
        <v>7</v>
      </c>
      <c r="BD940" t="s">
        <v>86</v>
      </c>
      <c r="BE940" t="s">
        <v>86</v>
      </c>
      <c r="BF940" t="s">
        <v>85</v>
      </c>
      <c r="BG940" t="s">
        <v>86</v>
      </c>
      <c r="BH940" t="s">
        <v>85</v>
      </c>
      <c r="BI940" t="s">
        <v>85</v>
      </c>
      <c r="BJ940" t="s">
        <v>85</v>
      </c>
      <c r="BK940" t="s">
        <v>86</v>
      </c>
      <c r="BL940" t="s">
        <v>2374</v>
      </c>
      <c r="BM940" t="s">
        <v>10659</v>
      </c>
      <c r="BN940" t="s">
        <v>5877</v>
      </c>
      <c r="BO940" t="s">
        <v>9589</v>
      </c>
      <c r="BP940" s="1" t="s">
        <v>10660</v>
      </c>
    </row>
    <row r="941" spans="1:68" hidden="1" x14ac:dyDescent="0.25">
      <c r="A941" s="1" t="s">
        <v>10539</v>
      </c>
      <c r="B941" t="s">
        <v>10540</v>
      </c>
      <c r="C941" t="s">
        <v>10541</v>
      </c>
      <c r="D941" s="5">
        <f t="shared" si="42"/>
        <v>0</v>
      </c>
      <c r="E941" s="5">
        <f>IFERROR(SEARCH(Tabelle2!$A$2,Literatur!$C941),0)</f>
        <v>0</v>
      </c>
      <c r="F941" s="5">
        <f>IFERROR(SEARCH(Tabelle2!$A$3,Literatur!$C941),0)</f>
        <v>0</v>
      </c>
      <c r="G941" s="5">
        <f>IFERROR(SEARCH(Tabelle2!$A$4,Literatur!$C941),0)</f>
        <v>0</v>
      </c>
      <c r="H941" s="5">
        <f>IFERROR(SEARCH(Tabelle2!$A$5,Literatur!$C941),0)</f>
        <v>0</v>
      </c>
      <c r="I941" s="5">
        <f>IFERROR(SEARCH(Tabelle2!$A$6,Literatur!$C941),0)</f>
        <v>0</v>
      </c>
      <c r="J941" s="5">
        <f>IFERROR(SEARCH(Tabelle2!$A$7,Literatur!$C941),0)</f>
        <v>0</v>
      </c>
      <c r="K941" s="5">
        <f>IFERROR(SEARCH(Tabelle2!$A$8,Literatur!$C941),0)</f>
        <v>0</v>
      </c>
      <c r="L941" s="5">
        <f>IFERROR(SEARCH(Tabelle2!$A$9,Literatur!$C941),0)</f>
        <v>0</v>
      </c>
      <c r="M941" s="5">
        <f>IFERROR(SEARCH(Tabelle2!$A$10,Literatur!$C941),0)</f>
        <v>0</v>
      </c>
      <c r="N941" t="s">
        <v>3715</v>
      </c>
      <c r="O941" t="s">
        <v>61</v>
      </c>
      <c r="P941" t="s">
        <v>3716</v>
      </c>
      <c r="Q941" t="s">
        <v>5145</v>
      </c>
      <c r="R941">
        <v>2</v>
      </c>
      <c r="S941">
        <v>115191</v>
      </c>
      <c r="T941" t="s">
        <v>64</v>
      </c>
      <c r="U941" t="s">
        <v>10542</v>
      </c>
      <c r="V941" t="s">
        <v>10543</v>
      </c>
      <c r="X941" t="s">
        <v>10544</v>
      </c>
      <c r="Y941" t="s">
        <v>10545</v>
      </c>
      <c r="Z941" t="s">
        <v>10546</v>
      </c>
      <c r="AA941">
        <f t="shared" si="43"/>
        <v>11</v>
      </c>
      <c r="AB941">
        <v>38</v>
      </c>
      <c r="AC941" t="s">
        <v>10661</v>
      </c>
      <c r="AD941" t="s">
        <v>71</v>
      </c>
      <c r="AE941">
        <v>25276335</v>
      </c>
      <c r="AF941" t="s">
        <v>10662</v>
      </c>
      <c r="AG941" t="s">
        <v>10663</v>
      </c>
      <c r="AH941" t="s">
        <v>10664</v>
      </c>
      <c r="AI941" t="s">
        <v>10665</v>
      </c>
      <c r="AJ941" t="s">
        <v>97</v>
      </c>
      <c r="AK941" t="s">
        <v>1033</v>
      </c>
      <c r="AL941">
        <v>2121727</v>
      </c>
      <c r="AM941">
        <v>2014</v>
      </c>
      <c r="AN941" t="s">
        <v>3996</v>
      </c>
      <c r="AO941" t="s">
        <v>3997</v>
      </c>
      <c r="AP941" t="s">
        <v>3997</v>
      </c>
      <c r="AQ941" t="s">
        <v>3998</v>
      </c>
      <c r="AR941" t="s">
        <v>3999</v>
      </c>
      <c r="AS941" t="s">
        <v>3999</v>
      </c>
      <c r="AT941" t="s">
        <v>10666</v>
      </c>
      <c r="AU941" t="s">
        <v>10612</v>
      </c>
      <c r="AV941" t="s">
        <v>84</v>
      </c>
      <c r="AW941" t="s">
        <v>86</v>
      </c>
      <c r="AX941" t="s">
        <v>86</v>
      </c>
      <c r="AY941" t="s">
        <v>85</v>
      </c>
      <c r="AZ941" t="s">
        <v>86</v>
      </c>
      <c r="BA941" t="s">
        <v>85</v>
      </c>
      <c r="BB941" t="s">
        <v>86</v>
      </c>
      <c r="BC941">
        <v>7</v>
      </c>
      <c r="BD941" t="s">
        <v>86</v>
      </c>
      <c r="BE941" t="s">
        <v>86</v>
      </c>
      <c r="BF941" t="s">
        <v>85</v>
      </c>
      <c r="BG941" t="s">
        <v>86</v>
      </c>
      <c r="BH941" t="s">
        <v>85</v>
      </c>
      <c r="BI941" t="s">
        <v>85</v>
      </c>
      <c r="BJ941" t="s">
        <v>85</v>
      </c>
      <c r="BK941" t="s">
        <v>86</v>
      </c>
      <c r="BL941" t="s">
        <v>10667</v>
      </c>
      <c r="BM941" t="s">
        <v>4040</v>
      </c>
      <c r="BN941" t="s">
        <v>6758</v>
      </c>
      <c r="BO941" t="s">
        <v>8385</v>
      </c>
      <c r="BP941" s="1" t="s">
        <v>10668</v>
      </c>
    </row>
    <row r="942" spans="1:68" hidden="1" x14ac:dyDescent="0.25">
      <c r="A942" s="1" t="s">
        <v>10539</v>
      </c>
      <c r="B942" t="s">
        <v>10540</v>
      </c>
      <c r="C942" t="s">
        <v>10541</v>
      </c>
      <c r="D942" s="5">
        <f t="shared" si="42"/>
        <v>0</v>
      </c>
      <c r="E942" s="5">
        <f>IFERROR(SEARCH(Tabelle2!$A$2,Literatur!$C942),0)</f>
        <v>0</v>
      </c>
      <c r="F942" s="5">
        <f>IFERROR(SEARCH(Tabelle2!$A$3,Literatur!$C942),0)</f>
        <v>0</v>
      </c>
      <c r="G942" s="5">
        <f>IFERROR(SEARCH(Tabelle2!$A$4,Literatur!$C942),0)</f>
        <v>0</v>
      </c>
      <c r="H942" s="5">
        <f>IFERROR(SEARCH(Tabelle2!$A$5,Literatur!$C942),0)</f>
        <v>0</v>
      </c>
      <c r="I942" s="5">
        <f>IFERROR(SEARCH(Tabelle2!$A$6,Literatur!$C942),0)</f>
        <v>0</v>
      </c>
      <c r="J942" s="5">
        <f>IFERROR(SEARCH(Tabelle2!$A$7,Literatur!$C942),0)</f>
        <v>0</v>
      </c>
      <c r="K942" s="5">
        <f>IFERROR(SEARCH(Tabelle2!$A$8,Literatur!$C942),0)</f>
        <v>0</v>
      </c>
      <c r="L942" s="5">
        <f>IFERROR(SEARCH(Tabelle2!$A$9,Literatur!$C942),0)</f>
        <v>0</v>
      </c>
      <c r="M942" s="5">
        <f>IFERROR(SEARCH(Tabelle2!$A$10,Literatur!$C942),0)</f>
        <v>0</v>
      </c>
      <c r="N942" t="s">
        <v>3715</v>
      </c>
      <c r="O942" t="s">
        <v>61</v>
      </c>
      <c r="P942" t="s">
        <v>3716</v>
      </c>
      <c r="Q942" t="s">
        <v>5145</v>
      </c>
      <c r="R942">
        <v>2</v>
      </c>
      <c r="S942">
        <v>115191</v>
      </c>
      <c r="T942" t="s">
        <v>64</v>
      </c>
      <c r="U942" t="s">
        <v>10542</v>
      </c>
      <c r="V942" t="s">
        <v>10543</v>
      </c>
      <c r="X942" t="s">
        <v>10544</v>
      </c>
      <c r="Y942" t="s">
        <v>10545</v>
      </c>
      <c r="Z942" t="s">
        <v>10546</v>
      </c>
      <c r="AA942">
        <f t="shared" si="43"/>
        <v>11</v>
      </c>
      <c r="AB942">
        <v>38</v>
      </c>
      <c r="AC942" t="s">
        <v>10669</v>
      </c>
      <c r="AD942" t="s">
        <v>71</v>
      </c>
      <c r="AE942">
        <v>24267948</v>
      </c>
      <c r="AF942" t="s">
        <v>10670</v>
      </c>
      <c r="AG942" t="s">
        <v>10671</v>
      </c>
      <c r="AH942" t="s">
        <v>10672</v>
      </c>
      <c r="AI942" t="s">
        <v>10673</v>
      </c>
      <c r="AJ942" t="s">
        <v>147</v>
      </c>
      <c r="AK942" t="s">
        <v>420</v>
      </c>
      <c r="AL942">
        <v>2004861</v>
      </c>
      <c r="AM942">
        <v>2013</v>
      </c>
      <c r="AN942" t="s">
        <v>3996</v>
      </c>
      <c r="AO942" t="s">
        <v>3997</v>
      </c>
      <c r="AP942" t="s">
        <v>3997</v>
      </c>
      <c r="AQ942" t="s">
        <v>3998</v>
      </c>
      <c r="AR942" t="s">
        <v>3999</v>
      </c>
      <c r="AS942" t="s">
        <v>3999</v>
      </c>
      <c r="AT942" t="s">
        <v>6039</v>
      </c>
      <c r="AU942" t="s">
        <v>10674</v>
      </c>
      <c r="AV942" t="s">
        <v>84</v>
      </c>
      <c r="AW942" t="s">
        <v>86</v>
      </c>
      <c r="AX942" t="s">
        <v>86</v>
      </c>
      <c r="AY942" t="s">
        <v>85</v>
      </c>
      <c r="AZ942" t="s">
        <v>86</v>
      </c>
      <c r="BA942" t="s">
        <v>85</v>
      </c>
      <c r="BB942" t="s">
        <v>85</v>
      </c>
      <c r="BC942">
        <v>7</v>
      </c>
      <c r="BD942" t="s">
        <v>86</v>
      </c>
      <c r="BE942" t="s">
        <v>86</v>
      </c>
      <c r="BF942" t="s">
        <v>85</v>
      </c>
      <c r="BG942" t="s">
        <v>86</v>
      </c>
      <c r="BH942" t="s">
        <v>85</v>
      </c>
      <c r="BI942" t="s">
        <v>85</v>
      </c>
      <c r="BJ942" t="s">
        <v>85</v>
      </c>
      <c r="BK942" t="s">
        <v>85</v>
      </c>
      <c r="BL942" t="s">
        <v>9846</v>
      </c>
      <c r="BM942" t="s">
        <v>3027</v>
      </c>
      <c r="BN942" t="s">
        <v>6877</v>
      </c>
      <c r="BO942" t="s">
        <v>10651</v>
      </c>
      <c r="BP942" s="1" t="s">
        <v>10675</v>
      </c>
    </row>
    <row r="943" spans="1:68" hidden="1" x14ac:dyDescent="0.25">
      <c r="A943" s="1" t="s">
        <v>10539</v>
      </c>
      <c r="B943" t="s">
        <v>10540</v>
      </c>
      <c r="C943" t="s">
        <v>10541</v>
      </c>
      <c r="D943" s="5">
        <f t="shared" si="42"/>
        <v>0</v>
      </c>
      <c r="E943" s="5">
        <f>IFERROR(SEARCH(Tabelle2!$A$2,Literatur!$C943),0)</f>
        <v>0</v>
      </c>
      <c r="F943" s="5">
        <f>IFERROR(SEARCH(Tabelle2!$A$3,Literatur!$C943),0)</f>
        <v>0</v>
      </c>
      <c r="G943" s="5">
        <f>IFERROR(SEARCH(Tabelle2!$A$4,Literatur!$C943),0)</f>
        <v>0</v>
      </c>
      <c r="H943" s="5">
        <f>IFERROR(SEARCH(Tabelle2!$A$5,Literatur!$C943),0)</f>
        <v>0</v>
      </c>
      <c r="I943" s="5">
        <f>IFERROR(SEARCH(Tabelle2!$A$6,Literatur!$C943),0)</f>
        <v>0</v>
      </c>
      <c r="J943" s="5">
        <f>IFERROR(SEARCH(Tabelle2!$A$7,Literatur!$C943),0)</f>
        <v>0</v>
      </c>
      <c r="K943" s="5">
        <f>IFERROR(SEARCH(Tabelle2!$A$8,Literatur!$C943),0)</f>
        <v>0</v>
      </c>
      <c r="L943" s="5">
        <f>IFERROR(SEARCH(Tabelle2!$A$9,Literatur!$C943),0)</f>
        <v>0</v>
      </c>
      <c r="M943" s="5">
        <f>IFERROR(SEARCH(Tabelle2!$A$10,Literatur!$C943),0)</f>
        <v>0</v>
      </c>
      <c r="N943" t="s">
        <v>3715</v>
      </c>
      <c r="O943" t="s">
        <v>61</v>
      </c>
      <c r="P943" t="s">
        <v>3716</v>
      </c>
      <c r="Q943" t="s">
        <v>5145</v>
      </c>
      <c r="R943">
        <v>2</v>
      </c>
      <c r="S943">
        <v>115191</v>
      </c>
      <c r="T943" t="s">
        <v>64</v>
      </c>
      <c r="U943" t="s">
        <v>10542</v>
      </c>
      <c r="V943" t="s">
        <v>10543</v>
      </c>
      <c r="X943" t="s">
        <v>10544</v>
      </c>
      <c r="Y943" t="s">
        <v>10545</v>
      </c>
      <c r="Z943" t="s">
        <v>10546</v>
      </c>
      <c r="AA943">
        <f t="shared" si="43"/>
        <v>11</v>
      </c>
      <c r="AB943">
        <v>38</v>
      </c>
      <c r="AC943" t="s">
        <v>6033</v>
      </c>
      <c r="AD943" t="s">
        <v>71</v>
      </c>
      <c r="AE943">
        <v>27153650</v>
      </c>
      <c r="AF943" t="s">
        <v>5993</v>
      </c>
      <c r="AG943" t="s">
        <v>6022</v>
      </c>
      <c r="AH943" t="s">
        <v>6036</v>
      </c>
      <c r="AI943" t="s">
        <v>6037</v>
      </c>
      <c r="AJ943" t="s">
        <v>113</v>
      </c>
      <c r="AK943" t="s">
        <v>4031</v>
      </c>
      <c r="AL943">
        <v>2429018</v>
      </c>
      <c r="AM943">
        <v>2016</v>
      </c>
      <c r="AN943" t="s">
        <v>735</v>
      </c>
      <c r="AO943" t="s">
        <v>736</v>
      </c>
      <c r="AP943" t="s">
        <v>736</v>
      </c>
      <c r="AQ943" t="s">
        <v>737</v>
      </c>
      <c r="AR943" t="s">
        <v>738</v>
      </c>
      <c r="AS943" t="s">
        <v>739</v>
      </c>
      <c r="AT943" t="s">
        <v>6127</v>
      </c>
      <c r="AU943" t="s">
        <v>6030</v>
      </c>
      <c r="AV943" t="s">
        <v>84</v>
      </c>
      <c r="AW943" t="s">
        <v>86</v>
      </c>
      <c r="AX943" t="s">
        <v>86</v>
      </c>
      <c r="AY943" t="s">
        <v>85</v>
      </c>
      <c r="AZ943" t="s">
        <v>86</v>
      </c>
      <c r="BA943" t="s">
        <v>85</v>
      </c>
      <c r="BB943" t="s">
        <v>85</v>
      </c>
      <c r="BC943">
        <v>8</v>
      </c>
      <c r="BD943" t="s">
        <v>86</v>
      </c>
      <c r="BE943" t="s">
        <v>86</v>
      </c>
      <c r="BF943" t="s">
        <v>85</v>
      </c>
      <c r="BG943" t="s">
        <v>86</v>
      </c>
      <c r="BH943" t="s">
        <v>85</v>
      </c>
      <c r="BI943" t="s">
        <v>85</v>
      </c>
      <c r="BJ943" t="s">
        <v>85</v>
      </c>
      <c r="BK943" t="s">
        <v>85</v>
      </c>
      <c r="BL943" t="s">
        <v>4066</v>
      </c>
      <c r="BM943" t="s">
        <v>1606</v>
      </c>
      <c r="BN943" t="s">
        <v>5941</v>
      </c>
      <c r="BO943" t="s">
        <v>5877</v>
      </c>
      <c r="BP943" s="1" t="s">
        <v>6032</v>
      </c>
    </row>
    <row r="944" spans="1:68" hidden="1" x14ac:dyDescent="0.25">
      <c r="A944" s="1" t="s">
        <v>10539</v>
      </c>
      <c r="B944" t="s">
        <v>10540</v>
      </c>
      <c r="C944" t="s">
        <v>10541</v>
      </c>
      <c r="D944" s="5">
        <f t="shared" si="42"/>
        <v>0</v>
      </c>
      <c r="E944" s="5">
        <f>IFERROR(SEARCH(Tabelle2!$A$2,Literatur!$C944),0)</f>
        <v>0</v>
      </c>
      <c r="F944" s="5">
        <f>IFERROR(SEARCH(Tabelle2!$A$3,Literatur!$C944),0)</f>
        <v>0</v>
      </c>
      <c r="G944" s="5">
        <f>IFERROR(SEARCH(Tabelle2!$A$4,Literatur!$C944),0)</f>
        <v>0</v>
      </c>
      <c r="H944" s="5">
        <f>IFERROR(SEARCH(Tabelle2!$A$5,Literatur!$C944),0)</f>
        <v>0</v>
      </c>
      <c r="I944" s="5">
        <f>IFERROR(SEARCH(Tabelle2!$A$6,Literatur!$C944),0)</f>
        <v>0</v>
      </c>
      <c r="J944" s="5">
        <f>IFERROR(SEARCH(Tabelle2!$A$7,Literatur!$C944),0)</f>
        <v>0</v>
      </c>
      <c r="K944" s="5">
        <f>IFERROR(SEARCH(Tabelle2!$A$8,Literatur!$C944),0)</f>
        <v>0</v>
      </c>
      <c r="L944" s="5">
        <f>IFERROR(SEARCH(Tabelle2!$A$9,Literatur!$C944),0)</f>
        <v>0</v>
      </c>
      <c r="M944" s="5">
        <f>IFERROR(SEARCH(Tabelle2!$A$10,Literatur!$C944),0)</f>
        <v>0</v>
      </c>
      <c r="N944" t="s">
        <v>3715</v>
      </c>
      <c r="O944" t="s">
        <v>61</v>
      </c>
      <c r="P944" t="s">
        <v>3716</v>
      </c>
      <c r="Q944" t="s">
        <v>5145</v>
      </c>
      <c r="R944">
        <v>2</v>
      </c>
      <c r="S944">
        <v>115191</v>
      </c>
      <c r="T944" t="s">
        <v>64</v>
      </c>
      <c r="U944" t="s">
        <v>10542</v>
      </c>
      <c r="V944" t="s">
        <v>10543</v>
      </c>
      <c r="X944" t="s">
        <v>10544</v>
      </c>
      <c r="Y944" t="s">
        <v>10545</v>
      </c>
      <c r="Z944" t="s">
        <v>10546</v>
      </c>
      <c r="AA944">
        <f t="shared" si="43"/>
        <v>11</v>
      </c>
      <c r="AB944">
        <v>38</v>
      </c>
      <c r="AC944" t="s">
        <v>6768</v>
      </c>
      <c r="AD944" t="s">
        <v>71</v>
      </c>
      <c r="AE944">
        <v>23198001</v>
      </c>
      <c r="AF944" t="s">
        <v>6760</v>
      </c>
      <c r="AG944" t="s">
        <v>6770</v>
      </c>
      <c r="AH944" t="s">
        <v>6771</v>
      </c>
      <c r="AI944" t="s">
        <v>6772</v>
      </c>
      <c r="AJ944" t="s">
        <v>281</v>
      </c>
      <c r="AK944" t="s">
        <v>4183</v>
      </c>
      <c r="AL944">
        <v>1985910</v>
      </c>
      <c r="AM944">
        <v>2012</v>
      </c>
      <c r="AN944" t="s">
        <v>6773</v>
      </c>
      <c r="AO944" t="s">
        <v>6774</v>
      </c>
      <c r="AP944" t="s">
        <v>6774</v>
      </c>
      <c r="AQ944" t="s">
        <v>6775</v>
      </c>
      <c r="AR944" t="s">
        <v>6776</v>
      </c>
      <c r="AS944" t="s">
        <v>6777</v>
      </c>
      <c r="AT944" t="s">
        <v>6824</v>
      </c>
      <c r="AU944" t="s">
        <v>6779</v>
      </c>
      <c r="AV944" t="s">
        <v>84</v>
      </c>
      <c r="AW944" t="s">
        <v>86</v>
      </c>
      <c r="AX944" t="s">
        <v>86</v>
      </c>
      <c r="AY944" t="s">
        <v>85</v>
      </c>
      <c r="AZ944" t="s">
        <v>86</v>
      </c>
      <c r="BA944" t="s">
        <v>85</v>
      </c>
      <c r="BB944" t="s">
        <v>85</v>
      </c>
      <c r="BC944">
        <v>8</v>
      </c>
      <c r="BD944" t="s">
        <v>86</v>
      </c>
      <c r="BE944" t="s">
        <v>86</v>
      </c>
      <c r="BF944" t="s">
        <v>85</v>
      </c>
      <c r="BG944" t="s">
        <v>86</v>
      </c>
      <c r="BH944" t="s">
        <v>85</v>
      </c>
      <c r="BI944" t="s">
        <v>85</v>
      </c>
      <c r="BJ944" t="s">
        <v>85</v>
      </c>
      <c r="BK944" t="s">
        <v>85</v>
      </c>
      <c r="BL944" t="s">
        <v>6780</v>
      </c>
      <c r="BM944" t="s">
        <v>440</v>
      </c>
      <c r="BN944" t="s">
        <v>6811</v>
      </c>
      <c r="BO944" t="s">
        <v>6758</v>
      </c>
      <c r="BP944" s="1" t="s">
        <v>6782</v>
      </c>
    </row>
    <row r="945" spans="1:68" hidden="1" x14ac:dyDescent="0.25">
      <c r="A945" s="1" t="s">
        <v>10539</v>
      </c>
      <c r="B945" t="s">
        <v>10540</v>
      </c>
      <c r="C945" t="s">
        <v>10541</v>
      </c>
      <c r="D945" s="5">
        <f t="shared" si="42"/>
        <v>0</v>
      </c>
      <c r="E945" s="5">
        <f>IFERROR(SEARCH(Tabelle2!$A$2,Literatur!$C945),0)</f>
        <v>0</v>
      </c>
      <c r="F945" s="5">
        <f>IFERROR(SEARCH(Tabelle2!$A$3,Literatur!$C945),0)</f>
        <v>0</v>
      </c>
      <c r="G945" s="5">
        <f>IFERROR(SEARCH(Tabelle2!$A$4,Literatur!$C945),0)</f>
        <v>0</v>
      </c>
      <c r="H945" s="5">
        <f>IFERROR(SEARCH(Tabelle2!$A$5,Literatur!$C945),0)</f>
        <v>0</v>
      </c>
      <c r="I945" s="5">
        <f>IFERROR(SEARCH(Tabelle2!$A$6,Literatur!$C945),0)</f>
        <v>0</v>
      </c>
      <c r="J945" s="5">
        <f>IFERROR(SEARCH(Tabelle2!$A$7,Literatur!$C945),0)</f>
        <v>0</v>
      </c>
      <c r="K945" s="5">
        <f>IFERROR(SEARCH(Tabelle2!$A$8,Literatur!$C945),0)</f>
        <v>0</v>
      </c>
      <c r="L945" s="5">
        <f>IFERROR(SEARCH(Tabelle2!$A$9,Literatur!$C945),0)</f>
        <v>0</v>
      </c>
      <c r="M945" s="5">
        <f>IFERROR(SEARCH(Tabelle2!$A$10,Literatur!$C945),0)</f>
        <v>0</v>
      </c>
      <c r="N945" t="s">
        <v>3715</v>
      </c>
      <c r="O945" t="s">
        <v>61</v>
      </c>
      <c r="P945" t="s">
        <v>3716</v>
      </c>
      <c r="Q945" t="s">
        <v>5145</v>
      </c>
      <c r="R945">
        <v>2</v>
      </c>
      <c r="S945">
        <v>115191</v>
      </c>
      <c r="T945" t="s">
        <v>64</v>
      </c>
      <c r="U945" t="s">
        <v>10542</v>
      </c>
      <c r="V945" t="s">
        <v>10543</v>
      </c>
      <c r="X945" t="s">
        <v>10544</v>
      </c>
      <c r="Y945" t="s">
        <v>10545</v>
      </c>
      <c r="Z945" t="s">
        <v>10546</v>
      </c>
      <c r="AA945">
        <f t="shared" si="43"/>
        <v>11</v>
      </c>
      <c r="AB945">
        <v>38</v>
      </c>
      <c r="AC945" t="s">
        <v>10676</v>
      </c>
      <c r="AD945" t="s">
        <v>71</v>
      </c>
      <c r="AE945">
        <v>23548981</v>
      </c>
      <c r="AF945" t="s">
        <v>10677</v>
      </c>
      <c r="AG945" t="s">
        <v>10678</v>
      </c>
      <c r="AH945" t="s">
        <v>10679</v>
      </c>
      <c r="AI945" t="s">
        <v>10680</v>
      </c>
      <c r="AJ945" t="s">
        <v>3785</v>
      </c>
      <c r="AK945" t="s">
        <v>4183</v>
      </c>
      <c r="AL945">
        <v>1985910</v>
      </c>
      <c r="AM945">
        <v>2012</v>
      </c>
      <c r="AN945" t="s">
        <v>6773</v>
      </c>
      <c r="AO945" t="s">
        <v>6774</v>
      </c>
      <c r="AP945" t="s">
        <v>6774</v>
      </c>
      <c r="AQ945" t="s">
        <v>6775</v>
      </c>
      <c r="AR945" t="s">
        <v>6776</v>
      </c>
      <c r="AS945" t="s">
        <v>6777</v>
      </c>
      <c r="AT945" t="s">
        <v>6854</v>
      </c>
      <c r="AU945" t="s">
        <v>10681</v>
      </c>
      <c r="AV945" t="s">
        <v>84</v>
      </c>
      <c r="AW945" t="s">
        <v>86</v>
      </c>
      <c r="AX945" t="s">
        <v>86</v>
      </c>
      <c r="AY945" t="s">
        <v>85</v>
      </c>
      <c r="AZ945" t="s">
        <v>86</v>
      </c>
      <c r="BA945" t="s">
        <v>85</v>
      </c>
      <c r="BB945" t="s">
        <v>85</v>
      </c>
      <c r="BC945">
        <v>9</v>
      </c>
      <c r="BD945" t="s">
        <v>86</v>
      </c>
      <c r="BE945" t="s">
        <v>86</v>
      </c>
      <c r="BF945" t="s">
        <v>85</v>
      </c>
      <c r="BG945" t="s">
        <v>86</v>
      </c>
      <c r="BH945" t="s">
        <v>85</v>
      </c>
      <c r="BI945" t="s">
        <v>85</v>
      </c>
      <c r="BJ945" t="s">
        <v>85</v>
      </c>
      <c r="BK945" t="s">
        <v>85</v>
      </c>
      <c r="BL945" t="s">
        <v>10682</v>
      </c>
      <c r="BM945" t="s">
        <v>2145</v>
      </c>
      <c r="BN945" t="s">
        <v>6826</v>
      </c>
      <c r="BO945" t="s">
        <v>6877</v>
      </c>
      <c r="BP945" s="1" t="s">
        <v>10683</v>
      </c>
    </row>
    <row r="946" spans="1:68" hidden="1" x14ac:dyDescent="0.25">
      <c r="A946" s="1" t="s">
        <v>10539</v>
      </c>
      <c r="B946" t="s">
        <v>10540</v>
      </c>
      <c r="C946" t="s">
        <v>10541</v>
      </c>
      <c r="D946" s="5">
        <f t="shared" si="42"/>
        <v>0</v>
      </c>
      <c r="E946" s="5">
        <f>IFERROR(SEARCH(Tabelle2!$A$2,Literatur!$C946),0)</f>
        <v>0</v>
      </c>
      <c r="F946" s="5">
        <f>IFERROR(SEARCH(Tabelle2!$A$3,Literatur!$C946),0)</f>
        <v>0</v>
      </c>
      <c r="G946" s="5">
        <f>IFERROR(SEARCH(Tabelle2!$A$4,Literatur!$C946),0)</f>
        <v>0</v>
      </c>
      <c r="H946" s="5">
        <f>IFERROR(SEARCH(Tabelle2!$A$5,Literatur!$C946),0)</f>
        <v>0</v>
      </c>
      <c r="I946" s="5">
        <f>IFERROR(SEARCH(Tabelle2!$A$6,Literatur!$C946),0)</f>
        <v>0</v>
      </c>
      <c r="J946" s="5">
        <f>IFERROR(SEARCH(Tabelle2!$A$7,Literatur!$C946),0)</f>
        <v>0</v>
      </c>
      <c r="K946" s="5">
        <f>IFERROR(SEARCH(Tabelle2!$A$8,Literatur!$C946),0)</f>
        <v>0</v>
      </c>
      <c r="L946" s="5">
        <f>IFERROR(SEARCH(Tabelle2!$A$9,Literatur!$C946),0)</f>
        <v>0</v>
      </c>
      <c r="M946" s="5">
        <f>IFERROR(SEARCH(Tabelle2!$A$10,Literatur!$C946),0)</f>
        <v>0</v>
      </c>
      <c r="N946" t="s">
        <v>3715</v>
      </c>
      <c r="O946" t="s">
        <v>61</v>
      </c>
      <c r="P946" t="s">
        <v>3716</v>
      </c>
      <c r="Q946" t="s">
        <v>5145</v>
      </c>
      <c r="R946">
        <v>2</v>
      </c>
      <c r="S946">
        <v>115191</v>
      </c>
      <c r="T946" t="s">
        <v>64</v>
      </c>
      <c r="U946" t="s">
        <v>10542</v>
      </c>
      <c r="V946" t="s">
        <v>10543</v>
      </c>
      <c r="X946" t="s">
        <v>10544</v>
      </c>
      <c r="Y946" t="s">
        <v>10545</v>
      </c>
      <c r="Z946" t="s">
        <v>10546</v>
      </c>
      <c r="AA946">
        <f t="shared" si="43"/>
        <v>11</v>
      </c>
      <c r="AB946">
        <v>38</v>
      </c>
      <c r="AC946" t="s">
        <v>6121</v>
      </c>
      <c r="AD946" t="s">
        <v>71</v>
      </c>
      <c r="AE946">
        <v>25964630</v>
      </c>
      <c r="AF946" t="s">
        <v>6091</v>
      </c>
      <c r="AG946" t="s">
        <v>6113</v>
      </c>
      <c r="AH946" t="s">
        <v>6124</v>
      </c>
      <c r="AI946" t="s">
        <v>6125</v>
      </c>
      <c r="AJ946" t="s">
        <v>3785</v>
      </c>
      <c r="AK946" t="s">
        <v>4183</v>
      </c>
      <c r="AL946">
        <v>2323275</v>
      </c>
      <c r="AM946">
        <v>2015</v>
      </c>
      <c r="AN946" t="s">
        <v>735</v>
      </c>
      <c r="AO946" t="s">
        <v>736</v>
      </c>
      <c r="AP946" t="s">
        <v>736</v>
      </c>
      <c r="AQ946" t="s">
        <v>737</v>
      </c>
      <c r="AR946" t="s">
        <v>738</v>
      </c>
      <c r="AS946" t="s">
        <v>739</v>
      </c>
      <c r="AT946" t="s">
        <v>6864</v>
      </c>
      <c r="AU946" t="s">
        <v>6117</v>
      </c>
      <c r="AV946" t="s">
        <v>84</v>
      </c>
      <c r="AW946" t="s">
        <v>86</v>
      </c>
      <c r="AX946" t="s">
        <v>86</v>
      </c>
      <c r="AY946" t="s">
        <v>85</v>
      </c>
      <c r="AZ946" t="s">
        <v>86</v>
      </c>
      <c r="BA946" t="s">
        <v>85</v>
      </c>
      <c r="BB946" t="s">
        <v>86</v>
      </c>
      <c r="BC946">
        <v>11</v>
      </c>
      <c r="BD946" t="s">
        <v>86</v>
      </c>
      <c r="BE946" t="s">
        <v>86</v>
      </c>
      <c r="BF946" t="s">
        <v>85</v>
      </c>
      <c r="BG946" t="s">
        <v>86</v>
      </c>
      <c r="BH946" t="s">
        <v>85</v>
      </c>
      <c r="BI946" t="s">
        <v>85</v>
      </c>
      <c r="BJ946" t="s">
        <v>85</v>
      </c>
      <c r="BK946" t="s">
        <v>85</v>
      </c>
      <c r="BL946" t="s">
        <v>6129</v>
      </c>
      <c r="BM946" t="s">
        <v>504</v>
      </c>
      <c r="BN946" t="s">
        <v>6866</v>
      </c>
      <c r="BO946" t="s">
        <v>5941</v>
      </c>
      <c r="BP946" s="1" t="s">
        <v>6120</v>
      </c>
    </row>
    <row r="947" spans="1:68" hidden="1" x14ac:dyDescent="0.25">
      <c r="A947" s="1" t="s">
        <v>10539</v>
      </c>
      <c r="B947" t="s">
        <v>10540</v>
      </c>
      <c r="C947" t="s">
        <v>10541</v>
      </c>
      <c r="D947" s="5">
        <f t="shared" si="42"/>
        <v>0</v>
      </c>
      <c r="E947" s="5">
        <f>IFERROR(SEARCH(Tabelle2!$A$2,Literatur!$C947),0)</f>
        <v>0</v>
      </c>
      <c r="F947" s="5">
        <f>IFERROR(SEARCH(Tabelle2!$A$3,Literatur!$C947),0)</f>
        <v>0</v>
      </c>
      <c r="G947" s="5">
        <f>IFERROR(SEARCH(Tabelle2!$A$4,Literatur!$C947),0)</f>
        <v>0</v>
      </c>
      <c r="H947" s="5">
        <f>IFERROR(SEARCH(Tabelle2!$A$5,Literatur!$C947),0)</f>
        <v>0</v>
      </c>
      <c r="I947" s="5">
        <f>IFERROR(SEARCH(Tabelle2!$A$6,Literatur!$C947),0)</f>
        <v>0</v>
      </c>
      <c r="J947" s="5">
        <f>IFERROR(SEARCH(Tabelle2!$A$7,Literatur!$C947),0)</f>
        <v>0</v>
      </c>
      <c r="K947" s="5">
        <f>IFERROR(SEARCH(Tabelle2!$A$8,Literatur!$C947),0)</f>
        <v>0</v>
      </c>
      <c r="L947" s="5">
        <f>IFERROR(SEARCH(Tabelle2!$A$9,Literatur!$C947),0)</f>
        <v>0</v>
      </c>
      <c r="M947" s="5">
        <f>IFERROR(SEARCH(Tabelle2!$A$10,Literatur!$C947),0)</f>
        <v>0</v>
      </c>
      <c r="N947" t="s">
        <v>3715</v>
      </c>
      <c r="O947" t="s">
        <v>61</v>
      </c>
      <c r="P947" t="s">
        <v>3716</v>
      </c>
      <c r="Q947" t="s">
        <v>5145</v>
      </c>
      <c r="R947">
        <v>2</v>
      </c>
      <c r="S947">
        <v>115191</v>
      </c>
      <c r="T947" t="s">
        <v>64</v>
      </c>
      <c r="U947" t="s">
        <v>10542</v>
      </c>
      <c r="V947" t="s">
        <v>10543</v>
      </c>
      <c r="X947" t="s">
        <v>10544</v>
      </c>
      <c r="Y947" t="s">
        <v>10545</v>
      </c>
      <c r="Z947" t="s">
        <v>10546</v>
      </c>
      <c r="AA947">
        <f t="shared" si="43"/>
        <v>11</v>
      </c>
      <c r="AB947">
        <v>38</v>
      </c>
      <c r="AC947" t="s">
        <v>6828</v>
      </c>
      <c r="AD947" t="s">
        <v>71</v>
      </c>
      <c r="AE947">
        <v>23808970</v>
      </c>
      <c r="AF947" t="s">
        <v>6814</v>
      </c>
      <c r="AG947" t="s">
        <v>6830</v>
      </c>
      <c r="AH947" t="s">
        <v>6831</v>
      </c>
      <c r="AI947" t="s">
        <v>6832</v>
      </c>
      <c r="AJ947" t="s">
        <v>3785</v>
      </c>
      <c r="AK947" t="s">
        <v>6833</v>
      </c>
      <c r="AL947">
        <v>2073987</v>
      </c>
      <c r="AM947">
        <v>2013</v>
      </c>
      <c r="AN947" t="s">
        <v>1708</v>
      </c>
      <c r="AO947" t="s">
        <v>1709</v>
      </c>
      <c r="AP947" t="s">
        <v>1710</v>
      </c>
      <c r="AQ947" t="s">
        <v>1711</v>
      </c>
      <c r="AR947" t="s">
        <v>1712</v>
      </c>
      <c r="AS947" t="s">
        <v>1713</v>
      </c>
      <c r="AT947" t="s">
        <v>10684</v>
      </c>
      <c r="AU947" t="s">
        <v>6825</v>
      </c>
      <c r="AV947" t="s">
        <v>84</v>
      </c>
      <c r="AW947" t="s">
        <v>85</v>
      </c>
      <c r="AX947" t="s">
        <v>86</v>
      </c>
      <c r="AY947" t="s">
        <v>86</v>
      </c>
      <c r="AZ947" t="s">
        <v>86</v>
      </c>
      <c r="BA947" t="s">
        <v>85</v>
      </c>
      <c r="BB947" t="s">
        <v>86</v>
      </c>
      <c r="BC947">
        <v>12</v>
      </c>
      <c r="BD947" t="s">
        <v>86</v>
      </c>
      <c r="BE947" t="s">
        <v>86</v>
      </c>
      <c r="BF947" t="s">
        <v>85</v>
      </c>
      <c r="BG947" t="s">
        <v>86</v>
      </c>
      <c r="BH947" t="s">
        <v>86</v>
      </c>
      <c r="BI947" t="s">
        <v>85</v>
      </c>
      <c r="BJ947" t="s">
        <v>86</v>
      </c>
      <c r="BK947" t="s">
        <v>85</v>
      </c>
      <c r="BL947" t="s">
        <v>6836</v>
      </c>
      <c r="BM947" t="s">
        <v>6424</v>
      </c>
      <c r="BN947" t="s">
        <v>6877</v>
      </c>
      <c r="BO947" t="s">
        <v>6811</v>
      </c>
      <c r="BP947" s="1" t="s">
        <v>6838</v>
      </c>
    </row>
    <row r="948" spans="1:68" hidden="1" x14ac:dyDescent="0.25">
      <c r="A948" s="1" t="s">
        <v>10539</v>
      </c>
      <c r="B948" t="s">
        <v>10540</v>
      </c>
      <c r="C948" t="s">
        <v>10541</v>
      </c>
      <c r="D948" s="5">
        <f t="shared" si="42"/>
        <v>0</v>
      </c>
      <c r="E948" s="5">
        <f>IFERROR(SEARCH(Tabelle2!$A$2,Literatur!$C948),0)</f>
        <v>0</v>
      </c>
      <c r="F948" s="5">
        <f>IFERROR(SEARCH(Tabelle2!$A$3,Literatur!$C948),0)</f>
        <v>0</v>
      </c>
      <c r="G948" s="5">
        <f>IFERROR(SEARCH(Tabelle2!$A$4,Literatur!$C948),0)</f>
        <v>0</v>
      </c>
      <c r="H948" s="5">
        <f>IFERROR(SEARCH(Tabelle2!$A$5,Literatur!$C948),0)</f>
        <v>0</v>
      </c>
      <c r="I948" s="5">
        <f>IFERROR(SEARCH(Tabelle2!$A$6,Literatur!$C948),0)</f>
        <v>0</v>
      </c>
      <c r="J948" s="5">
        <f>IFERROR(SEARCH(Tabelle2!$A$7,Literatur!$C948),0)</f>
        <v>0</v>
      </c>
      <c r="K948" s="5">
        <f>IFERROR(SEARCH(Tabelle2!$A$8,Literatur!$C948),0)</f>
        <v>0</v>
      </c>
      <c r="L948" s="5">
        <f>IFERROR(SEARCH(Tabelle2!$A$9,Literatur!$C948),0)</f>
        <v>0</v>
      </c>
      <c r="M948" s="5">
        <f>IFERROR(SEARCH(Tabelle2!$A$10,Literatur!$C948),0)</f>
        <v>0</v>
      </c>
      <c r="N948" t="s">
        <v>3715</v>
      </c>
      <c r="O948" t="s">
        <v>61</v>
      </c>
      <c r="P948" t="s">
        <v>3716</v>
      </c>
      <c r="Q948" t="s">
        <v>5145</v>
      </c>
      <c r="R948">
        <v>2</v>
      </c>
      <c r="S948">
        <v>115191</v>
      </c>
      <c r="T948" t="s">
        <v>64</v>
      </c>
      <c r="U948" t="s">
        <v>10542</v>
      </c>
      <c r="V948" t="s">
        <v>10543</v>
      </c>
      <c r="X948" t="s">
        <v>10544</v>
      </c>
      <c r="Y948" t="s">
        <v>10545</v>
      </c>
      <c r="Z948" t="s">
        <v>10546</v>
      </c>
      <c r="AA948">
        <f t="shared" si="43"/>
        <v>11</v>
      </c>
      <c r="AB948">
        <v>38</v>
      </c>
      <c r="AC948" t="s">
        <v>6839</v>
      </c>
      <c r="AD948" t="s">
        <v>71</v>
      </c>
      <c r="AE948">
        <v>25886734</v>
      </c>
      <c r="AF948" t="s">
        <v>6829</v>
      </c>
      <c r="AG948" t="s">
        <v>6841</v>
      </c>
      <c r="AH948" t="s">
        <v>6842</v>
      </c>
      <c r="AI948" t="s">
        <v>6843</v>
      </c>
      <c r="AJ948" t="s">
        <v>130</v>
      </c>
      <c r="AK948" t="s">
        <v>877</v>
      </c>
      <c r="AL948">
        <v>2475468</v>
      </c>
      <c r="AM948">
        <v>2015</v>
      </c>
      <c r="AN948" t="s">
        <v>132</v>
      </c>
      <c r="AO948" t="s">
        <v>133</v>
      </c>
      <c r="AP948" t="s">
        <v>133</v>
      </c>
      <c r="AQ948" t="s">
        <v>134</v>
      </c>
      <c r="AR948" t="s">
        <v>135</v>
      </c>
      <c r="AS948" t="s">
        <v>135</v>
      </c>
      <c r="AT948" t="s">
        <v>10685</v>
      </c>
      <c r="AU948" t="s">
        <v>6835</v>
      </c>
      <c r="AV948" t="s">
        <v>84</v>
      </c>
      <c r="AW948" t="s">
        <v>86</v>
      </c>
      <c r="AX948" t="s">
        <v>86</v>
      </c>
      <c r="AY948" t="s">
        <v>85</v>
      </c>
      <c r="AZ948" t="s">
        <v>86</v>
      </c>
      <c r="BA948" t="s">
        <v>85</v>
      </c>
      <c r="BB948" t="s">
        <v>85</v>
      </c>
      <c r="BC948">
        <v>14</v>
      </c>
      <c r="BD948" t="s">
        <v>86</v>
      </c>
      <c r="BE948" t="s">
        <v>86</v>
      </c>
      <c r="BF948" t="s">
        <v>85</v>
      </c>
      <c r="BG948" t="s">
        <v>86</v>
      </c>
      <c r="BH948" t="s">
        <v>85</v>
      </c>
      <c r="BI948" t="s">
        <v>85</v>
      </c>
      <c r="BJ948" t="s">
        <v>85</v>
      </c>
      <c r="BK948" t="s">
        <v>85</v>
      </c>
      <c r="BL948" t="s">
        <v>6846</v>
      </c>
      <c r="BM948" t="s">
        <v>262</v>
      </c>
      <c r="BN948" t="s">
        <v>6916</v>
      </c>
      <c r="BO948" t="s">
        <v>6826</v>
      </c>
      <c r="BP948" s="1" t="s">
        <v>6848</v>
      </c>
    </row>
    <row r="949" spans="1:68" hidden="1" x14ac:dyDescent="0.25">
      <c r="A949" s="1" t="s">
        <v>10539</v>
      </c>
      <c r="B949" t="s">
        <v>10540</v>
      </c>
      <c r="C949" t="s">
        <v>10541</v>
      </c>
      <c r="D949" s="5">
        <f t="shared" si="42"/>
        <v>0</v>
      </c>
      <c r="E949" s="5">
        <f>IFERROR(SEARCH(Tabelle2!$A$2,Literatur!$C949),0)</f>
        <v>0</v>
      </c>
      <c r="F949" s="5">
        <f>IFERROR(SEARCH(Tabelle2!$A$3,Literatur!$C949),0)</f>
        <v>0</v>
      </c>
      <c r="G949" s="5">
        <f>IFERROR(SEARCH(Tabelle2!$A$4,Literatur!$C949),0)</f>
        <v>0</v>
      </c>
      <c r="H949" s="5">
        <f>IFERROR(SEARCH(Tabelle2!$A$5,Literatur!$C949),0)</f>
        <v>0</v>
      </c>
      <c r="I949" s="5">
        <f>IFERROR(SEARCH(Tabelle2!$A$6,Literatur!$C949),0)</f>
        <v>0</v>
      </c>
      <c r="J949" s="5">
        <f>IFERROR(SEARCH(Tabelle2!$A$7,Literatur!$C949),0)</f>
        <v>0</v>
      </c>
      <c r="K949" s="5">
        <f>IFERROR(SEARCH(Tabelle2!$A$8,Literatur!$C949),0)</f>
        <v>0</v>
      </c>
      <c r="L949" s="5">
        <f>IFERROR(SEARCH(Tabelle2!$A$9,Literatur!$C949),0)</f>
        <v>0</v>
      </c>
      <c r="M949" s="5">
        <f>IFERROR(SEARCH(Tabelle2!$A$10,Literatur!$C949),0)</f>
        <v>0</v>
      </c>
      <c r="N949" t="s">
        <v>3715</v>
      </c>
      <c r="O949" t="s">
        <v>61</v>
      </c>
      <c r="P949" t="s">
        <v>3716</v>
      </c>
      <c r="Q949" t="s">
        <v>5145</v>
      </c>
      <c r="R949">
        <v>2</v>
      </c>
      <c r="S949">
        <v>115191</v>
      </c>
      <c r="T949" t="s">
        <v>64</v>
      </c>
      <c r="U949" t="s">
        <v>10542</v>
      </c>
      <c r="V949" t="s">
        <v>10543</v>
      </c>
      <c r="X949" t="s">
        <v>10544</v>
      </c>
      <c r="Y949" t="s">
        <v>10545</v>
      </c>
      <c r="Z949" t="s">
        <v>10546</v>
      </c>
      <c r="AA949">
        <f t="shared" si="43"/>
        <v>11</v>
      </c>
      <c r="AB949">
        <v>38</v>
      </c>
      <c r="AC949" t="s">
        <v>6879</v>
      </c>
      <c r="AD949" t="s">
        <v>71</v>
      </c>
      <c r="AE949">
        <v>24839601</v>
      </c>
      <c r="AF949" t="s">
        <v>6869</v>
      </c>
      <c r="AG949" t="s">
        <v>6881</v>
      </c>
      <c r="AH949" t="s">
        <v>6882</v>
      </c>
      <c r="AI949" t="s">
        <v>6883</v>
      </c>
      <c r="AK949" t="s">
        <v>4664</v>
      </c>
      <c r="AL949">
        <v>2124924</v>
      </c>
      <c r="AM949">
        <v>2014</v>
      </c>
      <c r="AN949" t="s">
        <v>5192</v>
      </c>
      <c r="AO949" t="s">
        <v>5193</v>
      </c>
      <c r="AP949" t="s">
        <v>5193</v>
      </c>
      <c r="AQ949" t="s">
        <v>5194</v>
      </c>
      <c r="AR949" t="s">
        <v>6884</v>
      </c>
      <c r="AS949" t="s">
        <v>5195</v>
      </c>
      <c r="AT949" t="s">
        <v>10686</v>
      </c>
      <c r="AU949" t="s">
        <v>6874</v>
      </c>
      <c r="AV949" t="s">
        <v>84</v>
      </c>
      <c r="AW949" t="s">
        <v>86</v>
      </c>
      <c r="AX949" t="s">
        <v>86</v>
      </c>
      <c r="AY949" t="s">
        <v>86</v>
      </c>
      <c r="AZ949" t="s">
        <v>86</v>
      </c>
      <c r="BA949" t="s">
        <v>85</v>
      </c>
      <c r="BB949" t="s">
        <v>85</v>
      </c>
      <c r="BC949">
        <v>15</v>
      </c>
      <c r="BD949" t="s">
        <v>86</v>
      </c>
      <c r="BE949" t="s">
        <v>86</v>
      </c>
      <c r="BF949" t="s">
        <v>85</v>
      </c>
      <c r="BG949" t="s">
        <v>86</v>
      </c>
      <c r="BH949" t="s">
        <v>85</v>
      </c>
      <c r="BI949" t="s">
        <v>85</v>
      </c>
      <c r="BJ949" t="s">
        <v>85</v>
      </c>
      <c r="BK949" t="s">
        <v>85</v>
      </c>
      <c r="BL949" t="s">
        <v>6887</v>
      </c>
      <c r="BM949" t="s">
        <v>4952</v>
      </c>
      <c r="BN949" t="s">
        <v>10400</v>
      </c>
      <c r="BO949" t="s">
        <v>6866</v>
      </c>
      <c r="BP949" s="1" t="s">
        <v>6889</v>
      </c>
    </row>
    <row r="950" spans="1:68" hidden="1" x14ac:dyDescent="0.25">
      <c r="A950" s="1" t="s">
        <v>10539</v>
      </c>
      <c r="B950" t="s">
        <v>10540</v>
      </c>
      <c r="C950" t="s">
        <v>10541</v>
      </c>
      <c r="D950" s="5">
        <f t="shared" si="42"/>
        <v>0</v>
      </c>
      <c r="E950" s="5">
        <f>IFERROR(SEARCH(Tabelle2!$A$2,Literatur!$C950),0)</f>
        <v>0</v>
      </c>
      <c r="F950" s="5">
        <f>IFERROR(SEARCH(Tabelle2!$A$3,Literatur!$C950),0)</f>
        <v>0</v>
      </c>
      <c r="G950" s="5">
        <f>IFERROR(SEARCH(Tabelle2!$A$4,Literatur!$C950),0)</f>
        <v>0</v>
      </c>
      <c r="H950" s="5">
        <f>IFERROR(SEARCH(Tabelle2!$A$5,Literatur!$C950),0)</f>
        <v>0</v>
      </c>
      <c r="I950" s="5">
        <f>IFERROR(SEARCH(Tabelle2!$A$6,Literatur!$C950),0)</f>
        <v>0</v>
      </c>
      <c r="J950" s="5">
        <f>IFERROR(SEARCH(Tabelle2!$A$7,Literatur!$C950),0)</f>
        <v>0</v>
      </c>
      <c r="K950" s="5">
        <f>IFERROR(SEARCH(Tabelle2!$A$8,Literatur!$C950),0)</f>
        <v>0</v>
      </c>
      <c r="L950" s="5">
        <f>IFERROR(SEARCH(Tabelle2!$A$9,Literatur!$C950),0)</f>
        <v>0</v>
      </c>
      <c r="M950" s="5">
        <f>IFERROR(SEARCH(Tabelle2!$A$10,Literatur!$C950),0)</f>
        <v>0</v>
      </c>
      <c r="N950" t="s">
        <v>3715</v>
      </c>
      <c r="O950" t="s">
        <v>61</v>
      </c>
      <c r="P950" t="s">
        <v>3716</v>
      </c>
      <c r="Q950" t="s">
        <v>5145</v>
      </c>
      <c r="R950">
        <v>2</v>
      </c>
      <c r="S950">
        <v>115191</v>
      </c>
      <c r="T950" t="s">
        <v>64</v>
      </c>
      <c r="U950" t="s">
        <v>10542</v>
      </c>
      <c r="V950" t="s">
        <v>10543</v>
      </c>
      <c r="X950" t="s">
        <v>10544</v>
      </c>
      <c r="Y950" t="s">
        <v>10545</v>
      </c>
      <c r="Z950" t="s">
        <v>10546</v>
      </c>
      <c r="AA950">
        <f t="shared" si="43"/>
        <v>11</v>
      </c>
      <c r="AB950">
        <v>38</v>
      </c>
      <c r="AC950" t="s">
        <v>6890</v>
      </c>
      <c r="AD950" t="s">
        <v>71</v>
      </c>
      <c r="AE950">
        <v>23293680</v>
      </c>
      <c r="AF950" t="s">
        <v>6880</v>
      </c>
      <c r="AG950" t="s">
        <v>6892</v>
      </c>
      <c r="AH950" t="s">
        <v>6893</v>
      </c>
      <c r="AI950" t="s">
        <v>6894</v>
      </c>
      <c r="AK950" t="s">
        <v>4183</v>
      </c>
      <c r="AL950">
        <v>1985910</v>
      </c>
      <c r="AM950">
        <v>2012</v>
      </c>
      <c r="AN950" t="s">
        <v>6773</v>
      </c>
      <c r="AO950" t="s">
        <v>6774</v>
      </c>
      <c r="AP950" t="s">
        <v>6774</v>
      </c>
      <c r="AQ950" t="s">
        <v>6775</v>
      </c>
      <c r="AR950" t="s">
        <v>6776</v>
      </c>
      <c r="AS950" t="s">
        <v>6777</v>
      </c>
      <c r="AT950" t="s">
        <v>10687</v>
      </c>
      <c r="AU950" t="s">
        <v>6886</v>
      </c>
      <c r="AV950" t="s">
        <v>84</v>
      </c>
      <c r="AW950" t="s">
        <v>86</v>
      </c>
      <c r="AX950" t="s">
        <v>86</v>
      </c>
      <c r="AY950" t="s">
        <v>85</v>
      </c>
      <c r="AZ950" t="s">
        <v>86</v>
      </c>
      <c r="BA950" t="s">
        <v>85</v>
      </c>
      <c r="BB950" t="s">
        <v>86</v>
      </c>
      <c r="BC950">
        <v>15</v>
      </c>
      <c r="BD950" t="s">
        <v>86</v>
      </c>
      <c r="BE950" t="s">
        <v>86</v>
      </c>
      <c r="BF950" t="s">
        <v>85</v>
      </c>
      <c r="BG950" t="s">
        <v>86</v>
      </c>
      <c r="BH950" t="s">
        <v>85</v>
      </c>
      <c r="BI950" t="s">
        <v>85</v>
      </c>
      <c r="BJ950" t="s">
        <v>85</v>
      </c>
      <c r="BK950" t="s">
        <v>86</v>
      </c>
      <c r="BL950" t="s">
        <v>6897</v>
      </c>
      <c r="BM950" t="s">
        <v>4952</v>
      </c>
      <c r="BN950" t="s">
        <v>10688</v>
      </c>
      <c r="BO950" t="s">
        <v>6877</v>
      </c>
      <c r="BP950" s="1" t="s">
        <v>6898</v>
      </c>
    </row>
    <row r="951" spans="1:68" hidden="1" x14ac:dyDescent="0.25">
      <c r="A951" s="1" t="s">
        <v>10539</v>
      </c>
      <c r="B951" t="s">
        <v>10540</v>
      </c>
      <c r="C951" t="s">
        <v>10541</v>
      </c>
      <c r="D951" s="5">
        <f t="shared" si="42"/>
        <v>0</v>
      </c>
      <c r="E951" s="5">
        <f>IFERROR(SEARCH(Tabelle2!$A$2,Literatur!$C951),0)</f>
        <v>0</v>
      </c>
      <c r="F951" s="5">
        <f>IFERROR(SEARCH(Tabelle2!$A$3,Literatur!$C951),0)</f>
        <v>0</v>
      </c>
      <c r="G951" s="5">
        <f>IFERROR(SEARCH(Tabelle2!$A$4,Literatur!$C951),0)</f>
        <v>0</v>
      </c>
      <c r="H951" s="5">
        <f>IFERROR(SEARCH(Tabelle2!$A$5,Literatur!$C951),0)</f>
        <v>0</v>
      </c>
      <c r="I951" s="5">
        <f>IFERROR(SEARCH(Tabelle2!$A$6,Literatur!$C951),0)</f>
        <v>0</v>
      </c>
      <c r="J951" s="5">
        <f>IFERROR(SEARCH(Tabelle2!$A$7,Literatur!$C951),0)</f>
        <v>0</v>
      </c>
      <c r="K951" s="5">
        <f>IFERROR(SEARCH(Tabelle2!$A$8,Literatur!$C951),0)</f>
        <v>0</v>
      </c>
      <c r="L951" s="5">
        <f>IFERROR(SEARCH(Tabelle2!$A$9,Literatur!$C951),0)</f>
        <v>0</v>
      </c>
      <c r="M951" s="5">
        <f>IFERROR(SEARCH(Tabelle2!$A$10,Literatur!$C951),0)</f>
        <v>0</v>
      </c>
      <c r="N951" t="s">
        <v>3715</v>
      </c>
      <c r="O951" t="s">
        <v>61</v>
      </c>
      <c r="P951" t="s">
        <v>3716</v>
      </c>
      <c r="Q951" t="s">
        <v>5145</v>
      </c>
      <c r="R951">
        <v>2</v>
      </c>
      <c r="S951">
        <v>115191</v>
      </c>
      <c r="T951" t="s">
        <v>64</v>
      </c>
      <c r="U951" t="s">
        <v>10542</v>
      </c>
      <c r="V951" t="s">
        <v>10543</v>
      </c>
      <c r="X951" t="s">
        <v>10544</v>
      </c>
      <c r="Y951" t="s">
        <v>10545</v>
      </c>
      <c r="Z951" t="s">
        <v>10546</v>
      </c>
      <c r="AA951">
        <f t="shared" si="43"/>
        <v>11</v>
      </c>
      <c r="AB951">
        <v>38</v>
      </c>
      <c r="AC951" t="s">
        <v>10689</v>
      </c>
      <c r="AD951" t="s">
        <v>71</v>
      </c>
      <c r="AE951">
        <v>22689780</v>
      </c>
      <c r="AF951" t="s">
        <v>10690</v>
      </c>
      <c r="AG951" t="s">
        <v>10691</v>
      </c>
      <c r="AH951" t="s">
        <v>10692</v>
      </c>
      <c r="AI951" t="s">
        <v>10693</v>
      </c>
      <c r="AK951" t="s">
        <v>1370</v>
      </c>
      <c r="AL951">
        <v>1940030</v>
      </c>
      <c r="AM951">
        <v>2012</v>
      </c>
      <c r="AN951" t="s">
        <v>735</v>
      </c>
      <c r="AO951" t="s">
        <v>736</v>
      </c>
      <c r="AP951" t="s">
        <v>736</v>
      </c>
      <c r="AQ951" t="s">
        <v>737</v>
      </c>
      <c r="AR951" t="s">
        <v>738</v>
      </c>
      <c r="AS951" t="s">
        <v>739</v>
      </c>
      <c r="AT951" t="s">
        <v>10694</v>
      </c>
      <c r="AU951" t="s">
        <v>10695</v>
      </c>
      <c r="AV951" t="s">
        <v>84</v>
      </c>
      <c r="AW951" t="s">
        <v>86</v>
      </c>
      <c r="AX951" t="s">
        <v>86</v>
      </c>
      <c r="AY951" t="s">
        <v>86</v>
      </c>
      <c r="AZ951" t="s">
        <v>86</v>
      </c>
      <c r="BA951" t="s">
        <v>85</v>
      </c>
      <c r="BB951" t="s">
        <v>86</v>
      </c>
      <c r="BC951">
        <v>20</v>
      </c>
      <c r="BD951" t="s">
        <v>86</v>
      </c>
      <c r="BE951" t="s">
        <v>86</v>
      </c>
      <c r="BF951" t="s">
        <v>85</v>
      </c>
      <c r="BG951" t="s">
        <v>86</v>
      </c>
      <c r="BH951" t="s">
        <v>85</v>
      </c>
      <c r="BI951" t="s">
        <v>85</v>
      </c>
      <c r="BJ951" t="s">
        <v>85</v>
      </c>
      <c r="BK951" t="s">
        <v>85</v>
      </c>
      <c r="BL951" t="s">
        <v>4775</v>
      </c>
      <c r="BM951" t="s">
        <v>504</v>
      </c>
      <c r="BN951" t="s">
        <v>504</v>
      </c>
      <c r="BO951" t="s">
        <v>10696</v>
      </c>
      <c r="BP951" s="1" t="s">
        <v>10697</v>
      </c>
    </row>
    <row r="952" spans="1:68" hidden="1" x14ac:dyDescent="0.25">
      <c r="A952" s="1" t="s">
        <v>10539</v>
      </c>
      <c r="B952" t="s">
        <v>10540</v>
      </c>
      <c r="C952" t="s">
        <v>10541</v>
      </c>
      <c r="D952" s="5">
        <f t="shared" si="42"/>
        <v>0</v>
      </c>
      <c r="E952" s="5">
        <f>IFERROR(SEARCH(Tabelle2!$A$2,Literatur!$C952),0)</f>
        <v>0</v>
      </c>
      <c r="F952" s="5">
        <f>IFERROR(SEARCH(Tabelle2!$A$3,Literatur!$C952),0)</f>
        <v>0</v>
      </c>
      <c r="G952" s="5">
        <f>IFERROR(SEARCH(Tabelle2!$A$4,Literatur!$C952),0)</f>
        <v>0</v>
      </c>
      <c r="H952" s="5">
        <f>IFERROR(SEARCH(Tabelle2!$A$5,Literatur!$C952),0)</f>
        <v>0</v>
      </c>
      <c r="I952" s="5">
        <f>IFERROR(SEARCH(Tabelle2!$A$6,Literatur!$C952),0)</f>
        <v>0</v>
      </c>
      <c r="J952" s="5">
        <f>IFERROR(SEARCH(Tabelle2!$A$7,Literatur!$C952),0)</f>
        <v>0</v>
      </c>
      <c r="K952" s="5">
        <f>IFERROR(SEARCH(Tabelle2!$A$8,Literatur!$C952),0)</f>
        <v>0</v>
      </c>
      <c r="L952" s="5">
        <f>IFERROR(SEARCH(Tabelle2!$A$9,Literatur!$C952),0)</f>
        <v>0</v>
      </c>
      <c r="M952" s="5">
        <f>IFERROR(SEARCH(Tabelle2!$A$10,Literatur!$C952),0)</f>
        <v>0</v>
      </c>
      <c r="N952" t="s">
        <v>3715</v>
      </c>
      <c r="O952" t="s">
        <v>61</v>
      </c>
      <c r="P952" t="s">
        <v>3716</v>
      </c>
      <c r="Q952" t="s">
        <v>5145</v>
      </c>
      <c r="R952">
        <v>2</v>
      </c>
      <c r="S952">
        <v>115191</v>
      </c>
      <c r="T952" t="s">
        <v>64</v>
      </c>
      <c r="U952" t="s">
        <v>10542</v>
      </c>
      <c r="V952" t="s">
        <v>10543</v>
      </c>
      <c r="X952" t="s">
        <v>10544</v>
      </c>
      <c r="Y952" t="s">
        <v>10545</v>
      </c>
      <c r="Z952" t="s">
        <v>10546</v>
      </c>
      <c r="AA952">
        <f t="shared" si="43"/>
        <v>11</v>
      </c>
      <c r="AB952">
        <v>38</v>
      </c>
      <c r="AC952" t="s">
        <v>10698</v>
      </c>
      <c r="AD952" t="s">
        <v>71</v>
      </c>
      <c r="AE952">
        <v>24602174</v>
      </c>
      <c r="AF952" t="s">
        <v>10699</v>
      </c>
      <c r="AG952" t="s">
        <v>10700</v>
      </c>
      <c r="AH952" t="s">
        <v>10701</v>
      </c>
      <c r="AI952" t="s">
        <v>10702</v>
      </c>
      <c r="AK952" t="s">
        <v>1033</v>
      </c>
      <c r="AL952">
        <v>2121727</v>
      </c>
      <c r="AM952">
        <v>2014</v>
      </c>
      <c r="AN952" t="s">
        <v>3996</v>
      </c>
      <c r="AO952" t="s">
        <v>3997</v>
      </c>
      <c r="AP952" t="s">
        <v>3997</v>
      </c>
      <c r="AQ952" t="s">
        <v>3998</v>
      </c>
      <c r="AR952" t="s">
        <v>3999</v>
      </c>
      <c r="AS952" t="s">
        <v>3999</v>
      </c>
      <c r="AT952" t="s">
        <v>10703</v>
      </c>
      <c r="AU952" t="s">
        <v>10704</v>
      </c>
      <c r="AV952" t="s">
        <v>84</v>
      </c>
      <c r="AW952" t="s">
        <v>86</v>
      </c>
      <c r="AX952" t="s">
        <v>86</v>
      </c>
      <c r="AY952" t="s">
        <v>86</v>
      </c>
      <c r="AZ952" t="s">
        <v>86</v>
      </c>
      <c r="BA952" t="s">
        <v>85</v>
      </c>
      <c r="BB952" t="s">
        <v>86</v>
      </c>
      <c r="BC952">
        <v>24</v>
      </c>
      <c r="BD952" t="s">
        <v>86</v>
      </c>
      <c r="BE952" t="s">
        <v>86</v>
      </c>
      <c r="BF952" t="s">
        <v>85</v>
      </c>
      <c r="BG952" t="s">
        <v>86</v>
      </c>
      <c r="BH952" t="s">
        <v>85</v>
      </c>
      <c r="BI952" t="s">
        <v>85</v>
      </c>
      <c r="BJ952" t="s">
        <v>85</v>
      </c>
      <c r="BK952" t="s">
        <v>85</v>
      </c>
      <c r="BL952" t="s">
        <v>10705</v>
      </c>
      <c r="BM952" t="s">
        <v>6973</v>
      </c>
      <c r="BN952" t="s">
        <v>10706</v>
      </c>
      <c r="BO952" t="s">
        <v>6916</v>
      </c>
      <c r="BP952" s="1" t="s">
        <v>10707</v>
      </c>
    </row>
    <row r="953" spans="1:68" hidden="1" x14ac:dyDescent="0.25">
      <c r="A953" s="1" t="s">
        <v>10539</v>
      </c>
      <c r="B953" t="s">
        <v>10540</v>
      </c>
      <c r="C953" t="s">
        <v>10541</v>
      </c>
      <c r="D953" s="5">
        <f t="shared" si="42"/>
        <v>0</v>
      </c>
      <c r="E953" s="5">
        <f>IFERROR(SEARCH(Tabelle2!$A$2,Literatur!$C953),0)</f>
        <v>0</v>
      </c>
      <c r="F953" s="5">
        <f>IFERROR(SEARCH(Tabelle2!$A$3,Literatur!$C953),0)</f>
        <v>0</v>
      </c>
      <c r="G953" s="5">
        <f>IFERROR(SEARCH(Tabelle2!$A$4,Literatur!$C953),0)</f>
        <v>0</v>
      </c>
      <c r="H953" s="5">
        <f>IFERROR(SEARCH(Tabelle2!$A$5,Literatur!$C953),0)</f>
        <v>0</v>
      </c>
      <c r="I953" s="5">
        <f>IFERROR(SEARCH(Tabelle2!$A$6,Literatur!$C953),0)</f>
        <v>0</v>
      </c>
      <c r="J953" s="5">
        <f>IFERROR(SEARCH(Tabelle2!$A$7,Literatur!$C953),0)</f>
        <v>0</v>
      </c>
      <c r="K953" s="5">
        <f>IFERROR(SEARCH(Tabelle2!$A$8,Literatur!$C953),0)</f>
        <v>0</v>
      </c>
      <c r="L953" s="5">
        <f>IFERROR(SEARCH(Tabelle2!$A$9,Literatur!$C953),0)</f>
        <v>0</v>
      </c>
      <c r="M953" s="5">
        <f>IFERROR(SEARCH(Tabelle2!$A$10,Literatur!$C953),0)</f>
        <v>0</v>
      </c>
      <c r="N953" t="s">
        <v>3715</v>
      </c>
      <c r="O953" t="s">
        <v>61</v>
      </c>
      <c r="P953" t="s">
        <v>3716</v>
      </c>
      <c r="Q953" t="s">
        <v>5145</v>
      </c>
      <c r="R953">
        <v>2</v>
      </c>
      <c r="S953">
        <v>115191</v>
      </c>
      <c r="T953" t="s">
        <v>64</v>
      </c>
      <c r="U953" t="s">
        <v>10542</v>
      </c>
      <c r="V953" t="s">
        <v>10543</v>
      </c>
      <c r="X953" t="s">
        <v>10544</v>
      </c>
      <c r="Y953" t="s">
        <v>10545</v>
      </c>
      <c r="Z953" t="s">
        <v>10546</v>
      </c>
      <c r="AA953">
        <f t="shared" si="43"/>
        <v>11</v>
      </c>
      <c r="AB953">
        <v>38</v>
      </c>
      <c r="AC953" t="s">
        <v>10708</v>
      </c>
      <c r="AD953" t="s">
        <v>71</v>
      </c>
      <c r="AE953">
        <v>24413672</v>
      </c>
      <c r="AF953" t="s">
        <v>10709</v>
      </c>
      <c r="AG953" t="s">
        <v>10710</v>
      </c>
      <c r="AH953" t="s">
        <v>10711</v>
      </c>
      <c r="AI953" t="s">
        <v>10712</v>
      </c>
      <c r="AK953" t="s">
        <v>5619</v>
      </c>
      <c r="AL953">
        <v>2152760</v>
      </c>
      <c r="AM953">
        <v>2014</v>
      </c>
      <c r="AN953" t="s">
        <v>735</v>
      </c>
      <c r="AO953" t="s">
        <v>736</v>
      </c>
      <c r="AP953" t="s">
        <v>736</v>
      </c>
      <c r="AQ953" t="s">
        <v>737</v>
      </c>
      <c r="AR953" t="s">
        <v>738</v>
      </c>
      <c r="AS953" t="s">
        <v>739</v>
      </c>
      <c r="AT953" t="s">
        <v>7007</v>
      </c>
      <c r="AU953" t="s">
        <v>10713</v>
      </c>
      <c r="AV953" t="s">
        <v>84</v>
      </c>
      <c r="AW953" t="s">
        <v>86</v>
      </c>
      <c r="AX953" t="s">
        <v>86</v>
      </c>
      <c r="AY953" t="s">
        <v>86</v>
      </c>
      <c r="AZ953" t="s">
        <v>86</v>
      </c>
      <c r="BA953" t="s">
        <v>85</v>
      </c>
      <c r="BB953" t="s">
        <v>85</v>
      </c>
      <c r="BC953">
        <v>64</v>
      </c>
      <c r="BD953" t="s">
        <v>86</v>
      </c>
      <c r="BE953" t="s">
        <v>86</v>
      </c>
      <c r="BF953" t="s">
        <v>85</v>
      </c>
      <c r="BG953" t="s">
        <v>86</v>
      </c>
      <c r="BH953" t="s">
        <v>85</v>
      </c>
      <c r="BI953" t="s">
        <v>85</v>
      </c>
      <c r="BJ953" t="s">
        <v>85</v>
      </c>
      <c r="BK953" t="s">
        <v>85</v>
      </c>
      <c r="BL953" t="s">
        <v>10714</v>
      </c>
      <c r="BM953" t="s">
        <v>262</v>
      </c>
      <c r="BN953" t="s">
        <v>7009</v>
      </c>
      <c r="BO953" t="s">
        <v>10400</v>
      </c>
      <c r="BP953" s="1" t="s">
        <v>10715</v>
      </c>
    </row>
    <row r="954" spans="1:68" hidden="1" x14ac:dyDescent="0.25">
      <c r="A954" s="1" t="s">
        <v>10539</v>
      </c>
      <c r="B954" t="s">
        <v>10540</v>
      </c>
      <c r="C954" t="s">
        <v>10541</v>
      </c>
      <c r="D954" s="5">
        <f t="shared" si="42"/>
        <v>0</v>
      </c>
      <c r="E954" s="5">
        <f>IFERROR(SEARCH(Tabelle2!$A$2,Literatur!$C954),0)</f>
        <v>0</v>
      </c>
      <c r="F954" s="5">
        <f>IFERROR(SEARCH(Tabelle2!$A$3,Literatur!$C954),0)</f>
        <v>0</v>
      </c>
      <c r="G954" s="5">
        <f>IFERROR(SEARCH(Tabelle2!$A$4,Literatur!$C954),0)</f>
        <v>0</v>
      </c>
      <c r="H954" s="5">
        <f>IFERROR(SEARCH(Tabelle2!$A$5,Literatur!$C954),0)</f>
        <v>0</v>
      </c>
      <c r="I954" s="5">
        <f>IFERROR(SEARCH(Tabelle2!$A$6,Literatur!$C954),0)</f>
        <v>0</v>
      </c>
      <c r="J954" s="5">
        <f>IFERROR(SEARCH(Tabelle2!$A$7,Literatur!$C954),0)</f>
        <v>0</v>
      </c>
      <c r="K954" s="5">
        <f>IFERROR(SEARCH(Tabelle2!$A$8,Literatur!$C954),0)</f>
        <v>0</v>
      </c>
      <c r="L954" s="5">
        <f>IFERROR(SEARCH(Tabelle2!$A$9,Literatur!$C954),0)</f>
        <v>0</v>
      </c>
      <c r="M954" s="5">
        <f>IFERROR(SEARCH(Tabelle2!$A$10,Literatur!$C954),0)</f>
        <v>0</v>
      </c>
      <c r="N954" t="s">
        <v>3715</v>
      </c>
      <c r="O954" t="s">
        <v>61</v>
      </c>
      <c r="P954" t="s">
        <v>3716</v>
      </c>
      <c r="Q954" t="s">
        <v>5145</v>
      </c>
      <c r="R954">
        <v>2</v>
      </c>
      <c r="S954">
        <v>115191</v>
      </c>
      <c r="T954" t="s">
        <v>64</v>
      </c>
      <c r="U954" t="s">
        <v>10542</v>
      </c>
      <c r="V954" t="s">
        <v>10543</v>
      </c>
      <c r="X954" t="s">
        <v>10544</v>
      </c>
      <c r="Y954" t="s">
        <v>10545</v>
      </c>
      <c r="Z954" t="s">
        <v>10546</v>
      </c>
      <c r="AA954">
        <f t="shared" si="43"/>
        <v>11</v>
      </c>
      <c r="AB954">
        <v>38</v>
      </c>
      <c r="AC954" t="s">
        <v>10716</v>
      </c>
      <c r="AD954" t="s">
        <v>71</v>
      </c>
      <c r="AE954">
        <v>27899562</v>
      </c>
      <c r="AF954" t="s">
        <v>10717</v>
      </c>
      <c r="AG954" t="s">
        <v>10718</v>
      </c>
      <c r="AH954" t="s">
        <v>10719</v>
      </c>
      <c r="AI954" t="s">
        <v>10720</v>
      </c>
      <c r="AK954" t="s">
        <v>5009</v>
      </c>
      <c r="AL954">
        <v>2511327</v>
      </c>
      <c r="AM954">
        <v>2017</v>
      </c>
      <c r="AN954" t="s">
        <v>3796</v>
      </c>
      <c r="AO954" t="s">
        <v>3797</v>
      </c>
      <c r="AP954" t="s">
        <v>3798</v>
      </c>
      <c r="AQ954" t="s">
        <v>3799</v>
      </c>
      <c r="AR954" t="s">
        <v>3800</v>
      </c>
      <c r="AS954" t="s">
        <v>3801</v>
      </c>
      <c r="AT954" t="s">
        <v>10721</v>
      </c>
      <c r="AU954" t="s">
        <v>10722</v>
      </c>
      <c r="AV954" t="s">
        <v>84</v>
      </c>
      <c r="AW954" t="s">
        <v>86</v>
      </c>
      <c r="AX954" t="s">
        <v>86</v>
      </c>
      <c r="AY954" t="s">
        <v>85</v>
      </c>
      <c r="AZ954" t="s">
        <v>86</v>
      </c>
      <c r="BA954" t="s">
        <v>85</v>
      </c>
      <c r="BB954" t="s">
        <v>85</v>
      </c>
      <c r="BC954">
        <v>78</v>
      </c>
      <c r="BD954" t="s">
        <v>86</v>
      </c>
      <c r="BE954" t="s">
        <v>86</v>
      </c>
      <c r="BF954" t="s">
        <v>85</v>
      </c>
      <c r="BG954" t="s">
        <v>86</v>
      </c>
      <c r="BH954" t="s">
        <v>85</v>
      </c>
      <c r="BI954" t="s">
        <v>85</v>
      </c>
      <c r="BJ954" t="s">
        <v>85</v>
      </c>
      <c r="BK954" t="s">
        <v>86</v>
      </c>
      <c r="BL954" t="s">
        <v>2022</v>
      </c>
      <c r="BM954" t="s">
        <v>504</v>
      </c>
      <c r="BN954" t="s">
        <v>10723</v>
      </c>
      <c r="BO954" t="s">
        <v>10688</v>
      </c>
      <c r="BP954" s="1" t="s">
        <v>10724</v>
      </c>
    </row>
    <row r="955" spans="1:68" hidden="1" x14ac:dyDescent="0.25">
      <c r="A955" s="1" t="s">
        <v>10539</v>
      </c>
      <c r="B955" t="s">
        <v>10540</v>
      </c>
      <c r="C955" t="s">
        <v>10541</v>
      </c>
      <c r="D955" s="5">
        <f t="shared" si="42"/>
        <v>0</v>
      </c>
      <c r="E955" s="5">
        <f>IFERROR(SEARCH(Tabelle2!$A$2,Literatur!$C955),0)</f>
        <v>0</v>
      </c>
      <c r="F955" s="5">
        <f>IFERROR(SEARCH(Tabelle2!$A$3,Literatur!$C955),0)</f>
        <v>0</v>
      </c>
      <c r="G955" s="5">
        <f>IFERROR(SEARCH(Tabelle2!$A$4,Literatur!$C955),0)</f>
        <v>0</v>
      </c>
      <c r="H955" s="5">
        <f>IFERROR(SEARCH(Tabelle2!$A$5,Literatur!$C955),0)</f>
        <v>0</v>
      </c>
      <c r="I955" s="5">
        <f>IFERROR(SEARCH(Tabelle2!$A$6,Literatur!$C955),0)</f>
        <v>0</v>
      </c>
      <c r="J955" s="5">
        <f>IFERROR(SEARCH(Tabelle2!$A$7,Literatur!$C955),0)</f>
        <v>0</v>
      </c>
      <c r="K955" s="5">
        <f>IFERROR(SEARCH(Tabelle2!$A$8,Literatur!$C955),0)</f>
        <v>0</v>
      </c>
      <c r="L955" s="5">
        <f>IFERROR(SEARCH(Tabelle2!$A$9,Literatur!$C955),0)</f>
        <v>0</v>
      </c>
      <c r="M955" s="5">
        <f>IFERROR(SEARCH(Tabelle2!$A$10,Literatur!$C955),0)</f>
        <v>0</v>
      </c>
      <c r="N955" t="s">
        <v>3715</v>
      </c>
      <c r="O955" t="s">
        <v>61</v>
      </c>
      <c r="P955" t="s">
        <v>3716</v>
      </c>
      <c r="Q955" t="s">
        <v>5145</v>
      </c>
      <c r="R955">
        <v>2</v>
      </c>
      <c r="S955">
        <v>115191</v>
      </c>
      <c r="T955" t="s">
        <v>64</v>
      </c>
      <c r="U955" t="s">
        <v>10542</v>
      </c>
      <c r="V955" t="s">
        <v>10543</v>
      </c>
      <c r="X955" t="s">
        <v>10544</v>
      </c>
      <c r="Y955" t="s">
        <v>10545</v>
      </c>
      <c r="Z955" t="s">
        <v>10546</v>
      </c>
      <c r="AA955">
        <f t="shared" si="43"/>
        <v>11</v>
      </c>
      <c r="AB955">
        <v>38</v>
      </c>
      <c r="AC955" t="s">
        <v>10725</v>
      </c>
      <c r="AD955" t="s">
        <v>71</v>
      </c>
      <c r="AE955">
        <v>27924018</v>
      </c>
      <c r="AF955" t="s">
        <v>10726</v>
      </c>
      <c r="AG955" t="s">
        <v>10727</v>
      </c>
      <c r="AH955" t="s">
        <v>10728</v>
      </c>
      <c r="AI955" t="s">
        <v>10729</v>
      </c>
      <c r="AK955" t="s">
        <v>5009</v>
      </c>
      <c r="AL955">
        <v>2511327</v>
      </c>
      <c r="AM955">
        <v>2017</v>
      </c>
      <c r="AN955" t="s">
        <v>3796</v>
      </c>
      <c r="AO955" t="s">
        <v>3797</v>
      </c>
      <c r="AP955" t="s">
        <v>3798</v>
      </c>
      <c r="AQ955" t="s">
        <v>3799</v>
      </c>
      <c r="AR955" t="s">
        <v>3800</v>
      </c>
      <c r="AS955" t="s">
        <v>3801</v>
      </c>
      <c r="AT955" t="s">
        <v>10730</v>
      </c>
      <c r="AU955" t="s">
        <v>10731</v>
      </c>
      <c r="AV955" t="s">
        <v>84</v>
      </c>
      <c r="AW955" t="s">
        <v>86</v>
      </c>
      <c r="AX955" t="s">
        <v>86</v>
      </c>
      <c r="AY955" t="s">
        <v>85</v>
      </c>
      <c r="AZ955" t="s">
        <v>86</v>
      </c>
      <c r="BA955" t="s">
        <v>85</v>
      </c>
      <c r="BB955" t="s">
        <v>85</v>
      </c>
      <c r="BC955">
        <v>84</v>
      </c>
      <c r="BD955" t="s">
        <v>86</v>
      </c>
      <c r="BE955" t="s">
        <v>86</v>
      </c>
      <c r="BF955" t="s">
        <v>85</v>
      </c>
      <c r="BG955" t="s">
        <v>86</v>
      </c>
      <c r="BH955" t="s">
        <v>85</v>
      </c>
      <c r="BI955" t="s">
        <v>85</v>
      </c>
      <c r="BJ955" t="s">
        <v>85</v>
      </c>
      <c r="BK955" t="s">
        <v>85</v>
      </c>
      <c r="BL955" t="s">
        <v>2933</v>
      </c>
      <c r="BN955" t="s">
        <v>8305</v>
      </c>
      <c r="BO955" t="s">
        <v>504</v>
      </c>
      <c r="BP955" s="1" t="s">
        <v>10732</v>
      </c>
    </row>
    <row r="956" spans="1:68" hidden="1" x14ac:dyDescent="0.25">
      <c r="A956" s="1" t="s">
        <v>10539</v>
      </c>
      <c r="B956" t="s">
        <v>10540</v>
      </c>
      <c r="C956" t="s">
        <v>10541</v>
      </c>
      <c r="D956" s="5">
        <f t="shared" si="42"/>
        <v>0</v>
      </c>
      <c r="E956" s="5">
        <f>IFERROR(SEARCH(Tabelle2!$A$2,Literatur!$C956),0)</f>
        <v>0</v>
      </c>
      <c r="F956" s="5">
        <f>IFERROR(SEARCH(Tabelle2!$A$3,Literatur!$C956),0)</f>
        <v>0</v>
      </c>
      <c r="G956" s="5">
        <f>IFERROR(SEARCH(Tabelle2!$A$4,Literatur!$C956),0)</f>
        <v>0</v>
      </c>
      <c r="H956" s="5">
        <f>IFERROR(SEARCH(Tabelle2!$A$5,Literatur!$C956),0)</f>
        <v>0</v>
      </c>
      <c r="I956" s="5">
        <f>IFERROR(SEARCH(Tabelle2!$A$6,Literatur!$C956),0)</f>
        <v>0</v>
      </c>
      <c r="J956" s="5">
        <f>IFERROR(SEARCH(Tabelle2!$A$7,Literatur!$C956),0)</f>
        <v>0</v>
      </c>
      <c r="K956" s="5">
        <f>IFERROR(SEARCH(Tabelle2!$A$8,Literatur!$C956),0)</f>
        <v>0</v>
      </c>
      <c r="L956" s="5">
        <f>IFERROR(SEARCH(Tabelle2!$A$9,Literatur!$C956),0)</f>
        <v>0</v>
      </c>
      <c r="M956" s="5">
        <f>IFERROR(SEARCH(Tabelle2!$A$10,Literatur!$C956),0)</f>
        <v>0</v>
      </c>
      <c r="N956" t="s">
        <v>3715</v>
      </c>
      <c r="O956" t="s">
        <v>61</v>
      </c>
      <c r="P956" t="s">
        <v>3716</v>
      </c>
      <c r="Q956" t="s">
        <v>5145</v>
      </c>
      <c r="R956">
        <v>2</v>
      </c>
      <c r="S956">
        <v>115191</v>
      </c>
      <c r="T956" t="s">
        <v>64</v>
      </c>
      <c r="U956" t="s">
        <v>10542</v>
      </c>
      <c r="V956" t="s">
        <v>10543</v>
      </c>
      <c r="X956" t="s">
        <v>10544</v>
      </c>
      <c r="Y956" t="s">
        <v>10545</v>
      </c>
      <c r="Z956" t="s">
        <v>10546</v>
      </c>
      <c r="AA956">
        <f t="shared" si="43"/>
        <v>11</v>
      </c>
      <c r="AB956">
        <v>38</v>
      </c>
      <c r="AC956" t="s">
        <v>10733</v>
      </c>
      <c r="AD956" t="s">
        <v>71</v>
      </c>
      <c r="AE956">
        <v>26481357</v>
      </c>
      <c r="AF956" t="s">
        <v>10734</v>
      </c>
      <c r="AG956" t="s">
        <v>10735</v>
      </c>
      <c r="AH956" t="s">
        <v>10736</v>
      </c>
      <c r="AI956" t="s">
        <v>10737</v>
      </c>
      <c r="AK956" t="s">
        <v>3521</v>
      </c>
      <c r="AL956">
        <v>2359986</v>
      </c>
      <c r="AM956">
        <v>2016</v>
      </c>
      <c r="AN956" t="s">
        <v>3796</v>
      </c>
      <c r="AO956" t="s">
        <v>3797</v>
      </c>
      <c r="AP956" t="s">
        <v>3798</v>
      </c>
      <c r="AQ956" t="s">
        <v>3799</v>
      </c>
      <c r="AR956" t="s">
        <v>3800</v>
      </c>
      <c r="AS956" t="s">
        <v>3801</v>
      </c>
      <c r="AU956" t="s">
        <v>10738</v>
      </c>
      <c r="AV956" t="s">
        <v>84</v>
      </c>
      <c r="AW956" t="s">
        <v>86</v>
      </c>
      <c r="AX956" t="s">
        <v>86</v>
      </c>
      <c r="AY956" t="s">
        <v>85</v>
      </c>
      <c r="AZ956" t="s">
        <v>86</v>
      </c>
      <c r="BA956" t="s">
        <v>85</v>
      </c>
      <c r="BB956" t="s">
        <v>85</v>
      </c>
      <c r="BC956">
        <v>118</v>
      </c>
      <c r="BD956" t="s">
        <v>86</v>
      </c>
      <c r="BE956" t="s">
        <v>86</v>
      </c>
      <c r="BF956" t="s">
        <v>85</v>
      </c>
      <c r="BG956" t="s">
        <v>86</v>
      </c>
      <c r="BH956" t="s">
        <v>85</v>
      </c>
      <c r="BI956" t="s">
        <v>85</v>
      </c>
      <c r="BJ956" t="s">
        <v>85</v>
      </c>
      <c r="BK956" t="s">
        <v>85</v>
      </c>
      <c r="BL956" t="s">
        <v>895</v>
      </c>
      <c r="BO956" t="s">
        <v>10706</v>
      </c>
      <c r="BP956" s="1" t="s">
        <v>10739</v>
      </c>
    </row>
    <row r="957" spans="1:68" hidden="1" x14ac:dyDescent="0.25">
      <c r="A957" s="1" t="s">
        <v>10539</v>
      </c>
      <c r="B957" t="s">
        <v>10540</v>
      </c>
      <c r="C957" t="s">
        <v>10541</v>
      </c>
      <c r="D957" s="5">
        <f t="shared" si="42"/>
        <v>0</v>
      </c>
      <c r="E957" s="5">
        <f>IFERROR(SEARCH(Tabelle2!$A$2,Literatur!$C957),0)</f>
        <v>0</v>
      </c>
      <c r="F957" s="5">
        <f>IFERROR(SEARCH(Tabelle2!$A$3,Literatur!$C957),0)</f>
        <v>0</v>
      </c>
      <c r="G957" s="5">
        <f>IFERROR(SEARCH(Tabelle2!$A$4,Literatur!$C957),0)</f>
        <v>0</v>
      </c>
      <c r="H957" s="5">
        <f>IFERROR(SEARCH(Tabelle2!$A$5,Literatur!$C957),0)</f>
        <v>0</v>
      </c>
      <c r="I957" s="5">
        <f>IFERROR(SEARCH(Tabelle2!$A$6,Literatur!$C957),0)</f>
        <v>0</v>
      </c>
      <c r="J957" s="5">
        <f>IFERROR(SEARCH(Tabelle2!$A$7,Literatur!$C957),0)</f>
        <v>0</v>
      </c>
      <c r="K957" s="5">
        <f>IFERROR(SEARCH(Tabelle2!$A$8,Literatur!$C957),0)</f>
        <v>0</v>
      </c>
      <c r="L957" s="5">
        <f>IFERROR(SEARCH(Tabelle2!$A$9,Literatur!$C957),0)</f>
        <v>0</v>
      </c>
      <c r="M957" s="5">
        <f>IFERROR(SEARCH(Tabelle2!$A$10,Literatur!$C957),0)</f>
        <v>0</v>
      </c>
      <c r="N957" t="s">
        <v>3715</v>
      </c>
      <c r="O957" t="s">
        <v>61</v>
      </c>
      <c r="P957" t="s">
        <v>3716</v>
      </c>
      <c r="Q957" t="s">
        <v>5145</v>
      </c>
      <c r="R957">
        <v>2</v>
      </c>
      <c r="S957">
        <v>115191</v>
      </c>
      <c r="T957" t="s">
        <v>64</v>
      </c>
      <c r="U957" t="s">
        <v>10542</v>
      </c>
      <c r="V957" t="s">
        <v>10543</v>
      </c>
      <c r="X957" t="s">
        <v>10544</v>
      </c>
      <c r="Y957" t="s">
        <v>10545</v>
      </c>
      <c r="Z957" t="s">
        <v>10546</v>
      </c>
      <c r="AA957">
        <f t="shared" si="43"/>
        <v>11</v>
      </c>
      <c r="AB957">
        <v>38</v>
      </c>
      <c r="AC957" t="s">
        <v>7028</v>
      </c>
      <c r="AD957" t="s">
        <v>71</v>
      </c>
      <c r="AE957">
        <v>25877637</v>
      </c>
      <c r="AF957" t="s">
        <v>7021</v>
      </c>
      <c r="AG957" t="s">
        <v>7029</v>
      </c>
      <c r="AH957" t="s">
        <v>7030</v>
      </c>
      <c r="AI957" t="s">
        <v>7031</v>
      </c>
      <c r="AK957" t="s">
        <v>824</v>
      </c>
      <c r="AL957">
        <v>2246331</v>
      </c>
      <c r="AM957">
        <v>2015</v>
      </c>
      <c r="AN957" t="s">
        <v>613</v>
      </c>
      <c r="AO957" t="s">
        <v>614</v>
      </c>
      <c r="AP957" t="s">
        <v>614</v>
      </c>
      <c r="AQ957" t="s">
        <v>615</v>
      </c>
      <c r="AR957" t="s">
        <v>616</v>
      </c>
      <c r="AS957" t="s">
        <v>616</v>
      </c>
      <c r="AU957" t="s">
        <v>7025</v>
      </c>
      <c r="AV957" t="s">
        <v>84</v>
      </c>
      <c r="AW957" t="s">
        <v>86</v>
      </c>
      <c r="AX957" t="s">
        <v>86</v>
      </c>
      <c r="AY957" t="s">
        <v>85</v>
      </c>
      <c r="AZ957" t="s">
        <v>86</v>
      </c>
      <c r="BA957" t="s">
        <v>85</v>
      </c>
      <c r="BB957" t="s">
        <v>86</v>
      </c>
      <c r="BC957">
        <v>125</v>
      </c>
      <c r="BD957" t="s">
        <v>86</v>
      </c>
      <c r="BE957" t="s">
        <v>86</v>
      </c>
      <c r="BF957" t="s">
        <v>85</v>
      </c>
      <c r="BG957" t="s">
        <v>86</v>
      </c>
      <c r="BH957" t="s">
        <v>85</v>
      </c>
      <c r="BI957" t="s">
        <v>85</v>
      </c>
      <c r="BJ957" t="s">
        <v>85</v>
      </c>
      <c r="BK957" t="s">
        <v>85</v>
      </c>
      <c r="BL957" t="s">
        <v>7032</v>
      </c>
      <c r="BO957" t="s">
        <v>7009</v>
      </c>
      <c r="BP957" s="1" t="s">
        <v>7033</v>
      </c>
    </row>
    <row r="958" spans="1:68" hidden="1" x14ac:dyDescent="0.25">
      <c r="A958" s="1" t="s">
        <v>10539</v>
      </c>
      <c r="B958" t="s">
        <v>10540</v>
      </c>
      <c r="C958" t="s">
        <v>10541</v>
      </c>
      <c r="D958" s="5">
        <f t="shared" si="42"/>
        <v>0</v>
      </c>
      <c r="E958" s="5">
        <f>IFERROR(SEARCH(Tabelle2!$A$2,Literatur!$C958),0)</f>
        <v>0</v>
      </c>
      <c r="F958" s="5">
        <f>IFERROR(SEARCH(Tabelle2!$A$3,Literatur!$C958),0)</f>
        <v>0</v>
      </c>
      <c r="G958" s="5">
        <f>IFERROR(SEARCH(Tabelle2!$A$4,Literatur!$C958),0)</f>
        <v>0</v>
      </c>
      <c r="H958" s="5">
        <f>IFERROR(SEARCH(Tabelle2!$A$5,Literatur!$C958),0)</f>
        <v>0</v>
      </c>
      <c r="I958" s="5">
        <f>IFERROR(SEARCH(Tabelle2!$A$6,Literatur!$C958),0)</f>
        <v>0</v>
      </c>
      <c r="J958" s="5">
        <f>IFERROR(SEARCH(Tabelle2!$A$7,Literatur!$C958),0)</f>
        <v>0</v>
      </c>
      <c r="K958" s="5">
        <f>IFERROR(SEARCH(Tabelle2!$A$8,Literatur!$C958),0)</f>
        <v>0</v>
      </c>
      <c r="L958" s="5">
        <f>IFERROR(SEARCH(Tabelle2!$A$9,Literatur!$C958),0)</f>
        <v>0</v>
      </c>
      <c r="M958" s="5">
        <f>IFERROR(SEARCH(Tabelle2!$A$10,Literatur!$C958),0)</f>
        <v>0</v>
      </c>
      <c r="N958" t="s">
        <v>3715</v>
      </c>
      <c r="O958" t="s">
        <v>61</v>
      </c>
      <c r="P958" t="s">
        <v>3716</v>
      </c>
      <c r="Q958" t="s">
        <v>5145</v>
      </c>
      <c r="R958">
        <v>2</v>
      </c>
      <c r="S958">
        <v>115191</v>
      </c>
      <c r="T958" t="s">
        <v>64</v>
      </c>
      <c r="U958" t="s">
        <v>10542</v>
      </c>
      <c r="V958" t="s">
        <v>10543</v>
      </c>
      <c r="X958" t="s">
        <v>10544</v>
      </c>
      <c r="Y958" t="s">
        <v>10545</v>
      </c>
      <c r="Z958" t="s">
        <v>10546</v>
      </c>
      <c r="AA958">
        <f t="shared" si="43"/>
        <v>11</v>
      </c>
      <c r="AB958">
        <v>38</v>
      </c>
      <c r="AC958" t="s">
        <v>10740</v>
      </c>
      <c r="AD958" t="s">
        <v>71</v>
      </c>
      <c r="AE958">
        <v>22281772</v>
      </c>
      <c r="AF958" t="s">
        <v>10741</v>
      </c>
      <c r="AG958" t="s">
        <v>10742</v>
      </c>
      <c r="AH958" t="s">
        <v>10743</v>
      </c>
      <c r="AI958" t="s">
        <v>10744</v>
      </c>
      <c r="AK958" t="s">
        <v>3521</v>
      </c>
      <c r="AL958">
        <v>2470638</v>
      </c>
      <c r="AM958">
        <v>2012</v>
      </c>
      <c r="AN958" t="s">
        <v>6315</v>
      </c>
      <c r="AO958" t="s">
        <v>6316</v>
      </c>
      <c r="AP958" t="s">
        <v>6317</v>
      </c>
      <c r="AQ958" t="s">
        <v>6318</v>
      </c>
      <c r="AR958" t="s">
        <v>6305</v>
      </c>
      <c r="AS958" t="s">
        <v>6319</v>
      </c>
      <c r="AU958" t="s">
        <v>10745</v>
      </c>
      <c r="AV958" t="s">
        <v>84</v>
      </c>
      <c r="AW958" t="s">
        <v>85</v>
      </c>
      <c r="AX958" t="s">
        <v>86</v>
      </c>
      <c r="AY958" t="s">
        <v>86</v>
      </c>
      <c r="AZ958" t="s">
        <v>86</v>
      </c>
      <c r="BA958" t="s">
        <v>85</v>
      </c>
      <c r="BB958" t="s">
        <v>85</v>
      </c>
      <c r="BC958">
        <v>126</v>
      </c>
      <c r="BD958" t="s">
        <v>86</v>
      </c>
      <c r="BE958" t="s">
        <v>86</v>
      </c>
      <c r="BF958" t="s">
        <v>85</v>
      </c>
      <c r="BG958" t="s">
        <v>86</v>
      </c>
      <c r="BH958" t="s">
        <v>86</v>
      </c>
      <c r="BI958" t="s">
        <v>85</v>
      </c>
      <c r="BJ958" t="s">
        <v>86</v>
      </c>
      <c r="BK958" t="s">
        <v>85</v>
      </c>
      <c r="BL958" t="s">
        <v>10723</v>
      </c>
      <c r="BO958" t="s">
        <v>10723</v>
      </c>
      <c r="BP958" s="1" t="s">
        <v>10746</v>
      </c>
    </row>
    <row r="959" spans="1:68" hidden="1" x14ac:dyDescent="0.25">
      <c r="A959" s="1" t="s">
        <v>10539</v>
      </c>
      <c r="B959" t="s">
        <v>10540</v>
      </c>
      <c r="C959" t="s">
        <v>10541</v>
      </c>
      <c r="D959" s="5">
        <f t="shared" si="42"/>
        <v>0</v>
      </c>
      <c r="E959" s="5">
        <f>IFERROR(SEARCH(Tabelle2!$A$2,Literatur!$C959),0)</f>
        <v>0</v>
      </c>
      <c r="F959" s="5">
        <f>IFERROR(SEARCH(Tabelle2!$A$3,Literatur!$C959),0)</f>
        <v>0</v>
      </c>
      <c r="G959" s="5">
        <f>IFERROR(SEARCH(Tabelle2!$A$4,Literatur!$C959),0)</f>
        <v>0</v>
      </c>
      <c r="H959" s="5">
        <f>IFERROR(SEARCH(Tabelle2!$A$5,Literatur!$C959),0)</f>
        <v>0</v>
      </c>
      <c r="I959" s="5">
        <f>IFERROR(SEARCH(Tabelle2!$A$6,Literatur!$C959),0)</f>
        <v>0</v>
      </c>
      <c r="J959" s="5">
        <f>IFERROR(SEARCH(Tabelle2!$A$7,Literatur!$C959),0)</f>
        <v>0</v>
      </c>
      <c r="K959" s="5">
        <f>IFERROR(SEARCH(Tabelle2!$A$8,Literatur!$C959),0)</f>
        <v>0</v>
      </c>
      <c r="L959" s="5">
        <f>IFERROR(SEARCH(Tabelle2!$A$9,Literatur!$C959),0)</f>
        <v>0</v>
      </c>
      <c r="M959" s="5">
        <f>IFERROR(SEARCH(Tabelle2!$A$10,Literatur!$C959),0)</f>
        <v>0</v>
      </c>
      <c r="N959" t="s">
        <v>3715</v>
      </c>
      <c r="O959" t="s">
        <v>61</v>
      </c>
      <c r="P959" t="s">
        <v>3716</v>
      </c>
      <c r="Q959" t="s">
        <v>5145</v>
      </c>
      <c r="R959">
        <v>2</v>
      </c>
      <c r="S959">
        <v>115191</v>
      </c>
      <c r="T959" t="s">
        <v>64</v>
      </c>
      <c r="U959" t="s">
        <v>10542</v>
      </c>
      <c r="V959" t="s">
        <v>10543</v>
      </c>
      <c r="X959" t="s">
        <v>10544</v>
      </c>
      <c r="Y959" t="s">
        <v>10545</v>
      </c>
      <c r="Z959" t="s">
        <v>10546</v>
      </c>
      <c r="AA959">
        <f t="shared" si="43"/>
        <v>11</v>
      </c>
      <c r="AB959">
        <v>38</v>
      </c>
      <c r="AC959" t="s">
        <v>10747</v>
      </c>
      <c r="AD959" t="s">
        <v>71</v>
      </c>
      <c r="AE959">
        <v>25723102</v>
      </c>
      <c r="AF959" t="s">
        <v>10748</v>
      </c>
      <c r="AG959" t="s">
        <v>10749</v>
      </c>
      <c r="AH959" t="s">
        <v>10750</v>
      </c>
      <c r="AI959" t="s">
        <v>10751</v>
      </c>
      <c r="AK959" t="s">
        <v>877</v>
      </c>
      <c r="AL959">
        <v>2475390</v>
      </c>
      <c r="AM959">
        <v>2015</v>
      </c>
      <c r="AN959" t="s">
        <v>6268</v>
      </c>
      <c r="AO959" t="s">
        <v>6269</v>
      </c>
      <c r="AP959" t="s">
        <v>6270</v>
      </c>
      <c r="AQ959" t="s">
        <v>6271</v>
      </c>
      <c r="AR959" t="s">
        <v>6259</v>
      </c>
      <c r="AS959" t="s">
        <v>6272</v>
      </c>
      <c r="AV959" t="s">
        <v>84</v>
      </c>
      <c r="AW959" t="s">
        <v>86</v>
      </c>
      <c r="AX959" t="s">
        <v>86</v>
      </c>
      <c r="AY959" t="s">
        <v>85</v>
      </c>
      <c r="AZ959" t="s">
        <v>86</v>
      </c>
      <c r="BA959" t="s">
        <v>85</v>
      </c>
      <c r="BB959" t="s">
        <v>85</v>
      </c>
      <c r="BC959">
        <v>135</v>
      </c>
      <c r="BD959" t="s">
        <v>86</v>
      </c>
      <c r="BE959" t="s">
        <v>86</v>
      </c>
      <c r="BF959" t="s">
        <v>85</v>
      </c>
      <c r="BG959" t="s">
        <v>86</v>
      </c>
      <c r="BH959" t="s">
        <v>85</v>
      </c>
      <c r="BI959" t="s">
        <v>85</v>
      </c>
      <c r="BJ959" t="s">
        <v>85</v>
      </c>
      <c r="BK959" t="s">
        <v>85</v>
      </c>
      <c r="BL959" t="s">
        <v>10752</v>
      </c>
      <c r="BO959" t="s">
        <v>8305</v>
      </c>
      <c r="BP959" s="1" t="s">
        <v>10753</v>
      </c>
    </row>
    <row r="960" spans="1:68" hidden="1" x14ac:dyDescent="0.25">
      <c r="A960" s="1" t="s">
        <v>10754</v>
      </c>
      <c r="B960" t="s">
        <v>10755</v>
      </c>
      <c r="C960" t="s">
        <v>10756</v>
      </c>
      <c r="D960" s="5">
        <f t="shared" si="42"/>
        <v>0</v>
      </c>
      <c r="E960" s="5">
        <f>IFERROR(SEARCH(Tabelle2!$A$2,Literatur!$C960),0)</f>
        <v>0</v>
      </c>
      <c r="F960" s="5">
        <f>IFERROR(SEARCH(Tabelle2!$A$3,Literatur!$C960),0)</f>
        <v>0</v>
      </c>
      <c r="G960" s="5">
        <f>IFERROR(SEARCH(Tabelle2!$A$4,Literatur!$C960),0)</f>
        <v>0</v>
      </c>
      <c r="H960" s="5">
        <f>IFERROR(SEARCH(Tabelle2!$A$5,Literatur!$C960),0)</f>
        <v>0</v>
      </c>
      <c r="I960" s="5">
        <f>IFERROR(SEARCH(Tabelle2!$A$6,Literatur!$C960),0)</f>
        <v>0</v>
      </c>
      <c r="J960" s="5">
        <f>IFERROR(SEARCH(Tabelle2!$A$7,Literatur!$C960),0)</f>
        <v>0</v>
      </c>
      <c r="K960" s="5">
        <f>IFERROR(SEARCH(Tabelle2!$A$8,Literatur!$C960),0)</f>
        <v>0</v>
      </c>
      <c r="L960" s="5">
        <f>IFERROR(SEARCH(Tabelle2!$A$9,Literatur!$C960),0)</f>
        <v>0</v>
      </c>
      <c r="M960" s="5">
        <f>IFERROR(SEARCH(Tabelle2!$A$10,Literatur!$C960),0)</f>
        <v>0</v>
      </c>
      <c r="N960" t="s">
        <v>60</v>
      </c>
      <c r="O960" t="s">
        <v>61</v>
      </c>
      <c r="P960" t="s">
        <v>3118</v>
      </c>
      <c r="Q960" t="s">
        <v>7046</v>
      </c>
      <c r="R960">
        <v>4</v>
      </c>
      <c r="S960">
        <v>115369</v>
      </c>
      <c r="T960" t="s">
        <v>64</v>
      </c>
      <c r="U960" t="s">
        <v>10757</v>
      </c>
      <c r="V960" t="s">
        <v>10758</v>
      </c>
      <c r="X960" t="s">
        <v>10759</v>
      </c>
      <c r="Y960" t="s">
        <v>10760</v>
      </c>
      <c r="Z960" t="s">
        <v>10761</v>
      </c>
      <c r="AA960">
        <f t="shared" si="43"/>
        <v>15</v>
      </c>
      <c r="AB960">
        <v>7</v>
      </c>
      <c r="AC960" t="s">
        <v>10762</v>
      </c>
      <c r="AD960" t="s">
        <v>71</v>
      </c>
      <c r="AE960">
        <v>29072917</v>
      </c>
      <c r="AF960" t="s">
        <v>10763</v>
      </c>
      <c r="AG960" t="s">
        <v>10764</v>
      </c>
      <c r="AH960" t="s">
        <v>10765</v>
      </c>
      <c r="AI960" t="s">
        <v>10766</v>
      </c>
      <c r="AJ960" t="s">
        <v>147</v>
      </c>
      <c r="AK960" t="s">
        <v>385</v>
      </c>
      <c r="AL960">
        <v>2624478</v>
      </c>
      <c r="AM960">
        <v>2017</v>
      </c>
      <c r="AN960" t="s">
        <v>6818</v>
      </c>
      <c r="AO960" t="s">
        <v>6819</v>
      </c>
      <c r="AP960" t="s">
        <v>6820</v>
      </c>
      <c r="AQ960" t="s">
        <v>6821</v>
      </c>
      <c r="AR960" t="s">
        <v>6822</v>
      </c>
      <c r="AS960" t="s">
        <v>6823</v>
      </c>
      <c r="AT960" t="s">
        <v>10767</v>
      </c>
      <c r="AU960" t="s">
        <v>10768</v>
      </c>
      <c r="AV960" t="s">
        <v>84</v>
      </c>
      <c r="AW960" t="s">
        <v>86</v>
      </c>
      <c r="AX960" t="s">
        <v>86</v>
      </c>
      <c r="AY960" t="s">
        <v>85</v>
      </c>
      <c r="AZ960" t="s">
        <v>86</v>
      </c>
      <c r="BA960" t="s">
        <v>85</v>
      </c>
      <c r="BB960" t="s">
        <v>85</v>
      </c>
      <c r="BC960">
        <v>0</v>
      </c>
      <c r="BD960" t="s">
        <v>86</v>
      </c>
      <c r="BE960" t="s">
        <v>86</v>
      </c>
      <c r="BF960" t="s">
        <v>85</v>
      </c>
      <c r="BG960" t="s">
        <v>86</v>
      </c>
      <c r="BH960" t="s">
        <v>85</v>
      </c>
      <c r="BI960" t="s">
        <v>85</v>
      </c>
      <c r="BJ960" t="s">
        <v>85</v>
      </c>
      <c r="BK960" t="s">
        <v>85</v>
      </c>
      <c r="BL960" t="s">
        <v>10769</v>
      </c>
      <c r="BM960" t="s">
        <v>4330</v>
      </c>
      <c r="BN960" t="s">
        <v>1978</v>
      </c>
      <c r="BO960" t="s">
        <v>1978</v>
      </c>
      <c r="BP960" s="1" t="s">
        <v>10770</v>
      </c>
    </row>
    <row r="961" spans="1:68" hidden="1" x14ac:dyDescent="0.25">
      <c r="A961" s="1" t="s">
        <v>10754</v>
      </c>
      <c r="B961" t="s">
        <v>10755</v>
      </c>
      <c r="C961" t="s">
        <v>10756</v>
      </c>
      <c r="D961" s="5">
        <f t="shared" si="42"/>
        <v>0</v>
      </c>
      <c r="E961" s="5">
        <f>IFERROR(SEARCH(Tabelle2!$A$2,Literatur!$C961),0)</f>
        <v>0</v>
      </c>
      <c r="F961" s="5">
        <f>IFERROR(SEARCH(Tabelle2!$A$3,Literatur!$C961),0)</f>
        <v>0</v>
      </c>
      <c r="G961" s="5">
        <f>IFERROR(SEARCH(Tabelle2!$A$4,Literatur!$C961),0)</f>
        <v>0</v>
      </c>
      <c r="H961" s="5">
        <f>IFERROR(SEARCH(Tabelle2!$A$5,Literatur!$C961),0)</f>
        <v>0</v>
      </c>
      <c r="I961" s="5">
        <f>IFERROR(SEARCH(Tabelle2!$A$6,Literatur!$C961),0)</f>
        <v>0</v>
      </c>
      <c r="J961" s="5">
        <f>IFERROR(SEARCH(Tabelle2!$A$7,Literatur!$C961),0)</f>
        <v>0</v>
      </c>
      <c r="K961" s="5">
        <f>IFERROR(SEARCH(Tabelle2!$A$8,Literatur!$C961),0)</f>
        <v>0</v>
      </c>
      <c r="L961" s="5">
        <f>IFERROR(SEARCH(Tabelle2!$A$9,Literatur!$C961),0)</f>
        <v>0</v>
      </c>
      <c r="M961" s="5">
        <f>IFERROR(SEARCH(Tabelle2!$A$10,Literatur!$C961),0)</f>
        <v>0</v>
      </c>
      <c r="N961" t="s">
        <v>60</v>
      </c>
      <c r="O961" t="s">
        <v>61</v>
      </c>
      <c r="P961" t="s">
        <v>3118</v>
      </c>
      <c r="Q961" t="s">
        <v>7046</v>
      </c>
      <c r="R961">
        <v>4</v>
      </c>
      <c r="S961">
        <v>115369</v>
      </c>
      <c r="T961" t="s">
        <v>64</v>
      </c>
      <c r="U961" t="s">
        <v>10757</v>
      </c>
      <c r="V961" t="s">
        <v>10758</v>
      </c>
      <c r="X961" t="s">
        <v>10759</v>
      </c>
      <c r="Y961" t="s">
        <v>10760</v>
      </c>
      <c r="Z961" t="s">
        <v>10761</v>
      </c>
      <c r="AA961">
        <f t="shared" si="43"/>
        <v>15</v>
      </c>
      <c r="AB961">
        <v>7</v>
      </c>
      <c r="AC961" t="s">
        <v>10771</v>
      </c>
      <c r="AD961" t="s">
        <v>71</v>
      </c>
      <c r="AE961">
        <v>28987539</v>
      </c>
      <c r="AF961" t="s">
        <v>10772</v>
      </c>
      <c r="AG961" t="s">
        <v>10773</v>
      </c>
      <c r="AH961" t="s">
        <v>10774</v>
      </c>
      <c r="AI961" t="s">
        <v>10775</v>
      </c>
      <c r="AJ961" t="s">
        <v>147</v>
      </c>
      <c r="AK961" t="s">
        <v>1736</v>
      </c>
      <c r="AL961">
        <v>2620236</v>
      </c>
      <c r="AM961">
        <v>2018</v>
      </c>
      <c r="AN961" t="s">
        <v>10776</v>
      </c>
      <c r="AO961" t="s">
        <v>10777</v>
      </c>
      <c r="AP961" t="s">
        <v>10777</v>
      </c>
      <c r="AQ961" t="s">
        <v>10778</v>
      </c>
      <c r="AR961" t="s">
        <v>10779</v>
      </c>
      <c r="AS961" t="s">
        <v>10780</v>
      </c>
      <c r="AT961" t="s">
        <v>10781</v>
      </c>
      <c r="AU961" t="s">
        <v>10782</v>
      </c>
      <c r="AV961" t="s">
        <v>84</v>
      </c>
      <c r="AW961" t="s">
        <v>86</v>
      </c>
      <c r="AX961" t="s">
        <v>86</v>
      </c>
      <c r="AY961" t="s">
        <v>85</v>
      </c>
      <c r="AZ961" t="s">
        <v>86</v>
      </c>
      <c r="BA961" t="s">
        <v>85</v>
      </c>
      <c r="BB961" t="s">
        <v>85</v>
      </c>
      <c r="BC961">
        <v>0</v>
      </c>
      <c r="BD961" t="s">
        <v>85</v>
      </c>
      <c r="BE961" t="s">
        <v>86</v>
      </c>
      <c r="BF961" t="s">
        <v>85</v>
      </c>
      <c r="BG961" t="s">
        <v>85</v>
      </c>
      <c r="BH961" t="s">
        <v>85</v>
      </c>
      <c r="BI961" t="s">
        <v>85</v>
      </c>
      <c r="BJ961" t="s">
        <v>85</v>
      </c>
      <c r="BK961" t="s">
        <v>85</v>
      </c>
      <c r="BL961" t="s">
        <v>2860</v>
      </c>
      <c r="BM961" t="s">
        <v>4598</v>
      </c>
      <c r="BN961" t="s">
        <v>4967</v>
      </c>
      <c r="BO961" t="s">
        <v>4967</v>
      </c>
      <c r="BP961" s="1" t="s">
        <v>10783</v>
      </c>
    </row>
    <row r="962" spans="1:68" hidden="1" x14ac:dyDescent="0.25">
      <c r="A962" s="1" t="s">
        <v>10754</v>
      </c>
      <c r="B962" t="s">
        <v>10755</v>
      </c>
      <c r="C962" t="s">
        <v>10756</v>
      </c>
      <c r="D962" s="5">
        <f t="shared" si="42"/>
        <v>0</v>
      </c>
      <c r="E962" s="5">
        <f>IFERROR(SEARCH(Tabelle2!$A$2,Literatur!$C962),0)</f>
        <v>0</v>
      </c>
      <c r="F962" s="5">
        <f>IFERROR(SEARCH(Tabelle2!$A$3,Literatur!$C962),0)</f>
        <v>0</v>
      </c>
      <c r="G962" s="5">
        <f>IFERROR(SEARCH(Tabelle2!$A$4,Literatur!$C962),0)</f>
        <v>0</v>
      </c>
      <c r="H962" s="5">
        <f>IFERROR(SEARCH(Tabelle2!$A$5,Literatur!$C962),0)</f>
        <v>0</v>
      </c>
      <c r="I962" s="5">
        <f>IFERROR(SEARCH(Tabelle2!$A$6,Literatur!$C962),0)</f>
        <v>0</v>
      </c>
      <c r="J962" s="5">
        <f>IFERROR(SEARCH(Tabelle2!$A$7,Literatur!$C962),0)</f>
        <v>0</v>
      </c>
      <c r="K962" s="5">
        <f>IFERROR(SEARCH(Tabelle2!$A$8,Literatur!$C962),0)</f>
        <v>0</v>
      </c>
      <c r="L962" s="5">
        <f>IFERROR(SEARCH(Tabelle2!$A$9,Literatur!$C962),0)</f>
        <v>0</v>
      </c>
      <c r="M962" s="5">
        <f>IFERROR(SEARCH(Tabelle2!$A$10,Literatur!$C962),0)</f>
        <v>0</v>
      </c>
      <c r="N962" t="s">
        <v>60</v>
      </c>
      <c r="O962" t="s">
        <v>61</v>
      </c>
      <c r="P962" t="s">
        <v>3118</v>
      </c>
      <c r="Q962" t="s">
        <v>7046</v>
      </c>
      <c r="R962">
        <v>4</v>
      </c>
      <c r="S962">
        <v>115369</v>
      </c>
      <c r="T962" t="s">
        <v>64</v>
      </c>
      <c r="U962" t="s">
        <v>10757</v>
      </c>
      <c r="V962" t="s">
        <v>10758</v>
      </c>
      <c r="X962" t="s">
        <v>10759</v>
      </c>
      <c r="Y962" t="s">
        <v>10760</v>
      </c>
      <c r="Z962" t="s">
        <v>10761</v>
      </c>
      <c r="AA962">
        <f t="shared" si="43"/>
        <v>15</v>
      </c>
      <c r="AB962">
        <v>7</v>
      </c>
      <c r="AC962" t="s">
        <v>10784</v>
      </c>
      <c r="AD962" t="s">
        <v>71</v>
      </c>
      <c r="AE962">
        <v>28799773</v>
      </c>
      <c r="AF962" t="s">
        <v>10785</v>
      </c>
      <c r="AG962" t="s">
        <v>10786</v>
      </c>
      <c r="AH962" t="s">
        <v>10787</v>
      </c>
      <c r="AI962" t="s">
        <v>10788</v>
      </c>
      <c r="AJ962" t="s">
        <v>147</v>
      </c>
      <c r="AK962" t="s">
        <v>385</v>
      </c>
      <c r="AL962">
        <v>2624478</v>
      </c>
      <c r="AM962">
        <v>2017</v>
      </c>
      <c r="AN962" t="s">
        <v>6818</v>
      </c>
      <c r="AO962" t="s">
        <v>6819</v>
      </c>
      <c r="AP962" t="s">
        <v>6820</v>
      </c>
      <c r="AQ962" t="s">
        <v>6821</v>
      </c>
      <c r="AR962" t="s">
        <v>6822</v>
      </c>
      <c r="AS962" t="s">
        <v>6823</v>
      </c>
      <c r="AT962" t="s">
        <v>10789</v>
      </c>
      <c r="AU962" t="s">
        <v>10790</v>
      </c>
      <c r="AV962" t="s">
        <v>84</v>
      </c>
      <c r="AW962" t="s">
        <v>86</v>
      </c>
      <c r="AX962" t="s">
        <v>86</v>
      </c>
      <c r="AY962" t="s">
        <v>85</v>
      </c>
      <c r="AZ962" t="s">
        <v>86</v>
      </c>
      <c r="BA962" t="s">
        <v>85</v>
      </c>
      <c r="BB962" t="s">
        <v>86</v>
      </c>
      <c r="BC962">
        <v>0</v>
      </c>
      <c r="BD962" t="s">
        <v>86</v>
      </c>
      <c r="BE962" t="s">
        <v>86</v>
      </c>
      <c r="BF962" t="s">
        <v>85</v>
      </c>
      <c r="BG962" t="s">
        <v>86</v>
      </c>
      <c r="BH962" t="s">
        <v>85</v>
      </c>
      <c r="BI962" t="s">
        <v>85</v>
      </c>
      <c r="BJ962" t="s">
        <v>85</v>
      </c>
      <c r="BK962" t="s">
        <v>85</v>
      </c>
      <c r="BL962" t="s">
        <v>753</v>
      </c>
      <c r="BM962" t="s">
        <v>4330</v>
      </c>
      <c r="BN962" t="s">
        <v>5632</v>
      </c>
      <c r="BO962" t="s">
        <v>5632</v>
      </c>
      <c r="BP962" s="1" t="s">
        <v>10791</v>
      </c>
    </row>
    <row r="963" spans="1:68" hidden="1" x14ac:dyDescent="0.25">
      <c r="A963" s="1" t="s">
        <v>10754</v>
      </c>
      <c r="B963" t="s">
        <v>10755</v>
      </c>
      <c r="C963" t="s">
        <v>10756</v>
      </c>
      <c r="D963" s="5">
        <f t="shared" ref="D963:D1026" si="44">SUM(E963:M963)</f>
        <v>0</v>
      </c>
      <c r="E963" s="5">
        <f>IFERROR(SEARCH(Tabelle2!$A$2,Literatur!$C963),0)</f>
        <v>0</v>
      </c>
      <c r="F963" s="5">
        <f>IFERROR(SEARCH(Tabelle2!$A$3,Literatur!$C963),0)</f>
        <v>0</v>
      </c>
      <c r="G963" s="5">
        <f>IFERROR(SEARCH(Tabelle2!$A$4,Literatur!$C963),0)</f>
        <v>0</v>
      </c>
      <c r="H963" s="5">
        <f>IFERROR(SEARCH(Tabelle2!$A$5,Literatur!$C963),0)</f>
        <v>0</v>
      </c>
      <c r="I963" s="5">
        <f>IFERROR(SEARCH(Tabelle2!$A$6,Literatur!$C963),0)</f>
        <v>0</v>
      </c>
      <c r="J963" s="5">
        <f>IFERROR(SEARCH(Tabelle2!$A$7,Literatur!$C963),0)</f>
        <v>0</v>
      </c>
      <c r="K963" s="5">
        <f>IFERROR(SEARCH(Tabelle2!$A$8,Literatur!$C963),0)</f>
        <v>0</v>
      </c>
      <c r="L963" s="5">
        <f>IFERROR(SEARCH(Tabelle2!$A$9,Literatur!$C963),0)</f>
        <v>0</v>
      </c>
      <c r="M963" s="5">
        <f>IFERROR(SEARCH(Tabelle2!$A$10,Literatur!$C963),0)</f>
        <v>0</v>
      </c>
      <c r="N963" t="s">
        <v>60</v>
      </c>
      <c r="O963" t="s">
        <v>61</v>
      </c>
      <c r="P963" t="s">
        <v>3118</v>
      </c>
      <c r="Q963" t="s">
        <v>7046</v>
      </c>
      <c r="R963">
        <v>4</v>
      </c>
      <c r="S963">
        <v>115369</v>
      </c>
      <c r="T963" t="s">
        <v>64</v>
      </c>
      <c r="U963" t="s">
        <v>10757</v>
      </c>
      <c r="V963" t="s">
        <v>10758</v>
      </c>
      <c r="X963" t="s">
        <v>10759</v>
      </c>
      <c r="Y963" t="s">
        <v>10760</v>
      </c>
      <c r="Z963" t="s">
        <v>10761</v>
      </c>
      <c r="AA963">
        <f t="shared" ref="AA963:AA1026" si="45">IF(_xlfn.FLOOR.MATH(SUMPRODUCT(LEN(Z963)-LEN(SUBSTITUTE(Z963,",","")))/2-1)&lt;0,0,_xlfn.FLOOR.MATH(SUMPRODUCT(LEN(Z963)-LEN(SUBSTITUTE(Z963,",","")))/2))</f>
        <v>15</v>
      </c>
      <c r="AB963">
        <v>7</v>
      </c>
      <c r="AC963" t="s">
        <v>10792</v>
      </c>
      <c r="AD963" t="s">
        <v>71</v>
      </c>
      <c r="AE963">
        <v>28749696</v>
      </c>
      <c r="AF963" t="s">
        <v>10793</v>
      </c>
      <c r="AG963" t="s">
        <v>10794</v>
      </c>
      <c r="AH963" t="s">
        <v>10795</v>
      </c>
      <c r="AI963" t="s">
        <v>10796</v>
      </c>
      <c r="AJ963" t="s">
        <v>281</v>
      </c>
      <c r="AK963" t="s">
        <v>385</v>
      </c>
      <c r="AL963">
        <v>2624478</v>
      </c>
      <c r="AM963">
        <v>2017</v>
      </c>
      <c r="AN963" t="s">
        <v>6818</v>
      </c>
      <c r="AO963" t="s">
        <v>6819</v>
      </c>
      <c r="AP963" t="s">
        <v>6820</v>
      </c>
      <c r="AQ963" t="s">
        <v>6821</v>
      </c>
      <c r="AR963" t="s">
        <v>6822</v>
      </c>
      <c r="AS963" t="s">
        <v>6823</v>
      </c>
      <c r="AT963" t="s">
        <v>10797</v>
      </c>
      <c r="AU963" t="s">
        <v>10768</v>
      </c>
      <c r="AV963" t="s">
        <v>84</v>
      </c>
      <c r="AW963" t="s">
        <v>86</v>
      </c>
      <c r="AX963" t="s">
        <v>86</v>
      </c>
      <c r="AY963" t="s">
        <v>85</v>
      </c>
      <c r="AZ963" t="s">
        <v>86</v>
      </c>
      <c r="BA963" t="s">
        <v>85</v>
      </c>
      <c r="BB963" t="s">
        <v>85</v>
      </c>
      <c r="BC963">
        <v>0</v>
      </c>
      <c r="BD963" t="s">
        <v>86</v>
      </c>
      <c r="BE963" t="s">
        <v>86</v>
      </c>
      <c r="BF963" t="s">
        <v>85</v>
      </c>
      <c r="BG963" t="s">
        <v>86</v>
      </c>
      <c r="BH963" t="s">
        <v>85</v>
      </c>
      <c r="BI963" t="s">
        <v>85</v>
      </c>
      <c r="BJ963" t="s">
        <v>85</v>
      </c>
      <c r="BK963" t="s">
        <v>85</v>
      </c>
      <c r="BL963" t="s">
        <v>5758</v>
      </c>
      <c r="BM963" t="s">
        <v>4330</v>
      </c>
      <c r="BN963" t="s">
        <v>10798</v>
      </c>
      <c r="BO963" t="s">
        <v>10798</v>
      </c>
      <c r="BP963" s="1" t="s">
        <v>10799</v>
      </c>
    </row>
    <row r="964" spans="1:68" hidden="1" x14ac:dyDescent="0.25">
      <c r="A964" s="1" t="s">
        <v>10754</v>
      </c>
      <c r="B964" t="s">
        <v>10755</v>
      </c>
      <c r="C964" t="s">
        <v>10756</v>
      </c>
      <c r="D964" s="5">
        <f t="shared" si="44"/>
        <v>0</v>
      </c>
      <c r="E964" s="5">
        <f>IFERROR(SEARCH(Tabelle2!$A$2,Literatur!$C964),0)</f>
        <v>0</v>
      </c>
      <c r="F964" s="5">
        <f>IFERROR(SEARCH(Tabelle2!$A$3,Literatur!$C964),0)</f>
        <v>0</v>
      </c>
      <c r="G964" s="5">
        <f>IFERROR(SEARCH(Tabelle2!$A$4,Literatur!$C964),0)</f>
        <v>0</v>
      </c>
      <c r="H964" s="5">
        <f>IFERROR(SEARCH(Tabelle2!$A$5,Literatur!$C964),0)</f>
        <v>0</v>
      </c>
      <c r="I964" s="5">
        <f>IFERROR(SEARCH(Tabelle2!$A$6,Literatur!$C964),0)</f>
        <v>0</v>
      </c>
      <c r="J964" s="5">
        <f>IFERROR(SEARCH(Tabelle2!$A$7,Literatur!$C964),0)</f>
        <v>0</v>
      </c>
      <c r="K964" s="5">
        <f>IFERROR(SEARCH(Tabelle2!$A$8,Literatur!$C964),0)</f>
        <v>0</v>
      </c>
      <c r="L964" s="5">
        <f>IFERROR(SEARCH(Tabelle2!$A$9,Literatur!$C964),0)</f>
        <v>0</v>
      </c>
      <c r="M964" s="5">
        <f>IFERROR(SEARCH(Tabelle2!$A$10,Literatur!$C964),0)</f>
        <v>0</v>
      </c>
      <c r="N964" t="s">
        <v>60</v>
      </c>
      <c r="O964" t="s">
        <v>61</v>
      </c>
      <c r="P964" t="s">
        <v>3118</v>
      </c>
      <c r="Q964" t="s">
        <v>7046</v>
      </c>
      <c r="R964">
        <v>4</v>
      </c>
      <c r="S964">
        <v>115369</v>
      </c>
      <c r="T964" t="s">
        <v>64</v>
      </c>
      <c r="U964" t="s">
        <v>10757</v>
      </c>
      <c r="V964" t="s">
        <v>10758</v>
      </c>
      <c r="X964" t="s">
        <v>10759</v>
      </c>
      <c r="Y964" t="s">
        <v>10760</v>
      </c>
      <c r="Z964" t="s">
        <v>10761</v>
      </c>
      <c r="AA964">
        <f t="shared" si="45"/>
        <v>15</v>
      </c>
      <c r="AB964">
        <v>7</v>
      </c>
      <c r="AC964" t="s">
        <v>10800</v>
      </c>
      <c r="AD964" t="s">
        <v>71</v>
      </c>
      <c r="AE964">
        <v>28620887</v>
      </c>
      <c r="AF964" t="s">
        <v>10801</v>
      </c>
      <c r="AG964" t="s">
        <v>10802</v>
      </c>
      <c r="AH964" t="s">
        <v>10803</v>
      </c>
      <c r="AI964" t="s">
        <v>10804</v>
      </c>
      <c r="AJ964" t="s">
        <v>130</v>
      </c>
      <c r="AK964" t="s">
        <v>719</v>
      </c>
      <c r="AL964">
        <v>2580999</v>
      </c>
      <c r="AM964">
        <v>2017</v>
      </c>
      <c r="AN964" t="s">
        <v>4032</v>
      </c>
      <c r="AO964" t="s">
        <v>4033</v>
      </c>
      <c r="AP964" t="s">
        <v>4034</v>
      </c>
      <c r="AQ964" t="s">
        <v>4035</v>
      </c>
      <c r="AR964" t="s">
        <v>4036</v>
      </c>
      <c r="AS964" t="s">
        <v>4037</v>
      </c>
      <c r="AT964" t="s">
        <v>10805</v>
      </c>
      <c r="AU964" t="s">
        <v>10806</v>
      </c>
      <c r="AV964" t="s">
        <v>84</v>
      </c>
      <c r="AW964" t="s">
        <v>86</v>
      </c>
      <c r="AX964" t="s">
        <v>86</v>
      </c>
      <c r="AY964" t="s">
        <v>85</v>
      </c>
      <c r="AZ964" t="s">
        <v>86</v>
      </c>
      <c r="BA964" t="s">
        <v>85</v>
      </c>
      <c r="BB964" t="s">
        <v>85</v>
      </c>
      <c r="BC964">
        <v>1</v>
      </c>
      <c r="BD964" t="s">
        <v>86</v>
      </c>
      <c r="BE964" t="s">
        <v>86</v>
      </c>
      <c r="BF964" t="s">
        <v>85</v>
      </c>
      <c r="BG964" t="s">
        <v>86</v>
      </c>
      <c r="BH964" t="s">
        <v>85</v>
      </c>
      <c r="BI964" t="s">
        <v>85</v>
      </c>
      <c r="BJ964" t="s">
        <v>85</v>
      </c>
      <c r="BK964" t="s">
        <v>85</v>
      </c>
      <c r="BL964" t="s">
        <v>10807</v>
      </c>
      <c r="BM964" t="s">
        <v>570</v>
      </c>
      <c r="BN964" t="s">
        <v>10207</v>
      </c>
      <c r="BO964" t="s">
        <v>10207</v>
      </c>
      <c r="BP964" s="1" t="s">
        <v>10808</v>
      </c>
    </row>
    <row r="965" spans="1:68" hidden="1" x14ac:dyDescent="0.25">
      <c r="A965" s="1" t="s">
        <v>10754</v>
      </c>
      <c r="B965" t="s">
        <v>10755</v>
      </c>
      <c r="C965" t="s">
        <v>10756</v>
      </c>
      <c r="D965" s="5">
        <f t="shared" si="44"/>
        <v>0</v>
      </c>
      <c r="E965" s="5">
        <f>IFERROR(SEARCH(Tabelle2!$A$2,Literatur!$C965),0)</f>
        <v>0</v>
      </c>
      <c r="F965" s="5">
        <f>IFERROR(SEARCH(Tabelle2!$A$3,Literatur!$C965),0)</f>
        <v>0</v>
      </c>
      <c r="G965" s="5">
        <f>IFERROR(SEARCH(Tabelle2!$A$4,Literatur!$C965),0)</f>
        <v>0</v>
      </c>
      <c r="H965" s="5">
        <f>IFERROR(SEARCH(Tabelle2!$A$5,Literatur!$C965),0)</f>
        <v>0</v>
      </c>
      <c r="I965" s="5">
        <f>IFERROR(SEARCH(Tabelle2!$A$6,Literatur!$C965),0)</f>
        <v>0</v>
      </c>
      <c r="J965" s="5">
        <f>IFERROR(SEARCH(Tabelle2!$A$7,Literatur!$C965),0)</f>
        <v>0</v>
      </c>
      <c r="K965" s="5">
        <f>IFERROR(SEARCH(Tabelle2!$A$8,Literatur!$C965),0)</f>
        <v>0</v>
      </c>
      <c r="L965" s="5">
        <f>IFERROR(SEARCH(Tabelle2!$A$9,Literatur!$C965),0)</f>
        <v>0</v>
      </c>
      <c r="M965" s="5">
        <f>IFERROR(SEARCH(Tabelle2!$A$10,Literatur!$C965),0)</f>
        <v>0</v>
      </c>
      <c r="N965" t="s">
        <v>60</v>
      </c>
      <c r="O965" t="s">
        <v>61</v>
      </c>
      <c r="P965" t="s">
        <v>3118</v>
      </c>
      <c r="Q965" t="s">
        <v>7046</v>
      </c>
      <c r="R965">
        <v>4</v>
      </c>
      <c r="S965">
        <v>115369</v>
      </c>
      <c r="T965" t="s">
        <v>64</v>
      </c>
      <c r="U965" t="s">
        <v>10757</v>
      </c>
      <c r="V965" t="s">
        <v>10758</v>
      </c>
      <c r="X965" t="s">
        <v>10759</v>
      </c>
      <c r="Y965" t="s">
        <v>10760</v>
      </c>
      <c r="Z965" t="s">
        <v>10761</v>
      </c>
      <c r="AA965">
        <f t="shared" si="45"/>
        <v>15</v>
      </c>
      <c r="AB965">
        <v>7</v>
      </c>
      <c r="AC965" t="s">
        <v>10809</v>
      </c>
      <c r="AD965" t="s">
        <v>71</v>
      </c>
      <c r="AE965">
        <v>26667356</v>
      </c>
      <c r="AF965" t="s">
        <v>10810</v>
      </c>
      <c r="AG965" t="s">
        <v>10811</v>
      </c>
      <c r="AH965" t="s">
        <v>10812</v>
      </c>
      <c r="AI965" t="s">
        <v>10813</v>
      </c>
      <c r="AK965" t="s">
        <v>207</v>
      </c>
      <c r="AL965">
        <v>2382361</v>
      </c>
      <c r="AM965">
        <v>2016</v>
      </c>
      <c r="AN965" t="s">
        <v>3770</v>
      </c>
      <c r="AO965" t="s">
        <v>3771</v>
      </c>
      <c r="AP965" t="s">
        <v>3771</v>
      </c>
      <c r="AQ965" t="s">
        <v>3772</v>
      </c>
      <c r="AR965" t="s">
        <v>3773</v>
      </c>
      <c r="AS965" t="s">
        <v>3773</v>
      </c>
      <c r="AT965" t="s">
        <v>10814</v>
      </c>
      <c r="AU965" t="s">
        <v>10815</v>
      </c>
      <c r="AV965" t="s">
        <v>84</v>
      </c>
      <c r="AW965" t="s">
        <v>86</v>
      </c>
      <c r="AX965" t="s">
        <v>86</v>
      </c>
      <c r="AY965" t="s">
        <v>85</v>
      </c>
      <c r="AZ965" t="s">
        <v>86</v>
      </c>
      <c r="BA965" t="s">
        <v>85</v>
      </c>
      <c r="BB965" t="s">
        <v>85</v>
      </c>
      <c r="BC965">
        <v>2</v>
      </c>
      <c r="BD965" t="s">
        <v>86</v>
      </c>
      <c r="BE965" t="s">
        <v>86</v>
      </c>
      <c r="BF965" t="s">
        <v>85</v>
      </c>
      <c r="BG965" t="s">
        <v>86</v>
      </c>
      <c r="BH965" t="s">
        <v>85</v>
      </c>
      <c r="BI965" t="s">
        <v>85</v>
      </c>
      <c r="BJ965" t="s">
        <v>85</v>
      </c>
      <c r="BK965" t="s">
        <v>85</v>
      </c>
      <c r="BL965" t="s">
        <v>6213</v>
      </c>
      <c r="BM965" t="s">
        <v>262</v>
      </c>
      <c r="BN965" t="s">
        <v>1545</v>
      </c>
      <c r="BO965" t="s">
        <v>1545</v>
      </c>
      <c r="BP965" s="1" t="s">
        <v>10816</v>
      </c>
    </row>
    <row r="966" spans="1:68" hidden="1" x14ac:dyDescent="0.25">
      <c r="A966" s="1" t="s">
        <v>10754</v>
      </c>
      <c r="B966" t="s">
        <v>10755</v>
      </c>
      <c r="C966" t="s">
        <v>10756</v>
      </c>
      <c r="D966" s="5">
        <f t="shared" si="44"/>
        <v>0</v>
      </c>
      <c r="E966" s="5">
        <f>IFERROR(SEARCH(Tabelle2!$A$2,Literatur!$C966),0)</f>
        <v>0</v>
      </c>
      <c r="F966" s="5">
        <f>IFERROR(SEARCH(Tabelle2!$A$3,Literatur!$C966),0)</f>
        <v>0</v>
      </c>
      <c r="G966" s="5">
        <f>IFERROR(SEARCH(Tabelle2!$A$4,Literatur!$C966),0)</f>
        <v>0</v>
      </c>
      <c r="H966" s="5">
        <f>IFERROR(SEARCH(Tabelle2!$A$5,Literatur!$C966),0)</f>
        <v>0</v>
      </c>
      <c r="I966" s="5">
        <f>IFERROR(SEARCH(Tabelle2!$A$6,Literatur!$C966),0)</f>
        <v>0</v>
      </c>
      <c r="J966" s="5">
        <f>IFERROR(SEARCH(Tabelle2!$A$7,Literatur!$C966),0)</f>
        <v>0</v>
      </c>
      <c r="K966" s="5">
        <f>IFERROR(SEARCH(Tabelle2!$A$8,Literatur!$C966),0)</f>
        <v>0</v>
      </c>
      <c r="L966" s="5">
        <f>IFERROR(SEARCH(Tabelle2!$A$9,Literatur!$C966),0)</f>
        <v>0</v>
      </c>
      <c r="M966" s="5">
        <f>IFERROR(SEARCH(Tabelle2!$A$10,Literatur!$C966),0)</f>
        <v>0</v>
      </c>
      <c r="N966" t="s">
        <v>60</v>
      </c>
      <c r="O966" t="s">
        <v>61</v>
      </c>
      <c r="P966" t="s">
        <v>3118</v>
      </c>
      <c r="Q966" t="s">
        <v>7046</v>
      </c>
      <c r="R966">
        <v>4</v>
      </c>
      <c r="S966">
        <v>115369</v>
      </c>
      <c r="T966" t="s">
        <v>64</v>
      </c>
      <c r="U966" t="s">
        <v>10757</v>
      </c>
      <c r="V966" t="s">
        <v>10758</v>
      </c>
      <c r="X966" t="s">
        <v>10759</v>
      </c>
      <c r="Y966" t="s">
        <v>10760</v>
      </c>
      <c r="Z966" t="s">
        <v>10761</v>
      </c>
      <c r="AA966">
        <f t="shared" si="45"/>
        <v>15</v>
      </c>
      <c r="AB966">
        <v>7</v>
      </c>
      <c r="AC966" t="s">
        <v>10817</v>
      </c>
      <c r="AD966" t="s">
        <v>71</v>
      </c>
      <c r="AE966">
        <v>27940083</v>
      </c>
      <c r="AF966" t="s">
        <v>10818</v>
      </c>
      <c r="AG966" t="s">
        <v>10819</v>
      </c>
      <c r="AH966" t="s">
        <v>10820</v>
      </c>
      <c r="AI966" t="s">
        <v>10796</v>
      </c>
      <c r="AK966" t="s">
        <v>1553</v>
      </c>
      <c r="AL966">
        <v>2530766</v>
      </c>
      <c r="AM966">
        <v>2017</v>
      </c>
      <c r="AN966" t="s">
        <v>10776</v>
      </c>
      <c r="AO966" t="s">
        <v>10777</v>
      </c>
      <c r="AP966" t="s">
        <v>10777</v>
      </c>
      <c r="AQ966" t="s">
        <v>10778</v>
      </c>
      <c r="AR966" t="s">
        <v>10779</v>
      </c>
      <c r="AS966" t="s">
        <v>10780</v>
      </c>
      <c r="AT966" t="s">
        <v>10821</v>
      </c>
      <c r="AU966" t="s">
        <v>10822</v>
      </c>
      <c r="AV966" t="s">
        <v>84</v>
      </c>
      <c r="AW966" t="s">
        <v>86</v>
      </c>
      <c r="AX966" t="s">
        <v>86</v>
      </c>
      <c r="AY966" t="s">
        <v>85</v>
      </c>
      <c r="AZ966" t="s">
        <v>86</v>
      </c>
      <c r="BA966" t="s">
        <v>85</v>
      </c>
      <c r="BB966" t="s">
        <v>85</v>
      </c>
      <c r="BC966">
        <v>5</v>
      </c>
      <c r="BD966" t="s">
        <v>86</v>
      </c>
      <c r="BE966" t="s">
        <v>86</v>
      </c>
      <c r="BF966" t="s">
        <v>85</v>
      </c>
      <c r="BG966" t="s">
        <v>85</v>
      </c>
      <c r="BH966" t="s">
        <v>85</v>
      </c>
      <c r="BI966" t="s">
        <v>85</v>
      </c>
      <c r="BJ966" t="s">
        <v>85</v>
      </c>
      <c r="BK966" t="s">
        <v>85</v>
      </c>
      <c r="BL966" t="s">
        <v>10823</v>
      </c>
      <c r="BM966" t="s">
        <v>1756</v>
      </c>
      <c r="BN966" t="s">
        <v>5099</v>
      </c>
      <c r="BO966" t="s">
        <v>5099</v>
      </c>
      <c r="BP966" s="1" t="s">
        <v>10824</v>
      </c>
    </row>
    <row r="967" spans="1:68" hidden="1" x14ac:dyDescent="0.25">
      <c r="A967" s="1" t="s">
        <v>10825</v>
      </c>
      <c r="B967" t="s">
        <v>10826</v>
      </c>
      <c r="C967" t="s">
        <v>10827</v>
      </c>
      <c r="D967" s="5">
        <f t="shared" si="44"/>
        <v>0</v>
      </c>
      <c r="E967" s="5">
        <f>IFERROR(SEARCH(Tabelle2!$A$2,Literatur!$C967),0)</f>
        <v>0</v>
      </c>
      <c r="F967" s="5">
        <f>IFERROR(SEARCH(Tabelle2!$A$3,Literatur!$C967),0)</f>
        <v>0</v>
      </c>
      <c r="G967" s="5">
        <f>IFERROR(SEARCH(Tabelle2!$A$4,Literatur!$C967),0)</f>
        <v>0</v>
      </c>
      <c r="H967" s="5">
        <f>IFERROR(SEARCH(Tabelle2!$A$5,Literatur!$C967),0)</f>
        <v>0</v>
      </c>
      <c r="I967" s="5">
        <f>IFERROR(SEARCH(Tabelle2!$A$6,Literatur!$C967),0)</f>
        <v>0</v>
      </c>
      <c r="J967" s="5">
        <f>IFERROR(SEARCH(Tabelle2!$A$7,Literatur!$C967),0)</f>
        <v>0</v>
      </c>
      <c r="K967" s="5">
        <f>IFERROR(SEARCH(Tabelle2!$A$8,Literatur!$C967),0)</f>
        <v>0</v>
      </c>
      <c r="L967" s="5">
        <f>IFERROR(SEARCH(Tabelle2!$A$9,Literatur!$C967),0)</f>
        <v>0</v>
      </c>
      <c r="M967" s="5">
        <f>IFERROR(SEARCH(Tabelle2!$A$10,Literatur!$C967),0)</f>
        <v>0</v>
      </c>
      <c r="N967" t="s">
        <v>60</v>
      </c>
      <c r="O967" t="s">
        <v>267</v>
      </c>
      <c r="P967" t="s">
        <v>10828</v>
      </c>
      <c r="Q967" t="s">
        <v>3602</v>
      </c>
      <c r="R967">
        <v>3</v>
      </c>
      <c r="S967">
        <v>115910</v>
      </c>
      <c r="T967" t="s">
        <v>64</v>
      </c>
      <c r="U967" t="s">
        <v>10829</v>
      </c>
      <c r="V967" t="s">
        <v>10830</v>
      </c>
      <c r="X967" t="s">
        <v>10831</v>
      </c>
      <c r="Y967" t="s">
        <v>10832</v>
      </c>
      <c r="Z967" t="s">
        <v>10833</v>
      </c>
      <c r="AA967">
        <f t="shared" si="45"/>
        <v>2</v>
      </c>
      <c r="AB967">
        <v>3</v>
      </c>
      <c r="AC967" t="s">
        <v>10834</v>
      </c>
      <c r="AD967" t="s">
        <v>71</v>
      </c>
      <c r="AE967">
        <v>30115990</v>
      </c>
      <c r="AF967" t="s">
        <v>10835</v>
      </c>
      <c r="AG967" t="s">
        <v>10836</v>
      </c>
      <c r="AH967" t="s">
        <v>10837</v>
      </c>
      <c r="AI967" t="s">
        <v>10838</v>
      </c>
      <c r="AJ967" t="s">
        <v>113</v>
      </c>
      <c r="AK967" t="s">
        <v>97</v>
      </c>
      <c r="AL967">
        <v>2711288</v>
      </c>
      <c r="AM967">
        <v>2018</v>
      </c>
      <c r="AN967" t="s">
        <v>464</v>
      </c>
      <c r="AO967" t="s">
        <v>465</v>
      </c>
      <c r="AP967" t="s">
        <v>465</v>
      </c>
      <c r="AQ967" t="s">
        <v>466</v>
      </c>
      <c r="AR967" t="s">
        <v>467</v>
      </c>
      <c r="AS967" t="s">
        <v>467</v>
      </c>
      <c r="AT967" t="s">
        <v>10839</v>
      </c>
      <c r="AU967" t="s">
        <v>10840</v>
      </c>
      <c r="AV967" t="s">
        <v>84</v>
      </c>
      <c r="AW967" t="s">
        <v>86</v>
      </c>
      <c r="AX967" t="s">
        <v>86</v>
      </c>
      <c r="AY967" t="s">
        <v>85</v>
      </c>
      <c r="AZ967" t="s">
        <v>86</v>
      </c>
      <c r="BA967" t="s">
        <v>85</v>
      </c>
      <c r="BB967" t="s">
        <v>86</v>
      </c>
      <c r="BC967">
        <v>0</v>
      </c>
      <c r="BD967" t="s">
        <v>86</v>
      </c>
      <c r="BE967" t="s">
        <v>86</v>
      </c>
      <c r="BF967" t="s">
        <v>85</v>
      </c>
      <c r="BG967" t="s">
        <v>86</v>
      </c>
      <c r="BH967" t="s">
        <v>85</v>
      </c>
      <c r="BI967" t="s">
        <v>85</v>
      </c>
      <c r="BJ967" t="s">
        <v>85</v>
      </c>
      <c r="BK967" t="s">
        <v>85</v>
      </c>
      <c r="BL967" t="s">
        <v>7258</v>
      </c>
      <c r="BM967" t="s">
        <v>9194</v>
      </c>
      <c r="BN967" t="s">
        <v>4132</v>
      </c>
      <c r="BO967" t="s">
        <v>4132</v>
      </c>
      <c r="BP967" s="1" t="s">
        <v>10841</v>
      </c>
    </row>
    <row r="968" spans="1:68" hidden="1" x14ac:dyDescent="0.25">
      <c r="A968" s="1" t="s">
        <v>10825</v>
      </c>
      <c r="B968" t="s">
        <v>10826</v>
      </c>
      <c r="C968" t="s">
        <v>10827</v>
      </c>
      <c r="D968" s="5">
        <f t="shared" si="44"/>
        <v>0</v>
      </c>
      <c r="E968" s="5">
        <f>IFERROR(SEARCH(Tabelle2!$A$2,Literatur!$C968),0)</f>
        <v>0</v>
      </c>
      <c r="F968" s="5">
        <f>IFERROR(SEARCH(Tabelle2!$A$3,Literatur!$C968),0)</f>
        <v>0</v>
      </c>
      <c r="G968" s="5">
        <f>IFERROR(SEARCH(Tabelle2!$A$4,Literatur!$C968),0)</f>
        <v>0</v>
      </c>
      <c r="H968" s="5">
        <f>IFERROR(SEARCH(Tabelle2!$A$5,Literatur!$C968),0)</f>
        <v>0</v>
      </c>
      <c r="I968" s="5">
        <f>IFERROR(SEARCH(Tabelle2!$A$6,Literatur!$C968),0)</f>
        <v>0</v>
      </c>
      <c r="J968" s="5">
        <f>IFERROR(SEARCH(Tabelle2!$A$7,Literatur!$C968),0)</f>
        <v>0</v>
      </c>
      <c r="K968" s="5">
        <f>IFERROR(SEARCH(Tabelle2!$A$8,Literatur!$C968),0)</f>
        <v>0</v>
      </c>
      <c r="L968" s="5">
        <f>IFERROR(SEARCH(Tabelle2!$A$9,Literatur!$C968),0)</f>
        <v>0</v>
      </c>
      <c r="M968" s="5">
        <f>IFERROR(SEARCH(Tabelle2!$A$10,Literatur!$C968),0)</f>
        <v>0</v>
      </c>
      <c r="N968" t="s">
        <v>60</v>
      </c>
      <c r="O968" t="s">
        <v>267</v>
      </c>
      <c r="P968" t="s">
        <v>10828</v>
      </c>
      <c r="Q968" t="s">
        <v>3602</v>
      </c>
      <c r="R968">
        <v>3</v>
      </c>
      <c r="S968">
        <v>115910</v>
      </c>
      <c r="T968" t="s">
        <v>64</v>
      </c>
      <c r="U968" t="s">
        <v>10829</v>
      </c>
      <c r="V968" t="s">
        <v>10830</v>
      </c>
      <c r="X968" t="s">
        <v>10831</v>
      </c>
      <c r="Y968" t="s">
        <v>10832</v>
      </c>
      <c r="Z968" t="s">
        <v>10833</v>
      </c>
      <c r="AA968">
        <f t="shared" si="45"/>
        <v>2</v>
      </c>
      <c r="AB968">
        <v>3</v>
      </c>
      <c r="AC968" t="s">
        <v>10842</v>
      </c>
      <c r="AD968" t="s">
        <v>71</v>
      </c>
      <c r="AE968">
        <v>30105030</v>
      </c>
      <c r="AF968" t="s">
        <v>10843</v>
      </c>
      <c r="AG968" t="s">
        <v>10844</v>
      </c>
      <c r="AH968" t="s">
        <v>10845</v>
      </c>
      <c r="AI968" t="s">
        <v>10846</v>
      </c>
      <c r="AJ968" t="s">
        <v>178</v>
      </c>
      <c r="AK968" t="s">
        <v>281</v>
      </c>
      <c r="AL968">
        <v>2647771</v>
      </c>
      <c r="AM968">
        <v>2018</v>
      </c>
      <c r="AN968" t="s">
        <v>163</v>
      </c>
      <c r="AO968" t="s">
        <v>164</v>
      </c>
      <c r="AP968" t="s">
        <v>164</v>
      </c>
      <c r="AQ968" t="s">
        <v>165</v>
      </c>
      <c r="AR968" t="s">
        <v>166</v>
      </c>
      <c r="AS968" t="s">
        <v>166</v>
      </c>
      <c r="AT968" t="s">
        <v>10847</v>
      </c>
      <c r="AU968" t="s">
        <v>10848</v>
      </c>
      <c r="AV968" t="s">
        <v>84</v>
      </c>
      <c r="AW968" t="s">
        <v>86</v>
      </c>
      <c r="AX968" t="s">
        <v>86</v>
      </c>
      <c r="AY968" t="s">
        <v>85</v>
      </c>
      <c r="AZ968" t="s">
        <v>86</v>
      </c>
      <c r="BA968" t="s">
        <v>85</v>
      </c>
      <c r="BB968" t="s">
        <v>86</v>
      </c>
      <c r="BC968">
        <v>0</v>
      </c>
      <c r="BD968" t="s">
        <v>86</v>
      </c>
      <c r="BE968" t="s">
        <v>86</v>
      </c>
      <c r="BF968" t="s">
        <v>85</v>
      </c>
      <c r="BG968" t="s">
        <v>86</v>
      </c>
      <c r="BH968" t="s">
        <v>85</v>
      </c>
      <c r="BI968" t="s">
        <v>85</v>
      </c>
      <c r="BJ968" t="s">
        <v>85</v>
      </c>
      <c r="BK968" t="s">
        <v>85</v>
      </c>
      <c r="BL968" t="s">
        <v>4952</v>
      </c>
      <c r="BM968" t="s">
        <v>4132</v>
      </c>
      <c r="BN968" t="s">
        <v>5470</v>
      </c>
      <c r="BO968" t="s">
        <v>5470</v>
      </c>
      <c r="BP968" s="1" t="s">
        <v>10849</v>
      </c>
    </row>
    <row r="969" spans="1:68" hidden="1" x14ac:dyDescent="0.25">
      <c r="A969" s="1" t="s">
        <v>10825</v>
      </c>
      <c r="B969" t="s">
        <v>10826</v>
      </c>
      <c r="C969" t="s">
        <v>10827</v>
      </c>
      <c r="D969" s="5">
        <f t="shared" si="44"/>
        <v>0</v>
      </c>
      <c r="E969" s="5">
        <f>IFERROR(SEARCH(Tabelle2!$A$2,Literatur!$C969),0)</f>
        <v>0</v>
      </c>
      <c r="F969" s="5">
        <f>IFERROR(SEARCH(Tabelle2!$A$3,Literatur!$C969),0)</f>
        <v>0</v>
      </c>
      <c r="G969" s="5">
        <f>IFERROR(SEARCH(Tabelle2!$A$4,Literatur!$C969),0)</f>
        <v>0</v>
      </c>
      <c r="H969" s="5">
        <f>IFERROR(SEARCH(Tabelle2!$A$5,Literatur!$C969),0)</f>
        <v>0</v>
      </c>
      <c r="I969" s="5">
        <f>IFERROR(SEARCH(Tabelle2!$A$6,Literatur!$C969),0)</f>
        <v>0</v>
      </c>
      <c r="J969" s="5">
        <f>IFERROR(SEARCH(Tabelle2!$A$7,Literatur!$C969),0)</f>
        <v>0</v>
      </c>
      <c r="K969" s="5">
        <f>IFERROR(SEARCH(Tabelle2!$A$8,Literatur!$C969),0)</f>
        <v>0</v>
      </c>
      <c r="L969" s="5">
        <f>IFERROR(SEARCH(Tabelle2!$A$9,Literatur!$C969),0)</f>
        <v>0</v>
      </c>
      <c r="M969" s="5">
        <f>IFERROR(SEARCH(Tabelle2!$A$10,Literatur!$C969),0)</f>
        <v>0</v>
      </c>
      <c r="N969" t="s">
        <v>60</v>
      </c>
      <c r="O969" t="s">
        <v>267</v>
      </c>
      <c r="P969" t="s">
        <v>10828</v>
      </c>
      <c r="Q969" t="s">
        <v>3602</v>
      </c>
      <c r="R969">
        <v>3</v>
      </c>
      <c r="S969">
        <v>115910</v>
      </c>
      <c r="T969" t="s">
        <v>64</v>
      </c>
      <c r="U969" t="s">
        <v>10829</v>
      </c>
      <c r="V969" t="s">
        <v>10830</v>
      </c>
      <c r="X969" t="s">
        <v>10831</v>
      </c>
      <c r="Y969" t="s">
        <v>10832</v>
      </c>
      <c r="Z969" t="s">
        <v>10833</v>
      </c>
      <c r="AA969">
        <f t="shared" si="45"/>
        <v>2</v>
      </c>
      <c r="AB969">
        <v>3</v>
      </c>
      <c r="AC969" t="s">
        <v>10850</v>
      </c>
      <c r="AD969" t="s">
        <v>71</v>
      </c>
      <c r="AE969">
        <v>29025851</v>
      </c>
      <c r="AF969" t="s">
        <v>10851</v>
      </c>
      <c r="AG969" t="s">
        <v>10852</v>
      </c>
      <c r="AH969" t="s">
        <v>10853</v>
      </c>
      <c r="AI969" t="s">
        <v>10854</v>
      </c>
      <c r="AK969" t="s">
        <v>384</v>
      </c>
      <c r="AL969">
        <v>2605039</v>
      </c>
      <c r="AM969">
        <v>2017</v>
      </c>
      <c r="AN969" t="s">
        <v>1411</v>
      </c>
      <c r="AO969" t="s">
        <v>1412</v>
      </c>
      <c r="AP969" t="s">
        <v>1412</v>
      </c>
      <c r="AQ969" t="s">
        <v>1413</v>
      </c>
      <c r="AR969" t="s">
        <v>1414</v>
      </c>
      <c r="AS969" t="s">
        <v>1414</v>
      </c>
      <c r="AT969" t="s">
        <v>10855</v>
      </c>
      <c r="AU969" t="s">
        <v>10856</v>
      </c>
      <c r="AV969" t="s">
        <v>84</v>
      </c>
      <c r="AW969" t="s">
        <v>86</v>
      </c>
      <c r="AX969" t="s">
        <v>86</v>
      </c>
      <c r="AY969" t="s">
        <v>85</v>
      </c>
      <c r="AZ969" t="s">
        <v>86</v>
      </c>
      <c r="BA969" t="s">
        <v>85</v>
      </c>
      <c r="BB969" t="s">
        <v>86</v>
      </c>
      <c r="BC969">
        <v>3</v>
      </c>
      <c r="BD969" t="s">
        <v>86</v>
      </c>
      <c r="BE969" t="s">
        <v>86</v>
      </c>
      <c r="BF969" t="s">
        <v>85</v>
      </c>
      <c r="BG969" t="s">
        <v>86</v>
      </c>
      <c r="BH969" t="s">
        <v>85</v>
      </c>
      <c r="BI969" t="s">
        <v>85</v>
      </c>
      <c r="BJ969" t="s">
        <v>85</v>
      </c>
      <c r="BK969" t="s">
        <v>85</v>
      </c>
      <c r="BL969" t="s">
        <v>1024</v>
      </c>
      <c r="BM969" t="s">
        <v>1067</v>
      </c>
      <c r="BN969" t="s">
        <v>7544</v>
      </c>
      <c r="BO969" t="s">
        <v>7544</v>
      </c>
      <c r="BP969" s="1" t="s">
        <v>10857</v>
      </c>
    </row>
    <row r="970" spans="1:68" hidden="1" x14ac:dyDescent="0.25">
      <c r="A970" s="1" t="s">
        <v>10858</v>
      </c>
      <c r="B970" t="s">
        <v>10859</v>
      </c>
      <c r="C970" t="s">
        <v>10860</v>
      </c>
      <c r="D970" s="5">
        <f t="shared" ref="D970:D976" si="46">SUM(E970:M970)*4</f>
        <v>4</v>
      </c>
      <c r="E970" s="5">
        <f>IFERROR(SEARCH(Tabelle2!$A$2,Literatur!$C970),0)</f>
        <v>0</v>
      </c>
      <c r="F970" s="5">
        <v>1</v>
      </c>
      <c r="G970" s="5">
        <f>IFERROR(SEARCH(Tabelle2!$A$4,Literatur!$C970),0)</f>
        <v>0</v>
      </c>
      <c r="H970" s="5">
        <f>IFERROR(SEARCH(Tabelle2!$A$5,Literatur!$C970),0)</f>
        <v>0</v>
      </c>
      <c r="I970" s="5">
        <f>IFERROR(SEARCH(Tabelle2!$A$6,Literatur!$C970),0)</f>
        <v>0</v>
      </c>
      <c r="J970" s="5">
        <f>IFERROR(SEARCH(Tabelle2!$A$7,Literatur!$C970),0)</f>
        <v>0</v>
      </c>
      <c r="K970" s="5">
        <f>IFERROR(SEARCH(Tabelle2!$A$8,Literatur!$C970),0)</f>
        <v>0</v>
      </c>
      <c r="L970" s="5">
        <f>IFERROR(SEARCH(Tabelle2!$A$9,Literatur!$C970),0)</f>
        <v>0</v>
      </c>
      <c r="M970" s="5">
        <f>IFERROR(SEARCH(Tabelle2!$A$10,Literatur!$C970),0)</f>
        <v>0</v>
      </c>
      <c r="N970" t="s">
        <v>60</v>
      </c>
      <c r="O970" t="s">
        <v>267</v>
      </c>
      <c r="P970" t="s">
        <v>10861</v>
      </c>
      <c r="Q970" t="s">
        <v>10862</v>
      </c>
      <c r="R970">
        <v>5</v>
      </c>
      <c r="S970">
        <v>115976</v>
      </c>
      <c r="T970" t="s">
        <v>64</v>
      </c>
      <c r="U970" t="s">
        <v>10863</v>
      </c>
      <c r="V970" t="s">
        <v>10864</v>
      </c>
      <c r="X970" t="s">
        <v>10865</v>
      </c>
      <c r="Y970" t="s">
        <v>10866</v>
      </c>
      <c r="AA970">
        <f t="shared" si="45"/>
        <v>0</v>
      </c>
      <c r="AB970">
        <v>3</v>
      </c>
      <c r="AC970" t="s">
        <v>10867</v>
      </c>
      <c r="AD970" t="s">
        <v>71</v>
      </c>
      <c r="AE970">
        <v>30297984</v>
      </c>
      <c r="AF970" t="s">
        <v>10868</v>
      </c>
      <c r="AG970" t="s">
        <v>10869</v>
      </c>
      <c r="AH970" t="s">
        <v>10870</v>
      </c>
      <c r="AI970" t="s">
        <v>10871</v>
      </c>
      <c r="AJ970" t="s">
        <v>384</v>
      </c>
      <c r="AK970" t="s">
        <v>147</v>
      </c>
      <c r="AL970">
        <v>2645045</v>
      </c>
      <c r="AM970">
        <v>2018</v>
      </c>
      <c r="AN970" t="s">
        <v>10872</v>
      </c>
      <c r="AO970" t="s">
        <v>7731</v>
      </c>
      <c r="AP970" t="s">
        <v>7731</v>
      </c>
      <c r="AQ970" t="s">
        <v>7732</v>
      </c>
      <c r="AR970" t="s">
        <v>7733</v>
      </c>
      <c r="AS970" t="s">
        <v>7733</v>
      </c>
      <c r="AT970" t="s">
        <v>10873</v>
      </c>
      <c r="AU970" t="s">
        <v>10874</v>
      </c>
      <c r="AV970" t="s">
        <v>84</v>
      </c>
      <c r="AW970" t="s">
        <v>86</v>
      </c>
      <c r="AX970" t="s">
        <v>86</v>
      </c>
      <c r="AY970" t="s">
        <v>85</v>
      </c>
      <c r="AZ970" t="s">
        <v>86</v>
      </c>
      <c r="BA970" t="s">
        <v>85</v>
      </c>
      <c r="BB970" t="s">
        <v>86</v>
      </c>
      <c r="BC970">
        <v>0</v>
      </c>
      <c r="BD970" t="s">
        <v>86</v>
      </c>
      <c r="BE970" t="s">
        <v>86</v>
      </c>
      <c r="BF970" t="s">
        <v>85</v>
      </c>
      <c r="BG970" t="s">
        <v>86</v>
      </c>
      <c r="BH970" t="s">
        <v>85</v>
      </c>
      <c r="BI970" t="s">
        <v>85</v>
      </c>
      <c r="BJ970" t="s">
        <v>85</v>
      </c>
      <c r="BK970" t="s">
        <v>85</v>
      </c>
      <c r="BL970" t="s">
        <v>2748</v>
      </c>
      <c r="BM970" t="s">
        <v>6577</v>
      </c>
      <c r="BN970" t="s">
        <v>5631</v>
      </c>
      <c r="BO970" t="s">
        <v>5631</v>
      </c>
      <c r="BP970" s="1" t="s">
        <v>10875</v>
      </c>
    </row>
    <row r="971" spans="1:68" hidden="1" x14ac:dyDescent="0.25">
      <c r="A971" s="1" t="s">
        <v>10858</v>
      </c>
      <c r="B971" t="s">
        <v>10859</v>
      </c>
      <c r="C971" t="s">
        <v>10860</v>
      </c>
      <c r="D971" s="5">
        <f t="shared" si="46"/>
        <v>4</v>
      </c>
      <c r="E971" s="5">
        <f>IFERROR(SEARCH(Tabelle2!$A$2,Literatur!$C971),0)</f>
        <v>0</v>
      </c>
      <c r="F971" s="5">
        <v>1</v>
      </c>
      <c r="G971" s="5">
        <f>IFERROR(SEARCH(Tabelle2!$A$4,Literatur!$C971),0)</f>
        <v>0</v>
      </c>
      <c r="H971" s="5">
        <f>IFERROR(SEARCH(Tabelle2!$A$5,Literatur!$C971),0)</f>
        <v>0</v>
      </c>
      <c r="I971" s="5">
        <f>IFERROR(SEARCH(Tabelle2!$A$6,Literatur!$C971),0)</f>
        <v>0</v>
      </c>
      <c r="J971" s="5">
        <f>IFERROR(SEARCH(Tabelle2!$A$7,Literatur!$C971),0)</f>
        <v>0</v>
      </c>
      <c r="K971" s="5">
        <f>IFERROR(SEARCH(Tabelle2!$A$8,Literatur!$C971),0)</f>
        <v>0</v>
      </c>
      <c r="L971" s="5">
        <f>IFERROR(SEARCH(Tabelle2!$A$9,Literatur!$C971),0)</f>
        <v>0</v>
      </c>
      <c r="M971" s="5">
        <f>IFERROR(SEARCH(Tabelle2!$A$10,Literatur!$C971),0)</f>
        <v>0</v>
      </c>
      <c r="N971" t="s">
        <v>60</v>
      </c>
      <c r="O971" t="s">
        <v>267</v>
      </c>
      <c r="P971" t="s">
        <v>10861</v>
      </c>
      <c r="Q971" t="s">
        <v>10862</v>
      </c>
      <c r="R971">
        <v>5</v>
      </c>
      <c r="S971">
        <v>115976</v>
      </c>
      <c r="T971" t="s">
        <v>64</v>
      </c>
      <c r="U971" t="s">
        <v>10863</v>
      </c>
      <c r="V971" t="s">
        <v>10864</v>
      </c>
      <c r="X971" t="s">
        <v>10865</v>
      </c>
      <c r="Y971" t="s">
        <v>10866</v>
      </c>
      <c r="AA971">
        <f t="shared" si="45"/>
        <v>0</v>
      </c>
      <c r="AB971">
        <v>3</v>
      </c>
      <c r="AC971" t="s">
        <v>397</v>
      </c>
      <c r="AD971" t="s">
        <v>71</v>
      </c>
      <c r="AE971">
        <v>28593578</v>
      </c>
      <c r="AF971" t="s">
        <v>398</v>
      </c>
      <c r="AG971" t="s">
        <v>399</v>
      </c>
      <c r="AH971" t="s">
        <v>400</v>
      </c>
      <c r="AI971" t="s">
        <v>401</v>
      </c>
      <c r="AJ971" t="s">
        <v>178</v>
      </c>
      <c r="AK971" t="s">
        <v>402</v>
      </c>
      <c r="AL971">
        <v>2568323</v>
      </c>
      <c r="AM971">
        <v>2017</v>
      </c>
      <c r="AN971" t="s">
        <v>403</v>
      </c>
      <c r="AO971" t="s">
        <v>404</v>
      </c>
      <c r="AP971" t="s">
        <v>405</v>
      </c>
      <c r="AQ971" t="s">
        <v>406</v>
      </c>
      <c r="AR971" t="s">
        <v>407</v>
      </c>
      <c r="AS971" t="s">
        <v>408</v>
      </c>
      <c r="AT971" t="s">
        <v>409</v>
      </c>
      <c r="AU971" t="s">
        <v>410</v>
      </c>
      <c r="AV971" t="s">
        <v>84</v>
      </c>
      <c r="AW971" t="s">
        <v>86</v>
      </c>
      <c r="AX971" t="s">
        <v>86</v>
      </c>
      <c r="AY971" t="s">
        <v>85</v>
      </c>
      <c r="AZ971" t="s">
        <v>86</v>
      </c>
      <c r="BA971" t="s">
        <v>85</v>
      </c>
      <c r="BB971" t="s">
        <v>85</v>
      </c>
      <c r="BC971">
        <v>3</v>
      </c>
      <c r="BD971" t="s">
        <v>86</v>
      </c>
      <c r="BE971" t="s">
        <v>86</v>
      </c>
      <c r="BF971" t="s">
        <v>85</v>
      </c>
      <c r="BG971" t="s">
        <v>86</v>
      </c>
      <c r="BH971" t="s">
        <v>85</v>
      </c>
      <c r="BI971" t="s">
        <v>85</v>
      </c>
      <c r="BJ971" t="s">
        <v>85</v>
      </c>
      <c r="BK971" t="s">
        <v>85</v>
      </c>
      <c r="BL971" t="s">
        <v>411</v>
      </c>
      <c r="BM971" t="s">
        <v>412</v>
      </c>
      <c r="BN971" t="s">
        <v>395</v>
      </c>
      <c r="BO971" t="s">
        <v>395</v>
      </c>
      <c r="BP971" s="1" t="s">
        <v>414</v>
      </c>
    </row>
    <row r="972" spans="1:68" hidden="1" x14ac:dyDescent="0.25">
      <c r="A972" s="1" t="s">
        <v>10858</v>
      </c>
      <c r="B972" t="s">
        <v>10859</v>
      </c>
      <c r="C972" t="s">
        <v>10860</v>
      </c>
      <c r="D972" s="5">
        <f t="shared" si="46"/>
        <v>4</v>
      </c>
      <c r="E972" s="5">
        <f>IFERROR(SEARCH(Tabelle2!$A$2,Literatur!$C972),0)</f>
        <v>0</v>
      </c>
      <c r="F972" s="5">
        <v>1</v>
      </c>
      <c r="G972" s="5">
        <f>IFERROR(SEARCH(Tabelle2!$A$4,Literatur!$C972),0)</f>
        <v>0</v>
      </c>
      <c r="H972" s="5">
        <f>IFERROR(SEARCH(Tabelle2!$A$5,Literatur!$C972),0)</f>
        <v>0</v>
      </c>
      <c r="I972" s="5">
        <f>IFERROR(SEARCH(Tabelle2!$A$6,Literatur!$C972),0)</f>
        <v>0</v>
      </c>
      <c r="J972" s="5">
        <f>IFERROR(SEARCH(Tabelle2!$A$7,Literatur!$C972),0)</f>
        <v>0</v>
      </c>
      <c r="K972" s="5">
        <f>IFERROR(SEARCH(Tabelle2!$A$8,Literatur!$C972),0)</f>
        <v>0</v>
      </c>
      <c r="L972" s="5">
        <f>IFERROR(SEARCH(Tabelle2!$A$9,Literatur!$C972),0)</f>
        <v>0</v>
      </c>
      <c r="M972" s="5">
        <f>IFERROR(SEARCH(Tabelle2!$A$10,Literatur!$C972),0)</f>
        <v>0</v>
      </c>
      <c r="N972" t="s">
        <v>60</v>
      </c>
      <c r="O972" t="s">
        <v>267</v>
      </c>
      <c r="P972" t="s">
        <v>10861</v>
      </c>
      <c r="Q972" t="s">
        <v>10862</v>
      </c>
      <c r="R972">
        <v>5</v>
      </c>
      <c r="S972">
        <v>115976</v>
      </c>
      <c r="T972" t="s">
        <v>64</v>
      </c>
      <c r="U972" t="s">
        <v>10863</v>
      </c>
      <c r="V972" t="s">
        <v>10864</v>
      </c>
      <c r="X972" t="s">
        <v>10865</v>
      </c>
      <c r="Y972" t="s">
        <v>10866</v>
      </c>
      <c r="AA972">
        <f t="shared" si="45"/>
        <v>0</v>
      </c>
      <c r="AB972">
        <v>3</v>
      </c>
      <c r="AC972" t="s">
        <v>10876</v>
      </c>
      <c r="AD972" t="s">
        <v>71</v>
      </c>
      <c r="AE972">
        <v>28855301</v>
      </c>
      <c r="AF972" t="s">
        <v>10877</v>
      </c>
      <c r="AG972" t="s">
        <v>10878</v>
      </c>
      <c r="AH972" t="s">
        <v>10879</v>
      </c>
      <c r="AI972" t="s">
        <v>10880</v>
      </c>
      <c r="AK972" t="s">
        <v>281</v>
      </c>
      <c r="AL972">
        <v>2602888</v>
      </c>
      <c r="AM972">
        <v>2017</v>
      </c>
      <c r="AN972" t="s">
        <v>2965</v>
      </c>
      <c r="AO972" t="s">
        <v>2966</v>
      </c>
      <c r="AP972" t="s">
        <v>2966</v>
      </c>
      <c r="AQ972" t="s">
        <v>2967</v>
      </c>
      <c r="AR972" t="s">
        <v>2968</v>
      </c>
      <c r="AS972" t="s">
        <v>2969</v>
      </c>
      <c r="AT972" t="s">
        <v>10881</v>
      </c>
      <c r="AU972" t="s">
        <v>10882</v>
      </c>
      <c r="AV972" t="s">
        <v>84</v>
      </c>
      <c r="AW972" t="s">
        <v>86</v>
      </c>
      <c r="AX972" t="s">
        <v>86</v>
      </c>
      <c r="AY972" t="s">
        <v>85</v>
      </c>
      <c r="AZ972" t="s">
        <v>86</v>
      </c>
      <c r="BA972" t="s">
        <v>85</v>
      </c>
      <c r="BB972" t="s">
        <v>86</v>
      </c>
      <c r="BC972">
        <v>9</v>
      </c>
      <c r="BD972" t="s">
        <v>86</v>
      </c>
      <c r="BE972" t="s">
        <v>86</v>
      </c>
      <c r="BF972" t="s">
        <v>85</v>
      </c>
      <c r="BG972" t="s">
        <v>86</v>
      </c>
      <c r="BH972" t="s">
        <v>85</v>
      </c>
      <c r="BI972" t="s">
        <v>85</v>
      </c>
      <c r="BJ972" t="s">
        <v>85</v>
      </c>
      <c r="BK972" t="s">
        <v>85</v>
      </c>
      <c r="BL972" t="s">
        <v>4969</v>
      </c>
      <c r="BM972" t="s">
        <v>1067</v>
      </c>
      <c r="BO972" t="s">
        <v>2819</v>
      </c>
      <c r="BP972" s="1" t="s">
        <v>10883</v>
      </c>
    </row>
    <row r="973" spans="1:68" hidden="1" x14ac:dyDescent="0.25">
      <c r="A973" s="1" t="s">
        <v>10884</v>
      </c>
      <c r="B973" t="s">
        <v>10885</v>
      </c>
      <c r="C973" t="s">
        <v>10886</v>
      </c>
      <c r="D973" s="5">
        <f t="shared" si="46"/>
        <v>4</v>
      </c>
      <c r="E973" s="5">
        <f>IFERROR(SEARCH(Tabelle2!$A$2,Literatur!$C973),0)</f>
        <v>0</v>
      </c>
      <c r="F973" s="5">
        <f>IFERROR(SEARCH(Tabelle2!$A$3,Literatur!$C973),0)</f>
        <v>0</v>
      </c>
      <c r="G973" s="5">
        <f>IFERROR(SEARCH(Tabelle2!$A$4,Literatur!$C973),0)</f>
        <v>0</v>
      </c>
      <c r="H973" s="5">
        <v>1</v>
      </c>
      <c r="I973" s="5">
        <f>IFERROR(SEARCH(Tabelle2!$A$6,Literatur!$C973),0)</f>
        <v>0</v>
      </c>
      <c r="J973" s="5">
        <f>IFERROR(SEARCH(Tabelle2!$A$7,Literatur!$C973),0)</f>
        <v>0</v>
      </c>
      <c r="K973" s="5">
        <f>IFERROR(SEARCH(Tabelle2!$A$8,Literatur!$C973),0)</f>
        <v>0</v>
      </c>
      <c r="L973" s="5">
        <f>IFERROR(SEARCH(Tabelle2!$A$9,Literatur!$C973),0)</f>
        <v>0</v>
      </c>
      <c r="M973" s="5">
        <f>IFERROR(SEARCH(Tabelle2!$A$10,Literatur!$C973),0)</f>
        <v>0</v>
      </c>
      <c r="N973" t="s">
        <v>3715</v>
      </c>
      <c r="O973" t="s">
        <v>61</v>
      </c>
      <c r="P973" t="s">
        <v>6563</v>
      </c>
      <c r="Q973" t="s">
        <v>10887</v>
      </c>
      <c r="R973">
        <v>1</v>
      </c>
      <c r="S973">
        <v>115009</v>
      </c>
      <c r="T973" t="s">
        <v>64</v>
      </c>
      <c r="U973" t="s">
        <v>10888</v>
      </c>
      <c r="V973" t="s">
        <v>10889</v>
      </c>
      <c r="X973" t="s">
        <v>10890</v>
      </c>
      <c r="Y973" t="s">
        <v>10891</v>
      </c>
      <c r="Z973" t="s">
        <v>10892</v>
      </c>
      <c r="AA973">
        <f t="shared" si="45"/>
        <v>11</v>
      </c>
      <c r="AB973">
        <v>4</v>
      </c>
      <c r="AC973" t="s">
        <v>10893</v>
      </c>
      <c r="AD973" t="s">
        <v>71</v>
      </c>
      <c r="AE973">
        <v>29921865</v>
      </c>
      <c r="AF973" t="s">
        <v>10894</v>
      </c>
      <c r="AG973" t="s">
        <v>10895</v>
      </c>
      <c r="AH973" t="s">
        <v>10896</v>
      </c>
      <c r="AI973" t="s">
        <v>10897</v>
      </c>
      <c r="AJ973" t="s">
        <v>113</v>
      </c>
      <c r="AK973" t="s">
        <v>97</v>
      </c>
      <c r="AL973">
        <v>2690600</v>
      </c>
      <c r="AM973">
        <v>2018</v>
      </c>
      <c r="AN973" t="s">
        <v>464</v>
      </c>
      <c r="AO973" t="s">
        <v>465</v>
      </c>
      <c r="AP973" t="s">
        <v>465</v>
      </c>
      <c r="AQ973" t="s">
        <v>466</v>
      </c>
      <c r="AR973" t="s">
        <v>467</v>
      </c>
      <c r="AS973" t="s">
        <v>467</v>
      </c>
      <c r="AT973" t="s">
        <v>10898</v>
      </c>
      <c r="AU973" t="s">
        <v>10899</v>
      </c>
      <c r="AV973" t="s">
        <v>84</v>
      </c>
      <c r="AW973" t="s">
        <v>86</v>
      </c>
      <c r="AX973" t="s">
        <v>86</v>
      </c>
      <c r="AY973" t="s">
        <v>85</v>
      </c>
      <c r="AZ973" t="s">
        <v>86</v>
      </c>
      <c r="BA973" t="s">
        <v>85</v>
      </c>
      <c r="BB973" t="s">
        <v>86</v>
      </c>
      <c r="BC973">
        <v>0</v>
      </c>
      <c r="BD973" t="s">
        <v>86</v>
      </c>
      <c r="BE973" t="s">
        <v>86</v>
      </c>
      <c r="BF973" t="s">
        <v>85</v>
      </c>
      <c r="BG973" t="s">
        <v>86</v>
      </c>
      <c r="BH973" t="s">
        <v>85</v>
      </c>
      <c r="BI973" t="s">
        <v>85</v>
      </c>
      <c r="BJ973" t="s">
        <v>85</v>
      </c>
      <c r="BK973" t="s">
        <v>86</v>
      </c>
      <c r="BL973" t="s">
        <v>3546</v>
      </c>
      <c r="BM973" t="s">
        <v>10900</v>
      </c>
      <c r="BN973" t="s">
        <v>7283</v>
      </c>
      <c r="BO973" t="s">
        <v>7283</v>
      </c>
      <c r="BP973" s="1" t="s">
        <v>10901</v>
      </c>
    </row>
    <row r="974" spans="1:68" hidden="1" x14ac:dyDescent="0.25">
      <c r="A974" s="1" t="s">
        <v>10884</v>
      </c>
      <c r="B974" t="s">
        <v>10885</v>
      </c>
      <c r="C974" t="s">
        <v>10886</v>
      </c>
      <c r="D974" s="5">
        <f t="shared" si="46"/>
        <v>4</v>
      </c>
      <c r="E974" s="5">
        <f>IFERROR(SEARCH(Tabelle2!$A$2,Literatur!$C974),0)</f>
        <v>0</v>
      </c>
      <c r="F974" s="5">
        <f>IFERROR(SEARCH(Tabelle2!$A$3,Literatur!$C974),0)</f>
        <v>0</v>
      </c>
      <c r="G974" s="5">
        <f>IFERROR(SEARCH(Tabelle2!$A$4,Literatur!$C974),0)</f>
        <v>0</v>
      </c>
      <c r="H974" s="5">
        <v>1</v>
      </c>
      <c r="I974" s="5">
        <f>IFERROR(SEARCH(Tabelle2!$A$6,Literatur!$C974),0)</f>
        <v>0</v>
      </c>
      <c r="J974" s="5">
        <f>IFERROR(SEARCH(Tabelle2!$A$7,Literatur!$C974),0)</f>
        <v>0</v>
      </c>
      <c r="K974" s="5">
        <f>IFERROR(SEARCH(Tabelle2!$A$8,Literatur!$C974),0)</f>
        <v>0</v>
      </c>
      <c r="L974" s="5">
        <f>IFERROR(SEARCH(Tabelle2!$A$9,Literatur!$C974),0)</f>
        <v>0</v>
      </c>
      <c r="M974" s="5">
        <f>IFERROR(SEARCH(Tabelle2!$A$10,Literatur!$C974),0)</f>
        <v>0</v>
      </c>
      <c r="N974" t="s">
        <v>3715</v>
      </c>
      <c r="O974" t="s">
        <v>61</v>
      </c>
      <c r="P974" t="s">
        <v>6563</v>
      </c>
      <c r="Q974" t="s">
        <v>10887</v>
      </c>
      <c r="R974">
        <v>1</v>
      </c>
      <c r="S974">
        <v>115009</v>
      </c>
      <c r="T974" t="s">
        <v>64</v>
      </c>
      <c r="U974" t="s">
        <v>10888</v>
      </c>
      <c r="V974" t="s">
        <v>10889</v>
      </c>
      <c r="X974" t="s">
        <v>10890</v>
      </c>
      <c r="Y974" t="s">
        <v>10891</v>
      </c>
      <c r="Z974" t="s">
        <v>10892</v>
      </c>
      <c r="AA974">
        <f t="shared" si="45"/>
        <v>11</v>
      </c>
      <c r="AB974">
        <v>4</v>
      </c>
      <c r="AC974" t="s">
        <v>10902</v>
      </c>
      <c r="AD974" t="s">
        <v>71</v>
      </c>
      <c r="AE974">
        <v>28922421</v>
      </c>
      <c r="AF974" t="s">
        <v>10903</v>
      </c>
      <c r="AG974" t="s">
        <v>10904</v>
      </c>
      <c r="AH974" t="s">
        <v>10905</v>
      </c>
      <c r="AI974" t="s">
        <v>10906</v>
      </c>
      <c r="AJ974" t="s">
        <v>281</v>
      </c>
      <c r="AK974" t="s">
        <v>147</v>
      </c>
      <c r="AL974">
        <v>2591647</v>
      </c>
      <c r="AM974">
        <v>2017</v>
      </c>
      <c r="AN974" t="s">
        <v>148</v>
      </c>
      <c r="AO974" t="s">
        <v>149</v>
      </c>
      <c r="AP974" t="s">
        <v>150</v>
      </c>
      <c r="AQ974" t="s">
        <v>151</v>
      </c>
      <c r="AR974" t="s">
        <v>152</v>
      </c>
      <c r="AS974" t="s">
        <v>152</v>
      </c>
      <c r="AT974" t="s">
        <v>10907</v>
      </c>
      <c r="AU974" t="s">
        <v>10908</v>
      </c>
      <c r="AV974" t="s">
        <v>84</v>
      </c>
      <c r="AW974" t="s">
        <v>86</v>
      </c>
      <c r="AX974" t="s">
        <v>86</v>
      </c>
      <c r="AY974" t="s">
        <v>85</v>
      </c>
      <c r="AZ974" t="s">
        <v>86</v>
      </c>
      <c r="BA974" t="s">
        <v>85</v>
      </c>
      <c r="BB974" t="s">
        <v>86</v>
      </c>
      <c r="BC974">
        <v>0</v>
      </c>
      <c r="BD974" t="s">
        <v>86</v>
      </c>
      <c r="BE974" t="s">
        <v>86</v>
      </c>
      <c r="BF974" t="s">
        <v>85</v>
      </c>
      <c r="BG974" t="s">
        <v>86</v>
      </c>
      <c r="BH974" t="s">
        <v>85</v>
      </c>
      <c r="BI974" t="s">
        <v>85</v>
      </c>
      <c r="BJ974" t="s">
        <v>85</v>
      </c>
      <c r="BK974" t="s">
        <v>85</v>
      </c>
      <c r="BL974" t="s">
        <v>10909</v>
      </c>
      <c r="BM974" t="s">
        <v>7586</v>
      </c>
      <c r="BN974" t="s">
        <v>10909</v>
      </c>
      <c r="BO974" t="s">
        <v>10909</v>
      </c>
      <c r="BP974" s="1" t="s">
        <v>10910</v>
      </c>
    </row>
    <row r="975" spans="1:68" hidden="1" x14ac:dyDescent="0.25">
      <c r="A975" s="1" t="s">
        <v>10884</v>
      </c>
      <c r="B975" t="s">
        <v>10885</v>
      </c>
      <c r="C975" t="s">
        <v>10886</v>
      </c>
      <c r="D975" s="5">
        <f t="shared" si="46"/>
        <v>4</v>
      </c>
      <c r="E975" s="5">
        <f>IFERROR(SEARCH(Tabelle2!$A$2,Literatur!$C975),0)</f>
        <v>0</v>
      </c>
      <c r="F975" s="5">
        <f>IFERROR(SEARCH(Tabelle2!$A$3,Literatur!$C975),0)</f>
        <v>0</v>
      </c>
      <c r="G975" s="5">
        <f>IFERROR(SEARCH(Tabelle2!$A$4,Literatur!$C975),0)</f>
        <v>0</v>
      </c>
      <c r="H975" s="5">
        <v>1</v>
      </c>
      <c r="I975" s="5">
        <f>IFERROR(SEARCH(Tabelle2!$A$6,Literatur!$C975),0)</f>
        <v>0</v>
      </c>
      <c r="J975" s="5">
        <f>IFERROR(SEARCH(Tabelle2!$A$7,Literatur!$C975),0)</f>
        <v>0</v>
      </c>
      <c r="K975" s="5">
        <f>IFERROR(SEARCH(Tabelle2!$A$8,Literatur!$C975),0)</f>
        <v>0</v>
      </c>
      <c r="L975" s="5">
        <f>IFERROR(SEARCH(Tabelle2!$A$9,Literatur!$C975),0)</f>
        <v>0</v>
      </c>
      <c r="M975" s="5">
        <f>IFERROR(SEARCH(Tabelle2!$A$10,Literatur!$C975),0)</f>
        <v>0</v>
      </c>
      <c r="N975" t="s">
        <v>3715</v>
      </c>
      <c r="O975" t="s">
        <v>61</v>
      </c>
      <c r="P975" t="s">
        <v>6563</v>
      </c>
      <c r="Q975" t="s">
        <v>10887</v>
      </c>
      <c r="R975">
        <v>1</v>
      </c>
      <c r="S975">
        <v>115009</v>
      </c>
      <c r="T975" t="s">
        <v>64</v>
      </c>
      <c r="U975" t="s">
        <v>10888</v>
      </c>
      <c r="V975" t="s">
        <v>10889</v>
      </c>
      <c r="X975" t="s">
        <v>10890</v>
      </c>
      <c r="Y975" t="s">
        <v>10891</v>
      </c>
      <c r="Z975" t="s">
        <v>10892</v>
      </c>
      <c r="AA975">
        <f t="shared" si="45"/>
        <v>11</v>
      </c>
      <c r="AB975">
        <v>4</v>
      </c>
      <c r="AC975" t="s">
        <v>10911</v>
      </c>
      <c r="AD975" t="s">
        <v>71</v>
      </c>
      <c r="AE975">
        <v>28039490</v>
      </c>
      <c r="AF975" t="s">
        <v>10912</v>
      </c>
      <c r="AG975" t="s">
        <v>10913</v>
      </c>
      <c r="AH975" t="s">
        <v>10914</v>
      </c>
      <c r="AI975" t="s">
        <v>10915</v>
      </c>
      <c r="AJ975" t="s">
        <v>113</v>
      </c>
      <c r="AK975" t="s">
        <v>281</v>
      </c>
      <c r="AL975">
        <v>2530572</v>
      </c>
      <c r="AM975">
        <v>2016</v>
      </c>
      <c r="AN975" t="s">
        <v>10916</v>
      </c>
      <c r="AO975" t="s">
        <v>10917</v>
      </c>
      <c r="AP975" t="s">
        <v>10917</v>
      </c>
      <c r="AQ975" t="s">
        <v>10918</v>
      </c>
      <c r="AR975" t="s">
        <v>10919</v>
      </c>
      <c r="AS975" t="s">
        <v>10919</v>
      </c>
      <c r="AT975" t="s">
        <v>10920</v>
      </c>
      <c r="AU975" t="s">
        <v>10921</v>
      </c>
      <c r="AV975" t="s">
        <v>84</v>
      </c>
      <c r="AW975" t="s">
        <v>86</v>
      </c>
      <c r="AX975" t="s">
        <v>86</v>
      </c>
      <c r="AY975" t="s">
        <v>85</v>
      </c>
      <c r="AZ975" t="s">
        <v>86</v>
      </c>
      <c r="BA975" t="s">
        <v>85</v>
      </c>
      <c r="BB975" t="s">
        <v>86</v>
      </c>
      <c r="BC975">
        <v>2</v>
      </c>
      <c r="BD975" t="s">
        <v>86</v>
      </c>
      <c r="BE975" t="s">
        <v>86</v>
      </c>
      <c r="BF975" t="s">
        <v>85</v>
      </c>
      <c r="BG975" t="s">
        <v>86</v>
      </c>
      <c r="BH975" t="s">
        <v>85</v>
      </c>
      <c r="BI975" t="s">
        <v>85</v>
      </c>
      <c r="BJ975" t="s">
        <v>85</v>
      </c>
      <c r="BK975" t="s">
        <v>85</v>
      </c>
      <c r="BL975" t="s">
        <v>656</v>
      </c>
      <c r="BM975" t="s">
        <v>3789</v>
      </c>
      <c r="BN975" t="s">
        <v>10922</v>
      </c>
      <c r="BO975" t="s">
        <v>2022</v>
      </c>
      <c r="BP975" s="1" t="s">
        <v>10923</v>
      </c>
    </row>
    <row r="976" spans="1:68" hidden="1" x14ac:dyDescent="0.25">
      <c r="A976" s="1" t="s">
        <v>10884</v>
      </c>
      <c r="B976" t="s">
        <v>10885</v>
      </c>
      <c r="C976" t="s">
        <v>10886</v>
      </c>
      <c r="D976" s="5">
        <f t="shared" si="46"/>
        <v>4</v>
      </c>
      <c r="E976" s="5">
        <f>IFERROR(SEARCH(Tabelle2!$A$2,Literatur!$C976),0)</f>
        <v>0</v>
      </c>
      <c r="F976" s="5">
        <f>IFERROR(SEARCH(Tabelle2!$A$3,Literatur!$C976),0)</f>
        <v>0</v>
      </c>
      <c r="G976" s="5">
        <f>IFERROR(SEARCH(Tabelle2!$A$4,Literatur!$C976),0)</f>
        <v>0</v>
      </c>
      <c r="H976" s="5">
        <v>1</v>
      </c>
      <c r="I976" s="5">
        <f>IFERROR(SEARCH(Tabelle2!$A$6,Literatur!$C976),0)</f>
        <v>0</v>
      </c>
      <c r="J976" s="5">
        <f>IFERROR(SEARCH(Tabelle2!$A$7,Literatur!$C976),0)</f>
        <v>0</v>
      </c>
      <c r="K976" s="5">
        <f>IFERROR(SEARCH(Tabelle2!$A$8,Literatur!$C976),0)</f>
        <v>0</v>
      </c>
      <c r="L976" s="5">
        <f>IFERROR(SEARCH(Tabelle2!$A$9,Literatur!$C976),0)</f>
        <v>0</v>
      </c>
      <c r="M976" s="5">
        <f>IFERROR(SEARCH(Tabelle2!$A$10,Literatur!$C976),0)</f>
        <v>0</v>
      </c>
      <c r="N976" t="s">
        <v>3715</v>
      </c>
      <c r="O976" t="s">
        <v>61</v>
      </c>
      <c r="P976" t="s">
        <v>6563</v>
      </c>
      <c r="Q976" t="s">
        <v>10887</v>
      </c>
      <c r="R976">
        <v>1</v>
      </c>
      <c r="S976">
        <v>115009</v>
      </c>
      <c r="T976" t="s">
        <v>64</v>
      </c>
      <c r="U976" t="s">
        <v>10888</v>
      </c>
      <c r="V976" t="s">
        <v>10889</v>
      </c>
      <c r="X976" t="s">
        <v>10890</v>
      </c>
      <c r="Y976" t="s">
        <v>10891</v>
      </c>
      <c r="Z976" t="s">
        <v>10892</v>
      </c>
      <c r="AA976">
        <f t="shared" si="45"/>
        <v>11</v>
      </c>
      <c r="AB976">
        <v>4</v>
      </c>
      <c r="AC976" t="s">
        <v>10924</v>
      </c>
      <c r="AD976" t="s">
        <v>71</v>
      </c>
      <c r="AE976">
        <v>25620921</v>
      </c>
      <c r="AF976" t="s">
        <v>10925</v>
      </c>
      <c r="AG976" t="s">
        <v>10926</v>
      </c>
      <c r="AH976" t="s">
        <v>10927</v>
      </c>
      <c r="AI976" t="s">
        <v>10928</v>
      </c>
      <c r="AK976" t="s">
        <v>97</v>
      </c>
      <c r="AL976">
        <v>2120421</v>
      </c>
      <c r="AM976">
        <v>2014</v>
      </c>
      <c r="AN976" t="s">
        <v>8341</v>
      </c>
      <c r="AO976" t="s">
        <v>8342</v>
      </c>
      <c r="AP976" t="s">
        <v>8342</v>
      </c>
      <c r="AQ976" t="s">
        <v>8343</v>
      </c>
      <c r="AR976" t="s">
        <v>8344</v>
      </c>
      <c r="AS976" t="s">
        <v>8344</v>
      </c>
      <c r="AT976" t="s">
        <v>10929</v>
      </c>
      <c r="AU976" t="s">
        <v>10930</v>
      </c>
      <c r="AV976" t="s">
        <v>84</v>
      </c>
      <c r="AW976" t="s">
        <v>86</v>
      </c>
      <c r="AX976" t="s">
        <v>86</v>
      </c>
      <c r="AY976" t="s">
        <v>85</v>
      </c>
      <c r="AZ976" t="s">
        <v>86</v>
      </c>
      <c r="BA976" t="s">
        <v>85</v>
      </c>
      <c r="BB976" t="s">
        <v>85</v>
      </c>
      <c r="BC976">
        <v>6</v>
      </c>
      <c r="BD976" t="s">
        <v>86</v>
      </c>
      <c r="BE976" t="s">
        <v>86</v>
      </c>
      <c r="BF976" t="s">
        <v>85</v>
      </c>
      <c r="BG976" t="s">
        <v>86</v>
      </c>
      <c r="BH976" t="s">
        <v>85</v>
      </c>
      <c r="BI976" t="s">
        <v>85</v>
      </c>
      <c r="BJ976" t="s">
        <v>85</v>
      </c>
      <c r="BK976" t="s">
        <v>85</v>
      </c>
      <c r="BL976" t="s">
        <v>10931</v>
      </c>
      <c r="BM976" t="s">
        <v>4167</v>
      </c>
      <c r="BO976" t="s">
        <v>2594</v>
      </c>
      <c r="BP976" s="1" t="s">
        <v>10932</v>
      </c>
    </row>
    <row r="977" spans="1:68" hidden="1" x14ac:dyDescent="0.25">
      <c r="A977" s="1" t="s">
        <v>10933</v>
      </c>
      <c r="B977" t="s">
        <v>10934</v>
      </c>
      <c r="C977" t="s">
        <v>10935</v>
      </c>
      <c r="D977" s="5">
        <f t="shared" si="44"/>
        <v>0</v>
      </c>
      <c r="E977" s="5">
        <f>IFERROR(SEARCH(Tabelle2!$A$2,Literatur!$C977),0)</f>
        <v>0</v>
      </c>
      <c r="F977" s="5">
        <f>IFERROR(SEARCH(Tabelle2!$A$3,Literatur!$C977),0)</f>
        <v>0</v>
      </c>
      <c r="G977" s="5">
        <f>IFERROR(SEARCH(Tabelle2!$A$4,Literatur!$C977),0)</f>
        <v>0</v>
      </c>
      <c r="H977" s="5">
        <f>IFERROR(SEARCH(Tabelle2!$A$5,Literatur!$C977),0)</f>
        <v>0</v>
      </c>
      <c r="I977" s="5">
        <f>IFERROR(SEARCH(Tabelle2!$A$6,Literatur!$C977),0)</f>
        <v>0</v>
      </c>
      <c r="J977" s="5">
        <f>IFERROR(SEARCH(Tabelle2!$A$7,Literatur!$C977),0)</f>
        <v>0</v>
      </c>
      <c r="K977" s="5">
        <f>IFERROR(SEARCH(Tabelle2!$A$8,Literatur!$C977),0)</f>
        <v>0</v>
      </c>
      <c r="L977" s="5">
        <f>IFERROR(SEARCH(Tabelle2!$A$9,Literatur!$C977),0)</f>
        <v>0</v>
      </c>
      <c r="M977" s="5">
        <f>IFERROR(SEARCH(Tabelle2!$A$10,Literatur!$C977),0)</f>
        <v>0</v>
      </c>
      <c r="N977" t="s">
        <v>60</v>
      </c>
      <c r="O977" t="s">
        <v>61</v>
      </c>
      <c r="P977" t="s">
        <v>6401</v>
      </c>
      <c r="Q977" t="s">
        <v>4464</v>
      </c>
      <c r="R977">
        <v>8</v>
      </c>
      <c r="S977">
        <v>115565</v>
      </c>
      <c r="T977" t="s">
        <v>64</v>
      </c>
      <c r="U977" t="s">
        <v>10936</v>
      </c>
      <c r="V977" t="s">
        <v>10937</v>
      </c>
      <c r="X977" t="s">
        <v>10938</v>
      </c>
      <c r="Y977" t="s">
        <v>10939</v>
      </c>
      <c r="Z977" t="s">
        <v>10940</v>
      </c>
      <c r="AA977">
        <f t="shared" si="45"/>
        <v>5</v>
      </c>
      <c r="AB977">
        <v>5</v>
      </c>
      <c r="AC977" t="s">
        <v>10941</v>
      </c>
      <c r="AD977" t="s">
        <v>71</v>
      </c>
      <c r="AE977">
        <v>27998935</v>
      </c>
      <c r="AF977" t="s">
        <v>10942</v>
      </c>
      <c r="AG977" t="s">
        <v>10943</v>
      </c>
      <c r="AH977" t="s">
        <v>10944</v>
      </c>
      <c r="AI977" t="s">
        <v>10945</v>
      </c>
      <c r="AJ977" t="s">
        <v>1033</v>
      </c>
      <c r="AK977" t="s">
        <v>770</v>
      </c>
      <c r="AL977">
        <v>2542011</v>
      </c>
      <c r="AM977">
        <v>2017</v>
      </c>
      <c r="AN977" t="s">
        <v>735</v>
      </c>
      <c r="AO977" t="s">
        <v>736</v>
      </c>
      <c r="AP977" t="s">
        <v>736</v>
      </c>
      <c r="AQ977" t="s">
        <v>737</v>
      </c>
      <c r="AR977" t="s">
        <v>738</v>
      </c>
      <c r="AS977" t="s">
        <v>739</v>
      </c>
      <c r="AT977" t="s">
        <v>10946</v>
      </c>
      <c r="AU977" t="s">
        <v>10947</v>
      </c>
      <c r="AV977" t="s">
        <v>84</v>
      </c>
      <c r="AW977" t="s">
        <v>86</v>
      </c>
      <c r="AX977" t="s">
        <v>86</v>
      </c>
      <c r="AY977" t="s">
        <v>85</v>
      </c>
      <c r="AZ977" t="s">
        <v>86</v>
      </c>
      <c r="BA977" t="s">
        <v>85</v>
      </c>
      <c r="BB977" t="s">
        <v>85</v>
      </c>
      <c r="BC977">
        <v>1</v>
      </c>
      <c r="BD977" t="s">
        <v>86</v>
      </c>
      <c r="BE977" t="s">
        <v>86</v>
      </c>
      <c r="BF977" t="s">
        <v>85</v>
      </c>
      <c r="BG977" t="s">
        <v>86</v>
      </c>
      <c r="BH977" t="s">
        <v>85</v>
      </c>
      <c r="BI977" t="s">
        <v>85</v>
      </c>
      <c r="BJ977" t="s">
        <v>85</v>
      </c>
      <c r="BK977" t="s">
        <v>85</v>
      </c>
      <c r="BL977" t="s">
        <v>668</v>
      </c>
      <c r="BM977" t="s">
        <v>4930</v>
      </c>
      <c r="BN977" t="s">
        <v>3186</v>
      </c>
      <c r="BO977" t="s">
        <v>2243</v>
      </c>
      <c r="BP977" s="1" t="s">
        <v>10948</v>
      </c>
    </row>
    <row r="978" spans="1:68" hidden="1" x14ac:dyDescent="0.25">
      <c r="A978" s="1" t="s">
        <v>10933</v>
      </c>
      <c r="B978" t="s">
        <v>10934</v>
      </c>
      <c r="C978" t="s">
        <v>10935</v>
      </c>
      <c r="D978" s="5">
        <f t="shared" si="44"/>
        <v>0</v>
      </c>
      <c r="E978" s="5">
        <f>IFERROR(SEARCH(Tabelle2!$A$2,Literatur!$C978),0)</f>
        <v>0</v>
      </c>
      <c r="F978" s="5">
        <f>IFERROR(SEARCH(Tabelle2!$A$3,Literatur!$C978),0)</f>
        <v>0</v>
      </c>
      <c r="G978" s="5">
        <f>IFERROR(SEARCH(Tabelle2!$A$4,Literatur!$C978),0)</f>
        <v>0</v>
      </c>
      <c r="H978" s="5">
        <f>IFERROR(SEARCH(Tabelle2!$A$5,Literatur!$C978),0)</f>
        <v>0</v>
      </c>
      <c r="I978" s="5">
        <f>IFERROR(SEARCH(Tabelle2!$A$6,Literatur!$C978),0)</f>
        <v>0</v>
      </c>
      <c r="J978" s="5">
        <f>IFERROR(SEARCH(Tabelle2!$A$7,Literatur!$C978),0)</f>
        <v>0</v>
      </c>
      <c r="K978" s="5">
        <f>IFERROR(SEARCH(Tabelle2!$A$8,Literatur!$C978),0)</f>
        <v>0</v>
      </c>
      <c r="L978" s="5">
        <f>IFERROR(SEARCH(Tabelle2!$A$9,Literatur!$C978),0)</f>
        <v>0</v>
      </c>
      <c r="M978" s="5">
        <f>IFERROR(SEARCH(Tabelle2!$A$10,Literatur!$C978),0)</f>
        <v>0</v>
      </c>
      <c r="N978" t="s">
        <v>60</v>
      </c>
      <c r="O978" t="s">
        <v>61</v>
      </c>
      <c r="P978" t="s">
        <v>6401</v>
      </c>
      <c r="Q978" t="s">
        <v>4464</v>
      </c>
      <c r="R978">
        <v>8</v>
      </c>
      <c r="S978">
        <v>115565</v>
      </c>
      <c r="T978" t="s">
        <v>64</v>
      </c>
      <c r="U978" t="s">
        <v>10936</v>
      </c>
      <c r="V978" t="s">
        <v>10937</v>
      </c>
      <c r="X978" t="s">
        <v>10938</v>
      </c>
      <c r="Y978" t="s">
        <v>10939</v>
      </c>
      <c r="Z978" t="s">
        <v>10940</v>
      </c>
      <c r="AA978">
        <f t="shared" si="45"/>
        <v>5</v>
      </c>
      <c r="AB978">
        <v>5</v>
      </c>
      <c r="AC978" t="s">
        <v>10949</v>
      </c>
      <c r="AD978" t="s">
        <v>71</v>
      </c>
      <c r="AE978">
        <v>28473999</v>
      </c>
      <c r="AF978" t="s">
        <v>10950</v>
      </c>
      <c r="AG978" t="s">
        <v>10951</v>
      </c>
      <c r="AH978" t="s">
        <v>10952</v>
      </c>
      <c r="AI978" t="s">
        <v>10953</v>
      </c>
      <c r="AJ978" t="s">
        <v>420</v>
      </c>
      <c r="AK978" t="s">
        <v>420</v>
      </c>
      <c r="AL978">
        <v>2551045</v>
      </c>
      <c r="AM978">
        <v>2017</v>
      </c>
      <c r="AN978" t="s">
        <v>10954</v>
      </c>
      <c r="AO978" t="s">
        <v>10955</v>
      </c>
      <c r="AP978" t="s">
        <v>10955</v>
      </c>
      <c r="AQ978" t="s">
        <v>10956</v>
      </c>
      <c r="AR978" t="s">
        <v>10957</v>
      </c>
      <c r="AS978" t="s">
        <v>10957</v>
      </c>
      <c r="AT978" t="s">
        <v>10958</v>
      </c>
      <c r="AU978" t="s">
        <v>10959</v>
      </c>
      <c r="AV978" t="s">
        <v>84</v>
      </c>
      <c r="AW978" t="s">
        <v>86</v>
      </c>
      <c r="AX978" t="s">
        <v>86</v>
      </c>
      <c r="AY978" t="s">
        <v>85</v>
      </c>
      <c r="AZ978" t="s">
        <v>86</v>
      </c>
      <c r="BA978" t="s">
        <v>85</v>
      </c>
      <c r="BB978" t="s">
        <v>86</v>
      </c>
      <c r="BC978">
        <v>2</v>
      </c>
      <c r="BD978" t="s">
        <v>86</v>
      </c>
      <c r="BE978" t="s">
        <v>86</v>
      </c>
      <c r="BF978" t="s">
        <v>85</v>
      </c>
      <c r="BG978" t="s">
        <v>86</v>
      </c>
      <c r="BH978" t="s">
        <v>85</v>
      </c>
      <c r="BI978" t="s">
        <v>85</v>
      </c>
      <c r="BJ978" t="s">
        <v>85</v>
      </c>
      <c r="BK978" t="s">
        <v>86</v>
      </c>
      <c r="BL978" t="s">
        <v>171</v>
      </c>
      <c r="BM978" t="s">
        <v>170</v>
      </c>
      <c r="BN978" t="s">
        <v>2317</v>
      </c>
      <c r="BO978" t="s">
        <v>3186</v>
      </c>
      <c r="BP978" s="1" t="s">
        <v>10960</v>
      </c>
    </row>
    <row r="979" spans="1:68" hidden="1" x14ac:dyDescent="0.25">
      <c r="A979" s="1" t="s">
        <v>10933</v>
      </c>
      <c r="B979" t="s">
        <v>10934</v>
      </c>
      <c r="C979" t="s">
        <v>10935</v>
      </c>
      <c r="D979" s="5">
        <f t="shared" si="44"/>
        <v>0</v>
      </c>
      <c r="E979" s="5">
        <f>IFERROR(SEARCH(Tabelle2!$A$2,Literatur!$C979),0)</f>
        <v>0</v>
      </c>
      <c r="F979" s="5">
        <f>IFERROR(SEARCH(Tabelle2!$A$3,Literatur!$C979),0)</f>
        <v>0</v>
      </c>
      <c r="G979" s="5">
        <f>IFERROR(SEARCH(Tabelle2!$A$4,Literatur!$C979),0)</f>
        <v>0</v>
      </c>
      <c r="H979" s="5">
        <f>IFERROR(SEARCH(Tabelle2!$A$5,Literatur!$C979),0)</f>
        <v>0</v>
      </c>
      <c r="I979" s="5">
        <f>IFERROR(SEARCH(Tabelle2!$A$6,Literatur!$C979),0)</f>
        <v>0</v>
      </c>
      <c r="J979" s="5">
        <f>IFERROR(SEARCH(Tabelle2!$A$7,Literatur!$C979),0)</f>
        <v>0</v>
      </c>
      <c r="K979" s="5">
        <f>IFERROR(SEARCH(Tabelle2!$A$8,Literatur!$C979),0)</f>
        <v>0</v>
      </c>
      <c r="L979" s="5">
        <f>IFERROR(SEARCH(Tabelle2!$A$9,Literatur!$C979),0)</f>
        <v>0</v>
      </c>
      <c r="M979" s="5">
        <f>IFERROR(SEARCH(Tabelle2!$A$10,Literatur!$C979),0)</f>
        <v>0</v>
      </c>
      <c r="N979" t="s">
        <v>60</v>
      </c>
      <c r="O979" t="s">
        <v>61</v>
      </c>
      <c r="P979" t="s">
        <v>6401</v>
      </c>
      <c r="Q979" t="s">
        <v>4464</v>
      </c>
      <c r="R979">
        <v>8</v>
      </c>
      <c r="S979">
        <v>115565</v>
      </c>
      <c r="T979" t="s">
        <v>64</v>
      </c>
      <c r="U979" t="s">
        <v>10936</v>
      </c>
      <c r="V979" t="s">
        <v>10937</v>
      </c>
      <c r="X979" t="s">
        <v>10938</v>
      </c>
      <c r="Y979" t="s">
        <v>10939</v>
      </c>
      <c r="Z979" t="s">
        <v>10940</v>
      </c>
      <c r="AA979">
        <f t="shared" si="45"/>
        <v>5</v>
      </c>
      <c r="AB979">
        <v>5</v>
      </c>
      <c r="AC979" t="s">
        <v>10961</v>
      </c>
      <c r="AD979" t="s">
        <v>71</v>
      </c>
      <c r="AE979">
        <v>27111665</v>
      </c>
      <c r="AF979" t="s">
        <v>10962</v>
      </c>
      <c r="AG979" t="s">
        <v>10963</v>
      </c>
      <c r="AH979" t="s">
        <v>10964</v>
      </c>
      <c r="AI979" t="s">
        <v>10965</v>
      </c>
      <c r="AJ979" t="s">
        <v>281</v>
      </c>
      <c r="AK979" t="s">
        <v>2313</v>
      </c>
      <c r="AL979">
        <v>2443877</v>
      </c>
      <c r="AM979">
        <v>2016</v>
      </c>
      <c r="AN979" t="s">
        <v>1986</v>
      </c>
      <c r="AO979" t="s">
        <v>164</v>
      </c>
      <c r="AP979" t="s">
        <v>1987</v>
      </c>
      <c r="AQ979" t="s">
        <v>1988</v>
      </c>
      <c r="AR979" t="s">
        <v>1989</v>
      </c>
      <c r="AS979" t="s">
        <v>1990</v>
      </c>
      <c r="AT979" t="s">
        <v>10966</v>
      </c>
      <c r="AU979" t="s">
        <v>10967</v>
      </c>
      <c r="AV979" t="s">
        <v>84</v>
      </c>
      <c r="AW979" t="s">
        <v>85</v>
      </c>
      <c r="AX979" t="s">
        <v>86</v>
      </c>
      <c r="AY979" t="s">
        <v>85</v>
      </c>
      <c r="AZ979" t="s">
        <v>86</v>
      </c>
      <c r="BA979" t="s">
        <v>85</v>
      </c>
      <c r="BB979" t="s">
        <v>86</v>
      </c>
      <c r="BC979">
        <v>8</v>
      </c>
      <c r="BD979" t="s">
        <v>86</v>
      </c>
      <c r="BE979" t="s">
        <v>86</v>
      </c>
      <c r="BF979" t="s">
        <v>85</v>
      </c>
      <c r="BG979" t="s">
        <v>86</v>
      </c>
      <c r="BH979" t="s">
        <v>86</v>
      </c>
      <c r="BI979" t="s">
        <v>85</v>
      </c>
      <c r="BJ979" t="s">
        <v>86</v>
      </c>
      <c r="BK979" t="s">
        <v>86</v>
      </c>
      <c r="BL979" t="s">
        <v>7644</v>
      </c>
      <c r="BM979" t="s">
        <v>6550</v>
      </c>
      <c r="BN979" t="s">
        <v>5374</v>
      </c>
      <c r="BO979" t="s">
        <v>3976</v>
      </c>
      <c r="BP979" s="1" t="s">
        <v>10968</v>
      </c>
    </row>
    <row r="980" spans="1:68" hidden="1" x14ac:dyDescent="0.25">
      <c r="A980" s="1" t="s">
        <v>10933</v>
      </c>
      <c r="B980" t="s">
        <v>10934</v>
      </c>
      <c r="C980" t="s">
        <v>10935</v>
      </c>
      <c r="D980" s="5">
        <f t="shared" si="44"/>
        <v>0</v>
      </c>
      <c r="E980" s="5">
        <f>IFERROR(SEARCH(Tabelle2!$A$2,Literatur!$C980),0)</f>
        <v>0</v>
      </c>
      <c r="F980" s="5">
        <f>IFERROR(SEARCH(Tabelle2!$A$3,Literatur!$C980),0)</f>
        <v>0</v>
      </c>
      <c r="G980" s="5">
        <f>IFERROR(SEARCH(Tabelle2!$A$4,Literatur!$C980),0)</f>
        <v>0</v>
      </c>
      <c r="H980" s="5">
        <f>IFERROR(SEARCH(Tabelle2!$A$5,Literatur!$C980),0)</f>
        <v>0</v>
      </c>
      <c r="I980" s="5">
        <f>IFERROR(SEARCH(Tabelle2!$A$6,Literatur!$C980),0)</f>
        <v>0</v>
      </c>
      <c r="J980" s="5">
        <f>IFERROR(SEARCH(Tabelle2!$A$7,Literatur!$C980),0)</f>
        <v>0</v>
      </c>
      <c r="K980" s="5">
        <f>IFERROR(SEARCH(Tabelle2!$A$8,Literatur!$C980),0)</f>
        <v>0</v>
      </c>
      <c r="L980" s="5">
        <f>IFERROR(SEARCH(Tabelle2!$A$9,Literatur!$C980),0)</f>
        <v>0</v>
      </c>
      <c r="M980" s="5">
        <f>IFERROR(SEARCH(Tabelle2!$A$10,Literatur!$C980),0)</f>
        <v>0</v>
      </c>
      <c r="N980" t="s">
        <v>60</v>
      </c>
      <c r="O980" t="s">
        <v>61</v>
      </c>
      <c r="P980" t="s">
        <v>6401</v>
      </c>
      <c r="Q980" t="s">
        <v>4464</v>
      </c>
      <c r="R980">
        <v>8</v>
      </c>
      <c r="S980">
        <v>115565</v>
      </c>
      <c r="T980" t="s">
        <v>64</v>
      </c>
      <c r="U980" t="s">
        <v>10936</v>
      </c>
      <c r="V980" t="s">
        <v>10937</v>
      </c>
      <c r="X980" t="s">
        <v>10938</v>
      </c>
      <c r="Y980" t="s">
        <v>10939</v>
      </c>
      <c r="Z980" t="s">
        <v>10940</v>
      </c>
      <c r="AA980">
        <f t="shared" si="45"/>
        <v>5</v>
      </c>
      <c r="AB980">
        <v>5</v>
      </c>
      <c r="AC980" t="s">
        <v>10969</v>
      </c>
      <c r="AD980" t="s">
        <v>71</v>
      </c>
      <c r="AE980">
        <v>26379672</v>
      </c>
      <c r="AF980" t="s">
        <v>10970</v>
      </c>
      <c r="AG980" t="s">
        <v>10971</v>
      </c>
      <c r="AH980" t="s">
        <v>10972</v>
      </c>
      <c r="AI980" t="s">
        <v>10973</v>
      </c>
      <c r="AJ980" t="s">
        <v>147</v>
      </c>
      <c r="AK980" t="s">
        <v>241</v>
      </c>
      <c r="AL980">
        <v>2260597</v>
      </c>
      <c r="AM980">
        <v>2015</v>
      </c>
      <c r="AN980" t="s">
        <v>1855</v>
      </c>
      <c r="AO980" t="s">
        <v>10042</v>
      </c>
      <c r="AP980" t="s">
        <v>164</v>
      </c>
      <c r="AQ980" t="s">
        <v>165</v>
      </c>
      <c r="AR980" t="s">
        <v>166</v>
      </c>
      <c r="AS980" t="s">
        <v>166</v>
      </c>
      <c r="AT980" t="s">
        <v>10974</v>
      </c>
      <c r="AU980" t="s">
        <v>10975</v>
      </c>
      <c r="AV980" t="s">
        <v>84</v>
      </c>
      <c r="AW980" t="s">
        <v>86</v>
      </c>
      <c r="AX980" t="s">
        <v>86</v>
      </c>
      <c r="AY980" t="s">
        <v>85</v>
      </c>
      <c r="AZ980" t="s">
        <v>86</v>
      </c>
      <c r="BA980" t="s">
        <v>85</v>
      </c>
      <c r="BB980" t="s">
        <v>86</v>
      </c>
      <c r="BC980">
        <v>8</v>
      </c>
      <c r="BD980" t="s">
        <v>86</v>
      </c>
      <c r="BE980" t="s">
        <v>86</v>
      </c>
      <c r="BF980" t="s">
        <v>85</v>
      </c>
      <c r="BG980" t="s">
        <v>86</v>
      </c>
      <c r="BH980" t="s">
        <v>85</v>
      </c>
      <c r="BI980" t="s">
        <v>85</v>
      </c>
      <c r="BJ980" t="s">
        <v>85</v>
      </c>
      <c r="BK980" t="s">
        <v>86</v>
      </c>
      <c r="BL980" t="s">
        <v>1605</v>
      </c>
      <c r="BM980" t="s">
        <v>1606</v>
      </c>
      <c r="BO980" t="s">
        <v>2317</v>
      </c>
      <c r="BP980" s="1" t="s">
        <v>10976</v>
      </c>
    </row>
    <row r="981" spans="1:68" hidden="1" x14ac:dyDescent="0.25">
      <c r="A981" s="1" t="s">
        <v>10933</v>
      </c>
      <c r="B981" t="s">
        <v>10934</v>
      </c>
      <c r="C981" t="s">
        <v>10935</v>
      </c>
      <c r="D981" s="5">
        <f t="shared" si="44"/>
        <v>0</v>
      </c>
      <c r="E981" s="5">
        <f>IFERROR(SEARCH(Tabelle2!$A$2,Literatur!$C981),0)</f>
        <v>0</v>
      </c>
      <c r="F981" s="5">
        <f>IFERROR(SEARCH(Tabelle2!$A$3,Literatur!$C981),0)</f>
        <v>0</v>
      </c>
      <c r="G981" s="5">
        <f>IFERROR(SEARCH(Tabelle2!$A$4,Literatur!$C981),0)</f>
        <v>0</v>
      </c>
      <c r="H981" s="5">
        <f>IFERROR(SEARCH(Tabelle2!$A$5,Literatur!$C981),0)</f>
        <v>0</v>
      </c>
      <c r="I981" s="5">
        <f>IFERROR(SEARCH(Tabelle2!$A$6,Literatur!$C981),0)</f>
        <v>0</v>
      </c>
      <c r="J981" s="5">
        <f>IFERROR(SEARCH(Tabelle2!$A$7,Literatur!$C981),0)</f>
        <v>0</v>
      </c>
      <c r="K981" s="5">
        <f>IFERROR(SEARCH(Tabelle2!$A$8,Literatur!$C981),0)</f>
        <v>0</v>
      </c>
      <c r="L981" s="5">
        <f>IFERROR(SEARCH(Tabelle2!$A$9,Literatur!$C981),0)</f>
        <v>0</v>
      </c>
      <c r="M981" s="5">
        <f>IFERROR(SEARCH(Tabelle2!$A$10,Literatur!$C981),0)</f>
        <v>0</v>
      </c>
      <c r="N981" t="s">
        <v>60</v>
      </c>
      <c r="O981" t="s">
        <v>61</v>
      </c>
      <c r="P981" t="s">
        <v>6401</v>
      </c>
      <c r="Q981" t="s">
        <v>4464</v>
      </c>
      <c r="R981">
        <v>8</v>
      </c>
      <c r="S981">
        <v>115565</v>
      </c>
      <c r="T981" t="s">
        <v>64</v>
      </c>
      <c r="U981" t="s">
        <v>10936</v>
      </c>
      <c r="V981" t="s">
        <v>10937</v>
      </c>
      <c r="X981" t="s">
        <v>10938</v>
      </c>
      <c r="Y981" t="s">
        <v>10939</v>
      </c>
      <c r="Z981" t="s">
        <v>10940</v>
      </c>
      <c r="AA981">
        <f t="shared" si="45"/>
        <v>5</v>
      </c>
      <c r="AB981">
        <v>5</v>
      </c>
      <c r="AC981" t="s">
        <v>10977</v>
      </c>
      <c r="AD981" t="s">
        <v>71</v>
      </c>
      <c r="AE981">
        <v>25972485</v>
      </c>
      <c r="AF981" t="s">
        <v>10978</v>
      </c>
      <c r="AG981" t="s">
        <v>10979</v>
      </c>
      <c r="AH981" t="s">
        <v>10980</v>
      </c>
      <c r="AI981" t="s">
        <v>10981</v>
      </c>
      <c r="AK981" t="s">
        <v>10982</v>
      </c>
      <c r="AL981">
        <v>2291619</v>
      </c>
      <c r="AM981">
        <v>2015</v>
      </c>
      <c r="AN981" t="s">
        <v>10041</v>
      </c>
      <c r="AP981" t="s">
        <v>10043</v>
      </c>
      <c r="AQ981" t="s">
        <v>10044</v>
      </c>
      <c r="AR981" t="s">
        <v>10045</v>
      </c>
      <c r="AS981" t="s">
        <v>10046</v>
      </c>
      <c r="AT981" t="s">
        <v>10983</v>
      </c>
      <c r="AU981" t="s">
        <v>10984</v>
      </c>
      <c r="AV981" t="s">
        <v>84</v>
      </c>
      <c r="AW981" t="s">
        <v>85</v>
      </c>
      <c r="AX981" t="s">
        <v>86</v>
      </c>
      <c r="AY981" t="s">
        <v>85</v>
      </c>
      <c r="AZ981" t="s">
        <v>86</v>
      </c>
      <c r="BA981" t="s">
        <v>85</v>
      </c>
      <c r="BB981" t="s">
        <v>86</v>
      </c>
      <c r="BC981">
        <v>9</v>
      </c>
      <c r="BD981" t="s">
        <v>86</v>
      </c>
      <c r="BE981" t="s">
        <v>86</v>
      </c>
      <c r="BF981" t="s">
        <v>86</v>
      </c>
      <c r="BG981" t="s">
        <v>86</v>
      </c>
      <c r="BH981" t="s">
        <v>86</v>
      </c>
      <c r="BI981" t="s">
        <v>85</v>
      </c>
      <c r="BJ981" t="s">
        <v>86</v>
      </c>
      <c r="BK981" t="s">
        <v>86</v>
      </c>
      <c r="BL981" t="s">
        <v>10985</v>
      </c>
      <c r="BM981" t="s">
        <v>440</v>
      </c>
      <c r="BO981" t="s">
        <v>5374</v>
      </c>
      <c r="BP981" s="1" t="s">
        <v>10986</v>
      </c>
    </row>
    <row r="982" spans="1:68" hidden="1" x14ac:dyDescent="0.25">
      <c r="A982" s="1" t="s">
        <v>10987</v>
      </c>
      <c r="B982" t="s">
        <v>10988</v>
      </c>
      <c r="C982" t="s">
        <v>10989</v>
      </c>
      <c r="D982" s="5">
        <f t="shared" ref="D982:D993" si="47">SUM(E982:M982)*4</f>
        <v>4</v>
      </c>
      <c r="E982" s="5">
        <v>1</v>
      </c>
      <c r="F982" s="5">
        <f>IFERROR(SEARCH(Tabelle2!$A$3,Literatur!$C982),0)</f>
        <v>0</v>
      </c>
      <c r="G982" s="5">
        <f>IFERROR(SEARCH(Tabelle2!$A$4,Literatur!$C982),0)</f>
        <v>0</v>
      </c>
      <c r="H982" s="5">
        <f>IFERROR(SEARCH(Tabelle2!$A$5,Literatur!$C982),0)</f>
        <v>0</v>
      </c>
      <c r="I982" s="5">
        <f>IFERROR(SEARCH(Tabelle2!$A$6,Literatur!$C982),0)</f>
        <v>0</v>
      </c>
      <c r="J982" s="5">
        <f>IFERROR(SEARCH(Tabelle2!$A$7,Literatur!$C982),0)</f>
        <v>0</v>
      </c>
      <c r="K982" s="5">
        <f>IFERROR(SEARCH(Tabelle2!$A$8,Literatur!$C982),0)</f>
        <v>0</v>
      </c>
      <c r="L982" s="5">
        <f>IFERROR(SEARCH(Tabelle2!$A$9,Literatur!$C982),0)</f>
        <v>0</v>
      </c>
      <c r="M982" s="5">
        <f>IFERROR(SEARCH(Tabelle2!$A$10,Literatur!$C982),0)</f>
        <v>0</v>
      </c>
      <c r="N982" t="s">
        <v>3715</v>
      </c>
      <c r="O982" t="s">
        <v>61</v>
      </c>
      <c r="P982" t="s">
        <v>10990</v>
      </c>
      <c r="Q982" t="s">
        <v>10991</v>
      </c>
      <c r="R982">
        <v>2</v>
      </c>
      <c r="S982">
        <v>115188</v>
      </c>
      <c r="T982" t="s">
        <v>64</v>
      </c>
      <c r="U982" t="s">
        <v>10992</v>
      </c>
      <c r="V982" t="s">
        <v>10993</v>
      </c>
      <c r="X982" t="s">
        <v>10994</v>
      </c>
      <c r="Y982" t="s">
        <v>10995</v>
      </c>
      <c r="Z982" t="s">
        <v>10996</v>
      </c>
      <c r="AA982">
        <f t="shared" si="45"/>
        <v>9</v>
      </c>
      <c r="AB982">
        <v>12</v>
      </c>
      <c r="AC982" t="s">
        <v>10997</v>
      </c>
      <c r="AD982" t="s">
        <v>71</v>
      </c>
      <c r="AE982">
        <v>30358171</v>
      </c>
      <c r="AF982" t="s">
        <v>10998</v>
      </c>
      <c r="AG982" t="s">
        <v>10999</v>
      </c>
      <c r="AH982" t="s">
        <v>11000</v>
      </c>
      <c r="AI982" t="s">
        <v>11001</v>
      </c>
      <c r="AJ982" t="s">
        <v>113</v>
      </c>
      <c r="AK982" t="s">
        <v>11002</v>
      </c>
      <c r="AL982">
        <v>2741687</v>
      </c>
      <c r="AM982">
        <v>2018</v>
      </c>
      <c r="AN982" t="s">
        <v>11003</v>
      </c>
      <c r="AO982" t="s">
        <v>11004</v>
      </c>
      <c r="AP982" t="s">
        <v>11004</v>
      </c>
      <c r="AQ982" t="s">
        <v>11005</v>
      </c>
      <c r="AR982" t="s">
        <v>11006</v>
      </c>
      <c r="AS982" t="s">
        <v>11006</v>
      </c>
      <c r="AT982" t="s">
        <v>11007</v>
      </c>
      <c r="AU982" t="s">
        <v>11008</v>
      </c>
      <c r="AV982" t="s">
        <v>84</v>
      </c>
      <c r="AW982" t="s">
        <v>85</v>
      </c>
      <c r="AX982" t="s">
        <v>85</v>
      </c>
      <c r="AY982" t="s">
        <v>85</v>
      </c>
      <c r="AZ982" t="s">
        <v>85</v>
      </c>
      <c r="BA982" t="s">
        <v>85</v>
      </c>
      <c r="BB982" t="s">
        <v>86</v>
      </c>
      <c r="BC982">
        <v>0</v>
      </c>
      <c r="BD982" t="s">
        <v>85</v>
      </c>
      <c r="BE982" t="s">
        <v>85</v>
      </c>
      <c r="BF982" t="s">
        <v>85</v>
      </c>
      <c r="BG982" t="s">
        <v>86</v>
      </c>
      <c r="BH982" t="s">
        <v>85</v>
      </c>
      <c r="BI982" t="s">
        <v>85</v>
      </c>
      <c r="BJ982" t="s">
        <v>85</v>
      </c>
      <c r="BK982" t="s">
        <v>85</v>
      </c>
      <c r="BL982" t="s">
        <v>3399</v>
      </c>
      <c r="BM982" t="s">
        <v>2723</v>
      </c>
      <c r="BN982" t="s">
        <v>3223</v>
      </c>
      <c r="BO982" t="s">
        <v>3223</v>
      </c>
      <c r="BP982" s="1" t="s">
        <v>11009</v>
      </c>
    </row>
    <row r="983" spans="1:68" hidden="1" x14ac:dyDescent="0.25">
      <c r="A983" s="1" t="s">
        <v>10987</v>
      </c>
      <c r="B983" t="s">
        <v>10988</v>
      </c>
      <c r="C983" t="s">
        <v>10989</v>
      </c>
      <c r="D983" s="5">
        <f t="shared" si="47"/>
        <v>4</v>
      </c>
      <c r="E983" s="5">
        <v>1</v>
      </c>
      <c r="F983" s="5">
        <f>IFERROR(SEARCH(Tabelle2!$A$3,Literatur!$C983),0)</f>
        <v>0</v>
      </c>
      <c r="G983" s="5">
        <f>IFERROR(SEARCH(Tabelle2!$A$4,Literatur!$C983),0)</f>
        <v>0</v>
      </c>
      <c r="H983" s="5">
        <f>IFERROR(SEARCH(Tabelle2!$A$5,Literatur!$C983),0)</f>
        <v>0</v>
      </c>
      <c r="I983" s="5">
        <f>IFERROR(SEARCH(Tabelle2!$A$6,Literatur!$C983),0)</f>
        <v>0</v>
      </c>
      <c r="J983" s="5">
        <f>IFERROR(SEARCH(Tabelle2!$A$7,Literatur!$C983),0)</f>
        <v>0</v>
      </c>
      <c r="K983" s="5">
        <f>IFERROR(SEARCH(Tabelle2!$A$8,Literatur!$C983),0)</f>
        <v>0</v>
      </c>
      <c r="L983" s="5">
        <f>IFERROR(SEARCH(Tabelle2!$A$9,Literatur!$C983),0)</f>
        <v>0</v>
      </c>
      <c r="M983" s="5">
        <f>IFERROR(SEARCH(Tabelle2!$A$10,Literatur!$C983),0)</f>
        <v>0</v>
      </c>
      <c r="N983" t="s">
        <v>3715</v>
      </c>
      <c r="O983" t="s">
        <v>61</v>
      </c>
      <c r="P983" t="s">
        <v>10990</v>
      </c>
      <c r="Q983" t="s">
        <v>10991</v>
      </c>
      <c r="R983">
        <v>2</v>
      </c>
      <c r="S983">
        <v>115188</v>
      </c>
      <c r="T983" t="s">
        <v>64</v>
      </c>
      <c r="U983" t="s">
        <v>10992</v>
      </c>
      <c r="V983" t="s">
        <v>10993</v>
      </c>
      <c r="X983" t="s">
        <v>10994</v>
      </c>
      <c r="Y983" t="s">
        <v>10995</v>
      </c>
      <c r="Z983" t="s">
        <v>10996</v>
      </c>
      <c r="AA983">
        <f t="shared" si="45"/>
        <v>9</v>
      </c>
      <c r="AB983">
        <v>12</v>
      </c>
      <c r="AC983" t="s">
        <v>11010</v>
      </c>
      <c r="AD983" t="s">
        <v>71</v>
      </c>
      <c r="AE983">
        <v>29443392</v>
      </c>
      <c r="AF983" t="s">
        <v>11011</v>
      </c>
      <c r="AG983" t="s">
        <v>11012</v>
      </c>
      <c r="AH983" t="s">
        <v>11013</v>
      </c>
      <c r="AI983" t="s">
        <v>11014</v>
      </c>
      <c r="AJ983" t="s">
        <v>76</v>
      </c>
      <c r="AK983" t="s">
        <v>420</v>
      </c>
      <c r="AL983">
        <v>2673254</v>
      </c>
      <c r="AM983">
        <v>2018</v>
      </c>
      <c r="AN983" t="s">
        <v>11015</v>
      </c>
      <c r="AO983" t="s">
        <v>11016</v>
      </c>
      <c r="AP983" t="s">
        <v>11017</v>
      </c>
      <c r="AQ983" t="s">
        <v>11018</v>
      </c>
      <c r="AR983" t="s">
        <v>11019</v>
      </c>
      <c r="AS983" t="s">
        <v>11020</v>
      </c>
      <c r="AT983" t="s">
        <v>11021</v>
      </c>
      <c r="AU983" t="s">
        <v>11022</v>
      </c>
      <c r="AV983" t="s">
        <v>84</v>
      </c>
      <c r="AW983" t="s">
        <v>86</v>
      </c>
      <c r="AX983" t="s">
        <v>86</v>
      </c>
      <c r="AY983" t="s">
        <v>85</v>
      </c>
      <c r="AZ983" t="s">
        <v>86</v>
      </c>
      <c r="BA983" t="s">
        <v>85</v>
      </c>
      <c r="BB983" t="s">
        <v>86</v>
      </c>
      <c r="BC983">
        <v>0</v>
      </c>
      <c r="BD983" t="s">
        <v>86</v>
      </c>
      <c r="BE983" t="s">
        <v>86</v>
      </c>
      <c r="BF983" t="s">
        <v>85</v>
      </c>
      <c r="BG983" t="s">
        <v>86</v>
      </c>
      <c r="BH983" t="s">
        <v>85</v>
      </c>
      <c r="BI983" t="s">
        <v>85</v>
      </c>
      <c r="BJ983" t="s">
        <v>85</v>
      </c>
      <c r="BK983" t="s">
        <v>85</v>
      </c>
      <c r="BL983" t="s">
        <v>3007</v>
      </c>
      <c r="BM983" t="s">
        <v>667</v>
      </c>
      <c r="BN983" t="s">
        <v>11023</v>
      </c>
      <c r="BO983" t="s">
        <v>11023</v>
      </c>
      <c r="BP983" s="1" t="s">
        <v>11024</v>
      </c>
    </row>
    <row r="984" spans="1:68" hidden="1" x14ac:dyDescent="0.25">
      <c r="A984" s="1" t="s">
        <v>10987</v>
      </c>
      <c r="B984" t="s">
        <v>10988</v>
      </c>
      <c r="C984" t="s">
        <v>10989</v>
      </c>
      <c r="D984" s="5">
        <f t="shared" si="47"/>
        <v>4</v>
      </c>
      <c r="E984" s="5">
        <v>1</v>
      </c>
      <c r="F984" s="5">
        <f>IFERROR(SEARCH(Tabelle2!$A$3,Literatur!$C984),0)</f>
        <v>0</v>
      </c>
      <c r="G984" s="5">
        <f>IFERROR(SEARCH(Tabelle2!$A$4,Literatur!$C984),0)</f>
        <v>0</v>
      </c>
      <c r="H984" s="5">
        <f>IFERROR(SEARCH(Tabelle2!$A$5,Literatur!$C984),0)</f>
        <v>0</v>
      </c>
      <c r="I984" s="5">
        <f>IFERROR(SEARCH(Tabelle2!$A$6,Literatur!$C984),0)</f>
        <v>0</v>
      </c>
      <c r="J984" s="5">
        <f>IFERROR(SEARCH(Tabelle2!$A$7,Literatur!$C984),0)</f>
        <v>0</v>
      </c>
      <c r="K984" s="5">
        <f>IFERROR(SEARCH(Tabelle2!$A$8,Literatur!$C984),0)</f>
        <v>0</v>
      </c>
      <c r="L984" s="5">
        <f>IFERROR(SEARCH(Tabelle2!$A$9,Literatur!$C984),0)</f>
        <v>0</v>
      </c>
      <c r="M984" s="5">
        <f>IFERROR(SEARCH(Tabelle2!$A$10,Literatur!$C984),0)</f>
        <v>0</v>
      </c>
      <c r="N984" t="s">
        <v>3715</v>
      </c>
      <c r="O984" t="s">
        <v>61</v>
      </c>
      <c r="P984" t="s">
        <v>10990</v>
      </c>
      <c r="Q984" t="s">
        <v>10991</v>
      </c>
      <c r="R984">
        <v>2</v>
      </c>
      <c r="S984">
        <v>115188</v>
      </c>
      <c r="T984" t="s">
        <v>64</v>
      </c>
      <c r="U984" t="s">
        <v>10992</v>
      </c>
      <c r="V984" t="s">
        <v>10993</v>
      </c>
      <c r="X984" t="s">
        <v>10994</v>
      </c>
      <c r="Y984" t="s">
        <v>10995</v>
      </c>
      <c r="Z984" t="s">
        <v>10996</v>
      </c>
      <c r="AA984">
        <f t="shared" si="45"/>
        <v>9</v>
      </c>
      <c r="AB984">
        <v>12</v>
      </c>
      <c r="AC984" t="s">
        <v>11025</v>
      </c>
      <c r="AD984" t="s">
        <v>71</v>
      </c>
      <c r="AE984">
        <v>29160867</v>
      </c>
      <c r="AF984" t="s">
        <v>11026</v>
      </c>
      <c r="AG984" t="s">
        <v>11027</v>
      </c>
      <c r="AH984" t="s">
        <v>11028</v>
      </c>
      <c r="AI984" t="s">
        <v>11029</v>
      </c>
      <c r="AJ984" t="s">
        <v>113</v>
      </c>
      <c r="AK984" t="s">
        <v>384</v>
      </c>
      <c r="AL984">
        <v>2616496</v>
      </c>
      <c r="AM984">
        <v>2017</v>
      </c>
      <c r="AN984" t="s">
        <v>11030</v>
      </c>
      <c r="AO984" t="s">
        <v>11031</v>
      </c>
      <c r="AP984" t="s">
        <v>11031</v>
      </c>
      <c r="AQ984" t="s">
        <v>11032</v>
      </c>
      <c r="AR984" t="s">
        <v>11033</v>
      </c>
      <c r="AS984" t="s">
        <v>11033</v>
      </c>
      <c r="AT984" t="s">
        <v>11034</v>
      </c>
      <c r="AU984" t="s">
        <v>11035</v>
      </c>
      <c r="AV984" t="s">
        <v>84</v>
      </c>
      <c r="AW984" t="s">
        <v>86</v>
      </c>
      <c r="AX984" t="s">
        <v>86</v>
      </c>
      <c r="AY984" t="s">
        <v>85</v>
      </c>
      <c r="AZ984" t="s">
        <v>86</v>
      </c>
      <c r="BA984" t="s">
        <v>85</v>
      </c>
      <c r="BB984" t="s">
        <v>86</v>
      </c>
      <c r="BC984">
        <v>1</v>
      </c>
      <c r="BD984" t="s">
        <v>86</v>
      </c>
      <c r="BE984" t="s">
        <v>86</v>
      </c>
      <c r="BF984" t="s">
        <v>85</v>
      </c>
      <c r="BG984" t="s">
        <v>86</v>
      </c>
      <c r="BH984" t="s">
        <v>85</v>
      </c>
      <c r="BI984" t="s">
        <v>85</v>
      </c>
      <c r="BJ984" t="s">
        <v>85</v>
      </c>
      <c r="BK984" t="s">
        <v>86</v>
      </c>
      <c r="BL984" t="s">
        <v>2869</v>
      </c>
      <c r="BM984" t="s">
        <v>1417</v>
      </c>
      <c r="BN984" t="s">
        <v>1251</v>
      </c>
      <c r="BO984" t="s">
        <v>1251</v>
      </c>
      <c r="BP984" s="1" t="s">
        <v>11036</v>
      </c>
    </row>
    <row r="985" spans="1:68" hidden="1" x14ac:dyDescent="0.25">
      <c r="A985" s="1" t="s">
        <v>10987</v>
      </c>
      <c r="B985" t="s">
        <v>10988</v>
      </c>
      <c r="C985" t="s">
        <v>10989</v>
      </c>
      <c r="D985" s="5">
        <f t="shared" si="47"/>
        <v>4</v>
      </c>
      <c r="E985" s="5">
        <v>1</v>
      </c>
      <c r="F985" s="5">
        <f>IFERROR(SEARCH(Tabelle2!$A$3,Literatur!$C985),0)</f>
        <v>0</v>
      </c>
      <c r="G985" s="5">
        <f>IFERROR(SEARCH(Tabelle2!$A$4,Literatur!$C985),0)</f>
        <v>0</v>
      </c>
      <c r="H985" s="5">
        <f>IFERROR(SEARCH(Tabelle2!$A$5,Literatur!$C985),0)</f>
        <v>0</v>
      </c>
      <c r="I985" s="5">
        <f>IFERROR(SEARCH(Tabelle2!$A$6,Literatur!$C985),0)</f>
        <v>0</v>
      </c>
      <c r="J985" s="5">
        <f>IFERROR(SEARCH(Tabelle2!$A$7,Literatur!$C985),0)</f>
        <v>0</v>
      </c>
      <c r="K985" s="5">
        <f>IFERROR(SEARCH(Tabelle2!$A$8,Literatur!$C985),0)</f>
        <v>0</v>
      </c>
      <c r="L985" s="5">
        <f>IFERROR(SEARCH(Tabelle2!$A$9,Literatur!$C985),0)</f>
        <v>0</v>
      </c>
      <c r="M985" s="5">
        <f>IFERROR(SEARCH(Tabelle2!$A$10,Literatur!$C985),0)</f>
        <v>0</v>
      </c>
      <c r="N985" t="s">
        <v>3715</v>
      </c>
      <c r="O985" t="s">
        <v>61</v>
      </c>
      <c r="P985" t="s">
        <v>10990</v>
      </c>
      <c r="Q985" t="s">
        <v>10991</v>
      </c>
      <c r="R985">
        <v>2</v>
      </c>
      <c r="S985">
        <v>115188</v>
      </c>
      <c r="T985" t="s">
        <v>64</v>
      </c>
      <c r="U985" t="s">
        <v>10992</v>
      </c>
      <c r="V985" t="s">
        <v>10993</v>
      </c>
      <c r="X985" t="s">
        <v>10994</v>
      </c>
      <c r="Y985" t="s">
        <v>10995</v>
      </c>
      <c r="Z985" t="s">
        <v>10996</v>
      </c>
      <c r="AA985">
        <f t="shared" si="45"/>
        <v>9</v>
      </c>
      <c r="AB985">
        <v>12</v>
      </c>
      <c r="AC985" t="s">
        <v>11037</v>
      </c>
      <c r="AD985" t="s">
        <v>71</v>
      </c>
      <c r="AE985">
        <v>26909606</v>
      </c>
      <c r="AF985" t="s">
        <v>11038</v>
      </c>
      <c r="AG985" t="s">
        <v>11039</v>
      </c>
      <c r="AH985" t="s">
        <v>11040</v>
      </c>
      <c r="AI985" t="s">
        <v>11041</v>
      </c>
      <c r="AJ985" t="s">
        <v>113</v>
      </c>
      <c r="AK985" t="s">
        <v>384</v>
      </c>
      <c r="AL985">
        <v>2405991</v>
      </c>
      <c r="AM985">
        <v>2016</v>
      </c>
      <c r="AN985" t="s">
        <v>371</v>
      </c>
      <c r="AO985" t="s">
        <v>371</v>
      </c>
      <c r="AP985" t="s">
        <v>371</v>
      </c>
      <c r="AQ985" t="s">
        <v>372</v>
      </c>
      <c r="AR985" t="s">
        <v>373</v>
      </c>
      <c r="AS985" t="s">
        <v>373</v>
      </c>
      <c r="AT985" t="s">
        <v>11042</v>
      </c>
      <c r="AU985" t="s">
        <v>11043</v>
      </c>
      <c r="AV985" t="s">
        <v>84</v>
      </c>
      <c r="AW985" t="s">
        <v>86</v>
      </c>
      <c r="AX985" t="s">
        <v>86</v>
      </c>
      <c r="AY985" t="s">
        <v>85</v>
      </c>
      <c r="AZ985" t="s">
        <v>86</v>
      </c>
      <c r="BA985" t="s">
        <v>85</v>
      </c>
      <c r="BB985" t="s">
        <v>86</v>
      </c>
      <c r="BC985">
        <v>2</v>
      </c>
      <c r="BD985" t="s">
        <v>86</v>
      </c>
      <c r="BE985" t="s">
        <v>86</v>
      </c>
      <c r="BF985" t="s">
        <v>85</v>
      </c>
      <c r="BG985" t="s">
        <v>86</v>
      </c>
      <c r="BH985" t="s">
        <v>85</v>
      </c>
      <c r="BI985" t="s">
        <v>85</v>
      </c>
      <c r="BJ985" t="s">
        <v>85</v>
      </c>
      <c r="BK985" t="s">
        <v>85</v>
      </c>
      <c r="BL985" t="s">
        <v>3986</v>
      </c>
      <c r="BM985" t="s">
        <v>3383</v>
      </c>
      <c r="BN985" t="s">
        <v>11044</v>
      </c>
      <c r="BO985" t="s">
        <v>1666</v>
      </c>
      <c r="BP985" s="1" t="s">
        <v>11045</v>
      </c>
    </row>
    <row r="986" spans="1:68" hidden="1" x14ac:dyDescent="0.25">
      <c r="A986" s="1" t="s">
        <v>10987</v>
      </c>
      <c r="B986" t="s">
        <v>10988</v>
      </c>
      <c r="C986" t="s">
        <v>10989</v>
      </c>
      <c r="D986" s="5">
        <f t="shared" si="47"/>
        <v>4</v>
      </c>
      <c r="E986" s="5">
        <v>1</v>
      </c>
      <c r="F986" s="5">
        <f>IFERROR(SEARCH(Tabelle2!$A$3,Literatur!$C986),0)</f>
        <v>0</v>
      </c>
      <c r="G986" s="5">
        <f>IFERROR(SEARCH(Tabelle2!$A$4,Literatur!$C986),0)</f>
        <v>0</v>
      </c>
      <c r="H986" s="5">
        <f>IFERROR(SEARCH(Tabelle2!$A$5,Literatur!$C986),0)</f>
        <v>0</v>
      </c>
      <c r="I986" s="5">
        <f>IFERROR(SEARCH(Tabelle2!$A$6,Literatur!$C986),0)</f>
        <v>0</v>
      </c>
      <c r="J986" s="5">
        <f>IFERROR(SEARCH(Tabelle2!$A$7,Literatur!$C986),0)</f>
        <v>0</v>
      </c>
      <c r="K986" s="5">
        <f>IFERROR(SEARCH(Tabelle2!$A$8,Literatur!$C986),0)</f>
        <v>0</v>
      </c>
      <c r="L986" s="5">
        <f>IFERROR(SEARCH(Tabelle2!$A$9,Literatur!$C986),0)</f>
        <v>0</v>
      </c>
      <c r="M986" s="5">
        <f>IFERROR(SEARCH(Tabelle2!$A$10,Literatur!$C986),0)</f>
        <v>0</v>
      </c>
      <c r="N986" t="s">
        <v>3715</v>
      </c>
      <c r="O986" t="s">
        <v>61</v>
      </c>
      <c r="P986" t="s">
        <v>10990</v>
      </c>
      <c r="Q986" t="s">
        <v>10991</v>
      </c>
      <c r="R986">
        <v>2</v>
      </c>
      <c r="S986">
        <v>115188</v>
      </c>
      <c r="T986" t="s">
        <v>64</v>
      </c>
      <c r="U986" t="s">
        <v>10992</v>
      </c>
      <c r="V986" t="s">
        <v>10993</v>
      </c>
      <c r="X986" t="s">
        <v>10994</v>
      </c>
      <c r="Y986" t="s">
        <v>10995</v>
      </c>
      <c r="Z986" t="s">
        <v>10996</v>
      </c>
      <c r="AA986">
        <f t="shared" si="45"/>
        <v>9</v>
      </c>
      <c r="AB986">
        <v>12</v>
      </c>
      <c r="AC986" t="s">
        <v>11046</v>
      </c>
      <c r="AD986" t="s">
        <v>71</v>
      </c>
      <c r="AE986">
        <v>29138507</v>
      </c>
      <c r="AF986" t="s">
        <v>11047</v>
      </c>
      <c r="AG986" t="s">
        <v>11048</v>
      </c>
      <c r="AH986" t="s">
        <v>11049</v>
      </c>
      <c r="AI986" t="s">
        <v>11050</v>
      </c>
      <c r="AJ986" t="s">
        <v>5619</v>
      </c>
      <c r="AK986" t="s">
        <v>97</v>
      </c>
      <c r="AL986">
        <v>2613327</v>
      </c>
      <c r="AM986">
        <v>2017</v>
      </c>
      <c r="AN986" t="s">
        <v>464</v>
      </c>
      <c r="AO986" t="s">
        <v>465</v>
      </c>
      <c r="AP986" t="s">
        <v>465</v>
      </c>
      <c r="AQ986" t="s">
        <v>466</v>
      </c>
      <c r="AR986" t="s">
        <v>467</v>
      </c>
      <c r="AS986" t="s">
        <v>467</v>
      </c>
      <c r="AT986" t="s">
        <v>11051</v>
      </c>
      <c r="AU986" t="s">
        <v>11052</v>
      </c>
      <c r="AV986" t="s">
        <v>84</v>
      </c>
      <c r="AW986" t="s">
        <v>86</v>
      </c>
      <c r="AX986" t="s">
        <v>86</v>
      </c>
      <c r="AY986" t="s">
        <v>85</v>
      </c>
      <c r="AZ986" t="s">
        <v>86</v>
      </c>
      <c r="BA986" t="s">
        <v>85</v>
      </c>
      <c r="BB986" t="s">
        <v>86</v>
      </c>
      <c r="BC986">
        <v>6</v>
      </c>
      <c r="BD986" t="s">
        <v>86</v>
      </c>
      <c r="BE986" t="s">
        <v>86</v>
      </c>
      <c r="BF986" t="s">
        <v>85</v>
      </c>
      <c r="BG986" t="s">
        <v>86</v>
      </c>
      <c r="BH986" t="s">
        <v>85</v>
      </c>
      <c r="BI986" t="s">
        <v>85</v>
      </c>
      <c r="BJ986" t="s">
        <v>85</v>
      </c>
      <c r="BK986" t="s">
        <v>85</v>
      </c>
      <c r="BL986" t="s">
        <v>11053</v>
      </c>
      <c r="BM986" t="s">
        <v>1317</v>
      </c>
      <c r="BN986" t="s">
        <v>11054</v>
      </c>
      <c r="BO986" t="s">
        <v>11044</v>
      </c>
      <c r="BP986" s="1" t="s">
        <v>11055</v>
      </c>
    </row>
    <row r="987" spans="1:68" hidden="1" x14ac:dyDescent="0.25">
      <c r="A987" s="1" t="s">
        <v>10987</v>
      </c>
      <c r="B987" t="s">
        <v>10988</v>
      </c>
      <c r="C987" t="s">
        <v>10989</v>
      </c>
      <c r="D987" s="5">
        <f t="shared" si="47"/>
        <v>4</v>
      </c>
      <c r="E987" s="5">
        <v>1</v>
      </c>
      <c r="F987" s="5">
        <f>IFERROR(SEARCH(Tabelle2!$A$3,Literatur!$C987),0)</f>
        <v>0</v>
      </c>
      <c r="G987" s="5">
        <f>IFERROR(SEARCH(Tabelle2!$A$4,Literatur!$C987),0)</f>
        <v>0</v>
      </c>
      <c r="H987" s="5">
        <f>IFERROR(SEARCH(Tabelle2!$A$5,Literatur!$C987),0)</f>
        <v>0</v>
      </c>
      <c r="I987" s="5">
        <f>IFERROR(SEARCH(Tabelle2!$A$6,Literatur!$C987),0)</f>
        <v>0</v>
      </c>
      <c r="J987" s="5">
        <f>IFERROR(SEARCH(Tabelle2!$A$7,Literatur!$C987),0)</f>
        <v>0</v>
      </c>
      <c r="K987" s="5">
        <f>IFERROR(SEARCH(Tabelle2!$A$8,Literatur!$C987),0)</f>
        <v>0</v>
      </c>
      <c r="L987" s="5">
        <f>IFERROR(SEARCH(Tabelle2!$A$9,Literatur!$C987),0)</f>
        <v>0</v>
      </c>
      <c r="M987" s="5">
        <f>IFERROR(SEARCH(Tabelle2!$A$10,Literatur!$C987),0)</f>
        <v>0</v>
      </c>
      <c r="N987" t="s">
        <v>3715</v>
      </c>
      <c r="O987" t="s">
        <v>61</v>
      </c>
      <c r="P987" t="s">
        <v>10990</v>
      </c>
      <c r="Q987" t="s">
        <v>10991</v>
      </c>
      <c r="R987">
        <v>2</v>
      </c>
      <c r="S987">
        <v>115188</v>
      </c>
      <c r="T987" t="s">
        <v>64</v>
      </c>
      <c r="U987" t="s">
        <v>10992</v>
      </c>
      <c r="V987" t="s">
        <v>10993</v>
      </c>
      <c r="X987" t="s">
        <v>10994</v>
      </c>
      <c r="Y987" t="s">
        <v>10995</v>
      </c>
      <c r="Z987" t="s">
        <v>10996</v>
      </c>
      <c r="AA987">
        <f t="shared" si="45"/>
        <v>9</v>
      </c>
      <c r="AB987">
        <v>12</v>
      </c>
      <c r="AC987" t="s">
        <v>11056</v>
      </c>
      <c r="AD987" t="s">
        <v>71</v>
      </c>
      <c r="AE987">
        <v>28595619</v>
      </c>
      <c r="AF987" t="s">
        <v>11057</v>
      </c>
      <c r="AG987" t="s">
        <v>11058</v>
      </c>
      <c r="AH987" t="s">
        <v>11059</v>
      </c>
      <c r="AI987" t="s">
        <v>11060</v>
      </c>
      <c r="AJ987" t="s">
        <v>420</v>
      </c>
      <c r="AK987" t="s">
        <v>241</v>
      </c>
      <c r="AL987">
        <v>2563792</v>
      </c>
      <c r="AM987">
        <v>2017</v>
      </c>
      <c r="AN987" t="s">
        <v>7638</v>
      </c>
      <c r="AO987" t="s">
        <v>7639</v>
      </c>
      <c r="AP987" t="s">
        <v>7639</v>
      </c>
      <c r="AQ987" t="s">
        <v>7640</v>
      </c>
      <c r="AR987" t="s">
        <v>7641</v>
      </c>
      <c r="AS987" t="s">
        <v>7641</v>
      </c>
      <c r="AT987" t="s">
        <v>11061</v>
      </c>
      <c r="AU987" t="s">
        <v>11062</v>
      </c>
      <c r="AV987" t="s">
        <v>84</v>
      </c>
      <c r="AW987" t="s">
        <v>86</v>
      </c>
      <c r="AX987" t="s">
        <v>86</v>
      </c>
      <c r="AY987" t="s">
        <v>85</v>
      </c>
      <c r="AZ987" t="s">
        <v>86</v>
      </c>
      <c r="BA987" t="s">
        <v>85</v>
      </c>
      <c r="BB987" t="s">
        <v>86</v>
      </c>
      <c r="BC987">
        <v>7</v>
      </c>
      <c r="BD987" t="s">
        <v>86</v>
      </c>
      <c r="BE987" t="s">
        <v>86</v>
      </c>
      <c r="BF987" t="s">
        <v>85</v>
      </c>
      <c r="BG987" t="s">
        <v>86</v>
      </c>
      <c r="BH987" t="s">
        <v>85</v>
      </c>
      <c r="BI987" t="s">
        <v>85</v>
      </c>
      <c r="BJ987" t="s">
        <v>85</v>
      </c>
      <c r="BK987" t="s">
        <v>85</v>
      </c>
      <c r="BL987" t="s">
        <v>11063</v>
      </c>
      <c r="BM987" t="s">
        <v>394</v>
      </c>
      <c r="BN987" t="s">
        <v>10706</v>
      </c>
      <c r="BO987" t="s">
        <v>11054</v>
      </c>
      <c r="BP987" s="1" t="s">
        <v>11064</v>
      </c>
    </row>
    <row r="988" spans="1:68" hidden="1" x14ac:dyDescent="0.25">
      <c r="A988" s="1" t="s">
        <v>10987</v>
      </c>
      <c r="B988" t="s">
        <v>10988</v>
      </c>
      <c r="C988" t="s">
        <v>10989</v>
      </c>
      <c r="D988" s="5">
        <f t="shared" si="47"/>
        <v>4</v>
      </c>
      <c r="E988" s="5">
        <v>1</v>
      </c>
      <c r="F988" s="5">
        <f>IFERROR(SEARCH(Tabelle2!$A$3,Literatur!$C988),0)</f>
        <v>0</v>
      </c>
      <c r="G988" s="5">
        <f>IFERROR(SEARCH(Tabelle2!$A$4,Literatur!$C988),0)</f>
        <v>0</v>
      </c>
      <c r="H988" s="5">
        <f>IFERROR(SEARCH(Tabelle2!$A$5,Literatur!$C988),0)</f>
        <v>0</v>
      </c>
      <c r="I988" s="5">
        <f>IFERROR(SEARCH(Tabelle2!$A$6,Literatur!$C988),0)</f>
        <v>0</v>
      </c>
      <c r="J988" s="5">
        <f>IFERROR(SEARCH(Tabelle2!$A$7,Literatur!$C988),0)</f>
        <v>0</v>
      </c>
      <c r="K988" s="5">
        <f>IFERROR(SEARCH(Tabelle2!$A$8,Literatur!$C988),0)</f>
        <v>0</v>
      </c>
      <c r="L988" s="5">
        <f>IFERROR(SEARCH(Tabelle2!$A$9,Literatur!$C988),0)</f>
        <v>0</v>
      </c>
      <c r="M988" s="5">
        <f>IFERROR(SEARCH(Tabelle2!$A$10,Literatur!$C988),0)</f>
        <v>0</v>
      </c>
      <c r="N988" t="s">
        <v>3715</v>
      </c>
      <c r="O988" t="s">
        <v>61</v>
      </c>
      <c r="P988" t="s">
        <v>10990</v>
      </c>
      <c r="Q988" t="s">
        <v>10991</v>
      </c>
      <c r="R988">
        <v>2</v>
      </c>
      <c r="S988">
        <v>115188</v>
      </c>
      <c r="T988" t="s">
        <v>64</v>
      </c>
      <c r="U988" t="s">
        <v>10992</v>
      </c>
      <c r="V988" t="s">
        <v>10993</v>
      </c>
      <c r="X988" t="s">
        <v>10994</v>
      </c>
      <c r="Y988" t="s">
        <v>10995</v>
      </c>
      <c r="Z988" t="s">
        <v>10996</v>
      </c>
      <c r="AA988">
        <f t="shared" si="45"/>
        <v>9</v>
      </c>
      <c r="AB988">
        <v>12</v>
      </c>
      <c r="AC988" t="s">
        <v>11065</v>
      </c>
      <c r="AD988" t="s">
        <v>71</v>
      </c>
      <c r="AE988">
        <v>26375443</v>
      </c>
      <c r="AF988" t="s">
        <v>11066</v>
      </c>
      <c r="AG988" t="s">
        <v>11067</v>
      </c>
      <c r="AH988" t="s">
        <v>11068</v>
      </c>
      <c r="AI988" t="s">
        <v>11069</v>
      </c>
      <c r="AJ988" t="s">
        <v>76</v>
      </c>
      <c r="AK988" t="s">
        <v>1639</v>
      </c>
      <c r="AL988">
        <v>2334290</v>
      </c>
      <c r="AM988">
        <v>2015</v>
      </c>
      <c r="AN988" t="s">
        <v>371</v>
      </c>
      <c r="AO988" t="s">
        <v>371</v>
      </c>
      <c r="AP988" t="s">
        <v>371</v>
      </c>
      <c r="AQ988" t="s">
        <v>372</v>
      </c>
      <c r="AR988" t="s">
        <v>373</v>
      </c>
      <c r="AS988" t="s">
        <v>373</v>
      </c>
      <c r="AT988" t="s">
        <v>11070</v>
      </c>
      <c r="AU988" t="s">
        <v>11071</v>
      </c>
      <c r="AV988" t="s">
        <v>84</v>
      </c>
      <c r="AW988" t="s">
        <v>86</v>
      </c>
      <c r="AX988" t="s">
        <v>86</v>
      </c>
      <c r="AY988" t="s">
        <v>85</v>
      </c>
      <c r="AZ988" t="s">
        <v>86</v>
      </c>
      <c r="BA988" t="s">
        <v>85</v>
      </c>
      <c r="BB988" t="s">
        <v>86</v>
      </c>
      <c r="BC988">
        <v>9</v>
      </c>
      <c r="BD988" t="s">
        <v>86</v>
      </c>
      <c r="BE988" t="s">
        <v>86</v>
      </c>
      <c r="BF988" t="s">
        <v>85</v>
      </c>
      <c r="BG988" t="s">
        <v>86</v>
      </c>
      <c r="BH988" t="s">
        <v>85</v>
      </c>
      <c r="BI988" t="s">
        <v>85</v>
      </c>
      <c r="BJ988" t="s">
        <v>85</v>
      </c>
      <c r="BK988" t="s">
        <v>85</v>
      </c>
      <c r="BL988" t="s">
        <v>6171</v>
      </c>
      <c r="BM988" t="s">
        <v>11072</v>
      </c>
      <c r="BN988" t="s">
        <v>2470</v>
      </c>
      <c r="BO988" t="s">
        <v>8420</v>
      </c>
      <c r="BP988" s="1" t="s">
        <v>11073</v>
      </c>
    </row>
    <row r="989" spans="1:68" hidden="1" x14ac:dyDescent="0.25">
      <c r="A989" s="1" t="s">
        <v>10987</v>
      </c>
      <c r="B989" t="s">
        <v>10988</v>
      </c>
      <c r="C989" t="s">
        <v>10989</v>
      </c>
      <c r="D989" s="5">
        <f t="shared" si="47"/>
        <v>4</v>
      </c>
      <c r="E989" s="5">
        <v>1</v>
      </c>
      <c r="F989" s="5">
        <f>IFERROR(SEARCH(Tabelle2!$A$3,Literatur!$C989),0)</f>
        <v>0</v>
      </c>
      <c r="G989" s="5">
        <f>IFERROR(SEARCH(Tabelle2!$A$4,Literatur!$C989),0)</f>
        <v>0</v>
      </c>
      <c r="H989" s="5">
        <f>IFERROR(SEARCH(Tabelle2!$A$5,Literatur!$C989),0)</f>
        <v>0</v>
      </c>
      <c r="I989" s="5">
        <f>IFERROR(SEARCH(Tabelle2!$A$6,Literatur!$C989),0)</f>
        <v>0</v>
      </c>
      <c r="J989" s="5">
        <f>IFERROR(SEARCH(Tabelle2!$A$7,Literatur!$C989),0)</f>
        <v>0</v>
      </c>
      <c r="K989" s="5">
        <f>IFERROR(SEARCH(Tabelle2!$A$8,Literatur!$C989),0)</f>
        <v>0</v>
      </c>
      <c r="L989" s="5">
        <f>IFERROR(SEARCH(Tabelle2!$A$9,Literatur!$C989),0)</f>
        <v>0</v>
      </c>
      <c r="M989" s="5">
        <f>IFERROR(SEARCH(Tabelle2!$A$10,Literatur!$C989),0)</f>
        <v>0</v>
      </c>
      <c r="N989" t="s">
        <v>3715</v>
      </c>
      <c r="O989" t="s">
        <v>61</v>
      </c>
      <c r="P989" t="s">
        <v>10990</v>
      </c>
      <c r="Q989" t="s">
        <v>10991</v>
      </c>
      <c r="R989">
        <v>2</v>
      </c>
      <c r="S989">
        <v>115188</v>
      </c>
      <c r="T989" t="s">
        <v>64</v>
      </c>
      <c r="U989" t="s">
        <v>10992</v>
      </c>
      <c r="V989" t="s">
        <v>10993</v>
      </c>
      <c r="X989" t="s">
        <v>10994</v>
      </c>
      <c r="Y989" t="s">
        <v>10995</v>
      </c>
      <c r="Z989" t="s">
        <v>10996</v>
      </c>
      <c r="AA989">
        <f t="shared" si="45"/>
        <v>9</v>
      </c>
      <c r="AB989">
        <v>12</v>
      </c>
      <c r="AC989" t="s">
        <v>11074</v>
      </c>
      <c r="AD989" t="s">
        <v>71</v>
      </c>
      <c r="AE989">
        <v>28025748</v>
      </c>
      <c r="AF989" t="s">
        <v>11075</v>
      </c>
      <c r="AG989" t="s">
        <v>11076</v>
      </c>
      <c r="AH989" t="s">
        <v>11077</v>
      </c>
      <c r="AI989" t="s">
        <v>11078</v>
      </c>
      <c r="AJ989" t="s">
        <v>6608</v>
      </c>
      <c r="AK989" t="s">
        <v>241</v>
      </c>
      <c r="AL989">
        <v>2511370</v>
      </c>
      <c r="AM989">
        <v>2016</v>
      </c>
      <c r="AN989" t="s">
        <v>11079</v>
      </c>
      <c r="AO989" t="s">
        <v>11080</v>
      </c>
      <c r="AP989" t="s">
        <v>11081</v>
      </c>
      <c r="AQ989" t="s">
        <v>11082</v>
      </c>
      <c r="AR989" t="s">
        <v>11083</v>
      </c>
      <c r="AS989" t="s">
        <v>11084</v>
      </c>
      <c r="AT989" t="s">
        <v>11085</v>
      </c>
      <c r="AU989" t="s">
        <v>11086</v>
      </c>
      <c r="AV989" t="s">
        <v>84</v>
      </c>
      <c r="AW989" t="s">
        <v>85</v>
      </c>
      <c r="AX989" t="s">
        <v>86</v>
      </c>
      <c r="AY989" t="s">
        <v>85</v>
      </c>
      <c r="AZ989" t="s">
        <v>86</v>
      </c>
      <c r="BA989" t="s">
        <v>85</v>
      </c>
      <c r="BB989" t="s">
        <v>85</v>
      </c>
      <c r="BC989">
        <v>15</v>
      </c>
      <c r="BD989" t="s">
        <v>86</v>
      </c>
      <c r="BE989" t="s">
        <v>86</v>
      </c>
      <c r="BF989" t="s">
        <v>85</v>
      </c>
      <c r="BG989" t="s">
        <v>86</v>
      </c>
      <c r="BH989" t="s">
        <v>86</v>
      </c>
      <c r="BI989" t="s">
        <v>85</v>
      </c>
      <c r="BJ989" t="s">
        <v>86</v>
      </c>
      <c r="BK989" t="s">
        <v>85</v>
      </c>
      <c r="BL989" t="s">
        <v>4353</v>
      </c>
      <c r="BM989" t="s">
        <v>10900</v>
      </c>
      <c r="BN989" t="s">
        <v>1544</v>
      </c>
      <c r="BO989" t="s">
        <v>2022</v>
      </c>
      <c r="BP989" s="1" t="s">
        <v>11087</v>
      </c>
    </row>
    <row r="990" spans="1:68" hidden="1" x14ac:dyDescent="0.25">
      <c r="A990" s="1" t="s">
        <v>10987</v>
      </c>
      <c r="B990" t="s">
        <v>10988</v>
      </c>
      <c r="C990" t="s">
        <v>10989</v>
      </c>
      <c r="D990" s="5">
        <f t="shared" si="47"/>
        <v>4</v>
      </c>
      <c r="E990" s="5">
        <v>1</v>
      </c>
      <c r="F990" s="5">
        <f>IFERROR(SEARCH(Tabelle2!$A$3,Literatur!$C990),0)</f>
        <v>0</v>
      </c>
      <c r="G990" s="5">
        <f>IFERROR(SEARCH(Tabelle2!$A$4,Literatur!$C990),0)</f>
        <v>0</v>
      </c>
      <c r="H990" s="5">
        <f>IFERROR(SEARCH(Tabelle2!$A$5,Literatur!$C990),0)</f>
        <v>0</v>
      </c>
      <c r="I990" s="5">
        <f>IFERROR(SEARCH(Tabelle2!$A$6,Literatur!$C990),0)</f>
        <v>0</v>
      </c>
      <c r="J990" s="5">
        <f>IFERROR(SEARCH(Tabelle2!$A$7,Literatur!$C990),0)</f>
        <v>0</v>
      </c>
      <c r="K990" s="5">
        <f>IFERROR(SEARCH(Tabelle2!$A$8,Literatur!$C990),0)</f>
        <v>0</v>
      </c>
      <c r="L990" s="5">
        <f>IFERROR(SEARCH(Tabelle2!$A$9,Literatur!$C990),0)</f>
        <v>0</v>
      </c>
      <c r="M990" s="5">
        <f>IFERROR(SEARCH(Tabelle2!$A$10,Literatur!$C990),0)</f>
        <v>0</v>
      </c>
      <c r="N990" t="s">
        <v>3715</v>
      </c>
      <c r="O990" t="s">
        <v>61</v>
      </c>
      <c r="P990" t="s">
        <v>10990</v>
      </c>
      <c r="Q990" t="s">
        <v>10991</v>
      </c>
      <c r="R990">
        <v>2</v>
      </c>
      <c r="S990">
        <v>115188</v>
      </c>
      <c r="T990" t="s">
        <v>64</v>
      </c>
      <c r="U990" t="s">
        <v>10992</v>
      </c>
      <c r="V990" t="s">
        <v>10993</v>
      </c>
      <c r="X990" t="s">
        <v>10994</v>
      </c>
      <c r="Y990" t="s">
        <v>10995</v>
      </c>
      <c r="Z990" t="s">
        <v>10996</v>
      </c>
      <c r="AA990">
        <f t="shared" si="45"/>
        <v>9</v>
      </c>
      <c r="AB990">
        <v>12</v>
      </c>
      <c r="AC990" t="s">
        <v>11088</v>
      </c>
      <c r="AD990" t="s">
        <v>71</v>
      </c>
      <c r="AE990">
        <v>26601007</v>
      </c>
      <c r="AF990" t="s">
        <v>11089</v>
      </c>
      <c r="AG990" t="s">
        <v>11090</v>
      </c>
      <c r="AH990" t="s">
        <v>11091</v>
      </c>
      <c r="AI990" t="s">
        <v>11092</v>
      </c>
      <c r="AK990" t="s">
        <v>241</v>
      </c>
      <c r="AL990">
        <v>2345660</v>
      </c>
      <c r="AM990">
        <v>2015</v>
      </c>
      <c r="AN990" t="s">
        <v>11093</v>
      </c>
      <c r="AO990" t="s">
        <v>11094</v>
      </c>
      <c r="AP990" t="s">
        <v>11094</v>
      </c>
      <c r="AQ990" t="s">
        <v>11095</v>
      </c>
      <c r="AR990" t="s">
        <v>11096</v>
      </c>
      <c r="AS990" t="s">
        <v>11096</v>
      </c>
      <c r="AT990" t="s">
        <v>11097</v>
      </c>
      <c r="AU990" t="s">
        <v>11098</v>
      </c>
      <c r="AV990" t="s">
        <v>84</v>
      </c>
      <c r="AW990" t="s">
        <v>85</v>
      </c>
      <c r="AX990" t="s">
        <v>86</v>
      </c>
      <c r="AY990" t="s">
        <v>85</v>
      </c>
      <c r="AZ990" t="s">
        <v>86</v>
      </c>
      <c r="BA990" t="s">
        <v>85</v>
      </c>
      <c r="BB990" t="s">
        <v>86</v>
      </c>
      <c r="BC990">
        <v>15</v>
      </c>
      <c r="BD990" t="s">
        <v>86</v>
      </c>
      <c r="BE990" t="s">
        <v>86</v>
      </c>
      <c r="BF990" t="s">
        <v>85</v>
      </c>
      <c r="BG990" t="s">
        <v>86</v>
      </c>
      <c r="BH990" t="s">
        <v>85</v>
      </c>
      <c r="BI990" t="s">
        <v>85</v>
      </c>
      <c r="BJ990" t="s">
        <v>85</v>
      </c>
      <c r="BK990" t="s">
        <v>85</v>
      </c>
      <c r="BL990" t="s">
        <v>11099</v>
      </c>
      <c r="BM990" t="s">
        <v>1545</v>
      </c>
      <c r="BN990" t="s">
        <v>11100</v>
      </c>
      <c r="BO990" t="s">
        <v>10706</v>
      </c>
      <c r="BP990" s="1" t="s">
        <v>11101</v>
      </c>
    </row>
    <row r="991" spans="1:68" hidden="1" x14ac:dyDescent="0.25">
      <c r="A991" s="1" t="s">
        <v>10987</v>
      </c>
      <c r="B991" t="s">
        <v>10988</v>
      </c>
      <c r="C991" t="s">
        <v>10989</v>
      </c>
      <c r="D991" s="5">
        <f t="shared" si="47"/>
        <v>4</v>
      </c>
      <c r="E991" s="5">
        <v>1</v>
      </c>
      <c r="F991" s="5">
        <f>IFERROR(SEARCH(Tabelle2!$A$3,Literatur!$C991),0)</f>
        <v>0</v>
      </c>
      <c r="G991" s="5">
        <f>IFERROR(SEARCH(Tabelle2!$A$4,Literatur!$C991),0)</f>
        <v>0</v>
      </c>
      <c r="H991" s="5">
        <f>IFERROR(SEARCH(Tabelle2!$A$5,Literatur!$C991),0)</f>
        <v>0</v>
      </c>
      <c r="I991" s="5">
        <f>IFERROR(SEARCH(Tabelle2!$A$6,Literatur!$C991),0)</f>
        <v>0</v>
      </c>
      <c r="J991" s="5">
        <f>IFERROR(SEARCH(Tabelle2!$A$7,Literatur!$C991),0)</f>
        <v>0</v>
      </c>
      <c r="K991" s="5">
        <f>IFERROR(SEARCH(Tabelle2!$A$8,Literatur!$C991),0)</f>
        <v>0</v>
      </c>
      <c r="L991" s="5">
        <f>IFERROR(SEARCH(Tabelle2!$A$9,Literatur!$C991),0)</f>
        <v>0</v>
      </c>
      <c r="M991" s="5">
        <f>IFERROR(SEARCH(Tabelle2!$A$10,Literatur!$C991),0)</f>
        <v>0</v>
      </c>
      <c r="N991" t="s">
        <v>3715</v>
      </c>
      <c r="O991" t="s">
        <v>61</v>
      </c>
      <c r="P991" t="s">
        <v>10990</v>
      </c>
      <c r="Q991" t="s">
        <v>10991</v>
      </c>
      <c r="R991">
        <v>2</v>
      </c>
      <c r="S991">
        <v>115188</v>
      </c>
      <c r="T991" t="s">
        <v>64</v>
      </c>
      <c r="U991" t="s">
        <v>10992</v>
      </c>
      <c r="V991" t="s">
        <v>10993</v>
      </c>
      <c r="X991" t="s">
        <v>10994</v>
      </c>
      <c r="Y991" t="s">
        <v>10995</v>
      </c>
      <c r="Z991" t="s">
        <v>10996</v>
      </c>
      <c r="AA991">
        <f t="shared" si="45"/>
        <v>9</v>
      </c>
      <c r="AB991">
        <v>12</v>
      </c>
      <c r="AC991" t="s">
        <v>11102</v>
      </c>
      <c r="AD991" t="s">
        <v>71</v>
      </c>
      <c r="AE991">
        <v>27364600</v>
      </c>
      <c r="AF991" t="s">
        <v>11103</v>
      </c>
      <c r="AG991" t="s">
        <v>11104</v>
      </c>
      <c r="AH991" t="s">
        <v>11105</v>
      </c>
      <c r="AI991" t="s">
        <v>11106</v>
      </c>
      <c r="AK991" t="s">
        <v>1033</v>
      </c>
      <c r="AL991">
        <v>2477836</v>
      </c>
      <c r="AM991">
        <v>2016</v>
      </c>
      <c r="AN991" t="s">
        <v>464</v>
      </c>
      <c r="AO991" t="s">
        <v>465</v>
      </c>
      <c r="AP991" t="s">
        <v>465</v>
      </c>
      <c r="AQ991" t="s">
        <v>466</v>
      </c>
      <c r="AR991" t="s">
        <v>467</v>
      </c>
      <c r="AS991" t="s">
        <v>467</v>
      </c>
      <c r="AT991" t="s">
        <v>11107</v>
      </c>
      <c r="AU991" t="s">
        <v>11108</v>
      </c>
      <c r="AV991" t="s">
        <v>84</v>
      </c>
      <c r="AW991" t="s">
        <v>86</v>
      </c>
      <c r="AX991" t="s">
        <v>86</v>
      </c>
      <c r="AY991" t="s">
        <v>85</v>
      </c>
      <c r="AZ991" t="s">
        <v>86</v>
      </c>
      <c r="BA991" t="s">
        <v>85</v>
      </c>
      <c r="BB991" t="s">
        <v>86</v>
      </c>
      <c r="BC991">
        <v>19</v>
      </c>
      <c r="BD991" t="s">
        <v>86</v>
      </c>
      <c r="BE991" t="s">
        <v>86</v>
      </c>
      <c r="BF991" t="s">
        <v>85</v>
      </c>
      <c r="BG991" t="s">
        <v>86</v>
      </c>
      <c r="BH991" t="s">
        <v>85</v>
      </c>
      <c r="BI991" t="s">
        <v>85</v>
      </c>
      <c r="BJ991" t="s">
        <v>85</v>
      </c>
      <c r="BK991" t="s">
        <v>85</v>
      </c>
      <c r="BL991" t="s">
        <v>10337</v>
      </c>
      <c r="BM991" t="s">
        <v>1160</v>
      </c>
      <c r="BO991" t="s">
        <v>2470</v>
      </c>
      <c r="BP991" s="1" t="s">
        <v>11109</v>
      </c>
    </row>
    <row r="992" spans="1:68" hidden="1" x14ac:dyDescent="0.25">
      <c r="A992" s="1" t="s">
        <v>10987</v>
      </c>
      <c r="B992" t="s">
        <v>10988</v>
      </c>
      <c r="C992" t="s">
        <v>10989</v>
      </c>
      <c r="D992" s="5">
        <f t="shared" si="47"/>
        <v>4</v>
      </c>
      <c r="E992" s="5">
        <v>1</v>
      </c>
      <c r="F992" s="5">
        <f>IFERROR(SEARCH(Tabelle2!$A$3,Literatur!$C992),0)</f>
        <v>0</v>
      </c>
      <c r="G992" s="5">
        <f>IFERROR(SEARCH(Tabelle2!$A$4,Literatur!$C992),0)</f>
        <v>0</v>
      </c>
      <c r="H992" s="5">
        <f>IFERROR(SEARCH(Tabelle2!$A$5,Literatur!$C992),0)</f>
        <v>0</v>
      </c>
      <c r="I992" s="5">
        <f>IFERROR(SEARCH(Tabelle2!$A$6,Literatur!$C992),0)</f>
        <v>0</v>
      </c>
      <c r="J992" s="5">
        <f>IFERROR(SEARCH(Tabelle2!$A$7,Literatur!$C992),0)</f>
        <v>0</v>
      </c>
      <c r="K992" s="5">
        <f>IFERROR(SEARCH(Tabelle2!$A$8,Literatur!$C992),0)</f>
        <v>0</v>
      </c>
      <c r="L992" s="5">
        <f>IFERROR(SEARCH(Tabelle2!$A$9,Literatur!$C992),0)</f>
        <v>0</v>
      </c>
      <c r="M992" s="5">
        <f>IFERROR(SEARCH(Tabelle2!$A$10,Literatur!$C992),0)</f>
        <v>0</v>
      </c>
      <c r="N992" t="s">
        <v>3715</v>
      </c>
      <c r="O992" t="s">
        <v>61</v>
      </c>
      <c r="P992" t="s">
        <v>10990</v>
      </c>
      <c r="Q992" t="s">
        <v>10991</v>
      </c>
      <c r="R992">
        <v>2</v>
      </c>
      <c r="S992">
        <v>115188</v>
      </c>
      <c r="T992" t="s">
        <v>64</v>
      </c>
      <c r="U992" t="s">
        <v>10992</v>
      </c>
      <c r="V992" t="s">
        <v>10993</v>
      </c>
      <c r="X992" t="s">
        <v>10994</v>
      </c>
      <c r="Y992" t="s">
        <v>10995</v>
      </c>
      <c r="Z992" t="s">
        <v>10996</v>
      </c>
      <c r="AA992">
        <f t="shared" si="45"/>
        <v>9</v>
      </c>
      <c r="AB992">
        <v>12</v>
      </c>
      <c r="AC992" t="s">
        <v>11110</v>
      </c>
      <c r="AD992" t="s">
        <v>71</v>
      </c>
      <c r="AE992">
        <v>26647838</v>
      </c>
      <c r="AF992" t="s">
        <v>11111</v>
      </c>
      <c r="AG992" t="s">
        <v>11112</v>
      </c>
      <c r="AH992" t="s">
        <v>11113</v>
      </c>
      <c r="AI992" t="s">
        <v>11114</v>
      </c>
      <c r="AK992" t="s">
        <v>3628</v>
      </c>
      <c r="AL992">
        <v>2460492</v>
      </c>
      <c r="AM992">
        <v>2015</v>
      </c>
      <c r="AN992" t="s">
        <v>464</v>
      </c>
      <c r="AO992" t="s">
        <v>465</v>
      </c>
      <c r="AP992" t="s">
        <v>465</v>
      </c>
      <c r="AQ992" t="s">
        <v>466</v>
      </c>
      <c r="AR992" t="s">
        <v>467</v>
      </c>
      <c r="AS992" t="s">
        <v>467</v>
      </c>
      <c r="AT992" t="s">
        <v>11115</v>
      </c>
      <c r="AU992" t="s">
        <v>11116</v>
      </c>
      <c r="AV992" t="s">
        <v>84</v>
      </c>
      <c r="AW992" t="s">
        <v>86</v>
      </c>
      <c r="AX992" t="s">
        <v>86</v>
      </c>
      <c r="AY992" t="s">
        <v>85</v>
      </c>
      <c r="AZ992" t="s">
        <v>86</v>
      </c>
      <c r="BA992" t="s">
        <v>85</v>
      </c>
      <c r="BB992" t="s">
        <v>85</v>
      </c>
      <c r="BC992">
        <v>21</v>
      </c>
      <c r="BD992" t="s">
        <v>86</v>
      </c>
      <c r="BE992" t="s">
        <v>86</v>
      </c>
      <c r="BF992" t="s">
        <v>85</v>
      </c>
      <c r="BG992" t="s">
        <v>86</v>
      </c>
      <c r="BH992" t="s">
        <v>85</v>
      </c>
      <c r="BI992" t="s">
        <v>85</v>
      </c>
      <c r="BJ992" t="s">
        <v>85</v>
      </c>
      <c r="BK992" t="s">
        <v>85</v>
      </c>
      <c r="BL992" t="s">
        <v>1544</v>
      </c>
      <c r="BM992" t="s">
        <v>217</v>
      </c>
      <c r="BO992" t="s">
        <v>1544</v>
      </c>
      <c r="BP992" s="1" t="s">
        <v>11117</v>
      </c>
    </row>
    <row r="993" spans="1:68" hidden="1" x14ac:dyDescent="0.25">
      <c r="A993" s="1" t="s">
        <v>10987</v>
      </c>
      <c r="B993" t="s">
        <v>10988</v>
      </c>
      <c r="C993" t="s">
        <v>10989</v>
      </c>
      <c r="D993" s="5">
        <f t="shared" si="47"/>
        <v>4</v>
      </c>
      <c r="E993" s="5">
        <v>1</v>
      </c>
      <c r="F993" s="5">
        <f>IFERROR(SEARCH(Tabelle2!$A$3,Literatur!$C993),0)</f>
        <v>0</v>
      </c>
      <c r="G993" s="5">
        <f>IFERROR(SEARCH(Tabelle2!$A$4,Literatur!$C993),0)</f>
        <v>0</v>
      </c>
      <c r="H993" s="5">
        <f>IFERROR(SEARCH(Tabelle2!$A$5,Literatur!$C993),0)</f>
        <v>0</v>
      </c>
      <c r="I993" s="5">
        <f>IFERROR(SEARCH(Tabelle2!$A$6,Literatur!$C993),0)</f>
        <v>0</v>
      </c>
      <c r="J993" s="5">
        <f>IFERROR(SEARCH(Tabelle2!$A$7,Literatur!$C993),0)</f>
        <v>0</v>
      </c>
      <c r="K993" s="5">
        <f>IFERROR(SEARCH(Tabelle2!$A$8,Literatur!$C993),0)</f>
        <v>0</v>
      </c>
      <c r="L993" s="5">
        <f>IFERROR(SEARCH(Tabelle2!$A$9,Literatur!$C993),0)</f>
        <v>0</v>
      </c>
      <c r="M993" s="5">
        <f>IFERROR(SEARCH(Tabelle2!$A$10,Literatur!$C993),0)</f>
        <v>0</v>
      </c>
      <c r="N993" t="s">
        <v>3715</v>
      </c>
      <c r="O993" t="s">
        <v>61</v>
      </c>
      <c r="P993" t="s">
        <v>10990</v>
      </c>
      <c r="Q993" t="s">
        <v>10991</v>
      </c>
      <c r="R993">
        <v>2</v>
      </c>
      <c r="S993">
        <v>115188</v>
      </c>
      <c r="T993" t="s">
        <v>64</v>
      </c>
      <c r="U993" t="s">
        <v>10992</v>
      </c>
      <c r="V993" t="s">
        <v>10993</v>
      </c>
      <c r="X993" t="s">
        <v>10994</v>
      </c>
      <c r="Y993" t="s">
        <v>10995</v>
      </c>
      <c r="Z993" t="s">
        <v>10996</v>
      </c>
      <c r="AA993">
        <f t="shared" si="45"/>
        <v>9</v>
      </c>
      <c r="AB993">
        <v>12</v>
      </c>
      <c r="AC993" t="s">
        <v>11118</v>
      </c>
      <c r="AD993" t="s">
        <v>71</v>
      </c>
      <c r="AE993">
        <v>25969447</v>
      </c>
      <c r="AG993" t="s">
        <v>11119</v>
      </c>
      <c r="AH993" t="s">
        <v>11120</v>
      </c>
      <c r="AI993" t="s">
        <v>11121</v>
      </c>
      <c r="AL993">
        <v>2299844</v>
      </c>
      <c r="AM993">
        <v>2015</v>
      </c>
      <c r="AN993" t="s">
        <v>3796</v>
      </c>
      <c r="AO993" t="s">
        <v>3797</v>
      </c>
      <c r="AP993" t="s">
        <v>3798</v>
      </c>
      <c r="AQ993" t="s">
        <v>3799</v>
      </c>
      <c r="AR993" t="s">
        <v>3800</v>
      </c>
      <c r="AS993" t="s">
        <v>3801</v>
      </c>
      <c r="AT993" t="s">
        <v>11122</v>
      </c>
      <c r="AU993" t="s">
        <v>11123</v>
      </c>
      <c r="AV993" t="s">
        <v>84</v>
      </c>
      <c r="AW993" t="s">
        <v>86</v>
      </c>
      <c r="AX993" t="s">
        <v>86</v>
      </c>
      <c r="AY993" t="s">
        <v>85</v>
      </c>
      <c r="AZ993" t="s">
        <v>86</v>
      </c>
      <c r="BA993" t="s">
        <v>85</v>
      </c>
      <c r="BC993">
        <v>120</v>
      </c>
      <c r="BD993" t="s">
        <v>86</v>
      </c>
      <c r="BE993" t="s">
        <v>86</v>
      </c>
      <c r="BF993" t="s">
        <v>85</v>
      </c>
      <c r="BG993" t="s">
        <v>86</v>
      </c>
      <c r="BH993" t="s">
        <v>85</v>
      </c>
      <c r="BI993" t="s">
        <v>85</v>
      </c>
      <c r="BJ993" t="s">
        <v>85</v>
      </c>
      <c r="BK993" t="s">
        <v>85</v>
      </c>
      <c r="BL993" t="s">
        <v>6237</v>
      </c>
      <c r="BM993" t="s">
        <v>9589</v>
      </c>
      <c r="BO993" t="s">
        <v>11100</v>
      </c>
      <c r="BP993" s="1" t="s">
        <v>11124</v>
      </c>
    </row>
    <row r="994" spans="1:68" hidden="1" x14ac:dyDescent="0.25">
      <c r="A994" s="1" t="s">
        <v>11125</v>
      </c>
      <c r="B994" t="s">
        <v>11126</v>
      </c>
      <c r="C994" t="s">
        <v>11127</v>
      </c>
      <c r="D994" s="5">
        <f t="shared" si="44"/>
        <v>0</v>
      </c>
      <c r="E994" s="5">
        <f>IFERROR(SEARCH(Tabelle2!$A$2,Literatur!$C994),0)</f>
        <v>0</v>
      </c>
      <c r="F994" s="5">
        <f>IFERROR(SEARCH(Tabelle2!$A$3,Literatur!$C994),0)</f>
        <v>0</v>
      </c>
      <c r="G994" s="5">
        <f>IFERROR(SEARCH(Tabelle2!$A$4,Literatur!$C994),0)</f>
        <v>0</v>
      </c>
      <c r="H994" s="5">
        <f>IFERROR(SEARCH(Tabelle2!$A$5,Literatur!$C994),0)</f>
        <v>0</v>
      </c>
      <c r="I994" s="5">
        <f>IFERROR(SEARCH(Tabelle2!$A$6,Literatur!$C994),0)</f>
        <v>0</v>
      </c>
      <c r="J994" s="5">
        <f>IFERROR(SEARCH(Tabelle2!$A$7,Literatur!$C994),0)</f>
        <v>0</v>
      </c>
      <c r="K994" s="5">
        <f>IFERROR(SEARCH(Tabelle2!$A$8,Literatur!$C994),0)</f>
        <v>0</v>
      </c>
      <c r="L994" s="5">
        <f>IFERROR(SEARCH(Tabelle2!$A$9,Literatur!$C994),0)</f>
        <v>0</v>
      </c>
      <c r="M994" s="5">
        <f>IFERROR(SEARCH(Tabelle2!$A$10,Literatur!$C994),0)</f>
        <v>0</v>
      </c>
      <c r="N994" t="s">
        <v>3715</v>
      </c>
      <c r="O994" t="s">
        <v>61</v>
      </c>
      <c r="P994" t="s">
        <v>11128</v>
      </c>
      <c r="Q994" t="s">
        <v>3649</v>
      </c>
      <c r="R994">
        <v>3</v>
      </c>
      <c r="S994">
        <v>115337</v>
      </c>
      <c r="T994" t="s">
        <v>64</v>
      </c>
      <c r="U994" t="s">
        <v>11129</v>
      </c>
      <c r="V994" t="s">
        <v>11130</v>
      </c>
      <c r="X994" t="s">
        <v>11131</v>
      </c>
      <c r="Y994" t="s">
        <v>11132</v>
      </c>
      <c r="Z994" t="s">
        <v>11133</v>
      </c>
      <c r="AA994">
        <f t="shared" si="45"/>
        <v>3</v>
      </c>
      <c r="AB994">
        <v>36</v>
      </c>
      <c r="AC994" t="s">
        <v>11134</v>
      </c>
      <c r="AD994" t="s">
        <v>1906</v>
      </c>
      <c r="AE994">
        <v>29956037</v>
      </c>
      <c r="AF994" t="s">
        <v>11134</v>
      </c>
      <c r="AG994" t="s">
        <v>11135</v>
      </c>
      <c r="AH994" t="s">
        <v>11136</v>
      </c>
      <c r="AI994" t="s">
        <v>11137</v>
      </c>
      <c r="AJ994" t="s">
        <v>113</v>
      </c>
      <c r="AK994" t="s">
        <v>77</v>
      </c>
      <c r="AL994">
        <v>2750254</v>
      </c>
      <c r="AM994">
        <v>2018</v>
      </c>
      <c r="AN994" t="s">
        <v>11138</v>
      </c>
      <c r="AO994" t="s">
        <v>11139</v>
      </c>
      <c r="AP994" t="s">
        <v>11139</v>
      </c>
      <c r="AQ994" t="s">
        <v>11140</v>
      </c>
      <c r="AR994" t="s">
        <v>11141</v>
      </c>
      <c r="AS994" t="s">
        <v>11142</v>
      </c>
      <c r="AT994" t="s">
        <v>11143</v>
      </c>
      <c r="AU994" t="s">
        <v>11144</v>
      </c>
      <c r="AV994" t="s">
        <v>84</v>
      </c>
      <c r="AW994" t="s">
        <v>86</v>
      </c>
      <c r="AX994" t="s">
        <v>86</v>
      </c>
      <c r="AY994" t="s">
        <v>86</v>
      </c>
      <c r="AZ994" t="s">
        <v>86</v>
      </c>
      <c r="BA994" t="s">
        <v>85</v>
      </c>
      <c r="BB994" t="s">
        <v>86</v>
      </c>
      <c r="BC994">
        <v>0</v>
      </c>
      <c r="BD994" t="s">
        <v>85</v>
      </c>
      <c r="BE994" t="s">
        <v>86</v>
      </c>
      <c r="BF994" t="s">
        <v>85</v>
      </c>
      <c r="BG994" t="s">
        <v>85</v>
      </c>
      <c r="BH994" t="s">
        <v>85</v>
      </c>
      <c r="BI994" t="s">
        <v>85</v>
      </c>
      <c r="BJ994" t="s">
        <v>85</v>
      </c>
      <c r="BK994" t="s">
        <v>85</v>
      </c>
      <c r="BL994" t="s">
        <v>328</v>
      </c>
      <c r="BM994" t="s">
        <v>328</v>
      </c>
      <c r="BN994" t="s">
        <v>1790</v>
      </c>
      <c r="BO994" t="s">
        <v>1790</v>
      </c>
      <c r="BP994" s="1" t="s">
        <v>11145</v>
      </c>
    </row>
    <row r="995" spans="1:68" hidden="1" x14ac:dyDescent="0.25">
      <c r="A995" s="1" t="s">
        <v>11125</v>
      </c>
      <c r="B995" t="s">
        <v>11126</v>
      </c>
      <c r="C995" t="s">
        <v>11127</v>
      </c>
      <c r="D995" s="5">
        <f t="shared" si="44"/>
        <v>0</v>
      </c>
      <c r="E995" s="5">
        <f>IFERROR(SEARCH(Tabelle2!$A$2,Literatur!$C995),0)</f>
        <v>0</v>
      </c>
      <c r="F995" s="5">
        <f>IFERROR(SEARCH(Tabelle2!$A$3,Literatur!$C995),0)</f>
        <v>0</v>
      </c>
      <c r="G995" s="5">
        <f>IFERROR(SEARCH(Tabelle2!$A$4,Literatur!$C995),0)</f>
        <v>0</v>
      </c>
      <c r="H995" s="5">
        <f>IFERROR(SEARCH(Tabelle2!$A$5,Literatur!$C995),0)</f>
        <v>0</v>
      </c>
      <c r="I995" s="5">
        <f>IFERROR(SEARCH(Tabelle2!$A$6,Literatur!$C995),0)</f>
        <v>0</v>
      </c>
      <c r="J995" s="5">
        <f>IFERROR(SEARCH(Tabelle2!$A$7,Literatur!$C995),0)</f>
        <v>0</v>
      </c>
      <c r="K995" s="5">
        <f>IFERROR(SEARCH(Tabelle2!$A$8,Literatur!$C995),0)</f>
        <v>0</v>
      </c>
      <c r="L995" s="5">
        <f>IFERROR(SEARCH(Tabelle2!$A$9,Literatur!$C995),0)</f>
        <v>0</v>
      </c>
      <c r="M995" s="5">
        <f>IFERROR(SEARCH(Tabelle2!$A$10,Literatur!$C995),0)</f>
        <v>0</v>
      </c>
      <c r="N995" t="s">
        <v>3715</v>
      </c>
      <c r="O995" t="s">
        <v>61</v>
      </c>
      <c r="P995" t="s">
        <v>11128</v>
      </c>
      <c r="Q995" t="s">
        <v>3649</v>
      </c>
      <c r="R995">
        <v>3</v>
      </c>
      <c r="S995">
        <v>115337</v>
      </c>
      <c r="T995" t="s">
        <v>64</v>
      </c>
      <c r="U995" t="s">
        <v>11129</v>
      </c>
      <c r="V995" t="s">
        <v>11130</v>
      </c>
      <c r="X995" t="s">
        <v>11131</v>
      </c>
      <c r="Y995" t="s">
        <v>11132</v>
      </c>
      <c r="Z995" t="s">
        <v>11133</v>
      </c>
      <c r="AA995">
        <f t="shared" si="45"/>
        <v>3</v>
      </c>
      <c r="AB995">
        <v>36</v>
      </c>
      <c r="AC995" t="s">
        <v>11146</v>
      </c>
      <c r="AD995" t="s">
        <v>71</v>
      </c>
      <c r="AE995">
        <v>29524441</v>
      </c>
      <c r="AF995" t="s">
        <v>11147</v>
      </c>
      <c r="AG995" t="s">
        <v>11148</v>
      </c>
      <c r="AH995" t="s">
        <v>11149</v>
      </c>
      <c r="AI995" t="s">
        <v>11150</v>
      </c>
      <c r="AJ995" t="s">
        <v>1863</v>
      </c>
      <c r="AK995" t="s">
        <v>1033</v>
      </c>
      <c r="AL995">
        <v>2700770</v>
      </c>
      <c r="AM995">
        <v>2018</v>
      </c>
      <c r="AN995" t="s">
        <v>11151</v>
      </c>
      <c r="AO995" t="s">
        <v>11152</v>
      </c>
      <c r="AP995" t="s">
        <v>11152</v>
      </c>
      <c r="AQ995" t="s">
        <v>11153</v>
      </c>
      <c r="AR995" t="s">
        <v>11154</v>
      </c>
      <c r="AS995" t="s">
        <v>11141</v>
      </c>
      <c r="AT995" t="s">
        <v>11155</v>
      </c>
      <c r="AU995" t="s">
        <v>11156</v>
      </c>
      <c r="AV995" t="s">
        <v>84</v>
      </c>
      <c r="AW995" t="s">
        <v>86</v>
      </c>
      <c r="AX995" t="s">
        <v>86</v>
      </c>
      <c r="AY995" t="s">
        <v>85</v>
      </c>
      <c r="AZ995" t="s">
        <v>86</v>
      </c>
      <c r="BA995" t="s">
        <v>85</v>
      </c>
      <c r="BB995" t="s">
        <v>85</v>
      </c>
      <c r="BC995">
        <v>0</v>
      </c>
      <c r="BD995" t="s">
        <v>85</v>
      </c>
      <c r="BE995" t="s">
        <v>86</v>
      </c>
      <c r="BF995" t="s">
        <v>85</v>
      </c>
      <c r="BG995" t="s">
        <v>85</v>
      </c>
      <c r="BH995" t="s">
        <v>85</v>
      </c>
      <c r="BI995" t="s">
        <v>85</v>
      </c>
      <c r="BJ995" t="s">
        <v>85</v>
      </c>
      <c r="BK995" t="s">
        <v>85</v>
      </c>
      <c r="BL995" t="s">
        <v>11157</v>
      </c>
      <c r="BM995" t="s">
        <v>2722</v>
      </c>
      <c r="BN995" t="s">
        <v>1838</v>
      </c>
      <c r="BO995" t="s">
        <v>1838</v>
      </c>
      <c r="BP995" s="1" t="s">
        <v>11158</v>
      </c>
    </row>
    <row r="996" spans="1:68" hidden="1" x14ac:dyDescent="0.25">
      <c r="A996" s="1" t="s">
        <v>11125</v>
      </c>
      <c r="B996" t="s">
        <v>11126</v>
      </c>
      <c r="C996" t="s">
        <v>11127</v>
      </c>
      <c r="D996" s="5">
        <f t="shared" si="44"/>
        <v>0</v>
      </c>
      <c r="E996" s="5">
        <f>IFERROR(SEARCH(Tabelle2!$A$2,Literatur!$C996),0)</f>
        <v>0</v>
      </c>
      <c r="F996" s="5">
        <f>IFERROR(SEARCH(Tabelle2!$A$3,Literatur!$C996),0)</f>
        <v>0</v>
      </c>
      <c r="G996" s="5">
        <f>IFERROR(SEARCH(Tabelle2!$A$4,Literatur!$C996),0)</f>
        <v>0</v>
      </c>
      <c r="H996" s="5">
        <f>IFERROR(SEARCH(Tabelle2!$A$5,Literatur!$C996),0)</f>
        <v>0</v>
      </c>
      <c r="I996" s="5">
        <f>IFERROR(SEARCH(Tabelle2!$A$6,Literatur!$C996),0)</f>
        <v>0</v>
      </c>
      <c r="J996" s="5">
        <f>IFERROR(SEARCH(Tabelle2!$A$7,Literatur!$C996),0)</f>
        <v>0</v>
      </c>
      <c r="K996" s="5">
        <f>IFERROR(SEARCH(Tabelle2!$A$8,Literatur!$C996),0)</f>
        <v>0</v>
      </c>
      <c r="L996" s="5">
        <f>IFERROR(SEARCH(Tabelle2!$A$9,Literatur!$C996),0)</f>
        <v>0</v>
      </c>
      <c r="M996" s="5">
        <f>IFERROR(SEARCH(Tabelle2!$A$10,Literatur!$C996),0)</f>
        <v>0</v>
      </c>
      <c r="N996" t="s">
        <v>3715</v>
      </c>
      <c r="O996" t="s">
        <v>61</v>
      </c>
      <c r="P996" t="s">
        <v>11128</v>
      </c>
      <c r="Q996" t="s">
        <v>3649</v>
      </c>
      <c r="R996">
        <v>3</v>
      </c>
      <c r="S996">
        <v>115337</v>
      </c>
      <c r="T996" t="s">
        <v>64</v>
      </c>
      <c r="U996" t="s">
        <v>11129</v>
      </c>
      <c r="V996" t="s">
        <v>11130</v>
      </c>
      <c r="X996" t="s">
        <v>11131</v>
      </c>
      <c r="Y996" t="s">
        <v>11132</v>
      </c>
      <c r="Z996" t="s">
        <v>11133</v>
      </c>
      <c r="AA996">
        <f t="shared" si="45"/>
        <v>3</v>
      </c>
      <c r="AB996">
        <v>36</v>
      </c>
      <c r="AC996" t="s">
        <v>11159</v>
      </c>
      <c r="AD996" t="s">
        <v>71</v>
      </c>
      <c r="AE996">
        <v>28880570</v>
      </c>
      <c r="AF996" t="s">
        <v>11160</v>
      </c>
      <c r="AG996" t="s">
        <v>11161</v>
      </c>
      <c r="AH996" t="s">
        <v>11162</v>
      </c>
      <c r="AI996" t="s">
        <v>11163</v>
      </c>
      <c r="AJ996" t="s">
        <v>241</v>
      </c>
      <c r="AK996" t="s">
        <v>11164</v>
      </c>
      <c r="AL996">
        <v>2670386</v>
      </c>
      <c r="AM996">
        <v>2018</v>
      </c>
      <c r="AN996" t="s">
        <v>11165</v>
      </c>
      <c r="AO996" t="s">
        <v>11166</v>
      </c>
      <c r="AP996" t="s">
        <v>11167</v>
      </c>
      <c r="AQ996" t="s">
        <v>11168</v>
      </c>
      <c r="AR996" t="s">
        <v>7177</v>
      </c>
      <c r="AS996" t="s">
        <v>11169</v>
      </c>
      <c r="AT996" t="s">
        <v>11170</v>
      </c>
      <c r="AU996" t="s">
        <v>11171</v>
      </c>
      <c r="AV996" t="s">
        <v>84</v>
      </c>
      <c r="AW996" t="s">
        <v>86</v>
      </c>
      <c r="AX996" t="s">
        <v>86</v>
      </c>
      <c r="AY996" t="s">
        <v>85</v>
      </c>
      <c r="AZ996" t="s">
        <v>85</v>
      </c>
      <c r="BA996" t="s">
        <v>85</v>
      </c>
      <c r="BB996" t="s">
        <v>86</v>
      </c>
      <c r="BC996">
        <v>0</v>
      </c>
      <c r="BD996" t="s">
        <v>86</v>
      </c>
      <c r="BE996" t="s">
        <v>86</v>
      </c>
      <c r="BF996" t="s">
        <v>85</v>
      </c>
      <c r="BG996" t="s">
        <v>86</v>
      </c>
      <c r="BH996" t="s">
        <v>85</v>
      </c>
      <c r="BI996" t="s">
        <v>85</v>
      </c>
      <c r="BJ996" t="s">
        <v>85</v>
      </c>
      <c r="BK996" t="s">
        <v>85</v>
      </c>
      <c r="BL996" t="s">
        <v>5651</v>
      </c>
      <c r="BM996" t="s">
        <v>290</v>
      </c>
      <c r="BN996" t="s">
        <v>4258</v>
      </c>
      <c r="BO996" t="s">
        <v>4258</v>
      </c>
      <c r="BP996" s="1" t="s">
        <v>11172</v>
      </c>
    </row>
    <row r="997" spans="1:68" hidden="1" x14ac:dyDescent="0.25">
      <c r="A997" s="1" t="s">
        <v>11125</v>
      </c>
      <c r="B997" t="s">
        <v>11126</v>
      </c>
      <c r="C997" t="s">
        <v>11127</v>
      </c>
      <c r="D997" s="5">
        <f t="shared" si="44"/>
        <v>0</v>
      </c>
      <c r="E997" s="5">
        <f>IFERROR(SEARCH(Tabelle2!$A$2,Literatur!$C997),0)</f>
        <v>0</v>
      </c>
      <c r="F997" s="5">
        <f>IFERROR(SEARCH(Tabelle2!$A$3,Literatur!$C997),0)</f>
        <v>0</v>
      </c>
      <c r="G997" s="5">
        <f>IFERROR(SEARCH(Tabelle2!$A$4,Literatur!$C997),0)</f>
        <v>0</v>
      </c>
      <c r="H997" s="5">
        <f>IFERROR(SEARCH(Tabelle2!$A$5,Literatur!$C997),0)</f>
        <v>0</v>
      </c>
      <c r="I997" s="5">
        <f>IFERROR(SEARCH(Tabelle2!$A$6,Literatur!$C997),0)</f>
        <v>0</v>
      </c>
      <c r="J997" s="5">
        <f>IFERROR(SEARCH(Tabelle2!$A$7,Literatur!$C997),0)</f>
        <v>0</v>
      </c>
      <c r="K997" s="5">
        <f>IFERROR(SEARCH(Tabelle2!$A$8,Literatur!$C997),0)</f>
        <v>0</v>
      </c>
      <c r="L997" s="5">
        <f>IFERROR(SEARCH(Tabelle2!$A$9,Literatur!$C997),0)</f>
        <v>0</v>
      </c>
      <c r="M997" s="5">
        <f>IFERROR(SEARCH(Tabelle2!$A$10,Literatur!$C997),0)</f>
        <v>0</v>
      </c>
      <c r="N997" t="s">
        <v>3715</v>
      </c>
      <c r="O997" t="s">
        <v>61</v>
      </c>
      <c r="P997" t="s">
        <v>11128</v>
      </c>
      <c r="Q997" t="s">
        <v>3649</v>
      </c>
      <c r="R997">
        <v>3</v>
      </c>
      <c r="S997">
        <v>115337</v>
      </c>
      <c r="T997" t="s">
        <v>64</v>
      </c>
      <c r="U997" t="s">
        <v>11129</v>
      </c>
      <c r="V997" t="s">
        <v>11130</v>
      </c>
      <c r="X997" t="s">
        <v>11131</v>
      </c>
      <c r="Y997" t="s">
        <v>11132</v>
      </c>
      <c r="Z997" t="s">
        <v>11133</v>
      </c>
      <c r="AA997">
        <f t="shared" si="45"/>
        <v>3</v>
      </c>
      <c r="AB997">
        <v>36</v>
      </c>
      <c r="AC997" t="s">
        <v>11173</v>
      </c>
      <c r="AD997" t="s">
        <v>71</v>
      </c>
      <c r="AE997">
        <v>28739784</v>
      </c>
      <c r="AF997" t="s">
        <v>11174</v>
      </c>
      <c r="AG997" t="s">
        <v>11175</v>
      </c>
      <c r="AH997" t="s">
        <v>11176</v>
      </c>
      <c r="AI997" t="s">
        <v>11177</v>
      </c>
      <c r="AJ997" t="s">
        <v>178</v>
      </c>
      <c r="AK997" t="s">
        <v>11178</v>
      </c>
      <c r="AL997">
        <v>2661908</v>
      </c>
      <c r="AM997">
        <v>2018</v>
      </c>
      <c r="AN997" t="s">
        <v>7173</v>
      </c>
      <c r="AO997" t="s">
        <v>7174</v>
      </c>
      <c r="AP997" t="s">
        <v>7175</v>
      </c>
      <c r="AQ997" t="s">
        <v>7176</v>
      </c>
      <c r="AR997" t="s">
        <v>3395</v>
      </c>
      <c r="AS997" t="s">
        <v>7178</v>
      </c>
      <c r="AT997" t="s">
        <v>11179</v>
      </c>
      <c r="AU997" t="s">
        <v>11180</v>
      </c>
      <c r="AV997" t="s">
        <v>84</v>
      </c>
      <c r="AW997" t="s">
        <v>85</v>
      </c>
      <c r="AX997" t="s">
        <v>86</v>
      </c>
      <c r="AY997" t="s">
        <v>85</v>
      </c>
      <c r="AZ997" t="s">
        <v>86</v>
      </c>
      <c r="BA997" t="s">
        <v>85</v>
      </c>
      <c r="BB997" t="s">
        <v>85</v>
      </c>
      <c r="BC997">
        <v>0</v>
      </c>
      <c r="BD997" t="s">
        <v>86</v>
      </c>
      <c r="BE997" t="s">
        <v>86</v>
      </c>
      <c r="BF997" t="s">
        <v>85</v>
      </c>
      <c r="BG997" t="s">
        <v>85</v>
      </c>
      <c r="BH997" t="s">
        <v>85</v>
      </c>
      <c r="BI997" t="s">
        <v>85</v>
      </c>
      <c r="BJ997" t="s">
        <v>85</v>
      </c>
      <c r="BK997" t="s">
        <v>85</v>
      </c>
      <c r="BL997" t="s">
        <v>3779</v>
      </c>
      <c r="BM997" t="s">
        <v>6641</v>
      </c>
      <c r="BN997" t="s">
        <v>262</v>
      </c>
      <c r="BO997" t="s">
        <v>5284</v>
      </c>
      <c r="BP997" s="1" t="s">
        <v>11181</v>
      </c>
    </row>
    <row r="998" spans="1:68" hidden="1" x14ac:dyDescent="0.25">
      <c r="A998" s="1" t="s">
        <v>11125</v>
      </c>
      <c r="B998" t="s">
        <v>11126</v>
      </c>
      <c r="C998" t="s">
        <v>11127</v>
      </c>
      <c r="D998" s="5">
        <f t="shared" si="44"/>
        <v>0</v>
      </c>
      <c r="E998" s="5">
        <f>IFERROR(SEARCH(Tabelle2!$A$2,Literatur!$C998),0)</f>
        <v>0</v>
      </c>
      <c r="F998" s="5">
        <f>IFERROR(SEARCH(Tabelle2!$A$3,Literatur!$C998),0)</f>
        <v>0</v>
      </c>
      <c r="G998" s="5">
        <f>IFERROR(SEARCH(Tabelle2!$A$4,Literatur!$C998),0)</f>
        <v>0</v>
      </c>
      <c r="H998" s="5">
        <f>IFERROR(SEARCH(Tabelle2!$A$5,Literatur!$C998),0)</f>
        <v>0</v>
      </c>
      <c r="I998" s="5">
        <f>IFERROR(SEARCH(Tabelle2!$A$6,Literatur!$C998),0)</f>
        <v>0</v>
      </c>
      <c r="J998" s="5">
        <f>IFERROR(SEARCH(Tabelle2!$A$7,Literatur!$C998),0)</f>
        <v>0</v>
      </c>
      <c r="K998" s="5">
        <f>IFERROR(SEARCH(Tabelle2!$A$8,Literatur!$C998),0)</f>
        <v>0</v>
      </c>
      <c r="L998" s="5">
        <f>IFERROR(SEARCH(Tabelle2!$A$9,Literatur!$C998),0)</f>
        <v>0</v>
      </c>
      <c r="M998" s="5">
        <f>IFERROR(SEARCH(Tabelle2!$A$10,Literatur!$C998),0)</f>
        <v>0</v>
      </c>
      <c r="N998" t="s">
        <v>3715</v>
      </c>
      <c r="O998" t="s">
        <v>61</v>
      </c>
      <c r="P998" t="s">
        <v>11128</v>
      </c>
      <c r="Q998" t="s">
        <v>3649</v>
      </c>
      <c r="R998">
        <v>3</v>
      </c>
      <c r="S998">
        <v>115337</v>
      </c>
      <c r="T998" t="s">
        <v>64</v>
      </c>
      <c r="U998" t="s">
        <v>11129</v>
      </c>
      <c r="V998" t="s">
        <v>11130</v>
      </c>
      <c r="X998" t="s">
        <v>11131</v>
      </c>
      <c r="Y998" t="s">
        <v>11132</v>
      </c>
      <c r="Z998" t="s">
        <v>11133</v>
      </c>
      <c r="AA998">
        <f t="shared" si="45"/>
        <v>3</v>
      </c>
      <c r="AB998">
        <v>36</v>
      </c>
      <c r="AC998" t="s">
        <v>11182</v>
      </c>
      <c r="AD998" t="s">
        <v>71</v>
      </c>
      <c r="AE998">
        <v>28402396</v>
      </c>
      <c r="AF998" t="s">
        <v>11183</v>
      </c>
      <c r="AG998" t="s">
        <v>11184</v>
      </c>
      <c r="AH998" t="s">
        <v>11185</v>
      </c>
      <c r="AI998" t="s">
        <v>11186</v>
      </c>
      <c r="AJ998" t="s">
        <v>113</v>
      </c>
      <c r="AK998" t="s">
        <v>3390</v>
      </c>
      <c r="AL998">
        <v>2600394</v>
      </c>
      <c r="AM998">
        <v>2017</v>
      </c>
      <c r="AN998" t="s">
        <v>3391</v>
      </c>
      <c r="AO998" t="s">
        <v>3392</v>
      </c>
      <c r="AP998" t="s">
        <v>3393</v>
      </c>
      <c r="AQ998" t="s">
        <v>3394</v>
      </c>
      <c r="AR998" t="s">
        <v>3434</v>
      </c>
      <c r="AS998" t="s">
        <v>3396</v>
      </c>
      <c r="AT998" t="s">
        <v>11187</v>
      </c>
      <c r="AU998" t="s">
        <v>11188</v>
      </c>
      <c r="AV998" t="s">
        <v>84</v>
      </c>
      <c r="AW998" t="s">
        <v>85</v>
      </c>
      <c r="AX998" t="s">
        <v>86</v>
      </c>
      <c r="AY998" t="s">
        <v>86</v>
      </c>
      <c r="AZ998" t="s">
        <v>86</v>
      </c>
      <c r="BA998" t="s">
        <v>85</v>
      </c>
      <c r="BB998" t="s">
        <v>85</v>
      </c>
      <c r="BC998">
        <v>0</v>
      </c>
      <c r="BD998" t="s">
        <v>86</v>
      </c>
      <c r="BE998" t="s">
        <v>86</v>
      </c>
      <c r="BF998" t="s">
        <v>85</v>
      </c>
      <c r="BG998" t="s">
        <v>86</v>
      </c>
      <c r="BH998" t="s">
        <v>85</v>
      </c>
      <c r="BI998" t="s">
        <v>85</v>
      </c>
      <c r="BJ998" t="s">
        <v>85</v>
      </c>
      <c r="BK998" t="s">
        <v>85</v>
      </c>
      <c r="BL998" t="s">
        <v>2842</v>
      </c>
      <c r="BM998" t="s">
        <v>3399</v>
      </c>
      <c r="BN998" t="s">
        <v>11189</v>
      </c>
      <c r="BO998" t="s">
        <v>262</v>
      </c>
      <c r="BP998" s="1" t="s">
        <v>11190</v>
      </c>
    </row>
    <row r="999" spans="1:68" hidden="1" x14ac:dyDescent="0.25">
      <c r="A999" s="1" t="s">
        <v>11125</v>
      </c>
      <c r="B999" t="s">
        <v>11126</v>
      </c>
      <c r="C999" t="s">
        <v>11127</v>
      </c>
      <c r="D999" s="5">
        <f t="shared" si="44"/>
        <v>0</v>
      </c>
      <c r="E999" s="5">
        <f>IFERROR(SEARCH(Tabelle2!$A$2,Literatur!$C999),0)</f>
        <v>0</v>
      </c>
      <c r="F999" s="5">
        <f>IFERROR(SEARCH(Tabelle2!$A$3,Literatur!$C999),0)</f>
        <v>0</v>
      </c>
      <c r="G999" s="5">
        <f>IFERROR(SEARCH(Tabelle2!$A$4,Literatur!$C999),0)</f>
        <v>0</v>
      </c>
      <c r="H999" s="5">
        <f>IFERROR(SEARCH(Tabelle2!$A$5,Literatur!$C999),0)</f>
        <v>0</v>
      </c>
      <c r="I999" s="5">
        <f>IFERROR(SEARCH(Tabelle2!$A$6,Literatur!$C999),0)</f>
        <v>0</v>
      </c>
      <c r="J999" s="5">
        <f>IFERROR(SEARCH(Tabelle2!$A$7,Literatur!$C999),0)</f>
        <v>0</v>
      </c>
      <c r="K999" s="5">
        <f>IFERROR(SEARCH(Tabelle2!$A$8,Literatur!$C999),0)</f>
        <v>0</v>
      </c>
      <c r="L999" s="5">
        <f>IFERROR(SEARCH(Tabelle2!$A$9,Literatur!$C999),0)</f>
        <v>0</v>
      </c>
      <c r="M999" s="5">
        <f>IFERROR(SEARCH(Tabelle2!$A$10,Literatur!$C999),0)</f>
        <v>0</v>
      </c>
      <c r="N999" t="s">
        <v>3715</v>
      </c>
      <c r="O999" t="s">
        <v>61</v>
      </c>
      <c r="P999" t="s">
        <v>11128</v>
      </c>
      <c r="Q999" t="s">
        <v>3649</v>
      </c>
      <c r="R999">
        <v>3</v>
      </c>
      <c r="S999">
        <v>115337</v>
      </c>
      <c r="T999" t="s">
        <v>64</v>
      </c>
      <c r="U999" t="s">
        <v>11129</v>
      </c>
      <c r="V999" t="s">
        <v>11130</v>
      </c>
      <c r="X999" t="s">
        <v>11131</v>
      </c>
      <c r="Y999" t="s">
        <v>11132</v>
      </c>
      <c r="Z999" t="s">
        <v>11133</v>
      </c>
      <c r="AA999">
        <f t="shared" si="45"/>
        <v>3</v>
      </c>
      <c r="AB999">
        <v>36</v>
      </c>
      <c r="AC999" t="s">
        <v>11191</v>
      </c>
      <c r="AD999" t="s">
        <v>71</v>
      </c>
      <c r="AE999">
        <v>28236807</v>
      </c>
      <c r="AF999" t="s">
        <v>11192</v>
      </c>
      <c r="AG999" t="s">
        <v>11193</v>
      </c>
      <c r="AH999" t="s">
        <v>11194</v>
      </c>
      <c r="AI999" t="s">
        <v>11195</v>
      </c>
      <c r="AJ999" t="s">
        <v>113</v>
      </c>
      <c r="AK999" t="s">
        <v>2562</v>
      </c>
      <c r="AL999">
        <v>2606691</v>
      </c>
      <c r="AM999">
        <v>2017</v>
      </c>
      <c r="AN999" t="s">
        <v>3430</v>
      </c>
      <c r="AO999" t="s">
        <v>3431</v>
      </c>
      <c r="AP999" t="s">
        <v>3432</v>
      </c>
      <c r="AQ999" t="s">
        <v>3433</v>
      </c>
      <c r="AR999" t="s">
        <v>11196</v>
      </c>
      <c r="AS999" t="s">
        <v>3435</v>
      </c>
      <c r="AT999" t="s">
        <v>11197</v>
      </c>
      <c r="AU999" t="s">
        <v>11198</v>
      </c>
      <c r="AV999" t="s">
        <v>84</v>
      </c>
      <c r="AW999" t="s">
        <v>86</v>
      </c>
      <c r="AX999" t="s">
        <v>86</v>
      </c>
      <c r="AY999" t="s">
        <v>85</v>
      </c>
      <c r="AZ999" t="s">
        <v>86</v>
      </c>
      <c r="BA999" t="s">
        <v>85</v>
      </c>
      <c r="BB999" t="s">
        <v>86</v>
      </c>
      <c r="BC999">
        <v>0</v>
      </c>
      <c r="BD999" t="s">
        <v>86</v>
      </c>
      <c r="BE999" t="s">
        <v>86</v>
      </c>
      <c r="BF999" t="s">
        <v>85</v>
      </c>
      <c r="BG999" t="s">
        <v>86</v>
      </c>
      <c r="BH999" t="s">
        <v>85</v>
      </c>
      <c r="BI999" t="s">
        <v>85</v>
      </c>
      <c r="BJ999" t="s">
        <v>85</v>
      </c>
      <c r="BK999" t="s">
        <v>85</v>
      </c>
      <c r="BL999" t="s">
        <v>11199</v>
      </c>
      <c r="BM999" t="s">
        <v>800</v>
      </c>
      <c r="BN999" t="s">
        <v>4795</v>
      </c>
      <c r="BO999" t="s">
        <v>6625</v>
      </c>
      <c r="BP999" s="1" t="s">
        <v>11200</v>
      </c>
    </row>
    <row r="1000" spans="1:68" hidden="1" x14ac:dyDescent="0.25">
      <c r="A1000" s="1" t="s">
        <v>11125</v>
      </c>
      <c r="B1000" t="s">
        <v>11126</v>
      </c>
      <c r="C1000" t="s">
        <v>11127</v>
      </c>
      <c r="D1000" s="5">
        <f t="shared" si="44"/>
        <v>0</v>
      </c>
      <c r="E1000" s="5">
        <f>IFERROR(SEARCH(Tabelle2!$A$2,Literatur!$C1000),0)</f>
        <v>0</v>
      </c>
      <c r="F1000" s="5">
        <f>IFERROR(SEARCH(Tabelle2!$A$3,Literatur!$C1000),0)</f>
        <v>0</v>
      </c>
      <c r="G1000" s="5">
        <f>IFERROR(SEARCH(Tabelle2!$A$4,Literatur!$C1000),0)</f>
        <v>0</v>
      </c>
      <c r="H1000" s="5">
        <f>IFERROR(SEARCH(Tabelle2!$A$5,Literatur!$C1000),0)</f>
        <v>0</v>
      </c>
      <c r="I1000" s="5">
        <f>IFERROR(SEARCH(Tabelle2!$A$6,Literatur!$C1000),0)</f>
        <v>0</v>
      </c>
      <c r="J1000" s="5">
        <f>IFERROR(SEARCH(Tabelle2!$A$7,Literatur!$C1000),0)</f>
        <v>0</v>
      </c>
      <c r="K1000" s="5">
        <f>IFERROR(SEARCH(Tabelle2!$A$8,Literatur!$C1000),0)</f>
        <v>0</v>
      </c>
      <c r="L1000" s="5">
        <f>IFERROR(SEARCH(Tabelle2!$A$9,Literatur!$C1000),0)</f>
        <v>0</v>
      </c>
      <c r="M1000" s="5">
        <f>IFERROR(SEARCH(Tabelle2!$A$10,Literatur!$C1000),0)</f>
        <v>0</v>
      </c>
      <c r="N1000" t="s">
        <v>3715</v>
      </c>
      <c r="O1000" t="s">
        <v>61</v>
      </c>
      <c r="P1000" t="s">
        <v>11128</v>
      </c>
      <c r="Q1000" t="s">
        <v>3649</v>
      </c>
      <c r="R1000">
        <v>3</v>
      </c>
      <c r="S1000">
        <v>115337</v>
      </c>
      <c r="T1000" t="s">
        <v>64</v>
      </c>
      <c r="U1000" t="s">
        <v>11129</v>
      </c>
      <c r="V1000" t="s">
        <v>11130</v>
      </c>
      <c r="X1000" t="s">
        <v>11131</v>
      </c>
      <c r="Y1000" t="s">
        <v>11132</v>
      </c>
      <c r="Z1000" t="s">
        <v>11133</v>
      </c>
      <c r="AA1000">
        <f t="shared" si="45"/>
        <v>3</v>
      </c>
      <c r="AB1000">
        <v>36</v>
      </c>
      <c r="AC1000" t="s">
        <v>11201</v>
      </c>
      <c r="AD1000" t="s">
        <v>71</v>
      </c>
      <c r="AE1000">
        <v>30324906</v>
      </c>
      <c r="AF1000" t="s">
        <v>11202</v>
      </c>
      <c r="AG1000" t="s">
        <v>11203</v>
      </c>
      <c r="AH1000" t="s">
        <v>11204</v>
      </c>
      <c r="AI1000" t="s">
        <v>11205</v>
      </c>
      <c r="AJ1000" t="s">
        <v>113</v>
      </c>
      <c r="AK1000" t="s">
        <v>76</v>
      </c>
      <c r="AL1000">
        <v>2519631</v>
      </c>
      <c r="AM1000">
        <v>2017</v>
      </c>
      <c r="AN1000" t="s">
        <v>11206</v>
      </c>
      <c r="AO1000" t="s">
        <v>11207</v>
      </c>
      <c r="AP1000" t="s">
        <v>11207</v>
      </c>
      <c r="AQ1000" t="s">
        <v>11208</v>
      </c>
      <c r="AR1000" t="s">
        <v>4349</v>
      </c>
      <c r="AS1000" t="s">
        <v>11196</v>
      </c>
      <c r="AT1000" t="s">
        <v>11209</v>
      </c>
      <c r="AU1000" t="s">
        <v>11210</v>
      </c>
      <c r="AV1000" t="s">
        <v>84</v>
      </c>
      <c r="AW1000" t="s">
        <v>86</v>
      </c>
      <c r="AX1000" t="s">
        <v>86</v>
      </c>
      <c r="AY1000" t="s">
        <v>85</v>
      </c>
      <c r="AZ1000" t="s">
        <v>86</v>
      </c>
      <c r="BA1000" t="s">
        <v>85</v>
      </c>
      <c r="BB1000" t="s">
        <v>85</v>
      </c>
      <c r="BC1000">
        <v>0</v>
      </c>
      <c r="BD1000" t="s">
        <v>86</v>
      </c>
      <c r="BE1000" t="s">
        <v>86</v>
      </c>
      <c r="BF1000" t="s">
        <v>85</v>
      </c>
      <c r="BG1000" t="s">
        <v>86</v>
      </c>
      <c r="BH1000" t="s">
        <v>85</v>
      </c>
      <c r="BI1000" t="s">
        <v>85</v>
      </c>
      <c r="BJ1000" t="s">
        <v>85</v>
      </c>
      <c r="BK1000" t="s">
        <v>85</v>
      </c>
      <c r="BL1000" t="s">
        <v>11189</v>
      </c>
      <c r="BM1000" t="s">
        <v>3578</v>
      </c>
      <c r="BN1000" t="s">
        <v>827</v>
      </c>
      <c r="BO1000" t="s">
        <v>11189</v>
      </c>
      <c r="BP1000" s="1" t="s">
        <v>11211</v>
      </c>
    </row>
    <row r="1001" spans="1:68" hidden="1" x14ac:dyDescent="0.25">
      <c r="A1001" s="1" t="s">
        <v>11125</v>
      </c>
      <c r="B1001" t="s">
        <v>11126</v>
      </c>
      <c r="C1001" t="s">
        <v>11127</v>
      </c>
      <c r="D1001" s="5">
        <f t="shared" si="44"/>
        <v>0</v>
      </c>
      <c r="E1001" s="5">
        <f>IFERROR(SEARCH(Tabelle2!$A$2,Literatur!$C1001),0)</f>
        <v>0</v>
      </c>
      <c r="F1001" s="5">
        <f>IFERROR(SEARCH(Tabelle2!$A$3,Literatur!$C1001),0)</f>
        <v>0</v>
      </c>
      <c r="G1001" s="5">
        <f>IFERROR(SEARCH(Tabelle2!$A$4,Literatur!$C1001),0)</f>
        <v>0</v>
      </c>
      <c r="H1001" s="5">
        <f>IFERROR(SEARCH(Tabelle2!$A$5,Literatur!$C1001),0)</f>
        <v>0</v>
      </c>
      <c r="I1001" s="5">
        <f>IFERROR(SEARCH(Tabelle2!$A$6,Literatur!$C1001),0)</f>
        <v>0</v>
      </c>
      <c r="J1001" s="5">
        <f>IFERROR(SEARCH(Tabelle2!$A$7,Literatur!$C1001),0)</f>
        <v>0</v>
      </c>
      <c r="K1001" s="5">
        <f>IFERROR(SEARCH(Tabelle2!$A$8,Literatur!$C1001),0)</f>
        <v>0</v>
      </c>
      <c r="L1001" s="5">
        <f>IFERROR(SEARCH(Tabelle2!$A$9,Literatur!$C1001),0)</f>
        <v>0</v>
      </c>
      <c r="M1001" s="5">
        <f>IFERROR(SEARCH(Tabelle2!$A$10,Literatur!$C1001),0)</f>
        <v>0</v>
      </c>
      <c r="N1001" t="s">
        <v>3715</v>
      </c>
      <c r="O1001" t="s">
        <v>61</v>
      </c>
      <c r="P1001" t="s">
        <v>11128</v>
      </c>
      <c r="Q1001" t="s">
        <v>3649</v>
      </c>
      <c r="R1001">
        <v>3</v>
      </c>
      <c r="S1001">
        <v>115337</v>
      </c>
      <c r="T1001" t="s">
        <v>64</v>
      </c>
      <c r="U1001" t="s">
        <v>11129</v>
      </c>
      <c r="V1001" t="s">
        <v>11130</v>
      </c>
      <c r="X1001" t="s">
        <v>11131</v>
      </c>
      <c r="Y1001" t="s">
        <v>11132</v>
      </c>
      <c r="Z1001" t="s">
        <v>11133</v>
      </c>
      <c r="AA1001">
        <f t="shared" si="45"/>
        <v>3</v>
      </c>
      <c r="AB1001">
        <v>36</v>
      </c>
      <c r="AC1001" t="s">
        <v>11212</v>
      </c>
      <c r="AD1001" t="s">
        <v>71</v>
      </c>
      <c r="AE1001">
        <v>29632372</v>
      </c>
      <c r="AF1001" t="s">
        <v>11213</v>
      </c>
      <c r="AG1001" t="s">
        <v>11214</v>
      </c>
      <c r="AH1001" t="s">
        <v>11215</v>
      </c>
      <c r="AI1001" t="s">
        <v>11216</v>
      </c>
      <c r="AJ1001" t="s">
        <v>113</v>
      </c>
      <c r="AK1001" t="s">
        <v>384</v>
      </c>
      <c r="AL1001">
        <v>2732447</v>
      </c>
      <c r="AM1001">
        <v>2018</v>
      </c>
      <c r="AN1001" t="s">
        <v>4346</v>
      </c>
      <c r="AO1001" t="s">
        <v>4347</v>
      </c>
      <c r="AP1001" t="s">
        <v>4347</v>
      </c>
      <c r="AQ1001" t="s">
        <v>4348</v>
      </c>
      <c r="AR1001" t="s">
        <v>467</v>
      </c>
      <c r="AS1001" t="s">
        <v>4349</v>
      </c>
      <c r="AT1001" t="s">
        <v>11217</v>
      </c>
      <c r="AU1001" t="s">
        <v>11218</v>
      </c>
      <c r="AV1001" t="s">
        <v>84</v>
      </c>
      <c r="AW1001" t="s">
        <v>86</v>
      </c>
      <c r="AX1001" t="s">
        <v>86</v>
      </c>
      <c r="AY1001" t="s">
        <v>85</v>
      </c>
      <c r="AZ1001" t="s">
        <v>86</v>
      </c>
      <c r="BA1001" t="s">
        <v>85</v>
      </c>
      <c r="BB1001" t="s">
        <v>86</v>
      </c>
      <c r="BC1001">
        <v>1</v>
      </c>
      <c r="BD1001" t="s">
        <v>86</v>
      </c>
      <c r="BE1001" t="s">
        <v>86</v>
      </c>
      <c r="BF1001" t="s">
        <v>85</v>
      </c>
      <c r="BG1001" t="s">
        <v>86</v>
      </c>
      <c r="BH1001" t="s">
        <v>85</v>
      </c>
      <c r="BI1001" t="s">
        <v>85</v>
      </c>
      <c r="BJ1001" t="s">
        <v>85</v>
      </c>
      <c r="BK1001" t="s">
        <v>85</v>
      </c>
      <c r="BL1001" t="s">
        <v>4793</v>
      </c>
      <c r="BM1001" t="s">
        <v>9175</v>
      </c>
      <c r="BN1001" t="s">
        <v>1561</v>
      </c>
      <c r="BO1001" t="s">
        <v>4795</v>
      </c>
      <c r="BP1001" s="1" t="s">
        <v>11219</v>
      </c>
    </row>
    <row r="1002" spans="1:68" hidden="1" x14ac:dyDescent="0.25">
      <c r="A1002" s="1" t="s">
        <v>11125</v>
      </c>
      <c r="B1002" t="s">
        <v>11126</v>
      </c>
      <c r="C1002" t="s">
        <v>11127</v>
      </c>
      <c r="D1002" s="5">
        <f t="shared" si="44"/>
        <v>0</v>
      </c>
      <c r="E1002" s="5">
        <f>IFERROR(SEARCH(Tabelle2!$A$2,Literatur!$C1002),0)</f>
        <v>0</v>
      </c>
      <c r="F1002" s="5">
        <f>IFERROR(SEARCH(Tabelle2!$A$3,Literatur!$C1002),0)</f>
        <v>0</v>
      </c>
      <c r="G1002" s="5">
        <f>IFERROR(SEARCH(Tabelle2!$A$4,Literatur!$C1002),0)</f>
        <v>0</v>
      </c>
      <c r="H1002" s="5">
        <f>IFERROR(SEARCH(Tabelle2!$A$5,Literatur!$C1002),0)</f>
        <v>0</v>
      </c>
      <c r="I1002" s="5">
        <f>IFERROR(SEARCH(Tabelle2!$A$6,Literatur!$C1002),0)</f>
        <v>0</v>
      </c>
      <c r="J1002" s="5">
        <f>IFERROR(SEARCH(Tabelle2!$A$7,Literatur!$C1002),0)</f>
        <v>0</v>
      </c>
      <c r="K1002" s="5">
        <f>IFERROR(SEARCH(Tabelle2!$A$8,Literatur!$C1002),0)</f>
        <v>0</v>
      </c>
      <c r="L1002" s="5">
        <f>IFERROR(SEARCH(Tabelle2!$A$9,Literatur!$C1002),0)</f>
        <v>0</v>
      </c>
      <c r="M1002" s="5">
        <f>IFERROR(SEARCH(Tabelle2!$A$10,Literatur!$C1002),0)</f>
        <v>0</v>
      </c>
      <c r="N1002" t="s">
        <v>3715</v>
      </c>
      <c r="O1002" t="s">
        <v>61</v>
      </c>
      <c r="P1002" t="s">
        <v>11128</v>
      </c>
      <c r="Q1002" t="s">
        <v>3649</v>
      </c>
      <c r="R1002">
        <v>3</v>
      </c>
      <c r="S1002">
        <v>115337</v>
      </c>
      <c r="T1002" t="s">
        <v>64</v>
      </c>
      <c r="U1002" t="s">
        <v>11129</v>
      </c>
      <c r="V1002" t="s">
        <v>11130</v>
      </c>
      <c r="X1002" t="s">
        <v>11131</v>
      </c>
      <c r="Y1002" t="s">
        <v>11132</v>
      </c>
      <c r="Z1002" t="s">
        <v>11133</v>
      </c>
      <c r="AA1002">
        <f t="shared" si="45"/>
        <v>3</v>
      </c>
      <c r="AB1002">
        <v>36</v>
      </c>
      <c r="AC1002" t="s">
        <v>11220</v>
      </c>
      <c r="AD1002" t="s">
        <v>71</v>
      </c>
      <c r="AE1002">
        <v>28821804</v>
      </c>
      <c r="AF1002" t="s">
        <v>11221</v>
      </c>
      <c r="AG1002" t="s">
        <v>11222</v>
      </c>
      <c r="AH1002" t="s">
        <v>11223</v>
      </c>
      <c r="AI1002" t="s">
        <v>11224</v>
      </c>
      <c r="AJ1002" t="s">
        <v>1033</v>
      </c>
      <c r="AK1002" t="s">
        <v>97</v>
      </c>
      <c r="AL1002">
        <v>2668385</v>
      </c>
      <c r="AM1002">
        <v>2018</v>
      </c>
      <c r="AN1002" t="s">
        <v>464</v>
      </c>
      <c r="AO1002" t="s">
        <v>465</v>
      </c>
      <c r="AP1002" t="s">
        <v>465</v>
      </c>
      <c r="AQ1002" t="s">
        <v>466</v>
      </c>
      <c r="AR1002" t="s">
        <v>467</v>
      </c>
      <c r="AS1002" t="s">
        <v>467</v>
      </c>
      <c r="AT1002" t="s">
        <v>11225</v>
      </c>
      <c r="AU1002" t="s">
        <v>11226</v>
      </c>
      <c r="AV1002" t="s">
        <v>84</v>
      </c>
      <c r="AW1002" t="s">
        <v>86</v>
      </c>
      <c r="AX1002" t="s">
        <v>86</v>
      </c>
      <c r="AY1002" t="s">
        <v>85</v>
      </c>
      <c r="AZ1002" t="s">
        <v>86</v>
      </c>
      <c r="BA1002" t="s">
        <v>85</v>
      </c>
      <c r="BB1002" t="s">
        <v>86</v>
      </c>
      <c r="BC1002">
        <v>1</v>
      </c>
      <c r="BD1002" t="s">
        <v>86</v>
      </c>
      <c r="BE1002" t="s">
        <v>86</v>
      </c>
      <c r="BF1002" t="s">
        <v>85</v>
      </c>
      <c r="BG1002" t="s">
        <v>86</v>
      </c>
      <c r="BH1002" t="s">
        <v>85</v>
      </c>
      <c r="BI1002" t="s">
        <v>85</v>
      </c>
      <c r="BJ1002" t="s">
        <v>85</v>
      </c>
      <c r="BK1002" t="s">
        <v>85</v>
      </c>
      <c r="BL1002" t="s">
        <v>11227</v>
      </c>
      <c r="BM1002" t="s">
        <v>3423</v>
      </c>
      <c r="BN1002" t="s">
        <v>3311</v>
      </c>
      <c r="BO1002" t="s">
        <v>827</v>
      </c>
      <c r="BP1002" s="1" t="s">
        <v>11228</v>
      </c>
    </row>
    <row r="1003" spans="1:68" hidden="1" x14ac:dyDescent="0.25">
      <c r="A1003" s="1" t="s">
        <v>11125</v>
      </c>
      <c r="B1003" t="s">
        <v>11126</v>
      </c>
      <c r="C1003" t="s">
        <v>11127</v>
      </c>
      <c r="D1003" s="5">
        <f t="shared" si="44"/>
        <v>0</v>
      </c>
      <c r="E1003" s="5">
        <f>IFERROR(SEARCH(Tabelle2!$A$2,Literatur!$C1003),0)</f>
        <v>0</v>
      </c>
      <c r="F1003" s="5">
        <f>IFERROR(SEARCH(Tabelle2!$A$3,Literatur!$C1003),0)</f>
        <v>0</v>
      </c>
      <c r="G1003" s="5">
        <f>IFERROR(SEARCH(Tabelle2!$A$4,Literatur!$C1003),0)</f>
        <v>0</v>
      </c>
      <c r="H1003" s="5">
        <f>IFERROR(SEARCH(Tabelle2!$A$5,Literatur!$C1003),0)</f>
        <v>0</v>
      </c>
      <c r="I1003" s="5">
        <f>IFERROR(SEARCH(Tabelle2!$A$6,Literatur!$C1003),0)</f>
        <v>0</v>
      </c>
      <c r="J1003" s="5">
        <f>IFERROR(SEARCH(Tabelle2!$A$7,Literatur!$C1003),0)</f>
        <v>0</v>
      </c>
      <c r="K1003" s="5">
        <f>IFERROR(SEARCH(Tabelle2!$A$8,Literatur!$C1003),0)</f>
        <v>0</v>
      </c>
      <c r="L1003" s="5">
        <f>IFERROR(SEARCH(Tabelle2!$A$9,Literatur!$C1003),0)</f>
        <v>0</v>
      </c>
      <c r="M1003" s="5">
        <f>IFERROR(SEARCH(Tabelle2!$A$10,Literatur!$C1003),0)</f>
        <v>0</v>
      </c>
      <c r="N1003" t="s">
        <v>3715</v>
      </c>
      <c r="O1003" t="s">
        <v>61</v>
      </c>
      <c r="P1003" t="s">
        <v>11128</v>
      </c>
      <c r="Q1003" t="s">
        <v>3649</v>
      </c>
      <c r="R1003">
        <v>3</v>
      </c>
      <c r="S1003">
        <v>115337</v>
      </c>
      <c r="T1003" t="s">
        <v>64</v>
      </c>
      <c r="U1003" t="s">
        <v>11129</v>
      </c>
      <c r="V1003" t="s">
        <v>11130</v>
      </c>
      <c r="X1003" t="s">
        <v>11131</v>
      </c>
      <c r="Y1003" t="s">
        <v>11132</v>
      </c>
      <c r="Z1003" t="s">
        <v>11133</v>
      </c>
      <c r="AA1003">
        <f t="shared" si="45"/>
        <v>3</v>
      </c>
      <c r="AB1003">
        <v>36</v>
      </c>
      <c r="AC1003" t="s">
        <v>11229</v>
      </c>
      <c r="AD1003" t="s">
        <v>71</v>
      </c>
      <c r="AE1003">
        <v>28779464</v>
      </c>
      <c r="AF1003" t="s">
        <v>11230</v>
      </c>
      <c r="AG1003" t="s">
        <v>11231</v>
      </c>
      <c r="AH1003" t="s">
        <v>11232</v>
      </c>
      <c r="AI1003" t="s">
        <v>11233</v>
      </c>
      <c r="AJ1003" t="s">
        <v>76</v>
      </c>
      <c r="AK1003" t="s">
        <v>384</v>
      </c>
      <c r="AL1003">
        <v>2582427</v>
      </c>
      <c r="AM1003">
        <v>2017</v>
      </c>
      <c r="AN1003" t="s">
        <v>464</v>
      </c>
      <c r="AO1003" t="s">
        <v>465</v>
      </c>
      <c r="AP1003" t="s">
        <v>465</v>
      </c>
      <c r="AQ1003" t="s">
        <v>466</v>
      </c>
      <c r="AR1003" t="s">
        <v>11234</v>
      </c>
      <c r="AS1003" t="s">
        <v>467</v>
      </c>
      <c r="AT1003" t="s">
        <v>11235</v>
      </c>
      <c r="AU1003" t="s">
        <v>11236</v>
      </c>
      <c r="AV1003" t="s">
        <v>84</v>
      </c>
      <c r="AW1003" t="s">
        <v>86</v>
      </c>
      <c r="AX1003" t="s">
        <v>86</v>
      </c>
      <c r="AY1003" t="s">
        <v>85</v>
      </c>
      <c r="AZ1003" t="s">
        <v>86</v>
      </c>
      <c r="BA1003" t="s">
        <v>85</v>
      </c>
      <c r="BB1003" t="s">
        <v>86</v>
      </c>
      <c r="BC1003">
        <v>1</v>
      </c>
      <c r="BD1003" t="s">
        <v>86</v>
      </c>
      <c r="BE1003" t="s">
        <v>85</v>
      </c>
      <c r="BF1003" t="s">
        <v>85</v>
      </c>
      <c r="BG1003" t="s">
        <v>86</v>
      </c>
      <c r="BH1003" t="s">
        <v>85</v>
      </c>
      <c r="BI1003" t="s">
        <v>85</v>
      </c>
      <c r="BJ1003" t="s">
        <v>85</v>
      </c>
      <c r="BK1003" t="s">
        <v>85</v>
      </c>
      <c r="BL1003" t="s">
        <v>11237</v>
      </c>
      <c r="BM1003" t="s">
        <v>7258</v>
      </c>
      <c r="BN1003" t="s">
        <v>3596</v>
      </c>
      <c r="BO1003" t="s">
        <v>1561</v>
      </c>
      <c r="BP1003" s="1" t="s">
        <v>11238</v>
      </c>
    </row>
    <row r="1004" spans="1:68" hidden="1" x14ac:dyDescent="0.25">
      <c r="A1004" s="1" t="s">
        <v>11125</v>
      </c>
      <c r="B1004" t="s">
        <v>11126</v>
      </c>
      <c r="C1004" t="s">
        <v>11127</v>
      </c>
      <c r="D1004" s="5">
        <f t="shared" si="44"/>
        <v>0</v>
      </c>
      <c r="E1004" s="5">
        <f>IFERROR(SEARCH(Tabelle2!$A$2,Literatur!$C1004),0)</f>
        <v>0</v>
      </c>
      <c r="F1004" s="5">
        <f>IFERROR(SEARCH(Tabelle2!$A$3,Literatur!$C1004),0)</f>
        <v>0</v>
      </c>
      <c r="G1004" s="5">
        <f>IFERROR(SEARCH(Tabelle2!$A$4,Literatur!$C1004),0)</f>
        <v>0</v>
      </c>
      <c r="H1004" s="5">
        <f>IFERROR(SEARCH(Tabelle2!$A$5,Literatur!$C1004),0)</f>
        <v>0</v>
      </c>
      <c r="I1004" s="5">
        <f>IFERROR(SEARCH(Tabelle2!$A$6,Literatur!$C1004),0)</f>
        <v>0</v>
      </c>
      <c r="J1004" s="5">
        <f>IFERROR(SEARCH(Tabelle2!$A$7,Literatur!$C1004),0)</f>
        <v>0</v>
      </c>
      <c r="K1004" s="5">
        <f>IFERROR(SEARCH(Tabelle2!$A$8,Literatur!$C1004),0)</f>
        <v>0</v>
      </c>
      <c r="L1004" s="5">
        <f>IFERROR(SEARCH(Tabelle2!$A$9,Literatur!$C1004),0)</f>
        <v>0</v>
      </c>
      <c r="M1004" s="5">
        <f>IFERROR(SEARCH(Tabelle2!$A$10,Literatur!$C1004),0)</f>
        <v>0</v>
      </c>
      <c r="N1004" t="s">
        <v>3715</v>
      </c>
      <c r="O1004" t="s">
        <v>61</v>
      </c>
      <c r="P1004" t="s">
        <v>11128</v>
      </c>
      <c r="Q1004" t="s">
        <v>3649</v>
      </c>
      <c r="R1004">
        <v>3</v>
      </c>
      <c r="S1004">
        <v>115337</v>
      </c>
      <c r="T1004" t="s">
        <v>64</v>
      </c>
      <c r="U1004" t="s">
        <v>11129</v>
      </c>
      <c r="V1004" t="s">
        <v>11130</v>
      </c>
      <c r="X1004" t="s">
        <v>11131</v>
      </c>
      <c r="Y1004" t="s">
        <v>11132</v>
      </c>
      <c r="Z1004" t="s">
        <v>11133</v>
      </c>
      <c r="AA1004">
        <f t="shared" si="45"/>
        <v>3</v>
      </c>
      <c r="AB1004">
        <v>36</v>
      </c>
      <c r="AC1004" t="s">
        <v>11239</v>
      </c>
      <c r="AD1004" t="s">
        <v>71</v>
      </c>
      <c r="AE1004">
        <v>28657202</v>
      </c>
      <c r="AF1004" t="s">
        <v>11240</v>
      </c>
      <c r="AG1004" t="s">
        <v>11241</v>
      </c>
      <c r="AH1004" t="s">
        <v>11242</v>
      </c>
      <c r="AI1004" t="s">
        <v>11243</v>
      </c>
      <c r="AJ1004" t="s">
        <v>2697</v>
      </c>
      <c r="AK1004" t="s">
        <v>1059</v>
      </c>
      <c r="AL1004">
        <v>2674007</v>
      </c>
      <c r="AM1004">
        <v>2018</v>
      </c>
      <c r="AN1004" t="s">
        <v>11244</v>
      </c>
      <c r="AO1004" t="s">
        <v>11245</v>
      </c>
      <c r="AP1004" t="s">
        <v>11245</v>
      </c>
      <c r="AQ1004" t="s">
        <v>11246</v>
      </c>
      <c r="AR1004" t="s">
        <v>3731</v>
      </c>
      <c r="AS1004" t="s">
        <v>11247</v>
      </c>
      <c r="AT1004" t="s">
        <v>11248</v>
      </c>
      <c r="AU1004" t="s">
        <v>3742</v>
      </c>
      <c r="AV1004" t="s">
        <v>84</v>
      </c>
      <c r="AW1004" t="s">
        <v>86</v>
      </c>
      <c r="AX1004" t="s">
        <v>86</v>
      </c>
      <c r="AY1004" t="s">
        <v>85</v>
      </c>
      <c r="AZ1004" t="s">
        <v>86</v>
      </c>
      <c r="BA1004" t="s">
        <v>85</v>
      </c>
      <c r="BB1004" t="s">
        <v>86</v>
      </c>
      <c r="BC1004">
        <v>1</v>
      </c>
      <c r="BD1004" t="s">
        <v>86</v>
      </c>
      <c r="BE1004" t="s">
        <v>86</v>
      </c>
      <c r="BF1004" t="s">
        <v>85</v>
      </c>
      <c r="BG1004" t="s">
        <v>86</v>
      </c>
      <c r="BH1004" t="s">
        <v>85</v>
      </c>
      <c r="BI1004" t="s">
        <v>85</v>
      </c>
      <c r="BJ1004" t="s">
        <v>85</v>
      </c>
      <c r="BK1004" t="s">
        <v>85</v>
      </c>
      <c r="BL1004" t="s">
        <v>11249</v>
      </c>
      <c r="BM1004" t="s">
        <v>6550</v>
      </c>
      <c r="BN1004" t="s">
        <v>5632</v>
      </c>
      <c r="BO1004" t="s">
        <v>1069</v>
      </c>
      <c r="BP1004" s="1" t="s">
        <v>11250</v>
      </c>
    </row>
    <row r="1005" spans="1:68" hidden="1" x14ac:dyDescent="0.25">
      <c r="A1005" s="1" t="s">
        <v>11125</v>
      </c>
      <c r="B1005" t="s">
        <v>11126</v>
      </c>
      <c r="C1005" t="s">
        <v>11127</v>
      </c>
      <c r="D1005" s="5">
        <f t="shared" si="44"/>
        <v>0</v>
      </c>
      <c r="E1005" s="5">
        <f>IFERROR(SEARCH(Tabelle2!$A$2,Literatur!$C1005),0)</f>
        <v>0</v>
      </c>
      <c r="F1005" s="5">
        <f>IFERROR(SEARCH(Tabelle2!$A$3,Literatur!$C1005),0)</f>
        <v>0</v>
      </c>
      <c r="G1005" s="5">
        <f>IFERROR(SEARCH(Tabelle2!$A$4,Literatur!$C1005),0)</f>
        <v>0</v>
      </c>
      <c r="H1005" s="5">
        <f>IFERROR(SEARCH(Tabelle2!$A$5,Literatur!$C1005),0)</f>
        <v>0</v>
      </c>
      <c r="I1005" s="5">
        <f>IFERROR(SEARCH(Tabelle2!$A$6,Literatur!$C1005),0)</f>
        <v>0</v>
      </c>
      <c r="J1005" s="5">
        <f>IFERROR(SEARCH(Tabelle2!$A$7,Literatur!$C1005),0)</f>
        <v>0</v>
      </c>
      <c r="K1005" s="5">
        <f>IFERROR(SEARCH(Tabelle2!$A$8,Literatur!$C1005),0)</f>
        <v>0</v>
      </c>
      <c r="L1005" s="5">
        <f>IFERROR(SEARCH(Tabelle2!$A$9,Literatur!$C1005),0)</f>
        <v>0</v>
      </c>
      <c r="M1005" s="5">
        <f>IFERROR(SEARCH(Tabelle2!$A$10,Literatur!$C1005),0)</f>
        <v>0</v>
      </c>
      <c r="N1005" t="s">
        <v>3715</v>
      </c>
      <c r="O1005" t="s">
        <v>61</v>
      </c>
      <c r="P1005" t="s">
        <v>11128</v>
      </c>
      <c r="Q1005" t="s">
        <v>3649</v>
      </c>
      <c r="R1005">
        <v>3</v>
      </c>
      <c r="S1005">
        <v>115337</v>
      </c>
      <c r="T1005" t="s">
        <v>64</v>
      </c>
      <c r="U1005" t="s">
        <v>11129</v>
      </c>
      <c r="V1005" t="s">
        <v>11130</v>
      </c>
      <c r="X1005" t="s">
        <v>11131</v>
      </c>
      <c r="Y1005" t="s">
        <v>11132</v>
      </c>
      <c r="Z1005" t="s">
        <v>11133</v>
      </c>
      <c r="AA1005">
        <f t="shared" si="45"/>
        <v>3</v>
      </c>
      <c r="AB1005">
        <v>36</v>
      </c>
      <c r="AC1005" t="s">
        <v>11251</v>
      </c>
      <c r="AD1005" t="s">
        <v>71</v>
      </c>
      <c r="AE1005">
        <v>27807274</v>
      </c>
      <c r="AF1005" t="s">
        <v>11252</v>
      </c>
      <c r="AG1005" t="s">
        <v>11253</v>
      </c>
      <c r="AH1005" t="s">
        <v>11254</v>
      </c>
      <c r="AI1005" t="s">
        <v>11255</v>
      </c>
      <c r="AJ1005" t="s">
        <v>384</v>
      </c>
      <c r="AK1005" t="s">
        <v>241</v>
      </c>
      <c r="AL1005">
        <v>2622281</v>
      </c>
      <c r="AM1005">
        <v>2017</v>
      </c>
      <c r="AN1005" t="s">
        <v>3740</v>
      </c>
      <c r="AO1005" t="s">
        <v>3729</v>
      </c>
      <c r="AP1005" t="s">
        <v>3729</v>
      </c>
      <c r="AQ1005" t="s">
        <v>3730</v>
      </c>
      <c r="AR1005" t="s">
        <v>11256</v>
      </c>
      <c r="AS1005" t="s">
        <v>3731</v>
      </c>
      <c r="AT1005" t="s">
        <v>11257</v>
      </c>
      <c r="AU1005" t="s">
        <v>11258</v>
      </c>
      <c r="AV1005" t="s">
        <v>84</v>
      </c>
      <c r="AW1005" t="s">
        <v>86</v>
      </c>
      <c r="AX1005" t="s">
        <v>86</v>
      </c>
      <c r="AY1005" t="s">
        <v>85</v>
      </c>
      <c r="AZ1005" t="s">
        <v>86</v>
      </c>
      <c r="BA1005" t="s">
        <v>85</v>
      </c>
      <c r="BB1005" t="s">
        <v>86</v>
      </c>
      <c r="BC1005">
        <v>1</v>
      </c>
      <c r="BD1005" t="s">
        <v>86</v>
      </c>
      <c r="BE1005" t="s">
        <v>86</v>
      </c>
      <c r="BF1005" t="s">
        <v>85</v>
      </c>
      <c r="BG1005" t="s">
        <v>86</v>
      </c>
      <c r="BH1005" t="s">
        <v>85</v>
      </c>
      <c r="BI1005" t="s">
        <v>85</v>
      </c>
      <c r="BJ1005" t="s">
        <v>85</v>
      </c>
      <c r="BK1005" t="s">
        <v>85</v>
      </c>
      <c r="BL1005" t="s">
        <v>569</v>
      </c>
      <c r="BM1005" t="s">
        <v>4943</v>
      </c>
      <c r="BN1005" t="s">
        <v>11259</v>
      </c>
      <c r="BO1005" t="s">
        <v>3311</v>
      </c>
      <c r="BP1005" s="1" t="s">
        <v>11260</v>
      </c>
    </row>
    <row r="1006" spans="1:68" hidden="1" x14ac:dyDescent="0.25">
      <c r="A1006" s="1" t="s">
        <v>11125</v>
      </c>
      <c r="B1006" t="s">
        <v>11126</v>
      </c>
      <c r="C1006" t="s">
        <v>11127</v>
      </c>
      <c r="D1006" s="5">
        <f t="shared" si="44"/>
        <v>0</v>
      </c>
      <c r="E1006" s="5">
        <f>IFERROR(SEARCH(Tabelle2!$A$2,Literatur!$C1006),0)</f>
        <v>0</v>
      </c>
      <c r="F1006" s="5">
        <f>IFERROR(SEARCH(Tabelle2!$A$3,Literatur!$C1006),0)</f>
        <v>0</v>
      </c>
      <c r="G1006" s="5">
        <f>IFERROR(SEARCH(Tabelle2!$A$4,Literatur!$C1006),0)</f>
        <v>0</v>
      </c>
      <c r="H1006" s="5">
        <f>IFERROR(SEARCH(Tabelle2!$A$5,Literatur!$C1006),0)</f>
        <v>0</v>
      </c>
      <c r="I1006" s="5">
        <f>IFERROR(SEARCH(Tabelle2!$A$6,Literatur!$C1006),0)</f>
        <v>0</v>
      </c>
      <c r="J1006" s="5">
        <f>IFERROR(SEARCH(Tabelle2!$A$7,Literatur!$C1006),0)</f>
        <v>0</v>
      </c>
      <c r="K1006" s="5">
        <f>IFERROR(SEARCH(Tabelle2!$A$8,Literatur!$C1006),0)</f>
        <v>0</v>
      </c>
      <c r="L1006" s="5">
        <f>IFERROR(SEARCH(Tabelle2!$A$9,Literatur!$C1006),0)</f>
        <v>0</v>
      </c>
      <c r="M1006" s="5">
        <f>IFERROR(SEARCH(Tabelle2!$A$10,Literatur!$C1006),0)</f>
        <v>0</v>
      </c>
      <c r="N1006" t="s">
        <v>3715</v>
      </c>
      <c r="O1006" t="s">
        <v>61</v>
      </c>
      <c r="P1006" t="s">
        <v>11128</v>
      </c>
      <c r="Q1006" t="s">
        <v>3649</v>
      </c>
      <c r="R1006">
        <v>3</v>
      </c>
      <c r="S1006">
        <v>115337</v>
      </c>
      <c r="T1006" t="s">
        <v>64</v>
      </c>
      <c r="U1006" t="s">
        <v>11129</v>
      </c>
      <c r="V1006" t="s">
        <v>11130</v>
      </c>
      <c r="X1006" t="s">
        <v>11131</v>
      </c>
      <c r="Y1006" t="s">
        <v>11132</v>
      </c>
      <c r="Z1006" t="s">
        <v>11133</v>
      </c>
      <c r="AA1006">
        <f t="shared" si="45"/>
        <v>3</v>
      </c>
      <c r="AB1006">
        <v>36</v>
      </c>
      <c r="AC1006" t="s">
        <v>11261</v>
      </c>
      <c r="AD1006" t="s">
        <v>71</v>
      </c>
      <c r="AE1006">
        <v>26902767</v>
      </c>
      <c r="AF1006" t="s">
        <v>11262</v>
      </c>
      <c r="AG1006" t="s">
        <v>11263</v>
      </c>
      <c r="AH1006" t="s">
        <v>11264</v>
      </c>
      <c r="AI1006" t="s">
        <v>11265</v>
      </c>
      <c r="AJ1006" t="s">
        <v>113</v>
      </c>
      <c r="AK1006" t="s">
        <v>2348</v>
      </c>
      <c r="AL1006">
        <v>2485683</v>
      </c>
      <c r="AM1006">
        <v>2016</v>
      </c>
      <c r="AN1006" t="s">
        <v>11266</v>
      </c>
      <c r="AO1006" t="s">
        <v>11267</v>
      </c>
      <c r="AP1006" t="s">
        <v>11267</v>
      </c>
      <c r="AQ1006" t="s">
        <v>11268</v>
      </c>
      <c r="AR1006" t="s">
        <v>3395</v>
      </c>
      <c r="AS1006" t="s">
        <v>11269</v>
      </c>
      <c r="AT1006" t="s">
        <v>11270</v>
      </c>
      <c r="AU1006" t="s">
        <v>11271</v>
      </c>
      <c r="AV1006" t="s">
        <v>84</v>
      </c>
      <c r="AW1006" t="s">
        <v>86</v>
      </c>
      <c r="AX1006" t="s">
        <v>86</v>
      </c>
      <c r="AY1006" t="s">
        <v>85</v>
      </c>
      <c r="AZ1006" t="s">
        <v>86</v>
      </c>
      <c r="BA1006" t="s">
        <v>85</v>
      </c>
      <c r="BB1006" t="s">
        <v>86</v>
      </c>
      <c r="BC1006">
        <v>1</v>
      </c>
      <c r="BD1006" t="s">
        <v>86</v>
      </c>
      <c r="BE1006" t="s">
        <v>86</v>
      </c>
      <c r="BF1006" t="s">
        <v>85</v>
      </c>
      <c r="BG1006" t="s">
        <v>86</v>
      </c>
      <c r="BH1006" t="s">
        <v>85</v>
      </c>
      <c r="BI1006" t="s">
        <v>85</v>
      </c>
      <c r="BJ1006" t="s">
        <v>85</v>
      </c>
      <c r="BK1006" t="s">
        <v>86</v>
      </c>
      <c r="BL1006" t="s">
        <v>11272</v>
      </c>
      <c r="BM1006" t="s">
        <v>6712</v>
      </c>
      <c r="BN1006" t="s">
        <v>9418</v>
      </c>
      <c r="BO1006" t="s">
        <v>4903</v>
      </c>
      <c r="BP1006" s="1" t="s">
        <v>11273</v>
      </c>
    </row>
    <row r="1007" spans="1:68" hidden="1" x14ac:dyDescent="0.25">
      <c r="A1007" s="1" t="s">
        <v>11125</v>
      </c>
      <c r="B1007" t="s">
        <v>11126</v>
      </c>
      <c r="C1007" t="s">
        <v>11127</v>
      </c>
      <c r="D1007" s="5">
        <f t="shared" si="44"/>
        <v>0</v>
      </c>
      <c r="E1007" s="5">
        <f>IFERROR(SEARCH(Tabelle2!$A$2,Literatur!$C1007),0)</f>
        <v>0</v>
      </c>
      <c r="F1007" s="5">
        <f>IFERROR(SEARCH(Tabelle2!$A$3,Literatur!$C1007),0)</f>
        <v>0</v>
      </c>
      <c r="G1007" s="5">
        <f>IFERROR(SEARCH(Tabelle2!$A$4,Literatur!$C1007),0)</f>
        <v>0</v>
      </c>
      <c r="H1007" s="5">
        <f>IFERROR(SEARCH(Tabelle2!$A$5,Literatur!$C1007),0)</f>
        <v>0</v>
      </c>
      <c r="I1007" s="5">
        <f>IFERROR(SEARCH(Tabelle2!$A$6,Literatur!$C1007),0)</f>
        <v>0</v>
      </c>
      <c r="J1007" s="5">
        <f>IFERROR(SEARCH(Tabelle2!$A$7,Literatur!$C1007),0)</f>
        <v>0</v>
      </c>
      <c r="K1007" s="5">
        <f>IFERROR(SEARCH(Tabelle2!$A$8,Literatur!$C1007),0)</f>
        <v>0</v>
      </c>
      <c r="L1007" s="5">
        <f>IFERROR(SEARCH(Tabelle2!$A$9,Literatur!$C1007),0)</f>
        <v>0</v>
      </c>
      <c r="M1007" s="5">
        <f>IFERROR(SEARCH(Tabelle2!$A$10,Literatur!$C1007),0)</f>
        <v>0</v>
      </c>
      <c r="N1007" t="s">
        <v>3715</v>
      </c>
      <c r="O1007" t="s">
        <v>61</v>
      </c>
      <c r="P1007" t="s">
        <v>11128</v>
      </c>
      <c r="Q1007" t="s">
        <v>3649</v>
      </c>
      <c r="R1007">
        <v>3</v>
      </c>
      <c r="S1007">
        <v>115337</v>
      </c>
      <c r="T1007" t="s">
        <v>64</v>
      </c>
      <c r="U1007" t="s">
        <v>11129</v>
      </c>
      <c r="V1007" t="s">
        <v>11130</v>
      </c>
      <c r="X1007" t="s">
        <v>11131</v>
      </c>
      <c r="Y1007" t="s">
        <v>11132</v>
      </c>
      <c r="Z1007" t="s">
        <v>11133</v>
      </c>
      <c r="AA1007">
        <f t="shared" si="45"/>
        <v>3</v>
      </c>
      <c r="AB1007">
        <v>36</v>
      </c>
      <c r="AC1007" t="s">
        <v>11274</v>
      </c>
      <c r="AD1007" t="s">
        <v>71</v>
      </c>
      <c r="AE1007">
        <v>28852109</v>
      </c>
      <c r="AF1007" t="s">
        <v>11275</v>
      </c>
      <c r="AG1007" t="s">
        <v>11276</v>
      </c>
      <c r="AH1007" t="s">
        <v>11277</v>
      </c>
      <c r="AI1007" t="s">
        <v>11278</v>
      </c>
      <c r="AJ1007" t="s">
        <v>97</v>
      </c>
      <c r="AK1007" t="s">
        <v>807</v>
      </c>
      <c r="AL1007">
        <v>2421540</v>
      </c>
      <c r="AM1007">
        <v>2016</v>
      </c>
      <c r="AN1007" t="s">
        <v>3391</v>
      </c>
      <c r="AO1007" t="s">
        <v>3392</v>
      </c>
      <c r="AP1007" t="s">
        <v>3393</v>
      </c>
      <c r="AQ1007" t="s">
        <v>3394</v>
      </c>
      <c r="AR1007" t="s">
        <v>467</v>
      </c>
      <c r="AS1007" t="s">
        <v>3396</v>
      </c>
      <c r="AT1007" t="s">
        <v>11279</v>
      </c>
      <c r="AU1007" t="s">
        <v>11280</v>
      </c>
      <c r="AV1007" t="s">
        <v>84</v>
      </c>
      <c r="AW1007" t="s">
        <v>86</v>
      </c>
      <c r="AX1007" t="s">
        <v>86</v>
      </c>
      <c r="AY1007" t="s">
        <v>85</v>
      </c>
      <c r="AZ1007" t="s">
        <v>86</v>
      </c>
      <c r="BA1007" t="s">
        <v>85</v>
      </c>
      <c r="BB1007" t="s">
        <v>86</v>
      </c>
      <c r="BC1007">
        <v>1</v>
      </c>
      <c r="BD1007" t="s">
        <v>86</v>
      </c>
      <c r="BE1007" t="s">
        <v>86</v>
      </c>
      <c r="BF1007" t="s">
        <v>85</v>
      </c>
      <c r="BG1007" t="s">
        <v>86</v>
      </c>
      <c r="BH1007" t="s">
        <v>85</v>
      </c>
      <c r="BI1007" t="s">
        <v>85</v>
      </c>
      <c r="BJ1007" t="s">
        <v>85</v>
      </c>
      <c r="BK1007" t="s">
        <v>85</v>
      </c>
      <c r="BL1007" t="s">
        <v>11072</v>
      </c>
      <c r="BM1007" t="s">
        <v>1498</v>
      </c>
      <c r="BN1007" t="s">
        <v>2212</v>
      </c>
      <c r="BO1007" t="s">
        <v>3596</v>
      </c>
      <c r="BP1007" s="1" t="s">
        <v>11281</v>
      </c>
    </row>
    <row r="1008" spans="1:68" hidden="1" x14ac:dyDescent="0.25">
      <c r="A1008" s="1" t="s">
        <v>11125</v>
      </c>
      <c r="B1008" t="s">
        <v>11126</v>
      </c>
      <c r="C1008" t="s">
        <v>11127</v>
      </c>
      <c r="D1008" s="5">
        <f t="shared" si="44"/>
        <v>0</v>
      </c>
      <c r="E1008" s="5">
        <f>IFERROR(SEARCH(Tabelle2!$A$2,Literatur!$C1008),0)</f>
        <v>0</v>
      </c>
      <c r="F1008" s="5">
        <f>IFERROR(SEARCH(Tabelle2!$A$3,Literatur!$C1008),0)</f>
        <v>0</v>
      </c>
      <c r="G1008" s="5">
        <f>IFERROR(SEARCH(Tabelle2!$A$4,Literatur!$C1008),0)</f>
        <v>0</v>
      </c>
      <c r="H1008" s="5">
        <f>IFERROR(SEARCH(Tabelle2!$A$5,Literatur!$C1008),0)</f>
        <v>0</v>
      </c>
      <c r="I1008" s="5">
        <f>IFERROR(SEARCH(Tabelle2!$A$6,Literatur!$C1008),0)</f>
        <v>0</v>
      </c>
      <c r="J1008" s="5">
        <f>IFERROR(SEARCH(Tabelle2!$A$7,Literatur!$C1008),0)</f>
        <v>0</v>
      </c>
      <c r="K1008" s="5">
        <f>IFERROR(SEARCH(Tabelle2!$A$8,Literatur!$C1008),0)</f>
        <v>0</v>
      </c>
      <c r="L1008" s="5">
        <f>IFERROR(SEARCH(Tabelle2!$A$9,Literatur!$C1008),0)</f>
        <v>0</v>
      </c>
      <c r="M1008" s="5">
        <f>IFERROR(SEARCH(Tabelle2!$A$10,Literatur!$C1008),0)</f>
        <v>0</v>
      </c>
      <c r="N1008" t="s">
        <v>3715</v>
      </c>
      <c r="O1008" t="s">
        <v>61</v>
      </c>
      <c r="P1008" t="s">
        <v>11128</v>
      </c>
      <c r="Q1008" t="s">
        <v>3649</v>
      </c>
      <c r="R1008">
        <v>3</v>
      </c>
      <c r="S1008">
        <v>115337</v>
      </c>
      <c r="T1008" t="s">
        <v>64</v>
      </c>
      <c r="U1008" t="s">
        <v>11129</v>
      </c>
      <c r="V1008" t="s">
        <v>11130</v>
      </c>
      <c r="X1008" t="s">
        <v>11131</v>
      </c>
      <c r="Y1008" t="s">
        <v>11132</v>
      </c>
      <c r="Z1008" t="s">
        <v>11133</v>
      </c>
      <c r="AA1008">
        <f t="shared" si="45"/>
        <v>3</v>
      </c>
      <c r="AB1008">
        <v>36</v>
      </c>
      <c r="AC1008" t="s">
        <v>11282</v>
      </c>
      <c r="AD1008" t="s">
        <v>71</v>
      </c>
      <c r="AE1008">
        <v>28520930</v>
      </c>
      <c r="AF1008" t="s">
        <v>11283</v>
      </c>
      <c r="AG1008" t="s">
        <v>11284</v>
      </c>
      <c r="AH1008" t="s">
        <v>11285</v>
      </c>
      <c r="AI1008" t="s">
        <v>11286</v>
      </c>
      <c r="AJ1008" t="s">
        <v>130</v>
      </c>
      <c r="AK1008" t="s">
        <v>384</v>
      </c>
      <c r="AL1008">
        <v>2582427</v>
      </c>
      <c r="AM1008">
        <v>2017</v>
      </c>
      <c r="AN1008" t="s">
        <v>464</v>
      </c>
      <c r="AO1008" t="s">
        <v>465</v>
      </c>
      <c r="AP1008" t="s">
        <v>465</v>
      </c>
      <c r="AQ1008" t="s">
        <v>466</v>
      </c>
      <c r="AR1008" t="s">
        <v>4808</v>
      </c>
      <c r="AS1008" t="s">
        <v>467</v>
      </c>
      <c r="AT1008" t="s">
        <v>11287</v>
      </c>
      <c r="AU1008" t="s">
        <v>3742</v>
      </c>
      <c r="AV1008" t="s">
        <v>84</v>
      </c>
      <c r="AW1008" t="s">
        <v>86</v>
      </c>
      <c r="AX1008" t="s">
        <v>86</v>
      </c>
      <c r="AY1008" t="s">
        <v>85</v>
      </c>
      <c r="AZ1008" t="s">
        <v>86</v>
      </c>
      <c r="BA1008" t="s">
        <v>85</v>
      </c>
      <c r="BB1008" t="s">
        <v>86</v>
      </c>
      <c r="BC1008">
        <v>2</v>
      </c>
      <c r="BD1008" t="s">
        <v>86</v>
      </c>
      <c r="BE1008" t="s">
        <v>86</v>
      </c>
      <c r="BF1008" t="s">
        <v>85</v>
      </c>
      <c r="BG1008" t="s">
        <v>86</v>
      </c>
      <c r="BH1008" t="s">
        <v>85</v>
      </c>
      <c r="BI1008" t="s">
        <v>85</v>
      </c>
      <c r="BJ1008" t="s">
        <v>85</v>
      </c>
      <c r="BK1008" t="s">
        <v>86</v>
      </c>
      <c r="BL1008" t="s">
        <v>5717</v>
      </c>
      <c r="BM1008" t="s">
        <v>5718</v>
      </c>
      <c r="BN1008" t="s">
        <v>11288</v>
      </c>
      <c r="BO1008" t="s">
        <v>5632</v>
      </c>
      <c r="BP1008" s="1" t="s">
        <v>11289</v>
      </c>
    </row>
    <row r="1009" spans="1:68" hidden="1" x14ac:dyDescent="0.25">
      <c r="A1009" s="1" t="s">
        <v>11125</v>
      </c>
      <c r="B1009" t="s">
        <v>11126</v>
      </c>
      <c r="C1009" t="s">
        <v>11127</v>
      </c>
      <c r="D1009" s="5">
        <f t="shared" si="44"/>
        <v>0</v>
      </c>
      <c r="E1009" s="5">
        <f>IFERROR(SEARCH(Tabelle2!$A$2,Literatur!$C1009),0)</f>
        <v>0</v>
      </c>
      <c r="F1009" s="5">
        <f>IFERROR(SEARCH(Tabelle2!$A$3,Literatur!$C1009),0)</f>
        <v>0</v>
      </c>
      <c r="G1009" s="5">
        <f>IFERROR(SEARCH(Tabelle2!$A$4,Literatur!$C1009),0)</f>
        <v>0</v>
      </c>
      <c r="H1009" s="5">
        <f>IFERROR(SEARCH(Tabelle2!$A$5,Literatur!$C1009),0)</f>
        <v>0</v>
      </c>
      <c r="I1009" s="5">
        <f>IFERROR(SEARCH(Tabelle2!$A$6,Literatur!$C1009),0)</f>
        <v>0</v>
      </c>
      <c r="J1009" s="5">
        <f>IFERROR(SEARCH(Tabelle2!$A$7,Literatur!$C1009),0)</f>
        <v>0</v>
      </c>
      <c r="K1009" s="5">
        <f>IFERROR(SEARCH(Tabelle2!$A$8,Literatur!$C1009),0)</f>
        <v>0</v>
      </c>
      <c r="L1009" s="5">
        <f>IFERROR(SEARCH(Tabelle2!$A$9,Literatur!$C1009),0)</f>
        <v>0</v>
      </c>
      <c r="M1009" s="5">
        <f>IFERROR(SEARCH(Tabelle2!$A$10,Literatur!$C1009),0)</f>
        <v>0</v>
      </c>
      <c r="N1009" t="s">
        <v>3715</v>
      </c>
      <c r="O1009" t="s">
        <v>61</v>
      </c>
      <c r="P1009" t="s">
        <v>11128</v>
      </c>
      <c r="Q1009" t="s">
        <v>3649</v>
      </c>
      <c r="R1009">
        <v>3</v>
      </c>
      <c r="S1009">
        <v>115337</v>
      </c>
      <c r="T1009" t="s">
        <v>64</v>
      </c>
      <c r="U1009" t="s">
        <v>11129</v>
      </c>
      <c r="V1009" t="s">
        <v>11130</v>
      </c>
      <c r="X1009" t="s">
        <v>11131</v>
      </c>
      <c r="Y1009" t="s">
        <v>11132</v>
      </c>
      <c r="Z1009" t="s">
        <v>11133</v>
      </c>
      <c r="AA1009">
        <f t="shared" si="45"/>
        <v>3</v>
      </c>
      <c r="AB1009">
        <v>36</v>
      </c>
      <c r="AC1009" t="s">
        <v>11290</v>
      </c>
      <c r="AD1009" t="s">
        <v>71</v>
      </c>
      <c r="AE1009">
        <v>29136155</v>
      </c>
      <c r="AF1009" t="s">
        <v>11291</v>
      </c>
      <c r="AG1009" t="s">
        <v>11292</v>
      </c>
      <c r="AH1009" t="s">
        <v>11293</v>
      </c>
      <c r="AI1009" t="s">
        <v>11294</v>
      </c>
      <c r="AJ1009" t="s">
        <v>420</v>
      </c>
      <c r="AK1009" t="s">
        <v>2400</v>
      </c>
      <c r="AL1009">
        <v>2590835</v>
      </c>
      <c r="AM1009">
        <v>2017</v>
      </c>
      <c r="AN1009" t="s">
        <v>4804</v>
      </c>
      <c r="AO1009" t="s">
        <v>4805</v>
      </c>
      <c r="AP1009" t="s">
        <v>4806</v>
      </c>
      <c r="AQ1009" t="s">
        <v>4807</v>
      </c>
      <c r="AR1009" t="s">
        <v>4808</v>
      </c>
      <c r="AS1009" t="s">
        <v>4809</v>
      </c>
      <c r="AT1009" t="s">
        <v>11295</v>
      </c>
      <c r="AU1009" t="s">
        <v>3742</v>
      </c>
      <c r="AV1009" t="s">
        <v>84</v>
      </c>
      <c r="AW1009" t="s">
        <v>86</v>
      </c>
      <c r="AX1009" t="s">
        <v>86</v>
      </c>
      <c r="AY1009" t="s">
        <v>85</v>
      </c>
      <c r="AZ1009" t="s">
        <v>86</v>
      </c>
      <c r="BA1009" t="s">
        <v>85</v>
      </c>
      <c r="BB1009" t="s">
        <v>86</v>
      </c>
      <c r="BC1009">
        <v>2</v>
      </c>
      <c r="BD1009" t="s">
        <v>86</v>
      </c>
      <c r="BE1009" t="s">
        <v>86</v>
      </c>
      <c r="BF1009" t="s">
        <v>85</v>
      </c>
      <c r="BG1009" t="s">
        <v>86</v>
      </c>
      <c r="BH1009" t="s">
        <v>85</v>
      </c>
      <c r="BI1009" t="s">
        <v>85</v>
      </c>
      <c r="BJ1009" t="s">
        <v>85</v>
      </c>
      <c r="BK1009" t="s">
        <v>85</v>
      </c>
      <c r="BL1009" t="s">
        <v>5037</v>
      </c>
      <c r="BM1009" t="s">
        <v>3506</v>
      </c>
      <c r="BN1009" t="s">
        <v>3558</v>
      </c>
      <c r="BO1009" t="s">
        <v>2899</v>
      </c>
      <c r="BP1009" s="1" t="s">
        <v>11296</v>
      </c>
    </row>
    <row r="1010" spans="1:68" hidden="1" x14ac:dyDescent="0.25">
      <c r="A1010" s="1" t="s">
        <v>11125</v>
      </c>
      <c r="B1010" t="s">
        <v>11126</v>
      </c>
      <c r="C1010" t="s">
        <v>11127</v>
      </c>
      <c r="D1010" s="5">
        <f t="shared" si="44"/>
        <v>0</v>
      </c>
      <c r="E1010" s="5">
        <f>IFERROR(SEARCH(Tabelle2!$A$2,Literatur!$C1010),0)</f>
        <v>0</v>
      </c>
      <c r="F1010" s="5">
        <f>IFERROR(SEARCH(Tabelle2!$A$3,Literatur!$C1010),0)</f>
        <v>0</v>
      </c>
      <c r="G1010" s="5">
        <f>IFERROR(SEARCH(Tabelle2!$A$4,Literatur!$C1010),0)</f>
        <v>0</v>
      </c>
      <c r="H1010" s="5">
        <f>IFERROR(SEARCH(Tabelle2!$A$5,Literatur!$C1010),0)</f>
        <v>0</v>
      </c>
      <c r="I1010" s="5">
        <f>IFERROR(SEARCH(Tabelle2!$A$6,Literatur!$C1010),0)</f>
        <v>0</v>
      </c>
      <c r="J1010" s="5">
        <f>IFERROR(SEARCH(Tabelle2!$A$7,Literatur!$C1010),0)</f>
        <v>0</v>
      </c>
      <c r="K1010" s="5">
        <f>IFERROR(SEARCH(Tabelle2!$A$8,Literatur!$C1010),0)</f>
        <v>0</v>
      </c>
      <c r="L1010" s="5">
        <f>IFERROR(SEARCH(Tabelle2!$A$9,Literatur!$C1010),0)</f>
        <v>0</v>
      </c>
      <c r="M1010" s="5">
        <f>IFERROR(SEARCH(Tabelle2!$A$10,Literatur!$C1010),0)</f>
        <v>0</v>
      </c>
      <c r="N1010" t="s">
        <v>3715</v>
      </c>
      <c r="O1010" t="s">
        <v>61</v>
      </c>
      <c r="P1010" t="s">
        <v>11128</v>
      </c>
      <c r="Q1010" t="s">
        <v>3649</v>
      </c>
      <c r="R1010">
        <v>3</v>
      </c>
      <c r="S1010">
        <v>115337</v>
      </c>
      <c r="T1010" t="s">
        <v>64</v>
      </c>
      <c r="U1010" t="s">
        <v>11129</v>
      </c>
      <c r="V1010" t="s">
        <v>11130</v>
      </c>
      <c r="X1010" t="s">
        <v>11131</v>
      </c>
      <c r="Y1010" t="s">
        <v>11132</v>
      </c>
      <c r="Z1010" t="s">
        <v>11133</v>
      </c>
      <c r="AA1010">
        <f t="shared" si="45"/>
        <v>3</v>
      </c>
      <c r="AB1010">
        <v>36</v>
      </c>
      <c r="AC1010" t="s">
        <v>11297</v>
      </c>
      <c r="AD1010" t="s">
        <v>71</v>
      </c>
      <c r="AE1010">
        <v>28256551</v>
      </c>
      <c r="AF1010" t="s">
        <v>11298</v>
      </c>
      <c r="AG1010" t="s">
        <v>11299</v>
      </c>
      <c r="AH1010" t="s">
        <v>11300</v>
      </c>
      <c r="AI1010" t="s">
        <v>11301</v>
      </c>
      <c r="AJ1010" t="s">
        <v>97</v>
      </c>
      <c r="AK1010" t="s">
        <v>4803</v>
      </c>
      <c r="AL1010">
        <v>2643726</v>
      </c>
      <c r="AM1010">
        <v>2018</v>
      </c>
      <c r="AN1010" t="s">
        <v>4804</v>
      </c>
      <c r="AO1010" t="s">
        <v>4805</v>
      </c>
      <c r="AP1010" t="s">
        <v>4806</v>
      </c>
      <c r="AQ1010" t="s">
        <v>4807</v>
      </c>
      <c r="AR1010" t="s">
        <v>467</v>
      </c>
      <c r="AS1010" t="s">
        <v>4809</v>
      </c>
      <c r="AT1010" t="s">
        <v>11302</v>
      </c>
      <c r="AU1010" t="s">
        <v>11303</v>
      </c>
      <c r="AV1010" t="s">
        <v>84</v>
      </c>
      <c r="AW1010" t="s">
        <v>86</v>
      </c>
      <c r="AX1010" t="s">
        <v>86</v>
      </c>
      <c r="AY1010" t="s">
        <v>85</v>
      </c>
      <c r="AZ1010" t="s">
        <v>86</v>
      </c>
      <c r="BA1010" t="s">
        <v>85</v>
      </c>
      <c r="BB1010" t="s">
        <v>86</v>
      </c>
      <c r="BC1010">
        <v>3</v>
      </c>
      <c r="BD1010" t="s">
        <v>86</v>
      </c>
      <c r="BE1010" t="s">
        <v>86</v>
      </c>
      <c r="BF1010" t="s">
        <v>85</v>
      </c>
      <c r="BG1010" t="s">
        <v>86</v>
      </c>
      <c r="BH1010" t="s">
        <v>85</v>
      </c>
      <c r="BI1010" t="s">
        <v>85</v>
      </c>
      <c r="BJ1010" t="s">
        <v>85</v>
      </c>
      <c r="BK1010" t="s">
        <v>85</v>
      </c>
      <c r="BL1010" t="s">
        <v>1978</v>
      </c>
      <c r="BM1010" t="s">
        <v>3423</v>
      </c>
      <c r="BN1010" t="s">
        <v>1118</v>
      </c>
      <c r="BO1010" t="s">
        <v>744</v>
      </c>
      <c r="BP1010" s="1" t="s">
        <v>11304</v>
      </c>
    </row>
    <row r="1011" spans="1:68" hidden="1" x14ac:dyDescent="0.25">
      <c r="A1011" s="1" t="s">
        <v>11125</v>
      </c>
      <c r="B1011" t="s">
        <v>11126</v>
      </c>
      <c r="C1011" t="s">
        <v>11127</v>
      </c>
      <c r="D1011" s="5">
        <f t="shared" si="44"/>
        <v>0</v>
      </c>
      <c r="E1011" s="5">
        <f>IFERROR(SEARCH(Tabelle2!$A$2,Literatur!$C1011),0)</f>
        <v>0</v>
      </c>
      <c r="F1011" s="5">
        <f>IFERROR(SEARCH(Tabelle2!$A$3,Literatur!$C1011),0)</f>
        <v>0</v>
      </c>
      <c r="G1011" s="5">
        <f>IFERROR(SEARCH(Tabelle2!$A$4,Literatur!$C1011),0)</f>
        <v>0</v>
      </c>
      <c r="H1011" s="5">
        <f>IFERROR(SEARCH(Tabelle2!$A$5,Literatur!$C1011),0)</f>
        <v>0</v>
      </c>
      <c r="I1011" s="5">
        <f>IFERROR(SEARCH(Tabelle2!$A$6,Literatur!$C1011),0)</f>
        <v>0</v>
      </c>
      <c r="J1011" s="5">
        <f>IFERROR(SEARCH(Tabelle2!$A$7,Literatur!$C1011),0)</f>
        <v>0</v>
      </c>
      <c r="K1011" s="5">
        <f>IFERROR(SEARCH(Tabelle2!$A$8,Literatur!$C1011),0)</f>
        <v>0</v>
      </c>
      <c r="L1011" s="5">
        <f>IFERROR(SEARCH(Tabelle2!$A$9,Literatur!$C1011),0)</f>
        <v>0</v>
      </c>
      <c r="M1011" s="5">
        <f>IFERROR(SEARCH(Tabelle2!$A$10,Literatur!$C1011),0)</f>
        <v>0</v>
      </c>
      <c r="N1011" t="s">
        <v>3715</v>
      </c>
      <c r="O1011" t="s">
        <v>61</v>
      </c>
      <c r="P1011" t="s">
        <v>11128</v>
      </c>
      <c r="Q1011" t="s">
        <v>3649</v>
      </c>
      <c r="R1011">
        <v>3</v>
      </c>
      <c r="S1011">
        <v>115337</v>
      </c>
      <c r="T1011" t="s">
        <v>64</v>
      </c>
      <c r="U1011" t="s">
        <v>11129</v>
      </c>
      <c r="V1011" t="s">
        <v>11130</v>
      </c>
      <c r="X1011" t="s">
        <v>11131</v>
      </c>
      <c r="Y1011" t="s">
        <v>11132</v>
      </c>
      <c r="Z1011" t="s">
        <v>11133</v>
      </c>
      <c r="AA1011">
        <f t="shared" si="45"/>
        <v>3</v>
      </c>
      <c r="AB1011">
        <v>36</v>
      </c>
      <c r="AC1011" t="s">
        <v>11305</v>
      </c>
      <c r="AD1011" t="s">
        <v>71</v>
      </c>
      <c r="AE1011">
        <v>28653479</v>
      </c>
      <c r="AF1011" t="s">
        <v>11306</v>
      </c>
      <c r="AG1011" t="s">
        <v>11307</v>
      </c>
      <c r="AH1011" t="s">
        <v>11308</v>
      </c>
      <c r="AI1011" t="s">
        <v>11309</v>
      </c>
      <c r="AJ1011" t="s">
        <v>147</v>
      </c>
      <c r="AK1011" t="s">
        <v>384</v>
      </c>
      <c r="AL1011">
        <v>2529066</v>
      </c>
      <c r="AM1011">
        <v>2017</v>
      </c>
      <c r="AN1011" t="s">
        <v>464</v>
      </c>
      <c r="AO1011" t="s">
        <v>465</v>
      </c>
      <c r="AP1011" t="s">
        <v>465</v>
      </c>
      <c r="AQ1011" t="s">
        <v>466</v>
      </c>
      <c r="AR1011" t="s">
        <v>286</v>
      </c>
      <c r="AS1011" t="s">
        <v>467</v>
      </c>
      <c r="AT1011" t="s">
        <v>11310</v>
      </c>
      <c r="AU1011" t="s">
        <v>3742</v>
      </c>
      <c r="AV1011" t="s">
        <v>84</v>
      </c>
      <c r="AW1011" t="s">
        <v>86</v>
      </c>
      <c r="AX1011" t="s">
        <v>86</v>
      </c>
      <c r="AY1011" t="s">
        <v>85</v>
      </c>
      <c r="AZ1011" t="s">
        <v>86</v>
      </c>
      <c r="BA1011" t="s">
        <v>85</v>
      </c>
      <c r="BB1011" t="s">
        <v>86</v>
      </c>
      <c r="BC1011">
        <v>3</v>
      </c>
      <c r="BD1011" t="s">
        <v>86</v>
      </c>
      <c r="BE1011" t="s">
        <v>86</v>
      </c>
      <c r="BF1011" t="s">
        <v>85</v>
      </c>
      <c r="BG1011" t="s">
        <v>86</v>
      </c>
      <c r="BH1011" t="s">
        <v>85</v>
      </c>
      <c r="BI1011" t="s">
        <v>85</v>
      </c>
      <c r="BJ1011" t="s">
        <v>85</v>
      </c>
      <c r="BK1011" t="s">
        <v>85</v>
      </c>
      <c r="BL1011" t="s">
        <v>6180</v>
      </c>
      <c r="BM1011" t="s">
        <v>1877</v>
      </c>
      <c r="BN1011" t="s">
        <v>11311</v>
      </c>
      <c r="BO1011" t="s">
        <v>11259</v>
      </c>
      <c r="BP1011" s="1" t="s">
        <v>11312</v>
      </c>
    </row>
    <row r="1012" spans="1:68" hidden="1" x14ac:dyDescent="0.25">
      <c r="A1012" s="1" t="s">
        <v>11125</v>
      </c>
      <c r="B1012" t="s">
        <v>11126</v>
      </c>
      <c r="C1012" t="s">
        <v>11127</v>
      </c>
      <c r="D1012" s="5">
        <f t="shared" si="44"/>
        <v>0</v>
      </c>
      <c r="E1012" s="5">
        <f>IFERROR(SEARCH(Tabelle2!$A$2,Literatur!$C1012),0)</f>
        <v>0</v>
      </c>
      <c r="F1012" s="5">
        <f>IFERROR(SEARCH(Tabelle2!$A$3,Literatur!$C1012),0)</f>
        <v>0</v>
      </c>
      <c r="G1012" s="5">
        <f>IFERROR(SEARCH(Tabelle2!$A$4,Literatur!$C1012),0)</f>
        <v>0</v>
      </c>
      <c r="H1012" s="5">
        <f>IFERROR(SEARCH(Tabelle2!$A$5,Literatur!$C1012),0)</f>
        <v>0</v>
      </c>
      <c r="I1012" s="5">
        <f>IFERROR(SEARCH(Tabelle2!$A$6,Literatur!$C1012),0)</f>
        <v>0</v>
      </c>
      <c r="J1012" s="5">
        <f>IFERROR(SEARCH(Tabelle2!$A$7,Literatur!$C1012),0)</f>
        <v>0</v>
      </c>
      <c r="K1012" s="5">
        <f>IFERROR(SEARCH(Tabelle2!$A$8,Literatur!$C1012),0)</f>
        <v>0</v>
      </c>
      <c r="L1012" s="5">
        <f>IFERROR(SEARCH(Tabelle2!$A$9,Literatur!$C1012),0)</f>
        <v>0</v>
      </c>
      <c r="M1012" s="5">
        <f>IFERROR(SEARCH(Tabelle2!$A$10,Literatur!$C1012),0)</f>
        <v>0</v>
      </c>
      <c r="N1012" t="s">
        <v>3715</v>
      </c>
      <c r="O1012" t="s">
        <v>61</v>
      </c>
      <c r="P1012" t="s">
        <v>11128</v>
      </c>
      <c r="Q1012" t="s">
        <v>3649</v>
      </c>
      <c r="R1012">
        <v>3</v>
      </c>
      <c r="S1012">
        <v>115337</v>
      </c>
      <c r="T1012" t="s">
        <v>64</v>
      </c>
      <c r="U1012" t="s">
        <v>11129</v>
      </c>
      <c r="V1012" t="s">
        <v>11130</v>
      </c>
      <c r="X1012" t="s">
        <v>11131</v>
      </c>
      <c r="Y1012" t="s">
        <v>11132</v>
      </c>
      <c r="Z1012" t="s">
        <v>11133</v>
      </c>
      <c r="AA1012">
        <f t="shared" si="45"/>
        <v>3</v>
      </c>
      <c r="AB1012">
        <v>36</v>
      </c>
      <c r="AC1012" t="s">
        <v>11313</v>
      </c>
      <c r="AD1012" t="s">
        <v>71</v>
      </c>
      <c r="AE1012">
        <v>27216065</v>
      </c>
      <c r="AF1012" t="s">
        <v>11314</v>
      </c>
      <c r="AG1012" t="s">
        <v>11315</v>
      </c>
      <c r="AH1012" t="s">
        <v>11316</v>
      </c>
      <c r="AI1012" t="s">
        <v>11317</v>
      </c>
      <c r="AJ1012" t="s">
        <v>113</v>
      </c>
      <c r="AK1012" t="s">
        <v>11318</v>
      </c>
      <c r="AL1012">
        <v>2660674</v>
      </c>
      <c r="AM1012">
        <v>2018</v>
      </c>
      <c r="AN1012" t="s">
        <v>282</v>
      </c>
      <c r="AO1012" t="s">
        <v>283</v>
      </c>
      <c r="AP1012" t="s">
        <v>284</v>
      </c>
      <c r="AQ1012" t="s">
        <v>285</v>
      </c>
      <c r="AR1012" t="s">
        <v>3395</v>
      </c>
      <c r="AS1012" t="s">
        <v>287</v>
      </c>
      <c r="AT1012" t="s">
        <v>11319</v>
      </c>
      <c r="AU1012" t="s">
        <v>11320</v>
      </c>
      <c r="AV1012" t="s">
        <v>84</v>
      </c>
      <c r="AW1012" t="s">
        <v>86</v>
      </c>
      <c r="AX1012" t="s">
        <v>86</v>
      </c>
      <c r="AY1012" t="s">
        <v>85</v>
      </c>
      <c r="AZ1012" t="s">
        <v>86</v>
      </c>
      <c r="BA1012" t="s">
        <v>85</v>
      </c>
      <c r="BB1012" t="s">
        <v>86</v>
      </c>
      <c r="BC1012">
        <v>3</v>
      </c>
      <c r="BD1012" t="s">
        <v>86</v>
      </c>
      <c r="BE1012" t="s">
        <v>86</v>
      </c>
      <c r="BF1012" t="s">
        <v>85</v>
      </c>
      <c r="BG1012" t="s">
        <v>86</v>
      </c>
      <c r="BH1012" t="s">
        <v>85</v>
      </c>
      <c r="BI1012" t="s">
        <v>85</v>
      </c>
      <c r="BJ1012" t="s">
        <v>85</v>
      </c>
      <c r="BK1012" t="s">
        <v>86</v>
      </c>
      <c r="BL1012" t="s">
        <v>559</v>
      </c>
      <c r="BM1012" t="s">
        <v>11227</v>
      </c>
      <c r="BN1012" t="s">
        <v>6213</v>
      </c>
      <c r="BO1012" t="s">
        <v>9418</v>
      </c>
      <c r="BP1012" s="1" t="s">
        <v>11321</v>
      </c>
    </row>
    <row r="1013" spans="1:68" hidden="1" x14ac:dyDescent="0.25">
      <c r="A1013" s="1" t="s">
        <v>11125</v>
      </c>
      <c r="B1013" t="s">
        <v>11126</v>
      </c>
      <c r="C1013" t="s">
        <v>11127</v>
      </c>
      <c r="D1013" s="5">
        <f t="shared" si="44"/>
        <v>0</v>
      </c>
      <c r="E1013" s="5">
        <f>IFERROR(SEARCH(Tabelle2!$A$2,Literatur!$C1013),0)</f>
        <v>0</v>
      </c>
      <c r="F1013" s="5">
        <f>IFERROR(SEARCH(Tabelle2!$A$3,Literatur!$C1013),0)</f>
        <v>0</v>
      </c>
      <c r="G1013" s="5">
        <f>IFERROR(SEARCH(Tabelle2!$A$4,Literatur!$C1013),0)</f>
        <v>0</v>
      </c>
      <c r="H1013" s="5">
        <f>IFERROR(SEARCH(Tabelle2!$A$5,Literatur!$C1013),0)</f>
        <v>0</v>
      </c>
      <c r="I1013" s="5">
        <f>IFERROR(SEARCH(Tabelle2!$A$6,Literatur!$C1013),0)</f>
        <v>0</v>
      </c>
      <c r="J1013" s="5">
        <f>IFERROR(SEARCH(Tabelle2!$A$7,Literatur!$C1013),0)</f>
        <v>0</v>
      </c>
      <c r="K1013" s="5">
        <f>IFERROR(SEARCH(Tabelle2!$A$8,Literatur!$C1013),0)</f>
        <v>0</v>
      </c>
      <c r="L1013" s="5">
        <f>IFERROR(SEARCH(Tabelle2!$A$9,Literatur!$C1013),0)</f>
        <v>0</v>
      </c>
      <c r="M1013" s="5">
        <f>IFERROR(SEARCH(Tabelle2!$A$10,Literatur!$C1013),0)</f>
        <v>0</v>
      </c>
      <c r="N1013" t="s">
        <v>3715</v>
      </c>
      <c r="O1013" t="s">
        <v>61</v>
      </c>
      <c r="P1013" t="s">
        <v>11128</v>
      </c>
      <c r="Q1013" t="s">
        <v>3649</v>
      </c>
      <c r="R1013">
        <v>3</v>
      </c>
      <c r="S1013">
        <v>115337</v>
      </c>
      <c r="T1013" t="s">
        <v>64</v>
      </c>
      <c r="U1013" t="s">
        <v>11129</v>
      </c>
      <c r="V1013" t="s">
        <v>11130</v>
      </c>
      <c r="X1013" t="s">
        <v>11131</v>
      </c>
      <c r="Y1013" t="s">
        <v>11132</v>
      </c>
      <c r="Z1013" t="s">
        <v>11133</v>
      </c>
      <c r="AA1013">
        <f t="shared" si="45"/>
        <v>3</v>
      </c>
      <c r="AB1013">
        <v>36</v>
      </c>
      <c r="AC1013" t="s">
        <v>11322</v>
      </c>
      <c r="AD1013" t="s">
        <v>71</v>
      </c>
      <c r="AE1013">
        <v>26566930</v>
      </c>
      <c r="AF1013" t="s">
        <v>11323</v>
      </c>
      <c r="AG1013" t="s">
        <v>11324</v>
      </c>
      <c r="AH1013" t="s">
        <v>11325</v>
      </c>
      <c r="AI1013" t="s">
        <v>11326</v>
      </c>
      <c r="AJ1013" t="s">
        <v>147</v>
      </c>
      <c r="AK1013" t="s">
        <v>807</v>
      </c>
      <c r="AL1013">
        <v>2432986</v>
      </c>
      <c r="AM1013">
        <v>2016</v>
      </c>
      <c r="AN1013" t="s">
        <v>3391</v>
      </c>
      <c r="AO1013" t="s">
        <v>3392</v>
      </c>
      <c r="AP1013" t="s">
        <v>3393</v>
      </c>
      <c r="AQ1013" t="s">
        <v>3394</v>
      </c>
      <c r="AR1013" t="s">
        <v>5259</v>
      </c>
      <c r="AS1013" t="s">
        <v>3396</v>
      </c>
      <c r="AT1013" t="s">
        <v>11327</v>
      </c>
      <c r="AU1013" t="s">
        <v>11328</v>
      </c>
      <c r="AV1013" t="s">
        <v>84</v>
      </c>
      <c r="AW1013" t="s">
        <v>86</v>
      </c>
      <c r="AX1013" t="s">
        <v>86</v>
      </c>
      <c r="AY1013" t="s">
        <v>85</v>
      </c>
      <c r="AZ1013" t="s">
        <v>86</v>
      </c>
      <c r="BA1013" t="s">
        <v>85</v>
      </c>
      <c r="BB1013" t="s">
        <v>86</v>
      </c>
      <c r="BC1013">
        <v>4</v>
      </c>
      <c r="BD1013" t="s">
        <v>86</v>
      </c>
      <c r="BE1013" t="s">
        <v>86</v>
      </c>
      <c r="BF1013" t="s">
        <v>85</v>
      </c>
      <c r="BG1013" t="s">
        <v>86</v>
      </c>
      <c r="BH1013" t="s">
        <v>85</v>
      </c>
      <c r="BI1013" t="s">
        <v>85</v>
      </c>
      <c r="BJ1013" t="s">
        <v>85</v>
      </c>
      <c r="BK1013" t="s">
        <v>85</v>
      </c>
      <c r="BL1013" t="s">
        <v>11329</v>
      </c>
      <c r="BM1013" t="s">
        <v>1499</v>
      </c>
      <c r="BN1013" t="s">
        <v>682</v>
      </c>
      <c r="BO1013" t="s">
        <v>2212</v>
      </c>
      <c r="BP1013" s="1" t="s">
        <v>11330</v>
      </c>
    </row>
    <row r="1014" spans="1:68" hidden="1" x14ac:dyDescent="0.25">
      <c r="A1014" s="1" t="s">
        <v>11125</v>
      </c>
      <c r="B1014" t="s">
        <v>11126</v>
      </c>
      <c r="C1014" t="s">
        <v>11127</v>
      </c>
      <c r="D1014" s="5">
        <f t="shared" si="44"/>
        <v>0</v>
      </c>
      <c r="E1014" s="5">
        <f>IFERROR(SEARCH(Tabelle2!$A$2,Literatur!$C1014),0)</f>
        <v>0</v>
      </c>
      <c r="F1014" s="5">
        <f>IFERROR(SEARCH(Tabelle2!$A$3,Literatur!$C1014),0)</f>
        <v>0</v>
      </c>
      <c r="G1014" s="5">
        <f>IFERROR(SEARCH(Tabelle2!$A$4,Literatur!$C1014),0)</f>
        <v>0</v>
      </c>
      <c r="H1014" s="5">
        <f>IFERROR(SEARCH(Tabelle2!$A$5,Literatur!$C1014),0)</f>
        <v>0</v>
      </c>
      <c r="I1014" s="5">
        <f>IFERROR(SEARCH(Tabelle2!$A$6,Literatur!$C1014),0)</f>
        <v>0</v>
      </c>
      <c r="J1014" s="5">
        <f>IFERROR(SEARCH(Tabelle2!$A$7,Literatur!$C1014),0)</f>
        <v>0</v>
      </c>
      <c r="K1014" s="5">
        <f>IFERROR(SEARCH(Tabelle2!$A$8,Literatur!$C1014),0)</f>
        <v>0</v>
      </c>
      <c r="L1014" s="5">
        <f>IFERROR(SEARCH(Tabelle2!$A$9,Literatur!$C1014),0)</f>
        <v>0</v>
      </c>
      <c r="M1014" s="5">
        <f>IFERROR(SEARCH(Tabelle2!$A$10,Literatur!$C1014),0)</f>
        <v>0</v>
      </c>
      <c r="N1014" t="s">
        <v>3715</v>
      </c>
      <c r="O1014" t="s">
        <v>61</v>
      </c>
      <c r="P1014" t="s">
        <v>11128</v>
      </c>
      <c r="Q1014" t="s">
        <v>3649</v>
      </c>
      <c r="R1014">
        <v>3</v>
      </c>
      <c r="S1014">
        <v>115337</v>
      </c>
      <c r="T1014" t="s">
        <v>64</v>
      </c>
      <c r="U1014" t="s">
        <v>11129</v>
      </c>
      <c r="V1014" t="s">
        <v>11130</v>
      </c>
      <c r="X1014" t="s">
        <v>11131</v>
      </c>
      <c r="Y1014" t="s">
        <v>11132</v>
      </c>
      <c r="Z1014" t="s">
        <v>11133</v>
      </c>
      <c r="AA1014">
        <f t="shared" si="45"/>
        <v>3</v>
      </c>
      <c r="AB1014">
        <v>36</v>
      </c>
      <c r="AC1014" t="s">
        <v>11331</v>
      </c>
      <c r="AD1014" t="s">
        <v>71</v>
      </c>
      <c r="AE1014">
        <v>28961790</v>
      </c>
      <c r="AF1014" t="s">
        <v>11332</v>
      </c>
      <c r="AG1014" t="s">
        <v>11333</v>
      </c>
      <c r="AH1014" t="s">
        <v>11334</v>
      </c>
      <c r="AI1014" t="s">
        <v>3882</v>
      </c>
      <c r="AJ1014" t="s">
        <v>1033</v>
      </c>
      <c r="AK1014" t="s">
        <v>877</v>
      </c>
      <c r="AL1014">
        <v>2252428</v>
      </c>
      <c r="AM1014">
        <v>2015</v>
      </c>
      <c r="AN1014" t="s">
        <v>5257</v>
      </c>
      <c r="AO1014" t="s">
        <v>5257</v>
      </c>
      <c r="AP1014" t="s">
        <v>5257</v>
      </c>
      <c r="AQ1014" t="s">
        <v>5258</v>
      </c>
      <c r="AR1014" t="s">
        <v>4808</v>
      </c>
      <c r="AS1014" t="s">
        <v>5259</v>
      </c>
      <c r="AT1014" t="s">
        <v>11335</v>
      </c>
      <c r="AU1014" t="s">
        <v>11336</v>
      </c>
      <c r="AV1014" t="s">
        <v>84</v>
      </c>
      <c r="AW1014" t="s">
        <v>86</v>
      </c>
      <c r="AX1014" t="s">
        <v>86</v>
      </c>
      <c r="AY1014" t="s">
        <v>85</v>
      </c>
      <c r="AZ1014" t="s">
        <v>86</v>
      </c>
      <c r="BA1014" t="s">
        <v>85</v>
      </c>
      <c r="BB1014" t="s">
        <v>85</v>
      </c>
      <c r="BC1014">
        <v>4</v>
      </c>
      <c r="BD1014" t="s">
        <v>86</v>
      </c>
      <c r="BE1014" t="s">
        <v>86</v>
      </c>
      <c r="BF1014" t="s">
        <v>85</v>
      </c>
      <c r="BG1014" t="s">
        <v>86</v>
      </c>
      <c r="BH1014" t="s">
        <v>85</v>
      </c>
      <c r="BI1014" t="s">
        <v>85</v>
      </c>
      <c r="BJ1014" t="s">
        <v>85</v>
      </c>
      <c r="BK1014" t="s">
        <v>85</v>
      </c>
      <c r="BL1014" t="s">
        <v>11288</v>
      </c>
      <c r="BM1014" t="s">
        <v>11337</v>
      </c>
      <c r="BN1014" t="s">
        <v>9623</v>
      </c>
      <c r="BO1014" t="s">
        <v>11288</v>
      </c>
      <c r="BP1014" s="1" t="s">
        <v>11338</v>
      </c>
    </row>
    <row r="1015" spans="1:68" hidden="1" x14ac:dyDescent="0.25">
      <c r="A1015" s="1" t="s">
        <v>11125</v>
      </c>
      <c r="B1015" t="s">
        <v>11126</v>
      </c>
      <c r="C1015" t="s">
        <v>11127</v>
      </c>
      <c r="D1015" s="5">
        <f t="shared" si="44"/>
        <v>0</v>
      </c>
      <c r="E1015" s="5">
        <f>IFERROR(SEARCH(Tabelle2!$A$2,Literatur!$C1015),0)</f>
        <v>0</v>
      </c>
      <c r="F1015" s="5">
        <f>IFERROR(SEARCH(Tabelle2!$A$3,Literatur!$C1015),0)</f>
        <v>0</v>
      </c>
      <c r="G1015" s="5">
        <f>IFERROR(SEARCH(Tabelle2!$A$4,Literatur!$C1015),0)</f>
        <v>0</v>
      </c>
      <c r="H1015" s="5">
        <f>IFERROR(SEARCH(Tabelle2!$A$5,Literatur!$C1015),0)</f>
        <v>0</v>
      </c>
      <c r="I1015" s="5">
        <f>IFERROR(SEARCH(Tabelle2!$A$6,Literatur!$C1015),0)</f>
        <v>0</v>
      </c>
      <c r="J1015" s="5">
        <f>IFERROR(SEARCH(Tabelle2!$A$7,Literatur!$C1015),0)</f>
        <v>0</v>
      </c>
      <c r="K1015" s="5">
        <f>IFERROR(SEARCH(Tabelle2!$A$8,Literatur!$C1015),0)</f>
        <v>0</v>
      </c>
      <c r="L1015" s="5">
        <f>IFERROR(SEARCH(Tabelle2!$A$9,Literatur!$C1015),0)</f>
        <v>0</v>
      </c>
      <c r="M1015" s="5">
        <f>IFERROR(SEARCH(Tabelle2!$A$10,Literatur!$C1015),0)</f>
        <v>0</v>
      </c>
      <c r="N1015" t="s">
        <v>3715</v>
      </c>
      <c r="O1015" t="s">
        <v>61</v>
      </c>
      <c r="P1015" t="s">
        <v>11128</v>
      </c>
      <c r="Q1015" t="s">
        <v>3649</v>
      </c>
      <c r="R1015">
        <v>3</v>
      </c>
      <c r="S1015">
        <v>115337</v>
      </c>
      <c r="T1015" t="s">
        <v>64</v>
      </c>
      <c r="U1015" t="s">
        <v>11129</v>
      </c>
      <c r="V1015" t="s">
        <v>11130</v>
      </c>
      <c r="X1015" t="s">
        <v>11131</v>
      </c>
      <c r="Y1015" t="s">
        <v>11132</v>
      </c>
      <c r="Z1015" t="s">
        <v>11133</v>
      </c>
      <c r="AA1015">
        <f t="shared" si="45"/>
        <v>3</v>
      </c>
      <c r="AB1015">
        <v>36</v>
      </c>
      <c r="AC1015" t="s">
        <v>11339</v>
      </c>
      <c r="AD1015" t="s">
        <v>71</v>
      </c>
      <c r="AE1015">
        <v>28356552</v>
      </c>
      <c r="AF1015" t="s">
        <v>11340</v>
      </c>
      <c r="AG1015" t="s">
        <v>11341</v>
      </c>
      <c r="AH1015" t="s">
        <v>11342</v>
      </c>
      <c r="AI1015" t="s">
        <v>11343</v>
      </c>
      <c r="AJ1015" t="s">
        <v>113</v>
      </c>
      <c r="AK1015" t="s">
        <v>2400</v>
      </c>
      <c r="AL1015">
        <v>2622626</v>
      </c>
      <c r="AM1015">
        <v>2017</v>
      </c>
      <c r="AN1015" t="s">
        <v>4804</v>
      </c>
      <c r="AO1015" t="s">
        <v>4805</v>
      </c>
      <c r="AP1015" t="s">
        <v>4806</v>
      </c>
      <c r="AQ1015" t="s">
        <v>4807</v>
      </c>
      <c r="AR1015" t="s">
        <v>467</v>
      </c>
      <c r="AS1015" t="s">
        <v>4809</v>
      </c>
      <c r="AT1015" t="s">
        <v>11344</v>
      </c>
      <c r="AU1015" t="s">
        <v>11345</v>
      </c>
      <c r="AV1015" t="s">
        <v>84</v>
      </c>
      <c r="AW1015" t="s">
        <v>86</v>
      </c>
      <c r="AX1015" t="s">
        <v>86</v>
      </c>
      <c r="AY1015" t="s">
        <v>85</v>
      </c>
      <c r="AZ1015" t="s">
        <v>86</v>
      </c>
      <c r="BA1015" t="s">
        <v>85</v>
      </c>
      <c r="BB1015" t="s">
        <v>86</v>
      </c>
      <c r="BC1015">
        <v>5</v>
      </c>
      <c r="BD1015" t="s">
        <v>86</v>
      </c>
      <c r="BE1015" t="s">
        <v>86</v>
      </c>
      <c r="BF1015" t="s">
        <v>85</v>
      </c>
      <c r="BG1015" t="s">
        <v>86</v>
      </c>
      <c r="BH1015" t="s">
        <v>85</v>
      </c>
      <c r="BI1015" t="s">
        <v>85</v>
      </c>
      <c r="BJ1015" t="s">
        <v>85</v>
      </c>
      <c r="BK1015" t="s">
        <v>86</v>
      </c>
      <c r="BL1015" t="s">
        <v>5561</v>
      </c>
      <c r="BM1015" t="s">
        <v>3804</v>
      </c>
      <c r="BN1015" t="s">
        <v>4642</v>
      </c>
      <c r="BO1015" t="s">
        <v>5562</v>
      </c>
      <c r="BP1015" s="1" t="s">
        <v>11346</v>
      </c>
    </row>
    <row r="1016" spans="1:68" hidden="1" x14ac:dyDescent="0.25">
      <c r="A1016" s="1" t="s">
        <v>11125</v>
      </c>
      <c r="B1016" t="s">
        <v>11126</v>
      </c>
      <c r="C1016" t="s">
        <v>11127</v>
      </c>
      <c r="D1016" s="5">
        <f t="shared" si="44"/>
        <v>0</v>
      </c>
      <c r="E1016" s="5">
        <f>IFERROR(SEARCH(Tabelle2!$A$2,Literatur!$C1016),0)</f>
        <v>0</v>
      </c>
      <c r="F1016" s="5">
        <f>IFERROR(SEARCH(Tabelle2!$A$3,Literatur!$C1016),0)</f>
        <v>0</v>
      </c>
      <c r="G1016" s="5">
        <f>IFERROR(SEARCH(Tabelle2!$A$4,Literatur!$C1016),0)</f>
        <v>0</v>
      </c>
      <c r="H1016" s="5">
        <f>IFERROR(SEARCH(Tabelle2!$A$5,Literatur!$C1016),0)</f>
        <v>0</v>
      </c>
      <c r="I1016" s="5">
        <f>IFERROR(SEARCH(Tabelle2!$A$6,Literatur!$C1016),0)</f>
        <v>0</v>
      </c>
      <c r="J1016" s="5">
        <f>IFERROR(SEARCH(Tabelle2!$A$7,Literatur!$C1016),0)</f>
        <v>0</v>
      </c>
      <c r="K1016" s="5">
        <f>IFERROR(SEARCH(Tabelle2!$A$8,Literatur!$C1016),0)</f>
        <v>0</v>
      </c>
      <c r="L1016" s="5">
        <f>IFERROR(SEARCH(Tabelle2!$A$9,Literatur!$C1016),0)</f>
        <v>0</v>
      </c>
      <c r="M1016" s="5">
        <f>IFERROR(SEARCH(Tabelle2!$A$10,Literatur!$C1016),0)</f>
        <v>0</v>
      </c>
      <c r="N1016" t="s">
        <v>3715</v>
      </c>
      <c r="O1016" t="s">
        <v>61</v>
      </c>
      <c r="P1016" t="s">
        <v>11128</v>
      </c>
      <c r="Q1016" t="s">
        <v>3649</v>
      </c>
      <c r="R1016">
        <v>3</v>
      </c>
      <c r="S1016">
        <v>115337</v>
      </c>
      <c r="T1016" t="s">
        <v>64</v>
      </c>
      <c r="U1016" t="s">
        <v>11129</v>
      </c>
      <c r="V1016" t="s">
        <v>11130</v>
      </c>
      <c r="X1016" t="s">
        <v>11131</v>
      </c>
      <c r="Y1016" t="s">
        <v>11132</v>
      </c>
      <c r="Z1016" t="s">
        <v>11133</v>
      </c>
      <c r="AA1016">
        <f t="shared" si="45"/>
        <v>3</v>
      </c>
      <c r="AB1016">
        <v>36</v>
      </c>
      <c r="AC1016" t="s">
        <v>11347</v>
      </c>
      <c r="AD1016" t="s">
        <v>71</v>
      </c>
      <c r="AE1016">
        <v>27863179</v>
      </c>
      <c r="AF1016" t="s">
        <v>11348</v>
      </c>
      <c r="AG1016" t="s">
        <v>11349</v>
      </c>
      <c r="AH1016" t="s">
        <v>11350</v>
      </c>
      <c r="AI1016" t="s">
        <v>11351</v>
      </c>
      <c r="AJ1016" t="s">
        <v>178</v>
      </c>
      <c r="AK1016" t="s">
        <v>384</v>
      </c>
      <c r="AL1016">
        <v>2536506</v>
      </c>
      <c r="AM1016">
        <v>2017</v>
      </c>
      <c r="AN1016" t="s">
        <v>464</v>
      </c>
      <c r="AO1016" t="s">
        <v>465</v>
      </c>
      <c r="AP1016" t="s">
        <v>465</v>
      </c>
      <c r="AQ1016" t="s">
        <v>466</v>
      </c>
      <c r="AR1016" t="s">
        <v>3731</v>
      </c>
      <c r="AS1016" t="s">
        <v>467</v>
      </c>
      <c r="AT1016" t="s">
        <v>11352</v>
      </c>
      <c r="AU1016" t="s">
        <v>11353</v>
      </c>
      <c r="AV1016" t="s">
        <v>84</v>
      </c>
      <c r="AW1016" t="s">
        <v>86</v>
      </c>
      <c r="AX1016" t="s">
        <v>86</v>
      </c>
      <c r="AY1016" t="s">
        <v>85</v>
      </c>
      <c r="AZ1016" t="s">
        <v>86</v>
      </c>
      <c r="BA1016" t="s">
        <v>85</v>
      </c>
      <c r="BB1016" t="s">
        <v>86</v>
      </c>
      <c r="BC1016">
        <v>5</v>
      </c>
      <c r="BD1016" t="s">
        <v>86</v>
      </c>
      <c r="BE1016" t="s">
        <v>85</v>
      </c>
      <c r="BF1016" t="s">
        <v>85</v>
      </c>
      <c r="BG1016" t="s">
        <v>86</v>
      </c>
      <c r="BH1016" t="s">
        <v>85</v>
      </c>
      <c r="BI1016" t="s">
        <v>85</v>
      </c>
      <c r="BJ1016" t="s">
        <v>85</v>
      </c>
      <c r="BK1016" t="s">
        <v>85</v>
      </c>
      <c r="BL1016" t="s">
        <v>2080</v>
      </c>
      <c r="BM1016" t="s">
        <v>1775</v>
      </c>
      <c r="BN1016" t="s">
        <v>11354</v>
      </c>
      <c r="BO1016" t="s">
        <v>3558</v>
      </c>
      <c r="BP1016" s="1" t="s">
        <v>11355</v>
      </c>
    </row>
    <row r="1017" spans="1:68" hidden="1" x14ac:dyDescent="0.25">
      <c r="A1017" s="1" t="s">
        <v>11125</v>
      </c>
      <c r="B1017" t="s">
        <v>11126</v>
      </c>
      <c r="C1017" t="s">
        <v>11127</v>
      </c>
      <c r="D1017" s="5">
        <f t="shared" si="44"/>
        <v>0</v>
      </c>
      <c r="E1017" s="5">
        <f>IFERROR(SEARCH(Tabelle2!$A$2,Literatur!$C1017),0)</f>
        <v>0</v>
      </c>
      <c r="F1017" s="5">
        <f>IFERROR(SEARCH(Tabelle2!$A$3,Literatur!$C1017),0)</f>
        <v>0</v>
      </c>
      <c r="G1017" s="5">
        <f>IFERROR(SEARCH(Tabelle2!$A$4,Literatur!$C1017),0)</f>
        <v>0</v>
      </c>
      <c r="H1017" s="5">
        <f>IFERROR(SEARCH(Tabelle2!$A$5,Literatur!$C1017),0)</f>
        <v>0</v>
      </c>
      <c r="I1017" s="5">
        <f>IFERROR(SEARCH(Tabelle2!$A$6,Literatur!$C1017),0)</f>
        <v>0</v>
      </c>
      <c r="J1017" s="5">
        <f>IFERROR(SEARCH(Tabelle2!$A$7,Literatur!$C1017),0)</f>
        <v>0</v>
      </c>
      <c r="K1017" s="5">
        <f>IFERROR(SEARCH(Tabelle2!$A$8,Literatur!$C1017),0)</f>
        <v>0</v>
      </c>
      <c r="L1017" s="5">
        <f>IFERROR(SEARCH(Tabelle2!$A$9,Literatur!$C1017),0)</f>
        <v>0</v>
      </c>
      <c r="M1017" s="5">
        <f>IFERROR(SEARCH(Tabelle2!$A$10,Literatur!$C1017),0)</f>
        <v>0</v>
      </c>
      <c r="N1017" t="s">
        <v>3715</v>
      </c>
      <c r="O1017" t="s">
        <v>61</v>
      </c>
      <c r="P1017" t="s">
        <v>11128</v>
      </c>
      <c r="Q1017" t="s">
        <v>3649</v>
      </c>
      <c r="R1017">
        <v>3</v>
      </c>
      <c r="S1017">
        <v>115337</v>
      </c>
      <c r="T1017" t="s">
        <v>64</v>
      </c>
      <c r="U1017" t="s">
        <v>11129</v>
      </c>
      <c r="V1017" t="s">
        <v>11130</v>
      </c>
      <c r="X1017" t="s">
        <v>11131</v>
      </c>
      <c r="Y1017" t="s">
        <v>11132</v>
      </c>
      <c r="Z1017" t="s">
        <v>11133</v>
      </c>
      <c r="AA1017">
        <f t="shared" si="45"/>
        <v>3</v>
      </c>
      <c r="AB1017">
        <v>36</v>
      </c>
      <c r="AC1017" t="s">
        <v>11356</v>
      </c>
      <c r="AD1017" t="s">
        <v>71</v>
      </c>
      <c r="AE1017">
        <v>27299939</v>
      </c>
      <c r="AF1017" t="s">
        <v>11357</v>
      </c>
      <c r="AG1017" t="s">
        <v>11358</v>
      </c>
      <c r="AH1017" t="s">
        <v>11359</v>
      </c>
      <c r="AI1017" t="s">
        <v>11360</v>
      </c>
      <c r="AJ1017" t="s">
        <v>420</v>
      </c>
      <c r="AK1017" t="s">
        <v>1033</v>
      </c>
      <c r="AL1017">
        <v>2515272</v>
      </c>
      <c r="AM1017">
        <v>2016</v>
      </c>
      <c r="AN1017" t="s">
        <v>3740</v>
      </c>
      <c r="AO1017" t="s">
        <v>3729</v>
      </c>
      <c r="AP1017" t="s">
        <v>3729</v>
      </c>
      <c r="AQ1017" t="s">
        <v>3730</v>
      </c>
      <c r="AR1017" t="s">
        <v>3731</v>
      </c>
      <c r="AS1017" t="s">
        <v>3731</v>
      </c>
      <c r="AT1017" t="s">
        <v>11361</v>
      </c>
      <c r="AU1017" t="s">
        <v>3742</v>
      </c>
      <c r="AV1017" t="s">
        <v>84</v>
      </c>
      <c r="AW1017" t="s">
        <v>86</v>
      </c>
      <c r="AX1017" t="s">
        <v>86</v>
      </c>
      <c r="AY1017" t="s">
        <v>85</v>
      </c>
      <c r="AZ1017" t="s">
        <v>86</v>
      </c>
      <c r="BA1017" t="s">
        <v>85</v>
      </c>
      <c r="BB1017" t="s">
        <v>86</v>
      </c>
      <c r="BC1017">
        <v>6</v>
      </c>
      <c r="BD1017" t="s">
        <v>86</v>
      </c>
      <c r="BE1017" t="s">
        <v>86</v>
      </c>
      <c r="BF1017" t="s">
        <v>85</v>
      </c>
      <c r="BG1017" t="s">
        <v>86</v>
      </c>
      <c r="BH1017" t="s">
        <v>85</v>
      </c>
      <c r="BI1017" t="s">
        <v>85</v>
      </c>
      <c r="BJ1017" t="s">
        <v>85</v>
      </c>
      <c r="BK1017" t="s">
        <v>86</v>
      </c>
      <c r="BL1017" t="s">
        <v>4352</v>
      </c>
      <c r="BM1017" t="s">
        <v>667</v>
      </c>
      <c r="BN1017" t="s">
        <v>1902</v>
      </c>
      <c r="BO1017" t="s">
        <v>1118</v>
      </c>
      <c r="BP1017" s="1" t="s">
        <v>11362</v>
      </c>
    </row>
    <row r="1018" spans="1:68" hidden="1" x14ac:dyDescent="0.25">
      <c r="A1018" s="1" t="s">
        <v>11125</v>
      </c>
      <c r="B1018" t="s">
        <v>11126</v>
      </c>
      <c r="C1018" t="s">
        <v>11127</v>
      </c>
      <c r="D1018" s="5">
        <f t="shared" si="44"/>
        <v>0</v>
      </c>
      <c r="E1018" s="5">
        <f>IFERROR(SEARCH(Tabelle2!$A$2,Literatur!$C1018),0)</f>
        <v>0</v>
      </c>
      <c r="F1018" s="5">
        <f>IFERROR(SEARCH(Tabelle2!$A$3,Literatur!$C1018),0)</f>
        <v>0</v>
      </c>
      <c r="G1018" s="5">
        <f>IFERROR(SEARCH(Tabelle2!$A$4,Literatur!$C1018),0)</f>
        <v>0</v>
      </c>
      <c r="H1018" s="5">
        <f>IFERROR(SEARCH(Tabelle2!$A$5,Literatur!$C1018),0)</f>
        <v>0</v>
      </c>
      <c r="I1018" s="5">
        <f>IFERROR(SEARCH(Tabelle2!$A$6,Literatur!$C1018),0)</f>
        <v>0</v>
      </c>
      <c r="J1018" s="5">
        <f>IFERROR(SEARCH(Tabelle2!$A$7,Literatur!$C1018),0)</f>
        <v>0</v>
      </c>
      <c r="K1018" s="5">
        <f>IFERROR(SEARCH(Tabelle2!$A$8,Literatur!$C1018),0)</f>
        <v>0</v>
      </c>
      <c r="L1018" s="5">
        <f>IFERROR(SEARCH(Tabelle2!$A$9,Literatur!$C1018),0)</f>
        <v>0</v>
      </c>
      <c r="M1018" s="5">
        <f>IFERROR(SEARCH(Tabelle2!$A$10,Literatur!$C1018),0)</f>
        <v>0</v>
      </c>
      <c r="N1018" t="s">
        <v>3715</v>
      </c>
      <c r="O1018" t="s">
        <v>61</v>
      </c>
      <c r="P1018" t="s">
        <v>11128</v>
      </c>
      <c r="Q1018" t="s">
        <v>3649</v>
      </c>
      <c r="R1018">
        <v>3</v>
      </c>
      <c r="S1018">
        <v>115337</v>
      </c>
      <c r="T1018" t="s">
        <v>64</v>
      </c>
      <c r="U1018" t="s">
        <v>11129</v>
      </c>
      <c r="V1018" t="s">
        <v>11130</v>
      </c>
      <c r="X1018" t="s">
        <v>11131</v>
      </c>
      <c r="Y1018" t="s">
        <v>11132</v>
      </c>
      <c r="Z1018" t="s">
        <v>11133</v>
      </c>
      <c r="AA1018">
        <f t="shared" si="45"/>
        <v>3</v>
      </c>
      <c r="AB1018">
        <v>36</v>
      </c>
      <c r="AC1018" t="s">
        <v>11363</v>
      </c>
      <c r="AD1018" t="s">
        <v>71</v>
      </c>
      <c r="AE1018">
        <v>26944551</v>
      </c>
      <c r="AF1018" t="s">
        <v>11364</v>
      </c>
      <c r="AG1018" t="s">
        <v>11365</v>
      </c>
      <c r="AH1018" t="s">
        <v>11366</v>
      </c>
      <c r="AI1018" t="s">
        <v>11367</v>
      </c>
      <c r="AJ1018" t="s">
        <v>130</v>
      </c>
      <c r="AK1018" t="s">
        <v>1033</v>
      </c>
      <c r="AL1018">
        <v>2421816</v>
      </c>
      <c r="AM1018">
        <v>2016</v>
      </c>
      <c r="AN1018" t="s">
        <v>3728</v>
      </c>
      <c r="AO1018" t="s">
        <v>3729</v>
      </c>
      <c r="AP1018" t="s">
        <v>3729</v>
      </c>
      <c r="AQ1018" t="s">
        <v>3730</v>
      </c>
      <c r="AR1018" t="s">
        <v>7141</v>
      </c>
      <c r="AS1018" t="s">
        <v>3731</v>
      </c>
      <c r="AT1018" t="s">
        <v>11368</v>
      </c>
      <c r="AU1018" t="s">
        <v>11369</v>
      </c>
      <c r="AV1018" t="s">
        <v>84</v>
      </c>
      <c r="AW1018" t="s">
        <v>86</v>
      </c>
      <c r="AX1018" t="s">
        <v>86</v>
      </c>
      <c r="AY1018" t="s">
        <v>85</v>
      </c>
      <c r="AZ1018" t="s">
        <v>86</v>
      </c>
      <c r="BA1018" t="s">
        <v>85</v>
      </c>
      <c r="BB1018" t="s">
        <v>86</v>
      </c>
      <c r="BC1018">
        <v>6</v>
      </c>
      <c r="BD1018" t="s">
        <v>86</v>
      </c>
      <c r="BE1018" t="s">
        <v>86</v>
      </c>
      <c r="BF1018" t="s">
        <v>85</v>
      </c>
      <c r="BG1018" t="s">
        <v>86</v>
      </c>
      <c r="BH1018" t="s">
        <v>85</v>
      </c>
      <c r="BI1018" t="s">
        <v>85</v>
      </c>
      <c r="BJ1018" t="s">
        <v>85</v>
      </c>
      <c r="BK1018" t="s">
        <v>85</v>
      </c>
      <c r="BL1018" t="s">
        <v>3764</v>
      </c>
      <c r="BM1018" t="s">
        <v>667</v>
      </c>
      <c r="BN1018" t="s">
        <v>10129</v>
      </c>
      <c r="BO1018" t="s">
        <v>11311</v>
      </c>
      <c r="BP1018" s="1" t="s">
        <v>11370</v>
      </c>
    </row>
    <row r="1019" spans="1:68" hidden="1" x14ac:dyDescent="0.25">
      <c r="A1019" s="1" t="s">
        <v>11125</v>
      </c>
      <c r="B1019" t="s">
        <v>11126</v>
      </c>
      <c r="C1019" t="s">
        <v>11127</v>
      </c>
      <c r="D1019" s="5">
        <f t="shared" si="44"/>
        <v>0</v>
      </c>
      <c r="E1019" s="5">
        <f>IFERROR(SEARCH(Tabelle2!$A$2,Literatur!$C1019),0)</f>
        <v>0</v>
      </c>
      <c r="F1019" s="5">
        <f>IFERROR(SEARCH(Tabelle2!$A$3,Literatur!$C1019),0)</f>
        <v>0</v>
      </c>
      <c r="G1019" s="5">
        <f>IFERROR(SEARCH(Tabelle2!$A$4,Literatur!$C1019),0)</f>
        <v>0</v>
      </c>
      <c r="H1019" s="5">
        <f>IFERROR(SEARCH(Tabelle2!$A$5,Literatur!$C1019),0)</f>
        <v>0</v>
      </c>
      <c r="I1019" s="5">
        <f>IFERROR(SEARCH(Tabelle2!$A$6,Literatur!$C1019),0)</f>
        <v>0</v>
      </c>
      <c r="J1019" s="5">
        <f>IFERROR(SEARCH(Tabelle2!$A$7,Literatur!$C1019),0)</f>
        <v>0</v>
      </c>
      <c r="K1019" s="5">
        <f>IFERROR(SEARCH(Tabelle2!$A$8,Literatur!$C1019),0)</f>
        <v>0</v>
      </c>
      <c r="L1019" s="5">
        <f>IFERROR(SEARCH(Tabelle2!$A$9,Literatur!$C1019),0)</f>
        <v>0</v>
      </c>
      <c r="M1019" s="5">
        <f>IFERROR(SEARCH(Tabelle2!$A$10,Literatur!$C1019),0)</f>
        <v>0</v>
      </c>
      <c r="N1019" t="s">
        <v>3715</v>
      </c>
      <c r="O1019" t="s">
        <v>61</v>
      </c>
      <c r="P1019" t="s">
        <v>11128</v>
      </c>
      <c r="Q1019" t="s">
        <v>3649</v>
      </c>
      <c r="R1019">
        <v>3</v>
      </c>
      <c r="S1019">
        <v>115337</v>
      </c>
      <c r="T1019" t="s">
        <v>64</v>
      </c>
      <c r="U1019" t="s">
        <v>11129</v>
      </c>
      <c r="V1019" t="s">
        <v>11130</v>
      </c>
      <c r="X1019" t="s">
        <v>11131</v>
      </c>
      <c r="Y1019" t="s">
        <v>11132</v>
      </c>
      <c r="Z1019" t="s">
        <v>11133</v>
      </c>
      <c r="AA1019">
        <f t="shared" si="45"/>
        <v>3</v>
      </c>
      <c r="AB1019">
        <v>36</v>
      </c>
      <c r="AC1019" t="s">
        <v>11371</v>
      </c>
      <c r="AD1019" t="s">
        <v>71</v>
      </c>
      <c r="AE1019">
        <v>26463060</v>
      </c>
      <c r="AF1019" t="s">
        <v>11372</v>
      </c>
      <c r="AG1019" t="s">
        <v>11373</v>
      </c>
      <c r="AH1019" t="s">
        <v>11374</v>
      </c>
      <c r="AI1019" t="s">
        <v>11375</v>
      </c>
      <c r="AJ1019" t="s">
        <v>420</v>
      </c>
      <c r="AK1019" t="s">
        <v>131</v>
      </c>
      <c r="AL1019">
        <v>2477311</v>
      </c>
      <c r="AM1019">
        <v>2016</v>
      </c>
      <c r="AN1019" t="s">
        <v>7138</v>
      </c>
      <c r="AO1019" t="s">
        <v>7139</v>
      </c>
      <c r="AP1019" t="s">
        <v>7139</v>
      </c>
      <c r="AQ1019" t="s">
        <v>7140</v>
      </c>
      <c r="AR1019" t="s">
        <v>3773</v>
      </c>
      <c r="AS1019" t="s">
        <v>7141</v>
      </c>
      <c r="AT1019" t="s">
        <v>11376</v>
      </c>
      <c r="AU1019" t="s">
        <v>11377</v>
      </c>
      <c r="AV1019" t="s">
        <v>84</v>
      </c>
      <c r="AW1019" t="s">
        <v>86</v>
      </c>
      <c r="AX1019" t="s">
        <v>86</v>
      </c>
      <c r="AY1019" t="s">
        <v>85</v>
      </c>
      <c r="AZ1019" t="s">
        <v>86</v>
      </c>
      <c r="BA1019" t="s">
        <v>85</v>
      </c>
      <c r="BB1019" t="s">
        <v>85</v>
      </c>
      <c r="BC1019">
        <v>6</v>
      </c>
      <c r="BD1019" t="s">
        <v>86</v>
      </c>
      <c r="BE1019" t="s">
        <v>86</v>
      </c>
      <c r="BF1019" t="s">
        <v>86</v>
      </c>
      <c r="BG1019" t="s">
        <v>86</v>
      </c>
      <c r="BH1019" t="s">
        <v>85</v>
      </c>
      <c r="BI1019" t="s">
        <v>85</v>
      </c>
      <c r="BJ1019" t="s">
        <v>85</v>
      </c>
      <c r="BK1019" t="s">
        <v>86</v>
      </c>
      <c r="BL1019" t="s">
        <v>6213</v>
      </c>
      <c r="BM1019" t="s">
        <v>217</v>
      </c>
      <c r="BN1019" t="s">
        <v>11378</v>
      </c>
      <c r="BO1019" t="s">
        <v>6213</v>
      </c>
      <c r="BP1019" s="1" t="s">
        <v>11379</v>
      </c>
    </row>
    <row r="1020" spans="1:68" hidden="1" x14ac:dyDescent="0.25">
      <c r="A1020" s="1" t="s">
        <v>11125</v>
      </c>
      <c r="B1020" t="s">
        <v>11126</v>
      </c>
      <c r="C1020" t="s">
        <v>11127</v>
      </c>
      <c r="D1020" s="5">
        <f t="shared" si="44"/>
        <v>0</v>
      </c>
      <c r="E1020" s="5">
        <f>IFERROR(SEARCH(Tabelle2!$A$2,Literatur!$C1020),0)</f>
        <v>0</v>
      </c>
      <c r="F1020" s="5">
        <f>IFERROR(SEARCH(Tabelle2!$A$3,Literatur!$C1020),0)</f>
        <v>0</v>
      </c>
      <c r="G1020" s="5">
        <f>IFERROR(SEARCH(Tabelle2!$A$4,Literatur!$C1020),0)</f>
        <v>0</v>
      </c>
      <c r="H1020" s="5">
        <f>IFERROR(SEARCH(Tabelle2!$A$5,Literatur!$C1020),0)</f>
        <v>0</v>
      </c>
      <c r="I1020" s="5">
        <f>IFERROR(SEARCH(Tabelle2!$A$6,Literatur!$C1020),0)</f>
        <v>0</v>
      </c>
      <c r="J1020" s="5">
        <f>IFERROR(SEARCH(Tabelle2!$A$7,Literatur!$C1020),0)</f>
        <v>0</v>
      </c>
      <c r="K1020" s="5">
        <f>IFERROR(SEARCH(Tabelle2!$A$8,Literatur!$C1020),0)</f>
        <v>0</v>
      </c>
      <c r="L1020" s="5">
        <f>IFERROR(SEARCH(Tabelle2!$A$9,Literatur!$C1020),0)</f>
        <v>0</v>
      </c>
      <c r="M1020" s="5">
        <f>IFERROR(SEARCH(Tabelle2!$A$10,Literatur!$C1020),0)</f>
        <v>0</v>
      </c>
      <c r="N1020" t="s">
        <v>3715</v>
      </c>
      <c r="O1020" t="s">
        <v>61</v>
      </c>
      <c r="P1020" t="s">
        <v>11128</v>
      </c>
      <c r="Q1020" t="s">
        <v>3649</v>
      </c>
      <c r="R1020">
        <v>3</v>
      </c>
      <c r="S1020">
        <v>115337</v>
      </c>
      <c r="T1020" t="s">
        <v>64</v>
      </c>
      <c r="U1020" t="s">
        <v>11129</v>
      </c>
      <c r="V1020" t="s">
        <v>11130</v>
      </c>
      <c r="X1020" t="s">
        <v>11131</v>
      </c>
      <c r="Y1020" t="s">
        <v>11132</v>
      </c>
      <c r="Z1020" t="s">
        <v>11133</v>
      </c>
      <c r="AA1020">
        <f t="shared" si="45"/>
        <v>3</v>
      </c>
      <c r="AB1020">
        <v>36</v>
      </c>
      <c r="AC1020" t="s">
        <v>11380</v>
      </c>
      <c r="AD1020" t="s">
        <v>71</v>
      </c>
      <c r="AE1020">
        <v>27055815</v>
      </c>
      <c r="AF1020" t="s">
        <v>11381</v>
      </c>
      <c r="AG1020" t="s">
        <v>11382</v>
      </c>
      <c r="AH1020" t="s">
        <v>11383</v>
      </c>
      <c r="AI1020" t="s">
        <v>11384</v>
      </c>
      <c r="AJ1020" t="s">
        <v>76</v>
      </c>
      <c r="AK1020" t="s">
        <v>207</v>
      </c>
      <c r="AL1020">
        <v>2358672</v>
      </c>
      <c r="AM1020">
        <v>2016</v>
      </c>
      <c r="AN1020" t="s">
        <v>3770</v>
      </c>
      <c r="AO1020" t="s">
        <v>3771</v>
      </c>
      <c r="AP1020" t="s">
        <v>3771</v>
      </c>
      <c r="AQ1020" t="s">
        <v>3772</v>
      </c>
      <c r="AR1020" t="s">
        <v>581</v>
      </c>
      <c r="AS1020" t="s">
        <v>3773</v>
      </c>
      <c r="AT1020" t="s">
        <v>11385</v>
      </c>
      <c r="AU1020" t="s">
        <v>11386</v>
      </c>
      <c r="AV1020" t="s">
        <v>84</v>
      </c>
      <c r="AW1020" t="s">
        <v>86</v>
      </c>
      <c r="AX1020" t="s">
        <v>86</v>
      </c>
      <c r="AY1020" t="s">
        <v>85</v>
      </c>
      <c r="AZ1020" t="s">
        <v>86</v>
      </c>
      <c r="BA1020" t="s">
        <v>85</v>
      </c>
      <c r="BB1020" t="s">
        <v>86</v>
      </c>
      <c r="BC1020">
        <v>6</v>
      </c>
      <c r="BD1020" t="s">
        <v>86</v>
      </c>
      <c r="BE1020" t="s">
        <v>86</v>
      </c>
      <c r="BF1020" t="s">
        <v>85</v>
      </c>
      <c r="BG1020" t="s">
        <v>86</v>
      </c>
      <c r="BH1020" t="s">
        <v>85</v>
      </c>
      <c r="BI1020" t="s">
        <v>85</v>
      </c>
      <c r="BJ1020" t="s">
        <v>85</v>
      </c>
      <c r="BK1020" t="s">
        <v>85</v>
      </c>
      <c r="BL1020" t="s">
        <v>7644</v>
      </c>
      <c r="BM1020" t="s">
        <v>217</v>
      </c>
      <c r="BN1020" t="s">
        <v>11387</v>
      </c>
      <c r="BO1020" t="s">
        <v>2318</v>
      </c>
      <c r="BP1020" s="1" t="s">
        <v>11388</v>
      </c>
    </row>
    <row r="1021" spans="1:68" hidden="1" x14ac:dyDescent="0.25">
      <c r="A1021" s="1" t="s">
        <v>11125</v>
      </c>
      <c r="B1021" t="s">
        <v>11126</v>
      </c>
      <c r="C1021" t="s">
        <v>11127</v>
      </c>
      <c r="D1021" s="5">
        <f t="shared" si="44"/>
        <v>0</v>
      </c>
      <c r="E1021" s="5">
        <f>IFERROR(SEARCH(Tabelle2!$A$2,Literatur!$C1021),0)</f>
        <v>0</v>
      </c>
      <c r="F1021" s="5">
        <f>IFERROR(SEARCH(Tabelle2!$A$3,Literatur!$C1021),0)</f>
        <v>0</v>
      </c>
      <c r="G1021" s="5">
        <f>IFERROR(SEARCH(Tabelle2!$A$4,Literatur!$C1021),0)</f>
        <v>0</v>
      </c>
      <c r="H1021" s="5">
        <f>IFERROR(SEARCH(Tabelle2!$A$5,Literatur!$C1021),0)</f>
        <v>0</v>
      </c>
      <c r="I1021" s="5">
        <f>IFERROR(SEARCH(Tabelle2!$A$6,Literatur!$C1021),0)</f>
        <v>0</v>
      </c>
      <c r="J1021" s="5">
        <f>IFERROR(SEARCH(Tabelle2!$A$7,Literatur!$C1021),0)</f>
        <v>0</v>
      </c>
      <c r="K1021" s="5">
        <f>IFERROR(SEARCH(Tabelle2!$A$8,Literatur!$C1021),0)</f>
        <v>0</v>
      </c>
      <c r="L1021" s="5">
        <f>IFERROR(SEARCH(Tabelle2!$A$9,Literatur!$C1021),0)</f>
        <v>0</v>
      </c>
      <c r="M1021" s="5">
        <f>IFERROR(SEARCH(Tabelle2!$A$10,Literatur!$C1021),0)</f>
        <v>0</v>
      </c>
      <c r="N1021" t="s">
        <v>3715</v>
      </c>
      <c r="O1021" t="s">
        <v>61</v>
      </c>
      <c r="P1021" t="s">
        <v>11128</v>
      </c>
      <c r="Q1021" t="s">
        <v>3649</v>
      </c>
      <c r="R1021">
        <v>3</v>
      </c>
      <c r="S1021">
        <v>115337</v>
      </c>
      <c r="T1021" t="s">
        <v>64</v>
      </c>
      <c r="U1021" t="s">
        <v>11129</v>
      </c>
      <c r="V1021" t="s">
        <v>11130</v>
      </c>
      <c r="X1021" t="s">
        <v>11131</v>
      </c>
      <c r="Y1021" t="s">
        <v>11132</v>
      </c>
      <c r="Z1021" t="s">
        <v>11133</v>
      </c>
      <c r="AA1021">
        <f t="shared" si="45"/>
        <v>3</v>
      </c>
      <c r="AB1021">
        <v>36</v>
      </c>
      <c r="AC1021" t="s">
        <v>11389</v>
      </c>
      <c r="AD1021" t="s">
        <v>71</v>
      </c>
      <c r="AE1021">
        <v>27503641</v>
      </c>
      <c r="AF1021" t="s">
        <v>11390</v>
      </c>
      <c r="AG1021" t="s">
        <v>11391</v>
      </c>
      <c r="AH1021" t="s">
        <v>11392</v>
      </c>
      <c r="AI1021" t="s">
        <v>11393</v>
      </c>
      <c r="AJ1021" t="s">
        <v>113</v>
      </c>
      <c r="AK1021" t="s">
        <v>385</v>
      </c>
      <c r="AL1021">
        <v>2477454</v>
      </c>
      <c r="AM1021">
        <v>2016</v>
      </c>
      <c r="AN1021" t="s">
        <v>578</v>
      </c>
      <c r="AO1021" t="s">
        <v>579</v>
      </c>
      <c r="AP1021" t="s">
        <v>579</v>
      </c>
      <c r="AQ1021" t="s">
        <v>580</v>
      </c>
      <c r="AR1021" t="s">
        <v>3395</v>
      </c>
      <c r="AS1021" t="s">
        <v>581</v>
      </c>
      <c r="AT1021" t="s">
        <v>11394</v>
      </c>
      <c r="AU1021" t="s">
        <v>11395</v>
      </c>
      <c r="AV1021" t="s">
        <v>84</v>
      </c>
      <c r="AW1021" t="s">
        <v>86</v>
      </c>
      <c r="AX1021" t="s">
        <v>86</v>
      </c>
      <c r="AY1021" t="s">
        <v>85</v>
      </c>
      <c r="AZ1021" t="s">
        <v>86</v>
      </c>
      <c r="BA1021" t="s">
        <v>85</v>
      </c>
      <c r="BB1021" t="s">
        <v>85</v>
      </c>
      <c r="BC1021">
        <v>7</v>
      </c>
      <c r="BD1021" t="s">
        <v>86</v>
      </c>
      <c r="BE1021" t="s">
        <v>86</v>
      </c>
      <c r="BF1021" t="s">
        <v>86</v>
      </c>
      <c r="BG1021" t="s">
        <v>86</v>
      </c>
      <c r="BH1021" t="s">
        <v>85</v>
      </c>
      <c r="BI1021" t="s">
        <v>85</v>
      </c>
      <c r="BJ1021" t="s">
        <v>85</v>
      </c>
      <c r="BK1021" t="s">
        <v>86</v>
      </c>
      <c r="BL1021" t="s">
        <v>11396</v>
      </c>
      <c r="BM1021" t="s">
        <v>262</v>
      </c>
      <c r="BO1021" t="s">
        <v>682</v>
      </c>
      <c r="BP1021" s="1" t="s">
        <v>11397</v>
      </c>
    </row>
    <row r="1022" spans="1:68" hidden="1" x14ac:dyDescent="0.25">
      <c r="A1022" s="1" t="s">
        <v>11125</v>
      </c>
      <c r="B1022" t="s">
        <v>11126</v>
      </c>
      <c r="C1022" t="s">
        <v>11127</v>
      </c>
      <c r="D1022" s="5">
        <f t="shared" si="44"/>
        <v>0</v>
      </c>
      <c r="E1022" s="5">
        <f>IFERROR(SEARCH(Tabelle2!$A$2,Literatur!$C1022),0)</f>
        <v>0</v>
      </c>
      <c r="F1022" s="5">
        <f>IFERROR(SEARCH(Tabelle2!$A$3,Literatur!$C1022),0)</f>
        <v>0</v>
      </c>
      <c r="G1022" s="5">
        <f>IFERROR(SEARCH(Tabelle2!$A$4,Literatur!$C1022),0)</f>
        <v>0</v>
      </c>
      <c r="H1022" s="5">
        <f>IFERROR(SEARCH(Tabelle2!$A$5,Literatur!$C1022),0)</f>
        <v>0</v>
      </c>
      <c r="I1022" s="5">
        <f>IFERROR(SEARCH(Tabelle2!$A$6,Literatur!$C1022),0)</f>
        <v>0</v>
      </c>
      <c r="J1022" s="5">
        <f>IFERROR(SEARCH(Tabelle2!$A$7,Literatur!$C1022),0)</f>
        <v>0</v>
      </c>
      <c r="K1022" s="5">
        <f>IFERROR(SEARCH(Tabelle2!$A$8,Literatur!$C1022),0)</f>
        <v>0</v>
      </c>
      <c r="L1022" s="5">
        <f>IFERROR(SEARCH(Tabelle2!$A$9,Literatur!$C1022),0)</f>
        <v>0</v>
      </c>
      <c r="M1022" s="5">
        <f>IFERROR(SEARCH(Tabelle2!$A$10,Literatur!$C1022),0)</f>
        <v>0</v>
      </c>
      <c r="N1022" t="s">
        <v>3715</v>
      </c>
      <c r="O1022" t="s">
        <v>61</v>
      </c>
      <c r="P1022" t="s">
        <v>11128</v>
      </c>
      <c r="Q1022" t="s">
        <v>3649</v>
      </c>
      <c r="R1022">
        <v>3</v>
      </c>
      <c r="S1022">
        <v>115337</v>
      </c>
      <c r="T1022" t="s">
        <v>64</v>
      </c>
      <c r="U1022" t="s">
        <v>11129</v>
      </c>
      <c r="V1022" t="s">
        <v>11130</v>
      </c>
      <c r="X1022" t="s">
        <v>11131</v>
      </c>
      <c r="Y1022" t="s">
        <v>11132</v>
      </c>
      <c r="Z1022" t="s">
        <v>11133</v>
      </c>
      <c r="AA1022">
        <f t="shared" si="45"/>
        <v>3</v>
      </c>
      <c r="AB1022">
        <v>36</v>
      </c>
      <c r="AC1022" t="s">
        <v>11398</v>
      </c>
      <c r="AD1022" t="s">
        <v>71</v>
      </c>
      <c r="AE1022">
        <v>26883695</v>
      </c>
      <c r="AF1022" t="s">
        <v>11399</v>
      </c>
      <c r="AG1022" t="s">
        <v>11400</v>
      </c>
      <c r="AH1022" t="s">
        <v>11401</v>
      </c>
      <c r="AI1022" t="s">
        <v>11402</v>
      </c>
      <c r="AJ1022" t="s">
        <v>241</v>
      </c>
      <c r="AK1022" t="s">
        <v>807</v>
      </c>
      <c r="AL1022">
        <v>2453746</v>
      </c>
      <c r="AM1022">
        <v>2016</v>
      </c>
      <c r="AN1022" t="s">
        <v>3391</v>
      </c>
      <c r="AO1022" t="s">
        <v>3392</v>
      </c>
      <c r="AP1022" t="s">
        <v>3393</v>
      </c>
      <c r="AQ1022" t="s">
        <v>3394</v>
      </c>
      <c r="AR1022" t="s">
        <v>3395</v>
      </c>
      <c r="AS1022" t="s">
        <v>3396</v>
      </c>
      <c r="AT1022" t="s">
        <v>11403</v>
      </c>
      <c r="AU1022" t="s">
        <v>11404</v>
      </c>
      <c r="AV1022" t="s">
        <v>84</v>
      </c>
      <c r="AW1022" t="s">
        <v>86</v>
      </c>
      <c r="AX1022" t="s">
        <v>86</v>
      </c>
      <c r="AY1022" t="s">
        <v>85</v>
      </c>
      <c r="AZ1022" t="s">
        <v>86</v>
      </c>
      <c r="BA1022" t="s">
        <v>85</v>
      </c>
      <c r="BB1022" t="s">
        <v>86</v>
      </c>
      <c r="BC1022">
        <v>10</v>
      </c>
      <c r="BD1022" t="s">
        <v>86</v>
      </c>
      <c r="BE1022" t="s">
        <v>86</v>
      </c>
      <c r="BF1022" t="s">
        <v>85</v>
      </c>
      <c r="BG1022" t="s">
        <v>86</v>
      </c>
      <c r="BH1022" t="s">
        <v>85</v>
      </c>
      <c r="BI1022" t="s">
        <v>85</v>
      </c>
      <c r="BJ1022" t="s">
        <v>85</v>
      </c>
      <c r="BK1022" t="s">
        <v>85</v>
      </c>
      <c r="BL1022" t="s">
        <v>11405</v>
      </c>
      <c r="BM1022" t="s">
        <v>304</v>
      </c>
      <c r="BO1022" t="s">
        <v>9623</v>
      </c>
      <c r="BP1022" s="1" t="s">
        <v>11406</v>
      </c>
    </row>
    <row r="1023" spans="1:68" hidden="1" x14ac:dyDescent="0.25">
      <c r="A1023" s="1" t="s">
        <v>11125</v>
      </c>
      <c r="B1023" t="s">
        <v>11126</v>
      </c>
      <c r="C1023" t="s">
        <v>11127</v>
      </c>
      <c r="D1023" s="5">
        <f t="shared" si="44"/>
        <v>0</v>
      </c>
      <c r="E1023" s="5">
        <f>IFERROR(SEARCH(Tabelle2!$A$2,Literatur!$C1023),0)</f>
        <v>0</v>
      </c>
      <c r="F1023" s="5">
        <f>IFERROR(SEARCH(Tabelle2!$A$3,Literatur!$C1023),0)</f>
        <v>0</v>
      </c>
      <c r="G1023" s="5">
        <f>IFERROR(SEARCH(Tabelle2!$A$4,Literatur!$C1023),0)</f>
        <v>0</v>
      </c>
      <c r="H1023" s="5">
        <f>IFERROR(SEARCH(Tabelle2!$A$5,Literatur!$C1023),0)</f>
        <v>0</v>
      </c>
      <c r="I1023" s="5">
        <f>IFERROR(SEARCH(Tabelle2!$A$6,Literatur!$C1023),0)</f>
        <v>0</v>
      </c>
      <c r="J1023" s="5">
        <f>IFERROR(SEARCH(Tabelle2!$A$7,Literatur!$C1023),0)</f>
        <v>0</v>
      </c>
      <c r="K1023" s="5">
        <f>IFERROR(SEARCH(Tabelle2!$A$8,Literatur!$C1023),0)</f>
        <v>0</v>
      </c>
      <c r="L1023" s="5">
        <f>IFERROR(SEARCH(Tabelle2!$A$9,Literatur!$C1023),0)</f>
        <v>0</v>
      </c>
      <c r="M1023" s="5">
        <f>IFERROR(SEARCH(Tabelle2!$A$10,Literatur!$C1023),0)</f>
        <v>0</v>
      </c>
      <c r="N1023" t="s">
        <v>3715</v>
      </c>
      <c r="O1023" t="s">
        <v>61</v>
      </c>
      <c r="P1023" t="s">
        <v>11128</v>
      </c>
      <c r="Q1023" t="s">
        <v>3649</v>
      </c>
      <c r="R1023">
        <v>3</v>
      </c>
      <c r="S1023">
        <v>115337</v>
      </c>
      <c r="T1023" t="s">
        <v>64</v>
      </c>
      <c r="U1023" t="s">
        <v>11129</v>
      </c>
      <c r="V1023" t="s">
        <v>11130</v>
      </c>
      <c r="X1023" t="s">
        <v>11131</v>
      </c>
      <c r="Y1023" t="s">
        <v>11132</v>
      </c>
      <c r="Z1023" t="s">
        <v>11133</v>
      </c>
      <c r="AA1023">
        <f t="shared" si="45"/>
        <v>3</v>
      </c>
      <c r="AB1023">
        <v>36</v>
      </c>
      <c r="AC1023" t="s">
        <v>11407</v>
      </c>
      <c r="AD1023" t="s">
        <v>71</v>
      </c>
      <c r="AE1023">
        <v>25385118</v>
      </c>
      <c r="AF1023" t="s">
        <v>11408</v>
      </c>
      <c r="AG1023" t="s">
        <v>11409</v>
      </c>
      <c r="AH1023" t="s">
        <v>11410</v>
      </c>
      <c r="AI1023" t="s">
        <v>11411</v>
      </c>
      <c r="AK1023" t="s">
        <v>807</v>
      </c>
      <c r="AL1023">
        <v>2390871</v>
      </c>
      <c r="AM1023">
        <v>2016</v>
      </c>
      <c r="AN1023" t="s">
        <v>3391</v>
      </c>
      <c r="AO1023" t="s">
        <v>3392</v>
      </c>
      <c r="AP1023" t="s">
        <v>3393</v>
      </c>
      <c r="AQ1023" t="s">
        <v>3394</v>
      </c>
      <c r="AR1023" t="s">
        <v>3395</v>
      </c>
      <c r="AS1023" t="s">
        <v>3396</v>
      </c>
      <c r="AT1023" t="s">
        <v>11412</v>
      </c>
      <c r="AU1023" t="s">
        <v>11413</v>
      </c>
      <c r="AV1023" t="s">
        <v>84</v>
      </c>
      <c r="AW1023" t="s">
        <v>86</v>
      </c>
      <c r="AX1023" t="s">
        <v>86</v>
      </c>
      <c r="AY1023" t="s">
        <v>85</v>
      </c>
      <c r="AZ1023" t="s">
        <v>86</v>
      </c>
      <c r="BA1023" t="s">
        <v>85</v>
      </c>
      <c r="BB1023" t="s">
        <v>86</v>
      </c>
      <c r="BC1023">
        <v>12</v>
      </c>
      <c r="BD1023" t="s">
        <v>86</v>
      </c>
      <c r="BE1023" t="s">
        <v>86</v>
      </c>
      <c r="BF1023" t="s">
        <v>85</v>
      </c>
      <c r="BG1023" t="s">
        <v>86</v>
      </c>
      <c r="BH1023" t="s">
        <v>85</v>
      </c>
      <c r="BI1023" t="s">
        <v>85</v>
      </c>
      <c r="BJ1023" t="s">
        <v>85</v>
      </c>
      <c r="BK1023" t="s">
        <v>85</v>
      </c>
      <c r="BL1023" t="s">
        <v>2538</v>
      </c>
      <c r="BM1023" t="s">
        <v>262</v>
      </c>
      <c r="BO1023" t="s">
        <v>4642</v>
      </c>
      <c r="BP1023" s="1" t="s">
        <v>11414</v>
      </c>
    </row>
    <row r="1024" spans="1:68" hidden="1" x14ac:dyDescent="0.25">
      <c r="A1024" s="1" t="s">
        <v>11125</v>
      </c>
      <c r="B1024" t="s">
        <v>11126</v>
      </c>
      <c r="C1024" t="s">
        <v>11127</v>
      </c>
      <c r="D1024" s="5">
        <f t="shared" si="44"/>
        <v>0</v>
      </c>
      <c r="E1024" s="5">
        <f>IFERROR(SEARCH(Tabelle2!$A$2,Literatur!$C1024),0)</f>
        <v>0</v>
      </c>
      <c r="F1024" s="5">
        <f>IFERROR(SEARCH(Tabelle2!$A$3,Literatur!$C1024),0)</f>
        <v>0</v>
      </c>
      <c r="G1024" s="5">
        <f>IFERROR(SEARCH(Tabelle2!$A$4,Literatur!$C1024),0)</f>
        <v>0</v>
      </c>
      <c r="H1024" s="5">
        <f>IFERROR(SEARCH(Tabelle2!$A$5,Literatur!$C1024),0)</f>
        <v>0</v>
      </c>
      <c r="I1024" s="5">
        <f>IFERROR(SEARCH(Tabelle2!$A$6,Literatur!$C1024),0)</f>
        <v>0</v>
      </c>
      <c r="J1024" s="5">
        <f>IFERROR(SEARCH(Tabelle2!$A$7,Literatur!$C1024),0)</f>
        <v>0</v>
      </c>
      <c r="K1024" s="5">
        <f>IFERROR(SEARCH(Tabelle2!$A$8,Literatur!$C1024),0)</f>
        <v>0</v>
      </c>
      <c r="L1024" s="5">
        <f>IFERROR(SEARCH(Tabelle2!$A$9,Literatur!$C1024),0)</f>
        <v>0</v>
      </c>
      <c r="M1024" s="5">
        <f>IFERROR(SEARCH(Tabelle2!$A$10,Literatur!$C1024),0)</f>
        <v>0</v>
      </c>
      <c r="N1024" t="s">
        <v>3715</v>
      </c>
      <c r="O1024" t="s">
        <v>61</v>
      </c>
      <c r="P1024" t="s">
        <v>11128</v>
      </c>
      <c r="Q1024" t="s">
        <v>3649</v>
      </c>
      <c r="R1024">
        <v>3</v>
      </c>
      <c r="S1024">
        <v>115337</v>
      </c>
      <c r="T1024" t="s">
        <v>64</v>
      </c>
      <c r="U1024" t="s">
        <v>11129</v>
      </c>
      <c r="V1024" t="s">
        <v>11130</v>
      </c>
      <c r="X1024" t="s">
        <v>11131</v>
      </c>
      <c r="Y1024" t="s">
        <v>11132</v>
      </c>
      <c r="Z1024" t="s">
        <v>11133</v>
      </c>
      <c r="AA1024">
        <f t="shared" si="45"/>
        <v>3</v>
      </c>
      <c r="AB1024">
        <v>36</v>
      </c>
      <c r="AC1024" t="s">
        <v>11415</v>
      </c>
      <c r="AD1024" t="s">
        <v>71</v>
      </c>
      <c r="AE1024">
        <v>26157437</v>
      </c>
      <c r="AF1024" t="s">
        <v>11416</v>
      </c>
      <c r="AG1024" t="s">
        <v>11417</v>
      </c>
      <c r="AH1024" t="s">
        <v>11418</v>
      </c>
      <c r="AI1024" t="s">
        <v>11419</v>
      </c>
      <c r="AK1024" t="s">
        <v>645</v>
      </c>
      <c r="AL1024">
        <v>2247159</v>
      </c>
      <c r="AM1024">
        <v>2015</v>
      </c>
      <c r="AN1024" t="s">
        <v>3391</v>
      </c>
      <c r="AO1024" t="s">
        <v>3392</v>
      </c>
      <c r="AP1024" t="s">
        <v>3393</v>
      </c>
      <c r="AQ1024" t="s">
        <v>3394</v>
      </c>
      <c r="AR1024" t="s">
        <v>1541</v>
      </c>
      <c r="AS1024" t="s">
        <v>3396</v>
      </c>
      <c r="AT1024" t="s">
        <v>11420</v>
      </c>
      <c r="AU1024" t="s">
        <v>11421</v>
      </c>
      <c r="AV1024" t="s">
        <v>84</v>
      </c>
      <c r="AW1024" t="s">
        <v>85</v>
      </c>
      <c r="AX1024" t="s">
        <v>86</v>
      </c>
      <c r="AY1024" t="s">
        <v>85</v>
      </c>
      <c r="AZ1024" t="s">
        <v>86</v>
      </c>
      <c r="BA1024" t="s">
        <v>85</v>
      </c>
      <c r="BB1024" t="s">
        <v>86</v>
      </c>
      <c r="BC1024">
        <v>15</v>
      </c>
      <c r="BD1024" t="s">
        <v>86</v>
      </c>
      <c r="BE1024" t="s">
        <v>86</v>
      </c>
      <c r="BF1024" t="s">
        <v>85</v>
      </c>
      <c r="BG1024" t="s">
        <v>86</v>
      </c>
      <c r="BH1024" t="s">
        <v>85</v>
      </c>
      <c r="BI1024" t="s">
        <v>85</v>
      </c>
      <c r="BJ1024" t="s">
        <v>85</v>
      </c>
      <c r="BK1024" t="s">
        <v>85</v>
      </c>
      <c r="BL1024" t="s">
        <v>4167</v>
      </c>
      <c r="BM1024" t="s">
        <v>11422</v>
      </c>
      <c r="BO1024" t="s">
        <v>11354</v>
      </c>
      <c r="BP1024" s="1" t="s">
        <v>11423</v>
      </c>
    </row>
    <row r="1025" spans="1:68" hidden="1" x14ac:dyDescent="0.25">
      <c r="A1025" s="1" t="s">
        <v>11125</v>
      </c>
      <c r="B1025" t="s">
        <v>11126</v>
      </c>
      <c r="C1025" t="s">
        <v>11127</v>
      </c>
      <c r="D1025" s="5">
        <f t="shared" si="44"/>
        <v>0</v>
      </c>
      <c r="E1025" s="5">
        <f>IFERROR(SEARCH(Tabelle2!$A$2,Literatur!$C1025),0)</f>
        <v>0</v>
      </c>
      <c r="F1025" s="5">
        <f>IFERROR(SEARCH(Tabelle2!$A$3,Literatur!$C1025),0)</f>
        <v>0</v>
      </c>
      <c r="G1025" s="5">
        <f>IFERROR(SEARCH(Tabelle2!$A$4,Literatur!$C1025),0)</f>
        <v>0</v>
      </c>
      <c r="H1025" s="5">
        <f>IFERROR(SEARCH(Tabelle2!$A$5,Literatur!$C1025),0)</f>
        <v>0</v>
      </c>
      <c r="I1025" s="5">
        <f>IFERROR(SEARCH(Tabelle2!$A$6,Literatur!$C1025),0)</f>
        <v>0</v>
      </c>
      <c r="J1025" s="5">
        <f>IFERROR(SEARCH(Tabelle2!$A$7,Literatur!$C1025),0)</f>
        <v>0</v>
      </c>
      <c r="K1025" s="5">
        <f>IFERROR(SEARCH(Tabelle2!$A$8,Literatur!$C1025),0)</f>
        <v>0</v>
      </c>
      <c r="L1025" s="5">
        <f>IFERROR(SEARCH(Tabelle2!$A$9,Literatur!$C1025),0)</f>
        <v>0</v>
      </c>
      <c r="M1025" s="5">
        <f>IFERROR(SEARCH(Tabelle2!$A$10,Literatur!$C1025),0)</f>
        <v>0</v>
      </c>
      <c r="N1025" t="s">
        <v>3715</v>
      </c>
      <c r="O1025" t="s">
        <v>61</v>
      </c>
      <c r="P1025" t="s">
        <v>11128</v>
      </c>
      <c r="Q1025" t="s">
        <v>3649</v>
      </c>
      <c r="R1025">
        <v>3</v>
      </c>
      <c r="S1025">
        <v>115337</v>
      </c>
      <c r="T1025" t="s">
        <v>64</v>
      </c>
      <c r="U1025" t="s">
        <v>11129</v>
      </c>
      <c r="V1025" t="s">
        <v>11130</v>
      </c>
      <c r="X1025" t="s">
        <v>11131</v>
      </c>
      <c r="Y1025" t="s">
        <v>11132</v>
      </c>
      <c r="Z1025" t="s">
        <v>11133</v>
      </c>
      <c r="AA1025">
        <f t="shared" si="45"/>
        <v>3</v>
      </c>
      <c r="AB1025">
        <v>36</v>
      </c>
      <c r="AC1025" t="s">
        <v>11424</v>
      </c>
      <c r="AD1025" t="s">
        <v>71</v>
      </c>
      <c r="AE1025">
        <v>25535219</v>
      </c>
      <c r="AF1025" t="s">
        <v>11425</v>
      </c>
      <c r="AG1025" t="s">
        <v>11426</v>
      </c>
      <c r="AH1025" t="s">
        <v>11427</v>
      </c>
      <c r="AI1025" t="s">
        <v>11428</v>
      </c>
      <c r="AK1025" t="s">
        <v>241</v>
      </c>
      <c r="AL1025">
        <v>2255301</v>
      </c>
      <c r="AM1025">
        <v>2015</v>
      </c>
      <c r="AN1025" t="s">
        <v>1538</v>
      </c>
      <c r="AO1025" t="s">
        <v>1539</v>
      </c>
      <c r="AP1025" t="s">
        <v>1539</v>
      </c>
      <c r="AQ1025" t="s">
        <v>1540</v>
      </c>
      <c r="AR1025" t="s">
        <v>4808</v>
      </c>
      <c r="AS1025" t="s">
        <v>1541</v>
      </c>
      <c r="AT1025" t="s">
        <v>11429</v>
      </c>
      <c r="AU1025" t="s">
        <v>11430</v>
      </c>
      <c r="AV1025" t="s">
        <v>84</v>
      </c>
      <c r="AW1025" t="s">
        <v>86</v>
      </c>
      <c r="AX1025" t="s">
        <v>86</v>
      </c>
      <c r="AY1025" t="s">
        <v>85</v>
      </c>
      <c r="AZ1025" t="s">
        <v>86</v>
      </c>
      <c r="BA1025" t="s">
        <v>85</v>
      </c>
      <c r="BB1025" t="s">
        <v>85</v>
      </c>
      <c r="BC1025">
        <v>22</v>
      </c>
      <c r="BD1025" t="s">
        <v>86</v>
      </c>
      <c r="BE1025" t="s">
        <v>86</v>
      </c>
      <c r="BF1025" t="s">
        <v>85</v>
      </c>
      <c r="BG1025" t="s">
        <v>86</v>
      </c>
      <c r="BH1025" t="s">
        <v>85</v>
      </c>
      <c r="BI1025" t="s">
        <v>85</v>
      </c>
      <c r="BJ1025" t="s">
        <v>85</v>
      </c>
      <c r="BK1025" t="s">
        <v>85</v>
      </c>
      <c r="BL1025" t="s">
        <v>2374</v>
      </c>
      <c r="BM1025" t="s">
        <v>10582</v>
      </c>
      <c r="BO1025" t="s">
        <v>1902</v>
      </c>
      <c r="BP1025" s="1" t="s">
        <v>11431</v>
      </c>
    </row>
    <row r="1026" spans="1:68" hidden="1" x14ac:dyDescent="0.25">
      <c r="A1026" s="1" t="s">
        <v>11125</v>
      </c>
      <c r="B1026" t="s">
        <v>11126</v>
      </c>
      <c r="C1026" t="s">
        <v>11127</v>
      </c>
      <c r="D1026" s="5">
        <f t="shared" si="44"/>
        <v>0</v>
      </c>
      <c r="E1026" s="5">
        <f>IFERROR(SEARCH(Tabelle2!$A$2,Literatur!$C1026),0)</f>
        <v>0</v>
      </c>
      <c r="F1026" s="5">
        <f>IFERROR(SEARCH(Tabelle2!$A$3,Literatur!$C1026),0)</f>
        <v>0</v>
      </c>
      <c r="G1026" s="5">
        <f>IFERROR(SEARCH(Tabelle2!$A$4,Literatur!$C1026),0)</f>
        <v>0</v>
      </c>
      <c r="H1026" s="5">
        <f>IFERROR(SEARCH(Tabelle2!$A$5,Literatur!$C1026),0)</f>
        <v>0</v>
      </c>
      <c r="I1026" s="5">
        <f>IFERROR(SEARCH(Tabelle2!$A$6,Literatur!$C1026),0)</f>
        <v>0</v>
      </c>
      <c r="J1026" s="5">
        <f>IFERROR(SEARCH(Tabelle2!$A$7,Literatur!$C1026),0)</f>
        <v>0</v>
      </c>
      <c r="K1026" s="5">
        <f>IFERROR(SEARCH(Tabelle2!$A$8,Literatur!$C1026),0)</f>
        <v>0</v>
      </c>
      <c r="L1026" s="5">
        <f>IFERROR(SEARCH(Tabelle2!$A$9,Literatur!$C1026),0)</f>
        <v>0</v>
      </c>
      <c r="M1026" s="5">
        <f>IFERROR(SEARCH(Tabelle2!$A$10,Literatur!$C1026),0)</f>
        <v>0</v>
      </c>
      <c r="N1026" t="s">
        <v>3715</v>
      </c>
      <c r="O1026" t="s">
        <v>61</v>
      </c>
      <c r="P1026" t="s">
        <v>11128</v>
      </c>
      <c r="Q1026" t="s">
        <v>3649</v>
      </c>
      <c r="R1026">
        <v>3</v>
      </c>
      <c r="S1026">
        <v>115337</v>
      </c>
      <c r="T1026" t="s">
        <v>64</v>
      </c>
      <c r="U1026" t="s">
        <v>11129</v>
      </c>
      <c r="V1026" t="s">
        <v>11130</v>
      </c>
      <c r="X1026" t="s">
        <v>11131</v>
      </c>
      <c r="Y1026" t="s">
        <v>11132</v>
      </c>
      <c r="Z1026" t="s">
        <v>11133</v>
      </c>
      <c r="AA1026">
        <f t="shared" si="45"/>
        <v>3</v>
      </c>
      <c r="AB1026">
        <v>36</v>
      </c>
      <c r="AC1026" t="s">
        <v>11432</v>
      </c>
      <c r="AD1026" t="s">
        <v>71</v>
      </c>
      <c r="AE1026">
        <v>25114140</v>
      </c>
      <c r="AF1026" t="s">
        <v>11433</v>
      </c>
      <c r="AG1026" t="s">
        <v>11434</v>
      </c>
      <c r="AH1026" t="s">
        <v>11435</v>
      </c>
      <c r="AI1026" t="s">
        <v>11436</v>
      </c>
      <c r="AK1026" t="s">
        <v>11437</v>
      </c>
      <c r="AL1026">
        <v>2263357</v>
      </c>
      <c r="AM1026">
        <v>2015</v>
      </c>
      <c r="AN1026" t="s">
        <v>4804</v>
      </c>
      <c r="AO1026" t="s">
        <v>4805</v>
      </c>
      <c r="AP1026" t="s">
        <v>4806</v>
      </c>
      <c r="AQ1026" t="s">
        <v>4807</v>
      </c>
      <c r="AR1026" t="s">
        <v>3395</v>
      </c>
      <c r="AS1026" t="s">
        <v>4809</v>
      </c>
      <c r="AT1026" t="s">
        <v>1696</v>
      </c>
      <c r="AU1026" t="s">
        <v>1697</v>
      </c>
      <c r="AV1026" t="s">
        <v>84</v>
      </c>
      <c r="AW1026" t="s">
        <v>86</v>
      </c>
      <c r="AX1026" t="s">
        <v>86</v>
      </c>
      <c r="AY1026" t="s">
        <v>85</v>
      </c>
      <c r="AZ1026" t="s">
        <v>86</v>
      </c>
      <c r="BA1026" t="s">
        <v>85</v>
      </c>
      <c r="BB1026" t="s">
        <v>85</v>
      </c>
      <c r="BC1026">
        <v>23</v>
      </c>
      <c r="BD1026" t="s">
        <v>86</v>
      </c>
      <c r="BE1026" t="s">
        <v>86</v>
      </c>
      <c r="BF1026" t="s">
        <v>85</v>
      </c>
      <c r="BG1026" t="s">
        <v>86</v>
      </c>
      <c r="BH1026" t="s">
        <v>85</v>
      </c>
      <c r="BI1026" t="s">
        <v>85</v>
      </c>
      <c r="BJ1026" t="s">
        <v>85</v>
      </c>
      <c r="BK1026" t="s">
        <v>85</v>
      </c>
      <c r="BL1026" t="s">
        <v>2415</v>
      </c>
      <c r="BM1026" t="s">
        <v>504</v>
      </c>
      <c r="BO1026" t="s">
        <v>10129</v>
      </c>
      <c r="BP1026" s="1" t="s">
        <v>11438</v>
      </c>
    </row>
    <row r="1027" spans="1:68" hidden="1" x14ac:dyDescent="0.25">
      <c r="A1027" s="1" t="s">
        <v>11125</v>
      </c>
      <c r="B1027" t="s">
        <v>11126</v>
      </c>
      <c r="C1027" t="s">
        <v>11127</v>
      </c>
      <c r="D1027" s="5">
        <f t="shared" ref="D1027:D1071" si="48">SUM(E1027:M1027)</f>
        <v>0</v>
      </c>
      <c r="E1027" s="5">
        <f>IFERROR(SEARCH(Tabelle2!$A$2,Literatur!$C1027),0)</f>
        <v>0</v>
      </c>
      <c r="F1027" s="5">
        <f>IFERROR(SEARCH(Tabelle2!$A$3,Literatur!$C1027),0)</f>
        <v>0</v>
      </c>
      <c r="G1027" s="5">
        <f>IFERROR(SEARCH(Tabelle2!$A$4,Literatur!$C1027),0)</f>
        <v>0</v>
      </c>
      <c r="H1027" s="5">
        <f>IFERROR(SEARCH(Tabelle2!$A$5,Literatur!$C1027),0)</f>
        <v>0</v>
      </c>
      <c r="I1027" s="5">
        <f>IFERROR(SEARCH(Tabelle2!$A$6,Literatur!$C1027),0)</f>
        <v>0</v>
      </c>
      <c r="J1027" s="5">
        <f>IFERROR(SEARCH(Tabelle2!$A$7,Literatur!$C1027),0)</f>
        <v>0</v>
      </c>
      <c r="K1027" s="5">
        <f>IFERROR(SEARCH(Tabelle2!$A$8,Literatur!$C1027),0)</f>
        <v>0</v>
      </c>
      <c r="L1027" s="5">
        <f>IFERROR(SEARCH(Tabelle2!$A$9,Literatur!$C1027),0)</f>
        <v>0</v>
      </c>
      <c r="M1027" s="5">
        <f>IFERROR(SEARCH(Tabelle2!$A$10,Literatur!$C1027),0)</f>
        <v>0</v>
      </c>
      <c r="N1027" t="s">
        <v>3715</v>
      </c>
      <c r="O1027" t="s">
        <v>61</v>
      </c>
      <c r="P1027" t="s">
        <v>11128</v>
      </c>
      <c r="Q1027" t="s">
        <v>3649</v>
      </c>
      <c r="R1027">
        <v>3</v>
      </c>
      <c r="S1027">
        <v>115337</v>
      </c>
      <c r="T1027" t="s">
        <v>64</v>
      </c>
      <c r="U1027" t="s">
        <v>11129</v>
      </c>
      <c r="V1027" t="s">
        <v>11130</v>
      </c>
      <c r="X1027" t="s">
        <v>11131</v>
      </c>
      <c r="Y1027" t="s">
        <v>11132</v>
      </c>
      <c r="Z1027" t="s">
        <v>11133</v>
      </c>
      <c r="AA1027">
        <f t="shared" ref="AA1027:AA1090" si="49">IF(_xlfn.FLOOR.MATH(SUMPRODUCT(LEN(Z1027)-LEN(SUBSTITUTE(Z1027,",","")))/2-1)&lt;0,0,_xlfn.FLOOR.MATH(SUMPRODUCT(LEN(Z1027)-LEN(SUBSTITUTE(Z1027,",","")))/2))</f>
        <v>3</v>
      </c>
      <c r="AB1027">
        <v>36</v>
      </c>
      <c r="AC1027" t="s">
        <v>11439</v>
      </c>
      <c r="AD1027" t="s">
        <v>71</v>
      </c>
      <c r="AE1027">
        <v>25703554</v>
      </c>
      <c r="AF1027" t="s">
        <v>11440</v>
      </c>
      <c r="AG1027" t="s">
        <v>1686</v>
      </c>
      <c r="AH1027" t="s">
        <v>11441</v>
      </c>
      <c r="AI1027" t="s">
        <v>1688</v>
      </c>
      <c r="AK1027" t="s">
        <v>11442</v>
      </c>
      <c r="AL1027">
        <v>2212598</v>
      </c>
      <c r="AM1027">
        <v>2014</v>
      </c>
      <c r="AN1027" t="s">
        <v>3391</v>
      </c>
      <c r="AO1027" t="s">
        <v>3392</v>
      </c>
      <c r="AP1027" t="s">
        <v>3393</v>
      </c>
      <c r="AQ1027" t="s">
        <v>3394</v>
      </c>
      <c r="AR1027" t="s">
        <v>1694</v>
      </c>
      <c r="AS1027" t="s">
        <v>3396</v>
      </c>
      <c r="AT1027" t="s">
        <v>11443</v>
      </c>
      <c r="AU1027" t="s">
        <v>11444</v>
      </c>
      <c r="AV1027" t="s">
        <v>84</v>
      </c>
      <c r="AW1027" t="s">
        <v>85</v>
      </c>
      <c r="AX1027" t="s">
        <v>86</v>
      </c>
      <c r="AY1027" t="s">
        <v>85</v>
      </c>
      <c r="AZ1027" t="s">
        <v>86</v>
      </c>
      <c r="BA1027" t="s">
        <v>85</v>
      </c>
      <c r="BB1027" t="s">
        <v>86</v>
      </c>
      <c r="BC1027">
        <v>24</v>
      </c>
      <c r="BD1027" t="s">
        <v>86</v>
      </c>
      <c r="BE1027" t="s">
        <v>86</v>
      </c>
      <c r="BF1027" t="s">
        <v>85</v>
      </c>
      <c r="BG1027" t="s">
        <v>86</v>
      </c>
      <c r="BH1027" t="s">
        <v>85</v>
      </c>
      <c r="BI1027" t="s">
        <v>85</v>
      </c>
      <c r="BJ1027" t="s">
        <v>85</v>
      </c>
      <c r="BK1027" t="s">
        <v>86</v>
      </c>
      <c r="BL1027" t="s">
        <v>11445</v>
      </c>
      <c r="BM1027" t="s">
        <v>1117</v>
      </c>
      <c r="BO1027" t="s">
        <v>11378</v>
      </c>
      <c r="BP1027" s="1" t="s">
        <v>1701</v>
      </c>
    </row>
    <row r="1028" spans="1:68" hidden="1" x14ac:dyDescent="0.25">
      <c r="A1028" s="1" t="s">
        <v>11125</v>
      </c>
      <c r="B1028" t="s">
        <v>11126</v>
      </c>
      <c r="C1028" t="s">
        <v>11127</v>
      </c>
      <c r="D1028" s="5">
        <f t="shared" si="48"/>
        <v>0</v>
      </c>
      <c r="E1028" s="5">
        <f>IFERROR(SEARCH(Tabelle2!$A$2,Literatur!$C1028),0)</f>
        <v>0</v>
      </c>
      <c r="F1028" s="5">
        <f>IFERROR(SEARCH(Tabelle2!$A$3,Literatur!$C1028),0)</f>
        <v>0</v>
      </c>
      <c r="G1028" s="5">
        <f>IFERROR(SEARCH(Tabelle2!$A$4,Literatur!$C1028),0)</f>
        <v>0</v>
      </c>
      <c r="H1028" s="5">
        <f>IFERROR(SEARCH(Tabelle2!$A$5,Literatur!$C1028),0)</f>
        <v>0</v>
      </c>
      <c r="I1028" s="5">
        <f>IFERROR(SEARCH(Tabelle2!$A$6,Literatur!$C1028),0)</f>
        <v>0</v>
      </c>
      <c r="J1028" s="5">
        <f>IFERROR(SEARCH(Tabelle2!$A$7,Literatur!$C1028),0)</f>
        <v>0</v>
      </c>
      <c r="K1028" s="5">
        <f>IFERROR(SEARCH(Tabelle2!$A$8,Literatur!$C1028),0)</f>
        <v>0</v>
      </c>
      <c r="L1028" s="5">
        <f>IFERROR(SEARCH(Tabelle2!$A$9,Literatur!$C1028),0)</f>
        <v>0</v>
      </c>
      <c r="M1028" s="5">
        <f>IFERROR(SEARCH(Tabelle2!$A$10,Literatur!$C1028),0)</f>
        <v>0</v>
      </c>
      <c r="N1028" t="s">
        <v>3715</v>
      </c>
      <c r="O1028" t="s">
        <v>61</v>
      </c>
      <c r="P1028" t="s">
        <v>11128</v>
      </c>
      <c r="Q1028" t="s">
        <v>3649</v>
      </c>
      <c r="R1028">
        <v>3</v>
      </c>
      <c r="S1028">
        <v>115337</v>
      </c>
      <c r="T1028" t="s">
        <v>64</v>
      </c>
      <c r="U1028" t="s">
        <v>11129</v>
      </c>
      <c r="V1028" t="s">
        <v>11130</v>
      </c>
      <c r="X1028" t="s">
        <v>11131</v>
      </c>
      <c r="Y1028" t="s">
        <v>11132</v>
      </c>
      <c r="Z1028" t="s">
        <v>11133</v>
      </c>
      <c r="AA1028">
        <f t="shared" si="49"/>
        <v>3</v>
      </c>
      <c r="AB1028">
        <v>36</v>
      </c>
      <c r="AC1028" t="s">
        <v>1684</v>
      </c>
      <c r="AD1028" t="s">
        <v>71</v>
      </c>
      <c r="AE1028">
        <v>23571542</v>
      </c>
      <c r="AF1028" t="s">
        <v>1685</v>
      </c>
      <c r="AG1028" t="s">
        <v>11446</v>
      </c>
      <c r="AH1028" t="s">
        <v>1687</v>
      </c>
      <c r="AI1028" t="s">
        <v>11447</v>
      </c>
      <c r="AK1028" t="s">
        <v>1689</v>
      </c>
      <c r="AL1028">
        <v>2256396</v>
      </c>
      <c r="AM1028">
        <v>2015</v>
      </c>
      <c r="AN1028" t="s">
        <v>1690</v>
      </c>
      <c r="AO1028" t="s">
        <v>1691</v>
      </c>
      <c r="AP1028" t="s">
        <v>1692</v>
      </c>
      <c r="AQ1028" t="s">
        <v>1693</v>
      </c>
      <c r="AR1028" t="s">
        <v>3395</v>
      </c>
      <c r="AS1028" t="s">
        <v>1695</v>
      </c>
      <c r="AV1028" t="s">
        <v>84</v>
      </c>
      <c r="AW1028" t="s">
        <v>86</v>
      </c>
      <c r="AX1028" t="s">
        <v>86</v>
      </c>
      <c r="AY1028" t="s">
        <v>85</v>
      </c>
      <c r="AZ1028" t="s">
        <v>86</v>
      </c>
      <c r="BA1028" t="s">
        <v>85</v>
      </c>
      <c r="BB1028" t="s">
        <v>85</v>
      </c>
      <c r="BC1028">
        <v>31</v>
      </c>
      <c r="BD1028" t="s">
        <v>86</v>
      </c>
      <c r="BE1028" t="s">
        <v>86</v>
      </c>
      <c r="BF1028" t="s">
        <v>85</v>
      </c>
      <c r="BG1028" t="s">
        <v>86</v>
      </c>
      <c r="BH1028" t="s">
        <v>85</v>
      </c>
      <c r="BI1028" t="s">
        <v>85</v>
      </c>
      <c r="BJ1028" t="s">
        <v>85</v>
      </c>
      <c r="BK1028" t="s">
        <v>85</v>
      </c>
      <c r="BL1028" t="s">
        <v>727</v>
      </c>
      <c r="BM1028" t="s">
        <v>1698</v>
      </c>
      <c r="BO1028" t="s">
        <v>1700</v>
      </c>
      <c r="BP1028" s="1" t="s">
        <v>11448</v>
      </c>
    </row>
    <row r="1029" spans="1:68" hidden="1" x14ac:dyDescent="0.25">
      <c r="A1029" s="1" t="s">
        <v>11125</v>
      </c>
      <c r="B1029" t="s">
        <v>11126</v>
      </c>
      <c r="C1029" t="s">
        <v>11127</v>
      </c>
      <c r="D1029" s="5">
        <f t="shared" si="48"/>
        <v>0</v>
      </c>
      <c r="E1029" s="5">
        <f>IFERROR(SEARCH(Tabelle2!$A$2,Literatur!$C1029),0)</f>
        <v>0</v>
      </c>
      <c r="F1029" s="5">
        <f>IFERROR(SEARCH(Tabelle2!$A$3,Literatur!$C1029),0)</f>
        <v>0</v>
      </c>
      <c r="G1029" s="5">
        <f>IFERROR(SEARCH(Tabelle2!$A$4,Literatur!$C1029),0)</f>
        <v>0</v>
      </c>
      <c r="H1029" s="5">
        <f>IFERROR(SEARCH(Tabelle2!$A$5,Literatur!$C1029),0)</f>
        <v>0</v>
      </c>
      <c r="I1029" s="5">
        <f>IFERROR(SEARCH(Tabelle2!$A$6,Literatur!$C1029),0)</f>
        <v>0</v>
      </c>
      <c r="J1029" s="5">
        <f>IFERROR(SEARCH(Tabelle2!$A$7,Literatur!$C1029),0)</f>
        <v>0</v>
      </c>
      <c r="K1029" s="5">
        <f>IFERROR(SEARCH(Tabelle2!$A$8,Literatur!$C1029),0)</f>
        <v>0</v>
      </c>
      <c r="L1029" s="5">
        <f>IFERROR(SEARCH(Tabelle2!$A$9,Literatur!$C1029),0)</f>
        <v>0</v>
      </c>
      <c r="M1029" s="5">
        <f>IFERROR(SEARCH(Tabelle2!$A$10,Literatur!$C1029),0)</f>
        <v>0</v>
      </c>
      <c r="N1029" t="s">
        <v>3715</v>
      </c>
      <c r="O1029" t="s">
        <v>61</v>
      </c>
      <c r="P1029" t="s">
        <v>11128</v>
      </c>
      <c r="Q1029" t="s">
        <v>3649</v>
      </c>
      <c r="R1029">
        <v>3</v>
      </c>
      <c r="S1029">
        <v>115337</v>
      </c>
      <c r="T1029" t="s">
        <v>64</v>
      </c>
      <c r="U1029" t="s">
        <v>11129</v>
      </c>
      <c r="V1029" t="s">
        <v>11130</v>
      </c>
      <c r="X1029" t="s">
        <v>11131</v>
      </c>
      <c r="Y1029" t="s">
        <v>11132</v>
      </c>
      <c r="Z1029" t="s">
        <v>11133</v>
      </c>
      <c r="AA1029">
        <f t="shared" si="49"/>
        <v>3</v>
      </c>
      <c r="AB1029">
        <v>36</v>
      </c>
      <c r="AC1029" t="s">
        <v>11449</v>
      </c>
      <c r="AD1029" t="s">
        <v>71</v>
      </c>
      <c r="AF1029" t="s">
        <v>11450</v>
      </c>
      <c r="AH1029" t="s">
        <v>11451</v>
      </c>
      <c r="AK1029" t="s">
        <v>1059</v>
      </c>
      <c r="AL1029">
        <v>2039338</v>
      </c>
      <c r="AM1029">
        <v>2013</v>
      </c>
      <c r="AN1029" t="s">
        <v>3391</v>
      </c>
      <c r="AO1029" t="s">
        <v>3392</v>
      </c>
      <c r="AP1029" t="s">
        <v>3393</v>
      </c>
      <c r="AQ1029" t="s">
        <v>3394</v>
      </c>
      <c r="AS1029" t="s">
        <v>3396</v>
      </c>
      <c r="AV1029" t="s">
        <v>84</v>
      </c>
      <c r="AW1029" t="s">
        <v>85</v>
      </c>
      <c r="AX1029" t="s">
        <v>86</v>
      </c>
      <c r="AY1029" t="s">
        <v>86</v>
      </c>
      <c r="AZ1029" t="s">
        <v>86</v>
      </c>
      <c r="BA1029" t="s">
        <v>85</v>
      </c>
      <c r="BB1029" t="s">
        <v>86</v>
      </c>
      <c r="BC1029">
        <v>32</v>
      </c>
      <c r="BD1029" t="s">
        <v>86</v>
      </c>
      <c r="BE1029" t="s">
        <v>86</v>
      </c>
      <c r="BF1029" t="s">
        <v>85</v>
      </c>
      <c r="BG1029" t="s">
        <v>86</v>
      </c>
      <c r="BH1029" t="s">
        <v>85</v>
      </c>
      <c r="BI1029" t="s">
        <v>85</v>
      </c>
      <c r="BJ1029" t="s">
        <v>85</v>
      </c>
      <c r="BK1029" t="s">
        <v>85</v>
      </c>
      <c r="BL1029" t="s">
        <v>2498</v>
      </c>
      <c r="BM1029" t="s">
        <v>504</v>
      </c>
      <c r="BO1029" t="s">
        <v>11387</v>
      </c>
    </row>
    <row r="1030" spans="1:68" hidden="1" x14ac:dyDescent="0.25">
      <c r="A1030" s="1" t="s">
        <v>11452</v>
      </c>
      <c r="B1030" t="s">
        <v>11453</v>
      </c>
      <c r="C1030" t="s">
        <v>11454</v>
      </c>
      <c r="D1030" s="5">
        <f t="shared" si="48"/>
        <v>0</v>
      </c>
      <c r="E1030" s="5">
        <f>IFERROR(SEARCH(Tabelle2!$A$2,Literatur!$C1030),0)</f>
        <v>0</v>
      </c>
      <c r="F1030" s="5">
        <f>IFERROR(SEARCH(Tabelle2!$A$3,Literatur!$C1030),0)</f>
        <v>0</v>
      </c>
      <c r="G1030" s="5">
        <f>IFERROR(SEARCH(Tabelle2!$A$4,Literatur!$C1030),0)</f>
        <v>0</v>
      </c>
      <c r="H1030" s="5">
        <f>IFERROR(SEARCH(Tabelle2!$A$5,Literatur!$C1030),0)</f>
        <v>0</v>
      </c>
      <c r="I1030" s="5">
        <f>IFERROR(SEARCH(Tabelle2!$A$6,Literatur!$C1030),0)</f>
        <v>0</v>
      </c>
      <c r="J1030" s="5">
        <f>IFERROR(SEARCH(Tabelle2!$A$7,Literatur!$C1030),0)</f>
        <v>0</v>
      </c>
      <c r="K1030" s="5">
        <f>IFERROR(SEARCH(Tabelle2!$A$8,Literatur!$C1030),0)</f>
        <v>0</v>
      </c>
      <c r="L1030" s="5">
        <f>IFERROR(SEARCH(Tabelle2!$A$9,Literatur!$C1030),0)</f>
        <v>0</v>
      </c>
      <c r="M1030" s="5">
        <f>IFERROR(SEARCH(Tabelle2!$A$10,Literatur!$C1030),0)</f>
        <v>0</v>
      </c>
      <c r="N1030" t="s">
        <v>60</v>
      </c>
      <c r="O1030" t="s">
        <v>267</v>
      </c>
      <c r="P1030" t="s">
        <v>310</v>
      </c>
      <c r="Q1030" t="s">
        <v>960</v>
      </c>
      <c r="R1030">
        <v>5</v>
      </c>
      <c r="S1030">
        <v>115966</v>
      </c>
      <c r="T1030" t="s">
        <v>64</v>
      </c>
      <c r="U1030" t="s">
        <v>11455</v>
      </c>
      <c r="V1030" t="s">
        <v>11455</v>
      </c>
      <c r="X1030" t="s">
        <v>113</v>
      </c>
      <c r="Y1030" t="s">
        <v>11456</v>
      </c>
      <c r="AA1030">
        <f t="shared" si="49"/>
        <v>0</v>
      </c>
      <c r="AB1030">
        <v>1</v>
      </c>
      <c r="AC1030" t="s">
        <v>11457</v>
      </c>
      <c r="AD1030" t="s">
        <v>1906</v>
      </c>
      <c r="AF1030" t="s">
        <v>11457</v>
      </c>
      <c r="AG1030" t="s">
        <v>11458</v>
      </c>
      <c r="AH1030" t="s">
        <v>11459</v>
      </c>
      <c r="AJ1030" t="s">
        <v>1863</v>
      </c>
      <c r="AK1030" t="s">
        <v>2130</v>
      </c>
      <c r="AL1030">
        <v>2033100</v>
      </c>
      <c r="AM1030">
        <v>2004</v>
      </c>
      <c r="AN1030" t="s">
        <v>4766</v>
      </c>
      <c r="AO1030" t="s">
        <v>4767</v>
      </c>
      <c r="AP1030" t="s">
        <v>4767</v>
      </c>
      <c r="AQ1030" t="s">
        <v>4768</v>
      </c>
      <c r="AR1030" t="s">
        <v>4769</v>
      </c>
      <c r="AS1030" t="s">
        <v>4758</v>
      </c>
      <c r="AV1030" t="s">
        <v>84</v>
      </c>
      <c r="AW1030" t="s">
        <v>85</v>
      </c>
      <c r="AX1030" t="s">
        <v>86</v>
      </c>
      <c r="AY1030" t="s">
        <v>86</v>
      </c>
      <c r="AZ1030" t="s">
        <v>86</v>
      </c>
      <c r="BA1030" t="s">
        <v>85</v>
      </c>
      <c r="BB1030" t="s">
        <v>85</v>
      </c>
      <c r="BC1030">
        <v>0</v>
      </c>
      <c r="BD1030" t="s">
        <v>85</v>
      </c>
      <c r="BE1030" t="s">
        <v>86</v>
      </c>
      <c r="BF1030" t="s">
        <v>85</v>
      </c>
      <c r="BG1030" t="s">
        <v>85</v>
      </c>
      <c r="BH1030" t="s">
        <v>85</v>
      </c>
      <c r="BI1030" t="s">
        <v>85</v>
      </c>
      <c r="BJ1030" t="s">
        <v>85</v>
      </c>
      <c r="BK1030" t="s">
        <v>85</v>
      </c>
      <c r="BL1030" t="s">
        <v>3669</v>
      </c>
      <c r="BM1030" t="s">
        <v>11460</v>
      </c>
      <c r="BO1030" t="s">
        <v>4751</v>
      </c>
      <c r="BP1030" s="1" t="s">
        <v>11461</v>
      </c>
    </row>
    <row r="1031" spans="1:68" hidden="1" x14ac:dyDescent="0.25">
      <c r="A1031" s="1" t="s">
        <v>11462</v>
      </c>
      <c r="B1031" t="s">
        <v>11463</v>
      </c>
      <c r="C1031" t="s">
        <v>11464</v>
      </c>
      <c r="D1031" s="5">
        <f t="shared" si="48"/>
        <v>0</v>
      </c>
      <c r="E1031" s="5">
        <f>IFERROR(SEARCH(Tabelle2!$A$2,Literatur!$C1031),0)</f>
        <v>0</v>
      </c>
      <c r="F1031" s="5">
        <f>IFERROR(SEARCH(Tabelle2!$A$3,Literatur!$C1031),0)</f>
        <v>0</v>
      </c>
      <c r="G1031" s="5">
        <f>IFERROR(SEARCH(Tabelle2!$A$4,Literatur!$C1031),0)</f>
        <v>0</v>
      </c>
      <c r="H1031" s="5">
        <f>IFERROR(SEARCH(Tabelle2!$A$5,Literatur!$C1031),0)</f>
        <v>0</v>
      </c>
      <c r="I1031" s="5">
        <f>IFERROR(SEARCH(Tabelle2!$A$6,Literatur!$C1031),0)</f>
        <v>0</v>
      </c>
      <c r="J1031" s="5">
        <f>IFERROR(SEARCH(Tabelle2!$A$7,Literatur!$C1031),0)</f>
        <v>0</v>
      </c>
      <c r="K1031" s="5">
        <f>IFERROR(SEARCH(Tabelle2!$A$8,Literatur!$C1031),0)</f>
        <v>0</v>
      </c>
      <c r="L1031" s="5">
        <f>IFERROR(SEARCH(Tabelle2!$A$9,Literatur!$C1031),0)</f>
        <v>0</v>
      </c>
      <c r="M1031" s="5">
        <f>IFERROR(SEARCH(Tabelle2!$A$10,Literatur!$C1031),0)</f>
        <v>0</v>
      </c>
      <c r="N1031" t="s">
        <v>60</v>
      </c>
      <c r="O1031" t="s">
        <v>267</v>
      </c>
      <c r="P1031" t="s">
        <v>11465</v>
      </c>
      <c r="Q1031" t="s">
        <v>520</v>
      </c>
      <c r="R1031">
        <v>3</v>
      </c>
      <c r="S1031">
        <v>115916</v>
      </c>
      <c r="T1031" t="s">
        <v>64</v>
      </c>
      <c r="U1031" t="s">
        <v>11466</v>
      </c>
      <c r="V1031" t="s">
        <v>11467</v>
      </c>
      <c r="X1031" t="s">
        <v>113</v>
      </c>
      <c r="Y1031" t="s">
        <v>11468</v>
      </c>
      <c r="Z1031" t="s">
        <v>11469</v>
      </c>
      <c r="AA1031">
        <f t="shared" si="49"/>
        <v>7</v>
      </c>
      <c r="AB1031">
        <v>5</v>
      </c>
      <c r="AC1031" t="s">
        <v>11470</v>
      </c>
      <c r="AD1031" t="s">
        <v>71</v>
      </c>
      <c r="AE1031">
        <v>29093492</v>
      </c>
      <c r="AF1031" t="s">
        <v>11471</v>
      </c>
      <c r="AG1031" t="s">
        <v>11472</v>
      </c>
      <c r="AH1031" t="s">
        <v>11473</v>
      </c>
      <c r="AI1031" t="s">
        <v>11474</v>
      </c>
      <c r="AJ1031" t="s">
        <v>113</v>
      </c>
      <c r="AK1031" t="s">
        <v>77</v>
      </c>
      <c r="AL1031">
        <v>2613328</v>
      </c>
      <c r="AM1031">
        <v>2017</v>
      </c>
      <c r="AN1031" t="s">
        <v>11475</v>
      </c>
      <c r="AO1031" t="s">
        <v>11476</v>
      </c>
      <c r="AP1031" t="s">
        <v>11476</v>
      </c>
      <c r="AQ1031" t="s">
        <v>11477</v>
      </c>
      <c r="AR1031" t="s">
        <v>11478</v>
      </c>
      <c r="AS1031" t="s">
        <v>11478</v>
      </c>
      <c r="AT1031" t="s">
        <v>11479</v>
      </c>
      <c r="AU1031" t="s">
        <v>11480</v>
      </c>
      <c r="AV1031" t="s">
        <v>84</v>
      </c>
      <c r="AW1031" t="s">
        <v>86</v>
      </c>
      <c r="AX1031" t="s">
        <v>86</v>
      </c>
      <c r="AY1031" t="s">
        <v>85</v>
      </c>
      <c r="AZ1031" t="s">
        <v>86</v>
      </c>
      <c r="BA1031" t="s">
        <v>85</v>
      </c>
      <c r="BB1031" t="s">
        <v>86</v>
      </c>
      <c r="BC1031">
        <v>1</v>
      </c>
      <c r="BD1031" t="s">
        <v>86</v>
      </c>
      <c r="BE1031" t="s">
        <v>86</v>
      </c>
      <c r="BF1031" t="s">
        <v>85</v>
      </c>
      <c r="BG1031" t="s">
        <v>86</v>
      </c>
      <c r="BH1031" t="s">
        <v>85</v>
      </c>
      <c r="BI1031" t="s">
        <v>85</v>
      </c>
      <c r="BJ1031" t="s">
        <v>85</v>
      </c>
      <c r="BK1031" t="s">
        <v>86</v>
      </c>
      <c r="BL1031" t="s">
        <v>11481</v>
      </c>
      <c r="BM1031" t="s">
        <v>1317</v>
      </c>
      <c r="BN1031" t="s">
        <v>789</v>
      </c>
      <c r="BO1031" t="s">
        <v>789</v>
      </c>
      <c r="BP1031" s="1" t="s">
        <v>11482</v>
      </c>
    </row>
    <row r="1032" spans="1:68" hidden="1" x14ac:dyDescent="0.25">
      <c r="A1032" s="1" t="s">
        <v>11462</v>
      </c>
      <c r="B1032" t="s">
        <v>11463</v>
      </c>
      <c r="C1032" t="s">
        <v>11464</v>
      </c>
      <c r="D1032" s="5">
        <f t="shared" si="48"/>
        <v>0</v>
      </c>
      <c r="E1032" s="5">
        <f>IFERROR(SEARCH(Tabelle2!$A$2,Literatur!$C1032),0)</f>
        <v>0</v>
      </c>
      <c r="F1032" s="5">
        <f>IFERROR(SEARCH(Tabelle2!$A$3,Literatur!$C1032),0)</f>
        <v>0</v>
      </c>
      <c r="G1032" s="5">
        <f>IFERROR(SEARCH(Tabelle2!$A$4,Literatur!$C1032),0)</f>
        <v>0</v>
      </c>
      <c r="H1032" s="5">
        <f>IFERROR(SEARCH(Tabelle2!$A$5,Literatur!$C1032),0)</f>
        <v>0</v>
      </c>
      <c r="I1032" s="5">
        <f>IFERROR(SEARCH(Tabelle2!$A$6,Literatur!$C1032),0)</f>
        <v>0</v>
      </c>
      <c r="J1032" s="5">
        <f>IFERROR(SEARCH(Tabelle2!$A$7,Literatur!$C1032),0)</f>
        <v>0</v>
      </c>
      <c r="K1032" s="5">
        <f>IFERROR(SEARCH(Tabelle2!$A$8,Literatur!$C1032),0)</f>
        <v>0</v>
      </c>
      <c r="L1032" s="5">
        <f>IFERROR(SEARCH(Tabelle2!$A$9,Literatur!$C1032),0)</f>
        <v>0</v>
      </c>
      <c r="M1032" s="5">
        <f>IFERROR(SEARCH(Tabelle2!$A$10,Literatur!$C1032),0)</f>
        <v>0</v>
      </c>
      <c r="N1032" t="s">
        <v>60</v>
      </c>
      <c r="O1032" t="s">
        <v>267</v>
      </c>
      <c r="P1032" t="s">
        <v>11465</v>
      </c>
      <c r="Q1032" t="s">
        <v>520</v>
      </c>
      <c r="R1032">
        <v>3</v>
      </c>
      <c r="S1032">
        <v>115916</v>
      </c>
      <c r="T1032" t="s">
        <v>64</v>
      </c>
      <c r="U1032" t="s">
        <v>11466</v>
      </c>
      <c r="V1032" t="s">
        <v>11467</v>
      </c>
      <c r="X1032" t="s">
        <v>113</v>
      </c>
      <c r="Y1032" t="s">
        <v>11468</v>
      </c>
      <c r="Z1032" t="s">
        <v>11469</v>
      </c>
      <c r="AA1032">
        <f t="shared" si="49"/>
        <v>7</v>
      </c>
      <c r="AB1032">
        <v>5</v>
      </c>
      <c r="AC1032" t="s">
        <v>11483</v>
      </c>
      <c r="AD1032" t="s">
        <v>71</v>
      </c>
      <c r="AE1032">
        <v>28767127</v>
      </c>
      <c r="AF1032" t="s">
        <v>11484</v>
      </c>
      <c r="AG1032" t="s">
        <v>11485</v>
      </c>
      <c r="AH1032" t="s">
        <v>11486</v>
      </c>
      <c r="AI1032" t="s">
        <v>11487</v>
      </c>
      <c r="AJ1032" t="s">
        <v>420</v>
      </c>
      <c r="AK1032" t="s">
        <v>8427</v>
      </c>
      <c r="AL1032">
        <v>2594802</v>
      </c>
      <c r="AM1032">
        <v>2017</v>
      </c>
      <c r="AN1032" t="s">
        <v>11488</v>
      </c>
      <c r="AO1032" t="s">
        <v>11489</v>
      </c>
      <c r="AP1032" t="s">
        <v>11489</v>
      </c>
      <c r="AQ1032" t="s">
        <v>11490</v>
      </c>
      <c r="AR1032" t="s">
        <v>11491</v>
      </c>
      <c r="AS1032" t="s">
        <v>11492</v>
      </c>
      <c r="AT1032" t="s">
        <v>11493</v>
      </c>
      <c r="AU1032" t="s">
        <v>11494</v>
      </c>
      <c r="AV1032" t="s">
        <v>84</v>
      </c>
      <c r="AW1032" t="s">
        <v>86</v>
      </c>
      <c r="AX1032" t="s">
        <v>86</v>
      </c>
      <c r="AY1032" t="s">
        <v>85</v>
      </c>
      <c r="AZ1032" t="s">
        <v>86</v>
      </c>
      <c r="BA1032" t="s">
        <v>85</v>
      </c>
      <c r="BB1032" t="s">
        <v>86</v>
      </c>
      <c r="BC1032">
        <v>1</v>
      </c>
      <c r="BD1032" t="s">
        <v>86</v>
      </c>
      <c r="BE1032" t="s">
        <v>86</v>
      </c>
      <c r="BF1032" t="s">
        <v>85</v>
      </c>
      <c r="BG1032" t="s">
        <v>86</v>
      </c>
      <c r="BH1032" t="s">
        <v>85</v>
      </c>
      <c r="BI1032" t="s">
        <v>85</v>
      </c>
      <c r="BJ1032" t="s">
        <v>85</v>
      </c>
      <c r="BK1032" t="s">
        <v>85</v>
      </c>
      <c r="BL1032" t="s">
        <v>2808</v>
      </c>
      <c r="BM1032" t="s">
        <v>800</v>
      </c>
      <c r="BN1032" t="s">
        <v>6118</v>
      </c>
      <c r="BO1032" t="s">
        <v>6118</v>
      </c>
      <c r="BP1032" s="1" t="s">
        <v>11495</v>
      </c>
    </row>
    <row r="1033" spans="1:68" hidden="1" x14ac:dyDescent="0.25">
      <c r="A1033" s="1" t="s">
        <v>11462</v>
      </c>
      <c r="B1033" t="s">
        <v>11463</v>
      </c>
      <c r="C1033" t="s">
        <v>11464</v>
      </c>
      <c r="D1033" s="5">
        <f t="shared" si="48"/>
        <v>0</v>
      </c>
      <c r="E1033" s="5">
        <f>IFERROR(SEARCH(Tabelle2!$A$2,Literatur!$C1033),0)</f>
        <v>0</v>
      </c>
      <c r="F1033" s="5">
        <f>IFERROR(SEARCH(Tabelle2!$A$3,Literatur!$C1033),0)</f>
        <v>0</v>
      </c>
      <c r="G1033" s="5">
        <f>IFERROR(SEARCH(Tabelle2!$A$4,Literatur!$C1033),0)</f>
        <v>0</v>
      </c>
      <c r="H1033" s="5">
        <f>IFERROR(SEARCH(Tabelle2!$A$5,Literatur!$C1033),0)</f>
        <v>0</v>
      </c>
      <c r="I1033" s="5">
        <f>IFERROR(SEARCH(Tabelle2!$A$6,Literatur!$C1033),0)</f>
        <v>0</v>
      </c>
      <c r="J1033" s="5">
        <f>IFERROR(SEARCH(Tabelle2!$A$7,Literatur!$C1033),0)</f>
        <v>0</v>
      </c>
      <c r="K1033" s="5">
        <f>IFERROR(SEARCH(Tabelle2!$A$8,Literatur!$C1033),0)</f>
        <v>0</v>
      </c>
      <c r="L1033" s="5">
        <f>IFERROR(SEARCH(Tabelle2!$A$9,Literatur!$C1033),0)</f>
        <v>0</v>
      </c>
      <c r="M1033" s="5">
        <f>IFERROR(SEARCH(Tabelle2!$A$10,Literatur!$C1033),0)</f>
        <v>0</v>
      </c>
      <c r="N1033" t="s">
        <v>60</v>
      </c>
      <c r="O1033" t="s">
        <v>267</v>
      </c>
      <c r="P1033" t="s">
        <v>11465</v>
      </c>
      <c r="Q1033" t="s">
        <v>520</v>
      </c>
      <c r="R1033">
        <v>3</v>
      </c>
      <c r="S1033">
        <v>115916</v>
      </c>
      <c r="T1033" t="s">
        <v>64</v>
      </c>
      <c r="U1033" t="s">
        <v>11466</v>
      </c>
      <c r="V1033" t="s">
        <v>11467</v>
      </c>
      <c r="X1033" t="s">
        <v>113</v>
      </c>
      <c r="Y1033" t="s">
        <v>11468</v>
      </c>
      <c r="Z1033" t="s">
        <v>11469</v>
      </c>
      <c r="AA1033">
        <f t="shared" si="49"/>
        <v>7</v>
      </c>
      <c r="AB1033">
        <v>5</v>
      </c>
      <c r="AC1033" t="s">
        <v>11496</v>
      </c>
      <c r="AD1033" t="s">
        <v>71</v>
      </c>
      <c r="AE1033">
        <v>28507316</v>
      </c>
      <c r="AF1033" t="s">
        <v>11497</v>
      </c>
      <c r="AG1033" t="s">
        <v>11498</v>
      </c>
      <c r="AH1033" t="s">
        <v>11499</v>
      </c>
      <c r="AI1033" t="s">
        <v>11500</v>
      </c>
      <c r="AJ1033" t="s">
        <v>1033</v>
      </c>
      <c r="AK1033" t="s">
        <v>1285</v>
      </c>
      <c r="AL1033">
        <v>2680854</v>
      </c>
      <c r="AM1033">
        <v>2018</v>
      </c>
      <c r="AN1033" t="s">
        <v>4976</v>
      </c>
      <c r="AO1033" t="s">
        <v>4977</v>
      </c>
      <c r="AP1033" t="s">
        <v>4978</v>
      </c>
      <c r="AQ1033" t="s">
        <v>4979</v>
      </c>
      <c r="AR1033" t="s">
        <v>4980</v>
      </c>
      <c r="AS1033" t="s">
        <v>4981</v>
      </c>
      <c r="AT1033" t="s">
        <v>11501</v>
      </c>
      <c r="AU1033" t="s">
        <v>8429</v>
      </c>
      <c r="AV1033" t="s">
        <v>84</v>
      </c>
      <c r="AW1033" t="s">
        <v>86</v>
      </c>
      <c r="AX1033" t="s">
        <v>86</v>
      </c>
      <c r="AY1033" t="s">
        <v>85</v>
      </c>
      <c r="AZ1033" t="s">
        <v>86</v>
      </c>
      <c r="BA1033" t="s">
        <v>85</v>
      </c>
      <c r="BB1033" t="s">
        <v>86</v>
      </c>
      <c r="BC1033">
        <v>4</v>
      </c>
      <c r="BD1033" t="s">
        <v>86</v>
      </c>
      <c r="BE1033" t="s">
        <v>86</v>
      </c>
      <c r="BF1033" t="s">
        <v>85</v>
      </c>
      <c r="BG1033" t="s">
        <v>86</v>
      </c>
      <c r="BH1033" t="s">
        <v>85</v>
      </c>
      <c r="BI1033" t="s">
        <v>85</v>
      </c>
      <c r="BJ1033" t="s">
        <v>85</v>
      </c>
      <c r="BK1033" t="s">
        <v>85</v>
      </c>
      <c r="BL1033" t="s">
        <v>6481</v>
      </c>
      <c r="BM1033" t="s">
        <v>800</v>
      </c>
      <c r="BN1033" t="s">
        <v>3836</v>
      </c>
      <c r="BO1033" t="s">
        <v>3836</v>
      </c>
      <c r="BP1033" s="1" t="s">
        <v>11502</v>
      </c>
    </row>
    <row r="1034" spans="1:68" hidden="1" x14ac:dyDescent="0.25">
      <c r="A1034" s="1" t="s">
        <v>11462</v>
      </c>
      <c r="B1034" t="s">
        <v>11463</v>
      </c>
      <c r="C1034" t="s">
        <v>11464</v>
      </c>
      <c r="D1034" s="5">
        <f t="shared" si="48"/>
        <v>0</v>
      </c>
      <c r="E1034" s="5">
        <f>IFERROR(SEARCH(Tabelle2!$A$2,Literatur!$C1034),0)</f>
        <v>0</v>
      </c>
      <c r="F1034" s="5">
        <f>IFERROR(SEARCH(Tabelle2!$A$3,Literatur!$C1034),0)</f>
        <v>0</v>
      </c>
      <c r="G1034" s="5">
        <f>IFERROR(SEARCH(Tabelle2!$A$4,Literatur!$C1034),0)</f>
        <v>0</v>
      </c>
      <c r="H1034" s="5">
        <f>IFERROR(SEARCH(Tabelle2!$A$5,Literatur!$C1034),0)</f>
        <v>0</v>
      </c>
      <c r="I1034" s="5">
        <f>IFERROR(SEARCH(Tabelle2!$A$6,Literatur!$C1034),0)</f>
        <v>0</v>
      </c>
      <c r="J1034" s="5">
        <f>IFERROR(SEARCH(Tabelle2!$A$7,Literatur!$C1034),0)</f>
        <v>0</v>
      </c>
      <c r="K1034" s="5">
        <f>IFERROR(SEARCH(Tabelle2!$A$8,Literatur!$C1034),0)</f>
        <v>0</v>
      </c>
      <c r="L1034" s="5">
        <f>IFERROR(SEARCH(Tabelle2!$A$9,Literatur!$C1034),0)</f>
        <v>0</v>
      </c>
      <c r="M1034" s="5">
        <f>IFERROR(SEARCH(Tabelle2!$A$10,Literatur!$C1034),0)</f>
        <v>0</v>
      </c>
      <c r="N1034" t="s">
        <v>60</v>
      </c>
      <c r="O1034" t="s">
        <v>267</v>
      </c>
      <c r="P1034" t="s">
        <v>11465</v>
      </c>
      <c r="Q1034" t="s">
        <v>520</v>
      </c>
      <c r="R1034">
        <v>3</v>
      </c>
      <c r="S1034">
        <v>115916</v>
      </c>
      <c r="T1034" t="s">
        <v>64</v>
      </c>
      <c r="U1034" t="s">
        <v>11466</v>
      </c>
      <c r="V1034" t="s">
        <v>11467</v>
      </c>
      <c r="X1034" t="s">
        <v>113</v>
      </c>
      <c r="Y1034" t="s">
        <v>11468</v>
      </c>
      <c r="Z1034" t="s">
        <v>11469</v>
      </c>
      <c r="AA1034">
        <f t="shared" si="49"/>
        <v>7</v>
      </c>
      <c r="AB1034">
        <v>5</v>
      </c>
      <c r="AC1034" t="s">
        <v>11503</v>
      </c>
      <c r="AD1034" t="s">
        <v>71</v>
      </c>
      <c r="AE1034">
        <v>28355185</v>
      </c>
      <c r="AF1034" t="s">
        <v>11504</v>
      </c>
      <c r="AG1034" t="s">
        <v>11505</v>
      </c>
      <c r="AH1034" t="s">
        <v>11506</v>
      </c>
      <c r="AI1034" t="s">
        <v>11507</v>
      </c>
      <c r="AJ1034" t="s">
        <v>11508</v>
      </c>
      <c r="AK1034" t="s">
        <v>11509</v>
      </c>
      <c r="AL1034">
        <v>2544630</v>
      </c>
      <c r="AM1034">
        <v>2017</v>
      </c>
      <c r="AN1034" t="s">
        <v>8470</v>
      </c>
      <c r="AO1034" t="s">
        <v>8470</v>
      </c>
      <c r="AP1034" t="s">
        <v>8470</v>
      </c>
      <c r="AQ1034" t="s">
        <v>8471</v>
      </c>
      <c r="AR1034" t="s">
        <v>8472</v>
      </c>
      <c r="AS1034" t="s">
        <v>8473</v>
      </c>
      <c r="AT1034" t="s">
        <v>11510</v>
      </c>
      <c r="AU1034" t="s">
        <v>11511</v>
      </c>
      <c r="AV1034" t="s">
        <v>84</v>
      </c>
      <c r="AW1034" t="s">
        <v>86</v>
      </c>
      <c r="AX1034" t="s">
        <v>86</v>
      </c>
      <c r="AY1034" t="s">
        <v>85</v>
      </c>
      <c r="AZ1034" t="s">
        <v>86</v>
      </c>
      <c r="BA1034" t="s">
        <v>85</v>
      </c>
      <c r="BB1034" t="s">
        <v>86</v>
      </c>
      <c r="BC1034">
        <v>9</v>
      </c>
      <c r="BD1034" t="s">
        <v>85</v>
      </c>
      <c r="BE1034" t="s">
        <v>86</v>
      </c>
      <c r="BF1034" t="s">
        <v>86</v>
      </c>
      <c r="BG1034" t="s">
        <v>86</v>
      </c>
      <c r="BH1034" t="s">
        <v>86</v>
      </c>
      <c r="BI1034" t="s">
        <v>85</v>
      </c>
      <c r="BJ1034" t="s">
        <v>86</v>
      </c>
      <c r="BK1034" t="s">
        <v>86</v>
      </c>
      <c r="BL1034" t="s">
        <v>2033</v>
      </c>
      <c r="BM1034" t="s">
        <v>1756</v>
      </c>
      <c r="BN1034" t="s">
        <v>3558</v>
      </c>
      <c r="BO1034" t="s">
        <v>3558</v>
      </c>
      <c r="BP1034" s="1" t="s">
        <v>11512</v>
      </c>
    </row>
    <row r="1035" spans="1:68" hidden="1" x14ac:dyDescent="0.25">
      <c r="A1035" s="1" t="s">
        <v>11462</v>
      </c>
      <c r="B1035" t="s">
        <v>11463</v>
      </c>
      <c r="C1035" t="s">
        <v>11464</v>
      </c>
      <c r="D1035" s="5">
        <f t="shared" si="48"/>
        <v>0</v>
      </c>
      <c r="E1035" s="5">
        <f>IFERROR(SEARCH(Tabelle2!$A$2,Literatur!$C1035),0)</f>
        <v>0</v>
      </c>
      <c r="F1035" s="5">
        <f>IFERROR(SEARCH(Tabelle2!$A$3,Literatur!$C1035),0)</f>
        <v>0</v>
      </c>
      <c r="G1035" s="5">
        <f>IFERROR(SEARCH(Tabelle2!$A$4,Literatur!$C1035),0)</f>
        <v>0</v>
      </c>
      <c r="H1035" s="5">
        <f>IFERROR(SEARCH(Tabelle2!$A$5,Literatur!$C1035),0)</f>
        <v>0</v>
      </c>
      <c r="I1035" s="5">
        <f>IFERROR(SEARCH(Tabelle2!$A$6,Literatur!$C1035),0)</f>
        <v>0</v>
      </c>
      <c r="J1035" s="5">
        <f>IFERROR(SEARCH(Tabelle2!$A$7,Literatur!$C1035),0)</f>
        <v>0</v>
      </c>
      <c r="K1035" s="5">
        <f>IFERROR(SEARCH(Tabelle2!$A$8,Literatur!$C1035),0)</f>
        <v>0</v>
      </c>
      <c r="L1035" s="5">
        <f>IFERROR(SEARCH(Tabelle2!$A$9,Literatur!$C1035),0)</f>
        <v>0</v>
      </c>
      <c r="M1035" s="5">
        <f>IFERROR(SEARCH(Tabelle2!$A$10,Literatur!$C1035),0)</f>
        <v>0</v>
      </c>
      <c r="N1035" t="s">
        <v>60</v>
      </c>
      <c r="O1035" t="s">
        <v>267</v>
      </c>
      <c r="P1035" t="s">
        <v>11465</v>
      </c>
      <c r="Q1035" t="s">
        <v>520</v>
      </c>
      <c r="R1035">
        <v>3</v>
      </c>
      <c r="S1035">
        <v>115916</v>
      </c>
      <c r="T1035" t="s">
        <v>64</v>
      </c>
      <c r="U1035" t="s">
        <v>11466</v>
      </c>
      <c r="V1035" t="s">
        <v>11467</v>
      </c>
      <c r="X1035" t="s">
        <v>113</v>
      </c>
      <c r="Y1035" t="s">
        <v>11468</v>
      </c>
      <c r="Z1035" t="s">
        <v>11469</v>
      </c>
      <c r="AA1035">
        <f t="shared" si="49"/>
        <v>7</v>
      </c>
      <c r="AB1035">
        <v>5</v>
      </c>
      <c r="AC1035" t="s">
        <v>11513</v>
      </c>
      <c r="AD1035" t="s">
        <v>71</v>
      </c>
      <c r="AE1035">
        <v>29249358</v>
      </c>
      <c r="AF1035" t="s">
        <v>11514</v>
      </c>
      <c r="AG1035" t="s">
        <v>11515</v>
      </c>
      <c r="AH1035" t="s">
        <v>11516</v>
      </c>
      <c r="AI1035" t="s">
        <v>11517</v>
      </c>
      <c r="AJ1035" t="s">
        <v>77</v>
      </c>
      <c r="AK1035" t="s">
        <v>8137</v>
      </c>
      <c r="AL1035">
        <v>2643872</v>
      </c>
      <c r="AM1035">
        <v>2018</v>
      </c>
      <c r="AN1035" t="s">
        <v>3637</v>
      </c>
      <c r="AO1035" t="s">
        <v>3637</v>
      </c>
      <c r="AP1035" t="s">
        <v>3637</v>
      </c>
      <c r="AQ1035" t="s">
        <v>3638</v>
      </c>
      <c r="AR1035" t="s">
        <v>3639</v>
      </c>
      <c r="AS1035" t="s">
        <v>3640</v>
      </c>
      <c r="AT1035" t="s">
        <v>11518</v>
      </c>
      <c r="AU1035" t="s">
        <v>11519</v>
      </c>
      <c r="AV1035" t="s">
        <v>84</v>
      </c>
      <c r="AW1035" t="s">
        <v>86</v>
      </c>
      <c r="AX1035" t="s">
        <v>86</v>
      </c>
      <c r="AY1035" t="s">
        <v>85</v>
      </c>
      <c r="AZ1035" t="s">
        <v>86</v>
      </c>
      <c r="BA1035" t="s">
        <v>85</v>
      </c>
      <c r="BB1035" t="s">
        <v>86</v>
      </c>
      <c r="BC1035">
        <v>21</v>
      </c>
      <c r="BD1035" t="s">
        <v>86</v>
      </c>
      <c r="BE1035" t="s">
        <v>86</v>
      </c>
      <c r="BF1035" t="s">
        <v>86</v>
      </c>
      <c r="BG1035" t="s">
        <v>86</v>
      </c>
      <c r="BH1035" t="s">
        <v>85</v>
      </c>
      <c r="BI1035" t="s">
        <v>85</v>
      </c>
      <c r="BJ1035" t="s">
        <v>85</v>
      </c>
      <c r="BK1035" t="s">
        <v>85</v>
      </c>
      <c r="BL1035" t="s">
        <v>1317</v>
      </c>
      <c r="BM1035" t="s">
        <v>1531</v>
      </c>
      <c r="BN1035" t="s">
        <v>1967</v>
      </c>
      <c r="BO1035" t="s">
        <v>1967</v>
      </c>
      <c r="BP1035" s="1" t="s">
        <v>11520</v>
      </c>
    </row>
    <row r="1036" spans="1:68" hidden="1" x14ac:dyDescent="0.25">
      <c r="A1036" s="1" t="s">
        <v>11521</v>
      </c>
      <c r="B1036" t="s">
        <v>11522</v>
      </c>
      <c r="C1036" t="s">
        <v>11523</v>
      </c>
      <c r="D1036" s="5">
        <f t="shared" si="48"/>
        <v>0</v>
      </c>
      <c r="E1036" s="5">
        <f>IFERROR(SEARCH(Tabelle2!$A$2,Literatur!$C1036),0)</f>
        <v>0</v>
      </c>
      <c r="F1036" s="5">
        <f>IFERROR(SEARCH(Tabelle2!$A$3,Literatur!$C1036),0)</f>
        <v>0</v>
      </c>
      <c r="G1036" s="5">
        <f>IFERROR(SEARCH(Tabelle2!$A$4,Literatur!$C1036),0)</f>
        <v>0</v>
      </c>
      <c r="H1036" s="5">
        <f>IFERROR(SEARCH(Tabelle2!$A$5,Literatur!$C1036),0)</f>
        <v>0</v>
      </c>
      <c r="I1036" s="5">
        <f>IFERROR(SEARCH(Tabelle2!$A$6,Literatur!$C1036),0)</f>
        <v>0</v>
      </c>
      <c r="J1036" s="5">
        <f>IFERROR(SEARCH(Tabelle2!$A$7,Literatur!$C1036),0)</f>
        <v>0</v>
      </c>
      <c r="K1036" s="5">
        <f>IFERROR(SEARCH(Tabelle2!$A$8,Literatur!$C1036),0)</f>
        <v>0</v>
      </c>
      <c r="L1036" s="5">
        <f>IFERROR(SEARCH(Tabelle2!$A$9,Literatur!$C1036),0)</f>
        <v>0</v>
      </c>
      <c r="M1036" s="5">
        <f>IFERROR(SEARCH(Tabelle2!$A$10,Literatur!$C1036),0)</f>
        <v>0</v>
      </c>
      <c r="N1036" t="s">
        <v>3715</v>
      </c>
      <c r="O1036" t="s">
        <v>61</v>
      </c>
      <c r="P1036" t="s">
        <v>10237</v>
      </c>
      <c r="Q1036" t="s">
        <v>11524</v>
      </c>
      <c r="R1036">
        <v>1</v>
      </c>
      <c r="S1036">
        <v>115011</v>
      </c>
      <c r="T1036" t="s">
        <v>64</v>
      </c>
      <c r="U1036" t="s">
        <v>11525</v>
      </c>
      <c r="V1036" t="s">
        <v>11526</v>
      </c>
      <c r="X1036" t="s">
        <v>11527</v>
      </c>
      <c r="Y1036" t="s">
        <v>11528</v>
      </c>
      <c r="Z1036" t="s">
        <v>11529</v>
      </c>
      <c r="AA1036">
        <f t="shared" si="49"/>
        <v>7</v>
      </c>
      <c r="AB1036">
        <v>10</v>
      </c>
      <c r="AC1036" t="s">
        <v>11530</v>
      </c>
      <c r="AD1036" t="s">
        <v>71</v>
      </c>
      <c r="AE1036">
        <v>29666801</v>
      </c>
      <c r="AF1036" t="s">
        <v>11531</v>
      </c>
      <c r="AG1036" t="s">
        <v>11532</v>
      </c>
      <c r="AH1036" t="s">
        <v>11533</v>
      </c>
      <c r="AI1036" t="s">
        <v>11534</v>
      </c>
      <c r="AJ1036" t="s">
        <v>420</v>
      </c>
      <c r="AK1036" t="s">
        <v>241</v>
      </c>
      <c r="AL1036">
        <v>2674176</v>
      </c>
      <c r="AM1036">
        <v>2018</v>
      </c>
      <c r="AN1036" t="s">
        <v>11535</v>
      </c>
      <c r="AO1036" t="s">
        <v>11536</v>
      </c>
      <c r="AP1036" t="s">
        <v>11536</v>
      </c>
      <c r="AQ1036" t="s">
        <v>11537</v>
      </c>
      <c r="AR1036" t="s">
        <v>11538</v>
      </c>
      <c r="AS1036" t="s">
        <v>11539</v>
      </c>
      <c r="AT1036" t="s">
        <v>11540</v>
      </c>
      <c r="AU1036" t="s">
        <v>11541</v>
      </c>
      <c r="AV1036" t="s">
        <v>84</v>
      </c>
      <c r="AW1036" t="s">
        <v>85</v>
      </c>
      <c r="AX1036" t="s">
        <v>86</v>
      </c>
      <c r="AY1036" t="s">
        <v>85</v>
      </c>
      <c r="AZ1036" t="s">
        <v>86</v>
      </c>
      <c r="BA1036" t="s">
        <v>85</v>
      </c>
      <c r="BB1036" t="s">
        <v>85</v>
      </c>
      <c r="BC1036">
        <v>0</v>
      </c>
      <c r="BD1036" t="s">
        <v>86</v>
      </c>
      <c r="BE1036" t="s">
        <v>86</v>
      </c>
      <c r="BF1036" t="s">
        <v>85</v>
      </c>
      <c r="BG1036" t="s">
        <v>86</v>
      </c>
      <c r="BH1036" t="s">
        <v>85</v>
      </c>
      <c r="BI1036" t="s">
        <v>85</v>
      </c>
      <c r="BJ1036" t="s">
        <v>85</v>
      </c>
      <c r="BK1036" t="s">
        <v>86</v>
      </c>
      <c r="BL1036" t="s">
        <v>999</v>
      </c>
      <c r="BM1036" t="s">
        <v>1403</v>
      </c>
      <c r="BN1036" t="s">
        <v>11542</v>
      </c>
      <c r="BO1036" t="s">
        <v>744</v>
      </c>
      <c r="BP1036" s="1" t="s">
        <v>11543</v>
      </c>
    </row>
    <row r="1037" spans="1:68" hidden="1" x14ac:dyDescent="0.25">
      <c r="A1037" s="1" t="s">
        <v>11521</v>
      </c>
      <c r="B1037" t="s">
        <v>11522</v>
      </c>
      <c r="C1037" t="s">
        <v>11523</v>
      </c>
      <c r="D1037" s="5">
        <f t="shared" si="48"/>
        <v>0</v>
      </c>
      <c r="E1037" s="5">
        <f>IFERROR(SEARCH(Tabelle2!$A$2,Literatur!$C1037),0)</f>
        <v>0</v>
      </c>
      <c r="F1037" s="5">
        <f>IFERROR(SEARCH(Tabelle2!$A$3,Literatur!$C1037),0)</f>
        <v>0</v>
      </c>
      <c r="G1037" s="5">
        <f>IFERROR(SEARCH(Tabelle2!$A$4,Literatur!$C1037),0)</f>
        <v>0</v>
      </c>
      <c r="H1037" s="5">
        <f>IFERROR(SEARCH(Tabelle2!$A$5,Literatur!$C1037),0)</f>
        <v>0</v>
      </c>
      <c r="I1037" s="5">
        <f>IFERROR(SEARCH(Tabelle2!$A$6,Literatur!$C1037),0)</f>
        <v>0</v>
      </c>
      <c r="J1037" s="5">
        <f>IFERROR(SEARCH(Tabelle2!$A$7,Literatur!$C1037),0)</f>
        <v>0</v>
      </c>
      <c r="K1037" s="5">
        <f>IFERROR(SEARCH(Tabelle2!$A$8,Literatur!$C1037),0)</f>
        <v>0</v>
      </c>
      <c r="L1037" s="5">
        <f>IFERROR(SEARCH(Tabelle2!$A$9,Literatur!$C1037),0)</f>
        <v>0</v>
      </c>
      <c r="M1037" s="5">
        <f>IFERROR(SEARCH(Tabelle2!$A$10,Literatur!$C1037),0)</f>
        <v>0</v>
      </c>
      <c r="N1037" t="s">
        <v>3715</v>
      </c>
      <c r="O1037" t="s">
        <v>61</v>
      </c>
      <c r="P1037" t="s">
        <v>10237</v>
      </c>
      <c r="Q1037" t="s">
        <v>11524</v>
      </c>
      <c r="R1037">
        <v>1</v>
      </c>
      <c r="S1037">
        <v>115011</v>
      </c>
      <c r="T1037" t="s">
        <v>64</v>
      </c>
      <c r="U1037" t="s">
        <v>11525</v>
      </c>
      <c r="V1037" t="s">
        <v>11526</v>
      </c>
      <c r="X1037" t="s">
        <v>11527</v>
      </c>
      <c r="Y1037" t="s">
        <v>11528</v>
      </c>
      <c r="Z1037" t="s">
        <v>11529</v>
      </c>
      <c r="AA1037">
        <f t="shared" si="49"/>
        <v>7</v>
      </c>
      <c r="AB1037">
        <v>10</v>
      </c>
      <c r="AC1037" t="s">
        <v>11544</v>
      </c>
      <c r="AD1037" t="s">
        <v>71</v>
      </c>
      <c r="AE1037">
        <v>26938743</v>
      </c>
      <c r="AF1037" t="s">
        <v>11545</v>
      </c>
      <c r="AG1037" t="s">
        <v>11546</v>
      </c>
      <c r="AH1037" t="s">
        <v>11547</v>
      </c>
      <c r="AI1037" t="s">
        <v>11548</v>
      </c>
      <c r="AJ1037" t="s">
        <v>77</v>
      </c>
      <c r="AK1037" t="s">
        <v>147</v>
      </c>
      <c r="AL1037">
        <v>2380848</v>
      </c>
      <c r="AM1037">
        <v>2016</v>
      </c>
      <c r="AN1037" t="s">
        <v>11549</v>
      </c>
      <c r="AO1037" t="s">
        <v>11550</v>
      </c>
      <c r="AP1037" t="s">
        <v>11551</v>
      </c>
      <c r="AQ1037" t="s">
        <v>11552</v>
      </c>
      <c r="AR1037" t="s">
        <v>11553</v>
      </c>
      <c r="AS1037" t="s">
        <v>11554</v>
      </c>
      <c r="AT1037" t="s">
        <v>11555</v>
      </c>
      <c r="AU1037" t="s">
        <v>11556</v>
      </c>
      <c r="AV1037" t="s">
        <v>84</v>
      </c>
      <c r="AW1037" t="s">
        <v>86</v>
      </c>
      <c r="AX1037" t="s">
        <v>86</v>
      </c>
      <c r="AY1037" t="s">
        <v>85</v>
      </c>
      <c r="AZ1037" t="s">
        <v>86</v>
      </c>
      <c r="BA1037" t="s">
        <v>85</v>
      </c>
      <c r="BB1037" t="s">
        <v>85</v>
      </c>
      <c r="BC1037">
        <v>4</v>
      </c>
      <c r="BD1037" t="s">
        <v>86</v>
      </c>
      <c r="BE1037" t="s">
        <v>86</v>
      </c>
      <c r="BF1037" t="s">
        <v>85</v>
      </c>
      <c r="BG1037" t="s">
        <v>86</v>
      </c>
      <c r="BH1037" t="s">
        <v>85</v>
      </c>
      <c r="BI1037" t="s">
        <v>85</v>
      </c>
      <c r="BJ1037" t="s">
        <v>85</v>
      </c>
      <c r="BK1037" t="s">
        <v>85</v>
      </c>
      <c r="BL1037" t="s">
        <v>11557</v>
      </c>
      <c r="BM1037" t="s">
        <v>3817</v>
      </c>
      <c r="BN1037" t="s">
        <v>5746</v>
      </c>
      <c r="BO1037" t="s">
        <v>11542</v>
      </c>
      <c r="BP1037" s="1" t="s">
        <v>11558</v>
      </c>
    </row>
    <row r="1038" spans="1:68" hidden="1" x14ac:dyDescent="0.25">
      <c r="A1038" s="1" t="s">
        <v>11521</v>
      </c>
      <c r="B1038" t="s">
        <v>11522</v>
      </c>
      <c r="C1038" t="s">
        <v>11523</v>
      </c>
      <c r="D1038" s="5">
        <f t="shared" si="48"/>
        <v>0</v>
      </c>
      <c r="E1038" s="5">
        <f>IFERROR(SEARCH(Tabelle2!$A$2,Literatur!$C1038),0)</f>
        <v>0</v>
      </c>
      <c r="F1038" s="5">
        <f>IFERROR(SEARCH(Tabelle2!$A$3,Literatur!$C1038),0)</f>
        <v>0</v>
      </c>
      <c r="G1038" s="5">
        <f>IFERROR(SEARCH(Tabelle2!$A$4,Literatur!$C1038),0)</f>
        <v>0</v>
      </c>
      <c r="H1038" s="5">
        <f>IFERROR(SEARCH(Tabelle2!$A$5,Literatur!$C1038),0)</f>
        <v>0</v>
      </c>
      <c r="I1038" s="5">
        <f>IFERROR(SEARCH(Tabelle2!$A$6,Literatur!$C1038),0)</f>
        <v>0</v>
      </c>
      <c r="J1038" s="5">
        <f>IFERROR(SEARCH(Tabelle2!$A$7,Literatur!$C1038),0)</f>
        <v>0</v>
      </c>
      <c r="K1038" s="5">
        <f>IFERROR(SEARCH(Tabelle2!$A$8,Literatur!$C1038),0)</f>
        <v>0</v>
      </c>
      <c r="L1038" s="5">
        <f>IFERROR(SEARCH(Tabelle2!$A$9,Literatur!$C1038),0)</f>
        <v>0</v>
      </c>
      <c r="M1038" s="5">
        <f>IFERROR(SEARCH(Tabelle2!$A$10,Literatur!$C1038),0)</f>
        <v>0</v>
      </c>
      <c r="N1038" t="s">
        <v>3715</v>
      </c>
      <c r="O1038" t="s">
        <v>61</v>
      </c>
      <c r="P1038" t="s">
        <v>10237</v>
      </c>
      <c r="Q1038" t="s">
        <v>11524</v>
      </c>
      <c r="R1038">
        <v>1</v>
      </c>
      <c r="S1038">
        <v>115011</v>
      </c>
      <c r="T1038" t="s">
        <v>64</v>
      </c>
      <c r="U1038" t="s">
        <v>11525</v>
      </c>
      <c r="V1038" t="s">
        <v>11526</v>
      </c>
      <c r="X1038" t="s">
        <v>11527</v>
      </c>
      <c r="Y1038" t="s">
        <v>11528</v>
      </c>
      <c r="Z1038" t="s">
        <v>11529</v>
      </c>
      <c r="AA1038">
        <f t="shared" si="49"/>
        <v>7</v>
      </c>
      <c r="AB1038">
        <v>10</v>
      </c>
      <c r="AC1038" t="s">
        <v>11559</v>
      </c>
      <c r="AD1038" t="s">
        <v>71</v>
      </c>
      <c r="AE1038">
        <v>27354787</v>
      </c>
      <c r="AF1038" t="s">
        <v>11560</v>
      </c>
      <c r="AG1038" t="s">
        <v>11561</v>
      </c>
      <c r="AH1038" t="s">
        <v>11562</v>
      </c>
      <c r="AI1038" t="s">
        <v>11563</v>
      </c>
      <c r="AJ1038" t="s">
        <v>1033</v>
      </c>
      <c r="AK1038" t="s">
        <v>76</v>
      </c>
      <c r="AL1038">
        <v>2363282</v>
      </c>
      <c r="AM1038">
        <v>2016</v>
      </c>
      <c r="AN1038" t="s">
        <v>11564</v>
      </c>
      <c r="AO1038" t="s">
        <v>11565</v>
      </c>
      <c r="AP1038" t="s">
        <v>11565</v>
      </c>
      <c r="AQ1038" t="s">
        <v>11566</v>
      </c>
      <c r="AR1038" t="s">
        <v>11567</v>
      </c>
      <c r="AS1038" t="s">
        <v>11568</v>
      </c>
      <c r="AT1038" t="s">
        <v>11569</v>
      </c>
      <c r="AU1038" t="s">
        <v>11570</v>
      </c>
      <c r="AV1038" t="s">
        <v>84</v>
      </c>
      <c r="AW1038" t="s">
        <v>86</v>
      </c>
      <c r="AX1038" t="s">
        <v>86</v>
      </c>
      <c r="AY1038" t="s">
        <v>85</v>
      </c>
      <c r="AZ1038" t="s">
        <v>86</v>
      </c>
      <c r="BA1038" t="s">
        <v>85</v>
      </c>
      <c r="BB1038" t="s">
        <v>85</v>
      </c>
      <c r="BC1038">
        <v>8</v>
      </c>
      <c r="BD1038" t="s">
        <v>86</v>
      </c>
      <c r="BE1038" t="s">
        <v>86</v>
      </c>
      <c r="BF1038" t="s">
        <v>85</v>
      </c>
      <c r="BG1038" t="s">
        <v>86</v>
      </c>
      <c r="BH1038" t="s">
        <v>85</v>
      </c>
      <c r="BI1038" t="s">
        <v>85</v>
      </c>
      <c r="BJ1038" t="s">
        <v>85</v>
      </c>
      <c r="BK1038" t="s">
        <v>86</v>
      </c>
      <c r="BL1038" t="s">
        <v>7870</v>
      </c>
      <c r="BM1038" t="s">
        <v>2278</v>
      </c>
      <c r="BN1038" t="s">
        <v>11571</v>
      </c>
      <c r="BO1038" t="s">
        <v>5746</v>
      </c>
      <c r="BP1038" s="1" t="s">
        <v>11572</v>
      </c>
    </row>
    <row r="1039" spans="1:68" hidden="1" x14ac:dyDescent="0.25">
      <c r="A1039" s="1" t="s">
        <v>11521</v>
      </c>
      <c r="B1039" t="s">
        <v>11522</v>
      </c>
      <c r="C1039" t="s">
        <v>11523</v>
      </c>
      <c r="D1039" s="5">
        <f t="shared" si="48"/>
        <v>0</v>
      </c>
      <c r="E1039" s="5">
        <f>IFERROR(SEARCH(Tabelle2!$A$2,Literatur!$C1039),0)</f>
        <v>0</v>
      </c>
      <c r="F1039" s="5">
        <f>IFERROR(SEARCH(Tabelle2!$A$3,Literatur!$C1039),0)</f>
        <v>0</v>
      </c>
      <c r="G1039" s="5">
        <f>IFERROR(SEARCH(Tabelle2!$A$4,Literatur!$C1039),0)</f>
        <v>0</v>
      </c>
      <c r="H1039" s="5">
        <f>IFERROR(SEARCH(Tabelle2!$A$5,Literatur!$C1039),0)</f>
        <v>0</v>
      </c>
      <c r="I1039" s="5">
        <f>IFERROR(SEARCH(Tabelle2!$A$6,Literatur!$C1039),0)</f>
        <v>0</v>
      </c>
      <c r="J1039" s="5">
        <f>IFERROR(SEARCH(Tabelle2!$A$7,Literatur!$C1039),0)</f>
        <v>0</v>
      </c>
      <c r="K1039" s="5">
        <f>IFERROR(SEARCH(Tabelle2!$A$8,Literatur!$C1039),0)</f>
        <v>0</v>
      </c>
      <c r="L1039" s="5">
        <f>IFERROR(SEARCH(Tabelle2!$A$9,Literatur!$C1039),0)</f>
        <v>0</v>
      </c>
      <c r="M1039" s="5">
        <f>IFERROR(SEARCH(Tabelle2!$A$10,Literatur!$C1039),0)</f>
        <v>0</v>
      </c>
      <c r="N1039" t="s">
        <v>3715</v>
      </c>
      <c r="O1039" t="s">
        <v>61</v>
      </c>
      <c r="P1039" t="s">
        <v>10237</v>
      </c>
      <c r="Q1039" t="s">
        <v>11524</v>
      </c>
      <c r="R1039">
        <v>1</v>
      </c>
      <c r="S1039">
        <v>115011</v>
      </c>
      <c r="T1039" t="s">
        <v>64</v>
      </c>
      <c r="U1039" t="s">
        <v>11525</v>
      </c>
      <c r="V1039" t="s">
        <v>11526</v>
      </c>
      <c r="X1039" t="s">
        <v>11527</v>
      </c>
      <c r="Y1039" t="s">
        <v>11528</v>
      </c>
      <c r="Z1039" t="s">
        <v>11529</v>
      </c>
      <c r="AA1039">
        <f t="shared" si="49"/>
        <v>7</v>
      </c>
      <c r="AB1039">
        <v>10</v>
      </c>
      <c r="AC1039" t="s">
        <v>11573</v>
      </c>
      <c r="AD1039" t="s">
        <v>71</v>
      </c>
      <c r="AE1039">
        <v>25034563</v>
      </c>
      <c r="AF1039" t="s">
        <v>11574</v>
      </c>
      <c r="AG1039" t="s">
        <v>11575</v>
      </c>
      <c r="AH1039" t="s">
        <v>11576</v>
      </c>
      <c r="AI1039" t="s">
        <v>11577</v>
      </c>
      <c r="AJ1039" t="s">
        <v>420</v>
      </c>
      <c r="AK1039" t="s">
        <v>3521</v>
      </c>
      <c r="AL1039">
        <v>2215684</v>
      </c>
      <c r="AM1039">
        <v>2014</v>
      </c>
      <c r="AN1039" t="s">
        <v>11578</v>
      </c>
      <c r="AO1039" t="s">
        <v>11579</v>
      </c>
      <c r="AP1039" t="s">
        <v>11580</v>
      </c>
      <c r="AQ1039" t="s">
        <v>11581</v>
      </c>
      <c r="AR1039" t="s">
        <v>11582</v>
      </c>
      <c r="AS1039" t="s">
        <v>11583</v>
      </c>
      <c r="AT1039" t="s">
        <v>11584</v>
      </c>
      <c r="AU1039" t="s">
        <v>11585</v>
      </c>
      <c r="AV1039" t="s">
        <v>84</v>
      </c>
      <c r="AW1039" t="s">
        <v>86</v>
      </c>
      <c r="AX1039" t="s">
        <v>86</v>
      </c>
      <c r="AY1039" t="s">
        <v>85</v>
      </c>
      <c r="AZ1039" t="s">
        <v>86</v>
      </c>
      <c r="BA1039" t="s">
        <v>85</v>
      </c>
      <c r="BB1039" t="s">
        <v>85</v>
      </c>
      <c r="BC1039">
        <v>11</v>
      </c>
      <c r="BD1039" t="s">
        <v>86</v>
      </c>
      <c r="BE1039" t="s">
        <v>86</v>
      </c>
      <c r="BF1039" t="s">
        <v>85</v>
      </c>
      <c r="BG1039" t="s">
        <v>86</v>
      </c>
      <c r="BH1039" t="s">
        <v>85</v>
      </c>
      <c r="BI1039" t="s">
        <v>85</v>
      </c>
      <c r="BJ1039" t="s">
        <v>85</v>
      </c>
      <c r="BK1039" t="s">
        <v>85</v>
      </c>
      <c r="BL1039" t="s">
        <v>11586</v>
      </c>
      <c r="BM1039" t="s">
        <v>262</v>
      </c>
      <c r="BN1039" t="s">
        <v>11587</v>
      </c>
      <c r="BO1039" t="s">
        <v>11571</v>
      </c>
      <c r="BP1039" s="1" t="s">
        <v>11588</v>
      </c>
    </row>
    <row r="1040" spans="1:68" hidden="1" x14ac:dyDescent="0.25">
      <c r="A1040" s="1" t="s">
        <v>11521</v>
      </c>
      <c r="B1040" t="s">
        <v>11522</v>
      </c>
      <c r="C1040" t="s">
        <v>11523</v>
      </c>
      <c r="D1040" s="5">
        <f t="shared" si="48"/>
        <v>0</v>
      </c>
      <c r="E1040" s="5">
        <f>IFERROR(SEARCH(Tabelle2!$A$2,Literatur!$C1040),0)</f>
        <v>0</v>
      </c>
      <c r="F1040" s="5">
        <f>IFERROR(SEARCH(Tabelle2!$A$3,Literatur!$C1040),0)</f>
        <v>0</v>
      </c>
      <c r="G1040" s="5">
        <f>IFERROR(SEARCH(Tabelle2!$A$4,Literatur!$C1040),0)</f>
        <v>0</v>
      </c>
      <c r="H1040" s="5">
        <f>IFERROR(SEARCH(Tabelle2!$A$5,Literatur!$C1040),0)</f>
        <v>0</v>
      </c>
      <c r="I1040" s="5">
        <f>IFERROR(SEARCH(Tabelle2!$A$6,Literatur!$C1040),0)</f>
        <v>0</v>
      </c>
      <c r="J1040" s="5">
        <f>IFERROR(SEARCH(Tabelle2!$A$7,Literatur!$C1040),0)</f>
        <v>0</v>
      </c>
      <c r="K1040" s="5">
        <f>IFERROR(SEARCH(Tabelle2!$A$8,Literatur!$C1040),0)</f>
        <v>0</v>
      </c>
      <c r="L1040" s="5">
        <f>IFERROR(SEARCH(Tabelle2!$A$9,Literatur!$C1040),0)</f>
        <v>0</v>
      </c>
      <c r="M1040" s="5">
        <f>IFERROR(SEARCH(Tabelle2!$A$10,Literatur!$C1040),0)</f>
        <v>0</v>
      </c>
      <c r="N1040" t="s">
        <v>3715</v>
      </c>
      <c r="O1040" t="s">
        <v>61</v>
      </c>
      <c r="P1040" t="s">
        <v>10237</v>
      </c>
      <c r="Q1040" t="s">
        <v>11524</v>
      </c>
      <c r="R1040">
        <v>1</v>
      </c>
      <c r="S1040">
        <v>115011</v>
      </c>
      <c r="T1040" t="s">
        <v>64</v>
      </c>
      <c r="U1040" t="s">
        <v>11525</v>
      </c>
      <c r="V1040" t="s">
        <v>11526</v>
      </c>
      <c r="X1040" t="s">
        <v>11527</v>
      </c>
      <c r="Y1040" t="s">
        <v>11528</v>
      </c>
      <c r="Z1040" t="s">
        <v>11529</v>
      </c>
      <c r="AA1040">
        <f t="shared" si="49"/>
        <v>7</v>
      </c>
      <c r="AB1040">
        <v>10</v>
      </c>
      <c r="AC1040" t="s">
        <v>11589</v>
      </c>
      <c r="AD1040" t="s">
        <v>71</v>
      </c>
      <c r="AE1040">
        <v>22414164</v>
      </c>
      <c r="AF1040" t="s">
        <v>11590</v>
      </c>
      <c r="AG1040" t="s">
        <v>11591</v>
      </c>
      <c r="AH1040" t="s">
        <v>11592</v>
      </c>
      <c r="AI1040" t="s">
        <v>11593</v>
      </c>
      <c r="AJ1040" t="s">
        <v>130</v>
      </c>
      <c r="AK1040" t="s">
        <v>178</v>
      </c>
      <c r="AL1040">
        <v>1904192</v>
      </c>
      <c r="AM1040">
        <v>2012</v>
      </c>
      <c r="AN1040" t="s">
        <v>8858</v>
      </c>
      <c r="AO1040" t="s">
        <v>8859</v>
      </c>
      <c r="AP1040" t="s">
        <v>8859</v>
      </c>
      <c r="AQ1040" t="s">
        <v>8860</v>
      </c>
      <c r="AR1040" t="s">
        <v>8861</v>
      </c>
      <c r="AS1040" t="s">
        <v>8861</v>
      </c>
      <c r="AT1040" t="s">
        <v>11594</v>
      </c>
      <c r="AU1040" t="s">
        <v>11595</v>
      </c>
      <c r="AV1040" t="s">
        <v>84</v>
      </c>
      <c r="AW1040" t="s">
        <v>86</v>
      </c>
      <c r="AX1040" t="s">
        <v>86</v>
      </c>
      <c r="AY1040" t="s">
        <v>86</v>
      </c>
      <c r="AZ1040" t="s">
        <v>86</v>
      </c>
      <c r="BA1040" t="s">
        <v>85</v>
      </c>
      <c r="BB1040" t="s">
        <v>86</v>
      </c>
      <c r="BC1040">
        <v>13</v>
      </c>
      <c r="BD1040" t="s">
        <v>86</v>
      </c>
      <c r="BE1040" t="s">
        <v>86</v>
      </c>
      <c r="BF1040" t="s">
        <v>85</v>
      </c>
      <c r="BG1040" t="s">
        <v>86</v>
      </c>
      <c r="BH1040" t="s">
        <v>85</v>
      </c>
      <c r="BI1040" t="s">
        <v>85</v>
      </c>
      <c r="BJ1040" t="s">
        <v>85</v>
      </c>
      <c r="BK1040" t="s">
        <v>85</v>
      </c>
      <c r="BL1040" t="s">
        <v>11596</v>
      </c>
      <c r="BM1040" t="s">
        <v>4112</v>
      </c>
      <c r="BN1040" t="s">
        <v>11597</v>
      </c>
      <c r="BO1040" t="s">
        <v>11587</v>
      </c>
      <c r="BP1040" s="1" t="s">
        <v>11598</v>
      </c>
    </row>
    <row r="1041" spans="1:68" hidden="1" x14ac:dyDescent="0.25">
      <c r="A1041" s="1" t="s">
        <v>11521</v>
      </c>
      <c r="B1041" t="s">
        <v>11522</v>
      </c>
      <c r="C1041" t="s">
        <v>11523</v>
      </c>
      <c r="D1041" s="5">
        <f t="shared" si="48"/>
        <v>0</v>
      </c>
      <c r="E1041" s="5">
        <f>IFERROR(SEARCH(Tabelle2!$A$2,Literatur!$C1041),0)</f>
        <v>0</v>
      </c>
      <c r="F1041" s="5">
        <f>IFERROR(SEARCH(Tabelle2!$A$3,Literatur!$C1041),0)</f>
        <v>0</v>
      </c>
      <c r="G1041" s="5">
        <f>IFERROR(SEARCH(Tabelle2!$A$4,Literatur!$C1041),0)</f>
        <v>0</v>
      </c>
      <c r="H1041" s="5">
        <f>IFERROR(SEARCH(Tabelle2!$A$5,Literatur!$C1041),0)</f>
        <v>0</v>
      </c>
      <c r="I1041" s="5">
        <f>IFERROR(SEARCH(Tabelle2!$A$6,Literatur!$C1041),0)</f>
        <v>0</v>
      </c>
      <c r="J1041" s="5">
        <f>IFERROR(SEARCH(Tabelle2!$A$7,Literatur!$C1041),0)</f>
        <v>0</v>
      </c>
      <c r="K1041" s="5">
        <f>IFERROR(SEARCH(Tabelle2!$A$8,Literatur!$C1041),0)</f>
        <v>0</v>
      </c>
      <c r="L1041" s="5">
        <f>IFERROR(SEARCH(Tabelle2!$A$9,Literatur!$C1041),0)</f>
        <v>0</v>
      </c>
      <c r="M1041" s="5">
        <f>IFERROR(SEARCH(Tabelle2!$A$10,Literatur!$C1041),0)</f>
        <v>0</v>
      </c>
      <c r="N1041" t="s">
        <v>3715</v>
      </c>
      <c r="O1041" t="s">
        <v>61</v>
      </c>
      <c r="P1041" t="s">
        <v>10237</v>
      </c>
      <c r="Q1041" t="s">
        <v>11524</v>
      </c>
      <c r="R1041">
        <v>1</v>
      </c>
      <c r="S1041">
        <v>115011</v>
      </c>
      <c r="T1041" t="s">
        <v>64</v>
      </c>
      <c r="U1041" t="s">
        <v>11525</v>
      </c>
      <c r="V1041" t="s">
        <v>11526</v>
      </c>
      <c r="X1041" t="s">
        <v>11527</v>
      </c>
      <c r="Y1041" t="s">
        <v>11528</v>
      </c>
      <c r="Z1041" t="s">
        <v>11529</v>
      </c>
      <c r="AA1041">
        <f t="shared" si="49"/>
        <v>7</v>
      </c>
      <c r="AB1041">
        <v>10</v>
      </c>
      <c r="AC1041" t="s">
        <v>11599</v>
      </c>
      <c r="AD1041" t="s">
        <v>71</v>
      </c>
      <c r="AE1041">
        <v>26022965</v>
      </c>
      <c r="AF1041" t="s">
        <v>11600</v>
      </c>
      <c r="AG1041" t="s">
        <v>11601</v>
      </c>
      <c r="AH1041" t="s">
        <v>11602</v>
      </c>
      <c r="AI1041" t="s">
        <v>11603</v>
      </c>
      <c r="AJ1041" t="s">
        <v>97</v>
      </c>
      <c r="AK1041" t="s">
        <v>2303</v>
      </c>
      <c r="AL1041">
        <v>2328305</v>
      </c>
      <c r="AM1041">
        <v>2015</v>
      </c>
      <c r="AN1041" t="s">
        <v>11578</v>
      </c>
      <c r="AO1041" t="s">
        <v>11579</v>
      </c>
      <c r="AP1041" t="s">
        <v>11580</v>
      </c>
      <c r="AQ1041" t="s">
        <v>11581</v>
      </c>
      <c r="AR1041" t="s">
        <v>11582</v>
      </c>
      <c r="AS1041" t="s">
        <v>11583</v>
      </c>
      <c r="AT1041" t="s">
        <v>11604</v>
      </c>
      <c r="AU1041" t="s">
        <v>11605</v>
      </c>
      <c r="AV1041" t="s">
        <v>84</v>
      </c>
      <c r="AW1041" t="s">
        <v>86</v>
      </c>
      <c r="AX1041" t="s">
        <v>86</v>
      </c>
      <c r="AY1041" t="s">
        <v>85</v>
      </c>
      <c r="AZ1041" t="s">
        <v>86</v>
      </c>
      <c r="BA1041" t="s">
        <v>85</v>
      </c>
      <c r="BB1041" t="s">
        <v>85</v>
      </c>
      <c r="BC1041">
        <v>21</v>
      </c>
      <c r="BD1041" t="s">
        <v>86</v>
      </c>
      <c r="BE1041" t="s">
        <v>86</v>
      </c>
      <c r="BF1041" t="s">
        <v>85</v>
      </c>
      <c r="BG1041" t="s">
        <v>86</v>
      </c>
      <c r="BH1041" t="s">
        <v>85</v>
      </c>
      <c r="BI1041" t="s">
        <v>85</v>
      </c>
      <c r="BJ1041" t="s">
        <v>85</v>
      </c>
      <c r="BK1041" t="s">
        <v>86</v>
      </c>
      <c r="BL1041" t="s">
        <v>8420</v>
      </c>
      <c r="BM1041" t="s">
        <v>1117</v>
      </c>
      <c r="BN1041" t="s">
        <v>4004</v>
      </c>
      <c r="BO1041" t="s">
        <v>11597</v>
      </c>
      <c r="BP1041" s="1" t="s">
        <v>11606</v>
      </c>
    </row>
    <row r="1042" spans="1:68" hidden="1" x14ac:dyDescent="0.25">
      <c r="A1042" s="1" t="s">
        <v>11521</v>
      </c>
      <c r="B1042" t="s">
        <v>11522</v>
      </c>
      <c r="C1042" t="s">
        <v>11523</v>
      </c>
      <c r="D1042" s="5">
        <f t="shared" si="48"/>
        <v>0</v>
      </c>
      <c r="E1042" s="5">
        <f>IFERROR(SEARCH(Tabelle2!$A$2,Literatur!$C1042),0)</f>
        <v>0</v>
      </c>
      <c r="F1042" s="5">
        <f>IFERROR(SEARCH(Tabelle2!$A$3,Literatur!$C1042),0)</f>
        <v>0</v>
      </c>
      <c r="G1042" s="5">
        <f>IFERROR(SEARCH(Tabelle2!$A$4,Literatur!$C1042),0)</f>
        <v>0</v>
      </c>
      <c r="H1042" s="5">
        <f>IFERROR(SEARCH(Tabelle2!$A$5,Literatur!$C1042),0)</f>
        <v>0</v>
      </c>
      <c r="I1042" s="5">
        <f>IFERROR(SEARCH(Tabelle2!$A$6,Literatur!$C1042),0)</f>
        <v>0</v>
      </c>
      <c r="J1042" s="5">
        <f>IFERROR(SEARCH(Tabelle2!$A$7,Literatur!$C1042),0)</f>
        <v>0</v>
      </c>
      <c r="K1042" s="5">
        <f>IFERROR(SEARCH(Tabelle2!$A$8,Literatur!$C1042),0)</f>
        <v>0</v>
      </c>
      <c r="L1042" s="5">
        <f>IFERROR(SEARCH(Tabelle2!$A$9,Literatur!$C1042),0)</f>
        <v>0</v>
      </c>
      <c r="M1042" s="5">
        <f>IFERROR(SEARCH(Tabelle2!$A$10,Literatur!$C1042),0)</f>
        <v>0</v>
      </c>
      <c r="N1042" t="s">
        <v>3715</v>
      </c>
      <c r="O1042" t="s">
        <v>61</v>
      </c>
      <c r="P1042" t="s">
        <v>10237</v>
      </c>
      <c r="Q1042" t="s">
        <v>11524</v>
      </c>
      <c r="R1042">
        <v>1</v>
      </c>
      <c r="S1042">
        <v>115011</v>
      </c>
      <c r="T1042" t="s">
        <v>64</v>
      </c>
      <c r="U1042" t="s">
        <v>11525</v>
      </c>
      <c r="V1042" t="s">
        <v>11526</v>
      </c>
      <c r="X1042" t="s">
        <v>11527</v>
      </c>
      <c r="Y1042" t="s">
        <v>11528</v>
      </c>
      <c r="Z1042" t="s">
        <v>11529</v>
      </c>
      <c r="AA1042">
        <f t="shared" si="49"/>
        <v>7</v>
      </c>
      <c r="AB1042">
        <v>10</v>
      </c>
      <c r="AC1042" t="s">
        <v>11607</v>
      </c>
      <c r="AD1042" t="s">
        <v>71</v>
      </c>
      <c r="AE1042">
        <v>24229341</v>
      </c>
      <c r="AF1042" t="s">
        <v>11608</v>
      </c>
      <c r="AG1042" t="s">
        <v>11609</v>
      </c>
      <c r="AH1042" t="s">
        <v>11610</v>
      </c>
      <c r="AI1042" t="s">
        <v>11611</v>
      </c>
      <c r="AK1042" t="s">
        <v>385</v>
      </c>
      <c r="AL1042">
        <v>2005223</v>
      </c>
      <c r="AM1042">
        <v>2013</v>
      </c>
      <c r="AN1042" t="s">
        <v>11612</v>
      </c>
      <c r="AO1042" t="s">
        <v>11613</v>
      </c>
      <c r="AP1042" t="s">
        <v>11614</v>
      </c>
      <c r="AQ1042" t="s">
        <v>11615</v>
      </c>
      <c r="AR1042" t="s">
        <v>11616</v>
      </c>
      <c r="AS1042" t="s">
        <v>11617</v>
      </c>
      <c r="AT1042" t="s">
        <v>11618</v>
      </c>
      <c r="AU1042" t="s">
        <v>11619</v>
      </c>
      <c r="AV1042" t="s">
        <v>84</v>
      </c>
      <c r="AW1042" t="s">
        <v>86</v>
      </c>
      <c r="AX1042" t="s">
        <v>86</v>
      </c>
      <c r="AY1042" t="s">
        <v>85</v>
      </c>
      <c r="AZ1042" t="s">
        <v>86</v>
      </c>
      <c r="BA1042" t="s">
        <v>85</v>
      </c>
      <c r="BB1042" t="s">
        <v>85</v>
      </c>
      <c r="BC1042">
        <v>37</v>
      </c>
      <c r="BD1042" t="s">
        <v>86</v>
      </c>
      <c r="BE1042" t="s">
        <v>86</v>
      </c>
      <c r="BF1042" t="s">
        <v>85</v>
      </c>
      <c r="BG1042" t="s">
        <v>86</v>
      </c>
      <c r="BH1042" t="s">
        <v>85</v>
      </c>
      <c r="BI1042" t="s">
        <v>85</v>
      </c>
      <c r="BJ1042" t="s">
        <v>85</v>
      </c>
      <c r="BK1042" t="s">
        <v>85</v>
      </c>
      <c r="BL1042" t="s">
        <v>4002</v>
      </c>
      <c r="BM1042" t="s">
        <v>5951</v>
      </c>
      <c r="BN1042" t="s">
        <v>11620</v>
      </c>
      <c r="BO1042" t="s">
        <v>4004</v>
      </c>
      <c r="BP1042" s="1" t="s">
        <v>11621</v>
      </c>
    </row>
    <row r="1043" spans="1:68" hidden="1" x14ac:dyDescent="0.25">
      <c r="A1043" s="1" t="s">
        <v>11521</v>
      </c>
      <c r="B1043" t="s">
        <v>11522</v>
      </c>
      <c r="C1043" t="s">
        <v>11523</v>
      </c>
      <c r="D1043" s="5">
        <f t="shared" si="48"/>
        <v>0</v>
      </c>
      <c r="E1043" s="5">
        <f>IFERROR(SEARCH(Tabelle2!$A$2,Literatur!$C1043),0)</f>
        <v>0</v>
      </c>
      <c r="F1043" s="5">
        <f>IFERROR(SEARCH(Tabelle2!$A$3,Literatur!$C1043),0)</f>
        <v>0</v>
      </c>
      <c r="G1043" s="5">
        <f>IFERROR(SEARCH(Tabelle2!$A$4,Literatur!$C1043),0)</f>
        <v>0</v>
      </c>
      <c r="H1043" s="5">
        <f>IFERROR(SEARCH(Tabelle2!$A$5,Literatur!$C1043),0)</f>
        <v>0</v>
      </c>
      <c r="I1043" s="5">
        <f>IFERROR(SEARCH(Tabelle2!$A$6,Literatur!$C1043),0)</f>
        <v>0</v>
      </c>
      <c r="J1043" s="5">
        <f>IFERROR(SEARCH(Tabelle2!$A$7,Literatur!$C1043),0)</f>
        <v>0</v>
      </c>
      <c r="K1043" s="5">
        <f>IFERROR(SEARCH(Tabelle2!$A$8,Literatur!$C1043),0)</f>
        <v>0</v>
      </c>
      <c r="L1043" s="5">
        <f>IFERROR(SEARCH(Tabelle2!$A$9,Literatur!$C1043),0)</f>
        <v>0</v>
      </c>
      <c r="M1043" s="5">
        <f>IFERROR(SEARCH(Tabelle2!$A$10,Literatur!$C1043),0)</f>
        <v>0</v>
      </c>
      <c r="N1043" t="s">
        <v>3715</v>
      </c>
      <c r="O1043" t="s">
        <v>61</v>
      </c>
      <c r="P1043" t="s">
        <v>10237</v>
      </c>
      <c r="Q1043" t="s">
        <v>11524</v>
      </c>
      <c r="R1043">
        <v>1</v>
      </c>
      <c r="S1043">
        <v>115011</v>
      </c>
      <c r="T1043" t="s">
        <v>64</v>
      </c>
      <c r="U1043" t="s">
        <v>11525</v>
      </c>
      <c r="V1043" t="s">
        <v>11526</v>
      </c>
      <c r="X1043" t="s">
        <v>11527</v>
      </c>
      <c r="Y1043" t="s">
        <v>11528</v>
      </c>
      <c r="Z1043" t="s">
        <v>11529</v>
      </c>
      <c r="AA1043">
        <f t="shared" si="49"/>
        <v>7</v>
      </c>
      <c r="AB1043">
        <v>10</v>
      </c>
      <c r="AC1043" t="s">
        <v>11622</v>
      </c>
      <c r="AD1043" t="s">
        <v>71</v>
      </c>
      <c r="AE1043">
        <v>24603844</v>
      </c>
      <c r="AF1043" t="s">
        <v>11623</v>
      </c>
      <c r="AG1043" t="s">
        <v>11624</v>
      </c>
      <c r="AH1043" t="s">
        <v>11625</v>
      </c>
      <c r="AI1043" t="s">
        <v>11626</v>
      </c>
      <c r="AK1043" t="s">
        <v>11627</v>
      </c>
      <c r="AL1043">
        <v>2187853</v>
      </c>
      <c r="AM1043">
        <v>2014</v>
      </c>
      <c r="AN1043" t="s">
        <v>11628</v>
      </c>
      <c r="AO1043" t="s">
        <v>11628</v>
      </c>
      <c r="AP1043" t="s">
        <v>11628</v>
      </c>
      <c r="AQ1043" t="s">
        <v>11629</v>
      </c>
      <c r="AR1043" t="s">
        <v>11630</v>
      </c>
      <c r="AS1043" t="s">
        <v>11631</v>
      </c>
      <c r="AT1043" t="s">
        <v>11632</v>
      </c>
      <c r="AU1043" t="s">
        <v>11633</v>
      </c>
      <c r="AV1043" t="s">
        <v>84</v>
      </c>
      <c r="AW1043" t="s">
        <v>86</v>
      </c>
      <c r="AX1043" t="s">
        <v>86</v>
      </c>
      <c r="AY1043" t="s">
        <v>86</v>
      </c>
      <c r="AZ1043" t="s">
        <v>86</v>
      </c>
      <c r="BA1043" t="s">
        <v>85</v>
      </c>
      <c r="BB1043" t="s">
        <v>86</v>
      </c>
      <c r="BC1043">
        <v>41</v>
      </c>
      <c r="BD1043" t="s">
        <v>86</v>
      </c>
      <c r="BE1043" t="s">
        <v>86</v>
      </c>
      <c r="BF1043" t="s">
        <v>85</v>
      </c>
      <c r="BG1043" t="s">
        <v>86</v>
      </c>
      <c r="BH1043" t="s">
        <v>85</v>
      </c>
      <c r="BI1043" t="s">
        <v>85</v>
      </c>
      <c r="BJ1043" t="s">
        <v>85</v>
      </c>
      <c r="BK1043" t="s">
        <v>86</v>
      </c>
      <c r="BL1043" t="s">
        <v>11634</v>
      </c>
      <c r="BM1043" t="s">
        <v>6640</v>
      </c>
      <c r="BN1043" t="s">
        <v>11635</v>
      </c>
      <c r="BO1043" t="s">
        <v>9893</v>
      </c>
      <c r="BP1043" s="1" t="s">
        <v>11636</v>
      </c>
    </row>
    <row r="1044" spans="1:68" hidden="1" x14ac:dyDescent="0.25">
      <c r="A1044" s="1" t="s">
        <v>11521</v>
      </c>
      <c r="B1044" t="s">
        <v>11522</v>
      </c>
      <c r="C1044" t="s">
        <v>11523</v>
      </c>
      <c r="D1044" s="5">
        <f t="shared" si="48"/>
        <v>0</v>
      </c>
      <c r="E1044" s="5">
        <f>IFERROR(SEARCH(Tabelle2!$A$2,Literatur!$C1044),0)</f>
        <v>0</v>
      </c>
      <c r="F1044" s="5">
        <f>IFERROR(SEARCH(Tabelle2!$A$3,Literatur!$C1044),0)</f>
        <v>0</v>
      </c>
      <c r="G1044" s="5">
        <f>IFERROR(SEARCH(Tabelle2!$A$4,Literatur!$C1044),0)</f>
        <v>0</v>
      </c>
      <c r="H1044" s="5">
        <f>IFERROR(SEARCH(Tabelle2!$A$5,Literatur!$C1044),0)</f>
        <v>0</v>
      </c>
      <c r="I1044" s="5">
        <f>IFERROR(SEARCH(Tabelle2!$A$6,Literatur!$C1044),0)</f>
        <v>0</v>
      </c>
      <c r="J1044" s="5">
        <f>IFERROR(SEARCH(Tabelle2!$A$7,Literatur!$C1044),0)</f>
        <v>0</v>
      </c>
      <c r="K1044" s="5">
        <f>IFERROR(SEARCH(Tabelle2!$A$8,Literatur!$C1044),0)</f>
        <v>0</v>
      </c>
      <c r="L1044" s="5">
        <f>IFERROR(SEARCH(Tabelle2!$A$9,Literatur!$C1044),0)</f>
        <v>0</v>
      </c>
      <c r="M1044" s="5">
        <f>IFERROR(SEARCH(Tabelle2!$A$10,Literatur!$C1044),0)</f>
        <v>0</v>
      </c>
      <c r="N1044" t="s">
        <v>3715</v>
      </c>
      <c r="O1044" t="s">
        <v>61</v>
      </c>
      <c r="P1044" t="s">
        <v>10237</v>
      </c>
      <c r="Q1044" t="s">
        <v>11524</v>
      </c>
      <c r="R1044">
        <v>1</v>
      </c>
      <c r="S1044">
        <v>115011</v>
      </c>
      <c r="T1044" t="s">
        <v>64</v>
      </c>
      <c r="U1044" t="s">
        <v>11525</v>
      </c>
      <c r="V1044" t="s">
        <v>11526</v>
      </c>
      <c r="X1044" t="s">
        <v>11527</v>
      </c>
      <c r="Y1044" t="s">
        <v>11528</v>
      </c>
      <c r="Z1044" t="s">
        <v>11529</v>
      </c>
      <c r="AA1044">
        <f t="shared" si="49"/>
        <v>7</v>
      </c>
      <c r="AB1044">
        <v>10</v>
      </c>
      <c r="AC1044" t="s">
        <v>11637</v>
      </c>
      <c r="AD1044" t="s">
        <v>71</v>
      </c>
      <c r="AE1044">
        <v>24558112</v>
      </c>
      <c r="AF1044" t="s">
        <v>11638</v>
      </c>
      <c r="AG1044" t="s">
        <v>11639</v>
      </c>
      <c r="AH1044" t="s">
        <v>11640</v>
      </c>
      <c r="AI1044" t="s">
        <v>11641</v>
      </c>
      <c r="AK1044" t="s">
        <v>1985</v>
      </c>
      <c r="AL1044">
        <v>2179066</v>
      </c>
      <c r="AM1044">
        <v>2014</v>
      </c>
      <c r="AN1044" t="s">
        <v>11642</v>
      </c>
      <c r="AO1044" t="s">
        <v>11642</v>
      </c>
      <c r="AP1044" t="s">
        <v>11642</v>
      </c>
      <c r="AQ1044" t="s">
        <v>11643</v>
      </c>
      <c r="AR1044" t="s">
        <v>11644</v>
      </c>
      <c r="AS1044" t="s">
        <v>11645</v>
      </c>
      <c r="AT1044" t="s">
        <v>11646</v>
      </c>
      <c r="AU1044" t="s">
        <v>11647</v>
      </c>
      <c r="AV1044" t="s">
        <v>84</v>
      </c>
      <c r="AW1044" t="s">
        <v>86</v>
      </c>
      <c r="AX1044" t="s">
        <v>86</v>
      </c>
      <c r="AY1044" t="s">
        <v>86</v>
      </c>
      <c r="AZ1044" t="s">
        <v>86</v>
      </c>
      <c r="BA1044" t="s">
        <v>85</v>
      </c>
      <c r="BB1044" t="s">
        <v>86</v>
      </c>
      <c r="BC1044">
        <v>74</v>
      </c>
      <c r="BD1044" t="s">
        <v>86</v>
      </c>
      <c r="BE1044" t="s">
        <v>86</v>
      </c>
      <c r="BF1044" t="s">
        <v>85</v>
      </c>
      <c r="BG1044" t="s">
        <v>86</v>
      </c>
      <c r="BH1044" t="s">
        <v>85</v>
      </c>
      <c r="BI1044" t="s">
        <v>85</v>
      </c>
      <c r="BJ1044" t="s">
        <v>85</v>
      </c>
      <c r="BK1044" t="s">
        <v>85</v>
      </c>
      <c r="BL1044" t="s">
        <v>11648</v>
      </c>
      <c r="BM1044" t="s">
        <v>4750</v>
      </c>
      <c r="BO1044" t="s">
        <v>11620</v>
      </c>
      <c r="BP1044" s="1" t="s">
        <v>11649</v>
      </c>
    </row>
    <row r="1045" spans="1:68" hidden="1" x14ac:dyDescent="0.25">
      <c r="A1045" s="1" t="s">
        <v>11521</v>
      </c>
      <c r="B1045" t="s">
        <v>11522</v>
      </c>
      <c r="C1045" t="s">
        <v>11523</v>
      </c>
      <c r="D1045" s="5">
        <f t="shared" si="48"/>
        <v>0</v>
      </c>
      <c r="E1045" s="5">
        <f>IFERROR(SEARCH(Tabelle2!$A$2,Literatur!$C1045),0)</f>
        <v>0</v>
      </c>
      <c r="F1045" s="5">
        <f>IFERROR(SEARCH(Tabelle2!$A$3,Literatur!$C1045),0)</f>
        <v>0</v>
      </c>
      <c r="G1045" s="5">
        <f>IFERROR(SEARCH(Tabelle2!$A$4,Literatur!$C1045),0)</f>
        <v>0</v>
      </c>
      <c r="H1045" s="5">
        <f>IFERROR(SEARCH(Tabelle2!$A$5,Literatur!$C1045),0)</f>
        <v>0</v>
      </c>
      <c r="I1045" s="5">
        <f>IFERROR(SEARCH(Tabelle2!$A$6,Literatur!$C1045),0)</f>
        <v>0</v>
      </c>
      <c r="J1045" s="5">
        <f>IFERROR(SEARCH(Tabelle2!$A$7,Literatur!$C1045),0)</f>
        <v>0</v>
      </c>
      <c r="K1045" s="5">
        <f>IFERROR(SEARCH(Tabelle2!$A$8,Literatur!$C1045),0)</f>
        <v>0</v>
      </c>
      <c r="L1045" s="5">
        <f>IFERROR(SEARCH(Tabelle2!$A$9,Literatur!$C1045),0)</f>
        <v>0</v>
      </c>
      <c r="M1045" s="5">
        <f>IFERROR(SEARCH(Tabelle2!$A$10,Literatur!$C1045),0)</f>
        <v>0</v>
      </c>
      <c r="N1045" t="s">
        <v>3715</v>
      </c>
      <c r="O1045" t="s">
        <v>61</v>
      </c>
      <c r="P1045" t="s">
        <v>10237</v>
      </c>
      <c r="Q1045" t="s">
        <v>11524</v>
      </c>
      <c r="R1045">
        <v>1</v>
      </c>
      <c r="S1045">
        <v>115011</v>
      </c>
      <c r="T1045" t="s">
        <v>64</v>
      </c>
      <c r="U1045" t="s">
        <v>11525</v>
      </c>
      <c r="V1045" t="s">
        <v>11526</v>
      </c>
      <c r="X1045" t="s">
        <v>11527</v>
      </c>
      <c r="Y1045" t="s">
        <v>11528</v>
      </c>
      <c r="Z1045" t="s">
        <v>11529</v>
      </c>
      <c r="AA1045">
        <f t="shared" si="49"/>
        <v>7</v>
      </c>
      <c r="AB1045">
        <v>10</v>
      </c>
      <c r="AC1045" t="s">
        <v>11650</v>
      </c>
      <c r="AD1045" t="s">
        <v>71</v>
      </c>
      <c r="AE1045">
        <v>22776399</v>
      </c>
      <c r="AF1045" t="s">
        <v>11651</v>
      </c>
      <c r="AG1045" t="s">
        <v>11652</v>
      </c>
      <c r="AH1045" t="s">
        <v>11653</v>
      </c>
      <c r="AI1045" t="s">
        <v>11654</v>
      </c>
      <c r="AK1045" t="s">
        <v>281</v>
      </c>
      <c r="AL1045">
        <v>1907679</v>
      </c>
      <c r="AM1045">
        <v>2012</v>
      </c>
      <c r="AN1045" t="s">
        <v>11655</v>
      </c>
      <c r="AO1045" t="s">
        <v>11656</v>
      </c>
      <c r="AP1045" t="s">
        <v>11656</v>
      </c>
      <c r="AQ1045" t="s">
        <v>11657</v>
      </c>
      <c r="AR1045" t="s">
        <v>11658</v>
      </c>
      <c r="AS1045" t="s">
        <v>11658</v>
      </c>
      <c r="AT1045" t="s">
        <v>11659</v>
      </c>
      <c r="AU1045" t="s">
        <v>11660</v>
      </c>
      <c r="AV1045" t="s">
        <v>84</v>
      </c>
      <c r="AW1045" t="s">
        <v>86</v>
      </c>
      <c r="AX1045" t="s">
        <v>86</v>
      </c>
      <c r="AY1045" t="s">
        <v>86</v>
      </c>
      <c r="AZ1045" t="s">
        <v>86</v>
      </c>
      <c r="BA1045" t="s">
        <v>85</v>
      </c>
      <c r="BB1045" t="s">
        <v>86</v>
      </c>
      <c r="BC1045">
        <v>86</v>
      </c>
      <c r="BD1045" t="s">
        <v>86</v>
      </c>
      <c r="BE1045" t="s">
        <v>86</v>
      </c>
      <c r="BF1045" t="s">
        <v>85</v>
      </c>
      <c r="BG1045" t="s">
        <v>86</v>
      </c>
      <c r="BH1045" t="s">
        <v>85</v>
      </c>
      <c r="BI1045" t="s">
        <v>85</v>
      </c>
      <c r="BJ1045" t="s">
        <v>85</v>
      </c>
      <c r="BK1045" t="s">
        <v>85</v>
      </c>
      <c r="BL1045" t="s">
        <v>9876</v>
      </c>
      <c r="BO1045" t="s">
        <v>11635</v>
      </c>
      <c r="BP1045" s="1" t="s">
        <v>11661</v>
      </c>
    </row>
    <row r="1046" spans="1:68" hidden="1" x14ac:dyDescent="0.25">
      <c r="A1046" s="1" t="s">
        <v>11662</v>
      </c>
      <c r="B1046" t="s">
        <v>11663</v>
      </c>
      <c r="C1046" t="s">
        <v>11664</v>
      </c>
      <c r="D1046" s="5">
        <f t="shared" si="48"/>
        <v>0</v>
      </c>
      <c r="E1046" s="5">
        <f>IFERROR(SEARCH(Tabelle2!$A$2,Literatur!$C1046),0)</f>
        <v>0</v>
      </c>
      <c r="F1046" s="5">
        <f>IFERROR(SEARCH(Tabelle2!$A$3,Literatur!$C1046),0)</f>
        <v>0</v>
      </c>
      <c r="G1046" s="5">
        <f>IFERROR(SEARCH(Tabelle2!$A$4,Literatur!$C1046),0)</f>
        <v>0</v>
      </c>
      <c r="H1046" s="5">
        <f>IFERROR(SEARCH(Tabelle2!$A$5,Literatur!$C1046),0)</f>
        <v>0</v>
      </c>
      <c r="I1046" s="5">
        <f>IFERROR(SEARCH(Tabelle2!$A$6,Literatur!$C1046),0)</f>
        <v>0</v>
      </c>
      <c r="J1046" s="5">
        <f>IFERROR(SEARCH(Tabelle2!$A$7,Literatur!$C1046),0)</f>
        <v>0</v>
      </c>
      <c r="K1046" s="5">
        <f>IFERROR(SEARCH(Tabelle2!$A$8,Literatur!$C1046),0)</f>
        <v>0</v>
      </c>
      <c r="L1046" s="5">
        <f>IFERROR(SEARCH(Tabelle2!$A$9,Literatur!$C1046),0)</f>
        <v>0</v>
      </c>
      <c r="M1046" s="5">
        <f>IFERROR(SEARCH(Tabelle2!$A$10,Literatur!$C1046),0)</f>
        <v>0</v>
      </c>
      <c r="N1046" t="s">
        <v>3715</v>
      </c>
      <c r="O1046" t="s">
        <v>61</v>
      </c>
      <c r="P1046" t="s">
        <v>10237</v>
      </c>
      <c r="Q1046" t="s">
        <v>11665</v>
      </c>
      <c r="R1046">
        <v>1</v>
      </c>
      <c r="S1046">
        <v>115004</v>
      </c>
      <c r="T1046" t="s">
        <v>64</v>
      </c>
      <c r="U1046" t="s">
        <v>11666</v>
      </c>
      <c r="V1046" t="s">
        <v>11667</v>
      </c>
      <c r="X1046" t="s">
        <v>11668</v>
      </c>
      <c r="Y1046" t="s">
        <v>11669</v>
      </c>
      <c r="Z1046" t="s">
        <v>11670</v>
      </c>
      <c r="AA1046">
        <f t="shared" si="49"/>
        <v>15</v>
      </c>
      <c r="AB1046">
        <v>26</v>
      </c>
      <c r="AC1046" t="s">
        <v>11671</v>
      </c>
      <c r="AD1046" t="s">
        <v>71</v>
      </c>
      <c r="AE1046">
        <v>29664233</v>
      </c>
      <c r="AF1046" t="s">
        <v>11672</v>
      </c>
      <c r="AG1046" t="s">
        <v>11673</v>
      </c>
      <c r="AH1046" t="s">
        <v>11674</v>
      </c>
      <c r="AI1046" t="s">
        <v>11675</v>
      </c>
      <c r="AJ1046" t="s">
        <v>178</v>
      </c>
      <c r="AK1046" t="s">
        <v>549</v>
      </c>
      <c r="AL1046">
        <v>2739988</v>
      </c>
      <c r="AM1046">
        <v>2018</v>
      </c>
      <c r="AN1046" t="s">
        <v>550</v>
      </c>
      <c r="AO1046" t="s">
        <v>551</v>
      </c>
      <c r="AP1046" t="s">
        <v>551</v>
      </c>
      <c r="AQ1046" t="s">
        <v>552</v>
      </c>
      <c r="AR1046" t="s">
        <v>553</v>
      </c>
      <c r="AS1046" t="s">
        <v>554</v>
      </c>
      <c r="AT1046" t="s">
        <v>11676</v>
      </c>
      <c r="AU1046" t="s">
        <v>11677</v>
      </c>
      <c r="AV1046" t="s">
        <v>84</v>
      </c>
      <c r="AW1046" t="s">
        <v>85</v>
      </c>
      <c r="AX1046" t="s">
        <v>85</v>
      </c>
      <c r="AY1046" t="s">
        <v>85</v>
      </c>
      <c r="AZ1046" t="s">
        <v>85</v>
      </c>
      <c r="BA1046" t="s">
        <v>85</v>
      </c>
      <c r="BB1046" t="s">
        <v>86</v>
      </c>
      <c r="BC1046">
        <v>0</v>
      </c>
      <c r="BD1046" t="s">
        <v>86</v>
      </c>
      <c r="BE1046" t="s">
        <v>85</v>
      </c>
      <c r="BF1046" t="s">
        <v>85</v>
      </c>
      <c r="BG1046" t="s">
        <v>85</v>
      </c>
      <c r="BH1046" t="s">
        <v>85</v>
      </c>
      <c r="BI1046" t="s">
        <v>85</v>
      </c>
      <c r="BJ1046" t="s">
        <v>85</v>
      </c>
      <c r="BK1046" t="s">
        <v>85</v>
      </c>
      <c r="BL1046" t="s">
        <v>699</v>
      </c>
      <c r="BM1046" t="s">
        <v>11678</v>
      </c>
      <c r="BN1046" t="s">
        <v>638</v>
      </c>
      <c r="BO1046" t="s">
        <v>638</v>
      </c>
      <c r="BP1046" s="1" t="s">
        <v>11679</v>
      </c>
    </row>
    <row r="1047" spans="1:68" hidden="1" x14ac:dyDescent="0.25">
      <c r="A1047" s="1" t="s">
        <v>11662</v>
      </c>
      <c r="B1047" t="s">
        <v>11663</v>
      </c>
      <c r="C1047" t="s">
        <v>11664</v>
      </c>
      <c r="D1047" s="5">
        <f t="shared" si="48"/>
        <v>0</v>
      </c>
      <c r="E1047" s="5">
        <f>IFERROR(SEARCH(Tabelle2!$A$2,Literatur!$C1047),0)</f>
        <v>0</v>
      </c>
      <c r="F1047" s="5">
        <f>IFERROR(SEARCH(Tabelle2!$A$3,Literatur!$C1047),0)</f>
        <v>0</v>
      </c>
      <c r="G1047" s="5">
        <f>IFERROR(SEARCH(Tabelle2!$A$4,Literatur!$C1047),0)</f>
        <v>0</v>
      </c>
      <c r="H1047" s="5">
        <f>IFERROR(SEARCH(Tabelle2!$A$5,Literatur!$C1047),0)</f>
        <v>0</v>
      </c>
      <c r="I1047" s="5">
        <f>IFERROR(SEARCH(Tabelle2!$A$6,Literatur!$C1047),0)</f>
        <v>0</v>
      </c>
      <c r="J1047" s="5">
        <f>IFERROR(SEARCH(Tabelle2!$A$7,Literatur!$C1047),0)</f>
        <v>0</v>
      </c>
      <c r="K1047" s="5">
        <f>IFERROR(SEARCH(Tabelle2!$A$8,Literatur!$C1047),0)</f>
        <v>0</v>
      </c>
      <c r="L1047" s="5">
        <f>IFERROR(SEARCH(Tabelle2!$A$9,Literatur!$C1047),0)</f>
        <v>0</v>
      </c>
      <c r="M1047" s="5">
        <f>IFERROR(SEARCH(Tabelle2!$A$10,Literatur!$C1047),0)</f>
        <v>0</v>
      </c>
      <c r="N1047" t="s">
        <v>3715</v>
      </c>
      <c r="O1047" t="s">
        <v>61</v>
      </c>
      <c r="P1047" t="s">
        <v>10237</v>
      </c>
      <c r="Q1047" t="s">
        <v>11665</v>
      </c>
      <c r="R1047">
        <v>1</v>
      </c>
      <c r="S1047">
        <v>115004</v>
      </c>
      <c r="T1047" t="s">
        <v>64</v>
      </c>
      <c r="U1047" t="s">
        <v>11666</v>
      </c>
      <c r="V1047" t="s">
        <v>11667</v>
      </c>
      <c r="X1047" t="s">
        <v>11668</v>
      </c>
      <c r="Y1047" t="s">
        <v>11669</v>
      </c>
      <c r="Z1047" t="s">
        <v>11670</v>
      </c>
      <c r="AA1047">
        <f t="shared" si="49"/>
        <v>15</v>
      </c>
      <c r="AB1047">
        <v>26</v>
      </c>
      <c r="AC1047" t="s">
        <v>11680</v>
      </c>
      <c r="AD1047" t="s">
        <v>71</v>
      </c>
      <c r="AE1047">
        <v>28859440</v>
      </c>
      <c r="AF1047" t="s">
        <v>11681</v>
      </c>
      <c r="AG1047" t="s">
        <v>11682</v>
      </c>
      <c r="AH1047" t="s">
        <v>11683</v>
      </c>
      <c r="AI1047" t="s">
        <v>11684</v>
      </c>
      <c r="AJ1047" t="s">
        <v>281</v>
      </c>
      <c r="AK1047" t="s">
        <v>2400</v>
      </c>
      <c r="AL1047">
        <v>2591053</v>
      </c>
      <c r="AM1047">
        <v>2017</v>
      </c>
      <c r="AN1047" t="s">
        <v>4804</v>
      </c>
      <c r="AO1047" t="s">
        <v>4805</v>
      </c>
      <c r="AP1047" t="s">
        <v>4806</v>
      </c>
      <c r="AQ1047" t="s">
        <v>4807</v>
      </c>
      <c r="AR1047" t="s">
        <v>4808</v>
      </c>
      <c r="AS1047" t="s">
        <v>4809</v>
      </c>
      <c r="AT1047" t="s">
        <v>11685</v>
      </c>
      <c r="AU1047" t="s">
        <v>11686</v>
      </c>
      <c r="AV1047" t="s">
        <v>84</v>
      </c>
      <c r="AW1047" t="s">
        <v>86</v>
      </c>
      <c r="AX1047" t="s">
        <v>86</v>
      </c>
      <c r="AY1047" t="s">
        <v>85</v>
      </c>
      <c r="AZ1047" t="s">
        <v>86</v>
      </c>
      <c r="BA1047" t="s">
        <v>85</v>
      </c>
      <c r="BB1047" t="s">
        <v>86</v>
      </c>
      <c r="BC1047">
        <v>0</v>
      </c>
      <c r="BD1047" t="s">
        <v>86</v>
      </c>
      <c r="BE1047" t="s">
        <v>86</v>
      </c>
      <c r="BF1047" t="s">
        <v>85</v>
      </c>
      <c r="BG1047" t="s">
        <v>86</v>
      </c>
      <c r="BH1047" t="s">
        <v>85</v>
      </c>
      <c r="BI1047" t="s">
        <v>85</v>
      </c>
      <c r="BJ1047" t="s">
        <v>85</v>
      </c>
      <c r="BK1047" t="s">
        <v>85</v>
      </c>
      <c r="BL1047" t="s">
        <v>11687</v>
      </c>
      <c r="BM1047" t="s">
        <v>345</v>
      </c>
      <c r="BN1047" t="s">
        <v>1476</v>
      </c>
      <c r="BO1047" t="s">
        <v>4969</v>
      </c>
      <c r="BP1047" s="1" t="s">
        <v>11688</v>
      </c>
    </row>
    <row r="1048" spans="1:68" hidden="1" x14ac:dyDescent="0.25">
      <c r="A1048" s="1" t="s">
        <v>11662</v>
      </c>
      <c r="B1048" t="s">
        <v>11663</v>
      </c>
      <c r="C1048" t="s">
        <v>11664</v>
      </c>
      <c r="D1048" s="5">
        <f t="shared" si="48"/>
        <v>0</v>
      </c>
      <c r="E1048" s="5">
        <f>IFERROR(SEARCH(Tabelle2!$A$2,Literatur!$C1048),0)</f>
        <v>0</v>
      </c>
      <c r="F1048" s="5">
        <f>IFERROR(SEARCH(Tabelle2!$A$3,Literatur!$C1048),0)</f>
        <v>0</v>
      </c>
      <c r="G1048" s="5">
        <f>IFERROR(SEARCH(Tabelle2!$A$4,Literatur!$C1048),0)</f>
        <v>0</v>
      </c>
      <c r="H1048" s="5">
        <f>IFERROR(SEARCH(Tabelle2!$A$5,Literatur!$C1048),0)</f>
        <v>0</v>
      </c>
      <c r="I1048" s="5">
        <f>IFERROR(SEARCH(Tabelle2!$A$6,Literatur!$C1048),0)</f>
        <v>0</v>
      </c>
      <c r="J1048" s="5">
        <f>IFERROR(SEARCH(Tabelle2!$A$7,Literatur!$C1048),0)</f>
        <v>0</v>
      </c>
      <c r="K1048" s="5">
        <f>IFERROR(SEARCH(Tabelle2!$A$8,Literatur!$C1048),0)</f>
        <v>0</v>
      </c>
      <c r="L1048" s="5">
        <f>IFERROR(SEARCH(Tabelle2!$A$9,Literatur!$C1048),0)</f>
        <v>0</v>
      </c>
      <c r="M1048" s="5">
        <f>IFERROR(SEARCH(Tabelle2!$A$10,Literatur!$C1048),0)</f>
        <v>0</v>
      </c>
      <c r="N1048" t="s">
        <v>3715</v>
      </c>
      <c r="O1048" t="s">
        <v>61</v>
      </c>
      <c r="P1048" t="s">
        <v>10237</v>
      </c>
      <c r="Q1048" t="s">
        <v>11665</v>
      </c>
      <c r="R1048">
        <v>1</v>
      </c>
      <c r="S1048">
        <v>115004</v>
      </c>
      <c r="T1048" t="s">
        <v>64</v>
      </c>
      <c r="U1048" t="s">
        <v>11666</v>
      </c>
      <c r="V1048" t="s">
        <v>11667</v>
      </c>
      <c r="X1048" t="s">
        <v>11668</v>
      </c>
      <c r="Y1048" t="s">
        <v>11669</v>
      </c>
      <c r="Z1048" t="s">
        <v>11670</v>
      </c>
      <c r="AA1048">
        <f t="shared" si="49"/>
        <v>15</v>
      </c>
      <c r="AB1048">
        <v>26</v>
      </c>
      <c r="AC1048" t="s">
        <v>11689</v>
      </c>
      <c r="AD1048" t="s">
        <v>71</v>
      </c>
      <c r="AE1048">
        <v>29997576</v>
      </c>
      <c r="AF1048" t="s">
        <v>11690</v>
      </c>
      <c r="AG1048" t="s">
        <v>11691</v>
      </c>
      <c r="AH1048" t="s">
        <v>11692</v>
      </c>
      <c r="AI1048" t="s">
        <v>11693</v>
      </c>
      <c r="AJ1048" t="s">
        <v>113</v>
      </c>
      <c r="AK1048" t="s">
        <v>281</v>
      </c>
      <c r="AL1048">
        <v>2645048</v>
      </c>
      <c r="AM1048">
        <v>2018</v>
      </c>
      <c r="AN1048" t="s">
        <v>11694</v>
      </c>
      <c r="AO1048" t="s">
        <v>11695</v>
      </c>
      <c r="AP1048" t="s">
        <v>11695</v>
      </c>
      <c r="AQ1048" t="s">
        <v>11696</v>
      </c>
      <c r="AR1048" t="s">
        <v>11697</v>
      </c>
      <c r="AS1048" t="s">
        <v>11697</v>
      </c>
      <c r="AT1048" t="s">
        <v>11698</v>
      </c>
      <c r="AU1048" t="s">
        <v>11699</v>
      </c>
      <c r="AV1048" t="s">
        <v>84</v>
      </c>
      <c r="AW1048" t="s">
        <v>86</v>
      </c>
      <c r="AX1048" t="s">
        <v>86</v>
      </c>
      <c r="AY1048" t="s">
        <v>85</v>
      </c>
      <c r="AZ1048" t="s">
        <v>86</v>
      </c>
      <c r="BA1048" t="s">
        <v>85</v>
      </c>
      <c r="BB1048" t="s">
        <v>85</v>
      </c>
      <c r="BC1048">
        <v>1</v>
      </c>
      <c r="BD1048" t="s">
        <v>86</v>
      </c>
      <c r="BE1048" t="s">
        <v>86</v>
      </c>
      <c r="BF1048" t="s">
        <v>85</v>
      </c>
      <c r="BG1048" t="s">
        <v>86</v>
      </c>
      <c r="BH1048" t="s">
        <v>85</v>
      </c>
      <c r="BI1048" t="s">
        <v>85</v>
      </c>
      <c r="BJ1048" t="s">
        <v>85</v>
      </c>
      <c r="BK1048" t="s">
        <v>85</v>
      </c>
      <c r="BL1048" t="s">
        <v>1474</v>
      </c>
      <c r="BM1048" t="s">
        <v>1475</v>
      </c>
      <c r="BN1048" t="s">
        <v>1293</v>
      </c>
      <c r="BO1048" t="s">
        <v>1476</v>
      </c>
      <c r="BP1048" s="1" t="s">
        <v>11700</v>
      </c>
    </row>
    <row r="1049" spans="1:68" hidden="1" x14ac:dyDescent="0.25">
      <c r="A1049" s="1" t="s">
        <v>11662</v>
      </c>
      <c r="B1049" t="s">
        <v>11663</v>
      </c>
      <c r="C1049" t="s">
        <v>11664</v>
      </c>
      <c r="D1049" s="5">
        <f t="shared" si="48"/>
        <v>0</v>
      </c>
      <c r="E1049" s="5">
        <f>IFERROR(SEARCH(Tabelle2!$A$2,Literatur!$C1049),0)</f>
        <v>0</v>
      </c>
      <c r="F1049" s="5">
        <f>IFERROR(SEARCH(Tabelle2!$A$3,Literatur!$C1049),0)</f>
        <v>0</v>
      </c>
      <c r="G1049" s="5">
        <f>IFERROR(SEARCH(Tabelle2!$A$4,Literatur!$C1049),0)</f>
        <v>0</v>
      </c>
      <c r="H1049" s="5">
        <f>IFERROR(SEARCH(Tabelle2!$A$5,Literatur!$C1049),0)</f>
        <v>0</v>
      </c>
      <c r="I1049" s="5">
        <f>IFERROR(SEARCH(Tabelle2!$A$6,Literatur!$C1049),0)</f>
        <v>0</v>
      </c>
      <c r="J1049" s="5">
        <f>IFERROR(SEARCH(Tabelle2!$A$7,Literatur!$C1049),0)</f>
        <v>0</v>
      </c>
      <c r="K1049" s="5">
        <f>IFERROR(SEARCH(Tabelle2!$A$8,Literatur!$C1049),0)</f>
        <v>0</v>
      </c>
      <c r="L1049" s="5">
        <f>IFERROR(SEARCH(Tabelle2!$A$9,Literatur!$C1049),0)</f>
        <v>0</v>
      </c>
      <c r="M1049" s="5">
        <f>IFERROR(SEARCH(Tabelle2!$A$10,Literatur!$C1049),0)</f>
        <v>0</v>
      </c>
      <c r="N1049" t="s">
        <v>3715</v>
      </c>
      <c r="O1049" t="s">
        <v>61</v>
      </c>
      <c r="P1049" t="s">
        <v>10237</v>
      </c>
      <c r="Q1049" t="s">
        <v>11665</v>
      </c>
      <c r="R1049">
        <v>1</v>
      </c>
      <c r="S1049">
        <v>115004</v>
      </c>
      <c r="T1049" t="s">
        <v>64</v>
      </c>
      <c r="U1049" t="s">
        <v>11666</v>
      </c>
      <c r="V1049" t="s">
        <v>11667</v>
      </c>
      <c r="X1049" t="s">
        <v>11668</v>
      </c>
      <c r="Y1049" t="s">
        <v>11669</v>
      </c>
      <c r="Z1049" t="s">
        <v>11670</v>
      </c>
      <c r="AA1049">
        <f t="shared" si="49"/>
        <v>15</v>
      </c>
      <c r="AB1049">
        <v>26</v>
      </c>
      <c r="AC1049" t="s">
        <v>11701</v>
      </c>
      <c r="AD1049" t="s">
        <v>71</v>
      </c>
      <c r="AE1049">
        <v>28270184</v>
      </c>
      <c r="AF1049" t="s">
        <v>11702</v>
      </c>
      <c r="AG1049" t="s">
        <v>11703</v>
      </c>
      <c r="AH1049" t="s">
        <v>11704</v>
      </c>
      <c r="AI1049" t="s">
        <v>11705</v>
      </c>
      <c r="AJ1049" t="s">
        <v>113</v>
      </c>
      <c r="AK1049" t="s">
        <v>207</v>
      </c>
      <c r="AL1049">
        <v>2527920</v>
      </c>
      <c r="AM1049">
        <v>2017</v>
      </c>
      <c r="AN1049" t="s">
        <v>5257</v>
      </c>
      <c r="AO1049" t="s">
        <v>5257</v>
      </c>
      <c r="AP1049" t="s">
        <v>5257</v>
      </c>
      <c r="AQ1049" t="s">
        <v>5258</v>
      </c>
      <c r="AR1049" t="s">
        <v>5259</v>
      </c>
      <c r="AS1049" t="s">
        <v>5259</v>
      </c>
      <c r="AT1049" t="s">
        <v>11706</v>
      </c>
      <c r="AU1049" t="s">
        <v>11707</v>
      </c>
      <c r="AV1049" t="s">
        <v>84</v>
      </c>
      <c r="AW1049" t="s">
        <v>86</v>
      </c>
      <c r="AX1049" t="s">
        <v>86</v>
      </c>
      <c r="AY1049" t="s">
        <v>85</v>
      </c>
      <c r="AZ1049" t="s">
        <v>86</v>
      </c>
      <c r="BA1049" t="s">
        <v>85</v>
      </c>
      <c r="BB1049" t="s">
        <v>85</v>
      </c>
      <c r="BC1049">
        <v>1</v>
      </c>
      <c r="BD1049" t="s">
        <v>86</v>
      </c>
      <c r="BE1049" t="s">
        <v>86</v>
      </c>
      <c r="BF1049" t="s">
        <v>85</v>
      </c>
      <c r="BG1049" t="s">
        <v>86</v>
      </c>
      <c r="BH1049" t="s">
        <v>85</v>
      </c>
      <c r="BI1049" t="s">
        <v>85</v>
      </c>
      <c r="BJ1049" t="s">
        <v>85</v>
      </c>
      <c r="BK1049" t="s">
        <v>85</v>
      </c>
      <c r="BL1049" t="s">
        <v>1379</v>
      </c>
      <c r="BM1049" t="s">
        <v>711</v>
      </c>
      <c r="BN1049" t="s">
        <v>10422</v>
      </c>
      <c r="BO1049" t="s">
        <v>1293</v>
      </c>
      <c r="BP1049" s="1" t="s">
        <v>11708</v>
      </c>
    </row>
    <row r="1050" spans="1:68" hidden="1" x14ac:dyDescent="0.25">
      <c r="A1050" s="1" t="s">
        <v>11662</v>
      </c>
      <c r="B1050" t="s">
        <v>11663</v>
      </c>
      <c r="C1050" t="s">
        <v>11664</v>
      </c>
      <c r="D1050" s="5">
        <f t="shared" si="48"/>
        <v>0</v>
      </c>
      <c r="E1050" s="5">
        <f>IFERROR(SEARCH(Tabelle2!$A$2,Literatur!$C1050),0)</f>
        <v>0</v>
      </c>
      <c r="F1050" s="5">
        <f>IFERROR(SEARCH(Tabelle2!$A$3,Literatur!$C1050),0)</f>
        <v>0</v>
      </c>
      <c r="G1050" s="5">
        <f>IFERROR(SEARCH(Tabelle2!$A$4,Literatur!$C1050),0)</f>
        <v>0</v>
      </c>
      <c r="H1050" s="5">
        <f>IFERROR(SEARCH(Tabelle2!$A$5,Literatur!$C1050),0)</f>
        <v>0</v>
      </c>
      <c r="I1050" s="5">
        <f>IFERROR(SEARCH(Tabelle2!$A$6,Literatur!$C1050),0)</f>
        <v>0</v>
      </c>
      <c r="J1050" s="5">
        <f>IFERROR(SEARCH(Tabelle2!$A$7,Literatur!$C1050),0)</f>
        <v>0</v>
      </c>
      <c r="K1050" s="5">
        <f>IFERROR(SEARCH(Tabelle2!$A$8,Literatur!$C1050),0)</f>
        <v>0</v>
      </c>
      <c r="L1050" s="5">
        <f>IFERROR(SEARCH(Tabelle2!$A$9,Literatur!$C1050),0)</f>
        <v>0</v>
      </c>
      <c r="M1050" s="5">
        <f>IFERROR(SEARCH(Tabelle2!$A$10,Literatur!$C1050),0)</f>
        <v>0</v>
      </c>
      <c r="N1050" t="s">
        <v>3715</v>
      </c>
      <c r="O1050" t="s">
        <v>61</v>
      </c>
      <c r="P1050" t="s">
        <v>10237</v>
      </c>
      <c r="Q1050" t="s">
        <v>11665</v>
      </c>
      <c r="R1050">
        <v>1</v>
      </c>
      <c r="S1050">
        <v>115004</v>
      </c>
      <c r="T1050" t="s">
        <v>64</v>
      </c>
      <c r="U1050" t="s">
        <v>11666</v>
      </c>
      <c r="V1050" t="s">
        <v>11667</v>
      </c>
      <c r="X1050" t="s">
        <v>11668</v>
      </c>
      <c r="Y1050" t="s">
        <v>11669</v>
      </c>
      <c r="Z1050" t="s">
        <v>11670</v>
      </c>
      <c r="AA1050">
        <f t="shared" si="49"/>
        <v>15</v>
      </c>
      <c r="AB1050">
        <v>26</v>
      </c>
      <c r="AC1050" t="s">
        <v>11709</v>
      </c>
      <c r="AD1050" t="s">
        <v>71</v>
      </c>
      <c r="AE1050">
        <v>27227148</v>
      </c>
      <c r="AF1050" t="s">
        <v>11710</v>
      </c>
      <c r="AG1050" t="s">
        <v>11711</v>
      </c>
      <c r="AH1050" t="s">
        <v>11712</v>
      </c>
      <c r="AI1050" t="s">
        <v>11713</v>
      </c>
      <c r="AJ1050" t="s">
        <v>241</v>
      </c>
      <c r="AK1050" t="s">
        <v>130</v>
      </c>
      <c r="AL1050">
        <v>2412200</v>
      </c>
      <c r="AM1050">
        <v>2016</v>
      </c>
      <c r="AN1050" t="s">
        <v>11714</v>
      </c>
      <c r="AO1050" t="s">
        <v>11715</v>
      </c>
      <c r="AP1050" t="s">
        <v>11715</v>
      </c>
      <c r="AQ1050" t="s">
        <v>11716</v>
      </c>
      <c r="AR1050" t="s">
        <v>11717</v>
      </c>
      <c r="AS1050" t="s">
        <v>11717</v>
      </c>
      <c r="AT1050" t="s">
        <v>11718</v>
      </c>
      <c r="AU1050" t="s">
        <v>11719</v>
      </c>
      <c r="AV1050" t="s">
        <v>84</v>
      </c>
      <c r="AW1050" t="s">
        <v>86</v>
      </c>
      <c r="AX1050" t="s">
        <v>86</v>
      </c>
      <c r="AY1050" t="s">
        <v>85</v>
      </c>
      <c r="AZ1050" t="s">
        <v>85</v>
      </c>
      <c r="BA1050" t="s">
        <v>85</v>
      </c>
      <c r="BB1050" t="s">
        <v>85</v>
      </c>
      <c r="BC1050">
        <v>1</v>
      </c>
      <c r="BD1050" t="s">
        <v>86</v>
      </c>
      <c r="BE1050" t="s">
        <v>86</v>
      </c>
      <c r="BF1050" t="s">
        <v>85</v>
      </c>
      <c r="BG1050" t="s">
        <v>86</v>
      </c>
      <c r="BH1050" t="s">
        <v>85</v>
      </c>
      <c r="BI1050" t="s">
        <v>85</v>
      </c>
      <c r="BJ1050" t="s">
        <v>85</v>
      </c>
      <c r="BK1050" t="s">
        <v>85</v>
      </c>
      <c r="BL1050" t="s">
        <v>11720</v>
      </c>
      <c r="BM1050" t="s">
        <v>3113</v>
      </c>
      <c r="BN1050" t="s">
        <v>11721</v>
      </c>
      <c r="BO1050" t="s">
        <v>2318</v>
      </c>
      <c r="BP1050" s="1" t="s">
        <v>11722</v>
      </c>
    </row>
    <row r="1051" spans="1:68" hidden="1" x14ac:dyDescent="0.25">
      <c r="A1051" s="1" t="s">
        <v>11662</v>
      </c>
      <c r="B1051" t="s">
        <v>11663</v>
      </c>
      <c r="C1051" t="s">
        <v>11664</v>
      </c>
      <c r="D1051" s="5">
        <f t="shared" si="48"/>
        <v>0</v>
      </c>
      <c r="E1051" s="5">
        <f>IFERROR(SEARCH(Tabelle2!$A$2,Literatur!$C1051),0)</f>
        <v>0</v>
      </c>
      <c r="F1051" s="5">
        <f>IFERROR(SEARCH(Tabelle2!$A$3,Literatur!$C1051),0)</f>
        <v>0</v>
      </c>
      <c r="G1051" s="5">
        <f>IFERROR(SEARCH(Tabelle2!$A$4,Literatur!$C1051),0)</f>
        <v>0</v>
      </c>
      <c r="H1051" s="5">
        <f>IFERROR(SEARCH(Tabelle2!$A$5,Literatur!$C1051),0)</f>
        <v>0</v>
      </c>
      <c r="I1051" s="5">
        <f>IFERROR(SEARCH(Tabelle2!$A$6,Literatur!$C1051),0)</f>
        <v>0</v>
      </c>
      <c r="J1051" s="5">
        <f>IFERROR(SEARCH(Tabelle2!$A$7,Literatur!$C1051),0)</f>
        <v>0</v>
      </c>
      <c r="K1051" s="5">
        <f>IFERROR(SEARCH(Tabelle2!$A$8,Literatur!$C1051),0)</f>
        <v>0</v>
      </c>
      <c r="L1051" s="5">
        <f>IFERROR(SEARCH(Tabelle2!$A$9,Literatur!$C1051),0)</f>
        <v>0</v>
      </c>
      <c r="M1051" s="5">
        <f>IFERROR(SEARCH(Tabelle2!$A$10,Literatur!$C1051),0)</f>
        <v>0</v>
      </c>
      <c r="N1051" t="s">
        <v>3715</v>
      </c>
      <c r="O1051" t="s">
        <v>61</v>
      </c>
      <c r="P1051" t="s">
        <v>10237</v>
      </c>
      <c r="Q1051" t="s">
        <v>11665</v>
      </c>
      <c r="R1051">
        <v>1</v>
      </c>
      <c r="S1051">
        <v>115004</v>
      </c>
      <c r="T1051" t="s">
        <v>64</v>
      </c>
      <c r="U1051" t="s">
        <v>11666</v>
      </c>
      <c r="V1051" t="s">
        <v>11667</v>
      </c>
      <c r="X1051" t="s">
        <v>11668</v>
      </c>
      <c r="Y1051" t="s">
        <v>11669</v>
      </c>
      <c r="Z1051" t="s">
        <v>11670</v>
      </c>
      <c r="AA1051">
        <f t="shared" si="49"/>
        <v>15</v>
      </c>
      <c r="AB1051">
        <v>26</v>
      </c>
      <c r="AC1051" t="s">
        <v>11723</v>
      </c>
      <c r="AD1051" t="s">
        <v>71</v>
      </c>
      <c r="AE1051">
        <v>25943421</v>
      </c>
      <c r="AF1051" t="s">
        <v>11724</v>
      </c>
      <c r="AG1051" t="s">
        <v>11725</v>
      </c>
      <c r="AH1051" t="s">
        <v>11726</v>
      </c>
      <c r="AI1051" t="s">
        <v>11727</v>
      </c>
      <c r="AJ1051" t="s">
        <v>281</v>
      </c>
      <c r="AK1051" t="s">
        <v>355</v>
      </c>
      <c r="AL1051">
        <v>2261386</v>
      </c>
      <c r="AM1051">
        <v>2015</v>
      </c>
      <c r="AN1051" t="s">
        <v>11728</v>
      </c>
      <c r="AO1051" t="s">
        <v>11729</v>
      </c>
      <c r="AP1051" t="s">
        <v>11729</v>
      </c>
      <c r="AQ1051" t="s">
        <v>11730</v>
      </c>
      <c r="AR1051" t="s">
        <v>11731</v>
      </c>
      <c r="AS1051" t="s">
        <v>11731</v>
      </c>
      <c r="AT1051" t="s">
        <v>11732</v>
      </c>
      <c r="AU1051" t="s">
        <v>11733</v>
      </c>
      <c r="AV1051" t="s">
        <v>84</v>
      </c>
      <c r="AW1051" t="s">
        <v>86</v>
      </c>
      <c r="AX1051" t="s">
        <v>86</v>
      </c>
      <c r="AY1051" t="s">
        <v>85</v>
      </c>
      <c r="AZ1051" t="s">
        <v>86</v>
      </c>
      <c r="BA1051" t="s">
        <v>85</v>
      </c>
      <c r="BB1051" t="s">
        <v>85</v>
      </c>
      <c r="BC1051">
        <v>1</v>
      </c>
      <c r="BD1051" t="s">
        <v>86</v>
      </c>
      <c r="BE1051" t="s">
        <v>86</v>
      </c>
      <c r="BF1051" t="s">
        <v>85</v>
      </c>
      <c r="BG1051" t="s">
        <v>86</v>
      </c>
      <c r="BH1051" t="s">
        <v>85</v>
      </c>
      <c r="BI1051" t="s">
        <v>85</v>
      </c>
      <c r="BJ1051" t="s">
        <v>85</v>
      </c>
      <c r="BK1051" t="s">
        <v>85</v>
      </c>
      <c r="BL1051" t="s">
        <v>11100</v>
      </c>
      <c r="BM1051" t="s">
        <v>5374</v>
      </c>
      <c r="BN1051" t="s">
        <v>5299</v>
      </c>
      <c r="BO1051" t="s">
        <v>11721</v>
      </c>
      <c r="BP1051" s="1" t="s">
        <v>11734</v>
      </c>
    </row>
    <row r="1052" spans="1:68" hidden="1" x14ac:dyDescent="0.25">
      <c r="A1052" s="1" t="s">
        <v>11662</v>
      </c>
      <c r="B1052" t="s">
        <v>11663</v>
      </c>
      <c r="C1052" t="s">
        <v>11664</v>
      </c>
      <c r="D1052" s="5">
        <f t="shared" si="48"/>
        <v>0</v>
      </c>
      <c r="E1052" s="5">
        <f>IFERROR(SEARCH(Tabelle2!$A$2,Literatur!$C1052),0)</f>
        <v>0</v>
      </c>
      <c r="F1052" s="5">
        <f>IFERROR(SEARCH(Tabelle2!$A$3,Literatur!$C1052),0)</f>
        <v>0</v>
      </c>
      <c r="G1052" s="5">
        <f>IFERROR(SEARCH(Tabelle2!$A$4,Literatur!$C1052),0)</f>
        <v>0</v>
      </c>
      <c r="H1052" s="5">
        <f>IFERROR(SEARCH(Tabelle2!$A$5,Literatur!$C1052),0)</f>
        <v>0</v>
      </c>
      <c r="I1052" s="5">
        <f>IFERROR(SEARCH(Tabelle2!$A$6,Literatur!$C1052),0)</f>
        <v>0</v>
      </c>
      <c r="J1052" s="5">
        <f>IFERROR(SEARCH(Tabelle2!$A$7,Literatur!$C1052),0)</f>
        <v>0</v>
      </c>
      <c r="K1052" s="5">
        <f>IFERROR(SEARCH(Tabelle2!$A$8,Literatur!$C1052),0)</f>
        <v>0</v>
      </c>
      <c r="L1052" s="5">
        <f>IFERROR(SEARCH(Tabelle2!$A$9,Literatur!$C1052),0)</f>
        <v>0</v>
      </c>
      <c r="M1052" s="5">
        <f>IFERROR(SEARCH(Tabelle2!$A$10,Literatur!$C1052),0)</f>
        <v>0</v>
      </c>
      <c r="N1052" t="s">
        <v>3715</v>
      </c>
      <c r="O1052" t="s">
        <v>61</v>
      </c>
      <c r="P1052" t="s">
        <v>10237</v>
      </c>
      <c r="Q1052" t="s">
        <v>11665</v>
      </c>
      <c r="R1052">
        <v>1</v>
      </c>
      <c r="S1052">
        <v>115004</v>
      </c>
      <c r="T1052" t="s">
        <v>64</v>
      </c>
      <c r="U1052" t="s">
        <v>11666</v>
      </c>
      <c r="V1052" t="s">
        <v>11667</v>
      </c>
      <c r="X1052" t="s">
        <v>11668</v>
      </c>
      <c r="Y1052" t="s">
        <v>11669</v>
      </c>
      <c r="Z1052" t="s">
        <v>11670</v>
      </c>
      <c r="AA1052">
        <f t="shared" si="49"/>
        <v>15</v>
      </c>
      <c r="AB1052">
        <v>26</v>
      </c>
      <c r="AC1052" t="s">
        <v>11735</v>
      </c>
      <c r="AD1052" t="s">
        <v>71</v>
      </c>
      <c r="AE1052">
        <v>28220974</v>
      </c>
      <c r="AF1052" t="s">
        <v>11736</v>
      </c>
      <c r="AG1052" t="s">
        <v>11737</v>
      </c>
      <c r="AH1052" t="s">
        <v>11738</v>
      </c>
      <c r="AI1052" t="s">
        <v>11739</v>
      </c>
      <c r="AJ1052" t="s">
        <v>384</v>
      </c>
      <c r="AK1052" t="s">
        <v>566</v>
      </c>
      <c r="AL1052">
        <v>2562595</v>
      </c>
      <c r="AM1052">
        <v>2017</v>
      </c>
      <c r="AN1052" t="s">
        <v>550</v>
      </c>
      <c r="AO1052" t="s">
        <v>551</v>
      </c>
      <c r="AP1052" t="s">
        <v>551</v>
      </c>
      <c r="AQ1052" t="s">
        <v>552</v>
      </c>
      <c r="AR1052" t="s">
        <v>553</v>
      </c>
      <c r="AS1052" t="s">
        <v>554</v>
      </c>
      <c r="AT1052" t="s">
        <v>11740</v>
      </c>
      <c r="AU1052" t="s">
        <v>11741</v>
      </c>
      <c r="AV1052" t="s">
        <v>84</v>
      </c>
      <c r="AW1052" t="s">
        <v>86</v>
      </c>
      <c r="AX1052" t="s">
        <v>86</v>
      </c>
      <c r="AY1052" t="s">
        <v>85</v>
      </c>
      <c r="AZ1052" t="s">
        <v>86</v>
      </c>
      <c r="BA1052" t="s">
        <v>85</v>
      </c>
      <c r="BB1052" t="s">
        <v>85</v>
      </c>
      <c r="BC1052">
        <v>2</v>
      </c>
      <c r="BD1052" t="s">
        <v>86</v>
      </c>
      <c r="BE1052" t="s">
        <v>86</v>
      </c>
      <c r="BF1052" t="s">
        <v>85</v>
      </c>
      <c r="BG1052" t="s">
        <v>86</v>
      </c>
      <c r="BH1052" t="s">
        <v>85</v>
      </c>
      <c r="BI1052" t="s">
        <v>85</v>
      </c>
      <c r="BJ1052" t="s">
        <v>85</v>
      </c>
      <c r="BK1052" t="s">
        <v>85</v>
      </c>
      <c r="BL1052" t="s">
        <v>5299</v>
      </c>
      <c r="BM1052" t="s">
        <v>11742</v>
      </c>
      <c r="BN1052" t="s">
        <v>11743</v>
      </c>
      <c r="BO1052" t="s">
        <v>5299</v>
      </c>
      <c r="BP1052" s="1" t="s">
        <v>11744</v>
      </c>
    </row>
    <row r="1053" spans="1:68" hidden="1" x14ac:dyDescent="0.25">
      <c r="A1053" s="1" t="s">
        <v>11662</v>
      </c>
      <c r="B1053" t="s">
        <v>11663</v>
      </c>
      <c r="C1053" t="s">
        <v>11664</v>
      </c>
      <c r="D1053" s="5">
        <f t="shared" si="48"/>
        <v>0</v>
      </c>
      <c r="E1053" s="5">
        <f>IFERROR(SEARCH(Tabelle2!$A$2,Literatur!$C1053),0)</f>
        <v>0</v>
      </c>
      <c r="F1053" s="5">
        <f>IFERROR(SEARCH(Tabelle2!$A$3,Literatur!$C1053),0)</f>
        <v>0</v>
      </c>
      <c r="G1053" s="5">
        <f>IFERROR(SEARCH(Tabelle2!$A$4,Literatur!$C1053),0)</f>
        <v>0</v>
      </c>
      <c r="H1053" s="5">
        <f>IFERROR(SEARCH(Tabelle2!$A$5,Literatur!$C1053),0)</f>
        <v>0</v>
      </c>
      <c r="I1053" s="5">
        <f>IFERROR(SEARCH(Tabelle2!$A$6,Literatur!$C1053),0)</f>
        <v>0</v>
      </c>
      <c r="J1053" s="5">
        <f>IFERROR(SEARCH(Tabelle2!$A$7,Literatur!$C1053),0)</f>
        <v>0</v>
      </c>
      <c r="K1053" s="5">
        <f>IFERROR(SEARCH(Tabelle2!$A$8,Literatur!$C1053),0)</f>
        <v>0</v>
      </c>
      <c r="L1053" s="5">
        <f>IFERROR(SEARCH(Tabelle2!$A$9,Literatur!$C1053),0)</f>
        <v>0</v>
      </c>
      <c r="M1053" s="5">
        <f>IFERROR(SEARCH(Tabelle2!$A$10,Literatur!$C1053),0)</f>
        <v>0</v>
      </c>
      <c r="N1053" t="s">
        <v>3715</v>
      </c>
      <c r="O1053" t="s">
        <v>61</v>
      </c>
      <c r="P1053" t="s">
        <v>10237</v>
      </c>
      <c r="Q1053" t="s">
        <v>11665</v>
      </c>
      <c r="R1053">
        <v>1</v>
      </c>
      <c r="S1053">
        <v>115004</v>
      </c>
      <c r="T1053" t="s">
        <v>64</v>
      </c>
      <c r="U1053" t="s">
        <v>11666</v>
      </c>
      <c r="V1053" t="s">
        <v>11667</v>
      </c>
      <c r="X1053" t="s">
        <v>11668</v>
      </c>
      <c r="Y1053" t="s">
        <v>11669</v>
      </c>
      <c r="Z1053" t="s">
        <v>11670</v>
      </c>
      <c r="AA1053">
        <f t="shared" si="49"/>
        <v>15</v>
      </c>
      <c r="AB1053">
        <v>26</v>
      </c>
      <c r="AC1053" t="s">
        <v>11745</v>
      </c>
      <c r="AD1053" t="s">
        <v>71</v>
      </c>
      <c r="AE1053">
        <v>27591023</v>
      </c>
      <c r="AF1053" t="s">
        <v>11746</v>
      </c>
      <c r="AG1053" t="s">
        <v>11747</v>
      </c>
      <c r="AH1053" t="s">
        <v>11748</v>
      </c>
      <c r="AI1053" t="s">
        <v>11749</v>
      </c>
      <c r="AJ1053" t="s">
        <v>130</v>
      </c>
      <c r="AK1053" t="s">
        <v>241</v>
      </c>
      <c r="AL1053">
        <v>2457396</v>
      </c>
      <c r="AM1053">
        <v>2016</v>
      </c>
      <c r="AN1053" t="s">
        <v>1411</v>
      </c>
      <c r="AO1053" t="s">
        <v>1412</v>
      </c>
      <c r="AP1053" t="s">
        <v>1412</v>
      </c>
      <c r="AQ1053" t="s">
        <v>1413</v>
      </c>
      <c r="AR1053" t="s">
        <v>1414</v>
      </c>
      <c r="AS1053" t="s">
        <v>1414</v>
      </c>
      <c r="AT1053" t="s">
        <v>11750</v>
      </c>
      <c r="AU1053" t="s">
        <v>11751</v>
      </c>
      <c r="AV1053" t="s">
        <v>84</v>
      </c>
      <c r="AW1053" t="s">
        <v>86</v>
      </c>
      <c r="AX1053" t="s">
        <v>86</v>
      </c>
      <c r="AY1053" t="s">
        <v>85</v>
      </c>
      <c r="AZ1053" t="s">
        <v>86</v>
      </c>
      <c r="BA1053" t="s">
        <v>85</v>
      </c>
      <c r="BB1053" t="s">
        <v>85</v>
      </c>
      <c r="BC1053">
        <v>2</v>
      </c>
      <c r="BD1053" t="s">
        <v>86</v>
      </c>
      <c r="BE1053" t="s">
        <v>86</v>
      </c>
      <c r="BF1053" t="s">
        <v>85</v>
      </c>
      <c r="BG1053" t="s">
        <v>86</v>
      </c>
      <c r="BH1053" t="s">
        <v>85</v>
      </c>
      <c r="BI1053" t="s">
        <v>85</v>
      </c>
      <c r="BJ1053" t="s">
        <v>85</v>
      </c>
      <c r="BK1053" t="s">
        <v>85</v>
      </c>
      <c r="BL1053" t="s">
        <v>11752</v>
      </c>
      <c r="BM1053" t="s">
        <v>5052</v>
      </c>
      <c r="BN1053" t="s">
        <v>11753</v>
      </c>
      <c r="BO1053" t="s">
        <v>11743</v>
      </c>
      <c r="BP1053" s="1" t="s">
        <v>11754</v>
      </c>
    </row>
    <row r="1054" spans="1:68" hidden="1" x14ac:dyDescent="0.25">
      <c r="A1054" s="1" t="s">
        <v>11662</v>
      </c>
      <c r="B1054" t="s">
        <v>11663</v>
      </c>
      <c r="C1054" t="s">
        <v>11664</v>
      </c>
      <c r="D1054" s="5">
        <f t="shared" si="48"/>
        <v>0</v>
      </c>
      <c r="E1054" s="5">
        <f>IFERROR(SEARCH(Tabelle2!$A$2,Literatur!$C1054),0)</f>
        <v>0</v>
      </c>
      <c r="F1054" s="5">
        <f>IFERROR(SEARCH(Tabelle2!$A$3,Literatur!$C1054),0)</f>
        <v>0</v>
      </c>
      <c r="G1054" s="5">
        <f>IFERROR(SEARCH(Tabelle2!$A$4,Literatur!$C1054),0)</f>
        <v>0</v>
      </c>
      <c r="H1054" s="5">
        <f>IFERROR(SEARCH(Tabelle2!$A$5,Literatur!$C1054),0)</f>
        <v>0</v>
      </c>
      <c r="I1054" s="5">
        <f>IFERROR(SEARCH(Tabelle2!$A$6,Literatur!$C1054),0)</f>
        <v>0</v>
      </c>
      <c r="J1054" s="5">
        <f>IFERROR(SEARCH(Tabelle2!$A$7,Literatur!$C1054),0)</f>
        <v>0</v>
      </c>
      <c r="K1054" s="5">
        <f>IFERROR(SEARCH(Tabelle2!$A$8,Literatur!$C1054),0)</f>
        <v>0</v>
      </c>
      <c r="L1054" s="5">
        <f>IFERROR(SEARCH(Tabelle2!$A$9,Literatur!$C1054),0)</f>
        <v>0</v>
      </c>
      <c r="M1054" s="5">
        <f>IFERROR(SEARCH(Tabelle2!$A$10,Literatur!$C1054),0)</f>
        <v>0</v>
      </c>
      <c r="N1054" t="s">
        <v>3715</v>
      </c>
      <c r="O1054" t="s">
        <v>61</v>
      </c>
      <c r="P1054" t="s">
        <v>10237</v>
      </c>
      <c r="Q1054" t="s">
        <v>11665</v>
      </c>
      <c r="R1054">
        <v>1</v>
      </c>
      <c r="S1054">
        <v>115004</v>
      </c>
      <c r="T1054" t="s">
        <v>64</v>
      </c>
      <c r="U1054" t="s">
        <v>11666</v>
      </c>
      <c r="V1054" t="s">
        <v>11667</v>
      </c>
      <c r="X1054" t="s">
        <v>11668</v>
      </c>
      <c r="Y1054" t="s">
        <v>11669</v>
      </c>
      <c r="Z1054" t="s">
        <v>11670</v>
      </c>
      <c r="AA1054">
        <f t="shared" si="49"/>
        <v>15</v>
      </c>
      <c r="AB1054">
        <v>26</v>
      </c>
      <c r="AC1054" t="s">
        <v>11755</v>
      </c>
      <c r="AD1054" t="s">
        <v>71</v>
      </c>
      <c r="AE1054">
        <v>26543747</v>
      </c>
      <c r="AF1054" t="s">
        <v>11756</v>
      </c>
      <c r="AG1054" t="s">
        <v>11757</v>
      </c>
      <c r="AH1054" t="s">
        <v>11758</v>
      </c>
      <c r="AI1054" t="s">
        <v>11759</v>
      </c>
      <c r="AJ1054" t="s">
        <v>130</v>
      </c>
      <c r="AK1054" t="s">
        <v>420</v>
      </c>
      <c r="AL1054">
        <v>2246822</v>
      </c>
      <c r="AM1054">
        <v>2015</v>
      </c>
      <c r="AN1054" t="s">
        <v>11760</v>
      </c>
      <c r="AO1054" t="s">
        <v>11761</v>
      </c>
      <c r="AP1054" t="s">
        <v>11761</v>
      </c>
      <c r="AQ1054" t="s">
        <v>11762</v>
      </c>
      <c r="AR1054" t="s">
        <v>11763</v>
      </c>
      <c r="AS1054" t="s">
        <v>11763</v>
      </c>
      <c r="AT1054" t="s">
        <v>11764</v>
      </c>
      <c r="AU1054" t="s">
        <v>11765</v>
      </c>
      <c r="AV1054" t="s">
        <v>84</v>
      </c>
      <c r="AW1054" t="s">
        <v>86</v>
      </c>
      <c r="AX1054" t="s">
        <v>86</v>
      </c>
      <c r="AY1054" t="s">
        <v>85</v>
      </c>
      <c r="AZ1054" t="s">
        <v>86</v>
      </c>
      <c r="BA1054" t="s">
        <v>85</v>
      </c>
      <c r="BB1054" t="s">
        <v>85</v>
      </c>
      <c r="BC1054">
        <v>2</v>
      </c>
      <c r="BD1054" t="s">
        <v>86</v>
      </c>
      <c r="BE1054" t="s">
        <v>86</v>
      </c>
      <c r="BF1054" t="s">
        <v>85</v>
      </c>
      <c r="BG1054" t="s">
        <v>86</v>
      </c>
      <c r="BH1054" t="s">
        <v>85</v>
      </c>
      <c r="BI1054" t="s">
        <v>85</v>
      </c>
      <c r="BJ1054" t="s">
        <v>85</v>
      </c>
      <c r="BK1054" t="s">
        <v>85</v>
      </c>
      <c r="BL1054" t="s">
        <v>11766</v>
      </c>
      <c r="BM1054" t="s">
        <v>11767</v>
      </c>
      <c r="BN1054" t="s">
        <v>11768</v>
      </c>
      <c r="BO1054" t="s">
        <v>11753</v>
      </c>
      <c r="BP1054" s="1" t="s">
        <v>11769</v>
      </c>
    </row>
    <row r="1055" spans="1:68" hidden="1" x14ac:dyDescent="0.25">
      <c r="A1055" s="1" t="s">
        <v>11662</v>
      </c>
      <c r="B1055" t="s">
        <v>11663</v>
      </c>
      <c r="C1055" t="s">
        <v>11664</v>
      </c>
      <c r="D1055" s="5">
        <f t="shared" si="48"/>
        <v>0</v>
      </c>
      <c r="E1055" s="5">
        <f>IFERROR(SEARCH(Tabelle2!$A$2,Literatur!$C1055),0)</f>
        <v>0</v>
      </c>
      <c r="F1055" s="5">
        <f>IFERROR(SEARCH(Tabelle2!$A$3,Literatur!$C1055),0)</f>
        <v>0</v>
      </c>
      <c r="G1055" s="5">
        <f>IFERROR(SEARCH(Tabelle2!$A$4,Literatur!$C1055),0)</f>
        <v>0</v>
      </c>
      <c r="H1055" s="5">
        <f>IFERROR(SEARCH(Tabelle2!$A$5,Literatur!$C1055),0)</f>
        <v>0</v>
      </c>
      <c r="I1055" s="5">
        <f>IFERROR(SEARCH(Tabelle2!$A$6,Literatur!$C1055),0)</f>
        <v>0</v>
      </c>
      <c r="J1055" s="5">
        <f>IFERROR(SEARCH(Tabelle2!$A$7,Literatur!$C1055),0)</f>
        <v>0</v>
      </c>
      <c r="K1055" s="5">
        <f>IFERROR(SEARCH(Tabelle2!$A$8,Literatur!$C1055),0)</f>
        <v>0</v>
      </c>
      <c r="L1055" s="5">
        <f>IFERROR(SEARCH(Tabelle2!$A$9,Literatur!$C1055),0)</f>
        <v>0</v>
      </c>
      <c r="M1055" s="5">
        <f>IFERROR(SEARCH(Tabelle2!$A$10,Literatur!$C1055),0)</f>
        <v>0</v>
      </c>
      <c r="N1055" t="s">
        <v>3715</v>
      </c>
      <c r="O1055" t="s">
        <v>61</v>
      </c>
      <c r="P1055" t="s">
        <v>10237</v>
      </c>
      <c r="Q1055" t="s">
        <v>11665</v>
      </c>
      <c r="R1055">
        <v>1</v>
      </c>
      <c r="S1055">
        <v>115004</v>
      </c>
      <c r="T1055" t="s">
        <v>64</v>
      </c>
      <c r="U1055" t="s">
        <v>11666</v>
      </c>
      <c r="V1055" t="s">
        <v>11667</v>
      </c>
      <c r="X1055" t="s">
        <v>11668</v>
      </c>
      <c r="Y1055" t="s">
        <v>11669</v>
      </c>
      <c r="Z1055" t="s">
        <v>11670</v>
      </c>
      <c r="AA1055">
        <f t="shared" si="49"/>
        <v>15</v>
      </c>
      <c r="AB1055">
        <v>26</v>
      </c>
      <c r="AC1055" t="s">
        <v>11770</v>
      </c>
      <c r="AD1055" t="s">
        <v>71</v>
      </c>
      <c r="AE1055">
        <v>26248609</v>
      </c>
      <c r="AF1055" t="s">
        <v>11771</v>
      </c>
      <c r="AG1055" t="s">
        <v>11772</v>
      </c>
      <c r="AH1055" t="s">
        <v>11773</v>
      </c>
      <c r="AI1055" t="s">
        <v>11774</v>
      </c>
      <c r="AJ1055" t="s">
        <v>113</v>
      </c>
      <c r="AK1055" t="s">
        <v>11775</v>
      </c>
      <c r="AL1055">
        <v>2393242</v>
      </c>
      <c r="AM1055">
        <v>2016</v>
      </c>
      <c r="AN1055" t="s">
        <v>550</v>
      </c>
      <c r="AO1055" t="s">
        <v>551</v>
      </c>
      <c r="AP1055" t="s">
        <v>551</v>
      </c>
      <c r="AQ1055" t="s">
        <v>552</v>
      </c>
      <c r="AR1055" t="s">
        <v>553</v>
      </c>
      <c r="AS1055" t="s">
        <v>554</v>
      </c>
      <c r="AT1055" t="s">
        <v>11776</v>
      </c>
      <c r="AU1055" t="s">
        <v>11777</v>
      </c>
      <c r="AV1055" t="s">
        <v>84</v>
      </c>
      <c r="AW1055" t="s">
        <v>86</v>
      </c>
      <c r="AX1055" t="s">
        <v>86</v>
      </c>
      <c r="AY1055" t="s">
        <v>85</v>
      </c>
      <c r="AZ1055" t="s">
        <v>86</v>
      </c>
      <c r="BA1055" t="s">
        <v>85</v>
      </c>
      <c r="BB1055" t="s">
        <v>86</v>
      </c>
      <c r="BC1055">
        <v>2</v>
      </c>
      <c r="BD1055" t="s">
        <v>86</v>
      </c>
      <c r="BE1055" t="s">
        <v>86</v>
      </c>
      <c r="BF1055" t="s">
        <v>85</v>
      </c>
      <c r="BG1055" t="s">
        <v>86</v>
      </c>
      <c r="BH1055" t="s">
        <v>85</v>
      </c>
      <c r="BI1055" t="s">
        <v>85</v>
      </c>
      <c r="BJ1055" t="s">
        <v>85</v>
      </c>
      <c r="BK1055" t="s">
        <v>85</v>
      </c>
      <c r="BL1055" t="s">
        <v>856</v>
      </c>
      <c r="BM1055" t="s">
        <v>1698</v>
      </c>
      <c r="BN1055" t="s">
        <v>11778</v>
      </c>
      <c r="BO1055" t="s">
        <v>11768</v>
      </c>
      <c r="BP1055" s="1" t="s">
        <v>11779</v>
      </c>
    </row>
    <row r="1056" spans="1:68" hidden="1" x14ac:dyDescent="0.25">
      <c r="A1056" s="1" t="s">
        <v>11662</v>
      </c>
      <c r="B1056" t="s">
        <v>11663</v>
      </c>
      <c r="C1056" t="s">
        <v>11664</v>
      </c>
      <c r="D1056" s="5">
        <f t="shared" si="48"/>
        <v>0</v>
      </c>
      <c r="E1056" s="5">
        <f>IFERROR(SEARCH(Tabelle2!$A$2,Literatur!$C1056),0)</f>
        <v>0</v>
      </c>
      <c r="F1056" s="5">
        <f>IFERROR(SEARCH(Tabelle2!$A$3,Literatur!$C1056),0)</f>
        <v>0</v>
      </c>
      <c r="G1056" s="5">
        <f>IFERROR(SEARCH(Tabelle2!$A$4,Literatur!$C1056),0)</f>
        <v>0</v>
      </c>
      <c r="H1056" s="5">
        <f>IFERROR(SEARCH(Tabelle2!$A$5,Literatur!$C1056),0)</f>
        <v>0</v>
      </c>
      <c r="I1056" s="5">
        <f>IFERROR(SEARCH(Tabelle2!$A$6,Literatur!$C1056),0)</f>
        <v>0</v>
      </c>
      <c r="J1056" s="5">
        <f>IFERROR(SEARCH(Tabelle2!$A$7,Literatur!$C1056),0)</f>
        <v>0</v>
      </c>
      <c r="K1056" s="5">
        <f>IFERROR(SEARCH(Tabelle2!$A$8,Literatur!$C1056),0)</f>
        <v>0</v>
      </c>
      <c r="L1056" s="5">
        <f>IFERROR(SEARCH(Tabelle2!$A$9,Literatur!$C1056),0)</f>
        <v>0</v>
      </c>
      <c r="M1056" s="5">
        <f>IFERROR(SEARCH(Tabelle2!$A$10,Literatur!$C1056),0)</f>
        <v>0</v>
      </c>
      <c r="N1056" t="s">
        <v>3715</v>
      </c>
      <c r="O1056" t="s">
        <v>61</v>
      </c>
      <c r="P1056" t="s">
        <v>10237</v>
      </c>
      <c r="Q1056" t="s">
        <v>11665</v>
      </c>
      <c r="R1056">
        <v>1</v>
      </c>
      <c r="S1056">
        <v>115004</v>
      </c>
      <c r="T1056" t="s">
        <v>64</v>
      </c>
      <c r="U1056" t="s">
        <v>11666</v>
      </c>
      <c r="V1056" t="s">
        <v>11667</v>
      </c>
      <c r="X1056" t="s">
        <v>11668</v>
      </c>
      <c r="Y1056" t="s">
        <v>11669</v>
      </c>
      <c r="Z1056" t="s">
        <v>11670</v>
      </c>
      <c r="AA1056">
        <f t="shared" si="49"/>
        <v>15</v>
      </c>
      <c r="AB1056">
        <v>26</v>
      </c>
      <c r="AC1056" t="s">
        <v>11780</v>
      </c>
      <c r="AD1056" t="s">
        <v>71</v>
      </c>
      <c r="AE1056">
        <v>26112821</v>
      </c>
      <c r="AF1056" t="s">
        <v>11781</v>
      </c>
      <c r="AG1056" t="s">
        <v>11782</v>
      </c>
      <c r="AH1056" t="s">
        <v>11783</v>
      </c>
      <c r="AI1056" t="s">
        <v>11784</v>
      </c>
      <c r="AJ1056" t="s">
        <v>77</v>
      </c>
      <c r="AK1056" t="s">
        <v>11775</v>
      </c>
      <c r="AL1056">
        <v>2393242</v>
      </c>
      <c r="AM1056">
        <v>2016</v>
      </c>
      <c r="AN1056" t="s">
        <v>550</v>
      </c>
      <c r="AO1056" t="s">
        <v>551</v>
      </c>
      <c r="AP1056" t="s">
        <v>551</v>
      </c>
      <c r="AQ1056" t="s">
        <v>552</v>
      </c>
      <c r="AR1056" t="s">
        <v>553</v>
      </c>
      <c r="AS1056" t="s">
        <v>554</v>
      </c>
      <c r="AT1056" t="s">
        <v>11785</v>
      </c>
      <c r="AU1056" t="s">
        <v>11786</v>
      </c>
      <c r="AV1056" t="s">
        <v>84</v>
      </c>
      <c r="AW1056" t="s">
        <v>86</v>
      </c>
      <c r="AX1056" t="s">
        <v>86</v>
      </c>
      <c r="AY1056" t="s">
        <v>85</v>
      </c>
      <c r="AZ1056" t="s">
        <v>86</v>
      </c>
      <c r="BA1056" t="s">
        <v>85</v>
      </c>
      <c r="BB1056" t="s">
        <v>85</v>
      </c>
      <c r="BC1056">
        <v>2</v>
      </c>
      <c r="BD1056" t="s">
        <v>86</v>
      </c>
      <c r="BE1056" t="s">
        <v>86</v>
      </c>
      <c r="BF1056" t="s">
        <v>85</v>
      </c>
      <c r="BG1056" t="s">
        <v>86</v>
      </c>
      <c r="BH1056" t="s">
        <v>85</v>
      </c>
      <c r="BI1056" t="s">
        <v>85</v>
      </c>
      <c r="BJ1056" t="s">
        <v>85</v>
      </c>
      <c r="BK1056" t="s">
        <v>85</v>
      </c>
      <c r="BL1056" t="s">
        <v>4024</v>
      </c>
      <c r="BM1056" t="s">
        <v>262</v>
      </c>
      <c r="BN1056" t="s">
        <v>171</v>
      </c>
      <c r="BO1056" t="s">
        <v>11778</v>
      </c>
      <c r="BP1056" s="1" t="s">
        <v>11787</v>
      </c>
    </row>
    <row r="1057" spans="1:68" hidden="1" x14ac:dyDescent="0.25">
      <c r="A1057" s="1" t="s">
        <v>11662</v>
      </c>
      <c r="B1057" t="s">
        <v>11663</v>
      </c>
      <c r="C1057" t="s">
        <v>11664</v>
      </c>
      <c r="D1057" s="5">
        <f t="shared" si="48"/>
        <v>0</v>
      </c>
      <c r="E1057" s="5">
        <f>IFERROR(SEARCH(Tabelle2!$A$2,Literatur!$C1057),0)</f>
        <v>0</v>
      </c>
      <c r="F1057" s="5">
        <f>IFERROR(SEARCH(Tabelle2!$A$3,Literatur!$C1057),0)</f>
        <v>0</v>
      </c>
      <c r="G1057" s="5">
        <f>IFERROR(SEARCH(Tabelle2!$A$4,Literatur!$C1057),0)</f>
        <v>0</v>
      </c>
      <c r="H1057" s="5">
        <f>IFERROR(SEARCH(Tabelle2!$A$5,Literatur!$C1057),0)</f>
        <v>0</v>
      </c>
      <c r="I1057" s="5">
        <f>IFERROR(SEARCH(Tabelle2!$A$6,Literatur!$C1057),0)</f>
        <v>0</v>
      </c>
      <c r="J1057" s="5">
        <f>IFERROR(SEARCH(Tabelle2!$A$7,Literatur!$C1057),0)</f>
        <v>0</v>
      </c>
      <c r="K1057" s="5">
        <f>IFERROR(SEARCH(Tabelle2!$A$8,Literatur!$C1057),0)</f>
        <v>0</v>
      </c>
      <c r="L1057" s="5">
        <f>IFERROR(SEARCH(Tabelle2!$A$9,Literatur!$C1057),0)</f>
        <v>0</v>
      </c>
      <c r="M1057" s="5">
        <f>IFERROR(SEARCH(Tabelle2!$A$10,Literatur!$C1057),0)</f>
        <v>0</v>
      </c>
      <c r="N1057" t="s">
        <v>3715</v>
      </c>
      <c r="O1057" t="s">
        <v>61</v>
      </c>
      <c r="P1057" t="s">
        <v>10237</v>
      </c>
      <c r="Q1057" t="s">
        <v>11665</v>
      </c>
      <c r="R1057">
        <v>1</v>
      </c>
      <c r="S1057">
        <v>115004</v>
      </c>
      <c r="T1057" t="s">
        <v>64</v>
      </c>
      <c r="U1057" t="s">
        <v>11666</v>
      </c>
      <c r="V1057" t="s">
        <v>11667</v>
      </c>
      <c r="X1057" t="s">
        <v>11668</v>
      </c>
      <c r="Y1057" t="s">
        <v>11669</v>
      </c>
      <c r="Z1057" t="s">
        <v>11670</v>
      </c>
      <c r="AA1057">
        <f t="shared" si="49"/>
        <v>15</v>
      </c>
      <c r="AB1057">
        <v>26</v>
      </c>
      <c r="AC1057" t="s">
        <v>11788</v>
      </c>
      <c r="AD1057" t="s">
        <v>71</v>
      </c>
      <c r="AE1057">
        <v>28845231</v>
      </c>
      <c r="AF1057" t="s">
        <v>11789</v>
      </c>
      <c r="AG1057" t="s">
        <v>11790</v>
      </c>
      <c r="AH1057" t="s">
        <v>11791</v>
      </c>
      <c r="AI1057" t="s">
        <v>11792</v>
      </c>
      <c r="AJ1057" t="s">
        <v>147</v>
      </c>
      <c r="AK1057" t="s">
        <v>97</v>
      </c>
      <c r="AL1057">
        <v>2589910</v>
      </c>
      <c r="AM1057">
        <v>2017</v>
      </c>
      <c r="AN1057" t="s">
        <v>11793</v>
      </c>
      <c r="AO1057" t="s">
        <v>11794</v>
      </c>
      <c r="AP1057" t="s">
        <v>11794</v>
      </c>
      <c r="AQ1057" t="s">
        <v>11795</v>
      </c>
      <c r="AR1057" t="s">
        <v>11796</v>
      </c>
      <c r="AS1057" t="s">
        <v>11797</v>
      </c>
      <c r="AT1057" t="s">
        <v>11798</v>
      </c>
      <c r="AU1057" t="s">
        <v>11799</v>
      </c>
      <c r="AV1057" t="s">
        <v>84</v>
      </c>
      <c r="AW1057" t="s">
        <v>85</v>
      </c>
      <c r="AX1057" t="s">
        <v>86</v>
      </c>
      <c r="AY1057" t="s">
        <v>85</v>
      </c>
      <c r="AZ1057" t="s">
        <v>86</v>
      </c>
      <c r="BA1057" t="s">
        <v>85</v>
      </c>
      <c r="BB1057" t="s">
        <v>86</v>
      </c>
      <c r="BC1057">
        <v>3</v>
      </c>
      <c r="BD1057" t="s">
        <v>86</v>
      </c>
      <c r="BE1057" t="s">
        <v>86</v>
      </c>
      <c r="BF1057" t="s">
        <v>85</v>
      </c>
      <c r="BG1057" t="s">
        <v>86</v>
      </c>
      <c r="BH1057" t="s">
        <v>85</v>
      </c>
      <c r="BI1057" t="s">
        <v>85</v>
      </c>
      <c r="BJ1057" t="s">
        <v>85</v>
      </c>
      <c r="BK1057" t="s">
        <v>85</v>
      </c>
      <c r="BL1057" t="s">
        <v>11800</v>
      </c>
      <c r="BM1057" t="s">
        <v>11801</v>
      </c>
      <c r="BN1057" t="s">
        <v>1096</v>
      </c>
      <c r="BO1057" t="s">
        <v>171</v>
      </c>
      <c r="BP1057" s="1" t="s">
        <v>11802</v>
      </c>
    </row>
    <row r="1058" spans="1:68" hidden="1" x14ac:dyDescent="0.25">
      <c r="A1058" s="1" t="s">
        <v>11662</v>
      </c>
      <c r="B1058" t="s">
        <v>11663</v>
      </c>
      <c r="C1058" t="s">
        <v>11664</v>
      </c>
      <c r="D1058" s="5">
        <f t="shared" si="48"/>
        <v>0</v>
      </c>
      <c r="E1058" s="5">
        <f>IFERROR(SEARCH(Tabelle2!$A$2,Literatur!$C1058),0)</f>
        <v>0</v>
      </c>
      <c r="F1058" s="5">
        <f>IFERROR(SEARCH(Tabelle2!$A$3,Literatur!$C1058),0)</f>
        <v>0</v>
      </c>
      <c r="G1058" s="5">
        <f>IFERROR(SEARCH(Tabelle2!$A$4,Literatur!$C1058),0)</f>
        <v>0</v>
      </c>
      <c r="H1058" s="5">
        <f>IFERROR(SEARCH(Tabelle2!$A$5,Literatur!$C1058),0)</f>
        <v>0</v>
      </c>
      <c r="I1058" s="5">
        <f>IFERROR(SEARCH(Tabelle2!$A$6,Literatur!$C1058),0)</f>
        <v>0</v>
      </c>
      <c r="J1058" s="5">
        <f>IFERROR(SEARCH(Tabelle2!$A$7,Literatur!$C1058),0)</f>
        <v>0</v>
      </c>
      <c r="K1058" s="5">
        <f>IFERROR(SEARCH(Tabelle2!$A$8,Literatur!$C1058),0)</f>
        <v>0</v>
      </c>
      <c r="L1058" s="5">
        <f>IFERROR(SEARCH(Tabelle2!$A$9,Literatur!$C1058),0)</f>
        <v>0</v>
      </c>
      <c r="M1058" s="5">
        <f>IFERROR(SEARCH(Tabelle2!$A$10,Literatur!$C1058),0)</f>
        <v>0</v>
      </c>
      <c r="N1058" t="s">
        <v>3715</v>
      </c>
      <c r="O1058" t="s">
        <v>61</v>
      </c>
      <c r="P1058" t="s">
        <v>10237</v>
      </c>
      <c r="Q1058" t="s">
        <v>11665</v>
      </c>
      <c r="R1058">
        <v>1</v>
      </c>
      <c r="S1058">
        <v>115004</v>
      </c>
      <c r="T1058" t="s">
        <v>64</v>
      </c>
      <c r="U1058" t="s">
        <v>11666</v>
      </c>
      <c r="V1058" t="s">
        <v>11667</v>
      </c>
      <c r="X1058" t="s">
        <v>11668</v>
      </c>
      <c r="Y1058" t="s">
        <v>11669</v>
      </c>
      <c r="Z1058" t="s">
        <v>11670</v>
      </c>
      <c r="AA1058">
        <f t="shared" si="49"/>
        <v>15</v>
      </c>
      <c r="AB1058">
        <v>26</v>
      </c>
      <c r="AC1058" t="s">
        <v>11803</v>
      </c>
      <c r="AD1058" t="s">
        <v>71</v>
      </c>
      <c r="AE1058">
        <v>24625054</v>
      </c>
      <c r="AF1058" t="s">
        <v>11804</v>
      </c>
      <c r="AG1058" t="s">
        <v>11805</v>
      </c>
      <c r="AH1058" t="s">
        <v>11806</v>
      </c>
      <c r="AI1058" t="s">
        <v>11807</v>
      </c>
      <c r="AJ1058" t="s">
        <v>877</v>
      </c>
      <c r="AK1058" t="s">
        <v>384</v>
      </c>
      <c r="AL1058">
        <v>2473463</v>
      </c>
      <c r="AM1058">
        <v>2014</v>
      </c>
      <c r="AN1058" t="s">
        <v>4193</v>
      </c>
      <c r="AO1058" t="s">
        <v>4194</v>
      </c>
      <c r="AP1058" t="s">
        <v>4194</v>
      </c>
      <c r="AQ1058" t="s">
        <v>4195</v>
      </c>
      <c r="AR1058" t="s">
        <v>4196</v>
      </c>
      <c r="AS1058" t="s">
        <v>4196</v>
      </c>
      <c r="AT1058" t="s">
        <v>11808</v>
      </c>
      <c r="AU1058" t="s">
        <v>11809</v>
      </c>
      <c r="AV1058" t="s">
        <v>84</v>
      </c>
      <c r="AW1058" t="s">
        <v>86</v>
      </c>
      <c r="AX1058" t="s">
        <v>86</v>
      </c>
      <c r="AY1058" t="s">
        <v>86</v>
      </c>
      <c r="AZ1058" t="s">
        <v>86</v>
      </c>
      <c r="BA1058" t="s">
        <v>85</v>
      </c>
      <c r="BB1058" t="s">
        <v>85</v>
      </c>
      <c r="BC1058">
        <v>3</v>
      </c>
      <c r="BD1058" t="s">
        <v>86</v>
      </c>
      <c r="BE1058" t="s">
        <v>86</v>
      </c>
      <c r="BF1058" t="s">
        <v>85</v>
      </c>
      <c r="BG1058" t="s">
        <v>86</v>
      </c>
      <c r="BH1058" t="s">
        <v>85</v>
      </c>
      <c r="BI1058" t="s">
        <v>85</v>
      </c>
      <c r="BJ1058" t="s">
        <v>85</v>
      </c>
      <c r="BK1058" t="s">
        <v>85</v>
      </c>
      <c r="BL1058" t="s">
        <v>11810</v>
      </c>
      <c r="BM1058" t="s">
        <v>262</v>
      </c>
      <c r="BN1058" t="s">
        <v>11811</v>
      </c>
      <c r="BO1058" t="s">
        <v>1096</v>
      </c>
      <c r="BP1058" s="1" t="s">
        <v>11812</v>
      </c>
    </row>
    <row r="1059" spans="1:68" hidden="1" x14ac:dyDescent="0.25">
      <c r="A1059" s="1" t="s">
        <v>11662</v>
      </c>
      <c r="B1059" t="s">
        <v>11663</v>
      </c>
      <c r="C1059" t="s">
        <v>11664</v>
      </c>
      <c r="D1059" s="5">
        <f t="shared" si="48"/>
        <v>0</v>
      </c>
      <c r="E1059" s="5">
        <f>IFERROR(SEARCH(Tabelle2!$A$2,Literatur!$C1059),0)</f>
        <v>0</v>
      </c>
      <c r="F1059" s="5">
        <f>IFERROR(SEARCH(Tabelle2!$A$3,Literatur!$C1059),0)</f>
        <v>0</v>
      </c>
      <c r="G1059" s="5">
        <f>IFERROR(SEARCH(Tabelle2!$A$4,Literatur!$C1059),0)</f>
        <v>0</v>
      </c>
      <c r="H1059" s="5">
        <f>IFERROR(SEARCH(Tabelle2!$A$5,Literatur!$C1059),0)</f>
        <v>0</v>
      </c>
      <c r="I1059" s="5">
        <f>IFERROR(SEARCH(Tabelle2!$A$6,Literatur!$C1059),0)</f>
        <v>0</v>
      </c>
      <c r="J1059" s="5">
        <f>IFERROR(SEARCH(Tabelle2!$A$7,Literatur!$C1059),0)</f>
        <v>0</v>
      </c>
      <c r="K1059" s="5">
        <f>IFERROR(SEARCH(Tabelle2!$A$8,Literatur!$C1059),0)</f>
        <v>0</v>
      </c>
      <c r="L1059" s="5">
        <f>IFERROR(SEARCH(Tabelle2!$A$9,Literatur!$C1059),0)</f>
        <v>0</v>
      </c>
      <c r="M1059" s="5">
        <f>IFERROR(SEARCH(Tabelle2!$A$10,Literatur!$C1059),0)</f>
        <v>0</v>
      </c>
      <c r="N1059" t="s">
        <v>3715</v>
      </c>
      <c r="O1059" t="s">
        <v>61</v>
      </c>
      <c r="P1059" t="s">
        <v>10237</v>
      </c>
      <c r="Q1059" t="s">
        <v>11665</v>
      </c>
      <c r="R1059">
        <v>1</v>
      </c>
      <c r="S1059">
        <v>115004</v>
      </c>
      <c r="T1059" t="s">
        <v>64</v>
      </c>
      <c r="U1059" t="s">
        <v>11666</v>
      </c>
      <c r="V1059" t="s">
        <v>11667</v>
      </c>
      <c r="X1059" t="s">
        <v>11668</v>
      </c>
      <c r="Y1059" t="s">
        <v>11669</v>
      </c>
      <c r="Z1059" t="s">
        <v>11670</v>
      </c>
      <c r="AA1059">
        <f t="shared" si="49"/>
        <v>15</v>
      </c>
      <c r="AB1059">
        <v>26</v>
      </c>
      <c r="AC1059" t="s">
        <v>11813</v>
      </c>
      <c r="AD1059" t="s">
        <v>71</v>
      </c>
      <c r="AE1059">
        <v>23304363</v>
      </c>
      <c r="AF1059" t="s">
        <v>11814</v>
      </c>
      <c r="AG1059" t="s">
        <v>11815</v>
      </c>
      <c r="AH1059" t="s">
        <v>11816</v>
      </c>
      <c r="AI1059" t="s">
        <v>11817</v>
      </c>
      <c r="AJ1059" t="s">
        <v>1033</v>
      </c>
      <c r="AK1059" t="s">
        <v>2515</v>
      </c>
      <c r="AL1059">
        <v>1999692</v>
      </c>
      <c r="AM1059">
        <v>2012</v>
      </c>
      <c r="AN1059" t="s">
        <v>5569</v>
      </c>
      <c r="AO1059" t="s">
        <v>5570</v>
      </c>
      <c r="AP1059" t="s">
        <v>5570</v>
      </c>
      <c r="AQ1059" t="s">
        <v>5571</v>
      </c>
      <c r="AR1059" t="s">
        <v>11717</v>
      </c>
      <c r="AS1059" t="s">
        <v>5572</v>
      </c>
      <c r="AT1059" t="s">
        <v>11818</v>
      </c>
      <c r="AU1059" t="s">
        <v>11819</v>
      </c>
      <c r="AV1059" t="s">
        <v>84</v>
      </c>
      <c r="AW1059" t="s">
        <v>85</v>
      </c>
      <c r="AX1059" t="s">
        <v>86</v>
      </c>
      <c r="AY1059" t="s">
        <v>86</v>
      </c>
      <c r="AZ1059" t="s">
        <v>86</v>
      </c>
      <c r="BA1059" t="s">
        <v>85</v>
      </c>
      <c r="BB1059" t="s">
        <v>85</v>
      </c>
      <c r="BC1059">
        <v>3</v>
      </c>
      <c r="BD1059" t="s">
        <v>86</v>
      </c>
      <c r="BE1059" t="s">
        <v>86</v>
      </c>
      <c r="BF1059" t="s">
        <v>85</v>
      </c>
      <c r="BG1059" t="s">
        <v>85</v>
      </c>
      <c r="BH1059" t="s">
        <v>85</v>
      </c>
      <c r="BI1059" t="s">
        <v>85</v>
      </c>
      <c r="BJ1059" t="s">
        <v>85</v>
      </c>
      <c r="BK1059" t="s">
        <v>85</v>
      </c>
      <c r="BL1059" t="s">
        <v>11820</v>
      </c>
      <c r="BM1059" t="s">
        <v>7974</v>
      </c>
      <c r="BN1059" t="s">
        <v>894</v>
      </c>
      <c r="BO1059" t="s">
        <v>11811</v>
      </c>
      <c r="BP1059" s="1" t="s">
        <v>11821</v>
      </c>
    </row>
    <row r="1060" spans="1:68" hidden="1" x14ac:dyDescent="0.25">
      <c r="A1060" s="1" t="s">
        <v>11662</v>
      </c>
      <c r="B1060" t="s">
        <v>11663</v>
      </c>
      <c r="C1060" t="s">
        <v>11664</v>
      </c>
      <c r="D1060" s="5">
        <f t="shared" si="48"/>
        <v>0</v>
      </c>
      <c r="E1060" s="5">
        <f>IFERROR(SEARCH(Tabelle2!$A$2,Literatur!$C1060),0)</f>
        <v>0</v>
      </c>
      <c r="F1060" s="5">
        <f>IFERROR(SEARCH(Tabelle2!$A$3,Literatur!$C1060),0)</f>
        <v>0</v>
      </c>
      <c r="G1060" s="5">
        <f>IFERROR(SEARCH(Tabelle2!$A$4,Literatur!$C1060),0)</f>
        <v>0</v>
      </c>
      <c r="H1060" s="5">
        <f>IFERROR(SEARCH(Tabelle2!$A$5,Literatur!$C1060),0)</f>
        <v>0</v>
      </c>
      <c r="I1060" s="5">
        <f>IFERROR(SEARCH(Tabelle2!$A$6,Literatur!$C1060),0)</f>
        <v>0</v>
      </c>
      <c r="J1060" s="5">
        <f>IFERROR(SEARCH(Tabelle2!$A$7,Literatur!$C1060),0)</f>
        <v>0</v>
      </c>
      <c r="K1060" s="5">
        <f>IFERROR(SEARCH(Tabelle2!$A$8,Literatur!$C1060),0)</f>
        <v>0</v>
      </c>
      <c r="L1060" s="5">
        <f>IFERROR(SEARCH(Tabelle2!$A$9,Literatur!$C1060),0)</f>
        <v>0</v>
      </c>
      <c r="M1060" s="5">
        <f>IFERROR(SEARCH(Tabelle2!$A$10,Literatur!$C1060),0)</f>
        <v>0</v>
      </c>
      <c r="N1060" t="s">
        <v>3715</v>
      </c>
      <c r="O1060" t="s">
        <v>61</v>
      </c>
      <c r="P1060" t="s">
        <v>10237</v>
      </c>
      <c r="Q1060" t="s">
        <v>11665</v>
      </c>
      <c r="R1060">
        <v>1</v>
      </c>
      <c r="S1060">
        <v>115004</v>
      </c>
      <c r="T1060" t="s">
        <v>64</v>
      </c>
      <c r="U1060" t="s">
        <v>11666</v>
      </c>
      <c r="V1060" t="s">
        <v>11667</v>
      </c>
      <c r="X1060" t="s">
        <v>11668</v>
      </c>
      <c r="Y1060" t="s">
        <v>11669</v>
      </c>
      <c r="Z1060" t="s">
        <v>11670</v>
      </c>
      <c r="AA1060">
        <f t="shared" si="49"/>
        <v>15</v>
      </c>
      <c r="AB1060">
        <v>26</v>
      </c>
      <c r="AC1060" t="s">
        <v>11822</v>
      </c>
      <c r="AD1060" t="s">
        <v>71</v>
      </c>
      <c r="AE1060">
        <v>27227140</v>
      </c>
      <c r="AF1060" t="s">
        <v>11823</v>
      </c>
      <c r="AG1060" t="s">
        <v>11824</v>
      </c>
      <c r="AH1060" t="s">
        <v>11825</v>
      </c>
      <c r="AI1060" t="s">
        <v>11826</v>
      </c>
      <c r="AJ1060" t="s">
        <v>178</v>
      </c>
      <c r="AK1060" t="s">
        <v>113</v>
      </c>
      <c r="AL1060">
        <v>2412199</v>
      </c>
      <c r="AM1060">
        <v>2015</v>
      </c>
      <c r="AN1060" t="s">
        <v>11714</v>
      </c>
      <c r="AO1060" t="s">
        <v>11715</v>
      </c>
      <c r="AP1060" t="s">
        <v>11715</v>
      </c>
      <c r="AQ1060" t="s">
        <v>11716</v>
      </c>
      <c r="AR1060" t="s">
        <v>11827</v>
      </c>
      <c r="AS1060" t="s">
        <v>11717</v>
      </c>
      <c r="AT1060" t="s">
        <v>11828</v>
      </c>
      <c r="AU1060" t="s">
        <v>11829</v>
      </c>
      <c r="AV1060" t="s">
        <v>84</v>
      </c>
      <c r="AW1060" t="s">
        <v>86</v>
      </c>
      <c r="AX1060" t="s">
        <v>86</v>
      </c>
      <c r="AY1060" t="s">
        <v>85</v>
      </c>
      <c r="AZ1060" t="s">
        <v>85</v>
      </c>
      <c r="BA1060" t="s">
        <v>85</v>
      </c>
      <c r="BB1060" t="s">
        <v>85</v>
      </c>
      <c r="BC1060">
        <v>4</v>
      </c>
      <c r="BD1060" t="s">
        <v>86</v>
      </c>
      <c r="BE1060" t="s">
        <v>86</v>
      </c>
      <c r="BF1060" t="s">
        <v>85</v>
      </c>
      <c r="BG1060" t="s">
        <v>86</v>
      </c>
      <c r="BH1060" t="s">
        <v>85</v>
      </c>
      <c r="BI1060" t="s">
        <v>85</v>
      </c>
      <c r="BJ1060" t="s">
        <v>85</v>
      </c>
      <c r="BK1060" t="s">
        <v>85</v>
      </c>
      <c r="BL1060" t="s">
        <v>11720</v>
      </c>
      <c r="BM1060" t="s">
        <v>11830</v>
      </c>
      <c r="BN1060" t="s">
        <v>7009</v>
      </c>
      <c r="BO1060" t="s">
        <v>6031</v>
      </c>
      <c r="BP1060" s="1" t="s">
        <v>11831</v>
      </c>
    </row>
    <row r="1061" spans="1:68" hidden="1" x14ac:dyDescent="0.25">
      <c r="A1061" s="1" t="s">
        <v>11662</v>
      </c>
      <c r="B1061" t="s">
        <v>11663</v>
      </c>
      <c r="C1061" t="s">
        <v>11664</v>
      </c>
      <c r="D1061" s="5">
        <f t="shared" si="48"/>
        <v>0</v>
      </c>
      <c r="E1061" s="5">
        <f>IFERROR(SEARCH(Tabelle2!$A$2,Literatur!$C1061),0)</f>
        <v>0</v>
      </c>
      <c r="F1061" s="5">
        <f>IFERROR(SEARCH(Tabelle2!$A$3,Literatur!$C1061),0)</f>
        <v>0</v>
      </c>
      <c r="G1061" s="5">
        <f>IFERROR(SEARCH(Tabelle2!$A$4,Literatur!$C1061),0)</f>
        <v>0</v>
      </c>
      <c r="H1061" s="5">
        <f>IFERROR(SEARCH(Tabelle2!$A$5,Literatur!$C1061),0)</f>
        <v>0</v>
      </c>
      <c r="I1061" s="5">
        <f>IFERROR(SEARCH(Tabelle2!$A$6,Literatur!$C1061),0)</f>
        <v>0</v>
      </c>
      <c r="J1061" s="5">
        <f>IFERROR(SEARCH(Tabelle2!$A$7,Literatur!$C1061),0)</f>
        <v>0</v>
      </c>
      <c r="K1061" s="5">
        <f>IFERROR(SEARCH(Tabelle2!$A$8,Literatur!$C1061),0)</f>
        <v>0</v>
      </c>
      <c r="L1061" s="5">
        <f>IFERROR(SEARCH(Tabelle2!$A$9,Literatur!$C1061),0)</f>
        <v>0</v>
      </c>
      <c r="M1061" s="5">
        <f>IFERROR(SEARCH(Tabelle2!$A$10,Literatur!$C1061),0)</f>
        <v>0</v>
      </c>
      <c r="N1061" t="s">
        <v>3715</v>
      </c>
      <c r="O1061" t="s">
        <v>61</v>
      </c>
      <c r="P1061" t="s">
        <v>10237</v>
      </c>
      <c r="Q1061" t="s">
        <v>11665</v>
      </c>
      <c r="R1061">
        <v>1</v>
      </c>
      <c r="S1061">
        <v>115004</v>
      </c>
      <c r="T1061" t="s">
        <v>64</v>
      </c>
      <c r="U1061" t="s">
        <v>11666</v>
      </c>
      <c r="V1061" t="s">
        <v>11667</v>
      </c>
      <c r="X1061" t="s">
        <v>11668</v>
      </c>
      <c r="Y1061" t="s">
        <v>11669</v>
      </c>
      <c r="Z1061" t="s">
        <v>11670</v>
      </c>
      <c r="AA1061">
        <f t="shared" si="49"/>
        <v>15</v>
      </c>
      <c r="AB1061">
        <v>26</v>
      </c>
      <c r="AC1061" t="s">
        <v>11832</v>
      </c>
      <c r="AD1061" t="s">
        <v>71</v>
      </c>
      <c r="AE1061">
        <v>25881627</v>
      </c>
      <c r="AF1061" t="s">
        <v>11833</v>
      </c>
      <c r="AG1061" t="s">
        <v>11834</v>
      </c>
      <c r="AH1061" t="s">
        <v>11835</v>
      </c>
      <c r="AI1061" t="s">
        <v>11836</v>
      </c>
      <c r="AJ1061" t="s">
        <v>241</v>
      </c>
      <c r="AK1061" t="s">
        <v>77</v>
      </c>
      <c r="AL1061">
        <v>2271282</v>
      </c>
      <c r="AM1061">
        <v>2015</v>
      </c>
      <c r="AN1061" t="s">
        <v>11837</v>
      </c>
      <c r="AO1061" t="s">
        <v>11838</v>
      </c>
      <c r="AP1061" t="s">
        <v>11838</v>
      </c>
      <c r="AQ1061" t="s">
        <v>11839</v>
      </c>
      <c r="AR1061" t="s">
        <v>553</v>
      </c>
      <c r="AS1061" t="s">
        <v>11827</v>
      </c>
      <c r="AT1061" t="s">
        <v>11840</v>
      </c>
      <c r="AU1061" t="s">
        <v>11841</v>
      </c>
      <c r="AV1061" t="s">
        <v>84</v>
      </c>
      <c r="AW1061" t="s">
        <v>86</v>
      </c>
      <c r="AX1061" t="s">
        <v>86</v>
      </c>
      <c r="AY1061" t="s">
        <v>85</v>
      </c>
      <c r="AZ1061" t="s">
        <v>85</v>
      </c>
      <c r="BA1061" t="s">
        <v>85</v>
      </c>
      <c r="BB1061" t="s">
        <v>86</v>
      </c>
      <c r="BC1061">
        <v>4</v>
      </c>
      <c r="BD1061" t="s">
        <v>86</v>
      </c>
      <c r="BE1061" t="s">
        <v>86</v>
      </c>
      <c r="BF1061" t="s">
        <v>85</v>
      </c>
      <c r="BG1061" t="s">
        <v>86</v>
      </c>
      <c r="BH1061" t="s">
        <v>85</v>
      </c>
      <c r="BI1061" t="s">
        <v>85</v>
      </c>
      <c r="BJ1061" t="s">
        <v>85</v>
      </c>
      <c r="BK1061" t="s">
        <v>85</v>
      </c>
      <c r="BL1061" t="s">
        <v>11842</v>
      </c>
      <c r="BM1061" t="s">
        <v>11843</v>
      </c>
      <c r="BN1061" t="s">
        <v>8814</v>
      </c>
      <c r="BO1061" t="s">
        <v>7009</v>
      </c>
      <c r="BP1061" s="1" t="s">
        <v>11844</v>
      </c>
    </row>
    <row r="1062" spans="1:68" hidden="1" x14ac:dyDescent="0.25">
      <c r="A1062" s="1" t="s">
        <v>11662</v>
      </c>
      <c r="B1062" t="s">
        <v>11663</v>
      </c>
      <c r="C1062" t="s">
        <v>11664</v>
      </c>
      <c r="D1062" s="5">
        <f t="shared" si="48"/>
        <v>0</v>
      </c>
      <c r="E1062" s="5">
        <f>IFERROR(SEARCH(Tabelle2!$A$2,Literatur!$C1062),0)</f>
        <v>0</v>
      </c>
      <c r="F1062" s="5">
        <f>IFERROR(SEARCH(Tabelle2!$A$3,Literatur!$C1062),0)</f>
        <v>0</v>
      </c>
      <c r="G1062" s="5">
        <f>IFERROR(SEARCH(Tabelle2!$A$4,Literatur!$C1062),0)</f>
        <v>0</v>
      </c>
      <c r="H1062" s="5">
        <f>IFERROR(SEARCH(Tabelle2!$A$5,Literatur!$C1062),0)</f>
        <v>0</v>
      </c>
      <c r="I1062" s="5">
        <f>IFERROR(SEARCH(Tabelle2!$A$6,Literatur!$C1062),0)</f>
        <v>0</v>
      </c>
      <c r="J1062" s="5">
        <f>IFERROR(SEARCH(Tabelle2!$A$7,Literatur!$C1062),0)</f>
        <v>0</v>
      </c>
      <c r="K1062" s="5">
        <f>IFERROR(SEARCH(Tabelle2!$A$8,Literatur!$C1062),0)</f>
        <v>0</v>
      </c>
      <c r="L1062" s="5">
        <f>IFERROR(SEARCH(Tabelle2!$A$9,Literatur!$C1062),0)</f>
        <v>0</v>
      </c>
      <c r="M1062" s="5">
        <f>IFERROR(SEARCH(Tabelle2!$A$10,Literatur!$C1062),0)</f>
        <v>0</v>
      </c>
      <c r="N1062" t="s">
        <v>3715</v>
      </c>
      <c r="O1062" t="s">
        <v>61</v>
      </c>
      <c r="P1062" t="s">
        <v>10237</v>
      </c>
      <c r="Q1062" t="s">
        <v>11665</v>
      </c>
      <c r="R1062">
        <v>1</v>
      </c>
      <c r="S1062">
        <v>115004</v>
      </c>
      <c r="T1062" t="s">
        <v>64</v>
      </c>
      <c r="U1062" t="s">
        <v>11666</v>
      </c>
      <c r="V1062" t="s">
        <v>11667</v>
      </c>
      <c r="X1062" t="s">
        <v>11668</v>
      </c>
      <c r="Y1062" t="s">
        <v>11669</v>
      </c>
      <c r="Z1062" t="s">
        <v>11670</v>
      </c>
      <c r="AA1062">
        <f t="shared" si="49"/>
        <v>15</v>
      </c>
      <c r="AB1062">
        <v>26</v>
      </c>
      <c r="AC1062" t="s">
        <v>11845</v>
      </c>
      <c r="AD1062" t="s">
        <v>71</v>
      </c>
      <c r="AE1062">
        <v>26152658</v>
      </c>
      <c r="AF1062" t="s">
        <v>11846</v>
      </c>
      <c r="AG1062" t="s">
        <v>11847</v>
      </c>
      <c r="AH1062" t="s">
        <v>11848</v>
      </c>
      <c r="AI1062" t="s">
        <v>11849</v>
      </c>
      <c r="AJ1062" t="s">
        <v>97</v>
      </c>
      <c r="AK1062" t="s">
        <v>11775</v>
      </c>
      <c r="AL1062">
        <v>2393242</v>
      </c>
      <c r="AM1062">
        <v>2016</v>
      </c>
      <c r="AN1062" t="s">
        <v>550</v>
      </c>
      <c r="AO1062" t="s">
        <v>551</v>
      </c>
      <c r="AP1062" t="s">
        <v>551</v>
      </c>
      <c r="AQ1062" t="s">
        <v>552</v>
      </c>
      <c r="AR1062" t="s">
        <v>535</v>
      </c>
      <c r="AS1062" t="s">
        <v>554</v>
      </c>
      <c r="AT1062" t="s">
        <v>11850</v>
      </c>
      <c r="AU1062" t="s">
        <v>11851</v>
      </c>
      <c r="AV1062" t="s">
        <v>84</v>
      </c>
      <c r="AW1062" t="s">
        <v>86</v>
      </c>
      <c r="AX1062" t="s">
        <v>86</v>
      </c>
      <c r="AY1062" t="s">
        <v>85</v>
      </c>
      <c r="AZ1062" t="s">
        <v>86</v>
      </c>
      <c r="BA1062" t="s">
        <v>85</v>
      </c>
      <c r="BB1062" t="s">
        <v>85</v>
      </c>
      <c r="BC1062">
        <v>7</v>
      </c>
      <c r="BD1062" t="s">
        <v>86</v>
      </c>
      <c r="BE1062" t="s">
        <v>86</v>
      </c>
      <c r="BF1062" t="s">
        <v>85</v>
      </c>
      <c r="BG1062" t="s">
        <v>86</v>
      </c>
      <c r="BH1062" t="s">
        <v>85</v>
      </c>
      <c r="BI1062" t="s">
        <v>85</v>
      </c>
      <c r="BJ1062" t="s">
        <v>85</v>
      </c>
      <c r="BK1062" t="s">
        <v>85</v>
      </c>
      <c r="BL1062" t="s">
        <v>2374</v>
      </c>
      <c r="BM1062" t="s">
        <v>1698</v>
      </c>
      <c r="BN1062" t="s">
        <v>2391</v>
      </c>
      <c r="BO1062" t="s">
        <v>8814</v>
      </c>
      <c r="BP1062" s="1" t="s">
        <v>11852</v>
      </c>
    </row>
    <row r="1063" spans="1:68" hidden="1" x14ac:dyDescent="0.25">
      <c r="A1063" s="1" t="s">
        <v>11662</v>
      </c>
      <c r="B1063" t="s">
        <v>11663</v>
      </c>
      <c r="C1063" t="s">
        <v>11664</v>
      </c>
      <c r="D1063" s="5">
        <f t="shared" si="48"/>
        <v>0</v>
      </c>
      <c r="E1063" s="5">
        <f>IFERROR(SEARCH(Tabelle2!$A$2,Literatur!$C1063),0)</f>
        <v>0</v>
      </c>
      <c r="F1063" s="5">
        <f>IFERROR(SEARCH(Tabelle2!$A$3,Literatur!$C1063),0)</f>
        <v>0</v>
      </c>
      <c r="G1063" s="5">
        <f>IFERROR(SEARCH(Tabelle2!$A$4,Literatur!$C1063),0)</f>
        <v>0</v>
      </c>
      <c r="H1063" s="5">
        <f>IFERROR(SEARCH(Tabelle2!$A$5,Literatur!$C1063),0)</f>
        <v>0</v>
      </c>
      <c r="I1063" s="5">
        <f>IFERROR(SEARCH(Tabelle2!$A$6,Literatur!$C1063),0)</f>
        <v>0</v>
      </c>
      <c r="J1063" s="5">
        <f>IFERROR(SEARCH(Tabelle2!$A$7,Literatur!$C1063),0)</f>
        <v>0</v>
      </c>
      <c r="K1063" s="5">
        <f>IFERROR(SEARCH(Tabelle2!$A$8,Literatur!$C1063),0)</f>
        <v>0</v>
      </c>
      <c r="L1063" s="5">
        <f>IFERROR(SEARCH(Tabelle2!$A$9,Literatur!$C1063),0)</f>
        <v>0</v>
      </c>
      <c r="M1063" s="5">
        <f>IFERROR(SEARCH(Tabelle2!$A$10,Literatur!$C1063),0)</f>
        <v>0</v>
      </c>
      <c r="N1063" t="s">
        <v>3715</v>
      </c>
      <c r="O1063" t="s">
        <v>61</v>
      </c>
      <c r="P1063" t="s">
        <v>10237</v>
      </c>
      <c r="Q1063" t="s">
        <v>11665</v>
      </c>
      <c r="R1063">
        <v>1</v>
      </c>
      <c r="S1063">
        <v>115004</v>
      </c>
      <c r="T1063" t="s">
        <v>64</v>
      </c>
      <c r="U1063" t="s">
        <v>11666</v>
      </c>
      <c r="V1063" t="s">
        <v>11667</v>
      </c>
      <c r="X1063" t="s">
        <v>11668</v>
      </c>
      <c r="Y1063" t="s">
        <v>11669</v>
      </c>
      <c r="Z1063" t="s">
        <v>11670</v>
      </c>
      <c r="AA1063">
        <f t="shared" si="49"/>
        <v>15</v>
      </c>
      <c r="AB1063">
        <v>26</v>
      </c>
      <c r="AC1063" t="s">
        <v>11853</v>
      </c>
      <c r="AD1063" t="s">
        <v>71</v>
      </c>
      <c r="AE1063">
        <v>25539877</v>
      </c>
      <c r="AF1063" t="s">
        <v>11854</v>
      </c>
      <c r="AG1063" t="s">
        <v>11855</v>
      </c>
      <c r="AH1063" t="s">
        <v>11856</v>
      </c>
      <c r="AI1063" t="s">
        <v>11857</v>
      </c>
      <c r="AJ1063" t="s">
        <v>130</v>
      </c>
      <c r="AK1063" t="s">
        <v>1184</v>
      </c>
      <c r="AL1063">
        <v>2244834</v>
      </c>
      <c r="AM1063">
        <v>2015</v>
      </c>
      <c r="AN1063" t="s">
        <v>532</v>
      </c>
      <c r="AO1063" t="s">
        <v>533</v>
      </c>
      <c r="AP1063" t="s">
        <v>533</v>
      </c>
      <c r="AQ1063" t="s">
        <v>534</v>
      </c>
      <c r="AR1063" t="s">
        <v>11858</v>
      </c>
      <c r="AS1063" t="s">
        <v>536</v>
      </c>
      <c r="AT1063" t="s">
        <v>11859</v>
      </c>
      <c r="AU1063" t="s">
        <v>11860</v>
      </c>
      <c r="AV1063" t="s">
        <v>84</v>
      </c>
      <c r="AW1063" t="s">
        <v>86</v>
      </c>
      <c r="AX1063" t="s">
        <v>86</v>
      </c>
      <c r="AY1063" t="s">
        <v>85</v>
      </c>
      <c r="AZ1063" t="s">
        <v>86</v>
      </c>
      <c r="BA1063" t="s">
        <v>85</v>
      </c>
      <c r="BB1063" t="s">
        <v>86</v>
      </c>
      <c r="BC1063">
        <v>7</v>
      </c>
      <c r="BD1063" t="s">
        <v>86</v>
      </c>
      <c r="BE1063" t="s">
        <v>86</v>
      </c>
      <c r="BF1063" t="s">
        <v>85</v>
      </c>
      <c r="BG1063" t="s">
        <v>86</v>
      </c>
      <c r="BH1063" t="s">
        <v>85</v>
      </c>
      <c r="BI1063" t="s">
        <v>85</v>
      </c>
      <c r="BJ1063" t="s">
        <v>85</v>
      </c>
      <c r="BK1063" t="s">
        <v>85</v>
      </c>
      <c r="BL1063" t="s">
        <v>3326</v>
      </c>
      <c r="BM1063" t="s">
        <v>6722</v>
      </c>
      <c r="BN1063" t="s">
        <v>6119</v>
      </c>
      <c r="BO1063" t="s">
        <v>1135</v>
      </c>
      <c r="BP1063" s="1" t="s">
        <v>11861</v>
      </c>
    </row>
    <row r="1064" spans="1:68" hidden="1" x14ac:dyDescent="0.25">
      <c r="A1064" s="1" t="s">
        <v>11662</v>
      </c>
      <c r="B1064" t="s">
        <v>11663</v>
      </c>
      <c r="C1064" t="s">
        <v>11664</v>
      </c>
      <c r="D1064" s="5">
        <f t="shared" si="48"/>
        <v>0</v>
      </c>
      <c r="E1064" s="5">
        <f>IFERROR(SEARCH(Tabelle2!$A$2,Literatur!$C1064),0)</f>
        <v>0</v>
      </c>
      <c r="F1064" s="5">
        <f>IFERROR(SEARCH(Tabelle2!$A$3,Literatur!$C1064),0)</f>
        <v>0</v>
      </c>
      <c r="G1064" s="5">
        <f>IFERROR(SEARCH(Tabelle2!$A$4,Literatur!$C1064),0)</f>
        <v>0</v>
      </c>
      <c r="H1064" s="5">
        <f>IFERROR(SEARCH(Tabelle2!$A$5,Literatur!$C1064),0)</f>
        <v>0</v>
      </c>
      <c r="I1064" s="5">
        <f>IFERROR(SEARCH(Tabelle2!$A$6,Literatur!$C1064),0)</f>
        <v>0</v>
      </c>
      <c r="J1064" s="5">
        <f>IFERROR(SEARCH(Tabelle2!$A$7,Literatur!$C1064),0)</f>
        <v>0</v>
      </c>
      <c r="K1064" s="5">
        <f>IFERROR(SEARCH(Tabelle2!$A$8,Literatur!$C1064),0)</f>
        <v>0</v>
      </c>
      <c r="L1064" s="5">
        <f>IFERROR(SEARCH(Tabelle2!$A$9,Literatur!$C1064),0)</f>
        <v>0</v>
      </c>
      <c r="M1064" s="5">
        <f>IFERROR(SEARCH(Tabelle2!$A$10,Literatur!$C1064),0)</f>
        <v>0</v>
      </c>
      <c r="N1064" t="s">
        <v>3715</v>
      </c>
      <c r="O1064" t="s">
        <v>61</v>
      </c>
      <c r="P1064" t="s">
        <v>10237</v>
      </c>
      <c r="Q1064" t="s">
        <v>11665</v>
      </c>
      <c r="R1064">
        <v>1</v>
      </c>
      <c r="S1064">
        <v>115004</v>
      </c>
      <c r="T1064" t="s">
        <v>64</v>
      </c>
      <c r="U1064" t="s">
        <v>11666</v>
      </c>
      <c r="V1064" t="s">
        <v>11667</v>
      </c>
      <c r="X1064" t="s">
        <v>11668</v>
      </c>
      <c r="Y1064" t="s">
        <v>11669</v>
      </c>
      <c r="Z1064" t="s">
        <v>11670</v>
      </c>
      <c r="AA1064">
        <f t="shared" si="49"/>
        <v>15</v>
      </c>
      <c r="AB1064">
        <v>26</v>
      </c>
      <c r="AC1064" t="s">
        <v>11862</v>
      </c>
      <c r="AD1064" t="s">
        <v>71</v>
      </c>
      <c r="AE1064">
        <v>24461192</v>
      </c>
      <c r="AF1064" t="s">
        <v>11863</v>
      </c>
      <c r="AG1064" t="s">
        <v>11864</v>
      </c>
      <c r="AH1064" t="s">
        <v>11865</v>
      </c>
      <c r="AI1064" t="s">
        <v>11866</v>
      </c>
      <c r="AK1064" t="s">
        <v>2851</v>
      </c>
      <c r="AL1064">
        <v>2160601</v>
      </c>
      <c r="AM1064">
        <v>2014</v>
      </c>
      <c r="AN1064" t="s">
        <v>11867</v>
      </c>
      <c r="AO1064" t="s">
        <v>11868</v>
      </c>
      <c r="AP1064" t="s">
        <v>11868</v>
      </c>
      <c r="AQ1064" t="s">
        <v>11869</v>
      </c>
      <c r="AR1064" t="s">
        <v>535</v>
      </c>
      <c r="AS1064" t="s">
        <v>11870</v>
      </c>
      <c r="AT1064" t="s">
        <v>11871</v>
      </c>
      <c r="AU1064" t="s">
        <v>11872</v>
      </c>
      <c r="AV1064" t="s">
        <v>84</v>
      </c>
      <c r="AW1064" t="s">
        <v>85</v>
      </c>
      <c r="AX1064" t="s">
        <v>86</v>
      </c>
      <c r="AY1064" t="s">
        <v>85</v>
      </c>
      <c r="AZ1064" t="s">
        <v>86</v>
      </c>
      <c r="BA1064" t="s">
        <v>85</v>
      </c>
      <c r="BB1064" t="s">
        <v>86</v>
      </c>
      <c r="BC1064">
        <v>7</v>
      </c>
      <c r="BD1064" t="s">
        <v>86</v>
      </c>
      <c r="BE1064" t="s">
        <v>86</v>
      </c>
      <c r="BF1064" t="s">
        <v>85</v>
      </c>
      <c r="BG1064" t="s">
        <v>86</v>
      </c>
      <c r="BH1064" t="s">
        <v>85</v>
      </c>
      <c r="BI1064" t="s">
        <v>85</v>
      </c>
      <c r="BJ1064" t="s">
        <v>85</v>
      </c>
      <c r="BK1064" t="s">
        <v>85</v>
      </c>
      <c r="BL1064" t="s">
        <v>8159</v>
      </c>
      <c r="BM1064" t="s">
        <v>6438</v>
      </c>
      <c r="BN1064" t="s">
        <v>11873</v>
      </c>
      <c r="BO1064" t="s">
        <v>2391</v>
      </c>
      <c r="BP1064" s="1" t="s">
        <v>11874</v>
      </c>
    </row>
    <row r="1065" spans="1:68" hidden="1" x14ac:dyDescent="0.25">
      <c r="A1065" s="1" t="s">
        <v>11662</v>
      </c>
      <c r="B1065" t="s">
        <v>11663</v>
      </c>
      <c r="C1065" t="s">
        <v>11664</v>
      </c>
      <c r="D1065" s="5">
        <f t="shared" si="48"/>
        <v>0</v>
      </c>
      <c r="E1065" s="5">
        <f>IFERROR(SEARCH(Tabelle2!$A$2,Literatur!$C1065),0)</f>
        <v>0</v>
      </c>
      <c r="F1065" s="5">
        <f>IFERROR(SEARCH(Tabelle2!$A$3,Literatur!$C1065),0)</f>
        <v>0</v>
      </c>
      <c r="G1065" s="5">
        <f>IFERROR(SEARCH(Tabelle2!$A$4,Literatur!$C1065),0)</f>
        <v>0</v>
      </c>
      <c r="H1065" s="5">
        <f>IFERROR(SEARCH(Tabelle2!$A$5,Literatur!$C1065),0)</f>
        <v>0</v>
      </c>
      <c r="I1065" s="5">
        <f>IFERROR(SEARCH(Tabelle2!$A$6,Literatur!$C1065),0)</f>
        <v>0</v>
      </c>
      <c r="J1065" s="5">
        <f>IFERROR(SEARCH(Tabelle2!$A$7,Literatur!$C1065),0)</f>
        <v>0</v>
      </c>
      <c r="K1065" s="5">
        <f>IFERROR(SEARCH(Tabelle2!$A$8,Literatur!$C1065),0)</f>
        <v>0</v>
      </c>
      <c r="L1065" s="5">
        <f>IFERROR(SEARCH(Tabelle2!$A$9,Literatur!$C1065),0)</f>
        <v>0</v>
      </c>
      <c r="M1065" s="5">
        <f>IFERROR(SEARCH(Tabelle2!$A$10,Literatur!$C1065),0)</f>
        <v>0</v>
      </c>
      <c r="N1065" t="s">
        <v>3715</v>
      </c>
      <c r="O1065" t="s">
        <v>61</v>
      </c>
      <c r="P1065" t="s">
        <v>10237</v>
      </c>
      <c r="Q1065" t="s">
        <v>11665</v>
      </c>
      <c r="R1065">
        <v>1</v>
      </c>
      <c r="S1065">
        <v>115004</v>
      </c>
      <c r="T1065" t="s">
        <v>64</v>
      </c>
      <c r="U1065" t="s">
        <v>11666</v>
      </c>
      <c r="V1065" t="s">
        <v>11667</v>
      </c>
      <c r="X1065" t="s">
        <v>11668</v>
      </c>
      <c r="Y1065" t="s">
        <v>11669</v>
      </c>
      <c r="Z1065" t="s">
        <v>11670</v>
      </c>
      <c r="AA1065">
        <f t="shared" si="49"/>
        <v>15</v>
      </c>
      <c r="AB1065">
        <v>26</v>
      </c>
      <c r="AC1065" t="s">
        <v>11875</v>
      </c>
      <c r="AD1065" t="s">
        <v>71</v>
      </c>
      <c r="AE1065">
        <v>24163273</v>
      </c>
      <c r="AF1065" t="s">
        <v>11876</v>
      </c>
      <c r="AG1065" t="s">
        <v>11877</v>
      </c>
      <c r="AH1065" t="s">
        <v>11878</v>
      </c>
      <c r="AI1065" t="s">
        <v>11879</v>
      </c>
      <c r="AK1065" t="s">
        <v>9172</v>
      </c>
      <c r="AL1065">
        <v>2096909</v>
      </c>
      <c r="AM1065">
        <v>2013</v>
      </c>
      <c r="AN1065" t="s">
        <v>532</v>
      </c>
      <c r="AO1065" t="s">
        <v>533</v>
      </c>
      <c r="AP1065" t="s">
        <v>533</v>
      </c>
      <c r="AQ1065" t="s">
        <v>534</v>
      </c>
      <c r="AR1065" t="s">
        <v>1431</v>
      </c>
      <c r="AS1065" t="s">
        <v>536</v>
      </c>
      <c r="AT1065" t="s">
        <v>11880</v>
      </c>
      <c r="AU1065" t="s">
        <v>11881</v>
      </c>
      <c r="AV1065" t="s">
        <v>84</v>
      </c>
      <c r="AW1065" t="s">
        <v>86</v>
      </c>
      <c r="AX1065" t="s">
        <v>86</v>
      </c>
      <c r="AY1065" t="s">
        <v>86</v>
      </c>
      <c r="AZ1065" t="s">
        <v>86</v>
      </c>
      <c r="BA1065" t="s">
        <v>85</v>
      </c>
      <c r="BB1065" t="s">
        <v>85</v>
      </c>
      <c r="BC1065">
        <v>11</v>
      </c>
      <c r="BD1065" t="s">
        <v>86</v>
      </c>
      <c r="BE1065" t="s">
        <v>86</v>
      </c>
      <c r="BF1065" t="s">
        <v>85</v>
      </c>
      <c r="BG1065" t="s">
        <v>86</v>
      </c>
      <c r="BH1065" t="s">
        <v>85</v>
      </c>
      <c r="BI1065" t="s">
        <v>85</v>
      </c>
      <c r="BJ1065" t="s">
        <v>85</v>
      </c>
      <c r="BK1065" t="s">
        <v>85</v>
      </c>
      <c r="BL1065" t="s">
        <v>10651</v>
      </c>
      <c r="BM1065" t="s">
        <v>6722</v>
      </c>
      <c r="BN1065" t="s">
        <v>11634</v>
      </c>
      <c r="BO1065" t="s">
        <v>11882</v>
      </c>
      <c r="BP1065" s="1" t="s">
        <v>11883</v>
      </c>
    </row>
    <row r="1066" spans="1:68" hidden="1" x14ac:dyDescent="0.25">
      <c r="A1066" s="1" t="s">
        <v>11662</v>
      </c>
      <c r="B1066" t="s">
        <v>11663</v>
      </c>
      <c r="C1066" t="s">
        <v>11664</v>
      </c>
      <c r="D1066" s="5">
        <f t="shared" si="48"/>
        <v>0</v>
      </c>
      <c r="E1066" s="5">
        <f>IFERROR(SEARCH(Tabelle2!$A$2,Literatur!$C1066),0)</f>
        <v>0</v>
      </c>
      <c r="F1066" s="5">
        <f>IFERROR(SEARCH(Tabelle2!$A$3,Literatur!$C1066),0)</f>
        <v>0</v>
      </c>
      <c r="G1066" s="5">
        <f>IFERROR(SEARCH(Tabelle2!$A$4,Literatur!$C1066),0)</f>
        <v>0</v>
      </c>
      <c r="H1066" s="5">
        <f>IFERROR(SEARCH(Tabelle2!$A$5,Literatur!$C1066),0)</f>
        <v>0</v>
      </c>
      <c r="I1066" s="5">
        <f>IFERROR(SEARCH(Tabelle2!$A$6,Literatur!$C1066),0)</f>
        <v>0</v>
      </c>
      <c r="J1066" s="5">
        <f>IFERROR(SEARCH(Tabelle2!$A$7,Literatur!$C1066),0)</f>
        <v>0</v>
      </c>
      <c r="K1066" s="5">
        <f>IFERROR(SEARCH(Tabelle2!$A$8,Literatur!$C1066),0)</f>
        <v>0</v>
      </c>
      <c r="L1066" s="5">
        <f>IFERROR(SEARCH(Tabelle2!$A$9,Literatur!$C1066),0)</f>
        <v>0</v>
      </c>
      <c r="M1066" s="5">
        <f>IFERROR(SEARCH(Tabelle2!$A$10,Literatur!$C1066),0)</f>
        <v>0</v>
      </c>
      <c r="N1066" t="s">
        <v>3715</v>
      </c>
      <c r="O1066" t="s">
        <v>61</v>
      </c>
      <c r="P1066" t="s">
        <v>10237</v>
      </c>
      <c r="Q1066" t="s">
        <v>11665</v>
      </c>
      <c r="R1066">
        <v>1</v>
      </c>
      <c r="S1066">
        <v>115004</v>
      </c>
      <c r="T1066" t="s">
        <v>64</v>
      </c>
      <c r="U1066" t="s">
        <v>11666</v>
      </c>
      <c r="V1066" t="s">
        <v>11667</v>
      </c>
      <c r="X1066" t="s">
        <v>11668</v>
      </c>
      <c r="Y1066" t="s">
        <v>11669</v>
      </c>
      <c r="Z1066" t="s">
        <v>11670</v>
      </c>
      <c r="AA1066">
        <f t="shared" si="49"/>
        <v>15</v>
      </c>
      <c r="AB1066">
        <v>26</v>
      </c>
      <c r="AC1066" t="s">
        <v>11884</v>
      </c>
      <c r="AD1066" t="s">
        <v>71</v>
      </c>
      <c r="AE1066">
        <v>25005706</v>
      </c>
      <c r="AF1066" t="s">
        <v>11885</v>
      </c>
      <c r="AG1066" t="s">
        <v>11886</v>
      </c>
      <c r="AH1066" t="s">
        <v>11887</v>
      </c>
      <c r="AI1066" t="s">
        <v>11888</v>
      </c>
      <c r="AK1066" t="s">
        <v>9172</v>
      </c>
      <c r="AL1066">
        <v>2276630</v>
      </c>
      <c r="AM1066">
        <v>2015</v>
      </c>
      <c r="AN1066" t="s">
        <v>1427</v>
      </c>
      <c r="AO1066" t="s">
        <v>1428</v>
      </c>
      <c r="AP1066" t="s">
        <v>1429</v>
      </c>
      <c r="AQ1066" t="s">
        <v>1430</v>
      </c>
      <c r="AR1066" t="s">
        <v>11889</v>
      </c>
      <c r="AS1066" t="s">
        <v>1432</v>
      </c>
      <c r="AT1066" t="s">
        <v>11890</v>
      </c>
      <c r="AU1066" t="s">
        <v>11891</v>
      </c>
      <c r="AV1066" t="s">
        <v>84</v>
      </c>
      <c r="AW1066" t="s">
        <v>86</v>
      </c>
      <c r="AX1066" t="s">
        <v>86</v>
      </c>
      <c r="AY1066" t="s">
        <v>85</v>
      </c>
      <c r="AZ1066" t="s">
        <v>86</v>
      </c>
      <c r="BA1066" t="s">
        <v>85</v>
      </c>
      <c r="BB1066" t="s">
        <v>85</v>
      </c>
      <c r="BC1066">
        <v>14</v>
      </c>
      <c r="BD1066" t="s">
        <v>86</v>
      </c>
      <c r="BE1066" t="s">
        <v>86</v>
      </c>
      <c r="BF1066" t="s">
        <v>85</v>
      </c>
      <c r="BG1066" t="s">
        <v>86</v>
      </c>
      <c r="BH1066" t="s">
        <v>85</v>
      </c>
      <c r="BI1066" t="s">
        <v>85</v>
      </c>
      <c r="BJ1066" t="s">
        <v>85</v>
      </c>
      <c r="BK1066" t="s">
        <v>86</v>
      </c>
      <c r="BL1066" t="s">
        <v>11892</v>
      </c>
      <c r="BM1066" t="s">
        <v>1698</v>
      </c>
      <c r="BN1066" t="s">
        <v>11893</v>
      </c>
      <c r="BO1066" t="s">
        <v>6119</v>
      </c>
      <c r="BP1066" s="1" t="s">
        <v>11894</v>
      </c>
    </row>
    <row r="1067" spans="1:68" hidden="1" x14ac:dyDescent="0.25">
      <c r="A1067" s="1" t="s">
        <v>11662</v>
      </c>
      <c r="B1067" t="s">
        <v>11663</v>
      </c>
      <c r="C1067" t="s">
        <v>11664</v>
      </c>
      <c r="D1067" s="5">
        <f t="shared" si="48"/>
        <v>0</v>
      </c>
      <c r="E1067" s="5">
        <f>IFERROR(SEARCH(Tabelle2!$A$2,Literatur!$C1067),0)</f>
        <v>0</v>
      </c>
      <c r="F1067" s="5">
        <f>IFERROR(SEARCH(Tabelle2!$A$3,Literatur!$C1067),0)</f>
        <v>0</v>
      </c>
      <c r="G1067" s="5">
        <f>IFERROR(SEARCH(Tabelle2!$A$4,Literatur!$C1067),0)</f>
        <v>0</v>
      </c>
      <c r="H1067" s="5">
        <f>IFERROR(SEARCH(Tabelle2!$A$5,Literatur!$C1067),0)</f>
        <v>0</v>
      </c>
      <c r="I1067" s="5">
        <f>IFERROR(SEARCH(Tabelle2!$A$6,Literatur!$C1067),0)</f>
        <v>0</v>
      </c>
      <c r="J1067" s="5">
        <f>IFERROR(SEARCH(Tabelle2!$A$7,Literatur!$C1067),0)</f>
        <v>0</v>
      </c>
      <c r="K1067" s="5">
        <f>IFERROR(SEARCH(Tabelle2!$A$8,Literatur!$C1067),0)</f>
        <v>0</v>
      </c>
      <c r="L1067" s="5">
        <f>IFERROR(SEARCH(Tabelle2!$A$9,Literatur!$C1067),0)</f>
        <v>0</v>
      </c>
      <c r="M1067" s="5">
        <f>IFERROR(SEARCH(Tabelle2!$A$10,Literatur!$C1067),0)</f>
        <v>0</v>
      </c>
      <c r="N1067" t="s">
        <v>3715</v>
      </c>
      <c r="O1067" t="s">
        <v>61</v>
      </c>
      <c r="P1067" t="s">
        <v>10237</v>
      </c>
      <c r="Q1067" t="s">
        <v>11665</v>
      </c>
      <c r="R1067">
        <v>1</v>
      </c>
      <c r="S1067">
        <v>115004</v>
      </c>
      <c r="T1067" t="s">
        <v>64</v>
      </c>
      <c r="U1067" t="s">
        <v>11666</v>
      </c>
      <c r="V1067" t="s">
        <v>11667</v>
      </c>
      <c r="X1067" t="s">
        <v>11668</v>
      </c>
      <c r="Y1067" t="s">
        <v>11669</v>
      </c>
      <c r="Z1067" t="s">
        <v>11670</v>
      </c>
      <c r="AA1067">
        <f t="shared" si="49"/>
        <v>15</v>
      </c>
      <c r="AB1067">
        <v>26</v>
      </c>
      <c r="AC1067" t="s">
        <v>11895</v>
      </c>
      <c r="AD1067" t="s">
        <v>71</v>
      </c>
      <c r="AE1067">
        <v>23401401</v>
      </c>
      <c r="AF1067" t="s">
        <v>11896</v>
      </c>
      <c r="AG1067" t="s">
        <v>11897</v>
      </c>
      <c r="AH1067" t="s">
        <v>11898</v>
      </c>
      <c r="AI1067" t="s">
        <v>11899</v>
      </c>
      <c r="AK1067" t="s">
        <v>11900</v>
      </c>
      <c r="AL1067">
        <v>2021175</v>
      </c>
      <c r="AM1067">
        <v>2013</v>
      </c>
      <c r="AN1067" t="s">
        <v>11901</v>
      </c>
      <c r="AO1067" t="s">
        <v>11902</v>
      </c>
      <c r="AP1067" t="s">
        <v>11902</v>
      </c>
      <c r="AQ1067" t="s">
        <v>11903</v>
      </c>
      <c r="AR1067" t="s">
        <v>3108</v>
      </c>
      <c r="AS1067" t="s">
        <v>11904</v>
      </c>
      <c r="AT1067" t="s">
        <v>11905</v>
      </c>
      <c r="AU1067" t="s">
        <v>11906</v>
      </c>
      <c r="AV1067" t="s">
        <v>84</v>
      </c>
      <c r="AW1067" t="s">
        <v>85</v>
      </c>
      <c r="AX1067" t="s">
        <v>86</v>
      </c>
      <c r="AY1067" t="s">
        <v>86</v>
      </c>
      <c r="AZ1067" t="s">
        <v>86</v>
      </c>
      <c r="BA1067" t="s">
        <v>85</v>
      </c>
      <c r="BB1067" t="s">
        <v>86</v>
      </c>
      <c r="BC1067">
        <v>14</v>
      </c>
      <c r="BD1067" t="s">
        <v>86</v>
      </c>
      <c r="BE1067" t="s">
        <v>86</v>
      </c>
      <c r="BF1067" t="s">
        <v>85</v>
      </c>
      <c r="BG1067" t="s">
        <v>86</v>
      </c>
      <c r="BH1067" t="s">
        <v>85</v>
      </c>
      <c r="BI1067" t="s">
        <v>85</v>
      </c>
      <c r="BJ1067" t="s">
        <v>85</v>
      </c>
      <c r="BK1067" t="s">
        <v>85</v>
      </c>
      <c r="BL1067" t="s">
        <v>11907</v>
      </c>
      <c r="BM1067" t="s">
        <v>11908</v>
      </c>
      <c r="BO1067" t="s">
        <v>11873</v>
      </c>
      <c r="BP1067" s="1" t="s">
        <v>11909</v>
      </c>
    </row>
    <row r="1068" spans="1:68" hidden="1" x14ac:dyDescent="0.25">
      <c r="A1068" s="1" t="s">
        <v>11662</v>
      </c>
      <c r="B1068" t="s">
        <v>11663</v>
      </c>
      <c r="C1068" t="s">
        <v>11664</v>
      </c>
      <c r="D1068" s="5">
        <f t="shared" si="48"/>
        <v>0</v>
      </c>
      <c r="E1068" s="5">
        <f>IFERROR(SEARCH(Tabelle2!$A$2,Literatur!$C1068),0)</f>
        <v>0</v>
      </c>
      <c r="F1068" s="5">
        <f>IFERROR(SEARCH(Tabelle2!$A$3,Literatur!$C1068),0)</f>
        <v>0</v>
      </c>
      <c r="G1068" s="5">
        <f>IFERROR(SEARCH(Tabelle2!$A$4,Literatur!$C1068),0)</f>
        <v>0</v>
      </c>
      <c r="H1068" s="5">
        <f>IFERROR(SEARCH(Tabelle2!$A$5,Literatur!$C1068),0)</f>
        <v>0</v>
      </c>
      <c r="I1068" s="5">
        <f>IFERROR(SEARCH(Tabelle2!$A$6,Literatur!$C1068),0)</f>
        <v>0</v>
      </c>
      <c r="J1068" s="5">
        <f>IFERROR(SEARCH(Tabelle2!$A$7,Literatur!$C1068),0)</f>
        <v>0</v>
      </c>
      <c r="K1068" s="5">
        <f>IFERROR(SEARCH(Tabelle2!$A$8,Literatur!$C1068),0)</f>
        <v>0</v>
      </c>
      <c r="L1068" s="5">
        <f>IFERROR(SEARCH(Tabelle2!$A$9,Literatur!$C1068),0)</f>
        <v>0</v>
      </c>
      <c r="M1068" s="5">
        <f>IFERROR(SEARCH(Tabelle2!$A$10,Literatur!$C1068),0)</f>
        <v>0</v>
      </c>
      <c r="N1068" t="s">
        <v>3715</v>
      </c>
      <c r="O1068" t="s">
        <v>61</v>
      </c>
      <c r="P1068" t="s">
        <v>10237</v>
      </c>
      <c r="Q1068" t="s">
        <v>11665</v>
      </c>
      <c r="R1068">
        <v>1</v>
      </c>
      <c r="S1068">
        <v>115004</v>
      </c>
      <c r="T1068" t="s">
        <v>64</v>
      </c>
      <c r="U1068" t="s">
        <v>11666</v>
      </c>
      <c r="V1068" t="s">
        <v>11667</v>
      </c>
      <c r="X1068" t="s">
        <v>11668</v>
      </c>
      <c r="Y1068" t="s">
        <v>11669</v>
      </c>
      <c r="Z1068" t="s">
        <v>11670</v>
      </c>
      <c r="AA1068">
        <f t="shared" si="49"/>
        <v>15</v>
      </c>
      <c r="AB1068">
        <v>26</v>
      </c>
      <c r="AC1068" t="s">
        <v>11910</v>
      </c>
      <c r="AD1068" t="s">
        <v>71</v>
      </c>
      <c r="AE1068">
        <v>25100205</v>
      </c>
      <c r="AF1068" t="s">
        <v>11911</v>
      </c>
      <c r="AG1068" t="s">
        <v>11912</v>
      </c>
      <c r="AH1068" t="s">
        <v>11913</v>
      </c>
      <c r="AI1068" t="s">
        <v>11914</v>
      </c>
      <c r="AK1068" t="s">
        <v>420</v>
      </c>
      <c r="AL1068">
        <v>2206643</v>
      </c>
      <c r="AM1068">
        <v>2014</v>
      </c>
      <c r="AN1068" t="s">
        <v>3105</v>
      </c>
      <c r="AO1068" t="s">
        <v>3106</v>
      </c>
      <c r="AP1068" t="s">
        <v>3106</v>
      </c>
      <c r="AQ1068" t="s">
        <v>3107</v>
      </c>
      <c r="AR1068" t="s">
        <v>535</v>
      </c>
      <c r="AS1068" t="s">
        <v>3109</v>
      </c>
      <c r="AT1068" t="s">
        <v>11915</v>
      </c>
      <c r="AU1068" t="s">
        <v>11916</v>
      </c>
      <c r="AV1068" t="s">
        <v>84</v>
      </c>
      <c r="AW1068" t="s">
        <v>85</v>
      </c>
      <c r="AX1068" t="s">
        <v>86</v>
      </c>
      <c r="AY1068" t="s">
        <v>85</v>
      </c>
      <c r="AZ1068" t="s">
        <v>86</v>
      </c>
      <c r="BA1068" t="s">
        <v>85</v>
      </c>
      <c r="BB1068" t="s">
        <v>85</v>
      </c>
      <c r="BC1068">
        <v>17</v>
      </c>
      <c r="BD1068" t="s">
        <v>86</v>
      </c>
      <c r="BE1068" t="s">
        <v>86</v>
      </c>
      <c r="BF1068" t="s">
        <v>86</v>
      </c>
      <c r="BG1068" t="s">
        <v>86</v>
      </c>
      <c r="BH1068" t="s">
        <v>86</v>
      </c>
      <c r="BI1068" t="s">
        <v>85</v>
      </c>
      <c r="BJ1068" t="s">
        <v>86</v>
      </c>
      <c r="BK1068" t="s">
        <v>86</v>
      </c>
      <c r="BL1068" t="s">
        <v>11917</v>
      </c>
      <c r="BM1068" t="s">
        <v>233</v>
      </c>
      <c r="BO1068" t="s">
        <v>11634</v>
      </c>
      <c r="BP1068" s="1" t="s">
        <v>11918</v>
      </c>
    </row>
    <row r="1069" spans="1:68" hidden="1" x14ac:dyDescent="0.25">
      <c r="A1069" s="1" t="s">
        <v>11662</v>
      </c>
      <c r="B1069" t="s">
        <v>11663</v>
      </c>
      <c r="C1069" t="s">
        <v>11664</v>
      </c>
      <c r="D1069" s="5">
        <f t="shared" si="48"/>
        <v>0</v>
      </c>
      <c r="E1069" s="5">
        <f>IFERROR(SEARCH(Tabelle2!$A$2,Literatur!$C1069),0)</f>
        <v>0</v>
      </c>
      <c r="F1069" s="5">
        <f>IFERROR(SEARCH(Tabelle2!$A$3,Literatur!$C1069),0)</f>
        <v>0</v>
      </c>
      <c r="G1069" s="5">
        <f>IFERROR(SEARCH(Tabelle2!$A$4,Literatur!$C1069),0)</f>
        <v>0</v>
      </c>
      <c r="H1069" s="5">
        <f>IFERROR(SEARCH(Tabelle2!$A$5,Literatur!$C1069),0)</f>
        <v>0</v>
      </c>
      <c r="I1069" s="5">
        <f>IFERROR(SEARCH(Tabelle2!$A$6,Literatur!$C1069),0)</f>
        <v>0</v>
      </c>
      <c r="J1069" s="5">
        <f>IFERROR(SEARCH(Tabelle2!$A$7,Literatur!$C1069),0)</f>
        <v>0</v>
      </c>
      <c r="K1069" s="5">
        <f>IFERROR(SEARCH(Tabelle2!$A$8,Literatur!$C1069),0)</f>
        <v>0</v>
      </c>
      <c r="L1069" s="5">
        <f>IFERROR(SEARCH(Tabelle2!$A$9,Literatur!$C1069),0)</f>
        <v>0</v>
      </c>
      <c r="M1069" s="5">
        <f>IFERROR(SEARCH(Tabelle2!$A$10,Literatur!$C1069),0)</f>
        <v>0</v>
      </c>
      <c r="N1069" t="s">
        <v>3715</v>
      </c>
      <c r="O1069" t="s">
        <v>61</v>
      </c>
      <c r="P1069" t="s">
        <v>10237</v>
      </c>
      <c r="Q1069" t="s">
        <v>11665</v>
      </c>
      <c r="R1069">
        <v>1</v>
      </c>
      <c r="S1069">
        <v>115004</v>
      </c>
      <c r="T1069" t="s">
        <v>64</v>
      </c>
      <c r="U1069" t="s">
        <v>11666</v>
      </c>
      <c r="V1069" t="s">
        <v>11667</v>
      </c>
      <c r="X1069" t="s">
        <v>11668</v>
      </c>
      <c r="Y1069" t="s">
        <v>11669</v>
      </c>
      <c r="Z1069" t="s">
        <v>11670</v>
      </c>
      <c r="AA1069">
        <f t="shared" si="49"/>
        <v>15</v>
      </c>
      <c r="AB1069">
        <v>26</v>
      </c>
      <c r="AC1069" t="s">
        <v>11919</v>
      </c>
      <c r="AD1069" t="s">
        <v>71</v>
      </c>
      <c r="AE1069">
        <v>26951233</v>
      </c>
      <c r="AF1069" t="s">
        <v>11920</v>
      </c>
      <c r="AG1069" t="s">
        <v>11921</v>
      </c>
      <c r="AH1069" t="s">
        <v>11922</v>
      </c>
      <c r="AI1069" t="s">
        <v>11923</v>
      </c>
      <c r="AK1069" t="s">
        <v>1426</v>
      </c>
      <c r="AL1069">
        <v>2410050</v>
      </c>
      <c r="AM1069">
        <v>2016</v>
      </c>
      <c r="AN1069" t="s">
        <v>532</v>
      </c>
      <c r="AO1069" t="s">
        <v>533</v>
      </c>
      <c r="AP1069" t="s">
        <v>533</v>
      </c>
      <c r="AQ1069" t="s">
        <v>534</v>
      </c>
      <c r="AR1069" t="s">
        <v>11924</v>
      </c>
      <c r="AS1069" t="s">
        <v>536</v>
      </c>
      <c r="AT1069" t="s">
        <v>11925</v>
      </c>
      <c r="AU1069" t="s">
        <v>11926</v>
      </c>
      <c r="AV1069" t="s">
        <v>84</v>
      </c>
      <c r="AW1069" t="s">
        <v>86</v>
      </c>
      <c r="AX1069" t="s">
        <v>86</v>
      </c>
      <c r="AY1069" t="s">
        <v>85</v>
      </c>
      <c r="AZ1069" t="s">
        <v>86</v>
      </c>
      <c r="BA1069" t="s">
        <v>85</v>
      </c>
      <c r="BB1069" t="s">
        <v>85</v>
      </c>
      <c r="BC1069">
        <v>18</v>
      </c>
      <c r="BD1069" t="s">
        <v>86</v>
      </c>
      <c r="BE1069" t="s">
        <v>86</v>
      </c>
      <c r="BF1069" t="s">
        <v>85</v>
      </c>
      <c r="BG1069" t="s">
        <v>86</v>
      </c>
      <c r="BH1069" t="s">
        <v>85</v>
      </c>
      <c r="BI1069" t="s">
        <v>85</v>
      </c>
      <c r="BJ1069" t="s">
        <v>85</v>
      </c>
      <c r="BK1069" t="s">
        <v>85</v>
      </c>
      <c r="BL1069" t="s">
        <v>1133</v>
      </c>
      <c r="BM1069" t="s">
        <v>1967</v>
      </c>
      <c r="BO1069" t="s">
        <v>1728</v>
      </c>
      <c r="BP1069" s="1" t="s">
        <v>11927</v>
      </c>
    </row>
    <row r="1070" spans="1:68" hidden="1" x14ac:dyDescent="0.25">
      <c r="A1070" s="1" t="s">
        <v>11662</v>
      </c>
      <c r="B1070" t="s">
        <v>11663</v>
      </c>
      <c r="C1070" t="s">
        <v>11664</v>
      </c>
      <c r="D1070" s="5">
        <f t="shared" si="48"/>
        <v>0</v>
      </c>
      <c r="E1070" s="5">
        <f>IFERROR(SEARCH(Tabelle2!$A$2,Literatur!$C1070),0)</f>
        <v>0</v>
      </c>
      <c r="F1070" s="5">
        <f>IFERROR(SEARCH(Tabelle2!$A$3,Literatur!$C1070),0)</f>
        <v>0</v>
      </c>
      <c r="G1070" s="5">
        <f>IFERROR(SEARCH(Tabelle2!$A$4,Literatur!$C1070),0)</f>
        <v>0</v>
      </c>
      <c r="H1070" s="5">
        <f>IFERROR(SEARCH(Tabelle2!$A$5,Literatur!$C1070),0)</f>
        <v>0</v>
      </c>
      <c r="I1070" s="5">
        <f>IFERROR(SEARCH(Tabelle2!$A$6,Literatur!$C1070),0)</f>
        <v>0</v>
      </c>
      <c r="J1070" s="5">
        <f>IFERROR(SEARCH(Tabelle2!$A$7,Literatur!$C1070),0)</f>
        <v>0</v>
      </c>
      <c r="K1070" s="5">
        <f>IFERROR(SEARCH(Tabelle2!$A$8,Literatur!$C1070),0)</f>
        <v>0</v>
      </c>
      <c r="L1070" s="5">
        <f>IFERROR(SEARCH(Tabelle2!$A$9,Literatur!$C1070),0)</f>
        <v>0</v>
      </c>
      <c r="M1070" s="5">
        <f>IFERROR(SEARCH(Tabelle2!$A$10,Literatur!$C1070),0)</f>
        <v>0</v>
      </c>
      <c r="N1070" t="s">
        <v>3715</v>
      </c>
      <c r="O1070" t="s">
        <v>61</v>
      </c>
      <c r="P1070" t="s">
        <v>10237</v>
      </c>
      <c r="Q1070" t="s">
        <v>11665</v>
      </c>
      <c r="R1070">
        <v>1</v>
      </c>
      <c r="S1070">
        <v>115004</v>
      </c>
      <c r="T1070" t="s">
        <v>64</v>
      </c>
      <c r="U1070" t="s">
        <v>11666</v>
      </c>
      <c r="V1070" t="s">
        <v>11667</v>
      </c>
      <c r="X1070" t="s">
        <v>11668</v>
      </c>
      <c r="Y1070" t="s">
        <v>11669</v>
      </c>
      <c r="Z1070" t="s">
        <v>11670</v>
      </c>
      <c r="AA1070">
        <f t="shared" si="49"/>
        <v>15</v>
      </c>
      <c r="AB1070">
        <v>26</v>
      </c>
      <c r="AC1070" t="s">
        <v>11928</v>
      </c>
      <c r="AD1070" t="s">
        <v>71</v>
      </c>
      <c r="AE1070">
        <v>21796419</v>
      </c>
      <c r="AF1070" t="s">
        <v>11929</v>
      </c>
      <c r="AG1070" t="s">
        <v>11930</v>
      </c>
      <c r="AH1070" t="s">
        <v>11931</v>
      </c>
      <c r="AI1070" t="s">
        <v>11932</v>
      </c>
      <c r="AK1070" t="s">
        <v>566</v>
      </c>
      <c r="AL1070">
        <v>1862812</v>
      </c>
      <c r="AM1070">
        <v>2011</v>
      </c>
      <c r="AN1070" t="s">
        <v>11933</v>
      </c>
      <c r="AO1070" t="s">
        <v>11934</v>
      </c>
      <c r="AP1070" t="s">
        <v>11935</v>
      </c>
      <c r="AQ1070" t="s">
        <v>11936</v>
      </c>
      <c r="AR1070" t="s">
        <v>11937</v>
      </c>
      <c r="AS1070" t="s">
        <v>11938</v>
      </c>
      <c r="AV1070" t="s">
        <v>84</v>
      </c>
      <c r="AW1070" t="s">
        <v>86</v>
      </c>
      <c r="AX1070" t="s">
        <v>86</v>
      </c>
      <c r="AY1070" t="s">
        <v>86</v>
      </c>
      <c r="AZ1070" t="s">
        <v>86</v>
      </c>
      <c r="BA1070" t="s">
        <v>85</v>
      </c>
      <c r="BB1070" t="s">
        <v>85</v>
      </c>
      <c r="BC1070">
        <v>21</v>
      </c>
      <c r="BD1070" t="s">
        <v>86</v>
      </c>
      <c r="BE1070" t="s">
        <v>86</v>
      </c>
      <c r="BF1070" t="s">
        <v>85</v>
      </c>
      <c r="BG1070" t="s">
        <v>85</v>
      </c>
      <c r="BH1070" t="s">
        <v>85</v>
      </c>
      <c r="BI1070" t="s">
        <v>85</v>
      </c>
      <c r="BJ1070" t="s">
        <v>85</v>
      </c>
      <c r="BK1070" t="s">
        <v>85</v>
      </c>
      <c r="BL1070" t="s">
        <v>11939</v>
      </c>
      <c r="BM1070" t="s">
        <v>6962</v>
      </c>
      <c r="BO1070" t="s">
        <v>11893</v>
      </c>
      <c r="BP1070" s="1" t="s">
        <v>11940</v>
      </c>
    </row>
    <row r="1071" spans="1:68" hidden="1" x14ac:dyDescent="0.25">
      <c r="A1071" s="1" t="s">
        <v>11662</v>
      </c>
      <c r="B1071" t="s">
        <v>11663</v>
      </c>
      <c r="C1071" t="s">
        <v>11664</v>
      </c>
      <c r="D1071" s="5">
        <f t="shared" si="48"/>
        <v>0</v>
      </c>
      <c r="E1071" s="5">
        <f>IFERROR(SEARCH(Tabelle2!$A$2,Literatur!$C1071),0)</f>
        <v>0</v>
      </c>
      <c r="F1071" s="5">
        <f>IFERROR(SEARCH(Tabelle2!$A$3,Literatur!$C1071),0)</f>
        <v>0</v>
      </c>
      <c r="G1071" s="5">
        <f>IFERROR(SEARCH(Tabelle2!$A$4,Literatur!$C1071),0)</f>
        <v>0</v>
      </c>
      <c r="H1071" s="5">
        <f>IFERROR(SEARCH(Tabelle2!$A$5,Literatur!$C1071),0)</f>
        <v>0</v>
      </c>
      <c r="I1071" s="5">
        <f>IFERROR(SEARCH(Tabelle2!$A$6,Literatur!$C1071),0)</f>
        <v>0</v>
      </c>
      <c r="J1071" s="5">
        <f>IFERROR(SEARCH(Tabelle2!$A$7,Literatur!$C1071),0)</f>
        <v>0</v>
      </c>
      <c r="K1071" s="5">
        <f>IFERROR(SEARCH(Tabelle2!$A$8,Literatur!$C1071),0)</f>
        <v>0</v>
      </c>
      <c r="L1071" s="5">
        <f>IFERROR(SEARCH(Tabelle2!$A$9,Literatur!$C1071),0)</f>
        <v>0</v>
      </c>
      <c r="M1071" s="5">
        <f>IFERROR(SEARCH(Tabelle2!$A$10,Literatur!$C1071),0)</f>
        <v>0</v>
      </c>
      <c r="N1071" t="s">
        <v>3715</v>
      </c>
      <c r="O1071" t="s">
        <v>61</v>
      </c>
      <c r="P1071" t="s">
        <v>10237</v>
      </c>
      <c r="Q1071" t="s">
        <v>11665</v>
      </c>
      <c r="R1071">
        <v>1</v>
      </c>
      <c r="S1071">
        <v>115004</v>
      </c>
      <c r="T1071" t="s">
        <v>64</v>
      </c>
      <c r="U1071" t="s">
        <v>11666</v>
      </c>
      <c r="V1071" t="s">
        <v>11667</v>
      </c>
      <c r="X1071" t="s">
        <v>11668</v>
      </c>
      <c r="Y1071" t="s">
        <v>11669</v>
      </c>
      <c r="Z1071" t="s">
        <v>11670</v>
      </c>
      <c r="AA1071">
        <f t="shared" si="49"/>
        <v>15</v>
      </c>
      <c r="AB1071">
        <v>26</v>
      </c>
      <c r="AC1071" t="s">
        <v>11941</v>
      </c>
      <c r="AD1071" t="s">
        <v>71</v>
      </c>
      <c r="AE1071">
        <v>24218995</v>
      </c>
      <c r="AH1071" t="s">
        <v>11942</v>
      </c>
      <c r="AI1071" t="s">
        <v>11943</v>
      </c>
      <c r="AK1071" t="s">
        <v>281</v>
      </c>
      <c r="AL1071">
        <v>2146969</v>
      </c>
      <c r="AM1071">
        <v>2014</v>
      </c>
      <c r="AN1071" t="s">
        <v>11944</v>
      </c>
      <c r="AO1071" t="s">
        <v>11945</v>
      </c>
      <c r="AP1071" t="s">
        <v>11945</v>
      </c>
      <c r="AQ1071" t="s">
        <v>11946</v>
      </c>
      <c r="AS1071" t="s">
        <v>11947</v>
      </c>
      <c r="AV1071" t="s">
        <v>84</v>
      </c>
      <c r="AW1071" t="s">
        <v>86</v>
      </c>
      <c r="AX1071" t="s">
        <v>86</v>
      </c>
      <c r="AY1071" t="s">
        <v>85</v>
      </c>
      <c r="AZ1071" t="s">
        <v>86</v>
      </c>
      <c r="BA1071" t="s">
        <v>85</v>
      </c>
      <c r="BC1071">
        <v>29</v>
      </c>
      <c r="BD1071" t="s">
        <v>86</v>
      </c>
      <c r="BE1071" t="s">
        <v>86</v>
      </c>
      <c r="BF1071" t="s">
        <v>85</v>
      </c>
      <c r="BG1071" t="s">
        <v>86</v>
      </c>
      <c r="BH1071" t="s">
        <v>85</v>
      </c>
      <c r="BI1071" t="s">
        <v>85</v>
      </c>
      <c r="BJ1071" t="s">
        <v>85</v>
      </c>
      <c r="BK1071" t="s">
        <v>85</v>
      </c>
      <c r="BL1071" t="s">
        <v>5164</v>
      </c>
      <c r="BM1071" t="s">
        <v>262</v>
      </c>
      <c r="BO1071" t="s">
        <v>1718</v>
      </c>
    </row>
    <row r="1072" spans="1:68" hidden="1" x14ac:dyDescent="0.25">
      <c r="A1072" s="1" t="s">
        <v>11948</v>
      </c>
      <c r="B1072" t="s">
        <v>11949</v>
      </c>
      <c r="C1072" t="s">
        <v>11950</v>
      </c>
      <c r="D1072" s="5">
        <f t="shared" ref="D1072:D1098" si="50">SUM(E1072:M1072)*4</f>
        <v>4</v>
      </c>
      <c r="E1072" s="5">
        <v>1</v>
      </c>
      <c r="F1072" s="5">
        <f>IFERROR(SEARCH(Tabelle2!$A$3,Literatur!$C1072),0)</f>
        <v>0</v>
      </c>
      <c r="G1072" s="5">
        <f>IFERROR(SEARCH(Tabelle2!$A$4,Literatur!$C1072),0)</f>
        <v>0</v>
      </c>
      <c r="H1072" s="5">
        <f>IFERROR(SEARCH(Tabelle2!$A$5,Literatur!$C1072),0)</f>
        <v>0</v>
      </c>
      <c r="I1072" s="5">
        <f>IFERROR(SEARCH(Tabelle2!$A$6,Literatur!$C1072),0)</f>
        <v>0</v>
      </c>
      <c r="J1072" s="5">
        <f>IFERROR(SEARCH(Tabelle2!$A$7,Literatur!$C1072),0)</f>
        <v>0</v>
      </c>
      <c r="K1072" s="5">
        <f>IFERROR(SEARCH(Tabelle2!$A$8,Literatur!$C1072),0)</f>
        <v>0</v>
      </c>
      <c r="L1072" s="5">
        <f>IFERROR(SEARCH(Tabelle2!$A$9,Literatur!$C1072),0)</f>
        <v>0</v>
      </c>
      <c r="M1072" s="5">
        <f>IFERROR(SEARCH(Tabelle2!$A$10,Literatur!$C1072),0)</f>
        <v>0</v>
      </c>
      <c r="N1072" t="s">
        <v>60</v>
      </c>
      <c r="O1072" t="s">
        <v>61</v>
      </c>
      <c r="P1072" t="s">
        <v>11951</v>
      </c>
      <c r="Q1072" t="s">
        <v>5387</v>
      </c>
      <c r="R1072">
        <v>2</v>
      </c>
      <c r="S1072">
        <v>115151</v>
      </c>
      <c r="T1072" t="s">
        <v>64</v>
      </c>
      <c r="U1072" t="s">
        <v>11952</v>
      </c>
      <c r="V1072" t="s">
        <v>11953</v>
      </c>
      <c r="X1072" t="s">
        <v>11954</v>
      </c>
      <c r="Y1072" t="s">
        <v>11955</v>
      </c>
      <c r="Z1072" t="s">
        <v>11956</v>
      </c>
      <c r="AA1072">
        <f t="shared" si="49"/>
        <v>9</v>
      </c>
      <c r="AB1072">
        <v>27</v>
      </c>
      <c r="AC1072" t="s">
        <v>11957</v>
      </c>
      <c r="AD1072" t="s">
        <v>71</v>
      </c>
      <c r="AE1072">
        <v>30166626</v>
      </c>
      <c r="AF1072" t="s">
        <v>11958</v>
      </c>
      <c r="AG1072" t="s">
        <v>11959</v>
      </c>
      <c r="AH1072" t="s">
        <v>11960</v>
      </c>
      <c r="AI1072" t="s">
        <v>11961</v>
      </c>
      <c r="AJ1072" t="s">
        <v>113</v>
      </c>
      <c r="AK1072" t="s">
        <v>97</v>
      </c>
      <c r="AL1072">
        <v>2711288</v>
      </c>
      <c r="AM1072">
        <v>2018</v>
      </c>
      <c r="AN1072" t="s">
        <v>464</v>
      </c>
      <c r="AO1072" t="s">
        <v>465</v>
      </c>
      <c r="AP1072" t="s">
        <v>465</v>
      </c>
      <c r="AQ1072" t="s">
        <v>466</v>
      </c>
      <c r="AR1072" t="s">
        <v>467</v>
      </c>
      <c r="AS1072" t="s">
        <v>467</v>
      </c>
      <c r="AT1072" t="s">
        <v>11962</v>
      </c>
      <c r="AU1072" t="s">
        <v>11963</v>
      </c>
      <c r="AV1072" t="s">
        <v>84</v>
      </c>
      <c r="AW1072" t="s">
        <v>86</v>
      </c>
      <c r="AX1072" t="s">
        <v>86</v>
      </c>
      <c r="AY1072" t="s">
        <v>85</v>
      </c>
      <c r="AZ1072" t="s">
        <v>86</v>
      </c>
      <c r="BA1072" t="s">
        <v>85</v>
      </c>
      <c r="BB1072" t="s">
        <v>86</v>
      </c>
      <c r="BC1072">
        <v>0</v>
      </c>
      <c r="BD1072" t="s">
        <v>86</v>
      </c>
      <c r="BE1072" t="s">
        <v>86</v>
      </c>
      <c r="BF1072" t="s">
        <v>85</v>
      </c>
      <c r="BG1072" t="s">
        <v>85</v>
      </c>
      <c r="BH1072" t="s">
        <v>85</v>
      </c>
      <c r="BI1072" t="s">
        <v>85</v>
      </c>
      <c r="BJ1072" t="s">
        <v>85</v>
      </c>
      <c r="BK1072" t="s">
        <v>85</v>
      </c>
      <c r="BL1072" t="s">
        <v>362</v>
      </c>
      <c r="BM1072" t="s">
        <v>363</v>
      </c>
      <c r="BN1072" t="s">
        <v>1234</v>
      </c>
      <c r="BO1072" t="s">
        <v>1234</v>
      </c>
      <c r="BP1072" s="1" t="s">
        <v>11964</v>
      </c>
    </row>
    <row r="1073" spans="1:68" hidden="1" x14ac:dyDescent="0.25">
      <c r="A1073" s="1" t="s">
        <v>11948</v>
      </c>
      <c r="B1073" t="s">
        <v>11949</v>
      </c>
      <c r="C1073" t="s">
        <v>11950</v>
      </c>
      <c r="D1073" s="5">
        <f t="shared" si="50"/>
        <v>4</v>
      </c>
      <c r="E1073" s="5">
        <v>1</v>
      </c>
      <c r="F1073" s="5">
        <f>IFERROR(SEARCH(Tabelle2!$A$3,Literatur!$C1073),0)</f>
        <v>0</v>
      </c>
      <c r="G1073" s="5">
        <f>IFERROR(SEARCH(Tabelle2!$A$4,Literatur!$C1073),0)</f>
        <v>0</v>
      </c>
      <c r="H1073" s="5">
        <f>IFERROR(SEARCH(Tabelle2!$A$5,Literatur!$C1073),0)</f>
        <v>0</v>
      </c>
      <c r="I1073" s="5">
        <f>IFERROR(SEARCH(Tabelle2!$A$6,Literatur!$C1073),0)</f>
        <v>0</v>
      </c>
      <c r="J1073" s="5">
        <f>IFERROR(SEARCH(Tabelle2!$A$7,Literatur!$C1073),0)</f>
        <v>0</v>
      </c>
      <c r="K1073" s="5">
        <f>IFERROR(SEARCH(Tabelle2!$A$8,Literatur!$C1073),0)</f>
        <v>0</v>
      </c>
      <c r="L1073" s="5">
        <f>IFERROR(SEARCH(Tabelle2!$A$9,Literatur!$C1073),0)</f>
        <v>0</v>
      </c>
      <c r="M1073" s="5">
        <f>IFERROR(SEARCH(Tabelle2!$A$10,Literatur!$C1073),0)</f>
        <v>0</v>
      </c>
      <c r="N1073" t="s">
        <v>60</v>
      </c>
      <c r="O1073" t="s">
        <v>61</v>
      </c>
      <c r="P1073" t="s">
        <v>11951</v>
      </c>
      <c r="Q1073" t="s">
        <v>5387</v>
      </c>
      <c r="R1073">
        <v>2</v>
      </c>
      <c r="S1073">
        <v>115151</v>
      </c>
      <c r="T1073" t="s">
        <v>64</v>
      </c>
      <c r="U1073" t="s">
        <v>11952</v>
      </c>
      <c r="V1073" t="s">
        <v>11953</v>
      </c>
      <c r="X1073" t="s">
        <v>11954</v>
      </c>
      <c r="Y1073" t="s">
        <v>11955</v>
      </c>
      <c r="Z1073" t="s">
        <v>11956</v>
      </c>
      <c r="AA1073">
        <f t="shared" si="49"/>
        <v>9</v>
      </c>
      <c r="AB1073">
        <v>27</v>
      </c>
      <c r="AC1073" t="s">
        <v>11965</v>
      </c>
      <c r="AD1073" t="s">
        <v>71</v>
      </c>
      <c r="AE1073">
        <v>29794225</v>
      </c>
      <c r="AF1073" t="s">
        <v>11966</v>
      </c>
      <c r="AG1073" t="s">
        <v>11967</v>
      </c>
      <c r="AH1073" t="s">
        <v>11968</v>
      </c>
      <c r="AI1073" t="s">
        <v>11969</v>
      </c>
      <c r="AJ1073" t="s">
        <v>178</v>
      </c>
      <c r="AK1073" t="s">
        <v>645</v>
      </c>
      <c r="AL1073">
        <v>2732622</v>
      </c>
      <c r="AM1073">
        <v>2018</v>
      </c>
      <c r="AN1073" t="s">
        <v>11970</v>
      </c>
      <c r="AO1073" t="s">
        <v>11971</v>
      </c>
      <c r="AP1073" t="s">
        <v>11972</v>
      </c>
      <c r="AQ1073" t="s">
        <v>11973</v>
      </c>
      <c r="AR1073" t="s">
        <v>11974</v>
      </c>
      <c r="AS1073" t="s">
        <v>11975</v>
      </c>
      <c r="AT1073" t="s">
        <v>11976</v>
      </c>
      <c r="AU1073" t="s">
        <v>11977</v>
      </c>
      <c r="AV1073" t="s">
        <v>84</v>
      </c>
      <c r="AW1073" t="s">
        <v>86</v>
      </c>
      <c r="AX1073" t="s">
        <v>86</v>
      </c>
      <c r="AY1073" t="s">
        <v>85</v>
      </c>
      <c r="AZ1073" t="s">
        <v>86</v>
      </c>
      <c r="BA1073" t="s">
        <v>85</v>
      </c>
      <c r="BB1073" t="s">
        <v>86</v>
      </c>
      <c r="BC1073">
        <v>0</v>
      </c>
      <c r="BD1073" t="s">
        <v>86</v>
      </c>
      <c r="BE1073" t="s">
        <v>86</v>
      </c>
      <c r="BF1073" t="s">
        <v>85</v>
      </c>
      <c r="BG1073" t="s">
        <v>86</v>
      </c>
      <c r="BH1073" t="s">
        <v>85</v>
      </c>
      <c r="BI1073" t="s">
        <v>85</v>
      </c>
      <c r="BJ1073" t="s">
        <v>85</v>
      </c>
      <c r="BK1073" t="s">
        <v>85</v>
      </c>
      <c r="BL1073" t="s">
        <v>11978</v>
      </c>
      <c r="BM1073" t="s">
        <v>1307</v>
      </c>
      <c r="BN1073" t="s">
        <v>1292</v>
      </c>
      <c r="BO1073" t="s">
        <v>1292</v>
      </c>
      <c r="BP1073" s="1" t="s">
        <v>11979</v>
      </c>
    </row>
    <row r="1074" spans="1:68" hidden="1" x14ac:dyDescent="0.25">
      <c r="A1074" s="1" t="s">
        <v>11948</v>
      </c>
      <c r="B1074" t="s">
        <v>11949</v>
      </c>
      <c r="C1074" t="s">
        <v>11950</v>
      </c>
      <c r="D1074" s="5">
        <f t="shared" si="50"/>
        <v>4</v>
      </c>
      <c r="E1074" s="5">
        <v>1</v>
      </c>
      <c r="F1074" s="5">
        <f>IFERROR(SEARCH(Tabelle2!$A$3,Literatur!$C1074),0)</f>
        <v>0</v>
      </c>
      <c r="G1074" s="5">
        <f>IFERROR(SEARCH(Tabelle2!$A$4,Literatur!$C1074),0)</f>
        <v>0</v>
      </c>
      <c r="H1074" s="5">
        <f>IFERROR(SEARCH(Tabelle2!$A$5,Literatur!$C1074),0)</f>
        <v>0</v>
      </c>
      <c r="I1074" s="5">
        <f>IFERROR(SEARCH(Tabelle2!$A$6,Literatur!$C1074),0)</f>
        <v>0</v>
      </c>
      <c r="J1074" s="5">
        <f>IFERROR(SEARCH(Tabelle2!$A$7,Literatur!$C1074),0)</f>
        <v>0</v>
      </c>
      <c r="K1074" s="5">
        <f>IFERROR(SEARCH(Tabelle2!$A$8,Literatur!$C1074),0)</f>
        <v>0</v>
      </c>
      <c r="L1074" s="5">
        <f>IFERROR(SEARCH(Tabelle2!$A$9,Literatur!$C1074),0)</f>
        <v>0</v>
      </c>
      <c r="M1074" s="5">
        <f>IFERROR(SEARCH(Tabelle2!$A$10,Literatur!$C1074),0)</f>
        <v>0</v>
      </c>
      <c r="N1074" t="s">
        <v>60</v>
      </c>
      <c r="O1074" t="s">
        <v>61</v>
      </c>
      <c r="P1074" t="s">
        <v>11951</v>
      </c>
      <c r="Q1074" t="s">
        <v>5387</v>
      </c>
      <c r="R1074">
        <v>2</v>
      </c>
      <c r="S1074">
        <v>115151</v>
      </c>
      <c r="T1074" t="s">
        <v>64</v>
      </c>
      <c r="U1074" t="s">
        <v>11952</v>
      </c>
      <c r="V1074" t="s">
        <v>11953</v>
      </c>
      <c r="X1074" t="s">
        <v>11954</v>
      </c>
      <c r="Y1074" t="s">
        <v>11955</v>
      </c>
      <c r="Z1074" t="s">
        <v>11956</v>
      </c>
      <c r="AA1074">
        <f t="shared" si="49"/>
        <v>9</v>
      </c>
      <c r="AB1074">
        <v>27</v>
      </c>
      <c r="AC1074" t="s">
        <v>11980</v>
      </c>
      <c r="AD1074" t="s">
        <v>71</v>
      </c>
      <c r="AE1074">
        <v>29594931</v>
      </c>
      <c r="AF1074" t="s">
        <v>11981</v>
      </c>
      <c r="AG1074" t="s">
        <v>11982</v>
      </c>
      <c r="AH1074" t="s">
        <v>11983</v>
      </c>
      <c r="AI1074" t="s">
        <v>11984</v>
      </c>
      <c r="AJ1074" t="s">
        <v>113</v>
      </c>
      <c r="AK1074" t="s">
        <v>97</v>
      </c>
      <c r="AL1074">
        <v>2655751</v>
      </c>
      <c r="AM1074">
        <v>2018</v>
      </c>
      <c r="AN1074" t="s">
        <v>11985</v>
      </c>
      <c r="AO1074" t="s">
        <v>11986</v>
      </c>
      <c r="AP1074" t="s">
        <v>11986</v>
      </c>
      <c r="AQ1074" t="s">
        <v>11987</v>
      </c>
      <c r="AR1074" t="s">
        <v>11988</v>
      </c>
      <c r="AS1074" t="s">
        <v>11988</v>
      </c>
      <c r="AT1074" t="s">
        <v>11989</v>
      </c>
      <c r="AU1074" t="s">
        <v>11990</v>
      </c>
      <c r="AV1074" t="s">
        <v>84</v>
      </c>
      <c r="AW1074" t="s">
        <v>86</v>
      </c>
      <c r="AX1074" t="s">
        <v>86</v>
      </c>
      <c r="AY1074" t="s">
        <v>85</v>
      </c>
      <c r="AZ1074" t="s">
        <v>86</v>
      </c>
      <c r="BA1074" t="s">
        <v>85</v>
      </c>
      <c r="BB1074" t="s">
        <v>86</v>
      </c>
      <c r="BC1074">
        <v>0</v>
      </c>
      <c r="BD1074" t="s">
        <v>86</v>
      </c>
      <c r="BE1074" t="s">
        <v>86</v>
      </c>
      <c r="BF1074" t="s">
        <v>85</v>
      </c>
      <c r="BG1074" t="s">
        <v>86</v>
      </c>
      <c r="BH1074" t="s">
        <v>85</v>
      </c>
      <c r="BI1074" t="s">
        <v>85</v>
      </c>
      <c r="BJ1074" t="s">
        <v>85</v>
      </c>
      <c r="BK1074" t="s">
        <v>85</v>
      </c>
      <c r="BL1074" t="s">
        <v>711</v>
      </c>
      <c r="BM1074" t="s">
        <v>1437</v>
      </c>
      <c r="BN1074" t="s">
        <v>305</v>
      </c>
      <c r="BO1074" t="s">
        <v>305</v>
      </c>
      <c r="BP1074" s="1" t="s">
        <v>11991</v>
      </c>
    </row>
    <row r="1075" spans="1:68" hidden="1" x14ac:dyDescent="0.25">
      <c r="A1075" s="1" t="s">
        <v>11948</v>
      </c>
      <c r="B1075" t="s">
        <v>11949</v>
      </c>
      <c r="C1075" t="s">
        <v>11950</v>
      </c>
      <c r="D1075" s="5">
        <f t="shared" si="50"/>
        <v>4</v>
      </c>
      <c r="E1075" s="5">
        <v>1</v>
      </c>
      <c r="F1075" s="5">
        <f>IFERROR(SEARCH(Tabelle2!$A$3,Literatur!$C1075),0)</f>
        <v>0</v>
      </c>
      <c r="G1075" s="5">
        <f>IFERROR(SEARCH(Tabelle2!$A$4,Literatur!$C1075),0)</f>
        <v>0</v>
      </c>
      <c r="H1075" s="5">
        <f>IFERROR(SEARCH(Tabelle2!$A$5,Literatur!$C1075),0)</f>
        <v>0</v>
      </c>
      <c r="I1075" s="5">
        <f>IFERROR(SEARCH(Tabelle2!$A$6,Literatur!$C1075),0)</f>
        <v>0</v>
      </c>
      <c r="J1075" s="5">
        <f>IFERROR(SEARCH(Tabelle2!$A$7,Literatur!$C1075),0)</f>
        <v>0</v>
      </c>
      <c r="K1075" s="5">
        <f>IFERROR(SEARCH(Tabelle2!$A$8,Literatur!$C1075),0)</f>
        <v>0</v>
      </c>
      <c r="L1075" s="5">
        <f>IFERROR(SEARCH(Tabelle2!$A$9,Literatur!$C1075),0)</f>
        <v>0</v>
      </c>
      <c r="M1075" s="5">
        <f>IFERROR(SEARCH(Tabelle2!$A$10,Literatur!$C1075),0)</f>
        <v>0</v>
      </c>
      <c r="N1075" t="s">
        <v>60</v>
      </c>
      <c r="O1075" t="s">
        <v>61</v>
      </c>
      <c r="P1075" t="s">
        <v>11951</v>
      </c>
      <c r="Q1075" t="s">
        <v>5387</v>
      </c>
      <c r="R1075">
        <v>2</v>
      </c>
      <c r="S1075">
        <v>115151</v>
      </c>
      <c r="T1075" t="s">
        <v>64</v>
      </c>
      <c r="U1075" t="s">
        <v>11952</v>
      </c>
      <c r="V1075" t="s">
        <v>11953</v>
      </c>
      <c r="X1075" t="s">
        <v>11954</v>
      </c>
      <c r="Y1075" t="s">
        <v>11955</v>
      </c>
      <c r="Z1075" t="s">
        <v>11956</v>
      </c>
      <c r="AA1075">
        <f t="shared" si="49"/>
        <v>9</v>
      </c>
      <c r="AB1075">
        <v>27</v>
      </c>
      <c r="AC1075" t="s">
        <v>11992</v>
      </c>
      <c r="AD1075" t="s">
        <v>71</v>
      </c>
      <c r="AE1075">
        <v>25932353</v>
      </c>
      <c r="AF1075" t="s">
        <v>11993</v>
      </c>
      <c r="AG1075" t="s">
        <v>11994</v>
      </c>
      <c r="AH1075" t="s">
        <v>11995</v>
      </c>
      <c r="AI1075" t="s">
        <v>11996</v>
      </c>
      <c r="AJ1075" t="s">
        <v>77</v>
      </c>
      <c r="AK1075" t="s">
        <v>1033</v>
      </c>
      <c r="AL1075">
        <v>2272523</v>
      </c>
      <c r="AM1075">
        <v>2015</v>
      </c>
      <c r="AN1075" t="s">
        <v>11985</v>
      </c>
      <c r="AO1075" t="s">
        <v>11986</v>
      </c>
      <c r="AP1075" t="s">
        <v>11986</v>
      </c>
      <c r="AQ1075" t="s">
        <v>11987</v>
      </c>
      <c r="AR1075" t="s">
        <v>11988</v>
      </c>
      <c r="AS1075" t="s">
        <v>11988</v>
      </c>
      <c r="AT1075" t="s">
        <v>11997</v>
      </c>
      <c r="AU1075" t="s">
        <v>11998</v>
      </c>
      <c r="AV1075" t="s">
        <v>84</v>
      </c>
      <c r="AW1075" t="s">
        <v>86</v>
      </c>
      <c r="AX1075" t="s">
        <v>86</v>
      </c>
      <c r="AY1075" t="s">
        <v>85</v>
      </c>
      <c r="AZ1075" t="s">
        <v>86</v>
      </c>
      <c r="BA1075" t="s">
        <v>85</v>
      </c>
      <c r="BB1075" t="s">
        <v>85</v>
      </c>
      <c r="BC1075">
        <v>0</v>
      </c>
      <c r="BD1075" t="s">
        <v>86</v>
      </c>
      <c r="BE1075" t="s">
        <v>86</v>
      </c>
      <c r="BF1075" t="s">
        <v>85</v>
      </c>
      <c r="BG1075" t="s">
        <v>85</v>
      </c>
      <c r="BH1075" t="s">
        <v>85</v>
      </c>
      <c r="BI1075" t="s">
        <v>85</v>
      </c>
      <c r="BJ1075" t="s">
        <v>85</v>
      </c>
      <c r="BK1075" t="s">
        <v>85</v>
      </c>
      <c r="BL1075" t="s">
        <v>5218</v>
      </c>
      <c r="BM1075" t="s">
        <v>11999</v>
      </c>
      <c r="BN1075" t="s">
        <v>2223</v>
      </c>
      <c r="BO1075" t="s">
        <v>2223</v>
      </c>
      <c r="BP1075" s="1" t="s">
        <v>12000</v>
      </c>
    </row>
    <row r="1076" spans="1:68" hidden="1" x14ac:dyDescent="0.25">
      <c r="A1076" s="1" t="s">
        <v>11948</v>
      </c>
      <c r="B1076" t="s">
        <v>11949</v>
      </c>
      <c r="C1076" t="s">
        <v>11950</v>
      </c>
      <c r="D1076" s="5">
        <f t="shared" si="50"/>
        <v>4</v>
      </c>
      <c r="E1076" s="5">
        <v>1</v>
      </c>
      <c r="F1076" s="5">
        <f>IFERROR(SEARCH(Tabelle2!$A$3,Literatur!$C1076),0)</f>
        <v>0</v>
      </c>
      <c r="G1076" s="5">
        <f>IFERROR(SEARCH(Tabelle2!$A$4,Literatur!$C1076),0)</f>
        <v>0</v>
      </c>
      <c r="H1076" s="5">
        <f>IFERROR(SEARCH(Tabelle2!$A$5,Literatur!$C1076),0)</f>
        <v>0</v>
      </c>
      <c r="I1076" s="5">
        <f>IFERROR(SEARCH(Tabelle2!$A$6,Literatur!$C1076),0)</f>
        <v>0</v>
      </c>
      <c r="J1076" s="5">
        <f>IFERROR(SEARCH(Tabelle2!$A$7,Literatur!$C1076),0)</f>
        <v>0</v>
      </c>
      <c r="K1076" s="5">
        <f>IFERROR(SEARCH(Tabelle2!$A$8,Literatur!$C1076),0)</f>
        <v>0</v>
      </c>
      <c r="L1076" s="5">
        <f>IFERROR(SEARCH(Tabelle2!$A$9,Literatur!$C1076),0)</f>
        <v>0</v>
      </c>
      <c r="M1076" s="5">
        <f>IFERROR(SEARCH(Tabelle2!$A$10,Literatur!$C1076),0)</f>
        <v>0</v>
      </c>
      <c r="N1076" t="s">
        <v>60</v>
      </c>
      <c r="O1076" t="s">
        <v>61</v>
      </c>
      <c r="P1076" t="s">
        <v>11951</v>
      </c>
      <c r="Q1076" t="s">
        <v>5387</v>
      </c>
      <c r="R1076">
        <v>2</v>
      </c>
      <c r="S1076">
        <v>115151</v>
      </c>
      <c r="T1076" t="s">
        <v>64</v>
      </c>
      <c r="U1076" t="s">
        <v>11952</v>
      </c>
      <c r="V1076" t="s">
        <v>11953</v>
      </c>
      <c r="X1076" t="s">
        <v>11954</v>
      </c>
      <c r="Y1076" t="s">
        <v>11955</v>
      </c>
      <c r="Z1076" t="s">
        <v>11956</v>
      </c>
      <c r="AA1076">
        <f t="shared" si="49"/>
        <v>9</v>
      </c>
      <c r="AB1076">
        <v>27</v>
      </c>
      <c r="AC1076" t="s">
        <v>12001</v>
      </c>
      <c r="AD1076" t="s">
        <v>71</v>
      </c>
      <c r="AE1076">
        <v>29494598</v>
      </c>
      <c r="AF1076" t="s">
        <v>12002</v>
      </c>
      <c r="AG1076" t="s">
        <v>12003</v>
      </c>
      <c r="AH1076" t="s">
        <v>12004</v>
      </c>
      <c r="AI1076" t="s">
        <v>12005</v>
      </c>
      <c r="AJ1076" t="s">
        <v>113</v>
      </c>
      <c r="AK1076" t="s">
        <v>2348</v>
      </c>
      <c r="AL1076">
        <v>2656076</v>
      </c>
      <c r="AM1076">
        <v>2018</v>
      </c>
      <c r="AN1076" t="s">
        <v>148</v>
      </c>
      <c r="AO1076" t="s">
        <v>149</v>
      </c>
      <c r="AP1076" t="s">
        <v>150</v>
      </c>
      <c r="AQ1076" t="s">
        <v>151</v>
      </c>
      <c r="AR1076" t="s">
        <v>152</v>
      </c>
      <c r="AS1076" t="s">
        <v>152</v>
      </c>
      <c r="AT1076" t="s">
        <v>12006</v>
      </c>
      <c r="AU1076" t="s">
        <v>12007</v>
      </c>
      <c r="AV1076" t="s">
        <v>84</v>
      </c>
      <c r="AW1076" t="s">
        <v>86</v>
      </c>
      <c r="AX1076" t="s">
        <v>86</v>
      </c>
      <c r="AY1076" t="s">
        <v>85</v>
      </c>
      <c r="AZ1076" t="s">
        <v>86</v>
      </c>
      <c r="BA1076" t="s">
        <v>85</v>
      </c>
      <c r="BB1076" t="s">
        <v>86</v>
      </c>
      <c r="BC1076">
        <v>1</v>
      </c>
      <c r="BD1076" t="s">
        <v>86</v>
      </c>
      <c r="BE1076" t="s">
        <v>86</v>
      </c>
      <c r="BF1076" t="s">
        <v>85</v>
      </c>
      <c r="BG1076" t="s">
        <v>86</v>
      </c>
      <c r="BH1076" t="s">
        <v>85</v>
      </c>
      <c r="BI1076" t="s">
        <v>85</v>
      </c>
      <c r="BJ1076" t="s">
        <v>85</v>
      </c>
      <c r="BK1076" t="s">
        <v>86</v>
      </c>
      <c r="BL1076" t="s">
        <v>726</v>
      </c>
      <c r="BM1076" t="s">
        <v>4339</v>
      </c>
      <c r="BN1076" t="s">
        <v>5284</v>
      </c>
      <c r="BO1076" t="s">
        <v>5284</v>
      </c>
      <c r="BP1076" s="1" t="s">
        <v>12008</v>
      </c>
    </row>
    <row r="1077" spans="1:68" hidden="1" x14ac:dyDescent="0.25">
      <c r="A1077" s="1" t="s">
        <v>11948</v>
      </c>
      <c r="B1077" t="s">
        <v>11949</v>
      </c>
      <c r="C1077" t="s">
        <v>11950</v>
      </c>
      <c r="D1077" s="5">
        <f t="shared" si="50"/>
        <v>4</v>
      </c>
      <c r="E1077" s="5">
        <v>1</v>
      </c>
      <c r="F1077" s="5">
        <f>IFERROR(SEARCH(Tabelle2!$A$3,Literatur!$C1077),0)</f>
        <v>0</v>
      </c>
      <c r="G1077" s="5">
        <f>IFERROR(SEARCH(Tabelle2!$A$4,Literatur!$C1077),0)</f>
        <v>0</v>
      </c>
      <c r="H1077" s="5">
        <f>IFERROR(SEARCH(Tabelle2!$A$5,Literatur!$C1077),0)</f>
        <v>0</v>
      </c>
      <c r="I1077" s="5">
        <f>IFERROR(SEARCH(Tabelle2!$A$6,Literatur!$C1077),0)</f>
        <v>0</v>
      </c>
      <c r="J1077" s="5">
        <f>IFERROR(SEARCH(Tabelle2!$A$7,Literatur!$C1077),0)</f>
        <v>0</v>
      </c>
      <c r="K1077" s="5">
        <f>IFERROR(SEARCH(Tabelle2!$A$8,Literatur!$C1077),0)</f>
        <v>0</v>
      </c>
      <c r="L1077" s="5">
        <f>IFERROR(SEARCH(Tabelle2!$A$9,Literatur!$C1077),0)</f>
        <v>0</v>
      </c>
      <c r="M1077" s="5">
        <f>IFERROR(SEARCH(Tabelle2!$A$10,Literatur!$C1077),0)</f>
        <v>0</v>
      </c>
      <c r="N1077" t="s">
        <v>60</v>
      </c>
      <c r="O1077" t="s">
        <v>61</v>
      </c>
      <c r="P1077" t="s">
        <v>11951</v>
      </c>
      <c r="Q1077" t="s">
        <v>5387</v>
      </c>
      <c r="R1077">
        <v>2</v>
      </c>
      <c r="S1077">
        <v>115151</v>
      </c>
      <c r="T1077" t="s">
        <v>64</v>
      </c>
      <c r="U1077" t="s">
        <v>11952</v>
      </c>
      <c r="V1077" t="s">
        <v>11953</v>
      </c>
      <c r="X1077" t="s">
        <v>11954</v>
      </c>
      <c r="Y1077" t="s">
        <v>11955</v>
      </c>
      <c r="Z1077" t="s">
        <v>11956</v>
      </c>
      <c r="AA1077">
        <f t="shared" si="49"/>
        <v>9</v>
      </c>
      <c r="AB1077">
        <v>27</v>
      </c>
      <c r="AC1077" t="s">
        <v>12009</v>
      </c>
      <c r="AD1077" t="s">
        <v>71</v>
      </c>
      <c r="AE1077">
        <v>27957730</v>
      </c>
      <c r="AF1077" t="s">
        <v>12010</v>
      </c>
      <c r="AG1077" t="s">
        <v>12011</v>
      </c>
      <c r="AH1077" t="s">
        <v>12012</v>
      </c>
      <c r="AI1077" t="s">
        <v>12013</v>
      </c>
      <c r="AJ1077" t="s">
        <v>420</v>
      </c>
      <c r="AK1077" t="s">
        <v>77</v>
      </c>
      <c r="AL1077">
        <v>2365272</v>
      </c>
      <c r="AM1077">
        <v>2016</v>
      </c>
      <c r="AN1077" t="s">
        <v>11151</v>
      </c>
      <c r="AO1077" t="s">
        <v>11152</v>
      </c>
      <c r="AP1077" t="s">
        <v>11152</v>
      </c>
      <c r="AQ1077" t="s">
        <v>11153</v>
      </c>
      <c r="AR1077" t="s">
        <v>11141</v>
      </c>
      <c r="AS1077" t="s">
        <v>11141</v>
      </c>
      <c r="AT1077" t="s">
        <v>12014</v>
      </c>
      <c r="AU1077" t="s">
        <v>12015</v>
      </c>
      <c r="AV1077" t="s">
        <v>84</v>
      </c>
      <c r="AW1077" t="s">
        <v>86</v>
      </c>
      <c r="AX1077" t="s">
        <v>86</v>
      </c>
      <c r="AY1077" t="s">
        <v>85</v>
      </c>
      <c r="AZ1077" t="s">
        <v>86</v>
      </c>
      <c r="BA1077" t="s">
        <v>85</v>
      </c>
      <c r="BB1077" t="s">
        <v>85</v>
      </c>
      <c r="BC1077">
        <v>1</v>
      </c>
      <c r="BD1077" t="s">
        <v>86</v>
      </c>
      <c r="BE1077" t="s">
        <v>86</v>
      </c>
      <c r="BF1077" t="s">
        <v>85</v>
      </c>
      <c r="BG1077" t="s">
        <v>86</v>
      </c>
      <c r="BH1077" t="s">
        <v>85</v>
      </c>
      <c r="BI1077" t="s">
        <v>85</v>
      </c>
      <c r="BJ1077" t="s">
        <v>85</v>
      </c>
      <c r="BK1077" t="s">
        <v>86</v>
      </c>
      <c r="BL1077" t="s">
        <v>10823</v>
      </c>
      <c r="BM1077" t="s">
        <v>170</v>
      </c>
      <c r="BN1077" t="s">
        <v>12016</v>
      </c>
      <c r="BO1077" t="s">
        <v>12016</v>
      </c>
      <c r="BP1077" s="1" t="s">
        <v>12017</v>
      </c>
    </row>
    <row r="1078" spans="1:68" hidden="1" x14ac:dyDescent="0.25">
      <c r="A1078" s="1" t="s">
        <v>11948</v>
      </c>
      <c r="B1078" t="s">
        <v>11949</v>
      </c>
      <c r="C1078" t="s">
        <v>11950</v>
      </c>
      <c r="D1078" s="5">
        <f t="shared" si="50"/>
        <v>4</v>
      </c>
      <c r="E1078" s="5">
        <v>1</v>
      </c>
      <c r="F1078" s="5">
        <f>IFERROR(SEARCH(Tabelle2!$A$3,Literatur!$C1078),0)</f>
        <v>0</v>
      </c>
      <c r="G1078" s="5">
        <f>IFERROR(SEARCH(Tabelle2!$A$4,Literatur!$C1078),0)</f>
        <v>0</v>
      </c>
      <c r="H1078" s="5">
        <f>IFERROR(SEARCH(Tabelle2!$A$5,Literatur!$C1078),0)</f>
        <v>0</v>
      </c>
      <c r="I1078" s="5">
        <f>IFERROR(SEARCH(Tabelle2!$A$6,Literatur!$C1078),0)</f>
        <v>0</v>
      </c>
      <c r="J1078" s="5">
        <f>IFERROR(SEARCH(Tabelle2!$A$7,Literatur!$C1078),0)</f>
        <v>0</v>
      </c>
      <c r="K1078" s="5">
        <f>IFERROR(SEARCH(Tabelle2!$A$8,Literatur!$C1078),0)</f>
        <v>0</v>
      </c>
      <c r="L1078" s="5">
        <f>IFERROR(SEARCH(Tabelle2!$A$9,Literatur!$C1078),0)</f>
        <v>0</v>
      </c>
      <c r="M1078" s="5">
        <f>IFERROR(SEARCH(Tabelle2!$A$10,Literatur!$C1078),0)</f>
        <v>0</v>
      </c>
      <c r="N1078" t="s">
        <v>60</v>
      </c>
      <c r="O1078" t="s">
        <v>61</v>
      </c>
      <c r="P1078" t="s">
        <v>11951</v>
      </c>
      <c r="Q1078" t="s">
        <v>5387</v>
      </c>
      <c r="R1078">
        <v>2</v>
      </c>
      <c r="S1078">
        <v>115151</v>
      </c>
      <c r="T1078" t="s">
        <v>64</v>
      </c>
      <c r="U1078" t="s">
        <v>11952</v>
      </c>
      <c r="V1078" t="s">
        <v>11953</v>
      </c>
      <c r="X1078" t="s">
        <v>11954</v>
      </c>
      <c r="Y1078" t="s">
        <v>11955</v>
      </c>
      <c r="Z1078" t="s">
        <v>11956</v>
      </c>
      <c r="AA1078">
        <f t="shared" si="49"/>
        <v>9</v>
      </c>
      <c r="AB1078">
        <v>27</v>
      </c>
      <c r="AC1078" t="s">
        <v>12018</v>
      </c>
      <c r="AD1078" t="s">
        <v>71</v>
      </c>
      <c r="AE1078">
        <v>30042967</v>
      </c>
      <c r="AF1078" t="s">
        <v>12019</v>
      </c>
      <c r="AG1078" t="s">
        <v>12020</v>
      </c>
      <c r="AH1078" t="s">
        <v>12021</v>
      </c>
      <c r="AI1078" t="s">
        <v>12022</v>
      </c>
      <c r="AJ1078" t="s">
        <v>241</v>
      </c>
      <c r="AK1078" t="s">
        <v>130</v>
      </c>
      <c r="AL1078">
        <v>2510226</v>
      </c>
      <c r="AM1078">
        <v>2016</v>
      </c>
      <c r="AN1078" t="s">
        <v>12023</v>
      </c>
      <c r="AO1078" t="s">
        <v>12024</v>
      </c>
      <c r="AP1078" t="s">
        <v>12024</v>
      </c>
      <c r="AQ1078" t="s">
        <v>12025</v>
      </c>
      <c r="AR1078" t="s">
        <v>12026</v>
      </c>
      <c r="AS1078" t="s">
        <v>12026</v>
      </c>
      <c r="AT1078" t="s">
        <v>12027</v>
      </c>
      <c r="AU1078" t="s">
        <v>12028</v>
      </c>
      <c r="AV1078" t="s">
        <v>84</v>
      </c>
      <c r="AW1078" t="s">
        <v>86</v>
      </c>
      <c r="AX1078" t="s">
        <v>86</v>
      </c>
      <c r="AY1078" t="s">
        <v>85</v>
      </c>
      <c r="AZ1078" t="s">
        <v>86</v>
      </c>
      <c r="BA1078" t="s">
        <v>85</v>
      </c>
      <c r="BB1078" t="s">
        <v>86</v>
      </c>
      <c r="BC1078">
        <v>2</v>
      </c>
      <c r="BD1078" t="s">
        <v>86</v>
      </c>
      <c r="BE1078" t="s">
        <v>86</v>
      </c>
      <c r="BF1078" t="s">
        <v>85</v>
      </c>
      <c r="BG1078" t="s">
        <v>85</v>
      </c>
      <c r="BH1078" t="s">
        <v>85</v>
      </c>
      <c r="BI1078" t="s">
        <v>85</v>
      </c>
      <c r="BJ1078" t="s">
        <v>85</v>
      </c>
      <c r="BK1078" t="s">
        <v>85</v>
      </c>
      <c r="BL1078" t="s">
        <v>604</v>
      </c>
      <c r="BM1078" t="s">
        <v>4501</v>
      </c>
      <c r="BN1078" t="s">
        <v>12029</v>
      </c>
      <c r="BO1078" t="s">
        <v>2022</v>
      </c>
      <c r="BP1078" s="1" t="s">
        <v>12030</v>
      </c>
    </row>
    <row r="1079" spans="1:68" hidden="1" x14ac:dyDescent="0.25">
      <c r="A1079" s="1" t="s">
        <v>11948</v>
      </c>
      <c r="B1079" t="s">
        <v>11949</v>
      </c>
      <c r="C1079" t="s">
        <v>11950</v>
      </c>
      <c r="D1079" s="5">
        <f t="shared" si="50"/>
        <v>4</v>
      </c>
      <c r="E1079" s="5">
        <v>1</v>
      </c>
      <c r="F1079" s="5">
        <f>IFERROR(SEARCH(Tabelle2!$A$3,Literatur!$C1079),0)</f>
        <v>0</v>
      </c>
      <c r="G1079" s="5">
        <f>IFERROR(SEARCH(Tabelle2!$A$4,Literatur!$C1079),0)</f>
        <v>0</v>
      </c>
      <c r="H1079" s="5">
        <f>IFERROR(SEARCH(Tabelle2!$A$5,Literatur!$C1079),0)</f>
        <v>0</v>
      </c>
      <c r="I1079" s="5">
        <f>IFERROR(SEARCH(Tabelle2!$A$6,Literatur!$C1079),0)</f>
        <v>0</v>
      </c>
      <c r="J1079" s="5">
        <f>IFERROR(SEARCH(Tabelle2!$A$7,Literatur!$C1079),0)</f>
        <v>0</v>
      </c>
      <c r="K1079" s="5">
        <f>IFERROR(SEARCH(Tabelle2!$A$8,Literatur!$C1079),0)</f>
        <v>0</v>
      </c>
      <c r="L1079" s="5">
        <f>IFERROR(SEARCH(Tabelle2!$A$9,Literatur!$C1079),0)</f>
        <v>0</v>
      </c>
      <c r="M1079" s="5">
        <f>IFERROR(SEARCH(Tabelle2!$A$10,Literatur!$C1079),0)</f>
        <v>0</v>
      </c>
      <c r="N1079" t="s">
        <v>60</v>
      </c>
      <c r="O1079" t="s">
        <v>61</v>
      </c>
      <c r="P1079" t="s">
        <v>11951</v>
      </c>
      <c r="Q1079" t="s">
        <v>5387</v>
      </c>
      <c r="R1079">
        <v>2</v>
      </c>
      <c r="S1079">
        <v>115151</v>
      </c>
      <c r="T1079" t="s">
        <v>64</v>
      </c>
      <c r="U1079" t="s">
        <v>11952</v>
      </c>
      <c r="V1079" t="s">
        <v>11953</v>
      </c>
      <c r="X1079" t="s">
        <v>11954</v>
      </c>
      <c r="Y1079" t="s">
        <v>11955</v>
      </c>
      <c r="Z1079" t="s">
        <v>11956</v>
      </c>
      <c r="AA1079">
        <f t="shared" si="49"/>
        <v>9</v>
      </c>
      <c r="AB1079">
        <v>27</v>
      </c>
      <c r="AC1079" t="s">
        <v>12031</v>
      </c>
      <c r="AD1079" t="s">
        <v>71</v>
      </c>
      <c r="AE1079">
        <v>29362858</v>
      </c>
      <c r="AF1079" t="s">
        <v>12032</v>
      </c>
      <c r="AG1079" t="s">
        <v>12033</v>
      </c>
      <c r="AH1079" t="s">
        <v>12034</v>
      </c>
      <c r="AI1079" t="s">
        <v>12035</v>
      </c>
      <c r="AJ1079" t="s">
        <v>113</v>
      </c>
      <c r="AK1079" t="s">
        <v>5009</v>
      </c>
      <c r="AL1079">
        <v>2675756</v>
      </c>
      <c r="AM1079">
        <v>2018</v>
      </c>
      <c r="AN1079" t="s">
        <v>12036</v>
      </c>
      <c r="AO1079" t="s">
        <v>12037</v>
      </c>
      <c r="AP1079" t="s">
        <v>12038</v>
      </c>
      <c r="AQ1079" t="s">
        <v>12039</v>
      </c>
      <c r="AR1079" t="s">
        <v>12040</v>
      </c>
      <c r="AS1079" t="s">
        <v>12041</v>
      </c>
      <c r="AT1079" t="s">
        <v>12042</v>
      </c>
      <c r="AU1079" t="s">
        <v>12043</v>
      </c>
      <c r="AV1079" t="s">
        <v>84</v>
      </c>
      <c r="AW1079" t="s">
        <v>86</v>
      </c>
      <c r="AX1079" t="s">
        <v>86</v>
      </c>
      <c r="AY1079" t="s">
        <v>85</v>
      </c>
      <c r="AZ1079" t="s">
        <v>86</v>
      </c>
      <c r="BA1079" t="s">
        <v>85</v>
      </c>
      <c r="BB1079" t="s">
        <v>86</v>
      </c>
      <c r="BC1079">
        <v>2</v>
      </c>
      <c r="BD1079" t="s">
        <v>86</v>
      </c>
      <c r="BE1079" t="s">
        <v>86</v>
      </c>
      <c r="BF1079" t="s">
        <v>85</v>
      </c>
      <c r="BG1079" t="s">
        <v>86</v>
      </c>
      <c r="BH1079" t="s">
        <v>85</v>
      </c>
      <c r="BI1079" t="s">
        <v>85</v>
      </c>
      <c r="BJ1079" t="s">
        <v>85</v>
      </c>
      <c r="BK1079" t="s">
        <v>85</v>
      </c>
      <c r="BL1079" t="s">
        <v>1499</v>
      </c>
      <c r="BM1079" t="s">
        <v>954</v>
      </c>
      <c r="BN1079" t="s">
        <v>6703</v>
      </c>
      <c r="BO1079" t="s">
        <v>12029</v>
      </c>
      <c r="BP1079" s="1" t="s">
        <v>12044</v>
      </c>
    </row>
    <row r="1080" spans="1:68" hidden="1" x14ac:dyDescent="0.25">
      <c r="A1080" s="1" t="s">
        <v>11948</v>
      </c>
      <c r="B1080" t="s">
        <v>11949</v>
      </c>
      <c r="C1080" t="s">
        <v>11950</v>
      </c>
      <c r="D1080" s="5">
        <f t="shared" si="50"/>
        <v>4</v>
      </c>
      <c r="E1080" s="5">
        <v>1</v>
      </c>
      <c r="F1080" s="5">
        <f>IFERROR(SEARCH(Tabelle2!$A$3,Literatur!$C1080),0)</f>
        <v>0</v>
      </c>
      <c r="G1080" s="5">
        <f>IFERROR(SEARCH(Tabelle2!$A$4,Literatur!$C1080),0)</f>
        <v>0</v>
      </c>
      <c r="H1080" s="5">
        <f>IFERROR(SEARCH(Tabelle2!$A$5,Literatur!$C1080),0)</f>
        <v>0</v>
      </c>
      <c r="I1080" s="5">
        <f>IFERROR(SEARCH(Tabelle2!$A$6,Literatur!$C1080),0)</f>
        <v>0</v>
      </c>
      <c r="J1080" s="5">
        <f>IFERROR(SEARCH(Tabelle2!$A$7,Literatur!$C1080),0)</f>
        <v>0</v>
      </c>
      <c r="K1080" s="5">
        <f>IFERROR(SEARCH(Tabelle2!$A$8,Literatur!$C1080),0)</f>
        <v>0</v>
      </c>
      <c r="L1080" s="5">
        <f>IFERROR(SEARCH(Tabelle2!$A$9,Literatur!$C1080),0)</f>
        <v>0</v>
      </c>
      <c r="M1080" s="5">
        <f>IFERROR(SEARCH(Tabelle2!$A$10,Literatur!$C1080),0)</f>
        <v>0</v>
      </c>
      <c r="N1080" t="s">
        <v>60</v>
      </c>
      <c r="O1080" t="s">
        <v>61</v>
      </c>
      <c r="P1080" t="s">
        <v>11951</v>
      </c>
      <c r="Q1080" t="s">
        <v>5387</v>
      </c>
      <c r="R1080">
        <v>2</v>
      </c>
      <c r="S1080">
        <v>115151</v>
      </c>
      <c r="T1080" t="s">
        <v>64</v>
      </c>
      <c r="U1080" t="s">
        <v>11952</v>
      </c>
      <c r="V1080" t="s">
        <v>11953</v>
      </c>
      <c r="X1080" t="s">
        <v>11954</v>
      </c>
      <c r="Y1080" t="s">
        <v>11955</v>
      </c>
      <c r="Z1080" t="s">
        <v>11956</v>
      </c>
      <c r="AA1080">
        <f t="shared" si="49"/>
        <v>9</v>
      </c>
      <c r="AB1080">
        <v>27</v>
      </c>
      <c r="AC1080" t="s">
        <v>12045</v>
      </c>
      <c r="AD1080" t="s">
        <v>71</v>
      </c>
      <c r="AE1080">
        <v>27600280</v>
      </c>
      <c r="AF1080" t="s">
        <v>12046</v>
      </c>
      <c r="AG1080" t="s">
        <v>12047</v>
      </c>
      <c r="AH1080" t="s">
        <v>12048</v>
      </c>
      <c r="AI1080" t="s">
        <v>12049</v>
      </c>
      <c r="AJ1080" t="s">
        <v>384</v>
      </c>
      <c r="AK1080" t="s">
        <v>3521</v>
      </c>
      <c r="AL1080">
        <v>2492916</v>
      </c>
      <c r="AM1080">
        <v>2017</v>
      </c>
      <c r="AN1080" t="s">
        <v>12036</v>
      </c>
      <c r="AO1080" t="s">
        <v>12037</v>
      </c>
      <c r="AP1080" t="s">
        <v>12038</v>
      </c>
      <c r="AQ1080" t="s">
        <v>12039</v>
      </c>
      <c r="AR1080" t="s">
        <v>12040</v>
      </c>
      <c r="AS1080" t="s">
        <v>12041</v>
      </c>
      <c r="AT1080" t="s">
        <v>12050</v>
      </c>
      <c r="AU1080" t="s">
        <v>12051</v>
      </c>
      <c r="AV1080" t="s">
        <v>84</v>
      </c>
      <c r="AW1080" t="s">
        <v>86</v>
      </c>
      <c r="AX1080" t="s">
        <v>86</v>
      </c>
      <c r="AY1080" t="s">
        <v>85</v>
      </c>
      <c r="AZ1080" t="s">
        <v>86</v>
      </c>
      <c r="BA1080" t="s">
        <v>85</v>
      </c>
      <c r="BB1080" t="s">
        <v>85</v>
      </c>
      <c r="BC1080">
        <v>2</v>
      </c>
      <c r="BD1080" t="s">
        <v>86</v>
      </c>
      <c r="BE1080" t="s">
        <v>86</v>
      </c>
      <c r="BF1080" t="s">
        <v>85</v>
      </c>
      <c r="BG1080" t="s">
        <v>86</v>
      </c>
      <c r="BH1080" t="s">
        <v>85</v>
      </c>
      <c r="BI1080" t="s">
        <v>85</v>
      </c>
      <c r="BJ1080" t="s">
        <v>85</v>
      </c>
      <c r="BK1080" t="s">
        <v>86</v>
      </c>
      <c r="BL1080" t="s">
        <v>12052</v>
      </c>
      <c r="BM1080" t="s">
        <v>2278</v>
      </c>
      <c r="BN1080" t="s">
        <v>12053</v>
      </c>
      <c r="BO1080" t="s">
        <v>6703</v>
      </c>
      <c r="BP1080" s="1" t="s">
        <v>12054</v>
      </c>
    </row>
    <row r="1081" spans="1:68" hidden="1" x14ac:dyDescent="0.25">
      <c r="A1081" s="1" t="s">
        <v>11948</v>
      </c>
      <c r="B1081" t="s">
        <v>11949</v>
      </c>
      <c r="C1081" t="s">
        <v>11950</v>
      </c>
      <c r="D1081" s="5">
        <f t="shared" si="50"/>
        <v>4</v>
      </c>
      <c r="E1081" s="5">
        <v>1</v>
      </c>
      <c r="F1081" s="5">
        <f>IFERROR(SEARCH(Tabelle2!$A$3,Literatur!$C1081),0)</f>
        <v>0</v>
      </c>
      <c r="G1081" s="5">
        <f>IFERROR(SEARCH(Tabelle2!$A$4,Literatur!$C1081),0)</f>
        <v>0</v>
      </c>
      <c r="H1081" s="5">
        <f>IFERROR(SEARCH(Tabelle2!$A$5,Literatur!$C1081),0)</f>
        <v>0</v>
      </c>
      <c r="I1081" s="5">
        <f>IFERROR(SEARCH(Tabelle2!$A$6,Literatur!$C1081),0)</f>
        <v>0</v>
      </c>
      <c r="J1081" s="5">
        <f>IFERROR(SEARCH(Tabelle2!$A$7,Literatur!$C1081),0)</f>
        <v>0</v>
      </c>
      <c r="K1081" s="5">
        <f>IFERROR(SEARCH(Tabelle2!$A$8,Literatur!$C1081),0)</f>
        <v>0</v>
      </c>
      <c r="L1081" s="5">
        <f>IFERROR(SEARCH(Tabelle2!$A$9,Literatur!$C1081),0)</f>
        <v>0</v>
      </c>
      <c r="M1081" s="5">
        <f>IFERROR(SEARCH(Tabelle2!$A$10,Literatur!$C1081),0)</f>
        <v>0</v>
      </c>
      <c r="N1081" t="s">
        <v>60</v>
      </c>
      <c r="O1081" t="s">
        <v>61</v>
      </c>
      <c r="P1081" t="s">
        <v>11951</v>
      </c>
      <c r="Q1081" t="s">
        <v>5387</v>
      </c>
      <c r="R1081">
        <v>2</v>
      </c>
      <c r="S1081">
        <v>115151</v>
      </c>
      <c r="T1081" t="s">
        <v>64</v>
      </c>
      <c r="U1081" t="s">
        <v>11952</v>
      </c>
      <c r="V1081" t="s">
        <v>11953</v>
      </c>
      <c r="X1081" t="s">
        <v>11954</v>
      </c>
      <c r="Y1081" t="s">
        <v>11955</v>
      </c>
      <c r="Z1081" t="s">
        <v>11956</v>
      </c>
      <c r="AA1081">
        <f t="shared" si="49"/>
        <v>9</v>
      </c>
      <c r="AB1081">
        <v>27</v>
      </c>
      <c r="AC1081" t="s">
        <v>12055</v>
      </c>
      <c r="AD1081" t="s">
        <v>71</v>
      </c>
      <c r="AE1081">
        <v>26204105</v>
      </c>
      <c r="AF1081" t="s">
        <v>12056</v>
      </c>
      <c r="AG1081" t="s">
        <v>12057</v>
      </c>
      <c r="AH1081" t="s">
        <v>12058</v>
      </c>
      <c r="AI1081" t="s">
        <v>12059</v>
      </c>
      <c r="AJ1081" t="s">
        <v>12060</v>
      </c>
      <c r="AK1081" t="s">
        <v>178</v>
      </c>
      <c r="AL1081">
        <v>2299142</v>
      </c>
      <c r="AM1081">
        <v>2015</v>
      </c>
      <c r="AN1081" t="s">
        <v>148</v>
      </c>
      <c r="AO1081" t="s">
        <v>149</v>
      </c>
      <c r="AP1081" t="s">
        <v>150</v>
      </c>
      <c r="AQ1081" t="s">
        <v>151</v>
      </c>
      <c r="AR1081" t="s">
        <v>152</v>
      </c>
      <c r="AS1081" t="s">
        <v>152</v>
      </c>
      <c r="AT1081" t="s">
        <v>12061</v>
      </c>
      <c r="AU1081" t="s">
        <v>12062</v>
      </c>
      <c r="AV1081" t="s">
        <v>84</v>
      </c>
      <c r="AW1081" t="s">
        <v>86</v>
      </c>
      <c r="AX1081" t="s">
        <v>86</v>
      </c>
      <c r="AY1081" t="s">
        <v>85</v>
      </c>
      <c r="AZ1081" t="s">
        <v>86</v>
      </c>
      <c r="BA1081" t="s">
        <v>85</v>
      </c>
      <c r="BB1081" t="s">
        <v>86</v>
      </c>
      <c r="BC1081">
        <v>2</v>
      </c>
      <c r="BD1081" t="s">
        <v>86</v>
      </c>
      <c r="BE1081" t="s">
        <v>86</v>
      </c>
      <c r="BF1081" t="s">
        <v>85</v>
      </c>
      <c r="BG1081" t="s">
        <v>86</v>
      </c>
      <c r="BH1081" t="s">
        <v>85</v>
      </c>
      <c r="BI1081" t="s">
        <v>85</v>
      </c>
      <c r="BJ1081" t="s">
        <v>85</v>
      </c>
      <c r="BK1081" t="s">
        <v>85</v>
      </c>
      <c r="BL1081" t="s">
        <v>12063</v>
      </c>
      <c r="BM1081" t="s">
        <v>12064</v>
      </c>
      <c r="BN1081" t="s">
        <v>12065</v>
      </c>
      <c r="BO1081" t="s">
        <v>12053</v>
      </c>
      <c r="BP1081" s="1" t="s">
        <v>12066</v>
      </c>
    </row>
    <row r="1082" spans="1:68" hidden="1" x14ac:dyDescent="0.25">
      <c r="A1082" s="1" t="s">
        <v>11948</v>
      </c>
      <c r="B1082" t="s">
        <v>11949</v>
      </c>
      <c r="C1082" t="s">
        <v>11950</v>
      </c>
      <c r="D1082" s="5">
        <f t="shared" si="50"/>
        <v>4</v>
      </c>
      <c r="E1082" s="5">
        <v>1</v>
      </c>
      <c r="F1082" s="5">
        <f>IFERROR(SEARCH(Tabelle2!$A$3,Literatur!$C1082),0)</f>
        <v>0</v>
      </c>
      <c r="G1082" s="5">
        <f>IFERROR(SEARCH(Tabelle2!$A$4,Literatur!$C1082),0)</f>
        <v>0</v>
      </c>
      <c r="H1082" s="5">
        <f>IFERROR(SEARCH(Tabelle2!$A$5,Literatur!$C1082),0)</f>
        <v>0</v>
      </c>
      <c r="I1082" s="5">
        <f>IFERROR(SEARCH(Tabelle2!$A$6,Literatur!$C1082),0)</f>
        <v>0</v>
      </c>
      <c r="J1082" s="5">
        <f>IFERROR(SEARCH(Tabelle2!$A$7,Literatur!$C1082),0)</f>
        <v>0</v>
      </c>
      <c r="K1082" s="5">
        <f>IFERROR(SEARCH(Tabelle2!$A$8,Literatur!$C1082),0)</f>
        <v>0</v>
      </c>
      <c r="L1082" s="5">
        <f>IFERROR(SEARCH(Tabelle2!$A$9,Literatur!$C1082),0)</f>
        <v>0</v>
      </c>
      <c r="M1082" s="5">
        <f>IFERROR(SEARCH(Tabelle2!$A$10,Literatur!$C1082),0)</f>
        <v>0</v>
      </c>
      <c r="N1082" t="s">
        <v>60</v>
      </c>
      <c r="O1082" t="s">
        <v>61</v>
      </c>
      <c r="P1082" t="s">
        <v>11951</v>
      </c>
      <c r="Q1082" t="s">
        <v>5387</v>
      </c>
      <c r="R1082">
        <v>2</v>
      </c>
      <c r="S1082">
        <v>115151</v>
      </c>
      <c r="T1082" t="s">
        <v>64</v>
      </c>
      <c r="U1082" t="s">
        <v>11952</v>
      </c>
      <c r="V1082" t="s">
        <v>11953</v>
      </c>
      <c r="X1082" t="s">
        <v>11954</v>
      </c>
      <c r="Y1082" t="s">
        <v>11955</v>
      </c>
      <c r="Z1082" t="s">
        <v>11956</v>
      </c>
      <c r="AA1082">
        <f t="shared" si="49"/>
        <v>9</v>
      </c>
      <c r="AB1082">
        <v>27</v>
      </c>
      <c r="AC1082" t="s">
        <v>12067</v>
      </c>
      <c r="AD1082" t="s">
        <v>71</v>
      </c>
      <c r="AE1082">
        <v>25790061</v>
      </c>
      <c r="AF1082" t="s">
        <v>12068</v>
      </c>
      <c r="AG1082" t="s">
        <v>12069</v>
      </c>
      <c r="AH1082" t="s">
        <v>12070</v>
      </c>
      <c r="AI1082" t="s">
        <v>12071</v>
      </c>
      <c r="AJ1082" t="s">
        <v>113</v>
      </c>
      <c r="AK1082" t="s">
        <v>12072</v>
      </c>
      <c r="AL1082">
        <v>2275990</v>
      </c>
      <c r="AM1082">
        <v>2015</v>
      </c>
      <c r="AN1082" t="s">
        <v>12073</v>
      </c>
      <c r="AO1082" t="s">
        <v>12074</v>
      </c>
      <c r="AP1082" t="s">
        <v>12074</v>
      </c>
      <c r="AQ1082" t="s">
        <v>12075</v>
      </c>
      <c r="AR1082" t="s">
        <v>12076</v>
      </c>
      <c r="AS1082" t="s">
        <v>12077</v>
      </c>
      <c r="AT1082" t="s">
        <v>12078</v>
      </c>
      <c r="AU1082" t="s">
        <v>12079</v>
      </c>
      <c r="AV1082" t="s">
        <v>84</v>
      </c>
      <c r="AW1082" t="s">
        <v>85</v>
      </c>
      <c r="AX1082" t="s">
        <v>86</v>
      </c>
      <c r="AY1082" t="s">
        <v>85</v>
      </c>
      <c r="AZ1082" t="s">
        <v>86</v>
      </c>
      <c r="BA1082" t="s">
        <v>85</v>
      </c>
      <c r="BB1082" t="s">
        <v>85</v>
      </c>
      <c r="BC1082">
        <v>2</v>
      </c>
      <c r="BD1082" t="s">
        <v>86</v>
      </c>
      <c r="BE1082" t="s">
        <v>86</v>
      </c>
      <c r="BF1082" t="s">
        <v>85</v>
      </c>
      <c r="BG1082" t="s">
        <v>85</v>
      </c>
      <c r="BH1082" t="s">
        <v>85</v>
      </c>
      <c r="BI1082" t="s">
        <v>85</v>
      </c>
      <c r="BJ1082" t="s">
        <v>85</v>
      </c>
      <c r="BK1082" t="s">
        <v>85</v>
      </c>
      <c r="BL1082" t="s">
        <v>2629</v>
      </c>
      <c r="BM1082" t="s">
        <v>504</v>
      </c>
      <c r="BN1082" t="s">
        <v>3017</v>
      </c>
      <c r="BO1082" t="s">
        <v>12065</v>
      </c>
      <c r="BP1082" s="1" t="s">
        <v>12080</v>
      </c>
    </row>
    <row r="1083" spans="1:68" hidden="1" x14ac:dyDescent="0.25">
      <c r="A1083" s="1" t="s">
        <v>11948</v>
      </c>
      <c r="B1083" t="s">
        <v>11949</v>
      </c>
      <c r="C1083" t="s">
        <v>11950</v>
      </c>
      <c r="D1083" s="5">
        <f t="shared" si="50"/>
        <v>4</v>
      </c>
      <c r="E1083" s="5">
        <v>1</v>
      </c>
      <c r="F1083" s="5">
        <f>IFERROR(SEARCH(Tabelle2!$A$3,Literatur!$C1083),0)</f>
        <v>0</v>
      </c>
      <c r="G1083" s="5">
        <f>IFERROR(SEARCH(Tabelle2!$A$4,Literatur!$C1083),0)</f>
        <v>0</v>
      </c>
      <c r="H1083" s="5">
        <f>IFERROR(SEARCH(Tabelle2!$A$5,Literatur!$C1083),0)</f>
        <v>0</v>
      </c>
      <c r="I1083" s="5">
        <f>IFERROR(SEARCH(Tabelle2!$A$6,Literatur!$C1083),0)</f>
        <v>0</v>
      </c>
      <c r="J1083" s="5">
        <f>IFERROR(SEARCH(Tabelle2!$A$7,Literatur!$C1083),0)</f>
        <v>0</v>
      </c>
      <c r="K1083" s="5">
        <f>IFERROR(SEARCH(Tabelle2!$A$8,Literatur!$C1083),0)</f>
        <v>0</v>
      </c>
      <c r="L1083" s="5">
        <f>IFERROR(SEARCH(Tabelle2!$A$9,Literatur!$C1083),0)</f>
        <v>0</v>
      </c>
      <c r="M1083" s="5">
        <f>IFERROR(SEARCH(Tabelle2!$A$10,Literatur!$C1083),0)</f>
        <v>0</v>
      </c>
      <c r="N1083" t="s">
        <v>60</v>
      </c>
      <c r="O1083" t="s">
        <v>61</v>
      </c>
      <c r="P1083" t="s">
        <v>11951</v>
      </c>
      <c r="Q1083" t="s">
        <v>5387</v>
      </c>
      <c r="R1083">
        <v>2</v>
      </c>
      <c r="S1083">
        <v>115151</v>
      </c>
      <c r="T1083" t="s">
        <v>64</v>
      </c>
      <c r="U1083" t="s">
        <v>11952</v>
      </c>
      <c r="V1083" t="s">
        <v>11953</v>
      </c>
      <c r="X1083" t="s">
        <v>11954</v>
      </c>
      <c r="Y1083" t="s">
        <v>11955</v>
      </c>
      <c r="Z1083" t="s">
        <v>11956</v>
      </c>
      <c r="AA1083">
        <f t="shared" si="49"/>
        <v>9</v>
      </c>
      <c r="AB1083">
        <v>27</v>
      </c>
      <c r="AC1083" t="s">
        <v>12081</v>
      </c>
      <c r="AD1083" t="s">
        <v>71</v>
      </c>
      <c r="AE1083">
        <v>26923459</v>
      </c>
      <c r="AF1083" t="s">
        <v>12082</v>
      </c>
      <c r="AG1083" t="s">
        <v>12083</v>
      </c>
      <c r="AH1083" t="s">
        <v>12084</v>
      </c>
      <c r="AI1083" t="s">
        <v>12085</v>
      </c>
      <c r="AJ1083" t="s">
        <v>241</v>
      </c>
      <c r="AK1083" t="s">
        <v>241</v>
      </c>
      <c r="AL1083">
        <v>2460748</v>
      </c>
      <c r="AM1083">
        <v>2016</v>
      </c>
      <c r="AN1083" t="s">
        <v>464</v>
      </c>
      <c r="AO1083" t="s">
        <v>465</v>
      </c>
      <c r="AP1083" t="s">
        <v>465</v>
      </c>
      <c r="AQ1083" t="s">
        <v>466</v>
      </c>
      <c r="AR1083" t="s">
        <v>467</v>
      </c>
      <c r="AS1083" t="s">
        <v>467</v>
      </c>
      <c r="AT1083" t="s">
        <v>12086</v>
      </c>
      <c r="AU1083" t="s">
        <v>12087</v>
      </c>
      <c r="AV1083" t="s">
        <v>84</v>
      </c>
      <c r="AW1083" t="s">
        <v>86</v>
      </c>
      <c r="AX1083" t="s">
        <v>86</v>
      </c>
      <c r="AY1083" t="s">
        <v>85</v>
      </c>
      <c r="AZ1083" t="s">
        <v>86</v>
      </c>
      <c r="BA1083" t="s">
        <v>85</v>
      </c>
      <c r="BB1083" t="s">
        <v>86</v>
      </c>
      <c r="BC1083">
        <v>3</v>
      </c>
      <c r="BD1083" t="s">
        <v>86</v>
      </c>
      <c r="BE1083" t="s">
        <v>86</v>
      </c>
      <c r="BF1083" t="s">
        <v>85</v>
      </c>
      <c r="BG1083" t="s">
        <v>86</v>
      </c>
      <c r="BH1083" t="s">
        <v>85</v>
      </c>
      <c r="BI1083" t="s">
        <v>85</v>
      </c>
      <c r="BJ1083" t="s">
        <v>85</v>
      </c>
      <c r="BK1083" t="s">
        <v>86</v>
      </c>
      <c r="BL1083" t="s">
        <v>3017</v>
      </c>
      <c r="BM1083" t="s">
        <v>799</v>
      </c>
      <c r="BN1083" t="s">
        <v>656</v>
      </c>
      <c r="BO1083" t="s">
        <v>3017</v>
      </c>
      <c r="BP1083" s="1" t="s">
        <v>12088</v>
      </c>
    </row>
    <row r="1084" spans="1:68" hidden="1" x14ac:dyDescent="0.25">
      <c r="A1084" s="1" t="s">
        <v>11948</v>
      </c>
      <c r="B1084" t="s">
        <v>11949</v>
      </c>
      <c r="C1084" t="s">
        <v>11950</v>
      </c>
      <c r="D1084" s="5">
        <f t="shared" si="50"/>
        <v>4</v>
      </c>
      <c r="E1084" s="5">
        <v>1</v>
      </c>
      <c r="F1084" s="5">
        <f>IFERROR(SEARCH(Tabelle2!$A$3,Literatur!$C1084),0)</f>
        <v>0</v>
      </c>
      <c r="G1084" s="5">
        <f>IFERROR(SEARCH(Tabelle2!$A$4,Literatur!$C1084),0)</f>
        <v>0</v>
      </c>
      <c r="H1084" s="5">
        <f>IFERROR(SEARCH(Tabelle2!$A$5,Literatur!$C1084),0)</f>
        <v>0</v>
      </c>
      <c r="I1084" s="5">
        <f>IFERROR(SEARCH(Tabelle2!$A$6,Literatur!$C1084),0)</f>
        <v>0</v>
      </c>
      <c r="J1084" s="5">
        <f>IFERROR(SEARCH(Tabelle2!$A$7,Literatur!$C1084),0)</f>
        <v>0</v>
      </c>
      <c r="K1084" s="5">
        <f>IFERROR(SEARCH(Tabelle2!$A$8,Literatur!$C1084),0)</f>
        <v>0</v>
      </c>
      <c r="L1084" s="5">
        <f>IFERROR(SEARCH(Tabelle2!$A$9,Literatur!$C1084),0)</f>
        <v>0</v>
      </c>
      <c r="M1084" s="5">
        <f>IFERROR(SEARCH(Tabelle2!$A$10,Literatur!$C1084),0)</f>
        <v>0</v>
      </c>
      <c r="N1084" t="s">
        <v>60</v>
      </c>
      <c r="O1084" t="s">
        <v>61</v>
      </c>
      <c r="P1084" t="s">
        <v>11951</v>
      </c>
      <c r="Q1084" t="s">
        <v>5387</v>
      </c>
      <c r="R1084">
        <v>2</v>
      </c>
      <c r="S1084">
        <v>115151</v>
      </c>
      <c r="T1084" t="s">
        <v>64</v>
      </c>
      <c r="U1084" t="s">
        <v>11952</v>
      </c>
      <c r="V1084" t="s">
        <v>11953</v>
      </c>
      <c r="X1084" t="s">
        <v>11954</v>
      </c>
      <c r="Y1084" t="s">
        <v>11955</v>
      </c>
      <c r="Z1084" t="s">
        <v>11956</v>
      </c>
      <c r="AA1084">
        <f t="shared" si="49"/>
        <v>9</v>
      </c>
      <c r="AB1084">
        <v>27</v>
      </c>
      <c r="AC1084" t="s">
        <v>12089</v>
      </c>
      <c r="AD1084" t="s">
        <v>71</v>
      </c>
      <c r="AE1084">
        <v>28042315</v>
      </c>
      <c r="AF1084" t="s">
        <v>12090</v>
      </c>
      <c r="AG1084" t="s">
        <v>12091</v>
      </c>
      <c r="AH1084" t="s">
        <v>12092</v>
      </c>
      <c r="AI1084" t="s">
        <v>12093</v>
      </c>
      <c r="AJ1084" t="s">
        <v>77</v>
      </c>
      <c r="AK1084" t="s">
        <v>384</v>
      </c>
      <c r="AL1084">
        <v>2509974</v>
      </c>
      <c r="AM1084">
        <v>2017</v>
      </c>
      <c r="AN1084" t="s">
        <v>12094</v>
      </c>
      <c r="AO1084" t="s">
        <v>12094</v>
      </c>
      <c r="AP1084" t="s">
        <v>12094</v>
      </c>
      <c r="AQ1084" t="s">
        <v>12095</v>
      </c>
      <c r="AR1084" t="s">
        <v>12096</v>
      </c>
      <c r="AS1084" t="s">
        <v>12096</v>
      </c>
      <c r="AT1084" t="s">
        <v>12097</v>
      </c>
      <c r="AU1084" t="s">
        <v>12098</v>
      </c>
      <c r="AV1084" t="s">
        <v>84</v>
      </c>
      <c r="AW1084" t="s">
        <v>86</v>
      </c>
      <c r="AX1084" t="s">
        <v>86</v>
      </c>
      <c r="AY1084" t="s">
        <v>85</v>
      </c>
      <c r="AZ1084" t="s">
        <v>86</v>
      </c>
      <c r="BA1084" t="s">
        <v>85</v>
      </c>
      <c r="BB1084" t="s">
        <v>86</v>
      </c>
      <c r="BC1084">
        <v>4</v>
      </c>
      <c r="BD1084" t="s">
        <v>86</v>
      </c>
      <c r="BE1084" t="s">
        <v>86</v>
      </c>
      <c r="BF1084" t="s">
        <v>85</v>
      </c>
      <c r="BG1084" t="s">
        <v>86</v>
      </c>
      <c r="BH1084" t="s">
        <v>85</v>
      </c>
      <c r="BI1084" t="s">
        <v>85</v>
      </c>
      <c r="BJ1084" t="s">
        <v>85</v>
      </c>
      <c r="BK1084" t="s">
        <v>85</v>
      </c>
      <c r="BL1084" t="s">
        <v>7617</v>
      </c>
      <c r="BM1084" t="s">
        <v>7348</v>
      </c>
      <c r="BN1084" t="s">
        <v>10424</v>
      </c>
      <c r="BO1084" t="s">
        <v>656</v>
      </c>
      <c r="BP1084" s="1" t="s">
        <v>12099</v>
      </c>
    </row>
    <row r="1085" spans="1:68" hidden="1" x14ac:dyDescent="0.25">
      <c r="A1085" s="1" t="s">
        <v>11948</v>
      </c>
      <c r="B1085" t="s">
        <v>11949</v>
      </c>
      <c r="C1085" t="s">
        <v>11950</v>
      </c>
      <c r="D1085" s="5">
        <f t="shared" si="50"/>
        <v>4</v>
      </c>
      <c r="E1085" s="5">
        <v>1</v>
      </c>
      <c r="F1085" s="5">
        <f>IFERROR(SEARCH(Tabelle2!$A$3,Literatur!$C1085),0)</f>
        <v>0</v>
      </c>
      <c r="G1085" s="5">
        <f>IFERROR(SEARCH(Tabelle2!$A$4,Literatur!$C1085),0)</f>
        <v>0</v>
      </c>
      <c r="H1085" s="5">
        <f>IFERROR(SEARCH(Tabelle2!$A$5,Literatur!$C1085),0)</f>
        <v>0</v>
      </c>
      <c r="I1085" s="5">
        <f>IFERROR(SEARCH(Tabelle2!$A$6,Literatur!$C1085),0)</f>
        <v>0</v>
      </c>
      <c r="J1085" s="5">
        <f>IFERROR(SEARCH(Tabelle2!$A$7,Literatur!$C1085),0)</f>
        <v>0</v>
      </c>
      <c r="K1085" s="5">
        <f>IFERROR(SEARCH(Tabelle2!$A$8,Literatur!$C1085),0)</f>
        <v>0</v>
      </c>
      <c r="L1085" s="5">
        <f>IFERROR(SEARCH(Tabelle2!$A$9,Literatur!$C1085),0)</f>
        <v>0</v>
      </c>
      <c r="M1085" s="5">
        <f>IFERROR(SEARCH(Tabelle2!$A$10,Literatur!$C1085),0)</f>
        <v>0</v>
      </c>
      <c r="N1085" t="s">
        <v>60</v>
      </c>
      <c r="O1085" t="s">
        <v>61</v>
      </c>
      <c r="P1085" t="s">
        <v>11951</v>
      </c>
      <c r="Q1085" t="s">
        <v>5387</v>
      </c>
      <c r="R1085">
        <v>2</v>
      </c>
      <c r="S1085">
        <v>115151</v>
      </c>
      <c r="T1085" t="s">
        <v>64</v>
      </c>
      <c r="U1085" t="s">
        <v>11952</v>
      </c>
      <c r="V1085" t="s">
        <v>11953</v>
      </c>
      <c r="X1085" t="s">
        <v>11954</v>
      </c>
      <c r="Y1085" t="s">
        <v>11955</v>
      </c>
      <c r="Z1085" t="s">
        <v>11956</v>
      </c>
      <c r="AA1085">
        <f t="shared" si="49"/>
        <v>9</v>
      </c>
      <c r="AB1085">
        <v>27</v>
      </c>
      <c r="AC1085" t="s">
        <v>12100</v>
      </c>
      <c r="AD1085" t="s">
        <v>71</v>
      </c>
      <c r="AE1085">
        <v>26012876</v>
      </c>
      <c r="AF1085" t="s">
        <v>12101</v>
      </c>
      <c r="AG1085" t="s">
        <v>12102</v>
      </c>
      <c r="AH1085" t="s">
        <v>12103</v>
      </c>
      <c r="AI1085" t="s">
        <v>12104</v>
      </c>
      <c r="AJ1085" t="s">
        <v>113</v>
      </c>
      <c r="AK1085" t="s">
        <v>7523</v>
      </c>
      <c r="AL1085">
        <v>2364028</v>
      </c>
      <c r="AM1085">
        <v>2015</v>
      </c>
      <c r="AN1085" t="s">
        <v>12105</v>
      </c>
      <c r="AO1085" t="s">
        <v>12106</v>
      </c>
      <c r="AP1085" t="s">
        <v>12106</v>
      </c>
      <c r="AQ1085" t="s">
        <v>12107</v>
      </c>
      <c r="AR1085" t="s">
        <v>12108</v>
      </c>
      <c r="AS1085" t="s">
        <v>12109</v>
      </c>
      <c r="AT1085" t="s">
        <v>12110</v>
      </c>
      <c r="AU1085" t="s">
        <v>12111</v>
      </c>
      <c r="AV1085" t="s">
        <v>84</v>
      </c>
      <c r="AW1085" t="s">
        <v>85</v>
      </c>
      <c r="AX1085" t="s">
        <v>86</v>
      </c>
      <c r="AY1085" t="s">
        <v>85</v>
      </c>
      <c r="AZ1085" t="s">
        <v>86</v>
      </c>
      <c r="BA1085" t="s">
        <v>85</v>
      </c>
      <c r="BB1085" t="s">
        <v>85</v>
      </c>
      <c r="BC1085">
        <v>4</v>
      </c>
      <c r="BD1085" t="s">
        <v>86</v>
      </c>
      <c r="BE1085" t="s">
        <v>86</v>
      </c>
      <c r="BF1085" t="s">
        <v>85</v>
      </c>
      <c r="BG1085" t="s">
        <v>86</v>
      </c>
      <c r="BH1085" t="s">
        <v>86</v>
      </c>
      <c r="BI1085" t="s">
        <v>85</v>
      </c>
      <c r="BJ1085" t="s">
        <v>86</v>
      </c>
      <c r="BK1085" t="s">
        <v>85</v>
      </c>
      <c r="BL1085" t="s">
        <v>11597</v>
      </c>
      <c r="BM1085" t="s">
        <v>5542</v>
      </c>
      <c r="BN1085" t="s">
        <v>12112</v>
      </c>
      <c r="BO1085" t="s">
        <v>10424</v>
      </c>
      <c r="BP1085" s="1" t="s">
        <v>12113</v>
      </c>
    </row>
    <row r="1086" spans="1:68" hidden="1" x14ac:dyDescent="0.25">
      <c r="A1086" s="1" t="s">
        <v>11948</v>
      </c>
      <c r="B1086" t="s">
        <v>11949</v>
      </c>
      <c r="C1086" t="s">
        <v>11950</v>
      </c>
      <c r="D1086" s="5">
        <f t="shared" si="50"/>
        <v>4</v>
      </c>
      <c r="E1086" s="5">
        <v>1</v>
      </c>
      <c r="F1086" s="5">
        <f>IFERROR(SEARCH(Tabelle2!$A$3,Literatur!$C1086),0)</f>
        <v>0</v>
      </c>
      <c r="G1086" s="5">
        <f>IFERROR(SEARCH(Tabelle2!$A$4,Literatur!$C1086),0)</f>
        <v>0</v>
      </c>
      <c r="H1086" s="5">
        <f>IFERROR(SEARCH(Tabelle2!$A$5,Literatur!$C1086),0)</f>
        <v>0</v>
      </c>
      <c r="I1086" s="5">
        <f>IFERROR(SEARCH(Tabelle2!$A$6,Literatur!$C1086),0)</f>
        <v>0</v>
      </c>
      <c r="J1086" s="5">
        <f>IFERROR(SEARCH(Tabelle2!$A$7,Literatur!$C1086),0)</f>
        <v>0</v>
      </c>
      <c r="K1086" s="5">
        <f>IFERROR(SEARCH(Tabelle2!$A$8,Literatur!$C1086),0)</f>
        <v>0</v>
      </c>
      <c r="L1086" s="5">
        <f>IFERROR(SEARCH(Tabelle2!$A$9,Literatur!$C1086),0)</f>
        <v>0</v>
      </c>
      <c r="M1086" s="5">
        <f>IFERROR(SEARCH(Tabelle2!$A$10,Literatur!$C1086),0)</f>
        <v>0</v>
      </c>
      <c r="N1086" t="s">
        <v>60</v>
      </c>
      <c r="O1086" t="s">
        <v>61</v>
      </c>
      <c r="P1086" t="s">
        <v>11951</v>
      </c>
      <c r="Q1086" t="s">
        <v>5387</v>
      </c>
      <c r="R1086">
        <v>2</v>
      </c>
      <c r="S1086">
        <v>115151</v>
      </c>
      <c r="T1086" t="s">
        <v>64</v>
      </c>
      <c r="U1086" t="s">
        <v>11952</v>
      </c>
      <c r="V1086" t="s">
        <v>11953</v>
      </c>
      <c r="X1086" t="s">
        <v>11954</v>
      </c>
      <c r="Y1086" t="s">
        <v>11955</v>
      </c>
      <c r="Z1086" t="s">
        <v>11956</v>
      </c>
      <c r="AA1086">
        <f t="shared" si="49"/>
        <v>9</v>
      </c>
      <c r="AB1086">
        <v>27</v>
      </c>
      <c r="AC1086" t="s">
        <v>12114</v>
      </c>
      <c r="AD1086" t="s">
        <v>71</v>
      </c>
      <c r="AE1086">
        <v>27965472</v>
      </c>
      <c r="AF1086" t="s">
        <v>12115</v>
      </c>
      <c r="AG1086" t="s">
        <v>12116</v>
      </c>
      <c r="AH1086" t="s">
        <v>12117</v>
      </c>
      <c r="AI1086" t="s">
        <v>12118</v>
      </c>
      <c r="AJ1086" t="s">
        <v>76</v>
      </c>
      <c r="AK1086" t="s">
        <v>97</v>
      </c>
      <c r="AL1086">
        <v>2523297</v>
      </c>
      <c r="AM1086">
        <v>2017</v>
      </c>
      <c r="AN1086" t="s">
        <v>371</v>
      </c>
      <c r="AO1086" t="s">
        <v>371</v>
      </c>
      <c r="AP1086" t="s">
        <v>371</v>
      </c>
      <c r="AQ1086" t="s">
        <v>372</v>
      </c>
      <c r="AR1086" t="s">
        <v>373</v>
      </c>
      <c r="AS1086" t="s">
        <v>373</v>
      </c>
      <c r="AT1086" t="s">
        <v>12119</v>
      </c>
      <c r="AU1086" t="s">
        <v>12120</v>
      </c>
      <c r="AV1086" t="s">
        <v>84</v>
      </c>
      <c r="AW1086" t="s">
        <v>86</v>
      </c>
      <c r="AX1086" t="s">
        <v>86</v>
      </c>
      <c r="AY1086" t="s">
        <v>85</v>
      </c>
      <c r="AZ1086" t="s">
        <v>86</v>
      </c>
      <c r="BA1086" t="s">
        <v>85</v>
      </c>
      <c r="BB1086" t="s">
        <v>86</v>
      </c>
      <c r="BC1086">
        <v>4</v>
      </c>
      <c r="BD1086" t="s">
        <v>85</v>
      </c>
      <c r="BE1086" t="s">
        <v>86</v>
      </c>
      <c r="BF1086" t="s">
        <v>85</v>
      </c>
      <c r="BG1086" t="s">
        <v>86</v>
      </c>
      <c r="BH1086" t="s">
        <v>85</v>
      </c>
      <c r="BI1086" t="s">
        <v>85</v>
      </c>
      <c r="BJ1086" t="s">
        <v>85</v>
      </c>
      <c r="BK1086" t="s">
        <v>86</v>
      </c>
      <c r="BL1086" t="s">
        <v>1117</v>
      </c>
      <c r="BM1086" t="s">
        <v>1025</v>
      </c>
      <c r="BN1086" t="s">
        <v>10313</v>
      </c>
      <c r="BO1086" t="s">
        <v>656</v>
      </c>
      <c r="BP1086" s="1" t="s">
        <v>12121</v>
      </c>
    </row>
    <row r="1087" spans="1:68" hidden="1" x14ac:dyDescent="0.25">
      <c r="A1087" s="1" t="s">
        <v>11948</v>
      </c>
      <c r="B1087" t="s">
        <v>11949</v>
      </c>
      <c r="C1087" t="s">
        <v>11950</v>
      </c>
      <c r="D1087" s="5">
        <f t="shared" si="50"/>
        <v>4</v>
      </c>
      <c r="E1087" s="5">
        <v>1</v>
      </c>
      <c r="F1087" s="5">
        <f>IFERROR(SEARCH(Tabelle2!$A$3,Literatur!$C1087),0)</f>
        <v>0</v>
      </c>
      <c r="G1087" s="5">
        <f>IFERROR(SEARCH(Tabelle2!$A$4,Literatur!$C1087),0)</f>
        <v>0</v>
      </c>
      <c r="H1087" s="5">
        <f>IFERROR(SEARCH(Tabelle2!$A$5,Literatur!$C1087),0)</f>
        <v>0</v>
      </c>
      <c r="I1087" s="5">
        <f>IFERROR(SEARCH(Tabelle2!$A$6,Literatur!$C1087),0)</f>
        <v>0</v>
      </c>
      <c r="J1087" s="5">
        <f>IFERROR(SEARCH(Tabelle2!$A$7,Literatur!$C1087),0)</f>
        <v>0</v>
      </c>
      <c r="K1087" s="5">
        <f>IFERROR(SEARCH(Tabelle2!$A$8,Literatur!$C1087),0)</f>
        <v>0</v>
      </c>
      <c r="L1087" s="5">
        <f>IFERROR(SEARCH(Tabelle2!$A$9,Literatur!$C1087),0)</f>
        <v>0</v>
      </c>
      <c r="M1087" s="5">
        <f>IFERROR(SEARCH(Tabelle2!$A$10,Literatur!$C1087),0)</f>
        <v>0</v>
      </c>
      <c r="N1087" t="s">
        <v>60</v>
      </c>
      <c r="O1087" t="s">
        <v>61</v>
      </c>
      <c r="P1087" t="s">
        <v>11951</v>
      </c>
      <c r="Q1087" t="s">
        <v>5387</v>
      </c>
      <c r="R1087">
        <v>2</v>
      </c>
      <c r="S1087">
        <v>115151</v>
      </c>
      <c r="T1087" t="s">
        <v>64</v>
      </c>
      <c r="U1087" t="s">
        <v>11952</v>
      </c>
      <c r="V1087" t="s">
        <v>11953</v>
      </c>
      <c r="X1087" t="s">
        <v>11954</v>
      </c>
      <c r="Y1087" t="s">
        <v>11955</v>
      </c>
      <c r="Z1087" t="s">
        <v>11956</v>
      </c>
      <c r="AA1087">
        <f t="shared" si="49"/>
        <v>9</v>
      </c>
      <c r="AB1087">
        <v>27</v>
      </c>
      <c r="AC1087" t="s">
        <v>12122</v>
      </c>
      <c r="AD1087" t="s">
        <v>71</v>
      </c>
      <c r="AE1087">
        <v>27535748</v>
      </c>
      <c r="AF1087" t="s">
        <v>12123</v>
      </c>
      <c r="AG1087" t="s">
        <v>12124</v>
      </c>
      <c r="AH1087" t="s">
        <v>12125</v>
      </c>
      <c r="AI1087" t="s">
        <v>12126</v>
      </c>
      <c r="AJ1087" t="s">
        <v>147</v>
      </c>
      <c r="AK1087" t="s">
        <v>877</v>
      </c>
      <c r="AL1087">
        <v>2464199</v>
      </c>
      <c r="AM1087">
        <v>2016</v>
      </c>
      <c r="AN1087" t="s">
        <v>2990</v>
      </c>
      <c r="AO1087" t="s">
        <v>2991</v>
      </c>
      <c r="AP1087" t="s">
        <v>2991</v>
      </c>
      <c r="AQ1087" t="s">
        <v>2992</v>
      </c>
      <c r="AR1087" t="s">
        <v>2993</v>
      </c>
      <c r="AS1087" t="s">
        <v>2993</v>
      </c>
      <c r="AT1087" t="s">
        <v>12127</v>
      </c>
      <c r="AU1087" t="s">
        <v>12128</v>
      </c>
      <c r="AV1087" t="s">
        <v>84</v>
      </c>
      <c r="AW1087" t="s">
        <v>86</v>
      </c>
      <c r="AX1087" t="s">
        <v>86</v>
      </c>
      <c r="AY1087" t="s">
        <v>85</v>
      </c>
      <c r="AZ1087" t="s">
        <v>86</v>
      </c>
      <c r="BA1087" t="s">
        <v>85</v>
      </c>
      <c r="BB1087" t="s">
        <v>85</v>
      </c>
      <c r="BC1087">
        <v>5</v>
      </c>
      <c r="BD1087" t="s">
        <v>86</v>
      </c>
      <c r="BE1087" t="s">
        <v>86</v>
      </c>
      <c r="BF1087" t="s">
        <v>85</v>
      </c>
      <c r="BG1087" t="s">
        <v>86</v>
      </c>
      <c r="BH1087" t="s">
        <v>85</v>
      </c>
      <c r="BI1087" t="s">
        <v>85</v>
      </c>
      <c r="BJ1087" t="s">
        <v>85</v>
      </c>
      <c r="BK1087" t="s">
        <v>86</v>
      </c>
      <c r="BL1087" t="s">
        <v>5912</v>
      </c>
      <c r="BM1087" t="s">
        <v>1251</v>
      </c>
      <c r="BN1087" t="s">
        <v>10290</v>
      </c>
      <c r="BO1087" t="s">
        <v>12112</v>
      </c>
      <c r="BP1087" s="1" t="s">
        <v>12129</v>
      </c>
    </row>
    <row r="1088" spans="1:68" hidden="1" x14ac:dyDescent="0.25">
      <c r="A1088" s="1" t="s">
        <v>11948</v>
      </c>
      <c r="B1088" t="s">
        <v>11949</v>
      </c>
      <c r="C1088" t="s">
        <v>11950</v>
      </c>
      <c r="D1088" s="5">
        <f t="shared" si="50"/>
        <v>4</v>
      </c>
      <c r="E1088" s="5">
        <v>1</v>
      </c>
      <c r="F1088" s="5">
        <f>IFERROR(SEARCH(Tabelle2!$A$3,Literatur!$C1088),0)</f>
        <v>0</v>
      </c>
      <c r="G1088" s="5">
        <f>IFERROR(SEARCH(Tabelle2!$A$4,Literatur!$C1088),0)</f>
        <v>0</v>
      </c>
      <c r="H1088" s="5">
        <f>IFERROR(SEARCH(Tabelle2!$A$5,Literatur!$C1088),0)</f>
        <v>0</v>
      </c>
      <c r="I1088" s="5">
        <f>IFERROR(SEARCH(Tabelle2!$A$6,Literatur!$C1088),0)</f>
        <v>0</v>
      </c>
      <c r="J1088" s="5">
        <f>IFERROR(SEARCH(Tabelle2!$A$7,Literatur!$C1088),0)</f>
        <v>0</v>
      </c>
      <c r="K1088" s="5">
        <f>IFERROR(SEARCH(Tabelle2!$A$8,Literatur!$C1088),0)</f>
        <v>0</v>
      </c>
      <c r="L1088" s="5">
        <f>IFERROR(SEARCH(Tabelle2!$A$9,Literatur!$C1088),0)</f>
        <v>0</v>
      </c>
      <c r="M1088" s="5">
        <f>IFERROR(SEARCH(Tabelle2!$A$10,Literatur!$C1088),0)</f>
        <v>0</v>
      </c>
      <c r="N1088" t="s">
        <v>60</v>
      </c>
      <c r="O1088" t="s">
        <v>61</v>
      </c>
      <c r="P1088" t="s">
        <v>11951</v>
      </c>
      <c r="Q1088" t="s">
        <v>5387</v>
      </c>
      <c r="R1088">
        <v>2</v>
      </c>
      <c r="S1088">
        <v>115151</v>
      </c>
      <c r="T1088" t="s">
        <v>64</v>
      </c>
      <c r="U1088" t="s">
        <v>11952</v>
      </c>
      <c r="V1088" t="s">
        <v>11953</v>
      </c>
      <c r="X1088" t="s">
        <v>11954</v>
      </c>
      <c r="Y1088" t="s">
        <v>11955</v>
      </c>
      <c r="Z1088" t="s">
        <v>11956</v>
      </c>
      <c r="AA1088">
        <f t="shared" si="49"/>
        <v>9</v>
      </c>
      <c r="AB1088">
        <v>27</v>
      </c>
      <c r="AC1088" t="s">
        <v>12130</v>
      </c>
      <c r="AD1088" t="s">
        <v>71</v>
      </c>
      <c r="AE1088">
        <v>27515446</v>
      </c>
      <c r="AF1088" t="s">
        <v>12131</v>
      </c>
      <c r="AG1088" t="s">
        <v>12132</v>
      </c>
      <c r="AH1088" t="s">
        <v>12133</v>
      </c>
      <c r="AI1088" t="s">
        <v>12134</v>
      </c>
      <c r="AJ1088" t="s">
        <v>130</v>
      </c>
      <c r="AK1088" t="s">
        <v>241</v>
      </c>
      <c r="AL1088">
        <v>2358785</v>
      </c>
      <c r="AM1088">
        <v>2016</v>
      </c>
      <c r="AN1088" t="s">
        <v>11985</v>
      </c>
      <c r="AO1088" t="s">
        <v>11986</v>
      </c>
      <c r="AP1088" t="s">
        <v>11986</v>
      </c>
      <c r="AQ1088" t="s">
        <v>11987</v>
      </c>
      <c r="AR1088" t="s">
        <v>11988</v>
      </c>
      <c r="AS1088" t="s">
        <v>11988</v>
      </c>
      <c r="AT1088" t="s">
        <v>12135</v>
      </c>
      <c r="AU1088" t="s">
        <v>12136</v>
      </c>
      <c r="AV1088" t="s">
        <v>84</v>
      </c>
      <c r="AW1088" t="s">
        <v>86</v>
      </c>
      <c r="AX1088" t="s">
        <v>86</v>
      </c>
      <c r="AY1088" t="s">
        <v>85</v>
      </c>
      <c r="AZ1088" t="s">
        <v>86</v>
      </c>
      <c r="BA1088" t="s">
        <v>85</v>
      </c>
      <c r="BB1088" t="s">
        <v>86</v>
      </c>
      <c r="BC1088">
        <v>6</v>
      </c>
      <c r="BD1088" t="s">
        <v>86</v>
      </c>
      <c r="BE1088" t="s">
        <v>86</v>
      </c>
      <c r="BF1088" t="s">
        <v>85</v>
      </c>
      <c r="BG1088" t="s">
        <v>86</v>
      </c>
      <c r="BH1088" t="s">
        <v>85</v>
      </c>
      <c r="BI1088" t="s">
        <v>85</v>
      </c>
      <c r="BJ1088" t="s">
        <v>85</v>
      </c>
      <c r="BK1088" t="s">
        <v>85</v>
      </c>
      <c r="BL1088" t="s">
        <v>12137</v>
      </c>
      <c r="BM1088" t="s">
        <v>1499</v>
      </c>
      <c r="BN1088" t="s">
        <v>1728</v>
      </c>
      <c r="BO1088" t="s">
        <v>10313</v>
      </c>
      <c r="BP1088" s="1" t="s">
        <v>12138</v>
      </c>
    </row>
    <row r="1089" spans="1:68" hidden="1" x14ac:dyDescent="0.25">
      <c r="A1089" s="1" t="s">
        <v>11948</v>
      </c>
      <c r="B1089" t="s">
        <v>11949</v>
      </c>
      <c r="C1089" t="s">
        <v>11950</v>
      </c>
      <c r="D1089" s="5">
        <f t="shared" si="50"/>
        <v>4</v>
      </c>
      <c r="E1089" s="5">
        <v>1</v>
      </c>
      <c r="F1089" s="5">
        <f>IFERROR(SEARCH(Tabelle2!$A$3,Literatur!$C1089),0)</f>
        <v>0</v>
      </c>
      <c r="G1089" s="5">
        <f>IFERROR(SEARCH(Tabelle2!$A$4,Literatur!$C1089),0)</f>
        <v>0</v>
      </c>
      <c r="H1089" s="5">
        <f>IFERROR(SEARCH(Tabelle2!$A$5,Literatur!$C1089),0)</f>
        <v>0</v>
      </c>
      <c r="I1089" s="5">
        <f>IFERROR(SEARCH(Tabelle2!$A$6,Literatur!$C1089),0)</f>
        <v>0</v>
      </c>
      <c r="J1089" s="5">
        <f>IFERROR(SEARCH(Tabelle2!$A$7,Literatur!$C1089),0)</f>
        <v>0</v>
      </c>
      <c r="K1089" s="5">
        <f>IFERROR(SEARCH(Tabelle2!$A$8,Literatur!$C1089),0)</f>
        <v>0</v>
      </c>
      <c r="L1089" s="5">
        <f>IFERROR(SEARCH(Tabelle2!$A$9,Literatur!$C1089),0)</f>
        <v>0</v>
      </c>
      <c r="M1089" s="5">
        <f>IFERROR(SEARCH(Tabelle2!$A$10,Literatur!$C1089),0)</f>
        <v>0</v>
      </c>
      <c r="N1089" t="s">
        <v>60</v>
      </c>
      <c r="O1089" t="s">
        <v>61</v>
      </c>
      <c r="P1089" t="s">
        <v>11951</v>
      </c>
      <c r="Q1089" t="s">
        <v>5387</v>
      </c>
      <c r="R1089">
        <v>2</v>
      </c>
      <c r="S1089">
        <v>115151</v>
      </c>
      <c r="T1089" t="s">
        <v>64</v>
      </c>
      <c r="U1089" t="s">
        <v>11952</v>
      </c>
      <c r="V1089" t="s">
        <v>11953</v>
      </c>
      <c r="X1089" t="s">
        <v>11954</v>
      </c>
      <c r="Y1089" t="s">
        <v>11955</v>
      </c>
      <c r="Z1089" t="s">
        <v>11956</v>
      </c>
      <c r="AA1089">
        <f t="shared" si="49"/>
        <v>9</v>
      </c>
      <c r="AB1089">
        <v>27</v>
      </c>
      <c r="AC1089" t="s">
        <v>12139</v>
      </c>
      <c r="AD1089" t="s">
        <v>71</v>
      </c>
      <c r="AE1089">
        <v>28396997</v>
      </c>
      <c r="AF1089" t="s">
        <v>12140</v>
      </c>
      <c r="AG1089" t="s">
        <v>12141</v>
      </c>
      <c r="AH1089" t="s">
        <v>12142</v>
      </c>
      <c r="AI1089" t="s">
        <v>12143</v>
      </c>
      <c r="AJ1089" t="s">
        <v>77</v>
      </c>
      <c r="AK1089" t="s">
        <v>549</v>
      </c>
      <c r="AL1089">
        <v>2606715</v>
      </c>
      <c r="AM1089">
        <v>2017</v>
      </c>
      <c r="AN1089" t="s">
        <v>12144</v>
      </c>
      <c r="AO1089" t="s">
        <v>12145</v>
      </c>
      <c r="AP1089" t="s">
        <v>12145</v>
      </c>
      <c r="AQ1089" t="s">
        <v>12146</v>
      </c>
      <c r="AR1089" t="s">
        <v>12147</v>
      </c>
      <c r="AS1089" t="s">
        <v>12148</v>
      </c>
      <c r="AT1089" t="s">
        <v>12149</v>
      </c>
      <c r="AU1089" t="s">
        <v>12150</v>
      </c>
      <c r="AV1089" t="s">
        <v>84</v>
      </c>
      <c r="AW1089" t="s">
        <v>85</v>
      </c>
      <c r="AX1089" t="s">
        <v>86</v>
      </c>
      <c r="AY1089" t="s">
        <v>85</v>
      </c>
      <c r="AZ1089" t="s">
        <v>86</v>
      </c>
      <c r="BA1089" t="s">
        <v>85</v>
      </c>
      <c r="BB1089" t="s">
        <v>85</v>
      </c>
      <c r="BC1089">
        <v>8</v>
      </c>
      <c r="BD1089" t="s">
        <v>86</v>
      </c>
      <c r="BE1089" t="s">
        <v>86</v>
      </c>
      <c r="BF1089" t="s">
        <v>85</v>
      </c>
      <c r="BG1089" t="s">
        <v>86</v>
      </c>
      <c r="BH1089" t="s">
        <v>86</v>
      </c>
      <c r="BI1089" t="s">
        <v>86</v>
      </c>
      <c r="BJ1089" t="s">
        <v>85</v>
      </c>
      <c r="BK1089" t="s">
        <v>86</v>
      </c>
      <c r="BL1089" t="s">
        <v>5085</v>
      </c>
      <c r="BM1089" t="s">
        <v>619</v>
      </c>
      <c r="BN1089" t="s">
        <v>104</v>
      </c>
      <c r="BO1089" t="s">
        <v>10290</v>
      </c>
      <c r="BP1089" s="1" t="s">
        <v>12151</v>
      </c>
    </row>
    <row r="1090" spans="1:68" hidden="1" x14ac:dyDescent="0.25">
      <c r="A1090" s="1" t="s">
        <v>11948</v>
      </c>
      <c r="B1090" t="s">
        <v>11949</v>
      </c>
      <c r="C1090" t="s">
        <v>11950</v>
      </c>
      <c r="D1090" s="5">
        <f t="shared" si="50"/>
        <v>4</v>
      </c>
      <c r="E1090" s="5">
        <v>1</v>
      </c>
      <c r="F1090" s="5">
        <f>IFERROR(SEARCH(Tabelle2!$A$3,Literatur!$C1090),0)</f>
        <v>0</v>
      </c>
      <c r="G1090" s="5">
        <f>IFERROR(SEARCH(Tabelle2!$A$4,Literatur!$C1090),0)</f>
        <v>0</v>
      </c>
      <c r="H1090" s="5">
        <f>IFERROR(SEARCH(Tabelle2!$A$5,Literatur!$C1090),0)</f>
        <v>0</v>
      </c>
      <c r="I1090" s="5">
        <f>IFERROR(SEARCH(Tabelle2!$A$6,Literatur!$C1090),0)</f>
        <v>0</v>
      </c>
      <c r="J1090" s="5">
        <f>IFERROR(SEARCH(Tabelle2!$A$7,Literatur!$C1090),0)</f>
        <v>0</v>
      </c>
      <c r="K1090" s="5">
        <f>IFERROR(SEARCH(Tabelle2!$A$8,Literatur!$C1090),0)</f>
        <v>0</v>
      </c>
      <c r="L1090" s="5">
        <f>IFERROR(SEARCH(Tabelle2!$A$9,Literatur!$C1090),0)</f>
        <v>0</v>
      </c>
      <c r="M1090" s="5">
        <f>IFERROR(SEARCH(Tabelle2!$A$10,Literatur!$C1090),0)</f>
        <v>0</v>
      </c>
      <c r="N1090" t="s">
        <v>60</v>
      </c>
      <c r="O1090" t="s">
        <v>61</v>
      </c>
      <c r="P1090" t="s">
        <v>11951</v>
      </c>
      <c r="Q1090" t="s">
        <v>5387</v>
      </c>
      <c r="R1090">
        <v>2</v>
      </c>
      <c r="S1090">
        <v>115151</v>
      </c>
      <c r="T1090" t="s">
        <v>64</v>
      </c>
      <c r="U1090" t="s">
        <v>11952</v>
      </c>
      <c r="V1090" t="s">
        <v>11953</v>
      </c>
      <c r="X1090" t="s">
        <v>11954</v>
      </c>
      <c r="Y1090" t="s">
        <v>11955</v>
      </c>
      <c r="Z1090" t="s">
        <v>11956</v>
      </c>
      <c r="AA1090">
        <f t="shared" si="49"/>
        <v>9</v>
      </c>
      <c r="AB1090">
        <v>27</v>
      </c>
      <c r="AC1090" t="s">
        <v>12152</v>
      </c>
      <c r="AD1090" t="s">
        <v>71</v>
      </c>
      <c r="AE1090">
        <v>27251643</v>
      </c>
      <c r="AF1090" t="s">
        <v>12153</v>
      </c>
      <c r="AG1090" t="s">
        <v>12154</v>
      </c>
      <c r="AH1090" t="s">
        <v>12155</v>
      </c>
      <c r="AI1090" t="s">
        <v>12156</v>
      </c>
      <c r="AJ1090" t="s">
        <v>384</v>
      </c>
      <c r="AK1090" t="s">
        <v>3628</v>
      </c>
      <c r="AL1090">
        <v>2456855</v>
      </c>
      <c r="AM1090">
        <v>2016</v>
      </c>
      <c r="AN1090" t="s">
        <v>12036</v>
      </c>
      <c r="AO1090" t="s">
        <v>12037</v>
      </c>
      <c r="AP1090" t="s">
        <v>12038</v>
      </c>
      <c r="AQ1090" t="s">
        <v>12039</v>
      </c>
      <c r="AR1090" t="s">
        <v>12040</v>
      </c>
      <c r="AS1090" t="s">
        <v>12041</v>
      </c>
      <c r="AT1090" t="s">
        <v>12157</v>
      </c>
      <c r="AU1090" t="s">
        <v>12158</v>
      </c>
      <c r="AV1090" t="s">
        <v>84</v>
      </c>
      <c r="AW1090" t="s">
        <v>86</v>
      </c>
      <c r="AX1090" t="s">
        <v>86</v>
      </c>
      <c r="AY1090" t="s">
        <v>85</v>
      </c>
      <c r="AZ1090" t="s">
        <v>86</v>
      </c>
      <c r="BA1090" t="s">
        <v>85</v>
      </c>
      <c r="BB1090" t="s">
        <v>86</v>
      </c>
      <c r="BC1090">
        <v>8</v>
      </c>
      <c r="BD1090" t="s">
        <v>86</v>
      </c>
      <c r="BE1090" t="s">
        <v>86</v>
      </c>
      <c r="BF1090" t="s">
        <v>85</v>
      </c>
      <c r="BG1090" t="s">
        <v>86</v>
      </c>
      <c r="BH1090" t="s">
        <v>85</v>
      </c>
      <c r="BI1090" t="s">
        <v>85</v>
      </c>
      <c r="BJ1090" t="s">
        <v>85</v>
      </c>
      <c r="BK1090" t="s">
        <v>86</v>
      </c>
      <c r="BL1090" t="s">
        <v>1050</v>
      </c>
      <c r="BM1090" t="s">
        <v>2278</v>
      </c>
      <c r="BN1090" t="s">
        <v>514</v>
      </c>
      <c r="BO1090" t="s">
        <v>1728</v>
      </c>
      <c r="BP1090" s="1" t="s">
        <v>12159</v>
      </c>
    </row>
    <row r="1091" spans="1:68" hidden="1" x14ac:dyDescent="0.25">
      <c r="A1091" s="1" t="s">
        <v>11948</v>
      </c>
      <c r="B1091" t="s">
        <v>11949</v>
      </c>
      <c r="C1091" t="s">
        <v>11950</v>
      </c>
      <c r="D1091" s="5">
        <f t="shared" si="50"/>
        <v>4</v>
      </c>
      <c r="E1091" s="5">
        <v>1</v>
      </c>
      <c r="F1091" s="5">
        <f>IFERROR(SEARCH(Tabelle2!$A$3,Literatur!$C1091),0)</f>
        <v>0</v>
      </c>
      <c r="G1091" s="5">
        <f>IFERROR(SEARCH(Tabelle2!$A$4,Literatur!$C1091),0)</f>
        <v>0</v>
      </c>
      <c r="H1091" s="5">
        <f>IFERROR(SEARCH(Tabelle2!$A$5,Literatur!$C1091),0)</f>
        <v>0</v>
      </c>
      <c r="I1091" s="5">
        <f>IFERROR(SEARCH(Tabelle2!$A$6,Literatur!$C1091),0)</f>
        <v>0</v>
      </c>
      <c r="J1091" s="5">
        <f>IFERROR(SEARCH(Tabelle2!$A$7,Literatur!$C1091),0)</f>
        <v>0</v>
      </c>
      <c r="K1091" s="5">
        <f>IFERROR(SEARCH(Tabelle2!$A$8,Literatur!$C1091),0)</f>
        <v>0</v>
      </c>
      <c r="L1091" s="5">
        <f>IFERROR(SEARCH(Tabelle2!$A$9,Literatur!$C1091),0)</f>
        <v>0</v>
      </c>
      <c r="M1091" s="5">
        <f>IFERROR(SEARCH(Tabelle2!$A$10,Literatur!$C1091),0)</f>
        <v>0</v>
      </c>
      <c r="N1091" t="s">
        <v>60</v>
      </c>
      <c r="O1091" t="s">
        <v>61</v>
      </c>
      <c r="P1091" t="s">
        <v>11951</v>
      </c>
      <c r="Q1091" t="s">
        <v>5387</v>
      </c>
      <c r="R1091">
        <v>2</v>
      </c>
      <c r="S1091">
        <v>115151</v>
      </c>
      <c r="T1091" t="s">
        <v>64</v>
      </c>
      <c r="U1091" t="s">
        <v>11952</v>
      </c>
      <c r="V1091" t="s">
        <v>11953</v>
      </c>
      <c r="X1091" t="s">
        <v>11954</v>
      </c>
      <c r="Y1091" t="s">
        <v>11955</v>
      </c>
      <c r="Z1091" t="s">
        <v>11956</v>
      </c>
      <c r="AA1091">
        <f t="shared" ref="AA1091:AA1154" si="51">IF(_xlfn.FLOOR.MATH(SUMPRODUCT(LEN(Z1091)-LEN(SUBSTITUTE(Z1091,",","")))/2-1)&lt;0,0,_xlfn.FLOOR.MATH(SUMPRODUCT(LEN(Z1091)-LEN(SUBSTITUTE(Z1091,",","")))/2))</f>
        <v>9</v>
      </c>
      <c r="AB1091">
        <v>27</v>
      </c>
      <c r="AC1091" t="s">
        <v>12160</v>
      </c>
      <c r="AD1091" t="s">
        <v>71</v>
      </c>
      <c r="AE1091">
        <v>28731408</v>
      </c>
      <c r="AF1091" t="s">
        <v>12161</v>
      </c>
      <c r="AG1091" t="s">
        <v>12162</v>
      </c>
      <c r="AH1091" t="s">
        <v>12163</v>
      </c>
      <c r="AI1091" t="s">
        <v>12164</v>
      </c>
      <c r="AJ1091" t="s">
        <v>77</v>
      </c>
      <c r="AK1091" t="s">
        <v>241</v>
      </c>
      <c r="AL1091">
        <v>2572776</v>
      </c>
      <c r="AM1091">
        <v>2017</v>
      </c>
      <c r="AN1091" t="s">
        <v>4346</v>
      </c>
      <c r="AO1091" t="s">
        <v>4347</v>
      </c>
      <c r="AP1091" t="s">
        <v>4347</v>
      </c>
      <c r="AQ1091" t="s">
        <v>4348</v>
      </c>
      <c r="AR1091" t="s">
        <v>4349</v>
      </c>
      <c r="AS1091" t="s">
        <v>4349</v>
      </c>
      <c r="AT1091" t="s">
        <v>12165</v>
      </c>
      <c r="AU1091" t="s">
        <v>12166</v>
      </c>
      <c r="AV1091" t="s">
        <v>84</v>
      </c>
      <c r="AW1091" t="s">
        <v>86</v>
      </c>
      <c r="AX1091" t="s">
        <v>86</v>
      </c>
      <c r="AY1091" t="s">
        <v>85</v>
      </c>
      <c r="AZ1091" t="s">
        <v>86</v>
      </c>
      <c r="BA1091" t="s">
        <v>85</v>
      </c>
      <c r="BB1091" t="s">
        <v>86</v>
      </c>
      <c r="BC1091">
        <v>11</v>
      </c>
      <c r="BD1091" t="s">
        <v>86</v>
      </c>
      <c r="BE1091" t="s">
        <v>86</v>
      </c>
      <c r="BF1091" t="s">
        <v>85</v>
      </c>
      <c r="BG1091" t="s">
        <v>86</v>
      </c>
      <c r="BH1091" t="s">
        <v>85</v>
      </c>
      <c r="BI1091" t="s">
        <v>85</v>
      </c>
      <c r="BJ1091" t="s">
        <v>85</v>
      </c>
      <c r="BK1091" t="s">
        <v>85</v>
      </c>
      <c r="BL1091" t="s">
        <v>654</v>
      </c>
      <c r="BM1091" t="s">
        <v>1160</v>
      </c>
      <c r="BN1091" t="s">
        <v>8274</v>
      </c>
      <c r="BO1091" t="s">
        <v>104</v>
      </c>
      <c r="BP1091" s="1" t="s">
        <v>12167</v>
      </c>
    </row>
    <row r="1092" spans="1:68" hidden="1" x14ac:dyDescent="0.25">
      <c r="A1092" s="1" t="s">
        <v>11948</v>
      </c>
      <c r="B1092" t="s">
        <v>11949</v>
      </c>
      <c r="C1092" t="s">
        <v>11950</v>
      </c>
      <c r="D1092" s="5">
        <f t="shared" si="50"/>
        <v>4</v>
      </c>
      <c r="E1092" s="5">
        <v>1</v>
      </c>
      <c r="F1092" s="5">
        <f>IFERROR(SEARCH(Tabelle2!$A$3,Literatur!$C1092),0)</f>
        <v>0</v>
      </c>
      <c r="G1092" s="5">
        <f>IFERROR(SEARCH(Tabelle2!$A$4,Literatur!$C1092),0)</f>
        <v>0</v>
      </c>
      <c r="H1092" s="5">
        <f>IFERROR(SEARCH(Tabelle2!$A$5,Literatur!$C1092),0)</f>
        <v>0</v>
      </c>
      <c r="I1092" s="5">
        <f>IFERROR(SEARCH(Tabelle2!$A$6,Literatur!$C1092),0)</f>
        <v>0</v>
      </c>
      <c r="J1092" s="5">
        <f>IFERROR(SEARCH(Tabelle2!$A$7,Literatur!$C1092),0)</f>
        <v>0</v>
      </c>
      <c r="K1092" s="5">
        <f>IFERROR(SEARCH(Tabelle2!$A$8,Literatur!$C1092),0)</f>
        <v>0</v>
      </c>
      <c r="L1092" s="5">
        <f>IFERROR(SEARCH(Tabelle2!$A$9,Literatur!$C1092),0)</f>
        <v>0</v>
      </c>
      <c r="M1092" s="5">
        <f>IFERROR(SEARCH(Tabelle2!$A$10,Literatur!$C1092),0)</f>
        <v>0</v>
      </c>
      <c r="N1092" t="s">
        <v>60</v>
      </c>
      <c r="O1092" t="s">
        <v>61</v>
      </c>
      <c r="P1092" t="s">
        <v>11951</v>
      </c>
      <c r="Q1092" t="s">
        <v>5387</v>
      </c>
      <c r="R1092">
        <v>2</v>
      </c>
      <c r="S1092">
        <v>115151</v>
      </c>
      <c r="T1092" t="s">
        <v>64</v>
      </c>
      <c r="U1092" t="s">
        <v>11952</v>
      </c>
      <c r="V1092" t="s">
        <v>11953</v>
      </c>
      <c r="X1092" t="s">
        <v>11954</v>
      </c>
      <c r="Y1092" t="s">
        <v>11955</v>
      </c>
      <c r="Z1092" t="s">
        <v>11956</v>
      </c>
      <c r="AA1092">
        <f t="shared" si="51"/>
        <v>9</v>
      </c>
      <c r="AB1092">
        <v>27</v>
      </c>
      <c r="AC1092" t="s">
        <v>12168</v>
      </c>
      <c r="AD1092" t="s">
        <v>71</v>
      </c>
      <c r="AE1092">
        <v>24309199</v>
      </c>
      <c r="AF1092" t="s">
        <v>12169</v>
      </c>
      <c r="AG1092" t="s">
        <v>12170</v>
      </c>
      <c r="AH1092" t="s">
        <v>12171</v>
      </c>
      <c r="AI1092" t="s">
        <v>12172</v>
      </c>
      <c r="AJ1092" t="s">
        <v>420</v>
      </c>
      <c r="AK1092" t="s">
        <v>8289</v>
      </c>
      <c r="AL1092">
        <v>2139819</v>
      </c>
      <c r="AM1092">
        <v>2014</v>
      </c>
      <c r="AN1092" t="s">
        <v>12173</v>
      </c>
      <c r="AO1092" t="s">
        <v>12174</v>
      </c>
      <c r="AP1092" t="s">
        <v>12174</v>
      </c>
      <c r="AQ1092" t="s">
        <v>12175</v>
      </c>
      <c r="AR1092" t="s">
        <v>12176</v>
      </c>
      <c r="AS1092" t="s">
        <v>12177</v>
      </c>
      <c r="AT1092" t="s">
        <v>12178</v>
      </c>
      <c r="AU1092" t="s">
        <v>12179</v>
      </c>
      <c r="AV1092" t="s">
        <v>84</v>
      </c>
      <c r="AW1092" t="s">
        <v>85</v>
      </c>
      <c r="AX1092" t="s">
        <v>86</v>
      </c>
      <c r="AY1092" t="s">
        <v>85</v>
      </c>
      <c r="AZ1092" t="s">
        <v>86</v>
      </c>
      <c r="BA1092" t="s">
        <v>85</v>
      </c>
      <c r="BB1092" t="s">
        <v>86</v>
      </c>
      <c r="BC1092">
        <v>25</v>
      </c>
      <c r="BD1092" t="s">
        <v>86</v>
      </c>
      <c r="BE1092" t="s">
        <v>86</v>
      </c>
      <c r="BF1092" t="s">
        <v>85</v>
      </c>
      <c r="BG1092" t="s">
        <v>86</v>
      </c>
      <c r="BH1092" t="s">
        <v>86</v>
      </c>
      <c r="BI1092" t="s">
        <v>85</v>
      </c>
      <c r="BJ1092" t="s">
        <v>86</v>
      </c>
      <c r="BK1092" t="s">
        <v>86</v>
      </c>
      <c r="BL1092" t="s">
        <v>12180</v>
      </c>
      <c r="BM1092" t="s">
        <v>710</v>
      </c>
      <c r="BN1092" t="s">
        <v>712</v>
      </c>
      <c r="BO1092" t="s">
        <v>514</v>
      </c>
      <c r="BP1092" s="1" t="s">
        <v>12181</v>
      </c>
    </row>
    <row r="1093" spans="1:68" hidden="1" x14ac:dyDescent="0.25">
      <c r="A1093" s="1" t="s">
        <v>11948</v>
      </c>
      <c r="B1093" t="s">
        <v>11949</v>
      </c>
      <c r="C1093" t="s">
        <v>11950</v>
      </c>
      <c r="D1093" s="5">
        <f t="shared" si="50"/>
        <v>4</v>
      </c>
      <c r="E1093" s="5">
        <v>1</v>
      </c>
      <c r="F1093" s="5">
        <f>IFERROR(SEARCH(Tabelle2!$A$3,Literatur!$C1093),0)</f>
        <v>0</v>
      </c>
      <c r="G1093" s="5">
        <f>IFERROR(SEARCH(Tabelle2!$A$4,Literatur!$C1093),0)</f>
        <v>0</v>
      </c>
      <c r="H1093" s="5">
        <f>IFERROR(SEARCH(Tabelle2!$A$5,Literatur!$C1093),0)</f>
        <v>0</v>
      </c>
      <c r="I1093" s="5">
        <f>IFERROR(SEARCH(Tabelle2!$A$6,Literatur!$C1093),0)</f>
        <v>0</v>
      </c>
      <c r="J1093" s="5">
        <f>IFERROR(SEARCH(Tabelle2!$A$7,Literatur!$C1093),0)</f>
        <v>0</v>
      </c>
      <c r="K1093" s="5">
        <f>IFERROR(SEARCH(Tabelle2!$A$8,Literatur!$C1093),0)</f>
        <v>0</v>
      </c>
      <c r="L1093" s="5">
        <f>IFERROR(SEARCH(Tabelle2!$A$9,Literatur!$C1093),0)</f>
        <v>0</v>
      </c>
      <c r="M1093" s="5">
        <f>IFERROR(SEARCH(Tabelle2!$A$10,Literatur!$C1093),0)</f>
        <v>0</v>
      </c>
      <c r="N1093" t="s">
        <v>60</v>
      </c>
      <c r="O1093" t="s">
        <v>61</v>
      </c>
      <c r="P1093" t="s">
        <v>11951</v>
      </c>
      <c r="Q1093" t="s">
        <v>5387</v>
      </c>
      <c r="R1093">
        <v>2</v>
      </c>
      <c r="S1093">
        <v>115151</v>
      </c>
      <c r="T1093" t="s">
        <v>64</v>
      </c>
      <c r="U1093" t="s">
        <v>11952</v>
      </c>
      <c r="V1093" t="s">
        <v>11953</v>
      </c>
      <c r="X1093" t="s">
        <v>11954</v>
      </c>
      <c r="Y1093" t="s">
        <v>11955</v>
      </c>
      <c r="Z1093" t="s">
        <v>11956</v>
      </c>
      <c r="AA1093">
        <f t="shared" si="51"/>
        <v>9</v>
      </c>
      <c r="AB1093">
        <v>27</v>
      </c>
      <c r="AC1093" t="s">
        <v>12182</v>
      </c>
      <c r="AD1093" t="s">
        <v>71</v>
      </c>
      <c r="AE1093">
        <v>24346241</v>
      </c>
      <c r="AF1093" t="s">
        <v>12183</v>
      </c>
      <c r="AG1093" t="s">
        <v>12184</v>
      </c>
      <c r="AH1093" t="s">
        <v>12185</v>
      </c>
      <c r="AI1093" t="s">
        <v>12186</v>
      </c>
      <c r="AK1093" t="s">
        <v>77</v>
      </c>
      <c r="AL1093">
        <v>2473077</v>
      </c>
      <c r="AM1093">
        <v>2013</v>
      </c>
      <c r="AN1093" t="s">
        <v>464</v>
      </c>
      <c r="AO1093" t="s">
        <v>465</v>
      </c>
      <c r="AP1093" t="s">
        <v>465</v>
      </c>
      <c r="AQ1093" t="s">
        <v>466</v>
      </c>
      <c r="AR1093" t="s">
        <v>467</v>
      </c>
      <c r="AS1093" t="s">
        <v>467</v>
      </c>
      <c r="AT1093" t="s">
        <v>12187</v>
      </c>
      <c r="AU1093" t="s">
        <v>12188</v>
      </c>
      <c r="AV1093" t="s">
        <v>84</v>
      </c>
      <c r="AW1093" t="s">
        <v>86</v>
      </c>
      <c r="AX1093" t="s">
        <v>86</v>
      </c>
      <c r="AY1093" t="s">
        <v>86</v>
      </c>
      <c r="AZ1093" t="s">
        <v>86</v>
      </c>
      <c r="BA1093" t="s">
        <v>85</v>
      </c>
      <c r="BB1093" t="s">
        <v>86</v>
      </c>
      <c r="BC1093">
        <v>33</v>
      </c>
      <c r="BD1093" t="s">
        <v>86</v>
      </c>
      <c r="BE1093" t="s">
        <v>86</v>
      </c>
      <c r="BF1093" t="s">
        <v>85</v>
      </c>
      <c r="BG1093" t="s">
        <v>86</v>
      </c>
      <c r="BH1093" t="s">
        <v>85</v>
      </c>
      <c r="BI1093" t="s">
        <v>85</v>
      </c>
      <c r="BJ1093" t="s">
        <v>85</v>
      </c>
      <c r="BK1093" t="s">
        <v>85</v>
      </c>
      <c r="BL1093" t="s">
        <v>8274</v>
      </c>
      <c r="BM1093" t="s">
        <v>504</v>
      </c>
      <c r="BN1093" t="s">
        <v>3924</v>
      </c>
      <c r="BO1093" t="s">
        <v>8274</v>
      </c>
      <c r="BP1093" s="1" t="s">
        <v>12189</v>
      </c>
    </row>
    <row r="1094" spans="1:68" hidden="1" x14ac:dyDescent="0.25">
      <c r="A1094" s="1" t="s">
        <v>11948</v>
      </c>
      <c r="B1094" t="s">
        <v>11949</v>
      </c>
      <c r="C1094" t="s">
        <v>11950</v>
      </c>
      <c r="D1094" s="5">
        <f t="shared" si="50"/>
        <v>4</v>
      </c>
      <c r="E1094" s="5">
        <v>1</v>
      </c>
      <c r="F1094" s="5">
        <f>IFERROR(SEARCH(Tabelle2!$A$3,Literatur!$C1094),0)</f>
        <v>0</v>
      </c>
      <c r="G1094" s="5">
        <f>IFERROR(SEARCH(Tabelle2!$A$4,Literatur!$C1094),0)</f>
        <v>0</v>
      </c>
      <c r="H1094" s="5">
        <f>IFERROR(SEARCH(Tabelle2!$A$5,Literatur!$C1094),0)</f>
        <v>0</v>
      </c>
      <c r="I1094" s="5">
        <f>IFERROR(SEARCH(Tabelle2!$A$6,Literatur!$C1094),0)</f>
        <v>0</v>
      </c>
      <c r="J1094" s="5">
        <f>IFERROR(SEARCH(Tabelle2!$A$7,Literatur!$C1094),0)</f>
        <v>0</v>
      </c>
      <c r="K1094" s="5">
        <f>IFERROR(SEARCH(Tabelle2!$A$8,Literatur!$C1094),0)</f>
        <v>0</v>
      </c>
      <c r="L1094" s="5">
        <f>IFERROR(SEARCH(Tabelle2!$A$9,Literatur!$C1094),0)</f>
        <v>0</v>
      </c>
      <c r="M1094" s="5">
        <f>IFERROR(SEARCH(Tabelle2!$A$10,Literatur!$C1094),0)</f>
        <v>0</v>
      </c>
      <c r="N1094" t="s">
        <v>60</v>
      </c>
      <c r="O1094" t="s">
        <v>61</v>
      </c>
      <c r="P1094" t="s">
        <v>11951</v>
      </c>
      <c r="Q1094" t="s">
        <v>5387</v>
      </c>
      <c r="R1094">
        <v>2</v>
      </c>
      <c r="S1094">
        <v>115151</v>
      </c>
      <c r="T1094" t="s">
        <v>64</v>
      </c>
      <c r="U1094" t="s">
        <v>11952</v>
      </c>
      <c r="V1094" t="s">
        <v>11953</v>
      </c>
      <c r="X1094" t="s">
        <v>11954</v>
      </c>
      <c r="Y1094" t="s">
        <v>11955</v>
      </c>
      <c r="Z1094" t="s">
        <v>11956</v>
      </c>
      <c r="AA1094">
        <f t="shared" si="51"/>
        <v>9</v>
      </c>
      <c r="AB1094">
        <v>27</v>
      </c>
      <c r="AC1094" t="s">
        <v>12190</v>
      </c>
      <c r="AD1094" t="s">
        <v>71</v>
      </c>
      <c r="AE1094">
        <v>26242464</v>
      </c>
      <c r="AF1094" t="s">
        <v>12191</v>
      </c>
      <c r="AG1094" t="s">
        <v>12192</v>
      </c>
      <c r="AH1094" t="s">
        <v>12193</v>
      </c>
      <c r="AI1094" t="s">
        <v>12194</v>
      </c>
      <c r="AK1094" t="s">
        <v>1033</v>
      </c>
      <c r="AL1094">
        <v>2462066</v>
      </c>
      <c r="AM1094">
        <v>2015</v>
      </c>
      <c r="AN1094" t="s">
        <v>464</v>
      </c>
      <c r="AO1094" t="s">
        <v>465</v>
      </c>
      <c r="AP1094" t="s">
        <v>465</v>
      </c>
      <c r="AQ1094" t="s">
        <v>466</v>
      </c>
      <c r="AR1094" t="s">
        <v>467</v>
      </c>
      <c r="AS1094" t="s">
        <v>467</v>
      </c>
      <c r="AT1094" t="s">
        <v>12195</v>
      </c>
      <c r="AU1094" t="s">
        <v>12196</v>
      </c>
      <c r="AV1094" t="s">
        <v>84</v>
      </c>
      <c r="AW1094" t="s">
        <v>86</v>
      </c>
      <c r="AX1094" t="s">
        <v>86</v>
      </c>
      <c r="AY1094" t="s">
        <v>85</v>
      </c>
      <c r="AZ1094" t="s">
        <v>86</v>
      </c>
      <c r="BA1094" t="s">
        <v>85</v>
      </c>
      <c r="BB1094" t="s">
        <v>85</v>
      </c>
      <c r="BC1094">
        <v>54</v>
      </c>
      <c r="BD1094" t="s">
        <v>86</v>
      </c>
      <c r="BE1094" t="s">
        <v>86</v>
      </c>
      <c r="BF1094" t="s">
        <v>85</v>
      </c>
      <c r="BG1094" t="s">
        <v>86</v>
      </c>
      <c r="BH1094" t="s">
        <v>85</v>
      </c>
      <c r="BI1094" t="s">
        <v>85</v>
      </c>
      <c r="BJ1094" t="s">
        <v>85</v>
      </c>
      <c r="BK1094" t="s">
        <v>86</v>
      </c>
      <c r="BL1094" t="s">
        <v>712</v>
      </c>
      <c r="BM1094" t="s">
        <v>1117</v>
      </c>
      <c r="BN1094" t="s">
        <v>4315</v>
      </c>
      <c r="BO1094" t="s">
        <v>712</v>
      </c>
      <c r="BP1094" s="1" t="s">
        <v>12197</v>
      </c>
    </row>
    <row r="1095" spans="1:68" hidden="1" x14ac:dyDescent="0.25">
      <c r="A1095" s="1" t="s">
        <v>11948</v>
      </c>
      <c r="B1095" t="s">
        <v>11949</v>
      </c>
      <c r="C1095" t="s">
        <v>11950</v>
      </c>
      <c r="D1095" s="5">
        <f t="shared" si="50"/>
        <v>4</v>
      </c>
      <c r="E1095" s="5">
        <v>1</v>
      </c>
      <c r="F1095" s="5">
        <f>IFERROR(SEARCH(Tabelle2!$A$3,Literatur!$C1095),0)</f>
        <v>0</v>
      </c>
      <c r="G1095" s="5">
        <f>IFERROR(SEARCH(Tabelle2!$A$4,Literatur!$C1095),0)</f>
        <v>0</v>
      </c>
      <c r="H1095" s="5">
        <f>IFERROR(SEARCH(Tabelle2!$A$5,Literatur!$C1095),0)</f>
        <v>0</v>
      </c>
      <c r="I1095" s="5">
        <f>IFERROR(SEARCH(Tabelle2!$A$6,Literatur!$C1095),0)</f>
        <v>0</v>
      </c>
      <c r="J1095" s="5">
        <f>IFERROR(SEARCH(Tabelle2!$A$7,Literatur!$C1095),0)</f>
        <v>0</v>
      </c>
      <c r="K1095" s="5">
        <f>IFERROR(SEARCH(Tabelle2!$A$8,Literatur!$C1095),0)</f>
        <v>0</v>
      </c>
      <c r="L1095" s="5">
        <f>IFERROR(SEARCH(Tabelle2!$A$9,Literatur!$C1095),0)</f>
        <v>0</v>
      </c>
      <c r="M1095" s="5">
        <f>IFERROR(SEARCH(Tabelle2!$A$10,Literatur!$C1095),0)</f>
        <v>0</v>
      </c>
      <c r="N1095" t="s">
        <v>60</v>
      </c>
      <c r="O1095" t="s">
        <v>61</v>
      </c>
      <c r="P1095" t="s">
        <v>11951</v>
      </c>
      <c r="Q1095" t="s">
        <v>5387</v>
      </c>
      <c r="R1095">
        <v>2</v>
      </c>
      <c r="S1095">
        <v>115151</v>
      </c>
      <c r="T1095" t="s">
        <v>64</v>
      </c>
      <c r="U1095" t="s">
        <v>11952</v>
      </c>
      <c r="V1095" t="s">
        <v>11953</v>
      </c>
      <c r="X1095" t="s">
        <v>11954</v>
      </c>
      <c r="Y1095" t="s">
        <v>11955</v>
      </c>
      <c r="Z1095" t="s">
        <v>11956</v>
      </c>
      <c r="AA1095">
        <f t="shared" si="51"/>
        <v>9</v>
      </c>
      <c r="AB1095">
        <v>27</v>
      </c>
      <c r="AC1095" t="s">
        <v>12198</v>
      </c>
      <c r="AD1095" t="s">
        <v>71</v>
      </c>
      <c r="AE1095">
        <v>27725679</v>
      </c>
      <c r="AF1095" t="s">
        <v>12199</v>
      </c>
      <c r="AG1095" t="s">
        <v>12200</v>
      </c>
      <c r="AH1095" t="s">
        <v>12201</v>
      </c>
      <c r="AI1095" t="s">
        <v>12202</v>
      </c>
      <c r="AK1095" t="s">
        <v>385</v>
      </c>
      <c r="AL1095">
        <v>2531759</v>
      </c>
      <c r="AM1095">
        <v>2017</v>
      </c>
      <c r="AN1095" t="s">
        <v>12203</v>
      </c>
      <c r="AO1095" t="s">
        <v>12204</v>
      </c>
      <c r="AP1095" t="s">
        <v>12204</v>
      </c>
      <c r="AQ1095" t="s">
        <v>12205</v>
      </c>
      <c r="AR1095" t="s">
        <v>12206</v>
      </c>
      <c r="AS1095" t="s">
        <v>12207</v>
      </c>
      <c r="AT1095" t="s">
        <v>12208</v>
      </c>
      <c r="AU1095" t="s">
        <v>12209</v>
      </c>
      <c r="AV1095" t="s">
        <v>84</v>
      </c>
      <c r="AW1095" t="s">
        <v>86</v>
      </c>
      <c r="AX1095" t="s">
        <v>86</v>
      </c>
      <c r="AY1095" t="s">
        <v>85</v>
      </c>
      <c r="AZ1095" t="s">
        <v>86</v>
      </c>
      <c r="BA1095" t="s">
        <v>85</v>
      </c>
      <c r="BB1095" t="s">
        <v>86</v>
      </c>
      <c r="BC1095">
        <v>92</v>
      </c>
      <c r="BD1095" t="s">
        <v>86</v>
      </c>
      <c r="BE1095" t="s">
        <v>86</v>
      </c>
      <c r="BF1095" t="s">
        <v>85</v>
      </c>
      <c r="BG1095" t="s">
        <v>86</v>
      </c>
      <c r="BH1095" t="s">
        <v>86</v>
      </c>
      <c r="BI1095" t="s">
        <v>86</v>
      </c>
      <c r="BJ1095" t="s">
        <v>85</v>
      </c>
      <c r="BK1095" t="s">
        <v>85</v>
      </c>
      <c r="BL1095" t="s">
        <v>3967</v>
      </c>
      <c r="BM1095" t="s">
        <v>1876</v>
      </c>
      <c r="BN1095" t="s">
        <v>2103</v>
      </c>
      <c r="BO1095" t="s">
        <v>3924</v>
      </c>
      <c r="BP1095" s="1" t="s">
        <v>12210</v>
      </c>
    </row>
    <row r="1096" spans="1:68" hidden="1" x14ac:dyDescent="0.25">
      <c r="A1096" s="1" t="s">
        <v>11948</v>
      </c>
      <c r="B1096" t="s">
        <v>11949</v>
      </c>
      <c r="C1096" t="s">
        <v>11950</v>
      </c>
      <c r="D1096" s="5">
        <f t="shared" si="50"/>
        <v>4</v>
      </c>
      <c r="E1096" s="5">
        <v>1</v>
      </c>
      <c r="F1096" s="5">
        <f>IFERROR(SEARCH(Tabelle2!$A$3,Literatur!$C1096),0)</f>
        <v>0</v>
      </c>
      <c r="G1096" s="5">
        <f>IFERROR(SEARCH(Tabelle2!$A$4,Literatur!$C1096),0)</f>
        <v>0</v>
      </c>
      <c r="H1096" s="5">
        <f>IFERROR(SEARCH(Tabelle2!$A$5,Literatur!$C1096),0)</f>
        <v>0</v>
      </c>
      <c r="I1096" s="5">
        <f>IFERROR(SEARCH(Tabelle2!$A$6,Literatur!$C1096),0)</f>
        <v>0</v>
      </c>
      <c r="J1096" s="5">
        <f>IFERROR(SEARCH(Tabelle2!$A$7,Literatur!$C1096),0)</f>
        <v>0</v>
      </c>
      <c r="K1096" s="5">
        <f>IFERROR(SEARCH(Tabelle2!$A$8,Literatur!$C1096),0)</f>
        <v>0</v>
      </c>
      <c r="L1096" s="5">
        <f>IFERROR(SEARCH(Tabelle2!$A$9,Literatur!$C1096),0)</f>
        <v>0</v>
      </c>
      <c r="M1096" s="5">
        <f>IFERROR(SEARCH(Tabelle2!$A$10,Literatur!$C1096),0)</f>
        <v>0</v>
      </c>
      <c r="N1096" t="s">
        <v>60</v>
      </c>
      <c r="O1096" t="s">
        <v>61</v>
      </c>
      <c r="P1096" t="s">
        <v>11951</v>
      </c>
      <c r="Q1096" t="s">
        <v>5387</v>
      </c>
      <c r="R1096">
        <v>2</v>
      </c>
      <c r="S1096">
        <v>115151</v>
      </c>
      <c r="T1096" t="s">
        <v>64</v>
      </c>
      <c r="U1096" t="s">
        <v>11952</v>
      </c>
      <c r="V1096" t="s">
        <v>11953</v>
      </c>
      <c r="X1096" t="s">
        <v>11954</v>
      </c>
      <c r="Y1096" t="s">
        <v>11955</v>
      </c>
      <c r="Z1096" t="s">
        <v>11956</v>
      </c>
      <c r="AA1096">
        <f t="shared" si="51"/>
        <v>9</v>
      </c>
      <c r="AB1096">
        <v>27</v>
      </c>
      <c r="AC1096" t="s">
        <v>12211</v>
      </c>
      <c r="AD1096" t="s">
        <v>71</v>
      </c>
      <c r="AE1096">
        <v>24047337</v>
      </c>
      <c r="AF1096" t="s">
        <v>12212</v>
      </c>
      <c r="AG1096" t="s">
        <v>12213</v>
      </c>
      <c r="AH1096" t="s">
        <v>12214</v>
      </c>
      <c r="AI1096" t="s">
        <v>12215</v>
      </c>
      <c r="AK1096" t="s">
        <v>990</v>
      </c>
      <c r="AL1096">
        <v>2076893</v>
      </c>
      <c r="AM1096">
        <v>2013</v>
      </c>
      <c r="AN1096" t="s">
        <v>12216</v>
      </c>
      <c r="AO1096" t="s">
        <v>12217</v>
      </c>
      <c r="AP1096" t="s">
        <v>12217</v>
      </c>
      <c r="AQ1096" t="s">
        <v>12218</v>
      </c>
      <c r="AR1096" t="s">
        <v>12219</v>
      </c>
      <c r="AS1096" t="s">
        <v>12220</v>
      </c>
      <c r="AT1096" t="s">
        <v>12221</v>
      </c>
      <c r="AU1096" t="s">
        <v>12222</v>
      </c>
      <c r="AV1096" t="s">
        <v>84</v>
      </c>
      <c r="AW1096" t="s">
        <v>85</v>
      </c>
      <c r="AX1096" t="s">
        <v>86</v>
      </c>
      <c r="AY1096" t="s">
        <v>85</v>
      </c>
      <c r="AZ1096" t="s">
        <v>86</v>
      </c>
      <c r="BA1096" t="s">
        <v>85</v>
      </c>
      <c r="BB1096" t="s">
        <v>86</v>
      </c>
      <c r="BC1096">
        <v>94</v>
      </c>
      <c r="BD1096" t="s">
        <v>86</v>
      </c>
      <c r="BE1096" t="s">
        <v>86</v>
      </c>
      <c r="BF1096" t="s">
        <v>85</v>
      </c>
      <c r="BG1096" t="s">
        <v>86</v>
      </c>
      <c r="BH1096" t="s">
        <v>86</v>
      </c>
      <c r="BI1096" t="s">
        <v>85</v>
      </c>
      <c r="BJ1096" t="s">
        <v>86</v>
      </c>
      <c r="BK1096" t="s">
        <v>85</v>
      </c>
      <c r="BL1096" t="s">
        <v>12223</v>
      </c>
      <c r="BM1096" t="s">
        <v>440</v>
      </c>
      <c r="BN1096" t="s">
        <v>12224</v>
      </c>
      <c r="BO1096" t="s">
        <v>4315</v>
      </c>
      <c r="BP1096" s="1" t="s">
        <v>12225</v>
      </c>
    </row>
    <row r="1097" spans="1:68" hidden="1" x14ac:dyDescent="0.25">
      <c r="A1097" s="1" t="s">
        <v>11948</v>
      </c>
      <c r="B1097" t="s">
        <v>11949</v>
      </c>
      <c r="C1097" t="s">
        <v>11950</v>
      </c>
      <c r="D1097" s="5">
        <f t="shared" si="50"/>
        <v>4</v>
      </c>
      <c r="E1097" s="5">
        <v>1</v>
      </c>
      <c r="F1097" s="5">
        <f>IFERROR(SEARCH(Tabelle2!$A$3,Literatur!$C1097),0)</f>
        <v>0</v>
      </c>
      <c r="G1097" s="5">
        <f>IFERROR(SEARCH(Tabelle2!$A$4,Literatur!$C1097),0)</f>
        <v>0</v>
      </c>
      <c r="H1097" s="5">
        <f>IFERROR(SEARCH(Tabelle2!$A$5,Literatur!$C1097),0)</f>
        <v>0</v>
      </c>
      <c r="I1097" s="5">
        <f>IFERROR(SEARCH(Tabelle2!$A$6,Literatur!$C1097),0)</f>
        <v>0</v>
      </c>
      <c r="J1097" s="5">
        <f>IFERROR(SEARCH(Tabelle2!$A$7,Literatur!$C1097),0)</f>
        <v>0</v>
      </c>
      <c r="K1097" s="5">
        <f>IFERROR(SEARCH(Tabelle2!$A$8,Literatur!$C1097),0)</f>
        <v>0</v>
      </c>
      <c r="L1097" s="5">
        <f>IFERROR(SEARCH(Tabelle2!$A$9,Literatur!$C1097),0)</f>
        <v>0</v>
      </c>
      <c r="M1097" s="5">
        <f>IFERROR(SEARCH(Tabelle2!$A$10,Literatur!$C1097),0)</f>
        <v>0</v>
      </c>
      <c r="N1097" t="s">
        <v>60</v>
      </c>
      <c r="O1097" t="s">
        <v>61</v>
      </c>
      <c r="P1097" t="s">
        <v>11951</v>
      </c>
      <c r="Q1097" t="s">
        <v>5387</v>
      </c>
      <c r="R1097">
        <v>2</v>
      </c>
      <c r="S1097">
        <v>115151</v>
      </c>
      <c r="T1097" t="s">
        <v>64</v>
      </c>
      <c r="U1097" t="s">
        <v>11952</v>
      </c>
      <c r="V1097" t="s">
        <v>11953</v>
      </c>
      <c r="X1097" t="s">
        <v>11954</v>
      </c>
      <c r="Y1097" t="s">
        <v>11955</v>
      </c>
      <c r="Z1097" t="s">
        <v>11956</v>
      </c>
      <c r="AA1097">
        <f t="shared" si="51"/>
        <v>9</v>
      </c>
      <c r="AB1097">
        <v>27</v>
      </c>
      <c r="AC1097" t="s">
        <v>12226</v>
      </c>
      <c r="AD1097" t="s">
        <v>71</v>
      </c>
      <c r="AE1097">
        <v>25746350</v>
      </c>
      <c r="AF1097" t="s">
        <v>12227</v>
      </c>
      <c r="AG1097" t="s">
        <v>12228</v>
      </c>
      <c r="AH1097" t="s">
        <v>12229</v>
      </c>
      <c r="AI1097" t="s">
        <v>12230</v>
      </c>
      <c r="AK1097" t="s">
        <v>1353</v>
      </c>
      <c r="AL1097">
        <v>2274729</v>
      </c>
      <c r="AM1097">
        <v>2015</v>
      </c>
      <c r="AN1097" t="s">
        <v>12173</v>
      </c>
      <c r="AO1097" t="s">
        <v>12174</v>
      </c>
      <c r="AP1097" t="s">
        <v>12174</v>
      </c>
      <c r="AQ1097" t="s">
        <v>12175</v>
      </c>
      <c r="AR1097" t="s">
        <v>12176</v>
      </c>
      <c r="AS1097" t="s">
        <v>12177</v>
      </c>
      <c r="AT1097" t="s">
        <v>12231</v>
      </c>
      <c r="AU1097" t="s">
        <v>12232</v>
      </c>
      <c r="AV1097" t="s">
        <v>84</v>
      </c>
      <c r="AW1097" t="s">
        <v>85</v>
      </c>
      <c r="AX1097" t="s">
        <v>86</v>
      </c>
      <c r="AY1097" t="s">
        <v>85</v>
      </c>
      <c r="AZ1097" t="s">
        <v>86</v>
      </c>
      <c r="BA1097" t="s">
        <v>85</v>
      </c>
      <c r="BB1097" t="s">
        <v>86</v>
      </c>
      <c r="BC1097">
        <v>103</v>
      </c>
      <c r="BD1097" t="s">
        <v>86</v>
      </c>
      <c r="BE1097" t="s">
        <v>86</v>
      </c>
      <c r="BF1097" t="s">
        <v>85</v>
      </c>
      <c r="BG1097" t="s">
        <v>86</v>
      </c>
      <c r="BH1097" t="s">
        <v>86</v>
      </c>
      <c r="BI1097" t="s">
        <v>85</v>
      </c>
      <c r="BJ1097" t="s">
        <v>86</v>
      </c>
      <c r="BK1097" t="s">
        <v>85</v>
      </c>
      <c r="BL1097" t="s">
        <v>7009</v>
      </c>
      <c r="BM1097" t="s">
        <v>504</v>
      </c>
      <c r="BO1097" t="s">
        <v>2103</v>
      </c>
      <c r="BP1097" s="1" t="s">
        <v>12233</v>
      </c>
    </row>
    <row r="1098" spans="1:68" hidden="1" x14ac:dyDescent="0.25">
      <c r="A1098" s="1" t="s">
        <v>11948</v>
      </c>
      <c r="B1098" t="s">
        <v>11949</v>
      </c>
      <c r="C1098" t="s">
        <v>11950</v>
      </c>
      <c r="D1098" s="5">
        <f t="shared" si="50"/>
        <v>4</v>
      </c>
      <c r="E1098" s="5">
        <v>1</v>
      </c>
      <c r="F1098" s="5">
        <f>IFERROR(SEARCH(Tabelle2!$A$3,Literatur!$C1098),0)</f>
        <v>0</v>
      </c>
      <c r="G1098" s="5">
        <f>IFERROR(SEARCH(Tabelle2!$A$4,Literatur!$C1098),0)</f>
        <v>0</v>
      </c>
      <c r="H1098" s="5">
        <f>IFERROR(SEARCH(Tabelle2!$A$5,Literatur!$C1098),0)</f>
        <v>0</v>
      </c>
      <c r="I1098" s="5">
        <f>IFERROR(SEARCH(Tabelle2!$A$6,Literatur!$C1098),0)</f>
        <v>0</v>
      </c>
      <c r="J1098" s="5">
        <f>IFERROR(SEARCH(Tabelle2!$A$7,Literatur!$C1098),0)</f>
        <v>0</v>
      </c>
      <c r="K1098" s="5">
        <f>IFERROR(SEARCH(Tabelle2!$A$8,Literatur!$C1098),0)</f>
        <v>0</v>
      </c>
      <c r="L1098" s="5">
        <f>IFERROR(SEARCH(Tabelle2!$A$9,Literatur!$C1098),0)</f>
        <v>0</v>
      </c>
      <c r="M1098" s="5">
        <f>IFERROR(SEARCH(Tabelle2!$A$10,Literatur!$C1098),0)</f>
        <v>0</v>
      </c>
      <c r="N1098" t="s">
        <v>60</v>
      </c>
      <c r="O1098" t="s">
        <v>61</v>
      </c>
      <c r="P1098" t="s">
        <v>11951</v>
      </c>
      <c r="Q1098" t="s">
        <v>5387</v>
      </c>
      <c r="R1098">
        <v>2</v>
      </c>
      <c r="S1098">
        <v>115151</v>
      </c>
      <c r="T1098" t="s">
        <v>64</v>
      </c>
      <c r="U1098" t="s">
        <v>11952</v>
      </c>
      <c r="V1098" t="s">
        <v>11953</v>
      </c>
      <c r="X1098" t="s">
        <v>11954</v>
      </c>
      <c r="Y1098" t="s">
        <v>11955</v>
      </c>
      <c r="Z1098" t="s">
        <v>11956</v>
      </c>
      <c r="AA1098">
        <f t="shared" si="51"/>
        <v>9</v>
      </c>
      <c r="AB1098">
        <v>27</v>
      </c>
      <c r="AC1098" t="s">
        <v>12234</v>
      </c>
      <c r="AD1098" t="s">
        <v>71</v>
      </c>
      <c r="AE1098">
        <v>22257792</v>
      </c>
      <c r="AF1098" t="s">
        <v>12235</v>
      </c>
      <c r="AG1098" t="s">
        <v>12236</v>
      </c>
      <c r="AH1098" t="s">
        <v>12237</v>
      </c>
      <c r="AI1098" t="s">
        <v>12238</v>
      </c>
      <c r="AK1098" t="s">
        <v>1957</v>
      </c>
      <c r="AL1098">
        <v>1906592</v>
      </c>
      <c r="AM1098">
        <v>2012</v>
      </c>
      <c r="AN1098" t="s">
        <v>12239</v>
      </c>
      <c r="AO1098" t="s">
        <v>12240</v>
      </c>
      <c r="AP1098" t="s">
        <v>12241</v>
      </c>
      <c r="AQ1098" t="s">
        <v>12242</v>
      </c>
      <c r="AR1098" t="s">
        <v>12243</v>
      </c>
      <c r="AS1098" t="s">
        <v>12244</v>
      </c>
      <c r="AT1098" t="s">
        <v>12245</v>
      </c>
      <c r="AU1098" t="s">
        <v>12246</v>
      </c>
      <c r="AV1098" t="s">
        <v>84</v>
      </c>
      <c r="AW1098" t="s">
        <v>85</v>
      </c>
      <c r="AX1098" t="s">
        <v>86</v>
      </c>
      <c r="AY1098" t="s">
        <v>85</v>
      </c>
      <c r="AZ1098" t="s">
        <v>86</v>
      </c>
      <c r="BA1098" t="s">
        <v>85</v>
      </c>
      <c r="BB1098" t="s">
        <v>85</v>
      </c>
      <c r="BC1098">
        <v>387</v>
      </c>
      <c r="BD1098" t="s">
        <v>86</v>
      </c>
      <c r="BE1098" t="s">
        <v>86</v>
      </c>
      <c r="BF1098" t="s">
        <v>85</v>
      </c>
      <c r="BG1098" t="s">
        <v>86</v>
      </c>
      <c r="BH1098" t="s">
        <v>86</v>
      </c>
      <c r="BI1098" t="s">
        <v>85</v>
      </c>
      <c r="BJ1098" t="s">
        <v>86</v>
      </c>
      <c r="BK1098" t="s">
        <v>85</v>
      </c>
      <c r="BL1098" t="s">
        <v>12247</v>
      </c>
      <c r="BM1098" t="s">
        <v>1117</v>
      </c>
      <c r="BO1098" t="s">
        <v>12224</v>
      </c>
      <c r="BP1098" s="1" t="s">
        <v>12248</v>
      </c>
    </row>
    <row r="1099" spans="1:68" hidden="1" x14ac:dyDescent="0.25">
      <c r="A1099" s="1" t="s">
        <v>12249</v>
      </c>
      <c r="B1099" t="s">
        <v>12250</v>
      </c>
      <c r="C1099" t="s">
        <v>12251</v>
      </c>
      <c r="D1099" s="5">
        <f t="shared" ref="D1099:D1154" si="52">SUM(E1099:M1099)</f>
        <v>0</v>
      </c>
      <c r="E1099" s="5">
        <f>IFERROR(SEARCH(Tabelle2!$A$2,Literatur!$C1099),0)</f>
        <v>0</v>
      </c>
      <c r="F1099" s="5">
        <f>IFERROR(SEARCH(Tabelle2!$A$3,Literatur!$C1099),0)</f>
        <v>0</v>
      </c>
      <c r="G1099" s="5">
        <f>IFERROR(SEARCH(Tabelle2!$A$4,Literatur!$C1099),0)</f>
        <v>0</v>
      </c>
      <c r="H1099" s="5">
        <f>IFERROR(SEARCH(Tabelle2!$A$5,Literatur!$C1099),0)</f>
        <v>0</v>
      </c>
      <c r="I1099" s="5">
        <f>IFERROR(SEARCH(Tabelle2!$A$6,Literatur!$C1099),0)</f>
        <v>0</v>
      </c>
      <c r="J1099" s="5">
        <f>IFERROR(SEARCH(Tabelle2!$A$7,Literatur!$C1099),0)</f>
        <v>0</v>
      </c>
      <c r="K1099" s="5">
        <f>IFERROR(SEARCH(Tabelle2!$A$8,Literatur!$C1099),0)</f>
        <v>0</v>
      </c>
      <c r="L1099" s="5">
        <f>IFERROR(SEARCH(Tabelle2!$A$9,Literatur!$C1099),0)</f>
        <v>0</v>
      </c>
      <c r="M1099" s="5">
        <f>IFERROR(SEARCH(Tabelle2!$A$10,Literatur!$C1099),0)</f>
        <v>0</v>
      </c>
      <c r="N1099" t="s">
        <v>60</v>
      </c>
      <c r="O1099" t="s">
        <v>267</v>
      </c>
      <c r="P1099" t="s">
        <v>11465</v>
      </c>
      <c r="Q1099" t="s">
        <v>12252</v>
      </c>
      <c r="R1099">
        <v>3</v>
      </c>
      <c r="S1099">
        <v>115902</v>
      </c>
      <c r="T1099" t="s">
        <v>64</v>
      </c>
      <c r="U1099" t="s">
        <v>12253</v>
      </c>
      <c r="V1099" t="s">
        <v>12254</v>
      </c>
      <c r="X1099" t="s">
        <v>12255</v>
      </c>
      <c r="Y1099" t="s">
        <v>12256</v>
      </c>
      <c r="Z1099" t="s">
        <v>12257</v>
      </c>
      <c r="AA1099">
        <f t="shared" si="51"/>
        <v>5</v>
      </c>
      <c r="AB1099">
        <v>3</v>
      </c>
      <c r="AC1099" t="s">
        <v>12258</v>
      </c>
      <c r="AD1099" t="s">
        <v>71</v>
      </c>
      <c r="AE1099">
        <v>29347967</v>
      </c>
      <c r="AF1099" t="s">
        <v>12259</v>
      </c>
      <c r="AG1099" t="s">
        <v>12260</v>
      </c>
      <c r="AH1099" t="s">
        <v>12261</v>
      </c>
      <c r="AI1099" t="s">
        <v>12262</v>
      </c>
      <c r="AJ1099" t="s">
        <v>113</v>
      </c>
      <c r="AK1099" t="s">
        <v>384</v>
      </c>
      <c r="AL1099">
        <v>2635658</v>
      </c>
      <c r="AM1099">
        <v>2018</v>
      </c>
      <c r="AN1099" t="s">
        <v>12263</v>
      </c>
      <c r="AO1099" t="s">
        <v>12264</v>
      </c>
      <c r="AP1099" t="s">
        <v>12264</v>
      </c>
      <c r="AQ1099" t="s">
        <v>12265</v>
      </c>
      <c r="AR1099" t="s">
        <v>12266</v>
      </c>
      <c r="AS1099" t="s">
        <v>12266</v>
      </c>
      <c r="AT1099" t="s">
        <v>12267</v>
      </c>
      <c r="AU1099" t="s">
        <v>12268</v>
      </c>
      <c r="AV1099" t="s">
        <v>84</v>
      </c>
      <c r="AW1099" t="s">
        <v>86</v>
      </c>
      <c r="AX1099" t="s">
        <v>86</v>
      </c>
      <c r="AY1099" t="s">
        <v>85</v>
      </c>
      <c r="AZ1099" t="s">
        <v>86</v>
      </c>
      <c r="BA1099" t="s">
        <v>85</v>
      </c>
      <c r="BB1099" t="s">
        <v>86</v>
      </c>
      <c r="BC1099">
        <v>0</v>
      </c>
      <c r="BD1099" t="s">
        <v>86</v>
      </c>
      <c r="BE1099" t="s">
        <v>86</v>
      </c>
      <c r="BF1099" t="s">
        <v>85</v>
      </c>
      <c r="BG1099" t="s">
        <v>86</v>
      </c>
      <c r="BH1099" t="s">
        <v>85</v>
      </c>
      <c r="BI1099" t="s">
        <v>85</v>
      </c>
      <c r="BJ1099" t="s">
        <v>85</v>
      </c>
      <c r="BK1099" t="s">
        <v>85</v>
      </c>
      <c r="BL1099" t="s">
        <v>8604</v>
      </c>
      <c r="BM1099" t="s">
        <v>2497</v>
      </c>
      <c r="BN1099" t="s">
        <v>2426</v>
      </c>
      <c r="BO1099" t="s">
        <v>2426</v>
      </c>
      <c r="BP1099" s="1" t="s">
        <v>12269</v>
      </c>
    </row>
    <row r="1100" spans="1:68" hidden="1" x14ac:dyDescent="0.25">
      <c r="A1100" s="1" t="s">
        <v>12249</v>
      </c>
      <c r="B1100" t="s">
        <v>12250</v>
      </c>
      <c r="C1100" t="s">
        <v>12251</v>
      </c>
      <c r="D1100" s="5">
        <f t="shared" si="52"/>
        <v>0</v>
      </c>
      <c r="E1100" s="5">
        <f>IFERROR(SEARCH(Tabelle2!$A$2,Literatur!$C1100),0)</f>
        <v>0</v>
      </c>
      <c r="F1100" s="5">
        <f>IFERROR(SEARCH(Tabelle2!$A$3,Literatur!$C1100),0)</f>
        <v>0</v>
      </c>
      <c r="G1100" s="5">
        <f>IFERROR(SEARCH(Tabelle2!$A$4,Literatur!$C1100),0)</f>
        <v>0</v>
      </c>
      <c r="H1100" s="5">
        <f>IFERROR(SEARCH(Tabelle2!$A$5,Literatur!$C1100),0)</f>
        <v>0</v>
      </c>
      <c r="I1100" s="5">
        <f>IFERROR(SEARCH(Tabelle2!$A$6,Literatur!$C1100),0)</f>
        <v>0</v>
      </c>
      <c r="J1100" s="5">
        <f>IFERROR(SEARCH(Tabelle2!$A$7,Literatur!$C1100),0)</f>
        <v>0</v>
      </c>
      <c r="K1100" s="5">
        <f>IFERROR(SEARCH(Tabelle2!$A$8,Literatur!$C1100),0)</f>
        <v>0</v>
      </c>
      <c r="L1100" s="5">
        <f>IFERROR(SEARCH(Tabelle2!$A$9,Literatur!$C1100),0)</f>
        <v>0</v>
      </c>
      <c r="M1100" s="5">
        <f>IFERROR(SEARCH(Tabelle2!$A$10,Literatur!$C1100),0)</f>
        <v>0</v>
      </c>
      <c r="N1100" t="s">
        <v>60</v>
      </c>
      <c r="O1100" t="s">
        <v>267</v>
      </c>
      <c r="P1100" t="s">
        <v>11465</v>
      </c>
      <c r="Q1100" t="s">
        <v>12252</v>
      </c>
      <c r="R1100">
        <v>3</v>
      </c>
      <c r="S1100">
        <v>115902</v>
      </c>
      <c r="T1100" t="s">
        <v>64</v>
      </c>
      <c r="U1100" t="s">
        <v>12253</v>
      </c>
      <c r="V1100" t="s">
        <v>12254</v>
      </c>
      <c r="X1100" t="s">
        <v>12255</v>
      </c>
      <c r="Y1100" t="s">
        <v>12256</v>
      </c>
      <c r="Z1100" t="s">
        <v>12257</v>
      </c>
      <c r="AA1100">
        <f t="shared" si="51"/>
        <v>5</v>
      </c>
      <c r="AB1100">
        <v>3</v>
      </c>
      <c r="AC1100" t="s">
        <v>12270</v>
      </c>
      <c r="AD1100" t="s">
        <v>71</v>
      </c>
      <c r="AE1100">
        <v>27817747</v>
      </c>
      <c r="AF1100" t="s">
        <v>12271</v>
      </c>
      <c r="AG1100" t="s">
        <v>12272</v>
      </c>
      <c r="AH1100" t="s">
        <v>12273</v>
      </c>
      <c r="AI1100" t="s">
        <v>12274</v>
      </c>
      <c r="AJ1100" t="s">
        <v>113</v>
      </c>
      <c r="AK1100" t="s">
        <v>385</v>
      </c>
      <c r="AL1100">
        <v>2485648</v>
      </c>
      <c r="AM1100">
        <v>2016</v>
      </c>
      <c r="AN1100" t="s">
        <v>578</v>
      </c>
      <c r="AO1100" t="s">
        <v>579</v>
      </c>
      <c r="AP1100" t="s">
        <v>579</v>
      </c>
      <c r="AQ1100" t="s">
        <v>580</v>
      </c>
      <c r="AR1100" t="s">
        <v>581</v>
      </c>
      <c r="AS1100" t="s">
        <v>581</v>
      </c>
      <c r="AT1100" t="s">
        <v>12275</v>
      </c>
      <c r="AU1100" t="s">
        <v>12276</v>
      </c>
      <c r="AV1100" t="s">
        <v>84</v>
      </c>
      <c r="AW1100" t="s">
        <v>86</v>
      </c>
      <c r="AX1100" t="s">
        <v>86</v>
      </c>
      <c r="AY1100" t="s">
        <v>85</v>
      </c>
      <c r="AZ1100" t="s">
        <v>86</v>
      </c>
      <c r="BA1100" t="s">
        <v>85</v>
      </c>
      <c r="BB1100" t="s">
        <v>85</v>
      </c>
      <c r="BC1100">
        <v>0</v>
      </c>
      <c r="BD1100" t="s">
        <v>86</v>
      </c>
      <c r="BE1100" t="s">
        <v>86</v>
      </c>
      <c r="BF1100" t="s">
        <v>85</v>
      </c>
      <c r="BG1100" t="s">
        <v>86</v>
      </c>
      <c r="BH1100" t="s">
        <v>85</v>
      </c>
      <c r="BI1100" t="s">
        <v>85</v>
      </c>
      <c r="BJ1100" t="s">
        <v>85</v>
      </c>
      <c r="BK1100" t="s">
        <v>85</v>
      </c>
      <c r="BL1100" t="s">
        <v>12277</v>
      </c>
      <c r="BM1100" t="s">
        <v>169</v>
      </c>
      <c r="BN1100" t="s">
        <v>12277</v>
      </c>
      <c r="BO1100" t="s">
        <v>12277</v>
      </c>
      <c r="BP1100" s="1" t="s">
        <v>12278</v>
      </c>
    </row>
    <row r="1101" spans="1:68" hidden="1" x14ac:dyDescent="0.25">
      <c r="A1101" s="1" t="s">
        <v>12249</v>
      </c>
      <c r="B1101" t="s">
        <v>12250</v>
      </c>
      <c r="C1101" t="s">
        <v>12251</v>
      </c>
      <c r="D1101" s="5">
        <f t="shared" si="52"/>
        <v>0</v>
      </c>
      <c r="E1101" s="5">
        <f>IFERROR(SEARCH(Tabelle2!$A$2,Literatur!$C1101),0)</f>
        <v>0</v>
      </c>
      <c r="F1101" s="5">
        <f>IFERROR(SEARCH(Tabelle2!$A$3,Literatur!$C1101),0)</f>
        <v>0</v>
      </c>
      <c r="G1101" s="5">
        <f>IFERROR(SEARCH(Tabelle2!$A$4,Literatur!$C1101),0)</f>
        <v>0</v>
      </c>
      <c r="H1101" s="5">
        <f>IFERROR(SEARCH(Tabelle2!$A$5,Literatur!$C1101),0)</f>
        <v>0</v>
      </c>
      <c r="I1101" s="5">
        <f>IFERROR(SEARCH(Tabelle2!$A$6,Literatur!$C1101),0)</f>
        <v>0</v>
      </c>
      <c r="J1101" s="5">
        <f>IFERROR(SEARCH(Tabelle2!$A$7,Literatur!$C1101),0)</f>
        <v>0</v>
      </c>
      <c r="K1101" s="5">
        <f>IFERROR(SEARCH(Tabelle2!$A$8,Literatur!$C1101),0)</f>
        <v>0</v>
      </c>
      <c r="L1101" s="5">
        <f>IFERROR(SEARCH(Tabelle2!$A$9,Literatur!$C1101),0)</f>
        <v>0</v>
      </c>
      <c r="M1101" s="5">
        <f>IFERROR(SEARCH(Tabelle2!$A$10,Literatur!$C1101),0)</f>
        <v>0</v>
      </c>
      <c r="N1101" t="s">
        <v>60</v>
      </c>
      <c r="O1101" t="s">
        <v>267</v>
      </c>
      <c r="P1101" t="s">
        <v>11465</v>
      </c>
      <c r="Q1101" t="s">
        <v>12252</v>
      </c>
      <c r="R1101">
        <v>3</v>
      </c>
      <c r="S1101">
        <v>115902</v>
      </c>
      <c r="T1101" t="s">
        <v>64</v>
      </c>
      <c r="U1101" t="s">
        <v>12253</v>
      </c>
      <c r="V1101" t="s">
        <v>12254</v>
      </c>
      <c r="X1101" t="s">
        <v>12255</v>
      </c>
      <c r="Y1101" t="s">
        <v>12256</v>
      </c>
      <c r="Z1101" t="s">
        <v>12257</v>
      </c>
      <c r="AA1101">
        <f t="shared" si="51"/>
        <v>5</v>
      </c>
      <c r="AB1101">
        <v>3</v>
      </c>
      <c r="AC1101" t="s">
        <v>12279</v>
      </c>
      <c r="AD1101" t="s">
        <v>71</v>
      </c>
      <c r="AE1101">
        <v>30001997</v>
      </c>
      <c r="AF1101" t="s">
        <v>12280</v>
      </c>
      <c r="AG1101" t="s">
        <v>12281</v>
      </c>
      <c r="AH1101" t="s">
        <v>12282</v>
      </c>
      <c r="AI1101" t="s">
        <v>12283</v>
      </c>
      <c r="AJ1101" t="s">
        <v>384</v>
      </c>
      <c r="AK1101" t="s">
        <v>1125</v>
      </c>
      <c r="AL1101">
        <v>2701944</v>
      </c>
      <c r="AM1101">
        <v>2018</v>
      </c>
      <c r="AN1101" t="s">
        <v>12284</v>
      </c>
      <c r="AO1101" t="s">
        <v>12285</v>
      </c>
      <c r="AP1101" t="s">
        <v>12286</v>
      </c>
      <c r="AQ1101" t="s">
        <v>12287</v>
      </c>
      <c r="AR1101" t="s">
        <v>12288</v>
      </c>
      <c r="AS1101" t="s">
        <v>12289</v>
      </c>
      <c r="AT1101" t="s">
        <v>12290</v>
      </c>
      <c r="AU1101" t="s">
        <v>12291</v>
      </c>
      <c r="AV1101" t="s">
        <v>84</v>
      </c>
      <c r="AW1101" t="s">
        <v>86</v>
      </c>
      <c r="AX1101" t="s">
        <v>86</v>
      </c>
      <c r="AY1101" t="s">
        <v>85</v>
      </c>
      <c r="AZ1101" t="s">
        <v>85</v>
      </c>
      <c r="BA1101" t="s">
        <v>85</v>
      </c>
      <c r="BB1101" t="s">
        <v>85</v>
      </c>
      <c r="BC1101">
        <v>1</v>
      </c>
      <c r="BD1101" t="s">
        <v>86</v>
      </c>
      <c r="BE1101" t="s">
        <v>86</v>
      </c>
      <c r="BF1101" t="s">
        <v>85</v>
      </c>
      <c r="BG1101" t="s">
        <v>86</v>
      </c>
      <c r="BH1101" t="s">
        <v>85</v>
      </c>
      <c r="BI1101" t="s">
        <v>85</v>
      </c>
      <c r="BJ1101" t="s">
        <v>85</v>
      </c>
      <c r="BK1101" t="s">
        <v>85</v>
      </c>
      <c r="BL1101" t="s">
        <v>12292</v>
      </c>
      <c r="BM1101" t="s">
        <v>12293</v>
      </c>
      <c r="BN1101" t="s">
        <v>1820</v>
      </c>
      <c r="BO1101" t="s">
        <v>1820</v>
      </c>
      <c r="BP1101" s="1" t="s">
        <v>12294</v>
      </c>
    </row>
    <row r="1102" spans="1:68" hidden="1" x14ac:dyDescent="0.25">
      <c r="A1102" s="1" t="s">
        <v>12295</v>
      </c>
      <c r="B1102" t="s">
        <v>12296</v>
      </c>
      <c r="C1102" t="s">
        <v>12297</v>
      </c>
      <c r="D1102" s="5">
        <f t="shared" si="52"/>
        <v>0</v>
      </c>
      <c r="E1102" s="5">
        <f>IFERROR(SEARCH(Tabelle2!$A$2,Literatur!$C1102),0)</f>
        <v>0</v>
      </c>
      <c r="F1102" s="5">
        <f>IFERROR(SEARCH(Tabelle2!$A$3,Literatur!$C1102),0)</f>
        <v>0</v>
      </c>
      <c r="G1102" s="5">
        <f>IFERROR(SEARCH(Tabelle2!$A$4,Literatur!$C1102),0)</f>
        <v>0</v>
      </c>
      <c r="H1102" s="5">
        <f>IFERROR(SEARCH(Tabelle2!$A$5,Literatur!$C1102),0)</f>
        <v>0</v>
      </c>
      <c r="I1102" s="5">
        <f>IFERROR(SEARCH(Tabelle2!$A$6,Literatur!$C1102),0)</f>
        <v>0</v>
      </c>
      <c r="J1102" s="5">
        <f>IFERROR(SEARCH(Tabelle2!$A$7,Literatur!$C1102),0)</f>
        <v>0</v>
      </c>
      <c r="K1102" s="5">
        <f>IFERROR(SEARCH(Tabelle2!$A$8,Literatur!$C1102),0)</f>
        <v>0</v>
      </c>
      <c r="L1102" s="5">
        <f>IFERROR(SEARCH(Tabelle2!$A$9,Literatur!$C1102),0)</f>
        <v>0</v>
      </c>
      <c r="M1102" s="5">
        <f>IFERROR(SEARCH(Tabelle2!$A$10,Literatur!$C1102),0)</f>
        <v>0</v>
      </c>
      <c r="N1102" t="s">
        <v>3715</v>
      </c>
      <c r="O1102" t="s">
        <v>61</v>
      </c>
      <c r="P1102" t="s">
        <v>1761</v>
      </c>
      <c r="Q1102" t="s">
        <v>12298</v>
      </c>
      <c r="R1102">
        <v>2</v>
      </c>
      <c r="S1102">
        <v>115153</v>
      </c>
      <c r="T1102" t="s">
        <v>64</v>
      </c>
      <c r="U1102" t="s">
        <v>12299</v>
      </c>
      <c r="V1102" t="s">
        <v>12300</v>
      </c>
      <c r="X1102" t="s">
        <v>12301</v>
      </c>
      <c r="Y1102" t="s">
        <v>12302</v>
      </c>
      <c r="Z1102" t="s">
        <v>12303</v>
      </c>
      <c r="AA1102">
        <f t="shared" si="51"/>
        <v>6</v>
      </c>
      <c r="AB1102">
        <v>8</v>
      </c>
      <c r="AC1102" t="s">
        <v>12304</v>
      </c>
      <c r="AD1102" t="s">
        <v>71</v>
      </c>
      <c r="AE1102">
        <v>30067760</v>
      </c>
      <c r="AF1102" t="s">
        <v>12305</v>
      </c>
      <c r="AG1102" t="s">
        <v>12306</v>
      </c>
      <c r="AH1102" t="s">
        <v>12307</v>
      </c>
      <c r="AI1102" t="s">
        <v>12308</v>
      </c>
      <c r="AJ1102" t="s">
        <v>97</v>
      </c>
      <c r="AK1102" t="s">
        <v>2348</v>
      </c>
      <c r="AL1102">
        <v>2711582</v>
      </c>
      <c r="AM1102">
        <v>2018</v>
      </c>
      <c r="AN1102" t="s">
        <v>148</v>
      </c>
      <c r="AO1102" t="s">
        <v>149</v>
      </c>
      <c r="AP1102" t="s">
        <v>150</v>
      </c>
      <c r="AQ1102" t="s">
        <v>151</v>
      </c>
      <c r="AR1102" t="s">
        <v>152</v>
      </c>
      <c r="AS1102" t="s">
        <v>152</v>
      </c>
      <c r="AT1102" t="s">
        <v>12309</v>
      </c>
      <c r="AU1102" t="s">
        <v>12310</v>
      </c>
      <c r="AV1102" t="s">
        <v>84</v>
      </c>
      <c r="AW1102" t="s">
        <v>86</v>
      </c>
      <c r="AX1102" t="s">
        <v>86</v>
      </c>
      <c r="AY1102" t="s">
        <v>85</v>
      </c>
      <c r="AZ1102" t="s">
        <v>86</v>
      </c>
      <c r="BA1102" t="s">
        <v>85</v>
      </c>
      <c r="BB1102" t="s">
        <v>86</v>
      </c>
      <c r="BC1102">
        <v>0</v>
      </c>
      <c r="BD1102" t="s">
        <v>86</v>
      </c>
      <c r="BE1102" t="s">
        <v>86</v>
      </c>
      <c r="BF1102" t="s">
        <v>85</v>
      </c>
      <c r="BG1102" t="s">
        <v>86</v>
      </c>
      <c r="BH1102" t="s">
        <v>85</v>
      </c>
      <c r="BI1102" t="s">
        <v>85</v>
      </c>
      <c r="BJ1102" t="s">
        <v>85</v>
      </c>
      <c r="BK1102" t="s">
        <v>85</v>
      </c>
      <c r="BL1102" t="s">
        <v>4501</v>
      </c>
      <c r="BM1102" t="s">
        <v>394</v>
      </c>
      <c r="BN1102" t="s">
        <v>542</v>
      </c>
      <c r="BO1102" t="s">
        <v>542</v>
      </c>
      <c r="BP1102" s="1" t="s">
        <v>12311</v>
      </c>
    </row>
    <row r="1103" spans="1:68" hidden="1" x14ac:dyDescent="0.25">
      <c r="A1103" s="1" t="s">
        <v>12295</v>
      </c>
      <c r="B1103" t="s">
        <v>12296</v>
      </c>
      <c r="C1103" t="s">
        <v>12297</v>
      </c>
      <c r="D1103" s="5">
        <f t="shared" si="52"/>
        <v>0</v>
      </c>
      <c r="E1103" s="5">
        <f>IFERROR(SEARCH(Tabelle2!$A$2,Literatur!$C1103),0)</f>
        <v>0</v>
      </c>
      <c r="F1103" s="5">
        <f>IFERROR(SEARCH(Tabelle2!$A$3,Literatur!$C1103),0)</f>
        <v>0</v>
      </c>
      <c r="G1103" s="5">
        <f>IFERROR(SEARCH(Tabelle2!$A$4,Literatur!$C1103),0)</f>
        <v>0</v>
      </c>
      <c r="H1103" s="5">
        <f>IFERROR(SEARCH(Tabelle2!$A$5,Literatur!$C1103),0)</f>
        <v>0</v>
      </c>
      <c r="I1103" s="5">
        <f>IFERROR(SEARCH(Tabelle2!$A$6,Literatur!$C1103),0)</f>
        <v>0</v>
      </c>
      <c r="J1103" s="5">
        <f>IFERROR(SEARCH(Tabelle2!$A$7,Literatur!$C1103),0)</f>
        <v>0</v>
      </c>
      <c r="K1103" s="5">
        <f>IFERROR(SEARCH(Tabelle2!$A$8,Literatur!$C1103),0)</f>
        <v>0</v>
      </c>
      <c r="L1103" s="5">
        <f>IFERROR(SEARCH(Tabelle2!$A$9,Literatur!$C1103),0)</f>
        <v>0</v>
      </c>
      <c r="M1103" s="5">
        <f>IFERROR(SEARCH(Tabelle2!$A$10,Literatur!$C1103),0)</f>
        <v>0</v>
      </c>
      <c r="N1103" t="s">
        <v>3715</v>
      </c>
      <c r="O1103" t="s">
        <v>61</v>
      </c>
      <c r="P1103" t="s">
        <v>1761</v>
      </c>
      <c r="Q1103" t="s">
        <v>12298</v>
      </c>
      <c r="R1103">
        <v>2</v>
      </c>
      <c r="S1103">
        <v>115153</v>
      </c>
      <c r="T1103" t="s">
        <v>64</v>
      </c>
      <c r="U1103" t="s">
        <v>12299</v>
      </c>
      <c r="V1103" t="s">
        <v>12300</v>
      </c>
      <c r="X1103" t="s">
        <v>12301</v>
      </c>
      <c r="Y1103" t="s">
        <v>12302</v>
      </c>
      <c r="Z1103" t="s">
        <v>12303</v>
      </c>
      <c r="AA1103">
        <f t="shared" si="51"/>
        <v>6</v>
      </c>
      <c r="AB1103">
        <v>8</v>
      </c>
      <c r="AC1103" t="s">
        <v>5004</v>
      </c>
      <c r="AD1103" t="s">
        <v>71</v>
      </c>
      <c r="AE1103">
        <v>28077562</v>
      </c>
      <c r="AF1103" t="s">
        <v>5005</v>
      </c>
      <c r="AG1103" t="s">
        <v>5006</v>
      </c>
      <c r="AH1103" t="s">
        <v>5007</v>
      </c>
      <c r="AI1103" t="s">
        <v>5008</v>
      </c>
      <c r="AJ1103" t="s">
        <v>97</v>
      </c>
      <c r="AK1103" t="s">
        <v>5009</v>
      </c>
      <c r="AL1103">
        <v>2554552</v>
      </c>
      <c r="AM1103">
        <v>2017</v>
      </c>
      <c r="AN1103" t="s">
        <v>3796</v>
      </c>
      <c r="AO1103" t="s">
        <v>3797</v>
      </c>
      <c r="AP1103" t="s">
        <v>3798</v>
      </c>
      <c r="AQ1103" t="s">
        <v>3799</v>
      </c>
      <c r="AR1103" t="s">
        <v>3800</v>
      </c>
      <c r="AS1103" t="s">
        <v>3801</v>
      </c>
      <c r="AT1103" t="s">
        <v>5010</v>
      </c>
      <c r="AU1103" t="s">
        <v>5011</v>
      </c>
      <c r="AV1103" t="s">
        <v>84</v>
      </c>
      <c r="AW1103" t="s">
        <v>86</v>
      </c>
      <c r="AX1103" t="s">
        <v>86</v>
      </c>
      <c r="AY1103" t="s">
        <v>85</v>
      </c>
      <c r="AZ1103" t="s">
        <v>86</v>
      </c>
      <c r="BA1103" t="s">
        <v>85</v>
      </c>
      <c r="BB1103" t="s">
        <v>86</v>
      </c>
      <c r="BC1103">
        <v>0</v>
      </c>
      <c r="BD1103" t="s">
        <v>86</v>
      </c>
      <c r="BE1103" t="s">
        <v>86</v>
      </c>
      <c r="BF1103" t="s">
        <v>85</v>
      </c>
      <c r="BG1103" t="s">
        <v>86</v>
      </c>
      <c r="BH1103" t="s">
        <v>85</v>
      </c>
      <c r="BI1103" t="s">
        <v>85</v>
      </c>
      <c r="BJ1103" t="s">
        <v>85</v>
      </c>
      <c r="BK1103" t="s">
        <v>85</v>
      </c>
      <c r="BL1103" t="s">
        <v>5012</v>
      </c>
      <c r="BM1103" t="s">
        <v>5013</v>
      </c>
      <c r="BN1103" t="s">
        <v>3375</v>
      </c>
      <c r="BO1103" t="s">
        <v>5014</v>
      </c>
      <c r="BP1103" s="1" t="s">
        <v>5015</v>
      </c>
    </row>
    <row r="1104" spans="1:68" hidden="1" x14ac:dyDescent="0.25">
      <c r="A1104" s="1" t="s">
        <v>12295</v>
      </c>
      <c r="B1104" t="s">
        <v>12296</v>
      </c>
      <c r="C1104" t="s">
        <v>12297</v>
      </c>
      <c r="D1104" s="5">
        <f t="shared" si="52"/>
        <v>0</v>
      </c>
      <c r="E1104" s="5">
        <f>IFERROR(SEARCH(Tabelle2!$A$2,Literatur!$C1104),0)</f>
        <v>0</v>
      </c>
      <c r="F1104" s="5">
        <f>IFERROR(SEARCH(Tabelle2!$A$3,Literatur!$C1104),0)</f>
        <v>0</v>
      </c>
      <c r="G1104" s="5">
        <f>IFERROR(SEARCH(Tabelle2!$A$4,Literatur!$C1104),0)</f>
        <v>0</v>
      </c>
      <c r="H1104" s="5">
        <f>IFERROR(SEARCH(Tabelle2!$A$5,Literatur!$C1104),0)</f>
        <v>0</v>
      </c>
      <c r="I1104" s="5">
        <f>IFERROR(SEARCH(Tabelle2!$A$6,Literatur!$C1104),0)</f>
        <v>0</v>
      </c>
      <c r="J1104" s="5">
        <f>IFERROR(SEARCH(Tabelle2!$A$7,Literatur!$C1104),0)</f>
        <v>0</v>
      </c>
      <c r="K1104" s="5">
        <f>IFERROR(SEARCH(Tabelle2!$A$8,Literatur!$C1104),0)</f>
        <v>0</v>
      </c>
      <c r="L1104" s="5">
        <f>IFERROR(SEARCH(Tabelle2!$A$9,Literatur!$C1104),0)</f>
        <v>0</v>
      </c>
      <c r="M1104" s="5">
        <f>IFERROR(SEARCH(Tabelle2!$A$10,Literatur!$C1104),0)</f>
        <v>0</v>
      </c>
      <c r="N1104" t="s">
        <v>3715</v>
      </c>
      <c r="O1104" t="s">
        <v>61</v>
      </c>
      <c r="P1104" t="s">
        <v>1761</v>
      </c>
      <c r="Q1104" t="s">
        <v>12298</v>
      </c>
      <c r="R1104">
        <v>2</v>
      </c>
      <c r="S1104">
        <v>115153</v>
      </c>
      <c r="T1104" t="s">
        <v>64</v>
      </c>
      <c r="U1104" t="s">
        <v>12299</v>
      </c>
      <c r="V1104" t="s">
        <v>12300</v>
      </c>
      <c r="X1104" t="s">
        <v>12301</v>
      </c>
      <c r="Y1104" t="s">
        <v>12302</v>
      </c>
      <c r="Z1104" t="s">
        <v>12303</v>
      </c>
      <c r="AA1104">
        <f t="shared" si="51"/>
        <v>6</v>
      </c>
      <c r="AB1104">
        <v>8</v>
      </c>
      <c r="AC1104" t="s">
        <v>12312</v>
      </c>
      <c r="AD1104" t="s">
        <v>71</v>
      </c>
      <c r="AE1104">
        <v>29440632</v>
      </c>
      <c r="AF1104" t="s">
        <v>12313</v>
      </c>
      <c r="AG1104" t="s">
        <v>12314</v>
      </c>
      <c r="AH1104" t="s">
        <v>12315</v>
      </c>
      <c r="AI1104" t="s">
        <v>12316</v>
      </c>
      <c r="AJ1104" t="s">
        <v>113</v>
      </c>
      <c r="AK1104" t="s">
        <v>281</v>
      </c>
      <c r="AL1104">
        <v>2645778</v>
      </c>
      <c r="AM1104">
        <v>2018</v>
      </c>
      <c r="AN1104" t="s">
        <v>1300</v>
      </c>
      <c r="AO1104" t="s">
        <v>1301</v>
      </c>
      <c r="AP1104" t="s">
        <v>1301</v>
      </c>
      <c r="AQ1104" t="s">
        <v>1302</v>
      </c>
      <c r="AR1104" t="s">
        <v>1303</v>
      </c>
      <c r="AS1104" t="s">
        <v>1303</v>
      </c>
      <c r="AT1104" t="s">
        <v>12317</v>
      </c>
      <c r="AU1104" t="s">
        <v>12318</v>
      </c>
      <c r="AV1104" t="s">
        <v>84</v>
      </c>
      <c r="AW1104" t="s">
        <v>86</v>
      </c>
      <c r="AX1104" t="s">
        <v>86</v>
      </c>
      <c r="AY1104" t="s">
        <v>85</v>
      </c>
      <c r="AZ1104" t="s">
        <v>86</v>
      </c>
      <c r="BA1104" t="s">
        <v>85</v>
      </c>
      <c r="BB1104" t="s">
        <v>86</v>
      </c>
      <c r="BC1104">
        <v>1</v>
      </c>
      <c r="BD1104" t="s">
        <v>86</v>
      </c>
      <c r="BE1104" t="s">
        <v>86</v>
      </c>
      <c r="BF1104" t="s">
        <v>85</v>
      </c>
      <c r="BG1104" t="s">
        <v>86</v>
      </c>
      <c r="BH1104" t="s">
        <v>85</v>
      </c>
      <c r="BI1104" t="s">
        <v>85</v>
      </c>
      <c r="BJ1104" t="s">
        <v>85</v>
      </c>
      <c r="BK1104" t="s">
        <v>85</v>
      </c>
      <c r="BL1104" t="s">
        <v>3007</v>
      </c>
      <c r="BM1104" t="s">
        <v>1867</v>
      </c>
      <c r="BN1104" t="s">
        <v>9668</v>
      </c>
      <c r="BO1104" t="s">
        <v>3375</v>
      </c>
      <c r="BP1104" s="1" t="s">
        <v>12319</v>
      </c>
    </row>
    <row r="1105" spans="1:68" hidden="1" x14ac:dyDescent="0.25">
      <c r="A1105" s="1" t="s">
        <v>12295</v>
      </c>
      <c r="B1105" t="s">
        <v>12296</v>
      </c>
      <c r="C1105" t="s">
        <v>12297</v>
      </c>
      <c r="D1105" s="5">
        <f t="shared" si="52"/>
        <v>0</v>
      </c>
      <c r="E1105" s="5">
        <f>IFERROR(SEARCH(Tabelle2!$A$2,Literatur!$C1105),0)</f>
        <v>0</v>
      </c>
      <c r="F1105" s="5">
        <f>IFERROR(SEARCH(Tabelle2!$A$3,Literatur!$C1105),0)</f>
        <v>0</v>
      </c>
      <c r="G1105" s="5">
        <f>IFERROR(SEARCH(Tabelle2!$A$4,Literatur!$C1105),0)</f>
        <v>0</v>
      </c>
      <c r="H1105" s="5">
        <f>IFERROR(SEARCH(Tabelle2!$A$5,Literatur!$C1105),0)</f>
        <v>0</v>
      </c>
      <c r="I1105" s="5">
        <f>IFERROR(SEARCH(Tabelle2!$A$6,Literatur!$C1105),0)</f>
        <v>0</v>
      </c>
      <c r="J1105" s="5">
        <f>IFERROR(SEARCH(Tabelle2!$A$7,Literatur!$C1105),0)</f>
        <v>0</v>
      </c>
      <c r="K1105" s="5">
        <f>IFERROR(SEARCH(Tabelle2!$A$8,Literatur!$C1105),0)</f>
        <v>0</v>
      </c>
      <c r="L1105" s="5">
        <f>IFERROR(SEARCH(Tabelle2!$A$9,Literatur!$C1105),0)</f>
        <v>0</v>
      </c>
      <c r="M1105" s="5">
        <f>IFERROR(SEARCH(Tabelle2!$A$10,Literatur!$C1105),0)</f>
        <v>0</v>
      </c>
      <c r="N1105" t="s">
        <v>3715</v>
      </c>
      <c r="O1105" t="s">
        <v>61</v>
      </c>
      <c r="P1105" t="s">
        <v>1761</v>
      </c>
      <c r="Q1105" t="s">
        <v>12298</v>
      </c>
      <c r="R1105">
        <v>2</v>
      </c>
      <c r="S1105">
        <v>115153</v>
      </c>
      <c r="T1105" t="s">
        <v>64</v>
      </c>
      <c r="U1105" t="s">
        <v>12299</v>
      </c>
      <c r="V1105" t="s">
        <v>12300</v>
      </c>
      <c r="X1105" t="s">
        <v>12301</v>
      </c>
      <c r="Y1105" t="s">
        <v>12302</v>
      </c>
      <c r="Z1105" t="s">
        <v>12303</v>
      </c>
      <c r="AA1105">
        <f t="shared" si="51"/>
        <v>6</v>
      </c>
      <c r="AB1105">
        <v>8</v>
      </c>
      <c r="AC1105" t="s">
        <v>12320</v>
      </c>
      <c r="AD1105" t="s">
        <v>71</v>
      </c>
      <c r="AE1105">
        <v>27444649</v>
      </c>
      <c r="AF1105" t="s">
        <v>12321</v>
      </c>
      <c r="AG1105" t="s">
        <v>12322</v>
      </c>
      <c r="AH1105" t="s">
        <v>12323</v>
      </c>
      <c r="AI1105" t="s">
        <v>12324</v>
      </c>
      <c r="AJ1105" t="s">
        <v>420</v>
      </c>
      <c r="AK1105" t="s">
        <v>207</v>
      </c>
      <c r="AL1105">
        <v>2413427</v>
      </c>
      <c r="AM1105">
        <v>2016</v>
      </c>
      <c r="AN1105" t="s">
        <v>12325</v>
      </c>
      <c r="AO1105" t="s">
        <v>12326</v>
      </c>
      <c r="AP1105" t="s">
        <v>12326</v>
      </c>
      <c r="AQ1105" t="s">
        <v>12327</v>
      </c>
      <c r="AR1105" t="s">
        <v>12328</v>
      </c>
      <c r="AS1105" t="s">
        <v>12329</v>
      </c>
      <c r="AT1105" t="s">
        <v>12330</v>
      </c>
      <c r="AU1105" t="s">
        <v>12331</v>
      </c>
      <c r="AV1105" t="s">
        <v>84</v>
      </c>
      <c r="AW1105" t="s">
        <v>86</v>
      </c>
      <c r="AX1105" t="s">
        <v>86</v>
      </c>
      <c r="AY1105" t="s">
        <v>85</v>
      </c>
      <c r="AZ1105" t="s">
        <v>86</v>
      </c>
      <c r="BA1105" t="s">
        <v>85</v>
      </c>
      <c r="BB1105" t="s">
        <v>85</v>
      </c>
      <c r="BC1105">
        <v>1</v>
      </c>
      <c r="BD1105" t="s">
        <v>86</v>
      </c>
      <c r="BE1105" t="s">
        <v>86</v>
      </c>
      <c r="BF1105" t="s">
        <v>85</v>
      </c>
      <c r="BG1105" t="s">
        <v>85</v>
      </c>
      <c r="BH1105" t="s">
        <v>85</v>
      </c>
      <c r="BI1105" t="s">
        <v>85</v>
      </c>
      <c r="BJ1105" t="s">
        <v>85</v>
      </c>
      <c r="BK1105" t="s">
        <v>85</v>
      </c>
      <c r="BL1105" t="s">
        <v>7804</v>
      </c>
      <c r="BM1105" t="s">
        <v>12332</v>
      </c>
      <c r="BN1105" t="s">
        <v>12333</v>
      </c>
      <c r="BO1105" t="s">
        <v>2306</v>
      </c>
      <c r="BP1105" s="1" t="s">
        <v>12334</v>
      </c>
    </row>
    <row r="1106" spans="1:68" hidden="1" x14ac:dyDescent="0.25">
      <c r="A1106" s="1" t="s">
        <v>12295</v>
      </c>
      <c r="B1106" t="s">
        <v>12296</v>
      </c>
      <c r="C1106" t="s">
        <v>12297</v>
      </c>
      <c r="D1106" s="5">
        <f t="shared" si="52"/>
        <v>0</v>
      </c>
      <c r="E1106" s="5">
        <f>IFERROR(SEARCH(Tabelle2!$A$2,Literatur!$C1106),0)</f>
        <v>0</v>
      </c>
      <c r="F1106" s="5">
        <f>IFERROR(SEARCH(Tabelle2!$A$3,Literatur!$C1106),0)</f>
        <v>0</v>
      </c>
      <c r="G1106" s="5">
        <f>IFERROR(SEARCH(Tabelle2!$A$4,Literatur!$C1106),0)</f>
        <v>0</v>
      </c>
      <c r="H1106" s="5">
        <f>IFERROR(SEARCH(Tabelle2!$A$5,Literatur!$C1106),0)</f>
        <v>0</v>
      </c>
      <c r="I1106" s="5">
        <f>IFERROR(SEARCH(Tabelle2!$A$6,Literatur!$C1106),0)</f>
        <v>0</v>
      </c>
      <c r="J1106" s="5">
        <f>IFERROR(SEARCH(Tabelle2!$A$7,Literatur!$C1106),0)</f>
        <v>0</v>
      </c>
      <c r="K1106" s="5">
        <f>IFERROR(SEARCH(Tabelle2!$A$8,Literatur!$C1106),0)</f>
        <v>0</v>
      </c>
      <c r="L1106" s="5">
        <f>IFERROR(SEARCH(Tabelle2!$A$9,Literatur!$C1106),0)</f>
        <v>0</v>
      </c>
      <c r="M1106" s="5">
        <f>IFERROR(SEARCH(Tabelle2!$A$10,Literatur!$C1106),0)</f>
        <v>0</v>
      </c>
      <c r="N1106" t="s">
        <v>3715</v>
      </c>
      <c r="O1106" t="s">
        <v>61</v>
      </c>
      <c r="P1106" t="s">
        <v>1761</v>
      </c>
      <c r="Q1106" t="s">
        <v>12298</v>
      </c>
      <c r="R1106">
        <v>2</v>
      </c>
      <c r="S1106">
        <v>115153</v>
      </c>
      <c r="T1106" t="s">
        <v>64</v>
      </c>
      <c r="U1106" t="s">
        <v>12299</v>
      </c>
      <c r="V1106" t="s">
        <v>12300</v>
      </c>
      <c r="X1106" t="s">
        <v>12301</v>
      </c>
      <c r="Y1106" t="s">
        <v>12302</v>
      </c>
      <c r="Z1106" t="s">
        <v>12303</v>
      </c>
      <c r="AA1106">
        <f t="shared" si="51"/>
        <v>6</v>
      </c>
      <c r="AB1106">
        <v>8</v>
      </c>
      <c r="AC1106" t="s">
        <v>12335</v>
      </c>
      <c r="AD1106" t="s">
        <v>71</v>
      </c>
      <c r="AE1106">
        <v>24489460</v>
      </c>
      <c r="AF1106" t="s">
        <v>12336</v>
      </c>
      <c r="AG1106" t="s">
        <v>12337</v>
      </c>
      <c r="AH1106" t="s">
        <v>12338</v>
      </c>
      <c r="AI1106" t="s">
        <v>12339</v>
      </c>
      <c r="AJ1106" t="s">
        <v>130</v>
      </c>
      <c r="AK1106" t="s">
        <v>97</v>
      </c>
      <c r="AL1106">
        <v>2119664</v>
      </c>
      <c r="AM1106">
        <v>2014</v>
      </c>
      <c r="AN1106" t="s">
        <v>2207</v>
      </c>
      <c r="AO1106" t="s">
        <v>2195</v>
      </c>
      <c r="AP1106" t="s">
        <v>2195</v>
      </c>
      <c r="AQ1106" t="s">
        <v>2208</v>
      </c>
      <c r="AR1106" t="s">
        <v>2209</v>
      </c>
      <c r="AS1106" t="s">
        <v>2209</v>
      </c>
      <c r="AT1106" t="s">
        <v>12340</v>
      </c>
      <c r="AU1106" t="s">
        <v>12341</v>
      </c>
      <c r="AV1106" t="s">
        <v>84</v>
      </c>
      <c r="AW1106" t="s">
        <v>86</v>
      </c>
      <c r="AX1106" t="s">
        <v>86</v>
      </c>
      <c r="AY1106" t="s">
        <v>86</v>
      </c>
      <c r="AZ1106" t="s">
        <v>86</v>
      </c>
      <c r="BA1106" t="s">
        <v>85</v>
      </c>
      <c r="BB1106" t="s">
        <v>85</v>
      </c>
      <c r="BC1106">
        <v>1</v>
      </c>
      <c r="BD1106" t="s">
        <v>86</v>
      </c>
      <c r="BE1106" t="s">
        <v>86</v>
      </c>
      <c r="BF1106" t="s">
        <v>85</v>
      </c>
      <c r="BG1106" t="s">
        <v>85</v>
      </c>
      <c r="BH1106" t="s">
        <v>85</v>
      </c>
      <c r="BI1106" t="s">
        <v>85</v>
      </c>
      <c r="BJ1106" t="s">
        <v>85</v>
      </c>
      <c r="BK1106" t="s">
        <v>85</v>
      </c>
      <c r="BL1106" t="s">
        <v>12342</v>
      </c>
      <c r="BM1106" t="s">
        <v>12332</v>
      </c>
      <c r="BN1106" t="s">
        <v>12343</v>
      </c>
      <c r="BO1106" t="s">
        <v>9668</v>
      </c>
      <c r="BP1106" s="1" t="s">
        <v>12344</v>
      </c>
    </row>
    <row r="1107" spans="1:68" hidden="1" x14ac:dyDescent="0.25">
      <c r="A1107" s="1" t="s">
        <v>12295</v>
      </c>
      <c r="B1107" t="s">
        <v>12296</v>
      </c>
      <c r="C1107" t="s">
        <v>12297</v>
      </c>
      <c r="D1107" s="5">
        <f t="shared" si="52"/>
        <v>0</v>
      </c>
      <c r="E1107" s="5">
        <f>IFERROR(SEARCH(Tabelle2!$A$2,Literatur!$C1107),0)</f>
        <v>0</v>
      </c>
      <c r="F1107" s="5">
        <f>IFERROR(SEARCH(Tabelle2!$A$3,Literatur!$C1107),0)</f>
        <v>0</v>
      </c>
      <c r="G1107" s="5">
        <f>IFERROR(SEARCH(Tabelle2!$A$4,Literatur!$C1107),0)</f>
        <v>0</v>
      </c>
      <c r="H1107" s="5">
        <f>IFERROR(SEARCH(Tabelle2!$A$5,Literatur!$C1107),0)</f>
        <v>0</v>
      </c>
      <c r="I1107" s="5">
        <f>IFERROR(SEARCH(Tabelle2!$A$6,Literatur!$C1107),0)</f>
        <v>0</v>
      </c>
      <c r="J1107" s="5">
        <f>IFERROR(SEARCH(Tabelle2!$A$7,Literatur!$C1107),0)</f>
        <v>0</v>
      </c>
      <c r="K1107" s="5">
        <f>IFERROR(SEARCH(Tabelle2!$A$8,Literatur!$C1107),0)</f>
        <v>0</v>
      </c>
      <c r="L1107" s="5">
        <f>IFERROR(SEARCH(Tabelle2!$A$9,Literatur!$C1107),0)</f>
        <v>0</v>
      </c>
      <c r="M1107" s="5">
        <f>IFERROR(SEARCH(Tabelle2!$A$10,Literatur!$C1107),0)</f>
        <v>0</v>
      </c>
      <c r="N1107" t="s">
        <v>3715</v>
      </c>
      <c r="O1107" t="s">
        <v>61</v>
      </c>
      <c r="P1107" t="s">
        <v>1761</v>
      </c>
      <c r="Q1107" t="s">
        <v>12298</v>
      </c>
      <c r="R1107">
        <v>2</v>
      </c>
      <c r="S1107">
        <v>115153</v>
      </c>
      <c r="T1107" t="s">
        <v>64</v>
      </c>
      <c r="U1107" t="s">
        <v>12299</v>
      </c>
      <c r="V1107" t="s">
        <v>12300</v>
      </c>
      <c r="X1107" t="s">
        <v>12301</v>
      </c>
      <c r="Y1107" t="s">
        <v>12302</v>
      </c>
      <c r="Z1107" t="s">
        <v>12303</v>
      </c>
      <c r="AA1107">
        <f t="shared" si="51"/>
        <v>6</v>
      </c>
      <c r="AB1107">
        <v>8</v>
      </c>
      <c r="AC1107" t="s">
        <v>12345</v>
      </c>
      <c r="AD1107" t="s">
        <v>71</v>
      </c>
      <c r="AE1107">
        <v>28374278</v>
      </c>
      <c r="AF1107" t="s">
        <v>12346</v>
      </c>
      <c r="AG1107" t="s">
        <v>12347</v>
      </c>
      <c r="AH1107" t="s">
        <v>12348</v>
      </c>
      <c r="AI1107" t="s">
        <v>12349</v>
      </c>
      <c r="AJ1107" t="s">
        <v>113</v>
      </c>
      <c r="AK1107" t="s">
        <v>2130</v>
      </c>
      <c r="AL1107">
        <v>2528024</v>
      </c>
      <c r="AM1107">
        <v>2017</v>
      </c>
      <c r="AN1107" t="s">
        <v>12325</v>
      </c>
      <c r="AO1107" t="s">
        <v>12326</v>
      </c>
      <c r="AP1107" t="s">
        <v>12326</v>
      </c>
      <c r="AQ1107" t="s">
        <v>12327</v>
      </c>
      <c r="AR1107" t="s">
        <v>12328</v>
      </c>
      <c r="AS1107" t="s">
        <v>12329</v>
      </c>
      <c r="AT1107" t="s">
        <v>12350</v>
      </c>
      <c r="AU1107" t="s">
        <v>12351</v>
      </c>
      <c r="AV1107" t="s">
        <v>84</v>
      </c>
      <c r="AW1107" t="s">
        <v>86</v>
      </c>
      <c r="AX1107" t="s">
        <v>86</v>
      </c>
      <c r="AY1107" t="s">
        <v>85</v>
      </c>
      <c r="AZ1107" t="s">
        <v>86</v>
      </c>
      <c r="BA1107" t="s">
        <v>85</v>
      </c>
      <c r="BB1107" t="s">
        <v>86</v>
      </c>
      <c r="BC1107">
        <v>2</v>
      </c>
      <c r="BD1107" t="s">
        <v>86</v>
      </c>
      <c r="BE1107" t="s">
        <v>86</v>
      </c>
      <c r="BF1107" t="s">
        <v>85</v>
      </c>
      <c r="BG1107" t="s">
        <v>86</v>
      </c>
      <c r="BH1107" t="s">
        <v>85</v>
      </c>
      <c r="BI1107" t="s">
        <v>85</v>
      </c>
      <c r="BJ1107" t="s">
        <v>85</v>
      </c>
      <c r="BK1107" t="s">
        <v>85</v>
      </c>
      <c r="BL1107" t="s">
        <v>12352</v>
      </c>
      <c r="BM1107" t="s">
        <v>2080</v>
      </c>
      <c r="BO1107" t="s">
        <v>5038</v>
      </c>
      <c r="BP1107" s="1" t="s">
        <v>12353</v>
      </c>
    </row>
    <row r="1108" spans="1:68" hidden="1" x14ac:dyDescent="0.25">
      <c r="A1108" s="1" t="s">
        <v>12295</v>
      </c>
      <c r="B1108" t="s">
        <v>12296</v>
      </c>
      <c r="C1108" t="s">
        <v>12297</v>
      </c>
      <c r="D1108" s="5">
        <f t="shared" si="52"/>
        <v>0</v>
      </c>
      <c r="E1108" s="5">
        <f>IFERROR(SEARCH(Tabelle2!$A$2,Literatur!$C1108),0)</f>
        <v>0</v>
      </c>
      <c r="F1108" s="5">
        <f>IFERROR(SEARCH(Tabelle2!$A$3,Literatur!$C1108),0)</f>
        <v>0</v>
      </c>
      <c r="G1108" s="5">
        <f>IFERROR(SEARCH(Tabelle2!$A$4,Literatur!$C1108),0)</f>
        <v>0</v>
      </c>
      <c r="H1108" s="5">
        <f>IFERROR(SEARCH(Tabelle2!$A$5,Literatur!$C1108),0)</f>
        <v>0</v>
      </c>
      <c r="I1108" s="5">
        <f>IFERROR(SEARCH(Tabelle2!$A$6,Literatur!$C1108),0)</f>
        <v>0</v>
      </c>
      <c r="J1108" s="5">
        <f>IFERROR(SEARCH(Tabelle2!$A$7,Literatur!$C1108),0)</f>
        <v>0</v>
      </c>
      <c r="K1108" s="5">
        <f>IFERROR(SEARCH(Tabelle2!$A$8,Literatur!$C1108),0)</f>
        <v>0</v>
      </c>
      <c r="L1108" s="5">
        <f>IFERROR(SEARCH(Tabelle2!$A$9,Literatur!$C1108),0)</f>
        <v>0</v>
      </c>
      <c r="M1108" s="5">
        <f>IFERROR(SEARCH(Tabelle2!$A$10,Literatur!$C1108),0)</f>
        <v>0</v>
      </c>
      <c r="N1108" t="s">
        <v>3715</v>
      </c>
      <c r="O1108" t="s">
        <v>61</v>
      </c>
      <c r="P1108" t="s">
        <v>1761</v>
      </c>
      <c r="Q1108" t="s">
        <v>12298</v>
      </c>
      <c r="R1108">
        <v>2</v>
      </c>
      <c r="S1108">
        <v>115153</v>
      </c>
      <c r="T1108" t="s">
        <v>64</v>
      </c>
      <c r="U1108" t="s">
        <v>12299</v>
      </c>
      <c r="V1108" t="s">
        <v>12300</v>
      </c>
      <c r="X1108" t="s">
        <v>12301</v>
      </c>
      <c r="Y1108" t="s">
        <v>12302</v>
      </c>
      <c r="Z1108" t="s">
        <v>12303</v>
      </c>
      <c r="AA1108">
        <f t="shared" si="51"/>
        <v>6</v>
      </c>
      <c r="AB1108">
        <v>8</v>
      </c>
      <c r="AC1108" t="s">
        <v>12354</v>
      </c>
      <c r="AD1108" t="s">
        <v>71</v>
      </c>
      <c r="AE1108">
        <v>28052769</v>
      </c>
      <c r="AF1108" t="s">
        <v>12355</v>
      </c>
      <c r="AG1108" t="s">
        <v>12356</v>
      </c>
      <c r="AH1108" t="s">
        <v>12357</v>
      </c>
      <c r="AI1108" t="s">
        <v>12358</v>
      </c>
      <c r="AJ1108" t="s">
        <v>77</v>
      </c>
      <c r="AK1108" t="s">
        <v>355</v>
      </c>
      <c r="AL1108">
        <v>2510856</v>
      </c>
      <c r="AM1108">
        <v>2017</v>
      </c>
      <c r="AN1108" t="s">
        <v>12359</v>
      </c>
      <c r="AO1108" t="s">
        <v>12360</v>
      </c>
      <c r="AP1108" t="s">
        <v>12360</v>
      </c>
      <c r="AQ1108" t="s">
        <v>12361</v>
      </c>
      <c r="AR1108" t="s">
        <v>12362</v>
      </c>
      <c r="AS1108" t="s">
        <v>12362</v>
      </c>
      <c r="AT1108" t="s">
        <v>12363</v>
      </c>
      <c r="AU1108" t="s">
        <v>12364</v>
      </c>
      <c r="AV1108" t="s">
        <v>84</v>
      </c>
      <c r="AW1108" t="s">
        <v>86</v>
      </c>
      <c r="AX1108" t="s">
        <v>86</v>
      </c>
      <c r="AY1108" t="s">
        <v>85</v>
      </c>
      <c r="AZ1108" t="s">
        <v>86</v>
      </c>
      <c r="BA1108" t="s">
        <v>85</v>
      </c>
      <c r="BB1108" t="s">
        <v>85</v>
      </c>
      <c r="BC1108">
        <v>6</v>
      </c>
      <c r="BD1108" t="s">
        <v>86</v>
      </c>
      <c r="BE1108" t="s">
        <v>86</v>
      </c>
      <c r="BF1108" t="s">
        <v>85</v>
      </c>
      <c r="BG1108" t="s">
        <v>86</v>
      </c>
      <c r="BH1108" t="s">
        <v>85</v>
      </c>
      <c r="BI1108" t="s">
        <v>85</v>
      </c>
      <c r="BJ1108" t="s">
        <v>85</v>
      </c>
      <c r="BK1108" t="s">
        <v>85</v>
      </c>
      <c r="BL1108" t="s">
        <v>3569</v>
      </c>
      <c r="BO1108" t="s">
        <v>12333</v>
      </c>
      <c r="BP1108" s="1" t="s">
        <v>12365</v>
      </c>
    </row>
    <row r="1109" spans="1:68" hidden="1" x14ac:dyDescent="0.25">
      <c r="A1109" s="1" t="s">
        <v>12295</v>
      </c>
      <c r="B1109" t="s">
        <v>12296</v>
      </c>
      <c r="C1109" t="s">
        <v>12297</v>
      </c>
      <c r="D1109" s="5">
        <f t="shared" si="52"/>
        <v>0</v>
      </c>
      <c r="E1109" s="5">
        <f>IFERROR(SEARCH(Tabelle2!$A$2,Literatur!$C1109),0)</f>
        <v>0</v>
      </c>
      <c r="F1109" s="5">
        <f>IFERROR(SEARCH(Tabelle2!$A$3,Literatur!$C1109),0)</f>
        <v>0</v>
      </c>
      <c r="G1109" s="5">
        <f>IFERROR(SEARCH(Tabelle2!$A$4,Literatur!$C1109),0)</f>
        <v>0</v>
      </c>
      <c r="H1109" s="5">
        <f>IFERROR(SEARCH(Tabelle2!$A$5,Literatur!$C1109),0)</f>
        <v>0</v>
      </c>
      <c r="I1109" s="5">
        <f>IFERROR(SEARCH(Tabelle2!$A$6,Literatur!$C1109),0)</f>
        <v>0</v>
      </c>
      <c r="J1109" s="5">
        <f>IFERROR(SEARCH(Tabelle2!$A$7,Literatur!$C1109),0)</f>
        <v>0</v>
      </c>
      <c r="K1109" s="5">
        <f>IFERROR(SEARCH(Tabelle2!$A$8,Literatur!$C1109),0)</f>
        <v>0</v>
      </c>
      <c r="L1109" s="5">
        <f>IFERROR(SEARCH(Tabelle2!$A$9,Literatur!$C1109),0)</f>
        <v>0</v>
      </c>
      <c r="M1109" s="5">
        <f>IFERROR(SEARCH(Tabelle2!$A$10,Literatur!$C1109),0)</f>
        <v>0</v>
      </c>
      <c r="N1109" t="s">
        <v>3715</v>
      </c>
      <c r="O1109" t="s">
        <v>61</v>
      </c>
      <c r="P1109" t="s">
        <v>1761</v>
      </c>
      <c r="Q1109" t="s">
        <v>12298</v>
      </c>
      <c r="R1109">
        <v>2</v>
      </c>
      <c r="S1109">
        <v>115153</v>
      </c>
      <c r="T1109" t="s">
        <v>64</v>
      </c>
      <c r="U1109" t="s">
        <v>12299</v>
      </c>
      <c r="V1109" t="s">
        <v>12300</v>
      </c>
      <c r="X1109" t="s">
        <v>12301</v>
      </c>
      <c r="Y1109" t="s">
        <v>12302</v>
      </c>
      <c r="Z1109" t="s">
        <v>12303</v>
      </c>
      <c r="AA1109">
        <f t="shared" si="51"/>
        <v>6</v>
      </c>
      <c r="AB1109">
        <v>8</v>
      </c>
      <c r="AC1109" t="s">
        <v>12366</v>
      </c>
      <c r="AD1109" t="s">
        <v>71</v>
      </c>
      <c r="AE1109">
        <v>22647543</v>
      </c>
      <c r="AF1109" t="s">
        <v>12367</v>
      </c>
      <c r="AG1109" t="s">
        <v>12368</v>
      </c>
      <c r="AH1109" t="s">
        <v>12369</v>
      </c>
      <c r="AI1109" t="s">
        <v>12370</v>
      </c>
      <c r="AK1109" t="s">
        <v>877</v>
      </c>
      <c r="AL1109">
        <v>2040142</v>
      </c>
      <c r="AM1109">
        <v>2012</v>
      </c>
      <c r="AN1109" t="s">
        <v>12371</v>
      </c>
      <c r="AO1109" t="s">
        <v>12372</v>
      </c>
      <c r="AP1109" t="s">
        <v>12372</v>
      </c>
      <c r="AQ1109" t="s">
        <v>12373</v>
      </c>
      <c r="AR1109" t="s">
        <v>12374</v>
      </c>
      <c r="AS1109" t="s">
        <v>12375</v>
      </c>
      <c r="AT1109" t="s">
        <v>12376</v>
      </c>
      <c r="AV1109" t="s">
        <v>84</v>
      </c>
      <c r="AW1109" t="s">
        <v>86</v>
      </c>
      <c r="AX1109" t="s">
        <v>86</v>
      </c>
      <c r="AY1109" t="s">
        <v>86</v>
      </c>
      <c r="AZ1109" t="s">
        <v>86</v>
      </c>
      <c r="BA1109" t="s">
        <v>85</v>
      </c>
      <c r="BB1109" t="s">
        <v>85</v>
      </c>
      <c r="BC1109">
        <v>47</v>
      </c>
      <c r="BD1109" t="s">
        <v>86</v>
      </c>
      <c r="BE1109" t="s">
        <v>86</v>
      </c>
      <c r="BF1109" t="s">
        <v>85</v>
      </c>
      <c r="BG1109" t="s">
        <v>86</v>
      </c>
      <c r="BH1109" t="s">
        <v>85</v>
      </c>
      <c r="BI1109" t="s">
        <v>85</v>
      </c>
      <c r="BJ1109" t="s">
        <v>85</v>
      </c>
      <c r="BK1109" t="s">
        <v>85</v>
      </c>
      <c r="BL1109" t="s">
        <v>9893</v>
      </c>
      <c r="BO1109" t="s">
        <v>12343</v>
      </c>
      <c r="BP1109" s="1" t="s">
        <v>12377</v>
      </c>
    </row>
    <row r="1110" spans="1:68" hidden="1" x14ac:dyDescent="0.25">
      <c r="A1110" s="1" t="s">
        <v>12378</v>
      </c>
      <c r="B1110" t="s">
        <v>12379</v>
      </c>
      <c r="C1110" t="s">
        <v>12380</v>
      </c>
      <c r="D1110" s="5">
        <f t="shared" si="52"/>
        <v>0</v>
      </c>
      <c r="E1110" s="5">
        <f>IFERROR(SEARCH(Tabelle2!$A$2,Literatur!$C1110),0)</f>
        <v>0</v>
      </c>
      <c r="F1110" s="5">
        <f>IFERROR(SEARCH(Tabelle2!$A$3,Literatur!$C1110),0)</f>
        <v>0</v>
      </c>
      <c r="G1110" s="5">
        <f>IFERROR(SEARCH(Tabelle2!$A$4,Literatur!$C1110),0)</f>
        <v>0</v>
      </c>
      <c r="H1110" s="5">
        <f>IFERROR(SEARCH(Tabelle2!$A$5,Literatur!$C1110),0)</f>
        <v>0</v>
      </c>
      <c r="I1110" s="5">
        <f>IFERROR(SEARCH(Tabelle2!$A$6,Literatur!$C1110),0)</f>
        <v>0</v>
      </c>
      <c r="J1110" s="5">
        <f>IFERROR(SEARCH(Tabelle2!$A$7,Literatur!$C1110),0)</f>
        <v>0</v>
      </c>
      <c r="K1110" s="5">
        <f>IFERROR(SEARCH(Tabelle2!$A$8,Literatur!$C1110),0)</f>
        <v>0</v>
      </c>
      <c r="L1110" s="5">
        <f>IFERROR(SEARCH(Tabelle2!$A$9,Literatur!$C1110),0)</f>
        <v>0</v>
      </c>
      <c r="M1110" s="5">
        <f>IFERROR(SEARCH(Tabelle2!$A$10,Literatur!$C1110),0)</f>
        <v>0</v>
      </c>
      <c r="N1110" t="s">
        <v>60</v>
      </c>
      <c r="O1110" t="s">
        <v>267</v>
      </c>
      <c r="P1110" t="s">
        <v>8991</v>
      </c>
      <c r="Q1110" t="s">
        <v>3461</v>
      </c>
      <c r="R1110">
        <v>6</v>
      </c>
      <c r="S1110">
        <v>116019</v>
      </c>
      <c r="T1110" t="s">
        <v>64</v>
      </c>
      <c r="U1110" t="s">
        <v>12381</v>
      </c>
      <c r="V1110" t="s">
        <v>12382</v>
      </c>
      <c r="X1110" t="s">
        <v>12383</v>
      </c>
      <c r="Y1110" t="s">
        <v>12384</v>
      </c>
      <c r="AA1110">
        <f t="shared" si="51"/>
        <v>0</v>
      </c>
      <c r="AB1110">
        <v>5</v>
      </c>
      <c r="AC1110" t="s">
        <v>12385</v>
      </c>
      <c r="AD1110" t="s">
        <v>71</v>
      </c>
      <c r="AE1110">
        <v>30319615</v>
      </c>
      <c r="AF1110" t="s">
        <v>12386</v>
      </c>
      <c r="AG1110" t="s">
        <v>12387</v>
      </c>
      <c r="AH1110" t="s">
        <v>12388</v>
      </c>
      <c r="AI1110" t="s">
        <v>12389</v>
      </c>
      <c r="AJ1110" t="s">
        <v>5009</v>
      </c>
      <c r="AK1110" t="s">
        <v>281</v>
      </c>
      <c r="AL1110">
        <v>2647771</v>
      </c>
      <c r="AM1110">
        <v>2018</v>
      </c>
      <c r="AN1110" t="s">
        <v>1855</v>
      </c>
      <c r="AO1110" t="s">
        <v>164</v>
      </c>
      <c r="AP1110" t="s">
        <v>164</v>
      </c>
      <c r="AQ1110" t="s">
        <v>165</v>
      </c>
      <c r="AR1110" t="s">
        <v>166</v>
      </c>
      <c r="AS1110" t="s">
        <v>166</v>
      </c>
      <c r="AT1110" t="s">
        <v>12390</v>
      </c>
      <c r="AU1110" t="s">
        <v>12391</v>
      </c>
      <c r="AV1110" t="s">
        <v>84</v>
      </c>
      <c r="AW1110" t="s">
        <v>86</v>
      </c>
      <c r="AX1110" t="s">
        <v>86</v>
      </c>
      <c r="AY1110" t="s">
        <v>85</v>
      </c>
      <c r="AZ1110" t="s">
        <v>86</v>
      </c>
      <c r="BA1110" t="s">
        <v>85</v>
      </c>
      <c r="BB1110" t="s">
        <v>85</v>
      </c>
      <c r="BC1110">
        <v>0</v>
      </c>
      <c r="BD1110" t="s">
        <v>85</v>
      </c>
      <c r="BE1110" t="s">
        <v>86</v>
      </c>
      <c r="BF1110" t="s">
        <v>85</v>
      </c>
      <c r="BG1110" t="s">
        <v>86</v>
      </c>
      <c r="BH1110" t="s">
        <v>85</v>
      </c>
      <c r="BI1110" t="s">
        <v>85</v>
      </c>
      <c r="BJ1110" t="s">
        <v>85</v>
      </c>
      <c r="BK1110" t="s">
        <v>86</v>
      </c>
      <c r="BL1110" t="s">
        <v>4795</v>
      </c>
      <c r="BM1110" t="s">
        <v>4793</v>
      </c>
      <c r="BN1110" t="s">
        <v>5425</v>
      </c>
      <c r="BO1110" t="s">
        <v>5425</v>
      </c>
      <c r="BP1110" s="1" t="s">
        <v>12392</v>
      </c>
    </row>
    <row r="1111" spans="1:68" hidden="1" x14ac:dyDescent="0.25">
      <c r="A1111" s="1" t="s">
        <v>12378</v>
      </c>
      <c r="B1111" t="s">
        <v>12379</v>
      </c>
      <c r="C1111" t="s">
        <v>12380</v>
      </c>
      <c r="D1111" s="5">
        <f t="shared" si="52"/>
        <v>0</v>
      </c>
      <c r="E1111" s="5">
        <f>IFERROR(SEARCH(Tabelle2!$A$2,Literatur!$C1111),0)</f>
        <v>0</v>
      </c>
      <c r="F1111" s="5">
        <f>IFERROR(SEARCH(Tabelle2!$A$3,Literatur!$C1111),0)</f>
        <v>0</v>
      </c>
      <c r="G1111" s="5">
        <f>IFERROR(SEARCH(Tabelle2!$A$4,Literatur!$C1111),0)</f>
        <v>0</v>
      </c>
      <c r="H1111" s="5">
        <f>IFERROR(SEARCH(Tabelle2!$A$5,Literatur!$C1111),0)</f>
        <v>0</v>
      </c>
      <c r="I1111" s="5">
        <f>IFERROR(SEARCH(Tabelle2!$A$6,Literatur!$C1111),0)</f>
        <v>0</v>
      </c>
      <c r="J1111" s="5">
        <f>IFERROR(SEARCH(Tabelle2!$A$7,Literatur!$C1111),0)</f>
        <v>0</v>
      </c>
      <c r="K1111" s="5">
        <f>IFERROR(SEARCH(Tabelle2!$A$8,Literatur!$C1111),0)</f>
        <v>0</v>
      </c>
      <c r="L1111" s="5">
        <f>IFERROR(SEARCH(Tabelle2!$A$9,Literatur!$C1111),0)</f>
        <v>0</v>
      </c>
      <c r="M1111" s="5">
        <f>IFERROR(SEARCH(Tabelle2!$A$10,Literatur!$C1111),0)</f>
        <v>0</v>
      </c>
      <c r="N1111" t="s">
        <v>60</v>
      </c>
      <c r="O1111" t="s">
        <v>267</v>
      </c>
      <c r="P1111" t="s">
        <v>8991</v>
      </c>
      <c r="Q1111" t="s">
        <v>3461</v>
      </c>
      <c r="R1111">
        <v>6</v>
      </c>
      <c r="S1111">
        <v>116019</v>
      </c>
      <c r="T1111" t="s">
        <v>64</v>
      </c>
      <c r="U1111" t="s">
        <v>12381</v>
      </c>
      <c r="V1111" t="s">
        <v>12382</v>
      </c>
      <c r="X1111" t="s">
        <v>12383</v>
      </c>
      <c r="Y1111" t="s">
        <v>12384</v>
      </c>
      <c r="AA1111">
        <f t="shared" si="51"/>
        <v>0</v>
      </c>
      <c r="AB1111">
        <v>5</v>
      </c>
      <c r="AC1111" t="s">
        <v>12393</v>
      </c>
      <c r="AD1111" t="s">
        <v>71</v>
      </c>
      <c r="AE1111">
        <v>30292456</v>
      </c>
      <c r="AF1111" t="s">
        <v>12394</v>
      </c>
      <c r="AG1111" t="s">
        <v>12395</v>
      </c>
      <c r="AH1111" t="s">
        <v>12396</v>
      </c>
      <c r="AI1111" t="s">
        <v>12397</v>
      </c>
      <c r="AJ1111" t="s">
        <v>130</v>
      </c>
      <c r="AK1111" t="s">
        <v>9172</v>
      </c>
      <c r="AL1111">
        <v>2741049</v>
      </c>
      <c r="AM1111">
        <v>2018</v>
      </c>
      <c r="AN1111" t="s">
        <v>12398</v>
      </c>
      <c r="AO1111" t="s">
        <v>12398</v>
      </c>
      <c r="AP1111" t="s">
        <v>12398</v>
      </c>
      <c r="AQ1111" t="s">
        <v>12399</v>
      </c>
      <c r="AR1111" t="s">
        <v>12400</v>
      </c>
      <c r="AS1111" t="s">
        <v>12401</v>
      </c>
      <c r="AT1111" t="s">
        <v>12402</v>
      </c>
      <c r="AU1111" t="s">
        <v>12403</v>
      </c>
      <c r="AV1111" t="s">
        <v>84</v>
      </c>
      <c r="AW1111" t="s">
        <v>86</v>
      </c>
      <c r="AX1111" t="s">
        <v>86</v>
      </c>
      <c r="AY1111" t="s">
        <v>85</v>
      </c>
      <c r="AZ1111" t="s">
        <v>86</v>
      </c>
      <c r="BA1111" t="s">
        <v>85</v>
      </c>
      <c r="BB1111" t="s">
        <v>86</v>
      </c>
      <c r="BC1111">
        <v>0</v>
      </c>
      <c r="BD1111" t="s">
        <v>86</v>
      </c>
      <c r="BE1111" t="s">
        <v>86</v>
      </c>
      <c r="BF1111" t="s">
        <v>85</v>
      </c>
      <c r="BG1111" t="s">
        <v>86</v>
      </c>
      <c r="BH1111" t="s">
        <v>85</v>
      </c>
      <c r="BI1111" t="s">
        <v>85</v>
      </c>
      <c r="BJ1111" t="s">
        <v>85</v>
      </c>
      <c r="BK1111" t="s">
        <v>85</v>
      </c>
      <c r="BL1111" t="s">
        <v>6415</v>
      </c>
      <c r="BM1111" t="s">
        <v>2733</v>
      </c>
      <c r="BN1111" t="s">
        <v>345</v>
      </c>
      <c r="BO1111" t="s">
        <v>345</v>
      </c>
      <c r="BP1111" s="1" t="s">
        <v>12404</v>
      </c>
    </row>
    <row r="1112" spans="1:68" hidden="1" x14ac:dyDescent="0.25">
      <c r="A1112" s="1" t="s">
        <v>12378</v>
      </c>
      <c r="B1112" t="s">
        <v>12379</v>
      </c>
      <c r="C1112" t="s">
        <v>12380</v>
      </c>
      <c r="D1112" s="5">
        <f t="shared" si="52"/>
        <v>0</v>
      </c>
      <c r="E1112" s="5">
        <f>IFERROR(SEARCH(Tabelle2!$A$2,Literatur!$C1112),0)</f>
        <v>0</v>
      </c>
      <c r="F1112" s="5">
        <f>IFERROR(SEARCH(Tabelle2!$A$3,Literatur!$C1112),0)</f>
        <v>0</v>
      </c>
      <c r="G1112" s="5">
        <f>IFERROR(SEARCH(Tabelle2!$A$4,Literatur!$C1112),0)</f>
        <v>0</v>
      </c>
      <c r="H1112" s="5">
        <f>IFERROR(SEARCH(Tabelle2!$A$5,Literatur!$C1112),0)</f>
        <v>0</v>
      </c>
      <c r="I1112" s="5">
        <f>IFERROR(SEARCH(Tabelle2!$A$6,Literatur!$C1112),0)</f>
        <v>0</v>
      </c>
      <c r="J1112" s="5">
        <f>IFERROR(SEARCH(Tabelle2!$A$7,Literatur!$C1112),0)</f>
        <v>0</v>
      </c>
      <c r="K1112" s="5">
        <f>IFERROR(SEARCH(Tabelle2!$A$8,Literatur!$C1112),0)</f>
        <v>0</v>
      </c>
      <c r="L1112" s="5">
        <f>IFERROR(SEARCH(Tabelle2!$A$9,Literatur!$C1112),0)</f>
        <v>0</v>
      </c>
      <c r="M1112" s="5">
        <f>IFERROR(SEARCH(Tabelle2!$A$10,Literatur!$C1112),0)</f>
        <v>0</v>
      </c>
      <c r="N1112" t="s">
        <v>60</v>
      </c>
      <c r="O1112" t="s">
        <v>267</v>
      </c>
      <c r="P1112" t="s">
        <v>8991</v>
      </c>
      <c r="Q1112" t="s">
        <v>3461</v>
      </c>
      <c r="R1112">
        <v>6</v>
      </c>
      <c r="S1112">
        <v>116019</v>
      </c>
      <c r="T1112" t="s">
        <v>64</v>
      </c>
      <c r="U1112" t="s">
        <v>12381</v>
      </c>
      <c r="V1112" t="s">
        <v>12382</v>
      </c>
      <c r="X1112" t="s">
        <v>12383</v>
      </c>
      <c r="Y1112" t="s">
        <v>12384</v>
      </c>
      <c r="AA1112">
        <f t="shared" si="51"/>
        <v>0</v>
      </c>
      <c r="AB1112">
        <v>5</v>
      </c>
      <c r="AC1112" t="s">
        <v>12405</v>
      </c>
      <c r="AD1112" t="s">
        <v>71</v>
      </c>
      <c r="AE1112">
        <v>29302319</v>
      </c>
      <c r="AF1112" t="s">
        <v>12406</v>
      </c>
      <c r="AG1112" t="s">
        <v>12407</v>
      </c>
      <c r="AH1112" t="s">
        <v>12408</v>
      </c>
      <c r="AI1112" t="s">
        <v>12409</v>
      </c>
      <c r="AJ1112" t="s">
        <v>97</v>
      </c>
      <c r="AK1112" t="s">
        <v>384</v>
      </c>
      <c r="AL1112">
        <v>2601819</v>
      </c>
      <c r="AM1112">
        <v>2017</v>
      </c>
      <c r="AN1112" t="s">
        <v>12410</v>
      </c>
      <c r="AO1112" t="s">
        <v>12411</v>
      </c>
      <c r="AP1112" t="s">
        <v>12411</v>
      </c>
      <c r="AQ1112" t="s">
        <v>12412</v>
      </c>
      <c r="AR1112" t="s">
        <v>12413</v>
      </c>
      <c r="AS1112" t="s">
        <v>12414</v>
      </c>
      <c r="AT1112" t="s">
        <v>12415</v>
      </c>
      <c r="AU1112" t="s">
        <v>12416</v>
      </c>
      <c r="AV1112" t="s">
        <v>84</v>
      </c>
      <c r="AW1112" t="s">
        <v>86</v>
      </c>
      <c r="AX1112" t="s">
        <v>86</v>
      </c>
      <c r="AY1112" t="s">
        <v>85</v>
      </c>
      <c r="AZ1112" t="s">
        <v>86</v>
      </c>
      <c r="BA1112" t="s">
        <v>85</v>
      </c>
      <c r="BB1112" t="s">
        <v>86</v>
      </c>
      <c r="BC1112">
        <v>0</v>
      </c>
      <c r="BD1112" t="s">
        <v>86</v>
      </c>
      <c r="BE1112" t="s">
        <v>86</v>
      </c>
      <c r="BF1112" t="s">
        <v>85</v>
      </c>
      <c r="BG1112" t="s">
        <v>86</v>
      </c>
      <c r="BH1112" t="s">
        <v>85</v>
      </c>
      <c r="BI1112" t="s">
        <v>85</v>
      </c>
      <c r="BJ1112" t="s">
        <v>85</v>
      </c>
      <c r="BK1112" t="s">
        <v>85</v>
      </c>
      <c r="BL1112" t="s">
        <v>12417</v>
      </c>
      <c r="BM1112" t="s">
        <v>9968</v>
      </c>
      <c r="BN1112" t="s">
        <v>12418</v>
      </c>
      <c r="BO1112" t="s">
        <v>5562</v>
      </c>
      <c r="BP1112" s="1" t="s">
        <v>12419</v>
      </c>
    </row>
    <row r="1113" spans="1:68" hidden="1" x14ac:dyDescent="0.25">
      <c r="A1113" s="1" t="s">
        <v>12378</v>
      </c>
      <c r="B1113" t="s">
        <v>12379</v>
      </c>
      <c r="C1113" t="s">
        <v>12380</v>
      </c>
      <c r="D1113" s="5">
        <f t="shared" si="52"/>
        <v>0</v>
      </c>
      <c r="E1113" s="5">
        <f>IFERROR(SEARCH(Tabelle2!$A$2,Literatur!$C1113),0)</f>
        <v>0</v>
      </c>
      <c r="F1113" s="5">
        <f>IFERROR(SEARCH(Tabelle2!$A$3,Literatur!$C1113),0)</f>
        <v>0</v>
      </c>
      <c r="G1113" s="5">
        <f>IFERROR(SEARCH(Tabelle2!$A$4,Literatur!$C1113),0)</f>
        <v>0</v>
      </c>
      <c r="H1113" s="5">
        <f>IFERROR(SEARCH(Tabelle2!$A$5,Literatur!$C1113),0)</f>
        <v>0</v>
      </c>
      <c r="I1113" s="5">
        <f>IFERROR(SEARCH(Tabelle2!$A$6,Literatur!$C1113),0)</f>
        <v>0</v>
      </c>
      <c r="J1113" s="5">
        <f>IFERROR(SEARCH(Tabelle2!$A$7,Literatur!$C1113),0)</f>
        <v>0</v>
      </c>
      <c r="K1113" s="5">
        <f>IFERROR(SEARCH(Tabelle2!$A$8,Literatur!$C1113),0)</f>
        <v>0</v>
      </c>
      <c r="L1113" s="5">
        <f>IFERROR(SEARCH(Tabelle2!$A$9,Literatur!$C1113),0)</f>
        <v>0</v>
      </c>
      <c r="M1113" s="5">
        <f>IFERROR(SEARCH(Tabelle2!$A$10,Literatur!$C1113),0)</f>
        <v>0</v>
      </c>
      <c r="N1113" t="s">
        <v>60</v>
      </c>
      <c r="O1113" t="s">
        <v>267</v>
      </c>
      <c r="P1113" t="s">
        <v>8991</v>
      </c>
      <c r="Q1113" t="s">
        <v>3461</v>
      </c>
      <c r="R1113">
        <v>6</v>
      </c>
      <c r="S1113">
        <v>116019</v>
      </c>
      <c r="T1113" t="s">
        <v>64</v>
      </c>
      <c r="U1113" t="s">
        <v>12381</v>
      </c>
      <c r="V1113" t="s">
        <v>12382</v>
      </c>
      <c r="X1113" t="s">
        <v>12383</v>
      </c>
      <c r="Y1113" t="s">
        <v>12384</v>
      </c>
      <c r="AA1113">
        <f t="shared" si="51"/>
        <v>0</v>
      </c>
      <c r="AB1113">
        <v>5</v>
      </c>
      <c r="AC1113" t="s">
        <v>12420</v>
      </c>
      <c r="AD1113" t="s">
        <v>71</v>
      </c>
      <c r="AE1113">
        <v>28804787</v>
      </c>
      <c r="AF1113" t="s">
        <v>12421</v>
      </c>
      <c r="AG1113" t="s">
        <v>12422</v>
      </c>
      <c r="AH1113" t="s">
        <v>12423</v>
      </c>
      <c r="AI1113" t="s">
        <v>12424</v>
      </c>
      <c r="AJ1113" t="s">
        <v>12425</v>
      </c>
      <c r="AK1113" t="s">
        <v>130</v>
      </c>
      <c r="AL1113">
        <v>2586881</v>
      </c>
      <c r="AM1113">
        <v>2017</v>
      </c>
      <c r="AN1113" t="s">
        <v>12426</v>
      </c>
      <c r="AO1113" t="s">
        <v>12427</v>
      </c>
      <c r="AP1113" t="s">
        <v>12427</v>
      </c>
      <c r="AQ1113" t="s">
        <v>12428</v>
      </c>
      <c r="AR1113" t="s">
        <v>12429</v>
      </c>
      <c r="AS1113" t="s">
        <v>12429</v>
      </c>
      <c r="AT1113" t="s">
        <v>12430</v>
      </c>
      <c r="AU1113" t="s">
        <v>12431</v>
      </c>
      <c r="AV1113" t="s">
        <v>84</v>
      </c>
      <c r="AW1113" t="s">
        <v>86</v>
      </c>
      <c r="AX1113" t="s">
        <v>86</v>
      </c>
      <c r="AY1113" t="s">
        <v>85</v>
      </c>
      <c r="AZ1113" t="s">
        <v>85</v>
      </c>
      <c r="BA1113" t="s">
        <v>85</v>
      </c>
      <c r="BB1113" t="s">
        <v>86</v>
      </c>
      <c r="BC1113">
        <v>2</v>
      </c>
      <c r="BD1113" t="s">
        <v>86</v>
      </c>
      <c r="BE1113" t="s">
        <v>86</v>
      </c>
      <c r="BF1113" t="s">
        <v>85</v>
      </c>
      <c r="BG1113" t="s">
        <v>86</v>
      </c>
      <c r="BH1113" t="s">
        <v>85</v>
      </c>
      <c r="BI1113" t="s">
        <v>85</v>
      </c>
      <c r="BJ1113" t="s">
        <v>85</v>
      </c>
      <c r="BK1113" t="s">
        <v>85</v>
      </c>
      <c r="BL1113" t="s">
        <v>12432</v>
      </c>
      <c r="BM1113" t="s">
        <v>170</v>
      </c>
      <c r="BN1113" t="s">
        <v>10024</v>
      </c>
      <c r="BO1113" t="s">
        <v>12418</v>
      </c>
      <c r="BP1113" s="1" t="s">
        <v>12433</v>
      </c>
    </row>
    <row r="1114" spans="1:68" hidden="1" x14ac:dyDescent="0.25">
      <c r="A1114" s="1" t="s">
        <v>12378</v>
      </c>
      <c r="B1114" t="s">
        <v>12379</v>
      </c>
      <c r="C1114" t="s">
        <v>12380</v>
      </c>
      <c r="D1114" s="5">
        <f t="shared" si="52"/>
        <v>0</v>
      </c>
      <c r="E1114" s="5">
        <f>IFERROR(SEARCH(Tabelle2!$A$2,Literatur!$C1114),0)</f>
        <v>0</v>
      </c>
      <c r="F1114" s="5">
        <f>IFERROR(SEARCH(Tabelle2!$A$3,Literatur!$C1114),0)</f>
        <v>0</v>
      </c>
      <c r="G1114" s="5">
        <f>IFERROR(SEARCH(Tabelle2!$A$4,Literatur!$C1114),0)</f>
        <v>0</v>
      </c>
      <c r="H1114" s="5">
        <f>IFERROR(SEARCH(Tabelle2!$A$5,Literatur!$C1114),0)</f>
        <v>0</v>
      </c>
      <c r="I1114" s="5">
        <f>IFERROR(SEARCH(Tabelle2!$A$6,Literatur!$C1114),0)</f>
        <v>0</v>
      </c>
      <c r="J1114" s="5">
        <f>IFERROR(SEARCH(Tabelle2!$A$7,Literatur!$C1114),0)</f>
        <v>0</v>
      </c>
      <c r="K1114" s="5">
        <f>IFERROR(SEARCH(Tabelle2!$A$8,Literatur!$C1114),0)</f>
        <v>0</v>
      </c>
      <c r="L1114" s="5">
        <f>IFERROR(SEARCH(Tabelle2!$A$9,Literatur!$C1114),0)</f>
        <v>0</v>
      </c>
      <c r="M1114" s="5">
        <f>IFERROR(SEARCH(Tabelle2!$A$10,Literatur!$C1114),0)</f>
        <v>0</v>
      </c>
      <c r="N1114" t="s">
        <v>60</v>
      </c>
      <c r="O1114" t="s">
        <v>267</v>
      </c>
      <c r="P1114" t="s">
        <v>8991</v>
      </c>
      <c r="Q1114" t="s">
        <v>3461</v>
      </c>
      <c r="R1114">
        <v>6</v>
      </c>
      <c r="S1114">
        <v>116019</v>
      </c>
      <c r="T1114" t="s">
        <v>64</v>
      </c>
      <c r="U1114" t="s">
        <v>12381</v>
      </c>
      <c r="V1114" t="s">
        <v>12382</v>
      </c>
      <c r="X1114" t="s">
        <v>12383</v>
      </c>
      <c r="Y1114" t="s">
        <v>12384</v>
      </c>
      <c r="AA1114">
        <f t="shared" si="51"/>
        <v>0</v>
      </c>
      <c r="AB1114">
        <v>5</v>
      </c>
      <c r="AC1114" t="s">
        <v>12434</v>
      </c>
      <c r="AD1114" t="s">
        <v>71</v>
      </c>
      <c r="AE1114">
        <v>28689664</v>
      </c>
      <c r="AF1114" t="s">
        <v>12435</v>
      </c>
      <c r="AG1114" t="s">
        <v>12436</v>
      </c>
      <c r="AH1114" t="s">
        <v>12437</v>
      </c>
      <c r="AI1114" t="s">
        <v>12438</v>
      </c>
      <c r="AK1114" t="s">
        <v>12439</v>
      </c>
      <c r="AL1114">
        <v>2593044</v>
      </c>
      <c r="AM1114">
        <v>2017</v>
      </c>
      <c r="AN1114" t="s">
        <v>1748</v>
      </c>
      <c r="AO1114" t="s">
        <v>1749</v>
      </c>
      <c r="AP1114" t="s">
        <v>1749</v>
      </c>
      <c r="AQ1114" t="s">
        <v>1750</v>
      </c>
      <c r="AR1114" t="s">
        <v>1751</v>
      </c>
      <c r="AS1114" t="s">
        <v>1752</v>
      </c>
      <c r="AT1114" t="s">
        <v>12440</v>
      </c>
      <c r="AU1114" t="s">
        <v>12441</v>
      </c>
      <c r="AV1114" t="s">
        <v>84</v>
      </c>
      <c r="AW1114" t="s">
        <v>86</v>
      </c>
      <c r="AX1114" t="s">
        <v>86</v>
      </c>
      <c r="AY1114" t="s">
        <v>85</v>
      </c>
      <c r="AZ1114" t="s">
        <v>86</v>
      </c>
      <c r="BA1114" t="s">
        <v>85</v>
      </c>
      <c r="BB1114" t="s">
        <v>86</v>
      </c>
      <c r="BC1114">
        <v>87</v>
      </c>
      <c r="BD1114" t="s">
        <v>86</v>
      </c>
      <c r="BE1114" t="s">
        <v>86</v>
      </c>
      <c r="BF1114" t="s">
        <v>85</v>
      </c>
      <c r="BG1114" t="s">
        <v>86</v>
      </c>
      <c r="BH1114" t="s">
        <v>85</v>
      </c>
      <c r="BI1114" t="s">
        <v>85</v>
      </c>
      <c r="BJ1114" t="s">
        <v>85</v>
      </c>
      <c r="BK1114" t="s">
        <v>85</v>
      </c>
      <c r="BL1114" t="s">
        <v>9313</v>
      </c>
      <c r="BM1114" t="s">
        <v>5425</v>
      </c>
      <c r="BO1114" t="s">
        <v>10024</v>
      </c>
      <c r="BP1114" s="1" t="s">
        <v>12442</v>
      </c>
    </row>
    <row r="1115" spans="1:68" hidden="1" x14ac:dyDescent="0.25">
      <c r="A1115" s="1" t="s">
        <v>12443</v>
      </c>
      <c r="B1115" t="s">
        <v>12444</v>
      </c>
      <c r="C1115" t="s">
        <v>12445</v>
      </c>
      <c r="D1115" s="5">
        <f t="shared" ref="D1115:D1119" si="53">SUM(E1115:M1115)*4</f>
        <v>4</v>
      </c>
      <c r="E1115" s="5">
        <f>IFERROR(SEARCH(Tabelle2!$A$2,Literatur!$C1115),0)</f>
        <v>0</v>
      </c>
      <c r="F1115" s="5">
        <f>IFERROR(SEARCH(Tabelle2!$A$3,Literatur!$C1115),0)</f>
        <v>0</v>
      </c>
      <c r="G1115" s="5">
        <v>1</v>
      </c>
      <c r="H1115" s="5">
        <f>IFERROR(SEARCH(Tabelle2!$A$5,Literatur!$C1115),0)</f>
        <v>0</v>
      </c>
      <c r="I1115" s="5">
        <f>IFERROR(SEARCH(Tabelle2!$A$6,Literatur!$C1115),0)</f>
        <v>0</v>
      </c>
      <c r="J1115" s="5">
        <f>IFERROR(SEARCH(Tabelle2!$A$7,Literatur!$C1115),0)</f>
        <v>0</v>
      </c>
      <c r="K1115" s="5">
        <f>IFERROR(SEARCH(Tabelle2!$A$8,Literatur!$C1115),0)</f>
        <v>0</v>
      </c>
      <c r="L1115" s="5">
        <f>IFERROR(SEARCH(Tabelle2!$A$9,Literatur!$C1115),0)</f>
        <v>0</v>
      </c>
      <c r="M1115" s="5">
        <f>IFERROR(SEARCH(Tabelle2!$A$10,Literatur!$C1115),0)</f>
        <v>0</v>
      </c>
      <c r="N1115" t="s">
        <v>60</v>
      </c>
      <c r="O1115" t="s">
        <v>267</v>
      </c>
      <c r="P1115" t="s">
        <v>11465</v>
      </c>
      <c r="Q1115" t="s">
        <v>12446</v>
      </c>
      <c r="R1115">
        <v>3</v>
      </c>
      <c r="S1115">
        <v>115881</v>
      </c>
      <c r="T1115" t="s">
        <v>64</v>
      </c>
      <c r="U1115" t="s">
        <v>12447</v>
      </c>
      <c r="V1115" t="s">
        <v>12448</v>
      </c>
      <c r="X1115" t="s">
        <v>12449</v>
      </c>
      <c r="Y1115" t="s">
        <v>12450</v>
      </c>
      <c r="Z1115" t="s">
        <v>12451</v>
      </c>
      <c r="AA1115">
        <f t="shared" si="51"/>
        <v>4</v>
      </c>
      <c r="AB1115">
        <v>5</v>
      </c>
      <c r="AC1115" t="s">
        <v>12452</v>
      </c>
      <c r="AD1115" t="s">
        <v>71</v>
      </c>
      <c r="AE1115">
        <v>30247717</v>
      </c>
      <c r="AF1115" t="s">
        <v>12453</v>
      </c>
      <c r="AG1115" t="s">
        <v>12454</v>
      </c>
      <c r="AH1115" t="s">
        <v>12455</v>
      </c>
      <c r="AI1115" t="s">
        <v>12456</v>
      </c>
      <c r="AJ1115" t="s">
        <v>2130</v>
      </c>
      <c r="AK1115" t="s">
        <v>2303</v>
      </c>
      <c r="AL1115">
        <v>2745322</v>
      </c>
      <c r="AM1115">
        <v>2018</v>
      </c>
      <c r="AN1115" t="s">
        <v>3796</v>
      </c>
      <c r="AO1115" t="s">
        <v>3797</v>
      </c>
      <c r="AP1115" t="s">
        <v>3798</v>
      </c>
      <c r="AQ1115" t="s">
        <v>3799</v>
      </c>
      <c r="AR1115" t="s">
        <v>3800</v>
      </c>
      <c r="AS1115" t="s">
        <v>3801</v>
      </c>
      <c r="AT1115" t="s">
        <v>12457</v>
      </c>
      <c r="AU1115" t="s">
        <v>12458</v>
      </c>
      <c r="AV1115" t="s">
        <v>84</v>
      </c>
      <c r="AW1115" t="s">
        <v>86</v>
      </c>
      <c r="AX1115" t="s">
        <v>86</v>
      </c>
      <c r="AY1115" t="s">
        <v>85</v>
      </c>
      <c r="AZ1115" t="s">
        <v>86</v>
      </c>
      <c r="BA1115" t="s">
        <v>85</v>
      </c>
      <c r="BB1115" t="s">
        <v>86</v>
      </c>
      <c r="BC1115">
        <v>0</v>
      </c>
      <c r="BD1115" t="s">
        <v>86</v>
      </c>
      <c r="BE1115" t="s">
        <v>86</v>
      </c>
      <c r="BF1115" t="s">
        <v>85</v>
      </c>
      <c r="BG1115" t="s">
        <v>86</v>
      </c>
      <c r="BH1115" t="s">
        <v>85</v>
      </c>
      <c r="BI1115" t="s">
        <v>85</v>
      </c>
      <c r="BJ1115" t="s">
        <v>85</v>
      </c>
      <c r="BK1115" t="s">
        <v>85</v>
      </c>
      <c r="BL1115" t="s">
        <v>3789</v>
      </c>
      <c r="BM1115" t="s">
        <v>7502</v>
      </c>
      <c r="BN1115" t="s">
        <v>5822</v>
      </c>
      <c r="BO1115" t="s">
        <v>972</v>
      </c>
      <c r="BP1115" s="1" t="s">
        <v>12459</v>
      </c>
    </row>
    <row r="1116" spans="1:68" hidden="1" x14ac:dyDescent="0.25">
      <c r="A1116" s="1" t="s">
        <v>12443</v>
      </c>
      <c r="B1116" t="s">
        <v>12444</v>
      </c>
      <c r="C1116" t="s">
        <v>12445</v>
      </c>
      <c r="D1116" s="5">
        <f t="shared" si="53"/>
        <v>4</v>
      </c>
      <c r="E1116" s="5">
        <f>IFERROR(SEARCH(Tabelle2!$A$2,Literatur!$C1116),0)</f>
        <v>0</v>
      </c>
      <c r="F1116" s="5">
        <f>IFERROR(SEARCH(Tabelle2!$A$3,Literatur!$C1116),0)</f>
        <v>0</v>
      </c>
      <c r="G1116" s="5">
        <v>1</v>
      </c>
      <c r="H1116" s="5">
        <f>IFERROR(SEARCH(Tabelle2!$A$5,Literatur!$C1116),0)</f>
        <v>0</v>
      </c>
      <c r="I1116" s="5">
        <f>IFERROR(SEARCH(Tabelle2!$A$6,Literatur!$C1116),0)</f>
        <v>0</v>
      </c>
      <c r="J1116" s="5">
        <f>IFERROR(SEARCH(Tabelle2!$A$7,Literatur!$C1116),0)</f>
        <v>0</v>
      </c>
      <c r="K1116" s="5">
        <f>IFERROR(SEARCH(Tabelle2!$A$8,Literatur!$C1116),0)</f>
        <v>0</v>
      </c>
      <c r="L1116" s="5">
        <f>IFERROR(SEARCH(Tabelle2!$A$9,Literatur!$C1116),0)</f>
        <v>0</v>
      </c>
      <c r="M1116" s="5">
        <f>IFERROR(SEARCH(Tabelle2!$A$10,Literatur!$C1116),0)</f>
        <v>0</v>
      </c>
      <c r="N1116" t="s">
        <v>60</v>
      </c>
      <c r="O1116" t="s">
        <v>267</v>
      </c>
      <c r="P1116" t="s">
        <v>11465</v>
      </c>
      <c r="Q1116" t="s">
        <v>12446</v>
      </c>
      <c r="R1116">
        <v>3</v>
      </c>
      <c r="S1116">
        <v>115881</v>
      </c>
      <c r="T1116" t="s">
        <v>64</v>
      </c>
      <c r="U1116" t="s">
        <v>12447</v>
      </c>
      <c r="V1116" t="s">
        <v>12448</v>
      </c>
      <c r="X1116" t="s">
        <v>12449</v>
      </c>
      <c r="Y1116" t="s">
        <v>12450</v>
      </c>
      <c r="Z1116" t="s">
        <v>12451</v>
      </c>
      <c r="AA1116">
        <f t="shared" si="51"/>
        <v>4</v>
      </c>
      <c r="AB1116">
        <v>5</v>
      </c>
      <c r="AC1116" t="s">
        <v>12460</v>
      </c>
      <c r="AD1116" t="s">
        <v>71</v>
      </c>
      <c r="AE1116">
        <v>29615972</v>
      </c>
      <c r="AF1116" t="s">
        <v>12461</v>
      </c>
      <c r="AG1116" t="s">
        <v>12462</v>
      </c>
      <c r="AH1116" t="s">
        <v>12463</v>
      </c>
      <c r="AI1116" t="s">
        <v>12464</v>
      </c>
      <c r="AJ1116" t="s">
        <v>113</v>
      </c>
      <c r="AK1116" t="s">
        <v>281</v>
      </c>
      <c r="AL1116">
        <v>2645048</v>
      </c>
      <c r="AM1116">
        <v>2018</v>
      </c>
      <c r="AN1116" t="s">
        <v>11694</v>
      </c>
      <c r="AO1116" t="s">
        <v>11695</v>
      </c>
      <c r="AP1116" t="s">
        <v>11695</v>
      </c>
      <c r="AQ1116" t="s">
        <v>11696</v>
      </c>
      <c r="AR1116" t="s">
        <v>11697</v>
      </c>
      <c r="AS1116" t="s">
        <v>11697</v>
      </c>
      <c r="AT1116" t="s">
        <v>12465</v>
      </c>
      <c r="AU1116" t="s">
        <v>12466</v>
      </c>
      <c r="AV1116" t="s">
        <v>84</v>
      </c>
      <c r="AW1116" t="s">
        <v>86</v>
      </c>
      <c r="AX1116" t="s">
        <v>86</v>
      </c>
      <c r="AY1116" t="s">
        <v>85</v>
      </c>
      <c r="AZ1116" t="s">
        <v>86</v>
      </c>
      <c r="BA1116" t="s">
        <v>85</v>
      </c>
      <c r="BB1116" t="s">
        <v>86</v>
      </c>
      <c r="BC1116">
        <v>0</v>
      </c>
      <c r="BD1116" t="s">
        <v>86</v>
      </c>
      <c r="BE1116" t="s">
        <v>86</v>
      </c>
      <c r="BF1116" t="s">
        <v>85</v>
      </c>
      <c r="BG1116" t="s">
        <v>86</v>
      </c>
      <c r="BH1116" t="s">
        <v>85</v>
      </c>
      <c r="BI1116" t="s">
        <v>85</v>
      </c>
      <c r="BJ1116" t="s">
        <v>85</v>
      </c>
      <c r="BK1116" t="s">
        <v>86</v>
      </c>
      <c r="BL1116" t="s">
        <v>1488</v>
      </c>
      <c r="BM1116" t="s">
        <v>12467</v>
      </c>
      <c r="BN1116" t="s">
        <v>4875</v>
      </c>
      <c r="BO1116" t="s">
        <v>5822</v>
      </c>
      <c r="BP1116" s="1" t="s">
        <v>12468</v>
      </c>
    </row>
    <row r="1117" spans="1:68" hidden="1" x14ac:dyDescent="0.25">
      <c r="A1117" s="1" t="s">
        <v>12443</v>
      </c>
      <c r="B1117" t="s">
        <v>12444</v>
      </c>
      <c r="C1117" t="s">
        <v>12445</v>
      </c>
      <c r="D1117" s="5">
        <f t="shared" si="53"/>
        <v>4</v>
      </c>
      <c r="E1117" s="5">
        <f>IFERROR(SEARCH(Tabelle2!$A$2,Literatur!$C1117),0)</f>
        <v>0</v>
      </c>
      <c r="F1117" s="5">
        <f>IFERROR(SEARCH(Tabelle2!$A$3,Literatur!$C1117),0)</f>
        <v>0</v>
      </c>
      <c r="G1117" s="5">
        <v>1</v>
      </c>
      <c r="H1117" s="5">
        <f>IFERROR(SEARCH(Tabelle2!$A$5,Literatur!$C1117),0)</f>
        <v>0</v>
      </c>
      <c r="I1117" s="5">
        <f>IFERROR(SEARCH(Tabelle2!$A$6,Literatur!$C1117),0)</f>
        <v>0</v>
      </c>
      <c r="J1117" s="5">
        <f>IFERROR(SEARCH(Tabelle2!$A$7,Literatur!$C1117),0)</f>
        <v>0</v>
      </c>
      <c r="K1117" s="5">
        <f>IFERROR(SEARCH(Tabelle2!$A$8,Literatur!$C1117),0)</f>
        <v>0</v>
      </c>
      <c r="L1117" s="5">
        <f>IFERROR(SEARCH(Tabelle2!$A$9,Literatur!$C1117),0)</f>
        <v>0</v>
      </c>
      <c r="M1117" s="5">
        <f>IFERROR(SEARCH(Tabelle2!$A$10,Literatur!$C1117),0)</f>
        <v>0</v>
      </c>
      <c r="N1117" t="s">
        <v>60</v>
      </c>
      <c r="O1117" t="s">
        <v>267</v>
      </c>
      <c r="P1117" t="s">
        <v>11465</v>
      </c>
      <c r="Q1117" t="s">
        <v>12446</v>
      </c>
      <c r="R1117">
        <v>3</v>
      </c>
      <c r="S1117">
        <v>115881</v>
      </c>
      <c r="T1117" t="s">
        <v>64</v>
      </c>
      <c r="U1117" t="s">
        <v>12447</v>
      </c>
      <c r="V1117" t="s">
        <v>12448</v>
      </c>
      <c r="X1117" t="s">
        <v>12449</v>
      </c>
      <c r="Y1117" t="s">
        <v>12450</v>
      </c>
      <c r="Z1117" t="s">
        <v>12451</v>
      </c>
      <c r="AA1117">
        <f t="shared" si="51"/>
        <v>4</v>
      </c>
      <c r="AB1117">
        <v>5</v>
      </c>
      <c r="AC1117" t="s">
        <v>12469</v>
      </c>
      <c r="AD1117" t="s">
        <v>71</v>
      </c>
      <c r="AE1117">
        <v>29472102</v>
      </c>
      <c r="AF1117" t="s">
        <v>12470</v>
      </c>
      <c r="AG1117" t="s">
        <v>12471</v>
      </c>
      <c r="AH1117" t="s">
        <v>12472</v>
      </c>
      <c r="AI1117" t="s">
        <v>12473</v>
      </c>
      <c r="AJ1117" t="s">
        <v>281</v>
      </c>
      <c r="AK1117" t="s">
        <v>178</v>
      </c>
      <c r="AL1117">
        <v>2670400</v>
      </c>
      <c r="AM1117">
        <v>2018</v>
      </c>
      <c r="AN1117" t="s">
        <v>12474</v>
      </c>
      <c r="AO1117" t="s">
        <v>12475</v>
      </c>
      <c r="AP1117" t="s">
        <v>12475</v>
      </c>
      <c r="AQ1117" t="s">
        <v>12476</v>
      </c>
      <c r="AR1117" t="s">
        <v>12477</v>
      </c>
      <c r="AS1117" t="s">
        <v>12477</v>
      </c>
      <c r="AT1117" t="s">
        <v>12478</v>
      </c>
      <c r="AU1117" t="s">
        <v>12479</v>
      </c>
      <c r="AV1117" t="s">
        <v>84</v>
      </c>
      <c r="AW1117" t="s">
        <v>86</v>
      </c>
      <c r="AX1117" t="s">
        <v>86</v>
      </c>
      <c r="AY1117" t="s">
        <v>85</v>
      </c>
      <c r="AZ1117" t="s">
        <v>86</v>
      </c>
      <c r="BA1117" t="s">
        <v>85</v>
      </c>
      <c r="BB1117" t="s">
        <v>86</v>
      </c>
      <c r="BC1117">
        <v>0</v>
      </c>
      <c r="BD1117" t="s">
        <v>86</v>
      </c>
      <c r="BE1117" t="s">
        <v>86</v>
      </c>
      <c r="BF1117" t="s">
        <v>86</v>
      </c>
      <c r="BG1117" t="s">
        <v>86</v>
      </c>
      <c r="BH1117" t="s">
        <v>85</v>
      </c>
      <c r="BI1117" t="s">
        <v>85</v>
      </c>
      <c r="BJ1117" t="s">
        <v>85</v>
      </c>
      <c r="BK1117" t="s">
        <v>85</v>
      </c>
      <c r="BL1117" t="s">
        <v>9219</v>
      </c>
      <c r="BM1117" t="s">
        <v>7694</v>
      </c>
      <c r="BN1117" t="s">
        <v>262</v>
      </c>
      <c r="BO1117" t="s">
        <v>4875</v>
      </c>
      <c r="BP1117" s="1" t="s">
        <v>12480</v>
      </c>
    </row>
    <row r="1118" spans="1:68" hidden="1" x14ac:dyDescent="0.25">
      <c r="A1118" s="1" t="s">
        <v>12443</v>
      </c>
      <c r="B1118" t="s">
        <v>12444</v>
      </c>
      <c r="C1118" t="s">
        <v>12445</v>
      </c>
      <c r="D1118" s="5">
        <f t="shared" si="53"/>
        <v>4</v>
      </c>
      <c r="E1118" s="5">
        <f>IFERROR(SEARCH(Tabelle2!$A$2,Literatur!$C1118),0)</f>
        <v>0</v>
      </c>
      <c r="F1118" s="5">
        <f>IFERROR(SEARCH(Tabelle2!$A$3,Literatur!$C1118),0)</f>
        <v>0</v>
      </c>
      <c r="G1118" s="5">
        <v>1</v>
      </c>
      <c r="H1118" s="5">
        <f>IFERROR(SEARCH(Tabelle2!$A$5,Literatur!$C1118),0)</f>
        <v>0</v>
      </c>
      <c r="I1118" s="5">
        <f>IFERROR(SEARCH(Tabelle2!$A$6,Literatur!$C1118),0)</f>
        <v>0</v>
      </c>
      <c r="J1118" s="5">
        <f>IFERROR(SEARCH(Tabelle2!$A$7,Literatur!$C1118),0)</f>
        <v>0</v>
      </c>
      <c r="K1118" s="5">
        <f>IFERROR(SEARCH(Tabelle2!$A$8,Literatur!$C1118),0)</f>
        <v>0</v>
      </c>
      <c r="L1118" s="5">
        <f>IFERROR(SEARCH(Tabelle2!$A$9,Literatur!$C1118),0)</f>
        <v>0</v>
      </c>
      <c r="M1118" s="5">
        <f>IFERROR(SEARCH(Tabelle2!$A$10,Literatur!$C1118),0)</f>
        <v>0</v>
      </c>
      <c r="N1118" t="s">
        <v>60</v>
      </c>
      <c r="O1118" t="s">
        <v>267</v>
      </c>
      <c r="P1118" t="s">
        <v>11465</v>
      </c>
      <c r="Q1118" t="s">
        <v>12446</v>
      </c>
      <c r="R1118">
        <v>3</v>
      </c>
      <c r="S1118">
        <v>115881</v>
      </c>
      <c r="T1118" t="s">
        <v>64</v>
      </c>
      <c r="U1118" t="s">
        <v>12447</v>
      </c>
      <c r="V1118" t="s">
        <v>12448</v>
      </c>
      <c r="X1118" t="s">
        <v>12449</v>
      </c>
      <c r="Y1118" t="s">
        <v>12450</v>
      </c>
      <c r="Z1118" t="s">
        <v>12451</v>
      </c>
      <c r="AA1118">
        <f t="shared" si="51"/>
        <v>4</v>
      </c>
      <c r="AB1118">
        <v>5</v>
      </c>
      <c r="AC1118" t="s">
        <v>4295</v>
      </c>
      <c r="AD1118" t="s">
        <v>71</v>
      </c>
      <c r="AE1118">
        <v>28934987</v>
      </c>
      <c r="AF1118" t="s">
        <v>4296</v>
      </c>
      <c r="AG1118" t="s">
        <v>4297</v>
      </c>
      <c r="AH1118" t="s">
        <v>4298</v>
      </c>
      <c r="AI1118" t="s">
        <v>4299</v>
      </c>
      <c r="AK1118" t="s">
        <v>355</v>
      </c>
      <c r="AL1118">
        <v>2591320</v>
      </c>
      <c r="AM1118">
        <v>2017</v>
      </c>
      <c r="AN1118" t="s">
        <v>578</v>
      </c>
      <c r="AO1118" t="s">
        <v>579</v>
      </c>
      <c r="AP1118" t="s">
        <v>579</v>
      </c>
      <c r="AQ1118" t="s">
        <v>580</v>
      </c>
      <c r="AR1118" t="s">
        <v>581</v>
      </c>
      <c r="AS1118" t="s">
        <v>581</v>
      </c>
      <c r="AT1118" t="s">
        <v>4300</v>
      </c>
      <c r="AU1118" t="s">
        <v>4301</v>
      </c>
      <c r="AV1118" t="s">
        <v>84</v>
      </c>
      <c r="AW1118" t="s">
        <v>86</v>
      </c>
      <c r="AX1118" t="s">
        <v>86</v>
      </c>
      <c r="AY1118" t="s">
        <v>85</v>
      </c>
      <c r="AZ1118" t="s">
        <v>86</v>
      </c>
      <c r="BA1118" t="s">
        <v>85</v>
      </c>
      <c r="BB1118" t="s">
        <v>85</v>
      </c>
      <c r="BC1118">
        <v>2</v>
      </c>
      <c r="BD1118" t="s">
        <v>86</v>
      </c>
      <c r="BE1118" t="s">
        <v>86</v>
      </c>
      <c r="BF1118" t="s">
        <v>85</v>
      </c>
      <c r="BG1118" t="s">
        <v>86</v>
      </c>
      <c r="BH1118" t="s">
        <v>85</v>
      </c>
      <c r="BI1118" t="s">
        <v>85</v>
      </c>
      <c r="BJ1118" t="s">
        <v>85</v>
      </c>
      <c r="BK1118" t="s">
        <v>86</v>
      </c>
      <c r="BL1118" t="s">
        <v>1177</v>
      </c>
      <c r="BM1118" t="s">
        <v>3007</v>
      </c>
      <c r="BN1118" t="s">
        <v>3876</v>
      </c>
      <c r="BO1118" t="s">
        <v>262</v>
      </c>
      <c r="BP1118" s="1" t="s">
        <v>4302</v>
      </c>
    </row>
    <row r="1119" spans="1:68" hidden="1" x14ac:dyDescent="0.25">
      <c r="A1119" s="1" t="s">
        <v>12443</v>
      </c>
      <c r="B1119" t="s">
        <v>12444</v>
      </c>
      <c r="C1119" t="s">
        <v>12445</v>
      </c>
      <c r="D1119" s="5">
        <f t="shared" si="53"/>
        <v>4</v>
      </c>
      <c r="E1119" s="5">
        <f>IFERROR(SEARCH(Tabelle2!$A$2,Literatur!$C1119),0)</f>
        <v>0</v>
      </c>
      <c r="F1119" s="5">
        <f>IFERROR(SEARCH(Tabelle2!$A$3,Literatur!$C1119),0)</f>
        <v>0</v>
      </c>
      <c r="G1119" s="5">
        <v>1</v>
      </c>
      <c r="H1119" s="5">
        <f>IFERROR(SEARCH(Tabelle2!$A$5,Literatur!$C1119),0)</f>
        <v>0</v>
      </c>
      <c r="I1119" s="5">
        <f>IFERROR(SEARCH(Tabelle2!$A$6,Literatur!$C1119),0)</f>
        <v>0</v>
      </c>
      <c r="J1119" s="5">
        <f>IFERROR(SEARCH(Tabelle2!$A$7,Literatur!$C1119),0)</f>
        <v>0</v>
      </c>
      <c r="K1119" s="5">
        <f>IFERROR(SEARCH(Tabelle2!$A$8,Literatur!$C1119),0)</f>
        <v>0</v>
      </c>
      <c r="L1119" s="5">
        <f>IFERROR(SEARCH(Tabelle2!$A$9,Literatur!$C1119),0)</f>
        <v>0</v>
      </c>
      <c r="M1119" s="5">
        <f>IFERROR(SEARCH(Tabelle2!$A$10,Literatur!$C1119),0)</f>
        <v>0</v>
      </c>
      <c r="N1119" t="s">
        <v>60</v>
      </c>
      <c r="O1119" t="s">
        <v>267</v>
      </c>
      <c r="P1119" t="s">
        <v>11465</v>
      </c>
      <c r="Q1119" t="s">
        <v>12446</v>
      </c>
      <c r="R1119">
        <v>3</v>
      </c>
      <c r="S1119">
        <v>115881</v>
      </c>
      <c r="T1119" t="s">
        <v>64</v>
      </c>
      <c r="U1119" t="s">
        <v>12447</v>
      </c>
      <c r="V1119" t="s">
        <v>12448</v>
      </c>
      <c r="X1119" t="s">
        <v>12449</v>
      </c>
      <c r="Y1119" t="s">
        <v>12450</v>
      </c>
      <c r="Z1119" t="s">
        <v>12451</v>
      </c>
      <c r="AA1119">
        <f t="shared" si="51"/>
        <v>4</v>
      </c>
      <c r="AB1119">
        <v>5</v>
      </c>
      <c r="AC1119" t="s">
        <v>12481</v>
      </c>
      <c r="AD1119" t="s">
        <v>71</v>
      </c>
      <c r="AE1119">
        <v>28951826</v>
      </c>
      <c r="AF1119" t="s">
        <v>12482</v>
      </c>
      <c r="AG1119" t="s">
        <v>12483</v>
      </c>
      <c r="AH1119" t="s">
        <v>12484</v>
      </c>
      <c r="AI1119" t="s">
        <v>12485</v>
      </c>
      <c r="AK1119" t="s">
        <v>241</v>
      </c>
      <c r="AL1119">
        <v>2601307</v>
      </c>
      <c r="AM1119">
        <v>2017</v>
      </c>
      <c r="AN1119" t="s">
        <v>12474</v>
      </c>
      <c r="AO1119" t="s">
        <v>12475</v>
      </c>
      <c r="AP1119" t="s">
        <v>12475</v>
      </c>
      <c r="AQ1119" t="s">
        <v>12476</v>
      </c>
      <c r="AR1119" t="s">
        <v>12477</v>
      </c>
      <c r="AS1119" t="s">
        <v>12477</v>
      </c>
      <c r="AT1119" t="s">
        <v>12486</v>
      </c>
      <c r="AU1119" t="s">
        <v>12487</v>
      </c>
      <c r="AV1119" t="s">
        <v>84</v>
      </c>
      <c r="AW1119" t="s">
        <v>86</v>
      </c>
      <c r="AX1119" t="s">
        <v>86</v>
      </c>
      <c r="AY1119" t="s">
        <v>85</v>
      </c>
      <c r="AZ1119" t="s">
        <v>86</v>
      </c>
      <c r="BA1119" t="s">
        <v>85</v>
      </c>
      <c r="BB1119" t="s">
        <v>85</v>
      </c>
      <c r="BC1119">
        <v>9</v>
      </c>
      <c r="BD1119" t="s">
        <v>86</v>
      </c>
      <c r="BE1119" t="s">
        <v>86</v>
      </c>
      <c r="BF1119" t="s">
        <v>85</v>
      </c>
      <c r="BG1119" t="s">
        <v>86</v>
      </c>
      <c r="BH1119" t="s">
        <v>85</v>
      </c>
      <c r="BI1119" t="s">
        <v>85</v>
      </c>
      <c r="BJ1119" t="s">
        <v>85</v>
      </c>
      <c r="BK1119" t="s">
        <v>85</v>
      </c>
      <c r="BL1119" t="s">
        <v>12488</v>
      </c>
      <c r="BM1119" t="s">
        <v>5425</v>
      </c>
      <c r="BO1119" t="s">
        <v>3876</v>
      </c>
      <c r="BP1119" s="1" t="s">
        <v>12489</v>
      </c>
    </row>
    <row r="1120" spans="1:68" hidden="1" x14ac:dyDescent="0.25">
      <c r="A1120" s="1" t="s">
        <v>12490</v>
      </c>
      <c r="B1120" t="s">
        <v>12491</v>
      </c>
      <c r="C1120" t="s">
        <v>12492</v>
      </c>
      <c r="D1120" s="5">
        <f t="shared" ref="D1120:D1123" si="54">SUM(E1120:M1120)*4</f>
        <v>4</v>
      </c>
      <c r="E1120" s="5">
        <f>IFERROR(SEARCH(Tabelle2!$A$2,Literatur!$C1120),0)</f>
        <v>0</v>
      </c>
      <c r="F1120" s="5">
        <v>1</v>
      </c>
      <c r="G1120" s="5">
        <f>IFERROR(SEARCH(Tabelle2!$A$4,Literatur!$C1120),0)</f>
        <v>0</v>
      </c>
      <c r="H1120" s="5">
        <f>IFERROR(SEARCH(Tabelle2!$A$5,Literatur!$C1120),0)</f>
        <v>0</v>
      </c>
      <c r="I1120" s="5">
        <f>IFERROR(SEARCH(Tabelle2!$A$6,Literatur!$C1120),0)</f>
        <v>0</v>
      </c>
      <c r="J1120" s="5">
        <f>IFERROR(SEARCH(Tabelle2!$A$7,Literatur!$C1120),0)</f>
        <v>0</v>
      </c>
      <c r="K1120" s="5">
        <f>IFERROR(SEARCH(Tabelle2!$A$8,Literatur!$C1120),0)</f>
        <v>0</v>
      </c>
      <c r="L1120" s="5">
        <f>IFERROR(SEARCH(Tabelle2!$A$9,Literatur!$C1120),0)</f>
        <v>0</v>
      </c>
      <c r="M1120" s="5">
        <f>IFERROR(SEARCH(Tabelle2!$A$10,Literatur!$C1120),0)</f>
        <v>0</v>
      </c>
      <c r="N1120" t="s">
        <v>60</v>
      </c>
      <c r="O1120" t="s">
        <v>267</v>
      </c>
      <c r="P1120" t="s">
        <v>10861</v>
      </c>
      <c r="Q1120" t="s">
        <v>12493</v>
      </c>
      <c r="R1120">
        <v>6</v>
      </c>
      <c r="S1120">
        <v>116020</v>
      </c>
      <c r="T1120" t="s">
        <v>64</v>
      </c>
      <c r="U1120" t="s">
        <v>12494</v>
      </c>
      <c r="V1120" t="s">
        <v>12495</v>
      </c>
      <c r="X1120" t="s">
        <v>12496</v>
      </c>
      <c r="Y1120" t="s">
        <v>12497</v>
      </c>
      <c r="Z1120" t="s">
        <v>12498</v>
      </c>
      <c r="AA1120">
        <f t="shared" si="51"/>
        <v>9</v>
      </c>
      <c r="AB1120">
        <v>4</v>
      </c>
      <c r="AC1120" t="s">
        <v>12499</v>
      </c>
      <c r="AD1120" t="s">
        <v>71</v>
      </c>
      <c r="AE1120">
        <v>30467744</v>
      </c>
      <c r="AF1120" t="s">
        <v>12500</v>
      </c>
      <c r="AG1120" t="s">
        <v>12501</v>
      </c>
      <c r="AH1120" t="s">
        <v>12502</v>
      </c>
      <c r="AI1120" t="s">
        <v>12503</v>
      </c>
      <c r="AJ1120" t="s">
        <v>241</v>
      </c>
      <c r="AK1120" t="s">
        <v>97</v>
      </c>
      <c r="AL1120">
        <v>2744079</v>
      </c>
      <c r="AM1120">
        <v>2018</v>
      </c>
      <c r="AN1120" t="s">
        <v>12504</v>
      </c>
      <c r="AO1120" t="s">
        <v>12505</v>
      </c>
      <c r="AP1120" t="s">
        <v>12505</v>
      </c>
      <c r="AQ1120" t="s">
        <v>12506</v>
      </c>
      <c r="AR1120" t="s">
        <v>12507</v>
      </c>
      <c r="AS1120" t="s">
        <v>12508</v>
      </c>
      <c r="AT1120" t="s">
        <v>12509</v>
      </c>
      <c r="AU1120" t="s">
        <v>12510</v>
      </c>
      <c r="AV1120" t="s">
        <v>84</v>
      </c>
      <c r="AW1120" t="s">
        <v>85</v>
      </c>
      <c r="AX1120" t="s">
        <v>85</v>
      </c>
      <c r="AY1120" t="s">
        <v>85</v>
      </c>
      <c r="AZ1120" t="s">
        <v>85</v>
      </c>
      <c r="BA1120" t="s">
        <v>85</v>
      </c>
      <c r="BB1120" t="s">
        <v>86</v>
      </c>
      <c r="BC1120">
        <v>0</v>
      </c>
      <c r="BD1120" t="s">
        <v>85</v>
      </c>
      <c r="BE1120" t="s">
        <v>85</v>
      </c>
      <c r="BF1120" t="s">
        <v>85</v>
      </c>
      <c r="BG1120" t="s">
        <v>86</v>
      </c>
      <c r="BH1120" t="s">
        <v>85</v>
      </c>
      <c r="BI1120" t="s">
        <v>85</v>
      </c>
      <c r="BJ1120" t="s">
        <v>85</v>
      </c>
      <c r="BK1120" t="s">
        <v>85</v>
      </c>
      <c r="BL1120" t="s">
        <v>9175</v>
      </c>
      <c r="BM1120" t="s">
        <v>12511</v>
      </c>
      <c r="BN1120" t="s">
        <v>9176</v>
      </c>
      <c r="BO1120" t="s">
        <v>9176</v>
      </c>
      <c r="BP1120" s="1" t="s">
        <v>12512</v>
      </c>
    </row>
    <row r="1121" spans="1:68" hidden="1" x14ac:dyDescent="0.25">
      <c r="A1121" s="1" t="s">
        <v>12490</v>
      </c>
      <c r="B1121" t="s">
        <v>12491</v>
      </c>
      <c r="C1121" t="s">
        <v>12492</v>
      </c>
      <c r="D1121" s="5">
        <f t="shared" si="54"/>
        <v>4</v>
      </c>
      <c r="E1121" s="5">
        <f>IFERROR(SEARCH(Tabelle2!$A$2,Literatur!$C1121),0)</f>
        <v>0</v>
      </c>
      <c r="F1121" s="5">
        <v>1</v>
      </c>
      <c r="G1121" s="5">
        <f>IFERROR(SEARCH(Tabelle2!$A$4,Literatur!$C1121),0)</f>
        <v>0</v>
      </c>
      <c r="H1121" s="5">
        <f>IFERROR(SEARCH(Tabelle2!$A$5,Literatur!$C1121),0)</f>
        <v>0</v>
      </c>
      <c r="I1121" s="5">
        <f>IFERROR(SEARCH(Tabelle2!$A$6,Literatur!$C1121),0)</f>
        <v>0</v>
      </c>
      <c r="J1121" s="5">
        <f>IFERROR(SEARCH(Tabelle2!$A$7,Literatur!$C1121),0)</f>
        <v>0</v>
      </c>
      <c r="K1121" s="5">
        <f>IFERROR(SEARCH(Tabelle2!$A$8,Literatur!$C1121),0)</f>
        <v>0</v>
      </c>
      <c r="L1121" s="5">
        <f>IFERROR(SEARCH(Tabelle2!$A$9,Literatur!$C1121),0)</f>
        <v>0</v>
      </c>
      <c r="M1121" s="5">
        <f>IFERROR(SEARCH(Tabelle2!$A$10,Literatur!$C1121),0)</f>
        <v>0</v>
      </c>
      <c r="N1121" t="s">
        <v>60</v>
      </c>
      <c r="O1121" t="s">
        <v>267</v>
      </c>
      <c r="P1121" t="s">
        <v>10861</v>
      </c>
      <c r="Q1121" t="s">
        <v>12493</v>
      </c>
      <c r="R1121">
        <v>6</v>
      </c>
      <c r="S1121">
        <v>116020</v>
      </c>
      <c r="T1121" t="s">
        <v>64</v>
      </c>
      <c r="U1121" t="s">
        <v>12494</v>
      </c>
      <c r="V1121" t="s">
        <v>12495</v>
      </c>
      <c r="X1121" t="s">
        <v>12496</v>
      </c>
      <c r="Y1121" t="s">
        <v>12497</v>
      </c>
      <c r="Z1121" t="s">
        <v>12498</v>
      </c>
      <c r="AA1121">
        <f t="shared" si="51"/>
        <v>9</v>
      </c>
      <c r="AB1121">
        <v>4</v>
      </c>
      <c r="AC1121" t="s">
        <v>12513</v>
      </c>
      <c r="AD1121" t="s">
        <v>71</v>
      </c>
      <c r="AE1121">
        <v>29884696</v>
      </c>
      <c r="AF1121" t="s">
        <v>12514</v>
      </c>
      <c r="AG1121" t="s">
        <v>12515</v>
      </c>
      <c r="AH1121" t="s">
        <v>12516</v>
      </c>
      <c r="AI1121" t="s">
        <v>12517</v>
      </c>
      <c r="AJ1121" t="s">
        <v>77</v>
      </c>
      <c r="AK1121" t="s">
        <v>97</v>
      </c>
      <c r="AL1121">
        <v>2692542</v>
      </c>
      <c r="AM1121">
        <v>2018</v>
      </c>
      <c r="AN1121" t="s">
        <v>1411</v>
      </c>
      <c r="AO1121" t="s">
        <v>1412</v>
      </c>
      <c r="AP1121" t="s">
        <v>1412</v>
      </c>
      <c r="AQ1121" t="s">
        <v>1413</v>
      </c>
      <c r="AR1121" t="s">
        <v>1414</v>
      </c>
      <c r="AS1121" t="s">
        <v>1414</v>
      </c>
      <c r="AT1121" t="s">
        <v>12518</v>
      </c>
      <c r="AU1121" t="s">
        <v>12519</v>
      </c>
      <c r="AV1121" t="s">
        <v>84</v>
      </c>
      <c r="AW1121" t="s">
        <v>86</v>
      </c>
      <c r="AX1121" t="s">
        <v>86</v>
      </c>
      <c r="AY1121" t="s">
        <v>85</v>
      </c>
      <c r="AZ1121" t="s">
        <v>86</v>
      </c>
      <c r="BA1121" t="s">
        <v>85</v>
      </c>
      <c r="BB1121" t="s">
        <v>86</v>
      </c>
      <c r="BC1121">
        <v>0</v>
      </c>
      <c r="BD1121" t="s">
        <v>86</v>
      </c>
      <c r="BE1121" t="s">
        <v>86</v>
      </c>
      <c r="BF1121" t="s">
        <v>85</v>
      </c>
      <c r="BG1121" t="s">
        <v>86</v>
      </c>
      <c r="BH1121" t="s">
        <v>85</v>
      </c>
      <c r="BI1121" t="s">
        <v>85</v>
      </c>
      <c r="BJ1121" t="s">
        <v>85</v>
      </c>
      <c r="BK1121" t="s">
        <v>85</v>
      </c>
      <c r="BL1121" t="s">
        <v>3515</v>
      </c>
      <c r="BM1121" t="s">
        <v>1476</v>
      </c>
      <c r="BN1121" t="s">
        <v>87</v>
      </c>
      <c r="BO1121" t="s">
        <v>87</v>
      </c>
      <c r="BP1121" s="1" t="s">
        <v>12520</v>
      </c>
    </row>
    <row r="1122" spans="1:68" hidden="1" x14ac:dyDescent="0.25">
      <c r="A1122" s="1" t="s">
        <v>12490</v>
      </c>
      <c r="B1122" t="s">
        <v>12491</v>
      </c>
      <c r="C1122" t="s">
        <v>12492</v>
      </c>
      <c r="D1122" s="5">
        <f t="shared" si="54"/>
        <v>4</v>
      </c>
      <c r="E1122" s="5">
        <f>IFERROR(SEARCH(Tabelle2!$A$2,Literatur!$C1122),0)</f>
        <v>0</v>
      </c>
      <c r="F1122" s="5">
        <v>1</v>
      </c>
      <c r="G1122" s="5">
        <f>IFERROR(SEARCH(Tabelle2!$A$4,Literatur!$C1122),0)</f>
        <v>0</v>
      </c>
      <c r="H1122" s="5">
        <f>IFERROR(SEARCH(Tabelle2!$A$5,Literatur!$C1122),0)</f>
        <v>0</v>
      </c>
      <c r="I1122" s="5">
        <f>IFERROR(SEARCH(Tabelle2!$A$6,Literatur!$C1122),0)</f>
        <v>0</v>
      </c>
      <c r="J1122" s="5">
        <f>IFERROR(SEARCH(Tabelle2!$A$7,Literatur!$C1122),0)</f>
        <v>0</v>
      </c>
      <c r="K1122" s="5">
        <f>IFERROR(SEARCH(Tabelle2!$A$8,Literatur!$C1122),0)</f>
        <v>0</v>
      </c>
      <c r="L1122" s="5">
        <f>IFERROR(SEARCH(Tabelle2!$A$9,Literatur!$C1122),0)</f>
        <v>0</v>
      </c>
      <c r="M1122" s="5">
        <f>IFERROR(SEARCH(Tabelle2!$A$10,Literatur!$C1122),0)</f>
        <v>0</v>
      </c>
      <c r="N1122" t="s">
        <v>60</v>
      </c>
      <c r="O1122" t="s">
        <v>267</v>
      </c>
      <c r="P1122" t="s">
        <v>10861</v>
      </c>
      <c r="Q1122" t="s">
        <v>12493</v>
      </c>
      <c r="R1122">
        <v>6</v>
      </c>
      <c r="S1122">
        <v>116020</v>
      </c>
      <c r="T1122" t="s">
        <v>64</v>
      </c>
      <c r="U1122" t="s">
        <v>12494</v>
      </c>
      <c r="V1122" t="s">
        <v>12495</v>
      </c>
      <c r="X1122" t="s">
        <v>12496</v>
      </c>
      <c r="Y1122" t="s">
        <v>12497</v>
      </c>
      <c r="Z1122" t="s">
        <v>12498</v>
      </c>
      <c r="AA1122">
        <f t="shared" si="51"/>
        <v>9</v>
      </c>
      <c r="AB1122">
        <v>4</v>
      </c>
      <c r="AC1122" t="s">
        <v>12521</v>
      </c>
      <c r="AD1122" t="s">
        <v>71</v>
      </c>
      <c r="AE1122">
        <v>29602838</v>
      </c>
      <c r="AF1122" t="s">
        <v>12522</v>
      </c>
      <c r="AG1122" t="s">
        <v>12523</v>
      </c>
      <c r="AH1122" t="s">
        <v>12524</v>
      </c>
      <c r="AI1122" t="s">
        <v>12525</v>
      </c>
      <c r="AJ1122" t="s">
        <v>113</v>
      </c>
      <c r="AK1122" t="s">
        <v>97</v>
      </c>
      <c r="AL1122">
        <v>2656487</v>
      </c>
      <c r="AM1122">
        <v>2018</v>
      </c>
      <c r="AN1122" t="s">
        <v>1411</v>
      </c>
      <c r="AO1122" t="s">
        <v>1412</v>
      </c>
      <c r="AP1122" t="s">
        <v>1412</v>
      </c>
      <c r="AQ1122" t="s">
        <v>1413</v>
      </c>
      <c r="AR1122" t="s">
        <v>1414</v>
      </c>
      <c r="AS1122" t="s">
        <v>1414</v>
      </c>
      <c r="AT1122" t="s">
        <v>12526</v>
      </c>
      <c r="AU1122" t="s">
        <v>12527</v>
      </c>
      <c r="AV1122" t="s">
        <v>84</v>
      </c>
      <c r="AW1122" t="s">
        <v>86</v>
      </c>
      <c r="AX1122" t="s">
        <v>86</v>
      </c>
      <c r="AY1122" t="s">
        <v>85</v>
      </c>
      <c r="AZ1122" t="s">
        <v>86</v>
      </c>
      <c r="BA1122" t="s">
        <v>85</v>
      </c>
      <c r="BB1122" t="s">
        <v>86</v>
      </c>
      <c r="BC1122">
        <v>0</v>
      </c>
      <c r="BD1122" t="s">
        <v>86</v>
      </c>
      <c r="BE1122" t="s">
        <v>86</v>
      </c>
      <c r="BF1122" t="s">
        <v>85</v>
      </c>
      <c r="BG1122" t="s">
        <v>86</v>
      </c>
      <c r="BH1122" t="s">
        <v>85</v>
      </c>
      <c r="BI1122" t="s">
        <v>85</v>
      </c>
      <c r="BJ1122" t="s">
        <v>85</v>
      </c>
      <c r="BK1122" t="s">
        <v>85</v>
      </c>
      <c r="BL1122" t="s">
        <v>1437</v>
      </c>
      <c r="BM1122" t="s">
        <v>1923</v>
      </c>
      <c r="BN1122" t="s">
        <v>711</v>
      </c>
      <c r="BO1122" t="s">
        <v>711</v>
      </c>
      <c r="BP1122" s="1" t="s">
        <v>12528</v>
      </c>
    </row>
    <row r="1123" spans="1:68" hidden="1" x14ac:dyDescent="0.25">
      <c r="A1123" s="1" t="s">
        <v>12490</v>
      </c>
      <c r="B1123" t="s">
        <v>12491</v>
      </c>
      <c r="C1123" t="s">
        <v>12492</v>
      </c>
      <c r="D1123" s="5">
        <f t="shared" si="54"/>
        <v>4</v>
      </c>
      <c r="E1123" s="5">
        <f>IFERROR(SEARCH(Tabelle2!$A$2,Literatur!$C1123),0)</f>
        <v>0</v>
      </c>
      <c r="F1123" s="5">
        <v>1</v>
      </c>
      <c r="G1123" s="5">
        <f>IFERROR(SEARCH(Tabelle2!$A$4,Literatur!$C1123),0)</f>
        <v>0</v>
      </c>
      <c r="H1123" s="5">
        <f>IFERROR(SEARCH(Tabelle2!$A$5,Literatur!$C1123),0)</f>
        <v>0</v>
      </c>
      <c r="I1123" s="5">
        <f>IFERROR(SEARCH(Tabelle2!$A$6,Literatur!$C1123),0)</f>
        <v>0</v>
      </c>
      <c r="J1123" s="5">
        <f>IFERROR(SEARCH(Tabelle2!$A$7,Literatur!$C1123),0)</f>
        <v>0</v>
      </c>
      <c r="K1123" s="5">
        <f>IFERROR(SEARCH(Tabelle2!$A$8,Literatur!$C1123),0)</f>
        <v>0</v>
      </c>
      <c r="L1123" s="5">
        <f>IFERROR(SEARCH(Tabelle2!$A$9,Literatur!$C1123),0)</f>
        <v>0</v>
      </c>
      <c r="M1123" s="5">
        <f>IFERROR(SEARCH(Tabelle2!$A$10,Literatur!$C1123),0)</f>
        <v>0</v>
      </c>
      <c r="N1123" t="s">
        <v>60</v>
      </c>
      <c r="O1123" t="s">
        <v>267</v>
      </c>
      <c r="P1123" t="s">
        <v>10861</v>
      </c>
      <c r="Q1123" t="s">
        <v>12493</v>
      </c>
      <c r="R1123">
        <v>6</v>
      </c>
      <c r="S1123">
        <v>116020</v>
      </c>
      <c r="T1123" t="s">
        <v>64</v>
      </c>
      <c r="U1123" t="s">
        <v>12494</v>
      </c>
      <c r="V1123" t="s">
        <v>12495</v>
      </c>
      <c r="X1123" t="s">
        <v>12496</v>
      </c>
      <c r="Y1123" t="s">
        <v>12497</v>
      </c>
      <c r="Z1123" t="s">
        <v>12498</v>
      </c>
      <c r="AA1123">
        <f t="shared" si="51"/>
        <v>9</v>
      </c>
      <c r="AB1123">
        <v>4</v>
      </c>
      <c r="AC1123" t="s">
        <v>12529</v>
      </c>
      <c r="AD1123" t="s">
        <v>71</v>
      </c>
      <c r="AE1123">
        <v>29362261</v>
      </c>
      <c r="AG1123" t="s">
        <v>12530</v>
      </c>
      <c r="AH1123" t="s">
        <v>12531</v>
      </c>
      <c r="AI1123" t="s">
        <v>12532</v>
      </c>
      <c r="AL1123">
        <v>2635283</v>
      </c>
      <c r="AM1123">
        <v>2018</v>
      </c>
      <c r="AN1123" t="s">
        <v>1411</v>
      </c>
      <c r="AO1123" t="s">
        <v>1412</v>
      </c>
      <c r="AP1123" t="s">
        <v>1412</v>
      </c>
      <c r="AQ1123" t="s">
        <v>1413</v>
      </c>
      <c r="AR1123" t="s">
        <v>1414</v>
      </c>
      <c r="AS1123" t="s">
        <v>1414</v>
      </c>
      <c r="AT1123" t="s">
        <v>12533</v>
      </c>
      <c r="AU1123" t="s">
        <v>12534</v>
      </c>
      <c r="AV1123" t="s">
        <v>84</v>
      </c>
      <c r="AW1123" t="s">
        <v>86</v>
      </c>
      <c r="AX1123" t="s">
        <v>86</v>
      </c>
      <c r="AY1123" t="s">
        <v>85</v>
      </c>
      <c r="AZ1123" t="s">
        <v>86</v>
      </c>
      <c r="BA1123" t="s">
        <v>85</v>
      </c>
      <c r="BC1123">
        <v>0</v>
      </c>
      <c r="BD1123" t="s">
        <v>86</v>
      </c>
      <c r="BE1123" t="s">
        <v>86</v>
      </c>
      <c r="BF1123" t="s">
        <v>85</v>
      </c>
      <c r="BG1123" t="s">
        <v>86</v>
      </c>
      <c r="BH1123" t="s">
        <v>85</v>
      </c>
      <c r="BI1123" t="s">
        <v>85</v>
      </c>
      <c r="BJ1123" t="s">
        <v>85</v>
      </c>
      <c r="BK1123" t="s">
        <v>85</v>
      </c>
      <c r="BL1123" t="s">
        <v>1499</v>
      </c>
      <c r="BM1123" t="s">
        <v>4943</v>
      </c>
      <c r="BN1123" t="s">
        <v>12029</v>
      </c>
      <c r="BO1123" t="s">
        <v>12029</v>
      </c>
      <c r="BP1123" s="1" t="s">
        <v>12535</v>
      </c>
    </row>
    <row r="1124" spans="1:68" hidden="1" x14ac:dyDescent="0.25">
      <c r="A1124" s="1" t="s">
        <v>12536</v>
      </c>
      <c r="B1124" t="s">
        <v>12537</v>
      </c>
      <c r="C1124" t="s">
        <v>12538</v>
      </c>
      <c r="D1124" s="5">
        <f t="shared" si="52"/>
        <v>1</v>
      </c>
      <c r="E1124" s="5">
        <f>IFERROR(SEARCH(Tabelle2!$A$2,Literatur!$C1124),0)</f>
        <v>0</v>
      </c>
      <c r="F1124" s="5">
        <f>IFERROR(SEARCH(Tabelle2!$A$3,Literatur!$C1124),0)</f>
        <v>0</v>
      </c>
      <c r="G1124" s="5">
        <f>IFERROR(SEARCH(Tabelle2!$A$4,Literatur!$C1124),0)</f>
        <v>0</v>
      </c>
      <c r="H1124" s="5">
        <f>IFERROR(SEARCH(Tabelle2!$A$5,Literatur!$C1124),0)</f>
        <v>0</v>
      </c>
      <c r="I1124" s="5">
        <f>IFERROR(SEARCH(Tabelle2!$A$6,Literatur!$C1124),0)</f>
        <v>0</v>
      </c>
      <c r="J1124" s="5">
        <f>IFERROR(SEARCH(Tabelle2!$A$7,Literatur!$C1124),0)</f>
        <v>0</v>
      </c>
      <c r="K1124" s="5">
        <f>IFERROR(SEARCH(Tabelle2!$A$8,Literatur!$C1124),0)</f>
        <v>0</v>
      </c>
      <c r="L1124" s="5">
        <f>IFERROR(SEARCH(Tabelle2!$A$9,Literatur!$C1124),0)</f>
        <v>0</v>
      </c>
      <c r="M1124" s="5">
        <v>1</v>
      </c>
      <c r="N1124" t="s">
        <v>60</v>
      </c>
      <c r="O1124" t="s">
        <v>267</v>
      </c>
      <c r="P1124" t="s">
        <v>7037</v>
      </c>
      <c r="Q1124" t="s">
        <v>7038</v>
      </c>
      <c r="R1124">
        <v>9</v>
      </c>
      <c r="S1124">
        <v>777357</v>
      </c>
      <c r="T1124" t="s">
        <v>64</v>
      </c>
      <c r="U1124" t="s">
        <v>11455</v>
      </c>
      <c r="V1124" t="s">
        <v>12539</v>
      </c>
      <c r="X1124" t="s">
        <v>12540</v>
      </c>
      <c r="Y1124" t="s">
        <v>12541</v>
      </c>
      <c r="AA1124">
        <f t="shared" si="51"/>
        <v>0</v>
      </c>
      <c r="AB1124">
        <v>2</v>
      </c>
      <c r="AC1124" t="s">
        <v>1813</v>
      </c>
      <c r="AD1124" t="s">
        <v>71</v>
      </c>
      <c r="AE1124">
        <v>29992753</v>
      </c>
      <c r="AF1124" t="s">
        <v>1814</v>
      </c>
      <c r="AG1124" t="s">
        <v>1815</v>
      </c>
      <c r="AH1124" t="s">
        <v>1816</v>
      </c>
      <c r="AI1124" t="s">
        <v>1817</v>
      </c>
      <c r="AJ1124" t="s">
        <v>281</v>
      </c>
      <c r="AK1124" t="s">
        <v>734</v>
      </c>
      <c r="AL1124">
        <v>2719989</v>
      </c>
      <c r="AM1124">
        <v>2018</v>
      </c>
      <c r="AN1124" t="s">
        <v>1782</v>
      </c>
      <c r="AO1124" t="s">
        <v>1783</v>
      </c>
      <c r="AP1124" t="s">
        <v>1784</v>
      </c>
      <c r="AQ1124" t="s">
        <v>1785</v>
      </c>
      <c r="AR1124" t="s">
        <v>1786</v>
      </c>
      <c r="AS1124" t="s">
        <v>1787</v>
      </c>
      <c r="AT1124" t="s">
        <v>1818</v>
      </c>
      <c r="AU1124" t="s">
        <v>1819</v>
      </c>
      <c r="AV1124" t="s">
        <v>84</v>
      </c>
      <c r="AW1124" t="s">
        <v>86</v>
      </c>
      <c r="AX1124" t="s">
        <v>86</v>
      </c>
      <c r="AY1124" t="s">
        <v>85</v>
      </c>
      <c r="AZ1124" t="s">
        <v>86</v>
      </c>
      <c r="BA1124" t="s">
        <v>85</v>
      </c>
      <c r="BB1124" t="s">
        <v>86</v>
      </c>
      <c r="BC1124">
        <v>0</v>
      </c>
      <c r="BD1124" t="s">
        <v>86</v>
      </c>
      <c r="BE1124" t="s">
        <v>86</v>
      </c>
      <c r="BF1124" t="s">
        <v>85</v>
      </c>
      <c r="BG1124" t="s">
        <v>85</v>
      </c>
      <c r="BH1124" t="s">
        <v>85</v>
      </c>
      <c r="BI1124" t="s">
        <v>85</v>
      </c>
      <c r="BJ1124" t="s">
        <v>85</v>
      </c>
      <c r="BK1124" t="s">
        <v>85</v>
      </c>
      <c r="BL1124" t="s">
        <v>1820</v>
      </c>
      <c r="BM1124" t="s">
        <v>362</v>
      </c>
      <c r="BN1124" t="s">
        <v>1436</v>
      </c>
      <c r="BO1124" t="s">
        <v>1436</v>
      </c>
      <c r="BP1124" s="1" t="s">
        <v>1821</v>
      </c>
    </row>
    <row r="1125" spans="1:68" hidden="1" x14ac:dyDescent="0.25">
      <c r="A1125" s="1" t="s">
        <v>12536</v>
      </c>
      <c r="B1125" t="s">
        <v>12537</v>
      </c>
      <c r="C1125" t="s">
        <v>12538</v>
      </c>
      <c r="D1125" s="5">
        <f t="shared" si="52"/>
        <v>1</v>
      </c>
      <c r="E1125" s="5">
        <f>IFERROR(SEARCH(Tabelle2!$A$2,Literatur!$C1125),0)</f>
        <v>0</v>
      </c>
      <c r="F1125" s="5">
        <f>IFERROR(SEARCH(Tabelle2!$A$3,Literatur!$C1125),0)</f>
        <v>0</v>
      </c>
      <c r="G1125" s="5">
        <f>IFERROR(SEARCH(Tabelle2!$A$4,Literatur!$C1125),0)</f>
        <v>0</v>
      </c>
      <c r="H1125" s="5">
        <f>IFERROR(SEARCH(Tabelle2!$A$5,Literatur!$C1125),0)</f>
        <v>0</v>
      </c>
      <c r="I1125" s="5">
        <f>IFERROR(SEARCH(Tabelle2!$A$6,Literatur!$C1125),0)</f>
        <v>0</v>
      </c>
      <c r="J1125" s="5">
        <f>IFERROR(SEARCH(Tabelle2!$A$7,Literatur!$C1125),0)</f>
        <v>0</v>
      </c>
      <c r="K1125" s="5">
        <f>IFERROR(SEARCH(Tabelle2!$A$8,Literatur!$C1125),0)</f>
        <v>0</v>
      </c>
      <c r="L1125" s="5">
        <f>IFERROR(SEARCH(Tabelle2!$A$9,Literatur!$C1125),0)</f>
        <v>0</v>
      </c>
      <c r="M1125" s="5">
        <v>1</v>
      </c>
      <c r="N1125" t="s">
        <v>60</v>
      </c>
      <c r="O1125" t="s">
        <v>267</v>
      </c>
      <c r="P1125" t="s">
        <v>7037</v>
      </c>
      <c r="Q1125" t="s">
        <v>7038</v>
      </c>
      <c r="R1125">
        <v>9</v>
      </c>
      <c r="S1125">
        <v>777357</v>
      </c>
      <c r="T1125" t="s">
        <v>64</v>
      </c>
      <c r="U1125" t="s">
        <v>11455</v>
      </c>
      <c r="V1125" t="s">
        <v>12539</v>
      </c>
      <c r="X1125" t="s">
        <v>12540</v>
      </c>
      <c r="Y1125" t="s">
        <v>12541</v>
      </c>
      <c r="AA1125">
        <f t="shared" si="51"/>
        <v>0</v>
      </c>
      <c r="AB1125">
        <v>2</v>
      </c>
      <c r="AC1125" t="s">
        <v>1850</v>
      </c>
      <c r="AD1125" t="s">
        <v>71</v>
      </c>
      <c r="AE1125">
        <v>29740454</v>
      </c>
      <c r="AF1125" t="s">
        <v>1851</v>
      </c>
      <c r="AG1125" t="s">
        <v>1852</v>
      </c>
      <c r="AH1125" t="s">
        <v>1853</v>
      </c>
      <c r="AI1125" t="s">
        <v>1854</v>
      </c>
      <c r="AK1125" t="s">
        <v>281</v>
      </c>
      <c r="AL1125">
        <v>2647771</v>
      </c>
      <c r="AM1125">
        <v>2018</v>
      </c>
      <c r="AN1125" t="s">
        <v>1855</v>
      </c>
      <c r="AO1125" t="s">
        <v>164</v>
      </c>
      <c r="AP1125" t="s">
        <v>164</v>
      </c>
      <c r="AQ1125" t="s">
        <v>165</v>
      </c>
      <c r="AR1125" t="s">
        <v>166</v>
      </c>
      <c r="AS1125" t="s">
        <v>166</v>
      </c>
      <c r="AT1125" t="s">
        <v>1856</v>
      </c>
      <c r="AU1125" t="s">
        <v>1835</v>
      </c>
      <c r="AV1125" t="s">
        <v>84</v>
      </c>
      <c r="AW1125" t="s">
        <v>86</v>
      </c>
      <c r="AX1125" t="s">
        <v>86</v>
      </c>
      <c r="AY1125" t="s">
        <v>85</v>
      </c>
      <c r="AZ1125" t="s">
        <v>86</v>
      </c>
      <c r="BA1125" t="s">
        <v>85</v>
      </c>
      <c r="BB1125" t="s">
        <v>86</v>
      </c>
      <c r="BC1125">
        <v>0</v>
      </c>
      <c r="BD1125" t="s">
        <v>86</v>
      </c>
      <c r="BE1125" t="s">
        <v>86</v>
      </c>
      <c r="BF1125" t="s">
        <v>85</v>
      </c>
      <c r="BG1125" t="s">
        <v>86</v>
      </c>
      <c r="BH1125" t="s">
        <v>85</v>
      </c>
      <c r="BI1125" t="s">
        <v>85</v>
      </c>
      <c r="BJ1125" t="s">
        <v>85</v>
      </c>
      <c r="BK1125" t="s">
        <v>85</v>
      </c>
      <c r="BL1125" t="s">
        <v>1160</v>
      </c>
      <c r="BM1125" t="s">
        <v>1847</v>
      </c>
      <c r="BN1125" t="s">
        <v>953</v>
      </c>
      <c r="BO1125" t="s">
        <v>953</v>
      </c>
      <c r="BP1125" s="1" t="s">
        <v>1857</v>
      </c>
    </row>
    <row r="1126" spans="1:68" hidden="1" x14ac:dyDescent="0.25">
      <c r="A1126" s="1" t="s">
        <v>12542</v>
      </c>
      <c r="B1126" t="s">
        <v>12543</v>
      </c>
      <c r="C1126" t="s">
        <v>12544</v>
      </c>
      <c r="D1126" s="5">
        <f t="shared" si="52"/>
        <v>0</v>
      </c>
      <c r="E1126" s="5">
        <f>IFERROR(SEARCH(Tabelle2!$A$2,Literatur!$C1126),0)</f>
        <v>0</v>
      </c>
      <c r="F1126" s="5">
        <f>IFERROR(SEARCH(Tabelle2!$A$3,Literatur!$C1126),0)</f>
        <v>0</v>
      </c>
      <c r="G1126" s="5">
        <f>IFERROR(SEARCH(Tabelle2!$A$4,Literatur!$C1126),0)</f>
        <v>0</v>
      </c>
      <c r="H1126" s="5">
        <f>IFERROR(SEARCH(Tabelle2!$A$5,Literatur!$C1126),0)</f>
        <v>0</v>
      </c>
      <c r="I1126" s="5">
        <f>IFERROR(SEARCH(Tabelle2!$A$6,Literatur!$C1126),0)</f>
        <v>0</v>
      </c>
      <c r="J1126" s="5">
        <f>IFERROR(SEARCH(Tabelle2!$A$7,Literatur!$C1126),0)</f>
        <v>0</v>
      </c>
      <c r="K1126" s="5">
        <f>IFERROR(SEARCH(Tabelle2!$A$8,Literatur!$C1126),0)</f>
        <v>0</v>
      </c>
      <c r="L1126" s="5">
        <f>IFERROR(SEARCH(Tabelle2!$A$9,Literatur!$C1126),0)</f>
        <v>0</v>
      </c>
      <c r="M1126" s="5">
        <f>IFERROR(SEARCH(Tabelle2!$A$10,Literatur!$C1126),0)</f>
        <v>0</v>
      </c>
      <c r="N1126" t="s">
        <v>3715</v>
      </c>
      <c r="O1126" t="s">
        <v>61</v>
      </c>
      <c r="P1126" t="s">
        <v>12545</v>
      </c>
      <c r="Q1126" t="s">
        <v>12546</v>
      </c>
      <c r="R1126">
        <v>1</v>
      </c>
      <c r="S1126">
        <v>115003</v>
      </c>
      <c r="T1126" t="s">
        <v>64</v>
      </c>
      <c r="U1126" t="s">
        <v>12547</v>
      </c>
      <c r="V1126" t="s">
        <v>12548</v>
      </c>
      <c r="X1126" t="s">
        <v>12549</v>
      </c>
      <c r="Y1126" t="s">
        <v>12550</v>
      </c>
      <c r="Z1126" t="s">
        <v>12551</v>
      </c>
      <c r="AA1126">
        <f t="shared" si="51"/>
        <v>13</v>
      </c>
      <c r="AB1126">
        <v>4</v>
      </c>
      <c r="AC1126" t="s">
        <v>12552</v>
      </c>
      <c r="AD1126" t="s">
        <v>71</v>
      </c>
      <c r="AE1126">
        <v>15107043</v>
      </c>
      <c r="AF1126" t="s">
        <v>12553</v>
      </c>
      <c r="AG1126" t="s">
        <v>12554</v>
      </c>
      <c r="AH1126" t="s">
        <v>12555</v>
      </c>
      <c r="AI1126" t="s">
        <v>12556</v>
      </c>
      <c r="AJ1126" t="s">
        <v>113</v>
      </c>
      <c r="AK1126" t="s">
        <v>12557</v>
      </c>
      <c r="AL1126">
        <v>1143179</v>
      </c>
      <c r="AM1126">
        <v>2004</v>
      </c>
      <c r="AN1126" t="s">
        <v>4766</v>
      </c>
      <c r="AO1126" t="s">
        <v>4767</v>
      </c>
      <c r="AP1126" t="s">
        <v>4767</v>
      </c>
      <c r="AQ1126" t="s">
        <v>4768</v>
      </c>
      <c r="AR1126" t="s">
        <v>4769</v>
      </c>
      <c r="AS1126" t="s">
        <v>4758</v>
      </c>
      <c r="AT1126" t="s">
        <v>12558</v>
      </c>
      <c r="AU1126" t="s">
        <v>12559</v>
      </c>
      <c r="AV1126" t="s">
        <v>84</v>
      </c>
      <c r="AW1126" t="s">
        <v>85</v>
      </c>
      <c r="AX1126" t="s">
        <v>86</v>
      </c>
      <c r="AY1126" t="s">
        <v>86</v>
      </c>
      <c r="AZ1126" t="s">
        <v>86</v>
      </c>
      <c r="BA1126" t="s">
        <v>85</v>
      </c>
      <c r="BB1126" t="s">
        <v>85</v>
      </c>
      <c r="BC1126">
        <v>0</v>
      </c>
      <c r="BD1126" t="s">
        <v>85</v>
      </c>
      <c r="BE1126" t="s">
        <v>86</v>
      </c>
      <c r="BF1126" t="s">
        <v>85</v>
      </c>
      <c r="BG1126" t="s">
        <v>85</v>
      </c>
      <c r="BH1126" t="s">
        <v>85</v>
      </c>
      <c r="BI1126" t="s">
        <v>85</v>
      </c>
      <c r="BJ1126" t="s">
        <v>85</v>
      </c>
      <c r="BK1126" t="s">
        <v>85</v>
      </c>
      <c r="BL1126" t="s">
        <v>12560</v>
      </c>
      <c r="BM1126" t="s">
        <v>655</v>
      </c>
      <c r="BN1126" t="s">
        <v>12561</v>
      </c>
      <c r="BO1126" t="s">
        <v>4751</v>
      </c>
      <c r="BP1126" s="1" t="s">
        <v>12562</v>
      </c>
    </row>
    <row r="1127" spans="1:68" hidden="1" x14ac:dyDescent="0.25">
      <c r="A1127" s="1" t="s">
        <v>12542</v>
      </c>
      <c r="B1127" t="s">
        <v>12543</v>
      </c>
      <c r="C1127" t="s">
        <v>12544</v>
      </c>
      <c r="D1127" s="5">
        <f t="shared" si="52"/>
        <v>0</v>
      </c>
      <c r="E1127" s="5">
        <f>IFERROR(SEARCH(Tabelle2!$A$2,Literatur!$C1127),0)</f>
        <v>0</v>
      </c>
      <c r="F1127" s="5">
        <f>IFERROR(SEARCH(Tabelle2!$A$3,Literatur!$C1127),0)</f>
        <v>0</v>
      </c>
      <c r="G1127" s="5">
        <f>IFERROR(SEARCH(Tabelle2!$A$4,Literatur!$C1127),0)</f>
        <v>0</v>
      </c>
      <c r="H1127" s="5">
        <f>IFERROR(SEARCH(Tabelle2!$A$5,Literatur!$C1127),0)</f>
        <v>0</v>
      </c>
      <c r="I1127" s="5">
        <f>IFERROR(SEARCH(Tabelle2!$A$6,Literatur!$C1127),0)</f>
        <v>0</v>
      </c>
      <c r="J1127" s="5">
        <f>IFERROR(SEARCH(Tabelle2!$A$7,Literatur!$C1127),0)</f>
        <v>0</v>
      </c>
      <c r="K1127" s="5">
        <f>IFERROR(SEARCH(Tabelle2!$A$8,Literatur!$C1127),0)</f>
        <v>0</v>
      </c>
      <c r="L1127" s="5">
        <f>IFERROR(SEARCH(Tabelle2!$A$9,Literatur!$C1127),0)</f>
        <v>0</v>
      </c>
      <c r="M1127" s="5">
        <f>IFERROR(SEARCH(Tabelle2!$A$10,Literatur!$C1127),0)</f>
        <v>0</v>
      </c>
      <c r="N1127" t="s">
        <v>3715</v>
      </c>
      <c r="O1127" t="s">
        <v>61</v>
      </c>
      <c r="P1127" t="s">
        <v>12545</v>
      </c>
      <c r="Q1127" t="s">
        <v>12546</v>
      </c>
      <c r="R1127">
        <v>1</v>
      </c>
      <c r="S1127">
        <v>115003</v>
      </c>
      <c r="T1127" t="s">
        <v>64</v>
      </c>
      <c r="U1127" t="s">
        <v>12547</v>
      </c>
      <c r="V1127" t="s">
        <v>12548</v>
      </c>
      <c r="X1127" t="s">
        <v>12549</v>
      </c>
      <c r="Y1127" t="s">
        <v>12550</v>
      </c>
      <c r="Z1127" t="s">
        <v>12551</v>
      </c>
      <c r="AA1127">
        <f t="shared" si="51"/>
        <v>13</v>
      </c>
      <c r="AB1127">
        <v>4</v>
      </c>
      <c r="AC1127" t="s">
        <v>12563</v>
      </c>
      <c r="AD1127" t="s">
        <v>71</v>
      </c>
      <c r="AE1127">
        <v>22294980</v>
      </c>
      <c r="AF1127" t="s">
        <v>12564</v>
      </c>
      <c r="AG1127" t="s">
        <v>12565</v>
      </c>
      <c r="AH1127" t="s">
        <v>12566</v>
      </c>
      <c r="AI1127" t="s">
        <v>12567</v>
      </c>
      <c r="AK1127" t="s">
        <v>77</v>
      </c>
      <c r="AL1127">
        <v>1900423</v>
      </c>
      <c r="AM1127">
        <v>2012</v>
      </c>
      <c r="AN1127" t="s">
        <v>1799</v>
      </c>
      <c r="AO1127" t="s">
        <v>299</v>
      </c>
      <c r="AP1127" t="s">
        <v>299</v>
      </c>
      <c r="AQ1127" t="s">
        <v>300</v>
      </c>
      <c r="AR1127" t="s">
        <v>301</v>
      </c>
      <c r="AS1127" t="s">
        <v>301</v>
      </c>
      <c r="AT1127" t="s">
        <v>12568</v>
      </c>
      <c r="AU1127" t="s">
        <v>12569</v>
      </c>
      <c r="AV1127" t="s">
        <v>84</v>
      </c>
      <c r="AW1127" t="s">
        <v>86</v>
      </c>
      <c r="AX1127" t="s">
        <v>86</v>
      </c>
      <c r="AY1127" t="s">
        <v>86</v>
      </c>
      <c r="AZ1127" t="s">
        <v>86</v>
      </c>
      <c r="BA1127" t="s">
        <v>85</v>
      </c>
      <c r="BB1127" t="s">
        <v>85</v>
      </c>
      <c r="BC1127">
        <v>6</v>
      </c>
      <c r="BD1127" t="s">
        <v>86</v>
      </c>
      <c r="BE1127" t="s">
        <v>86</v>
      </c>
      <c r="BF1127" t="s">
        <v>85</v>
      </c>
      <c r="BG1127" t="s">
        <v>86</v>
      </c>
      <c r="BH1127" t="s">
        <v>85</v>
      </c>
      <c r="BI1127" t="s">
        <v>85</v>
      </c>
      <c r="BJ1127" t="s">
        <v>85</v>
      </c>
      <c r="BK1127" t="s">
        <v>86</v>
      </c>
      <c r="BL1127" t="s">
        <v>12570</v>
      </c>
      <c r="BM1127" t="s">
        <v>2539</v>
      </c>
      <c r="BN1127" t="s">
        <v>2613</v>
      </c>
      <c r="BO1127" t="s">
        <v>12561</v>
      </c>
      <c r="BP1127" s="1" t="s">
        <v>12571</v>
      </c>
    </row>
    <row r="1128" spans="1:68" hidden="1" x14ac:dyDescent="0.25">
      <c r="A1128" s="1" t="s">
        <v>12542</v>
      </c>
      <c r="B1128" t="s">
        <v>12543</v>
      </c>
      <c r="C1128" t="s">
        <v>12544</v>
      </c>
      <c r="D1128" s="5">
        <f t="shared" si="52"/>
        <v>0</v>
      </c>
      <c r="E1128" s="5">
        <f>IFERROR(SEARCH(Tabelle2!$A$2,Literatur!$C1128),0)</f>
        <v>0</v>
      </c>
      <c r="F1128" s="5">
        <f>IFERROR(SEARCH(Tabelle2!$A$3,Literatur!$C1128),0)</f>
        <v>0</v>
      </c>
      <c r="G1128" s="5">
        <f>IFERROR(SEARCH(Tabelle2!$A$4,Literatur!$C1128),0)</f>
        <v>0</v>
      </c>
      <c r="H1128" s="5">
        <f>IFERROR(SEARCH(Tabelle2!$A$5,Literatur!$C1128),0)</f>
        <v>0</v>
      </c>
      <c r="I1128" s="5">
        <f>IFERROR(SEARCH(Tabelle2!$A$6,Literatur!$C1128),0)</f>
        <v>0</v>
      </c>
      <c r="J1128" s="5">
        <f>IFERROR(SEARCH(Tabelle2!$A$7,Literatur!$C1128),0)</f>
        <v>0</v>
      </c>
      <c r="K1128" s="5">
        <f>IFERROR(SEARCH(Tabelle2!$A$8,Literatur!$C1128),0)</f>
        <v>0</v>
      </c>
      <c r="L1128" s="5">
        <f>IFERROR(SEARCH(Tabelle2!$A$9,Literatur!$C1128),0)</f>
        <v>0</v>
      </c>
      <c r="M1128" s="5">
        <f>IFERROR(SEARCH(Tabelle2!$A$10,Literatur!$C1128),0)</f>
        <v>0</v>
      </c>
      <c r="N1128" t="s">
        <v>3715</v>
      </c>
      <c r="O1128" t="s">
        <v>61</v>
      </c>
      <c r="P1128" t="s">
        <v>12545</v>
      </c>
      <c r="Q1128" t="s">
        <v>12546</v>
      </c>
      <c r="R1128">
        <v>1</v>
      </c>
      <c r="S1128">
        <v>115003</v>
      </c>
      <c r="T1128" t="s">
        <v>64</v>
      </c>
      <c r="U1128" t="s">
        <v>12547</v>
      </c>
      <c r="V1128" t="s">
        <v>12548</v>
      </c>
      <c r="X1128" t="s">
        <v>12549</v>
      </c>
      <c r="Y1128" t="s">
        <v>12550</v>
      </c>
      <c r="Z1128" t="s">
        <v>12551</v>
      </c>
      <c r="AA1128">
        <f t="shared" si="51"/>
        <v>13</v>
      </c>
      <c r="AB1128">
        <v>4</v>
      </c>
      <c r="AC1128" t="s">
        <v>12572</v>
      </c>
      <c r="AD1128" t="s">
        <v>71</v>
      </c>
      <c r="AE1128">
        <v>26607827</v>
      </c>
      <c r="AF1128" t="s">
        <v>12573</v>
      </c>
      <c r="AG1128" t="s">
        <v>12574</v>
      </c>
      <c r="AH1128" t="s">
        <v>12575</v>
      </c>
      <c r="AI1128" t="s">
        <v>12576</v>
      </c>
      <c r="AK1128" t="s">
        <v>1033</v>
      </c>
      <c r="AL1128">
        <v>2460487</v>
      </c>
      <c r="AM1128">
        <v>2015</v>
      </c>
      <c r="AN1128" t="s">
        <v>464</v>
      </c>
      <c r="AO1128" t="s">
        <v>465</v>
      </c>
      <c r="AP1128" t="s">
        <v>465</v>
      </c>
      <c r="AQ1128" t="s">
        <v>466</v>
      </c>
      <c r="AR1128" t="s">
        <v>467</v>
      </c>
      <c r="AS1128" t="s">
        <v>467</v>
      </c>
      <c r="AT1128" t="s">
        <v>12577</v>
      </c>
      <c r="AU1128" t="s">
        <v>12578</v>
      </c>
      <c r="AV1128" t="s">
        <v>84</v>
      </c>
      <c r="AW1128" t="s">
        <v>86</v>
      </c>
      <c r="AX1128" t="s">
        <v>86</v>
      </c>
      <c r="AY1128" t="s">
        <v>85</v>
      </c>
      <c r="AZ1128" t="s">
        <v>86</v>
      </c>
      <c r="BA1128" t="s">
        <v>85</v>
      </c>
      <c r="BB1128" t="s">
        <v>86</v>
      </c>
      <c r="BC1128">
        <v>8</v>
      </c>
      <c r="BD1128" t="s">
        <v>86</v>
      </c>
      <c r="BE1128" t="s">
        <v>86</v>
      </c>
      <c r="BF1128" t="s">
        <v>85</v>
      </c>
      <c r="BG1128" t="s">
        <v>86</v>
      </c>
      <c r="BH1128" t="s">
        <v>85</v>
      </c>
      <c r="BI1128" t="s">
        <v>85</v>
      </c>
      <c r="BJ1128" t="s">
        <v>85</v>
      </c>
      <c r="BK1128" t="s">
        <v>85</v>
      </c>
      <c r="BL1128" t="s">
        <v>2613</v>
      </c>
      <c r="BM1128" t="s">
        <v>262</v>
      </c>
      <c r="BN1128" t="s">
        <v>12579</v>
      </c>
      <c r="BO1128" t="s">
        <v>2613</v>
      </c>
      <c r="BP1128" s="1" t="s">
        <v>12580</v>
      </c>
    </row>
    <row r="1129" spans="1:68" hidden="1" x14ac:dyDescent="0.25">
      <c r="A1129" s="1" t="s">
        <v>12542</v>
      </c>
      <c r="B1129" t="s">
        <v>12543</v>
      </c>
      <c r="C1129" t="s">
        <v>12544</v>
      </c>
      <c r="D1129" s="5">
        <f t="shared" si="52"/>
        <v>0</v>
      </c>
      <c r="E1129" s="5">
        <f>IFERROR(SEARCH(Tabelle2!$A$2,Literatur!$C1129),0)</f>
        <v>0</v>
      </c>
      <c r="F1129" s="5">
        <f>IFERROR(SEARCH(Tabelle2!$A$3,Literatur!$C1129),0)</f>
        <v>0</v>
      </c>
      <c r="G1129" s="5">
        <f>IFERROR(SEARCH(Tabelle2!$A$4,Literatur!$C1129),0)</f>
        <v>0</v>
      </c>
      <c r="H1129" s="5">
        <f>IFERROR(SEARCH(Tabelle2!$A$5,Literatur!$C1129),0)</f>
        <v>0</v>
      </c>
      <c r="I1129" s="5">
        <f>IFERROR(SEARCH(Tabelle2!$A$6,Literatur!$C1129),0)</f>
        <v>0</v>
      </c>
      <c r="J1129" s="5">
        <f>IFERROR(SEARCH(Tabelle2!$A$7,Literatur!$C1129),0)</f>
        <v>0</v>
      </c>
      <c r="K1129" s="5">
        <f>IFERROR(SEARCH(Tabelle2!$A$8,Literatur!$C1129),0)</f>
        <v>0</v>
      </c>
      <c r="L1129" s="5">
        <f>IFERROR(SEARCH(Tabelle2!$A$9,Literatur!$C1129),0)</f>
        <v>0</v>
      </c>
      <c r="M1129" s="5">
        <f>IFERROR(SEARCH(Tabelle2!$A$10,Literatur!$C1129),0)</f>
        <v>0</v>
      </c>
      <c r="N1129" t="s">
        <v>3715</v>
      </c>
      <c r="O1129" t="s">
        <v>61</v>
      </c>
      <c r="P1129" t="s">
        <v>12545</v>
      </c>
      <c r="Q1129" t="s">
        <v>12546</v>
      </c>
      <c r="R1129">
        <v>1</v>
      </c>
      <c r="S1129">
        <v>115003</v>
      </c>
      <c r="T1129" t="s">
        <v>64</v>
      </c>
      <c r="U1129" t="s">
        <v>12547</v>
      </c>
      <c r="V1129" t="s">
        <v>12548</v>
      </c>
      <c r="X1129" t="s">
        <v>12549</v>
      </c>
      <c r="Y1129" t="s">
        <v>12550</v>
      </c>
      <c r="Z1129" t="s">
        <v>12551</v>
      </c>
      <c r="AA1129">
        <f t="shared" si="51"/>
        <v>13</v>
      </c>
      <c r="AB1129">
        <v>4</v>
      </c>
      <c r="AC1129" t="s">
        <v>12581</v>
      </c>
      <c r="AD1129" t="s">
        <v>71</v>
      </c>
      <c r="AE1129">
        <v>27224670</v>
      </c>
      <c r="AF1129" t="s">
        <v>12582</v>
      </c>
      <c r="AG1129" t="s">
        <v>12583</v>
      </c>
      <c r="AH1129" t="s">
        <v>12584</v>
      </c>
      <c r="AK1129" t="s">
        <v>354</v>
      </c>
      <c r="AL1129">
        <v>2507591</v>
      </c>
      <c r="AM1129">
        <v>2017</v>
      </c>
      <c r="AN1129" t="s">
        <v>12585</v>
      </c>
      <c r="AO1129" t="s">
        <v>12586</v>
      </c>
      <c r="AP1129" t="s">
        <v>12587</v>
      </c>
      <c r="AQ1129" t="s">
        <v>12588</v>
      </c>
      <c r="AR1129" t="s">
        <v>12589</v>
      </c>
      <c r="AS1129" t="s">
        <v>12590</v>
      </c>
      <c r="AV1129" t="s">
        <v>84</v>
      </c>
      <c r="AW1129" t="s">
        <v>86</v>
      </c>
      <c r="AX1129" t="s">
        <v>86</v>
      </c>
      <c r="AY1129" t="s">
        <v>85</v>
      </c>
      <c r="AZ1129" t="s">
        <v>86</v>
      </c>
      <c r="BA1129" t="s">
        <v>85</v>
      </c>
      <c r="BB1129" t="s">
        <v>86</v>
      </c>
      <c r="BC1129">
        <v>11</v>
      </c>
      <c r="BD1129" t="s">
        <v>86</v>
      </c>
      <c r="BE1129" t="s">
        <v>86</v>
      </c>
      <c r="BF1129" t="s">
        <v>85</v>
      </c>
      <c r="BG1129" t="s">
        <v>86</v>
      </c>
      <c r="BH1129" t="s">
        <v>85</v>
      </c>
      <c r="BI1129" t="s">
        <v>85</v>
      </c>
      <c r="BJ1129" t="s">
        <v>85</v>
      </c>
      <c r="BK1129" t="s">
        <v>86</v>
      </c>
      <c r="BL1129" t="s">
        <v>11720</v>
      </c>
      <c r="BM1129" t="s">
        <v>1149</v>
      </c>
      <c r="BO1129" t="s">
        <v>12579</v>
      </c>
      <c r="BP1129" s="1" t="s">
        <v>12591</v>
      </c>
    </row>
    <row r="1130" spans="1:68" hidden="1" x14ac:dyDescent="0.25">
      <c r="A1130" s="1" t="s">
        <v>12592</v>
      </c>
      <c r="B1130" t="s">
        <v>12593</v>
      </c>
      <c r="C1130" t="s">
        <v>12594</v>
      </c>
      <c r="D1130" s="5">
        <f t="shared" si="52"/>
        <v>0</v>
      </c>
      <c r="E1130" s="5">
        <f>IFERROR(SEARCH(Tabelle2!$A$2,Literatur!$C1130),0)</f>
        <v>0</v>
      </c>
      <c r="F1130" s="5">
        <f>IFERROR(SEARCH(Tabelle2!$A$3,Literatur!$C1130),0)</f>
        <v>0</v>
      </c>
      <c r="G1130" s="5">
        <f>IFERROR(SEARCH(Tabelle2!$A$4,Literatur!$C1130),0)</f>
        <v>0</v>
      </c>
      <c r="H1130" s="5">
        <f>IFERROR(SEARCH(Tabelle2!$A$5,Literatur!$C1130),0)</f>
        <v>0</v>
      </c>
      <c r="I1130" s="5">
        <f>IFERROR(SEARCH(Tabelle2!$A$6,Literatur!$C1130),0)</f>
        <v>0</v>
      </c>
      <c r="J1130" s="5">
        <f>IFERROR(SEARCH(Tabelle2!$A$7,Literatur!$C1130),0)</f>
        <v>0</v>
      </c>
      <c r="K1130" s="5">
        <f>IFERROR(SEARCH(Tabelle2!$A$8,Literatur!$C1130),0)</f>
        <v>0</v>
      </c>
      <c r="L1130" s="5">
        <f>IFERROR(SEARCH(Tabelle2!$A$9,Literatur!$C1130),0)</f>
        <v>0</v>
      </c>
      <c r="M1130" s="5">
        <f>IFERROR(SEARCH(Tabelle2!$A$10,Literatur!$C1130),0)</f>
        <v>0</v>
      </c>
      <c r="N1130" t="s">
        <v>3715</v>
      </c>
      <c r="O1130" t="s">
        <v>61</v>
      </c>
      <c r="P1130" t="s">
        <v>6563</v>
      </c>
      <c r="Q1130" t="s">
        <v>12298</v>
      </c>
      <c r="R1130">
        <v>1</v>
      </c>
      <c r="S1130">
        <v>115012</v>
      </c>
      <c r="T1130" t="s">
        <v>64</v>
      </c>
      <c r="U1130" t="s">
        <v>12595</v>
      </c>
      <c r="V1130" t="s">
        <v>12596</v>
      </c>
      <c r="X1130" t="s">
        <v>12597</v>
      </c>
      <c r="Y1130" t="s">
        <v>12598</v>
      </c>
      <c r="Z1130" t="s">
        <v>12599</v>
      </c>
      <c r="AA1130">
        <f t="shared" si="51"/>
        <v>14</v>
      </c>
      <c r="AB1130">
        <v>3</v>
      </c>
      <c r="AC1130" t="s">
        <v>12600</v>
      </c>
      <c r="AD1130" t="s">
        <v>71</v>
      </c>
      <c r="AE1130">
        <v>29362863</v>
      </c>
      <c r="AF1130" t="s">
        <v>12601</v>
      </c>
      <c r="AG1130" t="s">
        <v>12602</v>
      </c>
      <c r="AH1130" t="s">
        <v>12603</v>
      </c>
      <c r="AI1130" t="s">
        <v>12604</v>
      </c>
      <c r="AJ1130" t="s">
        <v>130</v>
      </c>
      <c r="AK1130" t="s">
        <v>9706</v>
      </c>
      <c r="AL1130">
        <v>2653169</v>
      </c>
      <c r="AM1130">
        <v>2018</v>
      </c>
      <c r="AN1130" t="s">
        <v>9707</v>
      </c>
      <c r="AO1130" t="s">
        <v>9708</v>
      </c>
      <c r="AP1130" t="s">
        <v>9709</v>
      </c>
      <c r="AQ1130" t="s">
        <v>9710</v>
      </c>
      <c r="AR1130" t="s">
        <v>9711</v>
      </c>
      <c r="AS1130" t="s">
        <v>9712</v>
      </c>
      <c r="AT1130" t="s">
        <v>12605</v>
      </c>
      <c r="AU1130" t="s">
        <v>12606</v>
      </c>
      <c r="AV1130" t="s">
        <v>84</v>
      </c>
      <c r="AW1130" t="s">
        <v>86</v>
      </c>
      <c r="AX1130" t="s">
        <v>86</v>
      </c>
      <c r="AY1130" t="s">
        <v>85</v>
      </c>
      <c r="AZ1130" t="s">
        <v>86</v>
      </c>
      <c r="BA1130" t="s">
        <v>85</v>
      </c>
      <c r="BB1130" t="s">
        <v>85</v>
      </c>
      <c r="BC1130">
        <v>0</v>
      </c>
      <c r="BD1130" t="s">
        <v>86</v>
      </c>
      <c r="BE1130" t="s">
        <v>86</v>
      </c>
      <c r="BF1130" t="s">
        <v>85</v>
      </c>
      <c r="BG1130" t="s">
        <v>86</v>
      </c>
      <c r="BH1130" t="s">
        <v>85</v>
      </c>
      <c r="BI1130" t="s">
        <v>85</v>
      </c>
      <c r="BJ1130" t="s">
        <v>85</v>
      </c>
      <c r="BK1130" t="s">
        <v>85</v>
      </c>
      <c r="BL1130" t="s">
        <v>1499</v>
      </c>
      <c r="BM1130" t="s">
        <v>1867</v>
      </c>
      <c r="BN1130" t="s">
        <v>12029</v>
      </c>
      <c r="BO1130" t="s">
        <v>12029</v>
      </c>
      <c r="BP1130" s="1" t="s">
        <v>12607</v>
      </c>
    </row>
    <row r="1131" spans="1:68" hidden="1" x14ac:dyDescent="0.25">
      <c r="A1131" s="1" t="s">
        <v>12592</v>
      </c>
      <c r="B1131" t="s">
        <v>12593</v>
      </c>
      <c r="C1131" t="s">
        <v>12594</v>
      </c>
      <c r="D1131" s="5">
        <f t="shared" si="52"/>
        <v>0</v>
      </c>
      <c r="E1131" s="5">
        <f>IFERROR(SEARCH(Tabelle2!$A$2,Literatur!$C1131),0)</f>
        <v>0</v>
      </c>
      <c r="F1131" s="5">
        <f>IFERROR(SEARCH(Tabelle2!$A$3,Literatur!$C1131),0)</f>
        <v>0</v>
      </c>
      <c r="G1131" s="5">
        <f>IFERROR(SEARCH(Tabelle2!$A$4,Literatur!$C1131),0)</f>
        <v>0</v>
      </c>
      <c r="H1131" s="5">
        <f>IFERROR(SEARCH(Tabelle2!$A$5,Literatur!$C1131),0)</f>
        <v>0</v>
      </c>
      <c r="I1131" s="5">
        <f>IFERROR(SEARCH(Tabelle2!$A$6,Literatur!$C1131),0)</f>
        <v>0</v>
      </c>
      <c r="J1131" s="5">
        <f>IFERROR(SEARCH(Tabelle2!$A$7,Literatur!$C1131),0)</f>
        <v>0</v>
      </c>
      <c r="K1131" s="5">
        <f>IFERROR(SEARCH(Tabelle2!$A$8,Literatur!$C1131),0)</f>
        <v>0</v>
      </c>
      <c r="L1131" s="5">
        <f>IFERROR(SEARCH(Tabelle2!$A$9,Literatur!$C1131),0)</f>
        <v>0</v>
      </c>
      <c r="M1131" s="5">
        <f>IFERROR(SEARCH(Tabelle2!$A$10,Literatur!$C1131),0)</f>
        <v>0</v>
      </c>
      <c r="N1131" t="s">
        <v>3715</v>
      </c>
      <c r="O1131" t="s">
        <v>61</v>
      </c>
      <c r="P1131" t="s">
        <v>6563</v>
      </c>
      <c r="Q1131" t="s">
        <v>12298</v>
      </c>
      <c r="R1131">
        <v>1</v>
      </c>
      <c r="S1131">
        <v>115012</v>
      </c>
      <c r="T1131" t="s">
        <v>64</v>
      </c>
      <c r="U1131" t="s">
        <v>12595</v>
      </c>
      <c r="V1131" t="s">
        <v>12596</v>
      </c>
      <c r="X1131" t="s">
        <v>12597</v>
      </c>
      <c r="Y1131" t="s">
        <v>12598</v>
      </c>
      <c r="Z1131" t="s">
        <v>12599</v>
      </c>
      <c r="AA1131">
        <f t="shared" si="51"/>
        <v>14</v>
      </c>
      <c r="AB1131">
        <v>3</v>
      </c>
      <c r="AC1131" t="s">
        <v>12608</v>
      </c>
      <c r="AD1131" t="s">
        <v>71</v>
      </c>
      <c r="AE1131">
        <v>29302362</v>
      </c>
      <c r="AF1131" t="s">
        <v>12609</v>
      </c>
      <c r="AG1131" t="s">
        <v>12610</v>
      </c>
      <c r="AH1131" t="s">
        <v>12611</v>
      </c>
      <c r="AI1131" t="s">
        <v>12612</v>
      </c>
      <c r="AJ1131" t="s">
        <v>420</v>
      </c>
      <c r="AK1131" t="s">
        <v>130</v>
      </c>
      <c r="AL1131">
        <v>2583780</v>
      </c>
      <c r="AM1131">
        <v>2017</v>
      </c>
      <c r="AN1131" t="s">
        <v>12613</v>
      </c>
      <c r="AO1131" t="s">
        <v>12614</v>
      </c>
      <c r="AP1131" t="s">
        <v>12614</v>
      </c>
      <c r="AQ1131" t="s">
        <v>12615</v>
      </c>
      <c r="AR1131" t="s">
        <v>12616</v>
      </c>
      <c r="AS1131" t="s">
        <v>12616</v>
      </c>
      <c r="AT1131" t="s">
        <v>12617</v>
      </c>
      <c r="AU1131" t="s">
        <v>12618</v>
      </c>
      <c r="AV1131" t="s">
        <v>84</v>
      </c>
      <c r="AW1131" t="s">
        <v>86</v>
      </c>
      <c r="AX1131" t="s">
        <v>86</v>
      </c>
      <c r="AY1131" t="s">
        <v>85</v>
      </c>
      <c r="AZ1131" t="s">
        <v>86</v>
      </c>
      <c r="BA1131" t="s">
        <v>85</v>
      </c>
      <c r="BB1131" t="s">
        <v>85</v>
      </c>
      <c r="BC1131">
        <v>0</v>
      </c>
      <c r="BD1131" t="s">
        <v>86</v>
      </c>
      <c r="BE1131" t="s">
        <v>86</v>
      </c>
      <c r="BF1131" t="s">
        <v>85</v>
      </c>
      <c r="BG1131" t="s">
        <v>86</v>
      </c>
      <c r="BH1131" t="s">
        <v>85</v>
      </c>
      <c r="BI1131" t="s">
        <v>85</v>
      </c>
      <c r="BJ1131" t="s">
        <v>85</v>
      </c>
      <c r="BK1131" t="s">
        <v>85</v>
      </c>
      <c r="BL1131" t="s">
        <v>12417</v>
      </c>
      <c r="BM1131" t="s">
        <v>1867</v>
      </c>
      <c r="BN1131" t="s">
        <v>12619</v>
      </c>
      <c r="BO1131" t="s">
        <v>12619</v>
      </c>
      <c r="BP1131" s="1" t="s">
        <v>12620</v>
      </c>
    </row>
    <row r="1132" spans="1:68" hidden="1" x14ac:dyDescent="0.25">
      <c r="A1132" s="1" t="s">
        <v>12592</v>
      </c>
      <c r="B1132" t="s">
        <v>12593</v>
      </c>
      <c r="C1132" t="s">
        <v>12594</v>
      </c>
      <c r="D1132" s="5">
        <f t="shared" si="52"/>
        <v>0</v>
      </c>
      <c r="E1132" s="5">
        <f>IFERROR(SEARCH(Tabelle2!$A$2,Literatur!$C1132),0)</f>
        <v>0</v>
      </c>
      <c r="F1132" s="5">
        <f>IFERROR(SEARCH(Tabelle2!$A$3,Literatur!$C1132),0)</f>
        <v>0</v>
      </c>
      <c r="G1132" s="5">
        <f>IFERROR(SEARCH(Tabelle2!$A$4,Literatur!$C1132),0)</f>
        <v>0</v>
      </c>
      <c r="H1132" s="5">
        <f>IFERROR(SEARCH(Tabelle2!$A$5,Literatur!$C1132),0)</f>
        <v>0</v>
      </c>
      <c r="I1132" s="5">
        <f>IFERROR(SEARCH(Tabelle2!$A$6,Literatur!$C1132),0)</f>
        <v>0</v>
      </c>
      <c r="J1132" s="5">
        <f>IFERROR(SEARCH(Tabelle2!$A$7,Literatur!$C1132),0)</f>
        <v>0</v>
      </c>
      <c r="K1132" s="5">
        <f>IFERROR(SEARCH(Tabelle2!$A$8,Literatur!$C1132),0)</f>
        <v>0</v>
      </c>
      <c r="L1132" s="5">
        <f>IFERROR(SEARCH(Tabelle2!$A$9,Literatur!$C1132),0)</f>
        <v>0</v>
      </c>
      <c r="M1132" s="5">
        <f>IFERROR(SEARCH(Tabelle2!$A$10,Literatur!$C1132),0)</f>
        <v>0</v>
      </c>
      <c r="N1132" t="s">
        <v>3715</v>
      </c>
      <c r="O1132" t="s">
        <v>61</v>
      </c>
      <c r="P1132" t="s">
        <v>6563</v>
      </c>
      <c r="Q1132" t="s">
        <v>12298</v>
      </c>
      <c r="R1132">
        <v>1</v>
      </c>
      <c r="S1132">
        <v>115012</v>
      </c>
      <c r="T1132" t="s">
        <v>64</v>
      </c>
      <c r="U1132" t="s">
        <v>12595</v>
      </c>
      <c r="V1132" t="s">
        <v>12596</v>
      </c>
      <c r="X1132" t="s">
        <v>12597</v>
      </c>
      <c r="Y1132" t="s">
        <v>12598</v>
      </c>
      <c r="Z1132" t="s">
        <v>12599</v>
      </c>
      <c r="AA1132">
        <f t="shared" si="51"/>
        <v>14</v>
      </c>
      <c r="AB1132">
        <v>3</v>
      </c>
      <c r="AC1132" t="s">
        <v>12621</v>
      </c>
      <c r="AD1132" t="s">
        <v>71</v>
      </c>
      <c r="AE1132">
        <v>25722427</v>
      </c>
      <c r="AF1132" t="s">
        <v>12622</v>
      </c>
      <c r="AG1132" t="s">
        <v>12623</v>
      </c>
      <c r="AH1132" t="s">
        <v>12624</v>
      </c>
      <c r="AI1132" t="s">
        <v>12625</v>
      </c>
      <c r="AK1132" t="s">
        <v>420</v>
      </c>
      <c r="AL1132">
        <v>2265748</v>
      </c>
      <c r="AM1132">
        <v>2015</v>
      </c>
      <c r="AN1132" t="s">
        <v>12626</v>
      </c>
      <c r="AO1132" t="s">
        <v>9985</v>
      </c>
      <c r="AP1132" t="s">
        <v>9985</v>
      </c>
      <c r="AQ1132" t="s">
        <v>9986</v>
      </c>
      <c r="AR1132" t="s">
        <v>9987</v>
      </c>
      <c r="AS1132" t="s">
        <v>9988</v>
      </c>
      <c r="AT1132" t="s">
        <v>12627</v>
      </c>
      <c r="AU1132" t="s">
        <v>12628</v>
      </c>
      <c r="AV1132" t="s">
        <v>84</v>
      </c>
      <c r="AW1132" t="s">
        <v>85</v>
      </c>
      <c r="AX1132" t="s">
        <v>86</v>
      </c>
      <c r="AY1132" t="s">
        <v>85</v>
      </c>
      <c r="AZ1132" t="s">
        <v>86</v>
      </c>
      <c r="BA1132" t="s">
        <v>85</v>
      </c>
      <c r="BB1132" t="s">
        <v>86</v>
      </c>
      <c r="BC1132">
        <v>22</v>
      </c>
      <c r="BD1132" t="s">
        <v>86</v>
      </c>
      <c r="BE1132" t="s">
        <v>86</v>
      </c>
      <c r="BF1132" t="s">
        <v>85</v>
      </c>
      <c r="BG1132" t="s">
        <v>86</v>
      </c>
      <c r="BH1132" t="s">
        <v>85</v>
      </c>
      <c r="BI1132" t="s">
        <v>85</v>
      </c>
      <c r="BJ1132" t="s">
        <v>85</v>
      </c>
      <c r="BK1132" t="s">
        <v>85</v>
      </c>
      <c r="BL1132" t="s">
        <v>12629</v>
      </c>
      <c r="BM1132" t="s">
        <v>262</v>
      </c>
      <c r="BN1132" t="s">
        <v>4113</v>
      </c>
      <c r="BO1132" t="s">
        <v>4113</v>
      </c>
      <c r="BP1132" s="1" t="s">
        <v>12630</v>
      </c>
    </row>
    <row r="1133" spans="1:68" hidden="1" x14ac:dyDescent="0.25">
      <c r="A1133" s="1" t="s">
        <v>12631</v>
      </c>
      <c r="B1133" t="s">
        <v>12632</v>
      </c>
      <c r="C1133" t="s">
        <v>12633</v>
      </c>
      <c r="D1133" s="5">
        <f>SUM(E1133:M1133)*2</f>
        <v>2</v>
      </c>
      <c r="E1133" s="5">
        <f>IFERROR(SEARCH(Tabelle2!$A$2,Literatur!$C1133),0)</f>
        <v>0</v>
      </c>
      <c r="F1133" s="5">
        <f>IFERROR(SEARCH(Tabelle2!$A$3,Literatur!$C1133),0)</f>
        <v>0</v>
      </c>
      <c r="G1133" s="5">
        <f>IFERROR(SEARCH(Tabelle2!$A$4,Literatur!$C1133),0)</f>
        <v>0</v>
      </c>
      <c r="H1133" s="5">
        <f>IFERROR(SEARCH(Tabelle2!$A$5,Literatur!$C1133),0)</f>
        <v>0</v>
      </c>
      <c r="I1133" s="5">
        <f>IFERROR(SEARCH(Tabelle2!$A$6,Literatur!$C1133),0)</f>
        <v>0</v>
      </c>
      <c r="J1133" s="5">
        <f>IFERROR(SEARCH(Tabelle2!$A$7,Literatur!$C1133),0)</f>
        <v>0</v>
      </c>
      <c r="K1133" s="5">
        <v>1</v>
      </c>
      <c r="L1133" s="5">
        <f>IFERROR(SEARCH(Tabelle2!$A$9,Literatur!$C1133),0)</f>
        <v>0</v>
      </c>
      <c r="M1133" s="5">
        <f>IFERROR(SEARCH(Tabelle2!$A$10,Literatur!$C1133),0)</f>
        <v>0</v>
      </c>
      <c r="N1133" t="s">
        <v>60</v>
      </c>
      <c r="O1133" t="s">
        <v>61</v>
      </c>
      <c r="P1133" t="s">
        <v>12634</v>
      </c>
      <c r="Q1133" t="s">
        <v>9362</v>
      </c>
      <c r="R1133">
        <v>9</v>
      </c>
      <c r="S1133">
        <v>115621</v>
      </c>
      <c r="T1133" t="s">
        <v>64</v>
      </c>
      <c r="U1133" t="s">
        <v>12635</v>
      </c>
      <c r="V1133" t="s">
        <v>12636</v>
      </c>
      <c r="X1133" t="s">
        <v>12637</v>
      </c>
      <c r="Y1133" t="s">
        <v>12638</v>
      </c>
      <c r="Z1133" t="s">
        <v>12639</v>
      </c>
      <c r="AA1133">
        <f t="shared" si="51"/>
        <v>4</v>
      </c>
      <c r="AB1133">
        <v>13</v>
      </c>
      <c r="AC1133" t="s">
        <v>12640</v>
      </c>
      <c r="AD1133" t="s">
        <v>71</v>
      </c>
      <c r="AE1133">
        <v>29868589</v>
      </c>
      <c r="AF1133" t="s">
        <v>12641</v>
      </c>
      <c r="AG1133" t="s">
        <v>12642</v>
      </c>
      <c r="AH1133" t="s">
        <v>12643</v>
      </c>
      <c r="AI1133" t="s">
        <v>12644</v>
      </c>
      <c r="AJ1133" t="s">
        <v>113</v>
      </c>
      <c r="AK1133" t="s">
        <v>1033</v>
      </c>
      <c r="AL1133">
        <v>2647854</v>
      </c>
      <c r="AM1133">
        <v>2018</v>
      </c>
      <c r="AN1133" t="s">
        <v>5345</v>
      </c>
      <c r="AO1133" t="s">
        <v>5346</v>
      </c>
      <c r="AP1133" t="s">
        <v>5346</v>
      </c>
      <c r="AQ1133" t="s">
        <v>5347</v>
      </c>
      <c r="AR1133" t="s">
        <v>5348</v>
      </c>
      <c r="AS1133" t="s">
        <v>5348</v>
      </c>
      <c r="AT1133" t="s">
        <v>12645</v>
      </c>
      <c r="AU1133" t="s">
        <v>12646</v>
      </c>
      <c r="AV1133" t="s">
        <v>84</v>
      </c>
      <c r="AW1133" t="s">
        <v>86</v>
      </c>
      <c r="AX1133" t="s">
        <v>86</v>
      </c>
      <c r="AY1133" t="s">
        <v>85</v>
      </c>
      <c r="AZ1133" t="s">
        <v>86</v>
      </c>
      <c r="BA1133" t="s">
        <v>85</v>
      </c>
      <c r="BB1133" t="s">
        <v>85</v>
      </c>
      <c r="BC1133">
        <v>0</v>
      </c>
      <c r="BD1133" t="s">
        <v>86</v>
      </c>
      <c r="BE1133" t="s">
        <v>86</v>
      </c>
      <c r="BF1133" t="s">
        <v>85</v>
      </c>
      <c r="BG1133" t="s">
        <v>86</v>
      </c>
      <c r="BH1133" t="s">
        <v>85</v>
      </c>
      <c r="BI1133" t="s">
        <v>85</v>
      </c>
      <c r="BJ1133" t="s">
        <v>85</v>
      </c>
      <c r="BK1133" t="s">
        <v>85</v>
      </c>
      <c r="BL1133" t="s">
        <v>7694</v>
      </c>
      <c r="BM1133" t="s">
        <v>87</v>
      </c>
      <c r="BN1133" t="s">
        <v>881</v>
      </c>
      <c r="BO1133" t="s">
        <v>881</v>
      </c>
      <c r="BP1133" s="1" t="s">
        <v>12647</v>
      </c>
    </row>
    <row r="1134" spans="1:68" hidden="1" x14ac:dyDescent="0.25">
      <c r="A1134" s="1" t="s">
        <v>12631</v>
      </c>
      <c r="B1134" t="s">
        <v>12632</v>
      </c>
      <c r="C1134" t="s">
        <v>12633</v>
      </c>
      <c r="D1134" s="5">
        <f t="shared" ref="D1134:D1145" si="55">SUM(E1134:M1134)*2</f>
        <v>2</v>
      </c>
      <c r="E1134" s="5">
        <f>IFERROR(SEARCH(Tabelle2!$A$2,Literatur!$C1134),0)</f>
        <v>0</v>
      </c>
      <c r="F1134" s="5">
        <f>IFERROR(SEARCH(Tabelle2!$A$3,Literatur!$C1134),0)</f>
        <v>0</v>
      </c>
      <c r="G1134" s="5">
        <f>IFERROR(SEARCH(Tabelle2!$A$4,Literatur!$C1134),0)</f>
        <v>0</v>
      </c>
      <c r="H1134" s="5">
        <f>IFERROR(SEARCH(Tabelle2!$A$5,Literatur!$C1134),0)</f>
        <v>0</v>
      </c>
      <c r="I1134" s="5">
        <f>IFERROR(SEARCH(Tabelle2!$A$6,Literatur!$C1134),0)</f>
        <v>0</v>
      </c>
      <c r="J1134" s="5">
        <f>IFERROR(SEARCH(Tabelle2!$A$7,Literatur!$C1134),0)</f>
        <v>0</v>
      </c>
      <c r="K1134" s="5">
        <v>1</v>
      </c>
      <c r="L1134" s="5">
        <f>IFERROR(SEARCH(Tabelle2!$A$9,Literatur!$C1134),0)</f>
        <v>0</v>
      </c>
      <c r="M1134" s="5">
        <f>IFERROR(SEARCH(Tabelle2!$A$10,Literatur!$C1134),0)</f>
        <v>0</v>
      </c>
      <c r="N1134" t="s">
        <v>60</v>
      </c>
      <c r="O1134" t="s">
        <v>61</v>
      </c>
      <c r="P1134" t="s">
        <v>12634</v>
      </c>
      <c r="Q1134" t="s">
        <v>9362</v>
      </c>
      <c r="R1134">
        <v>9</v>
      </c>
      <c r="S1134">
        <v>115621</v>
      </c>
      <c r="T1134" t="s">
        <v>64</v>
      </c>
      <c r="U1134" t="s">
        <v>12635</v>
      </c>
      <c r="V1134" t="s">
        <v>12636</v>
      </c>
      <c r="X1134" t="s">
        <v>12637</v>
      </c>
      <c r="Y1134" t="s">
        <v>12638</v>
      </c>
      <c r="Z1134" t="s">
        <v>12639</v>
      </c>
      <c r="AA1134">
        <f t="shared" si="51"/>
        <v>4</v>
      </c>
      <c r="AB1134">
        <v>13</v>
      </c>
      <c r="AC1134" t="s">
        <v>12648</v>
      </c>
      <c r="AD1134" t="s">
        <v>71</v>
      </c>
      <c r="AE1134">
        <v>29158487</v>
      </c>
      <c r="AF1134" t="s">
        <v>12649</v>
      </c>
      <c r="AG1134" t="s">
        <v>12650</v>
      </c>
      <c r="AH1134" t="s">
        <v>12651</v>
      </c>
      <c r="AI1134" t="s">
        <v>12652</v>
      </c>
      <c r="AJ1134" t="s">
        <v>130</v>
      </c>
      <c r="AK1134" t="s">
        <v>384</v>
      </c>
      <c r="AL1134">
        <v>2613327</v>
      </c>
      <c r="AM1134">
        <v>2017</v>
      </c>
      <c r="AN1134" t="s">
        <v>464</v>
      </c>
      <c r="AO1134" t="s">
        <v>465</v>
      </c>
      <c r="AP1134" t="s">
        <v>465</v>
      </c>
      <c r="AQ1134" t="s">
        <v>466</v>
      </c>
      <c r="AR1134" t="s">
        <v>467</v>
      </c>
      <c r="AS1134" t="s">
        <v>467</v>
      </c>
      <c r="AT1134" t="s">
        <v>12653</v>
      </c>
      <c r="AU1134" t="s">
        <v>12654</v>
      </c>
      <c r="AV1134" t="s">
        <v>84</v>
      </c>
      <c r="AW1134" t="s">
        <v>86</v>
      </c>
      <c r="AX1134" t="s">
        <v>86</v>
      </c>
      <c r="AY1134" t="s">
        <v>85</v>
      </c>
      <c r="AZ1134" t="s">
        <v>86</v>
      </c>
      <c r="BA1134" t="s">
        <v>85</v>
      </c>
      <c r="BB1134" t="s">
        <v>85</v>
      </c>
      <c r="BC1134">
        <v>0</v>
      </c>
      <c r="BD1134" t="s">
        <v>86</v>
      </c>
      <c r="BE1134" t="s">
        <v>86</v>
      </c>
      <c r="BF1134" t="s">
        <v>85</v>
      </c>
      <c r="BG1134" t="s">
        <v>86</v>
      </c>
      <c r="BH1134" t="s">
        <v>85</v>
      </c>
      <c r="BI1134" t="s">
        <v>85</v>
      </c>
      <c r="BJ1134" t="s">
        <v>85</v>
      </c>
      <c r="BK1134" t="s">
        <v>86</v>
      </c>
      <c r="BL1134" t="s">
        <v>2869</v>
      </c>
      <c r="BM1134" t="s">
        <v>1317</v>
      </c>
      <c r="BN1134" t="s">
        <v>2997</v>
      </c>
      <c r="BO1134" t="s">
        <v>2997</v>
      </c>
      <c r="BP1134" s="1" t="s">
        <v>12655</v>
      </c>
    </row>
    <row r="1135" spans="1:68" hidden="1" x14ac:dyDescent="0.25">
      <c r="A1135" s="1" t="s">
        <v>12631</v>
      </c>
      <c r="B1135" t="s">
        <v>12632</v>
      </c>
      <c r="C1135" t="s">
        <v>12633</v>
      </c>
      <c r="D1135" s="5">
        <f t="shared" si="55"/>
        <v>2</v>
      </c>
      <c r="E1135" s="5">
        <f>IFERROR(SEARCH(Tabelle2!$A$2,Literatur!$C1135),0)</f>
        <v>0</v>
      </c>
      <c r="F1135" s="5">
        <f>IFERROR(SEARCH(Tabelle2!$A$3,Literatur!$C1135),0)</f>
        <v>0</v>
      </c>
      <c r="G1135" s="5">
        <f>IFERROR(SEARCH(Tabelle2!$A$4,Literatur!$C1135),0)</f>
        <v>0</v>
      </c>
      <c r="H1135" s="5">
        <f>IFERROR(SEARCH(Tabelle2!$A$5,Literatur!$C1135),0)</f>
        <v>0</v>
      </c>
      <c r="I1135" s="5">
        <f>IFERROR(SEARCH(Tabelle2!$A$6,Literatur!$C1135),0)</f>
        <v>0</v>
      </c>
      <c r="J1135" s="5">
        <f>IFERROR(SEARCH(Tabelle2!$A$7,Literatur!$C1135),0)</f>
        <v>0</v>
      </c>
      <c r="K1135" s="5">
        <v>1</v>
      </c>
      <c r="L1135" s="5">
        <f>IFERROR(SEARCH(Tabelle2!$A$9,Literatur!$C1135),0)</f>
        <v>0</v>
      </c>
      <c r="M1135" s="5">
        <f>IFERROR(SEARCH(Tabelle2!$A$10,Literatur!$C1135),0)</f>
        <v>0</v>
      </c>
      <c r="N1135" t="s">
        <v>60</v>
      </c>
      <c r="O1135" t="s">
        <v>61</v>
      </c>
      <c r="P1135" t="s">
        <v>12634</v>
      </c>
      <c r="Q1135" t="s">
        <v>9362</v>
      </c>
      <c r="R1135">
        <v>9</v>
      </c>
      <c r="S1135">
        <v>115621</v>
      </c>
      <c r="T1135" t="s">
        <v>64</v>
      </c>
      <c r="U1135" t="s">
        <v>12635</v>
      </c>
      <c r="V1135" t="s">
        <v>12636</v>
      </c>
      <c r="X1135" t="s">
        <v>12637</v>
      </c>
      <c r="Y1135" t="s">
        <v>12638</v>
      </c>
      <c r="Z1135" t="s">
        <v>12639</v>
      </c>
      <c r="AA1135">
        <f t="shared" si="51"/>
        <v>4</v>
      </c>
      <c r="AB1135">
        <v>13</v>
      </c>
      <c r="AC1135" t="s">
        <v>12656</v>
      </c>
      <c r="AD1135" t="s">
        <v>71</v>
      </c>
      <c r="AE1135">
        <v>28901590</v>
      </c>
      <c r="AF1135" t="s">
        <v>12657</v>
      </c>
      <c r="AG1135" t="s">
        <v>12658</v>
      </c>
      <c r="AH1135" t="s">
        <v>12659</v>
      </c>
      <c r="AI1135" t="s">
        <v>12660</v>
      </c>
      <c r="AJ1135" t="s">
        <v>113</v>
      </c>
      <c r="AK1135" t="s">
        <v>549</v>
      </c>
      <c r="AL1135">
        <v>2665087</v>
      </c>
      <c r="AM1135">
        <v>2018</v>
      </c>
      <c r="AN1135" t="s">
        <v>12661</v>
      </c>
      <c r="AO1135" t="s">
        <v>12662</v>
      </c>
      <c r="AP1135" t="s">
        <v>12662</v>
      </c>
      <c r="AQ1135" t="s">
        <v>12663</v>
      </c>
      <c r="AR1135" t="s">
        <v>12664</v>
      </c>
      <c r="AS1135" t="s">
        <v>12665</v>
      </c>
      <c r="AT1135" t="s">
        <v>12666</v>
      </c>
      <c r="AU1135" t="s">
        <v>12667</v>
      </c>
      <c r="AV1135" t="s">
        <v>84</v>
      </c>
      <c r="AW1135" t="s">
        <v>86</v>
      </c>
      <c r="AX1135" t="s">
        <v>86</v>
      </c>
      <c r="AY1135" t="s">
        <v>85</v>
      </c>
      <c r="AZ1135" t="s">
        <v>86</v>
      </c>
      <c r="BA1135" t="s">
        <v>85</v>
      </c>
      <c r="BB1135" t="s">
        <v>85</v>
      </c>
      <c r="BC1135">
        <v>0</v>
      </c>
      <c r="BD1135" t="s">
        <v>86</v>
      </c>
      <c r="BE1135" t="s">
        <v>86</v>
      </c>
      <c r="BF1135" t="s">
        <v>85</v>
      </c>
      <c r="BG1135" t="s">
        <v>86</v>
      </c>
      <c r="BH1135" t="s">
        <v>86</v>
      </c>
      <c r="BI1135" t="s">
        <v>85</v>
      </c>
      <c r="BJ1135" t="s">
        <v>86</v>
      </c>
      <c r="BK1135" t="s">
        <v>85</v>
      </c>
      <c r="BL1135" t="s">
        <v>880</v>
      </c>
      <c r="BM1135" t="s">
        <v>6550</v>
      </c>
      <c r="BN1135" t="s">
        <v>12668</v>
      </c>
      <c r="BO1135" t="s">
        <v>12668</v>
      </c>
      <c r="BP1135" s="1" t="s">
        <v>12669</v>
      </c>
    </row>
    <row r="1136" spans="1:68" hidden="1" x14ac:dyDescent="0.25">
      <c r="A1136" s="1" t="s">
        <v>12631</v>
      </c>
      <c r="B1136" t="s">
        <v>12632</v>
      </c>
      <c r="C1136" t="s">
        <v>12633</v>
      </c>
      <c r="D1136" s="5">
        <f t="shared" si="55"/>
        <v>2</v>
      </c>
      <c r="E1136" s="5">
        <f>IFERROR(SEARCH(Tabelle2!$A$2,Literatur!$C1136),0)</f>
        <v>0</v>
      </c>
      <c r="F1136" s="5">
        <f>IFERROR(SEARCH(Tabelle2!$A$3,Literatur!$C1136),0)</f>
        <v>0</v>
      </c>
      <c r="G1136" s="5">
        <f>IFERROR(SEARCH(Tabelle2!$A$4,Literatur!$C1136),0)</f>
        <v>0</v>
      </c>
      <c r="H1136" s="5">
        <f>IFERROR(SEARCH(Tabelle2!$A$5,Literatur!$C1136),0)</f>
        <v>0</v>
      </c>
      <c r="I1136" s="5">
        <f>IFERROR(SEARCH(Tabelle2!$A$6,Literatur!$C1136),0)</f>
        <v>0</v>
      </c>
      <c r="J1136" s="5">
        <f>IFERROR(SEARCH(Tabelle2!$A$7,Literatur!$C1136),0)</f>
        <v>0</v>
      </c>
      <c r="K1136" s="5">
        <v>1</v>
      </c>
      <c r="L1136" s="5">
        <f>IFERROR(SEARCH(Tabelle2!$A$9,Literatur!$C1136),0)</f>
        <v>0</v>
      </c>
      <c r="M1136" s="5">
        <f>IFERROR(SEARCH(Tabelle2!$A$10,Literatur!$C1136),0)</f>
        <v>0</v>
      </c>
      <c r="N1136" t="s">
        <v>60</v>
      </c>
      <c r="O1136" t="s">
        <v>61</v>
      </c>
      <c r="P1136" t="s">
        <v>12634</v>
      </c>
      <c r="Q1136" t="s">
        <v>9362</v>
      </c>
      <c r="R1136">
        <v>9</v>
      </c>
      <c r="S1136">
        <v>115621</v>
      </c>
      <c r="T1136" t="s">
        <v>64</v>
      </c>
      <c r="U1136" t="s">
        <v>12635</v>
      </c>
      <c r="V1136" t="s">
        <v>12636</v>
      </c>
      <c r="X1136" t="s">
        <v>12637</v>
      </c>
      <c r="Y1136" t="s">
        <v>12638</v>
      </c>
      <c r="Z1136" t="s">
        <v>12639</v>
      </c>
      <c r="AA1136">
        <f t="shared" si="51"/>
        <v>4</v>
      </c>
      <c r="AB1136">
        <v>13</v>
      </c>
      <c r="AC1136" t="s">
        <v>12670</v>
      </c>
      <c r="AD1136" t="s">
        <v>71</v>
      </c>
      <c r="AE1136">
        <v>28190149</v>
      </c>
      <c r="AF1136" t="s">
        <v>12671</v>
      </c>
      <c r="AG1136" t="s">
        <v>12672</v>
      </c>
      <c r="AH1136" t="s">
        <v>12673</v>
      </c>
      <c r="AI1136" t="s">
        <v>12674</v>
      </c>
      <c r="AJ1136" t="s">
        <v>113</v>
      </c>
      <c r="AK1136" t="s">
        <v>9814</v>
      </c>
      <c r="AL1136">
        <v>2536881</v>
      </c>
      <c r="AM1136">
        <v>2017</v>
      </c>
      <c r="AN1136" t="s">
        <v>12675</v>
      </c>
      <c r="AO1136" t="s">
        <v>12676</v>
      </c>
      <c r="AP1136" t="s">
        <v>12676</v>
      </c>
      <c r="AQ1136" t="s">
        <v>12677</v>
      </c>
      <c r="AR1136" t="s">
        <v>12678</v>
      </c>
      <c r="AS1136" t="s">
        <v>12679</v>
      </c>
      <c r="AT1136" t="s">
        <v>12680</v>
      </c>
      <c r="AU1136" t="s">
        <v>12681</v>
      </c>
      <c r="AV1136" t="s">
        <v>84</v>
      </c>
      <c r="AW1136" t="s">
        <v>86</v>
      </c>
      <c r="AX1136" t="s">
        <v>86</v>
      </c>
      <c r="AY1136" t="s">
        <v>85</v>
      </c>
      <c r="AZ1136" t="s">
        <v>86</v>
      </c>
      <c r="BA1136" t="s">
        <v>85</v>
      </c>
      <c r="BB1136" t="s">
        <v>85</v>
      </c>
      <c r="BC1136">
        <v>2</v>
      </c>
      <c r="BD1136" t="s">
        <v>86</v>
      </c>
      <c r="BE1136" t="s">
        <v>86</v>
      </c>
      <c r="BF1136" t="s">
        <v>85</v>
      </c>
      <c r="BG1136" t="s">
        <v>86</v>
      </c>
      <c r="BH1136" t="s">
        <v>85</v>
      </c>
      <c r="BI1136" t="s">
        <v>85</v>
      </c>
      <c r="BJ1136" t="s">
        <v>85</v>
      </c>
      <c r="BK1136" t="s">
        <v>85</v>
      </c>
      <c r="BL1136" t="s">
        <v>12682</v>
      </c>
      <c r="BM1136" t="s">
        <v>1278</v>
      </c>
      <c r="BN1136" t="s">
        <v>12683</v>
      </c>
      <c r="BO1136" t="s">
        <v>12683</v>
      </c>
      <c r="BP1136" s="1" t="s">
        <v>12684</v>
      </c>
    </row>
    <row r="1137" spans="1:68" hidden="1" x14ac:dyDescent="0.25">
      <c r="A1137" s="1" t="s">
        <v>12631</v>
      </c>
      <c r="B1137" t="s">
        <v>12632</v>
      </c>
      <c r="C1137" t="s">
        <v>12633</v>
      </c>
      <c r="D1137" s="5">
        <f t="shared" si="55"/>
        <v>2</v>
      </c>
      <c r="E1137" s="5">
        <f>IFERROR(SEARCH(Tabelle2!$A$2,Literatur!$C1137),0)</f>
        <v>0</v>
      </c>
      <c r="F1137" s="5">
        <f>IFERROR(SEARCH(Tabelle2!$A$3,Literatur!$C1137),0)</f>
        <v>0</v>
      </c>
      <c r="G1137" s="5">
        <f>IFERROR(SEARCH(Tabelle2!$A$4,Literatur!$C1137),0)</f>
        <v>0</v>
      </c>
      <c r="H1137" s="5">
        <f>IFERROR(SEARCH(Tabelle2!$A$5,Literatur!$C1137),0)</f>
        <v>0</v>
      </c>
      <c r="I1137" s="5">
        <f>IFERROR(SEARCH(Tabelle2!$A$6,Literatur!$C1137),0)</f>
        <v>0</v>
      </c>
      <c r="J1137" s="5">
        <f>IFERROR(SEARCH(Tabelle2!$A$7,Literatur!$C1137),0)</f>
        <v>0</v>
      </c>
      <c r="K1137" s="5">
        <v>1</v>
      </c>
      <c r="L1137" s="5">
        <f>IFERROR(SEARCH(Tabelle2!$A$9,Literatur!$C1137),0)</f>
        <v>0</v>
      </c>
      <c r="M1137" s="5">
        <f>IFERROR(SEARCH(Tabelle2!$A$10,Literatur!$C1137),0)</f>
        <v>0</v>
      </c>
      <c r="N1137" t="s">
        <v>60</v>
      </c>
      <c r="O1137" t="s">
        <v>61</v>
      </c>
      <c r="P1137" t="s">
        <v>12634</v>
      </c>
      <c r="Q1137" t="s">
        <v>9362</v>
      </c>
      <c r="R1137">
        <v>9</v>
      </c>
      <c r="S1137">
        <v>115621</v>
      </c>
      <c r="T1137" t="s">
        <v>64</v>
      </c>
      <c r="U1137" t="s">
        <v>12635</v>
      </c>
      <c r="V1137" t="s">
        <v>12636</v>
      </c>
      <c r="X1137" t="s">
        <v>12637</v>
      </c>
      <c r="Y1137" t="s">
        <v>12638</v>
      </c>
      <c r="Z1137" t="s">
        <v>12639</v>
      </c>
      <c r="AA1137">
        <f t="shared" si="51"/>
        <v>4</v>
      </c>
      <c r="AB1137">
        <v>13</v>
      </c>
      <c r="AC1137" t="s">
        <v>12685</v>
      </c>
      <c r="AD1137" t="s">
        <v>71</v>
      </c>
      <c r="AE1137">
        <v>29686533</v>
      </c>
      <c r="AF1137" t="s">
        <v>12686</v>
      </c>
      <c r="AG1137" t="s">
        <v>12687</v>
      </c>
      <c r="AH1137" t="s">
        <v>12688</v>
      </c>
      <c r="AI1137" t="s">
        <v>12689</v>
      </c>
      <c r="AJ1137" t="s">
        <v>1033</v>
      </c>
      <c r="AK1137" t="s">
        <v>612</v>
      </c>
      <c r="AL1137">
        <v>2654959</v>
      </c>
      <c r="AM1137">
        <v>2018</v>
      </c>
      <c r="AN1137" t="s">
        <v>4665</v>
      </c>
      <c r="AO1137" t="s">
        <v>4666</v>
      </c>
      <c r="AP1137" t="s">
        <v>4667</v>
      </c>
      <c r="AQ1137" t="s">
        <v>4668</v>
      </c>
      <c r="AR1137" t="s">
        <v>4669</v>
      </c>
      <c r="AS1137" t="s">
        <v>4652</v>
      </c>
      <c r="AT1137" t="s">
        <v>12690</v>
      </c>
      <c r="AU1137" t="s">
        <v>12691</v>
      </c>
      <c r="AV1137" t="s">
        <v>84</v>
      </c>
      <c r="AW1137" t="s">
        <v>86</v>
      </c>
      <c r="AX1137" t="s">
        <v>86</v>
      </c>
      <c r="AY1137" t="s">
        <v>85</v>
      </c>
      <c r="AZ1137" t="s">
        <v>86</v>
      </c>
      <c r="BA1137" t="s">
        <v>85</v>
      </c>
      <c r="BB1137" t="s">
        <v>85</v>
      </c>
      <c r="BC1137">
        <v>3</v>
      </c>
      <c r="BD1137" t="s">
        <v>86</v>
      </c>
      <c r="BE1137" t="s">
        <v>86</v>
      </c>
      <c r="BF1137" t="s">
        <v>85</v>
      </c>
      <c r="BG1137" t="s">
        <v>86</v>
      </c>
      <c r="BH1137" t="s">
        <v>85</v>
      </c>
      <c r="BI1137" t="s">
        <v>85</v>
      </c>
      <c r="BJ1137" t="s">
        <v>85</v>
      </c>
      <c r="BK1137" t="s">
        <v>85</v>
      </c>
      <c r="BL1137" t="s">
        <v>6550</v>
      </c>
      <c r="BM1137" t="s">
        <v>3027</v>
      </c>
      <c r="BN1137" t="s">
        <v>7348</v>
      </c>
      <c r="BO1137" t="s">
        <v>7348</v>
      </c>
      <c r="BP1137" s="1" t="s">
        <v>12692</v>
      </c>
    </row>
    <row r="1138" spans="1:68" hidden="1" x14ac:dyDescent="0.25">
      <c r="A1138" s="1" t="s">
        <v>12631</v>
      </c>
      <c r="B1138" t="s">
        <v>12632</v>
      </c>
      <c r="C1138" t="s">
        <v>12633</v>
      </c>
      <c r="D1138" s="5">
        <f t="shared" si="55"/>
        <v>2</v>
      </c>
      <c r="E1138" s="5">
        <f>IFERROR(SEARCH(Tabelle2!$A$2,Literatur!$C1138),0)</f>
        <v>0</v>
      </c>
      <c r="F1138" s="5">
        <f>IFERROR(SEARCH(Tabelle2!$A$3,Literatur!$C1138),0)</f>
        <v>0</v>
      </c>
      <c r="G1138" s="5">
        <f>IFERROR(SEARCH(Tabelle2!$A$4,Literatur!$C1138),0)</f>
        <v>0</v>
      </c>
      <c r="H1138" s="5">
        <f>IFERROR(SEARCH(Tabelle2!$A$5,Literatur!$C1138),0)</f>
        <v>0</v>
      </c>
      <c r="I1138" s="5">
        <f>IFERROR(SEARCH(Tabelle2!$A$6,Literatur!$C1138),0)</f>
        <v>0</v>
      </c>
      <c r="J1138" s="5">
        <f>IFERROR(SEARCH(Tabelle2!$A$7,Literatur!$C1138),0)</f>
        <v>0</v>
      </c>
      <c r="K1138" s="5">
        <v>1</v>
      </c>
      <c r="L1138" s="5">
        <f>IFERROR(SEARCH(Tabelle2!$A$9,Literatur!$C1138),0)</f>
        <v>0</v>
      </c>
      <c r="M1138" s="5">
        <f>IFERROR(SEARCH(Tabelle2!$A$10,Literatur!$C1138),0)</f>
        <v>0</v>
      </c>
      <c r="N1138" t="s">
        <v>60</v>
      </c>
      <c r="O1138" t="s">
        <v>61</v>
      </c>
      <c r="P1138" t="s">
        <v>12634</v>
      </c>
      <c r="Q1138" t="s">
        <v>9362</v>
      </c>
      <c r="R1138">
        <v>9</v>
      </c>
      <c r="S1138">
        <v>115621</v>
      </c>
      <c r="T1138" t="s">
        <v>64</v>
      </c>
      <c r="U1138" t="s">
        <v>12635</v>
      </c>
      <c r="V1138" t="s">
        <v>12636</v>
      </c>
      <c r="X1138" t="s">
        <v>12637</v>
      </c>
      <c r="Y1138" t="s">
        <v>12638</v>
      </c>
      <c r="Z1138" t="s">
        <v>12639</v>
      </c>
      <c r="AA1138">
        <f t="shared" si="51"/>
        <v>4</v>
      </c>
      <c r="AB1138">
        <v>13</v>
      </c>
      <c r="AC1138" t="s">
        <v>12693</v>
      </c>
      <c r="AD1138" t="s">
        <v>71</v>
      </c>
      <c r="AE1138">
        <v>27897412</v>
      </c>
      <c r="AF1138" t="s">
        <v>12694</v>
      </c>
      <c r="AG1138" t="s">
        <v>12695</v>
      </c>
      <c r="AH1138" t="s">
        <v>12696</v>
      </c>
      <c r="AI1138" t="s">
        <v>12697</v>
      </c>
      <c r="AJ1138" t="s">
        <v>420</v>
      </c>
      <c r="AK1138" t="s">
        <v>97</v>
      </c>
      <c r="AL1138">
        <v>2527637</v>
      </c>
      <c r="AM1138">
        <v>2017</v>
      </c>
      <c r="AN1138" t="s">
        <v>12698</v>
      </c>
      <c r="AO1138" t="s">
        <v>12699</v>
      </c>
      <c r="AP1138" t="s">
        <v>12699</v>
      </c>
      <c r="AQ1138" t="s">
        <v>12700</v>
      </c>
      <c r="AR1138" t="s">
        <v>12701</v>
      </c>
      <c r="AS1138" t="s">
        <v>12702</v>
      </c>
      <c r="AT1138" t="s">
        <v>12703</v>
      </c>
      <c r="AU1138" t="s">
        <v>12704</v>
      </c>
      <c r="AV1138" t="s">
        <v>84</v>
      </c>
      <c r="AW1138" t="s">
        <v>86</v>
      </c>
      <c r="AX1138" t="s">
        <v>86</v>
      </c>
      <c r="AY1138" t="s">
        <v>85</v>
      </c>
      <c r="AZ1138" t="s">
        <v>86</v>
      </c>
      <c r="BA1138" t="s">
        <v>85</v>
      </c>
      <c r="BB1138" t="s">
        <v>85</v>
      </c>
      <c r="BC1138">
        <v>7</v>
      </c>
      <c r="BD1138" t="s">
        <v>86</v>
      </c>
      <c r="BE1138" t="s">
        <v>86</v>
      </c>
      <c r="BF1138" t="s">
        <v>85</v>
      </c>
      <c r="BG1138" t="s">
        <v>86</v>
      </c>
      <c r="BH1138" t="s">
        <v>85</v>
      </c>
      <c r="BI1138" t="s">
        <v>85</v>
      </c>
      <c r="BJ1138" t="s">
        <v>85</v>
      </c>
      <c r="BK1138" t="s">
        <v>85</v>
      </c>
      <c r="BL1138" t="s">
        <v>2144</v>
      </c>
      <c r="BM1138" t="s">
        <v>7694</v>
      </c>
      <c r="BN1138" t="s">
        <v>12705</v>
      </c>
      <c r="BO1138" t="s">
        <v>12705</v>
      </c>
      <c r="BP1138" s="1" t="s">
        <v>12706</v>
      </c>
    </row>
    <row r="1139" spans="1:68" hidden="1" x14ac:dyDescent="0.25">
      <c r="A1139" s="1" t="s">
        <v>12631</v>
      </c>
      <c r="B1139" t="s">
        <v>12632</v>
      </c>
      <c r="C1139" t="s">
        <v>12633</v>
      </c>
      <c r="D1139" s="5">
        <f t="shared" si="55"/>
        <v>2</v>
      </c>
      <c r="E1139" s="5">
        <f>IFERROR(SEARCH(Tabelle2!$A$2,Literatur!$C1139),0)</f>
        <v>0</v>
      </c>
      <c r="F1139" s="5">
        <f>IFERROR(SEARCH(Tabelle2!$A$3,Literatur!$C1139),0)</f>
        <v>0</v>
      </c>
      <c r="G1139" s="5">
        <f>IFERROR(SEARCH(Tabelle2!$A$4,Literatur!$C1139),0)</f>
        <v>0</v>
      </c>
      <c r="H1139" s="5">
        <f>IFERROR(SEARCH(Tabelle2!$A$5,Literatur!$C1139),0)</f>
        <v>0</v>
      </c>
      <c r="I1139" s="5">
        <f>IFERROR(SEARCH(Tabelle2!$A$6,Literatur!$C1139),0)</f>
        <v>0</v>
      </c>
      <c r="J1139" s="5">
        <f>IFERROR(SEARCH(Tabelle2!$A$7,Literatur!$C1139),0)</f>
        <v>0</v>
      </c>
      <c r="K1139" s="5">
        <v>1</v>
      </c>
      <c r="L1139" s="5">
        <f>IFERROR(SEARCH(Tabelle2!$A$9,Literatur!$C1139),0)</f>
        <v>0</v>
      </c>
      <c r="M1139" s="5">
        <f>IFERROR(SEARCH(Tabelle2!$A$10,Literatur!$C1139),0)</f>
        <v>0</v>
      </c>
      <c r="N1139" t="s">
        <v>60</v>
      </c>
      <c r="O1139" t="s">
        <v>61</v>
      </c>
      <c r="P1139" t="s">
        <v>12634</v>
      </c>
      <c r="Q1139" t="s">
        <v>9362</v>
      </c>
      <c r="R1139">
        <v>9</v>
      </c>
      <c r="S1139">
        <v>115621</v>
      </c>
      <c r="T1139" t="s">
        <v>64</v>
      </c>
      <c r="U1139" t="s">
        <v>12635</v>
      </c>
      <c r="V1139" t="s">
        <v>12636</v>
      </c>
      <c r="X1139" t="s">
        <v>12637</v>
      </c>
      <c r="Y1139" t="s">
        <v>12638</v>
      </c>
      <c r="Z1139" t="s">
        <v>12639</v>
      </c>
      <c r="AA1139">
        <f t="shared" si="51"/>
        <v>4</v>
      </c>
      <c r="AB1139">
        <v>13</v>
      </c>
      <c r="AC1139" t="s">
        <v>12707</v>
      </c>
      <c r="AD1139" t="s">
        <v>71</v>
      </c>
      <c r="AE1139">
        <v>28452964</v>
      </c>
      <c r="AF1139" t="s">
        <v>12708</v>
      </c>
      <c r="AG1139" t="s">
        <v>12709</v>
      </c>
      <c r="AH1139" t="s">
        <v>12710</v>
      </c>
      <c r="AI1139" t="s">
        <v>12711</v>
      </c>
      <c r="AJ1139" t="s">
        <v>1033</v>
      </c>
      <c r="AK1139" t="s">
        <v>207</v>
      </c>
      <c r="AL1139">
        <v>2550467</v>
      </c>
      <c r="AM1139">
        <v>2017</v>
      </c>
      <c r="AN1139" t="s">
        <v>888</v>
      </c>
      <c r="AO1139" t="s">
        <v>889</v>
      </c>
      <c r="AP1139" t="s">
        <v>889</v>
      </c>
      <c r="AQ1139" t="s">
        <v>890</v>
      </c>
      <c r="AR1139" t="s">
        <v>891</v>
      </c>
      <c r="AS1139" t="s">
        <v>891</v>
      </c>
      <c r="AT1139" t="s">
        <v>12712</v>
      </c>
      <c r="AU1139" t="s">
        <v>12713</v>
      </c>
      <c r="AV1139" t="s">
        <v>84</v>
      </c>
      <c r="AW1139" t="s">
        <v>86</v>
      </c>
      <c r="AX1139" t="s">
        <v>86</v>
      </c>
      <c r="AY1139" t="s">
        <v>85</v>
      </c>
      <c r="AZ1139" t="s">
        <v>86</v>
      </c>
      <c r="BA1139" t="s">
        <v>85</v>
      </c>
      <c r="BB1139" t="s">
        <v>85</v>
      </c>
      <c r="BC1139">
        <v>8</v>
      </c>
      <c r="BD1139" t="s">
        <v>86</v>
      </c>
      <c r="BE1139" t="s">
        <v>86</v>
      </c>
      <c r="BF1139" t="s">
        <v>85</v>
      </c>
      <c r="BG1139" t="s">
        <v>86</v>
      </c>
      <c r="BH1139" t="s">
        <v>85</v>
      </c>
      <c r="BI1139" t="s">
        <v>85</v>
      </c>
      <c r="BJ1139" t="s">
        <v>85</v>
      </c>
      <c r="BK1139" t="s">
        <v>85</v>
      </c>
      <c r="BL1139" t="s">
        <v>909</v>
      </c>
      <c r="BM1139" t="s">
        <v>6712</v>
      </c>
      <c r="BN1139" t="s">
        <v>189</v>
      </c>
      <c r="BO1139" t="s">
        <v>189</v>
      </c>
      <c r="BP1139" s="1" t="s">
        <v>12714</v>
      </c>
    </row>
    <row r="1140" spans="1:68" hidden="1" x14ac:dyDescent="0.25">
      <c r="A1140" s="1" t="s">
        <v>12631</v>
      </c>
      <c r="B1140" t="s">
        <v>12632</v>
      </c>
      <c r="C1140" t="s">
        <v>12633</v>
      </c>
      <c r="D1140" s="5">
        <f t="shared" si="55"/>
        <v>2</v>
      </c>
      <c r="E1140" s="5">
        <f>IFERROR(SEARCH(Tabelle2!$A$2,Literatur!$C1140),0)</f>
        <v>0</v>
      </c>
      <c r="F1140" s="5">
        <f>IFERROR(SEARCH(Tabelle2!$A$3,Literatur!$C1140),0)</f>
        <v>0</v>
      </c>
      <c r="G1140" s="5">
        <f>IFERROR(SEARCH(Tabelle2!$A$4,Literatur!$C1140),0)</f>
        <v>0</v>
      </c>
      <c r="H1140" s="5">
        <f>IFERROR(SEARCH(Tabelle2!$A$5,Literatur!$C1140),0)</f>
        <v>0</v>
      </c>
      <c r="I1140" s="5">
        <f>IFERROR(SEARCH(Tabelle2!$A$6,Literatur!$C1140),0)</f>
        <v>0</v>
      </c>
      <c r="J1140" s="5">
        <f>IFERROR(SEARCH(Tabelle2!$A$7,Literatur!$C1140),0)</f>
        <v>0</v>
      </c>
      <c r="K1140" s="5">
        <v>1</v>
      </c>
      <c r="L1140" s="5">
        <f>IFERROR(SEARCH(Tabelle2!$A$9,Literatur!$C1140),0)</f>
        <v>0</v>
      </c>
      <c r="M1140" s="5">
        <f>IFERROR(SEARCH(Tabelle2!$A$10,Literatur!$C1140),0)</f>
        <v>0</v>
      </c>
      <c r="N1140" t="s">
        <v>60</v>
      </c>
      <c r="O1140" t="s">
        <v>61</v>
      </c>
      <c r="P1140" t="s">
        <v>12634</v>
      </c>
      <c r="Q1140" t="s">
        <v>9362</v>
      </c>
      <c r="R1140">
        <v>9</v>
      </c>
      <c r="S1140">
        <v>115621</v>
      </c>
      <c r="T1140" t="s">
        <v>64</v>
      </c>
      <c r="U1140" t="s">
        <v>12635</v>
      </c>
      <c r="V1140" t="s">
        <v>12636</v>
      </c>
      <c r="X1140" t="s">
        <v>12637</v>
      </c>
      <c r="Y1140" t="s">
        <v>12638</v>
      </c>
      <c r="Z1140" t="s">
        <v>12639</v>
      </c>
      <c r="AA1140">
        <f t="shared" si="51"/>
        <v>4</v>
      </c>
      <c r="AB1140">
        <v>13</v>
      </c>
      <c r="AC1140" t="s">
        <v>12715</v>
      </c>
      <c r="AD1140" t="s">
        <v>71</v>
      </c>
      <c r="AE1140">
        <v>26693163</v>
      </c>
      <c r="AF1140" t="s">
        <v>12716</v>
      </c>
      <c r="AG1140" t="s">
        <v>12717</v>
      </c>
      <c r="AH1140" t="s">
        <v>12718</v>
      </c>
      <c r="AI1140" t="s">
        <v>12719</v>
      </c>
      <c r="AJ1140" t="s">
        <v>130</v>
      </c>
      <c r="AK1140" t="s">
        <v>420</v>
      </c>
      <c r="AL1140">
        <v>2356231</v>
      </c>
      <c r="AM1140">
        <v>2015</v>
      </c>
      <c r="AN1140" t="s">
        <v>12720</v>
      </c>
      <c r="AO1140" t="s">
        <v>12721</v>
      </c>
      <c r="AP1140" t="s">
        <v>12721</v>
      </c>
      <c r="AQ1140" t="s">
        <v>12722</v>
      </c>
      <c r="AR1140" t="s">
        <v>12723</v>
      </c>
      <c r="AS1140" t="s">
        <v>12724</v>
      </c>
      <c r="AT1140" t="s">
        <v>12725</v>
      </c>
      <c r="AU1140" t="s">
        <v>12726</v>
      </c>
      <c r="AV1140" t="s">
        <v>84</v>
      </c>
      <c r="AW1140" t="s">
        <v>85</v>
      </c>
      <c r="AX1140" t="s">
        <v>86</v>
      </c>
      <c r="AY1140" t="s">
        <v>85</v>
      </c>
      <c r="AZ1140" t="s">
        <v>86</v>
      </c>
      <c r="BA1140" t="s">
        <v>85</v>
      </c>
      <c r="BB1140" t="s">
        <v>85</v>
      </c>
      <c r="BC1140">
        <v>8</v>
      </c>
      <c r="BD1140" t="s">
        <v>86</v>
      </c>
      <c r="BE1140" t="s">
        <v>86</v>
      </c>
      <c r="BF1140" t="s">
        <v>85</v>
      </c>
      <c r="BG1140" t="s">
        <v>85</v>
      </c>
      <c r="BH1140" t="s">
        <v>86</v>
      </c>
      <c r="BI1140" t="s">
        <v>85</v>
      </c>
      <c r="BJ1140" t="s">
        <v>86</v>
      </c>
      <c r="BK1140" t="s">
        <v>85</v>
      </c>
      <c r="BL1140" t="s">
        <v>894</v>
      </c>
      <c r="BM1140" t="s">
        <v>2022</v>
      </c>
      <c r="BN1140" t="s">
        <v>7676</v>
      </c>
      <c r="BO1140" t="s">
        <v>1546</v>
      </c>
      <c r="BP1140" s="1" t="s">
        <v>12727</v>
      </c>
    </row>
    <row r="1141" spans="1:68" hidden="1" x14ac:dyDescent="0.25">
      <c r="A1141" s="1" t="s">
        <v>12631</v>
      </c>
      <c r="B1141" t="s">
        <v>12632</v>
      </c>
      <c r="C1141" t="s">
        <v>12633</v>
      </c>
      <c r="D1141" s="5">
        <f t="shared" si="55"/>
        <v>2</v>
      </c>
      <c r="E1141" s="5">
        <f>IFERROR(SEARCH(Tabelle2!$A$2,Literatur!$C1141),0)</f>
        <v>0</v>
      </c>
      <c r="F1141" s="5">
        <f>IFERROR(SEARCH(Tabelle2!$A$3,Literatur!$C1141),0)</f>
        <v>0</v>
      </c>
      <c r="G1141" s="5">
        <f>IFERROR(SEARCH(Tabelle2!$A$4,Literatur!$C1141),0)</f>
        <v>0</v>
      </c>
      <c r="H1141" s="5">
        <f>IFERROR(SEARCH(Tabelle2!$A$5,Literatur!$C1141),0)</f>
        <v>0</v>
      </c>
      <c r="I1141" s="5">
        <f>IFERROR(SEARCH(Tabelle2!$A$6,Literatur!$C1141),0)</f>
        <v>0</v>
      </c>
      <c r="J1141" s="5">
        <f>IFERROR(SEARCH(Tabelle2!$A$7,Literatur!$C1141),0)</f>
        <v>0</v>
      </c>
      <c r="K1141" s="5">
        <v>1</v>
      </c>
      <c r="L1141" s="5">
        <f>IFERROR(SEARCH(Tabelle2!$A$9,Literatur!$C1141),0)</f>
        <v>0</v>
      </c>
      <c r="M1141" s="5">
        <f>IFERROR(SEARCH(Tabelle2!$A$10,Literatur!$C1141),0)</f>
        <v>0</v>
      </c>
      <c r="N1141" t="s">
        <v>60</v>
      </c>
      <c r="O1141" t="s">
        <v>61</v>
      </c>
      <c r="P1141" t="s">
        <v>12634</v>
      </c>
      <c r="Q1141" t="s">
        <v>9362</v>
      </c>
      <c r="R1141">
        <v>9</v>
      </c>
      <c r="S1141">
        <v>115621</v>
      </c>
      <c r="T1141" t="s">
        <v>64</v>
      </c>
      <c r="U1141" t="s">
        <v>12635</v>
      </c>
      <c r="V1141" t="s">
        <v>12636</v>
      </c>
      <c r="X1141" t="s">
        <v>12637</v>
      </c>
      <c r="Y1141" t="s">
        <v>12638</v>
      </c>
      <c r="Z1141" t="s">
        <v>12639</v>
      </c>
      <c r="AA1141">
        <f t="shared" si="51"/>
        <v>4</v>
      </c>
      <c r="AB1141">
        <v>13</v>
      </c>
      <c r="AC1141" t="s">
        <v>12728</v>
      </c>
      <c r="AD1141" t="s">
        <v>71</v>
      </c>
      <c r="AE1141">
        <v>28421192</v>
      </c>
      <c r="AF1141" t="s">
        <v>12729</v>
      </c>
      <c r="AG1141" t="s">
        <v>12730</v>
      </c>
      <c r="AH1141" t="s">
        <v>12731</v>
      </c>
      <c r="AI1141" t="s">
        <v>12732</v>
      </c>
      <c r="AJ1141" t="s">
        <v>113</v>
      </c>
      <c r="AK1141" t="s">
        <v>663</v>
      </c>
      <c r="AL1141">
        <v>2517904</v>
      </c>
      <c r="AM1141">
        <v>2017</v>
      </c>
      <c r="AN1141" t="s">
        <v>5192</v>
      </c>
      <c r="AO1141" t="s">
        <v>5193</v>
      </c>
      <c r="AP1141" t="s">
        <v>5193</v>
      </c>
      <c r="AQ1141" t="s">
        <v>5194</v>
      </c>
      <c r="AR1141" t="s">
        <v>5195</v>
      </c>
      <c r="AS1141" t="s">
        <v>5195</v>
      </c>
      <c r="AT1141" t="s">
        <v>12733</v>
      </c>
      <c r="AU1141" t="s">
        <v>12691</v>
      </c>
      <c r="AV1141" t="s">
        <v>84</v>
      </c>
      <c r="AW1141" t="s">
        <v>86</v>
      </c>
      <c r="AX1141" t="s">
        <v>86</v>
      </c>
      <c r="AY1141" t="s">
        <v>85</v>
      </c>
      <c r="AZ1141" t="s">
        <v>86</v>
      </c>
      <c r="BA1141" t="s">
        <v>85</v>
      </c>
      <c r="BB1141" t="s">
        <v>85</v>
      </c>
      <c r="BC1141">
        <v>10</v>
      </c>
      <c r="BD1141" t="s">
        <v>86</v>
      </c>
      <c r="BE1141" t="s">
        <v>86</v>
      </c>
      <c r="BF1141" t="s">
        <v>85</v>
      </c>
      <c r="BG1141" t="s">
        <v>86</v>
      </c>
      <c r="BH1141" t="s">
        <v>85</v>
      </c>
      <c r="BI1141" t="s">
        <v>85</v>
      </c>
      <c r="BJ1141" t="s">
        <v>85</v>
      </c>
      <c r="BK1141" t="s">
        <v>85</v>
      </c>
      <c r="BL1141" t="s">
        <v>12734</v>
      </c>
      <c r="BM1141" t="s">
        <v>5014</v>
      </c>
      <c r="BN1141" t="s">
        <v>12735</v>
      </c>
      <c r="BO1141" t="s">
        <v>7676</v>
      </c>
      <c r="BP1141" s="1" t="s">
        <v>12736</v>
      </c>
    </row>
    <row r="1142" spans="1:68" hidden="1" x14ac:dyDescent="0.25">
      <c r="A1142" s="1" t="s">
        <v>12631</v>
      </c>
      <c r="B1142" t="s">
        <v>12632</v>
      </c>
      <c r="C1142" t="s">
        <v>12633</v>
      </c>
      <c r="D1142" s="5">
        <f t="shared" si="55"/>
        <v>2</v>
      </c>
      <c r="E1142" s="5">
        <f>IFERROR(SEARCH(Tabelle2!$A$2,Literatur!$C1142),0)</f>
        <v>0</v>
      </c>
      <c r="F1142" s="5">
        <f>IFERROR(SEARCH(Tabelle2!$A$3,Literatur!$C1142),0)</f>
        <v>0</v>
      </c>
      <c r="G1142" s="5">
        <f>IFERROR(SEARCH(Tabelle2!$A$4,Literatur!$C1142),0)</f>
        <v>0</v>
      </c>
      <c r="H1142" s="5">
        <f>IFERROR(SEARCH(Tabelle2!$A$5,Literatur!$C1142),0)</f>
        <v>0</v>
      </c>
      <c r="I1142" s="5">
        <f>IFERROR(SEARCH(Tabelle2!$A$6,Literatur!$C1142),0)</f>
        <v>0</v>
      </c>
      <c r="J1142" s="5">
        <f>IFERROR(SEARCH(Tabelle2!$A$7,Literatur!$C1142),0)</f>
        <v>0</v>
      </c>
      <c r="K1142" s="5">
        <v>1</v>
      </c>
      <c r="L1142" s="5">
        <f>IFERROR(SEARCH(Tabelle2!$A$9,Literatur!$C1142),0)</f>
        <v>0</v>
      </c>
      <c r="M1142" s="5">
        <f>IFERROR(SEARCH(Tabelle2!$A$10,Literatur!$C1142),0)</f>
        <v>0</v>
      </c>
      <c r="N1142" t="s">
        <v>60</v>
      </c>
      <c r="O1142" t="s">
        <v>61</v>
      </c>
      <c r="P1142" t="s">
        <v>12634</v>
      </c>
      <c r="Q1142" t="s">
        <v>9362</v>
      </c>
      <c r="R1142">
        <v>9</v>
      </c>
      <c r="S1142">
        <v>115621</v>
      </c>
      <c r="T1142" t="s">
        <v>64</v>
      </c>
      <c r="U1142" t="s">
        <v>12635</v>
      </c>
      <c r="V1142" t="s">
        <v>12636</v>
      </c>
      <c r="X1142" t="s">
        <v>12637</v>
      </c>
      <c r="Y1142" t="s">
        <v>12638</v>
      </c>
      <c r="Z1142" t="s">
        <v>12639</v>
      </c>
      <c r="AA1142">
        <f t="shared" si="51"/>
        <v>4</v>
      </c>
      <c r="AB1142">
        <v>13</v>
      </c>
      <c r="AC1142" t="s">
        <v>12737</v>
      </c>
      <c r="AD1142" t="s">
        <v>71</v>
      </c>
      <c r="AE1142">
        <v>27187465</v>
      </c>
      <c r="AF1142" t="s">
        <v>12738</v>
      </c>
      <c r="AG1142" t="s">
        <v>12739</v>
      </c>
      <c r="AH1142" t="s">
        <v>12740</v>
      </c>
      <c r="AI1142" t="s">
        <v>12741</v>
      </c>
      <c r="AJ1142" t="s">
        <v>420</v>
      </c>
      <c r="AK1142" t="s">
        <v>97</v>
      </c>
      <c r="AL1142">
        <v>2460556</v>
      </c>
      <c r="AM1142">
        <v>2016</v>
      </c>
      <c r="AN1142" t="s">
        <v>6252</v>
      </c>
      <c r="AO1142" t="s">
        <v>6252</v>
      </c>
      <c r="AP1142" t="s">
        <v>6252</v>
      </c>
      <c r="AQ1142" t="s">
        <v>6253</v>
      </c>
      <c r="AR1142" t="s">
        <v>6244</v>
      </c>
      <c r="AS1142" t="s">
        <v>6244</v>
      </c>
      <c r="AT1142" t="s">
        <v>12742</v>
      </c>
      <c r="AU1142" t="s">
        <v>12743</v>
      </c>
      <c r="AV1142" t="s">
        <v>84</v>
      </c>
      <c r="AW1142" t="s">
        <v>86</v>
      </c>
      <c r="AX1142" t="s">
        <v>86</v>
      </c>
      <c r="AY1142" t="s">
        <v>85</v>
      </c>
      <c r="AZ1142" t="s">
        <v>86</v>
      </c>
      <c r="BA1142" t="s">
        <v>85</v>
      </c>
      <c r="BB1142" t="s">
        <v>85</v>
      </c>
      <c r="BC1142">
        <v>20</v>
      </c>
      <c r="BD1142" t="s">
        <v>86</v>
      </c>
      <c r="BE1142" t="s">
        <v>86</v>
      </c>
      <c r="BF1142" t="s">
        <v>85</v>
      </c>
      <c r="BG1142" t="s">
        <v>86</v>
      </c>
      <c r="BH1142" t="s">
        <v>85</v>
      </c>
      <c r="BI1142" t="s">
        <v>85</v>
      </c>
      <c r="BJ1142" t="s">
        <v>85</v>
      </c>
      <c r="BK1142" t="s">
        <v>85</v>
      </c>
      <c r="BL1142" t="s">
        <v>12744</v>
      </c>
      <c r="BM1142" t="s">
        <v>930</v>
      </c>
      <c r="BN1142" t="s">
        <v>12745</v>
      </c>
      <c r="BO1142" t="s">
        <v>12735</v>
      </c>
      <c r="BP1142" s="1" t="s">
        <v>12746</v>
      </c>
    </row>
    <row r="1143" spans="1:68" hidden="1" x14ac:dyDescent="0.25">
      <c r="A1143" s="1" t="s">
        <v>12631</v>
      </c>
      <c r="B1143" t="s">
        <v>12632</v>
      </c>
      <c r="C1143" t="s">
        <v>12633</v>
      </c>
      <c r="D1143" s="5">
        <f t="shared" si="55"/>
        <v>2</v>
      </c>
      <c r="E1143" s="5">
        <f>IFERROR(SEARCH(Tabelle2!$A$2,Literatur!$C1143),0)</f>
        <v>0</v>
      </c>
      <c r="F1143" s="5">
        <f>IFERROR(SEARCH(Tabelle2!$A$3,Literatur!$C1143),0)</f>
        <v>0</v>
      </c>
      <c r="G1143" s="5">
        <f>IFERROR(SEARCH(Tabelle2!$A$4,Literatur!$C1143),0)</f>
        <v>0</v>
      </c>
      <c r="H1143" s="5">
        <f>IFERROR(SEARCH(Tabelle2!$A$5,Literatur!$C1143),0)</f>
        <v>0</v>
      </c>
      <c r="I1143" s="5">
        <f>IFERROR(SEARCH(Tabelle2!$A$6,Literatur!$C1143),0)</f>
        <v>0</v>
      </c>
      <c r="J1143" s="5">
        <f>IFERROR(SEARCH(Tabelle2!$A$7,Literatur!$C1143),0)</f>
        <v>0</v>
      </c>
      <c r="K1143" s="5">
        <v>1</v>
      </c>
      <c r="L1143" s="5">
        <f>IFERROR(SEARCH(Tabelle2!$A$9,Literatur!$C1143),0)</f>
        <v>0</v>
      </c>
      <c r="M1143" s="5">
        <f>IFERROR(SEARCH(Tabelle2!$A$10,Literatur!$C1143),0)</f>
        <v>0</v>
      </c>
      <c r="N1143" t="s">
        <v>60</v>
      </c>
      <c r="O1143" t="s">
        <v>61</v>
      </c>
      <c r="P1143" t="s">
        <v>12634</v>
      </c>
      <c r="Q1143" t="s">
        <v>9362</v>
      </c>
      <c r="R1143">
        <v>9</v>
      </c>
      <c r="S1143">
        <v>115621</v>
      </c>
      <c r="T1143" t="s">
        <v>64</v>
      </c>
      <c r="U1143" t="s">
        <v>12635</v>
      </c>
      <c r="V1143" t="s">
        <v>12636</v>
      </c>
      <c r="X1143" t="s">
        <v>12637</v>
      </c>
      <c r="Y1143" t="s">
        <v>12638</v>
      </c>
      <c r="Z1143" t="s">
        <v>12639</v>
      </c>
      <c r="AA1143">
        <f t="shared" si="51"/>
        <v>4</v>
      </c>
      <c r="AB1143">
        <v>13</v>
      </c>
      <c r="AC1143" t="s">
        <v>12747</v>
      </c>
      <c r="AD1143" t="s">
        <v>71</v>
      </c>
      <c r="AE1143">
        <v>26828516</v>
      </c>
      <c r="AF1143" t="s">
        <v>12748</v>
      </c>
      <c r="AG1143" t="s">
        <v>926</v>
      </c>
      <c r="AH1143" t="s">
        <v>12749</v>
      </c>
      <c r="AI1143" t="s">
        <v>12750</v>
      </c>
      <c r="AK1143" t="s">
        <v>97</v>
      </c>
      <c r="AL1143">
        <v>2477189</v>
      </c>
      <c r="AM1143">
        <v>2016</v>
      </c>
      <c r="AN1143" t="s">
        <v>6252</v>
      </c>
      <c r="AO1143" t="s">
        <v>6252</v>
      </c>
      <c r="AP1143" t="s">
        <v>6252</v>
      </c>
      <c r="AQ1143" t="s">
        <v>6253</v>
      </c>
      <c r="AR1143" t="s">
        <v>6244</v>
      </c>
      <c r="AS1143" t="s">
        <v>6244</v>
      </c>
      <c r="AT1143" t="s">
        <v>921</v>
      </c>
      <c r="AU1143" t="s">
        <v>12751</v>
      </c>
      <c r="AV1143" t="s">
        <v>84</v>
      </c>
      <c r="AW1143" t="s">
        <v>86</v>
      </c>
      <c r="AX1143" t="s">
        <v>86</v>
      </c>
      <c r="AY1143" t="s">
        <v>85</v>
      </c>
      <c r="AZ1143" t="s">
        <v>86</v>
      </c>
      <c r="BA1143" t="s">
        <v>85</v>
      </c>
      <c r="BB1143" t="s">
        <v>85</v>
      </c>
      <c r="BC1143">
        <v>28</v>
      </c>
      <c r="BD1143" t="s">
        <v>86</v>
      </c>
      <c r="BE1143" t="s">
        <v>86</v>
      </c>
      <c r="BF1143" t="s">
        <v>85</v>
      </c>
      <c r="BG1143" t="s">
        <v>86</v>
      </c>
      <c r="BH1143" t="s">
        <v>85</v>
      </c>
      <c r="BI1143" t="s">
        <v>85</v>
      </c>
      <c r="BJ1143" t="s">
        <v>85</v>
      </c>
      <c r="BK1143" t="s">
        <v>85</v>
      </c>
      <c r="BL1143" t="s">
        <v>12752</v>
      </c>
      <c r="BM1143" t="s">
        <v>217</v>
      </c>
      <c r="BN1143" t="s">
        <v>788</v>
      </c>
      <c r="BO1143" t="s">
        <v>12745</v>
      </c>
      <c r="BP1143" s="1" t="s">
        <v>931</v>
      </c>
    </row>
    <row r="1144" spans="1:68" hidden="1" x14ac:dyDescent="0.25">
      <c r="A1144" s="1" t="s">
        <v>12631</v>
      </c>
      <c r="B1144" t="s">
        <v>12632</v>
      </c>
      <c r="C1144" t="s">
        <v>12633</v>
      </c>
      <c r="D1144" s="5">
        <f t="shared" si="55"/>
        <v>2</v>
      </c>
      <c r="E1144" s="5">
        <f>IFERROR(SEARCH(Tabelle2!$A$2,Literatur!$C1144),0)</f>
        <v>0</v>
      </c>
      <c r="F1144" s="5">
        <f>IFERROR(SEARCH(Tabelle2!$A$3,Literatur!$C1144),0)</f>
        <v>0</v>
      </c>
      <c r="G1144" s="5">
        <f>IFERROR(SEARCH(Tabelle2!$A$4,Literatur!$C1144),0)</f>
        <v>0</v>
      </c>
      <c r="H1144" s="5">
        <f>IFERROR(SEARCH(Tabelle2!$A$5,Literatur!$C1144),0)</f>
        <v>0</v>
      </c>
      <c r="I1144" s="5">
        <f>IFERROR(SEARCH(Tabelle2!$A$6,Literatur!$C1144),0)</f>
        <v>0</v>
      </c>
      <c r="J1144" s="5">
        <f>IFERROR(SEARCH(Tabelle2!$A$7,Literatur!$C1144),0)</f>
        <v>0</v>
      </c>
      <c r="K1144" s="5">
        <v>1</v>
      </c>
      <c r="L1144" s="5">
        <f>IFERROR(SEARCH(Tabelle2!$A$9,Literatur!$C1144),0)</f>
        <v>0</v>
      </c>
      <c r="M1144" s="5">
        <f>IFERROR(SEARCH(Tabelle2!$A$10,Literatur!$C1144),0)</f>
        <v>0</v>
      </c>
      <c r="N1144" t="s">
        <v>60</v>
      </c>
      <c r="O1144" t="s">
        <v>61</v>
      </c>
      <c r="P1144" t="s">
        <v>12634</v>
      </c>
      <c r="Q1144" t="s">
        <v>9362</v>
      </c>
      <c r="R1144">
        <v>9</v>
      </c>
      <c r="S1144">
        <v>115621</v>
      </c>
      <c r="T1144" t="s">
        <v>64</v>
      </c>
      <c r="U1144" t="s">
        <v>12635</v>
      </c>
      <c r="V1144" t="s">
        <v>12636</v>
      </c>
      <c r="X1144" t="s">
        <v>12637</v>
      </c>
      <c r="Y1144" t="s">
        <v>12638</v>
      </c>
      <c r="Z1144" t="s">
        <v>12639</v>
      </c>
      <c r="AA1144">
        <f t="shared" si="51"/>
        <v>4</v>
      </c>
      <c r="AB1144">
        <v>13</v>
      </c>
      <c r="AC1144" t="s">
        <v>925</v>
      </c>
      <c r="AD1144" t="s">
        <v>71</v>
      </c>
      <c r="AE1144">
        <v>27338147</v>
      </c>
      <c r="AF1144" t="s">
        <v>913</v>
      </c>
      <c r="AG1144" t="s">
        <v>12753</v>
      </c>
      <c r="AH1144" t="s">
        <v>927</v>
      </c>
      <c r="AI1144" t="s">
        <v>928</v>
      </c>
      <c r="AK1144" t="s">
        <v>97</v>
      </c>
      <c r="AL1144">
        <v>2477723</v>
      </c>
      <c r="AM1144">
        <v>2016</v>
      </c>
      <c r="AN1144" t="s">
        <v>903</v>
      </c>
      <c r="AO1144" t="s">
        <v>904</v>
      </c>
      <c r="AP1144" t="s">
        <v>904</v>
      </c>
      <c r="AQ1144" t="s">
        <v>905</v>
      </c>
      <c r="AR1144" t="s">
        <v>906</v>
      </c>
      <c r="AS1144" t="s">
        <v>906</v>
      </c>
      <c r="AT1144" t="s">
        <v>12754</v>
      </c>
      <c r="AU1144" t="s">
        <v>922</v>
      </c>
      <c r="AV1144" t="s">
        <v>84</v>
      </c>
      <c r="AW1144" t="s">
        <v>86</v>
      </c>
      <c r="AX1144" t="s">
        <v>86</v>
      </c>
      <c r="AY1144" t="s">
        <v>85</v>
      </c>
      <c r="AZ1144" t="s">
        <v>86</v>
      </c>
      <c r="BA1144" t="s">
        <v>85</v>
      </c>
      <c r="BB1144" t="s">
        <v>85</v>
      </c>
      <c r="BC1144">
        <v>32</v>
      </c>
      <c r="BD1144" t="s">
        <v>86</v>
      </c>
      <c r="BE1144" t="s">
        <v>86</v>
      </c>
      <c r="BF1144" t="s">
        <v>85</v>
      </c>
      <c r="BG1144" t="s">
        <v>86</v>
      </c>
      <c r="BH1144" t="s">
        <v>85</v>
      </c>
      <c r="BI1144" t="s">
        <v>85</v>
      </c>
      <c r="BJ1144" t="s">
        <v>85</v>
      </c>
      <c r="BK1144" t="s">
        <v>85</v>
      </c>
      <c r="BL1144" t="s">
        <v>929</v>
      </c>
      <c r="BM1144" t="s">
        <v>930</v>
      </c>
      <c r="BN1144" t="s">
        <v>8814</v>
      </c>
      <c r="BO1144" t="s">
        <v>788</v>
      </c>
      <c r="BP1144" s="1" t="s">
        <v>12755</v>
      </c>
    </row>
    <row r="1145" spans="1:68" hidden="1" x14ac:dyDescent="0.25">
      <c r="A1145" s="1" t="s">
        <v>12631</v>
      </c>
      <c r="B1145" t="s">
        <v>12632</v>
      </c>
      <c r="C1145" t="s">
        <v>12633</v>
      </c>
      <c r="D1145" s="5">
        <f t="shared" si="55"/>
        <v>2</v>
      </c>
      <c r="E1145" s="5">
        <f>IFERROR(SEARCH(Tabelle2!$A$2,Literatur!$C1145),0)</f>
        <v>0</v>
      </c>
      <c r="F1145" s="5">
        <f>IFERROR(SEARCH(Tabelle2!$A$3,Literatur!$C1145),0)</f>
        <v>0</v>
      </c>
      <c r="G1145" s="5">
        <f>IFERROR(SEARCH(Tabelle2!$A$4,Literatur!$C1145),0)</f>
        <v>0</v>
      </c>
      <c r="H1145" s="5">
        <f>IFERROR(SEARCH(Tabelle2!$A$5,Literatur!$C1145),0)</f>
        <v>0</v>
      </c>
      <c r="I1145" s="5">
        <f>IFERROR(SEARCH(Tabelle2!$A$6,Literatur!$C1145),0)</f>
        <v>0</v>
      </c>
      <c r="J1145" s="5">
        <f>IFERROR(SEARCH(Tabelle2!$A$7,Literatur!$C1145),0)</f>
        <v>0</v>
      </c>
      <c r="K1145" s="5">
        <v>1</v>
      </c>
      <c r="L1145" s="5">
        <f>IFERROR(SEARCH(Tabelle2!$A$9,Literatur!$C1145),0)</f>
        <v>0</v>
      </c>
      <c r="M1145" s="5">
        <f>IFERROR(SEARCH(Tabelle2!$A$10,Literatur!$C1145),0)</f>
        <v>0</v>
      </c>
      <c r="N1145" t="s">
        <v>60</v>
      </c>
      <c r="O1145" t="s">
        <v>61</v>
      </c>
      <c r="P1145" t="s">
        <v>12634</v>
      </c>
      <c r="Q1145" t="s">
        <v>9362</v>
      </c>
      <c r="R1145">
        <v>9</v>
      </c>
      <c r="S1145">
        <v>115621</v>
      </c>
      <c r="T1145" t="s">
        <v>64</v>
      </c>
      <c r="U1145" t="s">
        <v>12635</v>
      </c>
      <c r="V1145" t="s">
        <v>12636</v>
      </c>
      <c r="X1145" t="s">
        <v>12637</v>
      </c>
      <c r="Y1145" t="s">
        <v>12638</v>
      </c>
      <c r="Z1145" t="s">
        <v>12639</v>
      </c>
      <c r="AA1145">
        <f t="shared" si="51"/>
        <v>4</v>
      </c>
      <c r="AB1145">
        <v>13</v>
      </c>
      <c r="AC1145" t="s">
        <v>12756</v>
      </c>
      <c r="AD1145" t="s">
        <v>71</v>
      </c>
      <c r="AE1145">
        <v>26675566</v>
      </c>
      <c r="AF1145" t="s">
        <v>12757</v>
      </c>
      <c r="AH1145" t="s">
        <v>12758</v>
      </c>
      <c r="AI1145" t="s">
        <v>12759</v>
      </c>
      <c r="AK1145" t="s">
        <v>241</v>
      </c>
      <c r="AL1145">
        <v>2354982</v>
      </c>
      <c r="AM1145">
        <v>2015</v>
      </c>
      <c r="AN1145" t="s">
        <v>12698</v>
      </c>
      <c r="AO1145" t="s">
        <v>12699</v>
      </c>
      <c r="AP1145" t="s">
        <v>12699</v>
      </c>
      <c r="AQ1145" t="s">
        <v>12700</v>
      </c>
      <c r="AR1145" t="s">
        <v>12701</v>
      </c>
      <c r="AS1145" t="s">
        <v>12702</v>
      </c>
      <c r="AU1145" t="s">
        <v>12760</v>
      </c>
      <c r="AV1145" t="s">
        <v>84</v>
      </c>
      <c r="AW1145" t="s">
        <v>86</v>
      </c>
      <c r="AX1145" t="s">
        <v>86</v>
      </c>
      <c r="AY1145" t="s">
        <v>85</v>
      </c>
      <c r="AZ1145" t="s">
        <v>86</v>
      </c>
      <c r="BA1145" t="s">
        <v>85</v>
      </c>
      <c r="BB1145" t="s">
        <v>85</v>
      </c>
      <c r="BC1145">
        <v>43</v>
      </c>
      <c r="BD1145" t="s">
        <v>86</v>
      </c>
      <c r="BE1145" t="s">
        <v>86</v>
      </c>
      <c r="BF1145" t="s">
        <v>85</v>
      </c>
      <c r="BG1145" t="s">
        <v>86</v>
      </c>
      <c r="BH1145" t="s">
        <v>85</v>
      </c>
      <c r="BI1145" t="s">
        <v>85</v>
      </c>
      <c r="BJ1145" t="s">
        <v>85</v>
      </c>
      <c r="BK1145" t="s">
        <v>85</v>
      </c>
      <c r="BL1145" t="s">
        <v>2973</v>
      </c>
      <c r="BM1145" t="s">
        <v>1577</v>
      </c>
      <c r="BO1145" t="s">
        <v>8814</v>
      </c>
    </row>
    <row r="1146" spans="1:68" hidden="1" x14ac:dyDescent="0.25">
      <c r="A1146" s="1" t="s">
        <v>12761</v>
      </c>
      <c r="B1146" t="s">
        <v>12762</v>
      </c>
      <c r="C1146" t="s">
        <v>12763</v>
      </c>
      <c r="D1146" s="5">
        <f t="shared" si="52"/>
        <v>0</v>
      </c>
      <c r="E1146" s="5">
        <f>IFERROR(SEARCH(Tabelle2!$A$2,Literatur!$C1146),0)</f>
        <v>0</v>
      </c>
      <c r="F1146" s="5">
        <f>IFERROR(SEARCH(Tabelle2!$A$3,Literatur!$C1146),0)</f>
        <v>0</v>
      </c>
      <c r="G1146" s="5">
        <f>IFERROR(SEARCH(Tabelle2!$A$4,Literatur!$C1146),0)</f>
        <v>0</v>
      </c>
      <c r="H1146" s="5">
        <f>IFERROR(SEARCH(Tabelle2!$A$5,Literatur!$C1146),0)</f>
        <v>0</v>
      </c>
      <c r="I1146" s="5">
        <f>IFERROR(SEARCH(Tabelle2!$A$6,Literatur!$C1146),0)</f>
        <v>0</v>
      </c>
      <c r="J1146" s="5">
        <f>IFERROR(SEARCH(Tabelle2!$A$7,Literatur!$C1146),0)</f>
        <v>0</v>
      </c>
      <c r="K1146" s="5">
        <f>IFERROR(SEARCH(Tabelle2!$A$8,Literatur!$C1146),0)</f>
        <v>0</v>
      </c>
      <c r="L1146" s="5">
        <f>IFERROR(SEARCH(Tabelle2!$A$9,Literatur!$C1146),0)</f>
        <v>0</v>
      </c>
      <c r="M1146" s="5">
        <f>IFERROR(SEARCH(Tabelle2!$A$10,Literatur!$C1146),0)</f>
        <v>0</v>
      </c>
      <c r="N1146" t="s">
        <v>60</v>
      </c>
      <c r="O1146" t="s">
        <v>61</v>
      </c>
      <c r="P1146" t="s">
        <v>3118</v>
      </c>
      <c r="Q1146" t="s">
        <v>7187</v>
      </c>
      <c r="R1146">
        <v>4</v>
      </c>
      <c r="S1146">
        <v>115439</v>
      </c>
      <c r="T1146" t="s">
        <v>64</v>
      </c>
      <c r="U1146" t="s">
        <v>12764</v>
      </c>
      <c r="V1146" t="s">
        <v>12765</v>
      </c>
      <c r="X1146" t="s">
        <v>12766</v>
      </c>
      <c r="Y1146" t="s">
        <v>12767</v>
      </c>
      <c r="Z1146" t="s">
        <v>12768</v>
      </c>
      <c r="AA1146">
        <f t="shared" si="51"/>
        <v>11</v>
      </c>
      <c r="AB1146">
        <v>42</v>
      </c>
      <c r="AC1146" t="s">
        <v>12769</v>
      </c>
      <c r="AD1146" t="s">
        <v>71</v>
      </c>
      <c r="AE1146">
        <v>30250197</v>
      </c>
      <c r="AF1146" t="s">
        <v>12770</v>
      </c>
      <c r="AG1146" t="s">
        <v>12771</v>
      </c>
      <c r="AH1146" t="s">
        <v>12772</v>
      </c>
      <c r="AI1146" t="s">
        <v>12773</v>
      </c>
      <c r="AJ1146" t="s">
        <v>178</v>
      </c>
      <c r="AK1146" t="s">
        <v>281</v>
      </c>
      <c r="AL1146">
        <v>2728787</v>
      </c>
      <c r="AM1146">
        <v>2018</v>
      </c>
      <c r="AN1146" t="s">
        <v>12774</v>
      </c>
      <c r="AO1146" t="s">
        <v>12775</v>
      </c>
      <c r="AP1146" t="s">
        <v>12775</v>
      </c>
      <c r="AQ1146" t="s">
        <v>12776</v>
      </c>
      <c r="AR1146" t="s">
        <v>12777</v>
      </c>
      <c r="AS1146" t="s">
        <v>12777</v>
      </c>
      <c r="AT1146" t="s">
        <v>12778</v>
      </c>
      <c r="AU1146" t="s">
        <v>12779</v>
      </c>
      <c r="AV1146" t="s">
        <v>84</v>
      </c>
      <c r="AW1146" t="s">
        <v>86</v>
      </c>
      <c r="AX1146" t="s">
        <v>86</v>
      </c>
      <c r="AY1146" t="s">
        <v>85</v>
      </c>
      <c r="AZ1146" t="s">
        <v>86</v>
      </c>
      <c r="BA1146" t="s">
        <v>85</v>
      </c>
      <c r="BB1146" t="s">
        <v>86</v>
      </c>
      <c r="BC1146">
        <v>0</v>
      </c>
      <c r="BD1146" t="s">
        <v>86</v>
      </c>
      <c r="BE1146" t="s">
        <v>86</v>
      </c>
      <c r="BF1146" t="s">
        <v>85</v>
      </c>
      <c r="BG1146" t="s">
        <v>86</v>
      </c>
      <c r="BH1146" t="s">
        <v>85</v>
      </c>
      <c r="BI1146" t="s">
        <v>85</v>
      </c>
      <c r="BJ1146" t="s">
        <v>85</v>
      </c>
      <c r="BK1146" t="s">
        <v>86</v>
      </c>
      <c r="BL1146" t="s">
        <v>344</v>
      </c>
      <c r="BM1146" t="s">
        <v>1837</v>
      </c>
      <c r="BN1146" t="s">
        <v>12780</v>
      </c>
      <c r="BO1146" t="s">
        <v>12780</v>
      </c>
      <c r="BP1146" s="1" t="s">
        <v>12781</v>
      </c>
    </row>
    <row r="1147" spans="1:68" hidden="1" x14ac:dyDescent="0.25">
      <c r="A1147" s="1" t="s">
        <v>12761</v>
      </c>
      <c r="B1147" t="s">
        <v>12762</v>
      </c>
      <c r="C1147" t="s">
        <v>12763</v>
      </c>
      <c r="D1147" s="5">
        <f t="shared" si="52"/>
        <v>0</v>
      </c>
      <c r="E1147" s="5">
        <f>IFERROR(SEARCH(Tabelle2!$A$2,Literatur!$C1147),0)</f>
        <v>0</v>
      </c>
      <c r="F1147" s="5">
        <f>IFERROR(SEARCH(Tabelle2!$A$3,Literatur!$C1147),0)</f>
        <v>0</v>
      </c>
      <c r="G1147" s="5">
        <f>IFERROR(SEARCH(Tabelle2!$A$4,Literatur!$C1147),0)</f>
        <v>0</v>
      </c>
      <c r="H1147" s="5">
        <f>IFERROR(SEARCH(Tabelle2!$A$5,Literatur!$C1147),0)</f>
        <v>0</v>
      </c>
      <c r="I1147" s="5">
        <f>IFERROR(SEARCH(Tabelle2!$A$6,Literatur!$C1147),0)</f>
        <v>0</v>
      </c>
      <c r="J1147" s="5">
        <f>IFERROR(SEARCH(Tabelle2!$A$7,Literatur!$C1147),0)</f>
        <v>0</v>
      </c>
      <c r="K1147" s="5">
        <f>IFERROR(SEARCH(Tabelle2!$A$8,Literatur!$C1147),0)</f>
        <v>0</v>
      </c>
      <c r="L1147" s="5">
        <f>IFERROR(SEARCH(Tabelle2!$A$9,Literatur!$C1147),0)</f>
        <v>0</v>
      </c>
      <c r="M1147" s="5">
        <f>IFERROR(SEARCH(Tabelle2!$A$10,Literatur!$C1147),0)</f>
        <v>0</v>
      </c>
      <c r="N1147" t="s">
        <v>60</v>
      </c>
      <c r="O1147" t="s">
        <v>61</v>
      </c>
      <c r="P1147" t="s">
        <v>3118</v>
      </c>
      <c r="Q1147" t="s">
        <v>7187</v>
      </c>
      <c r="R1147">
        <v>4</v>
      </c>
      <c r="S1147">
        <v>115439</v>
      </c>
      <c r="T1147" t="s">
        <v>64</v>
      </c>
      <c r="U1147" t="s">
        <v>12764</v>
      </c>
      <c r="V1147" t="s">
        <v>12765</v>
      </c>
      <c r="X1147" t="s">
        <v>12766</v>
      </c>
      <c r="Y1147" t="s">
        <v>12767</v>
      </c>
      <c r="Z1147" t="s">
        <v>12768</v>
      </c>
      <c r="AA1147">
        <f t="shared" si="51"/>
        <v>11</v>
      </c>
      <c r="AB1147">
        <v>42</v>
      </c>
      <c r="AC1147" t="s">
        <v>12782</v>
      </c>
      <c r="AD1147" t="s">
        <v>71</v>
      </c>
      <c r="AE1147">
        <v>30245212</v>
      </c>
      <c r="AF1147" t="s">
        <v>12783</v>
      </c>
      <c r="AG1147" t="s">
        <v>12784</v>
      </c>
      <c r="AH1147" t="s">
        <v>12785</v>
      </c>
      <c r="AI1147" t="s">
        <v>12786</v>
      </c>
      <c r="AJ1147" t="s">
        <v>420</v>
      </c>
      <c r="AK1147" t="s">
        <v>76</v>
      </c>
      <c r="AL1147">
        <v>2737617</v>
      </c>
      <c r="AM1147">
        <v>2018</v>
      </c>
      <c r="AN1147" t="s">
        <v>4937</v>
      </c>
      <c r="AO1147" t="s">
        <v>4938</v>
      </c>
      <c r="AP1147" t="s">
        <v>4938</v>
      </c>
      <c r="AQ1147" t="s">
        <v>4939</v>
      </c>
      <c r="AR1147" t="s">
        <v>4940</v>
      </c>
      <c r="AS1147" t="s">
        <v>4940</v>
      </c>
      <c r="AT1147" t="s">
        <v>12787</v>
      </c>
      <c r="AU1147" t="s">
        <v>12788</v>
      </c>
      <c r="AV1147" t="s">
        <v>84</v>
      </c>
      <c r="AW1147" t="s">
        <v>86</v>
      </c>
      <c r="AX1147" t="s">
        <v>86</v>
      </c>
      <c r="AY1147" t="s">
        <v>85</v>
      </c>
      <c r="AZ1147" t="s">
        <v>86</v>
      </c>
      <c r="BA1147" t="s">
        <v>85</v>
      </c>
      <c r="BB1147" t="s">
        <v>86</v>
      </c>
      <c r="BC1147">
        <v>0</v>
      </c>
      <c r="BD1147" t="s">
        <v>86</v>
      </c>
      <c r="BE1147" t="s">
        <v>86</v>
      </c>
      <c r="BF1147" t="s">
        <v>85</v>
      </c>
      <c r="BG1147" t="s">
        <v>86</v>
      </c>
      <c r="BH1147" t="s">
        <v>85</v>
      </c>
      <c r="BI1147" t="s">
        <v>85</v>
      </c>
      <c r="BJ1147" t="s">
        <v>85</v>
      </c>
      <c r="BK1147" t="s">
        <v>85</v>
      </c>
      <c r="BL1147" t="s">
        <v>3789</v>
      </c>
      <c r="BM1147" t="s">
        <v>2775</v>
      </c>
      <c r="BN1147" t="s">
        <v>817</v>
      </c>
      <c r="BO1147" t="s">
        <v>817</v>
      </c>
      <c r="BP1147" s="1" t="s">
        <v>12789</v>
      </c>
    </row>
    <row r="1148" spans="1:68" hidden="1" x14ac:dyDescent="0.25">
      <c r="A1148" s="1" t="s">
        <v>12761</v>
      </c>
      <c r="B1148" t="s">
        <v>12762</v>
      </c>
      <c r="C1148" t="s">
        <v>12763</v>
      </c>
      <c r="D1148" s="5">
        <f t="shared" si="52"/>
        <v>0</v>
      </c>
      <c r="E1148" s="5">
        <f>IFERROR(SEARCH(Tabelle2!$A$2,Literatur!$C1148),0)</f>
        <v>0</v>
      </c>
      <c r="F1148" s="5">
        <f>IFERROR(SEARCH(Tabelle2!$A$3,Literatur!$C1148),0)</f>
        <v>0</v>
      </c>
      <c r="G1148" s="5">
        <f>IFERROR(SEARCH(Tabelle2!$A$4,Literatur!$C1148),0)</f>
        <v>0</v>
      </c>
      <c r="H1148" s="5">
        <f>IFERROR(SEARCH(Tabelle2!$A$5,Literatur!$C1148),0)</f>
        <v>0</v>
      </c>
      <c r="I1148" s="5">
        <f>IFERROR(SEARCH(Tabelle2!$A$6,Literatur!$C1148),0)</f>
        <v>0</v>
      </c>
      <c r="J1148" s="5">
        <f>IFERROR(SEARCH(Tabelle2!$A$7,Literatur!$C1148),0)</f>
        <v>0</v>
      </c>
      <c r="K1148" s="5">
        <f>IFERROR(SEARCH(Tabelle2!$A$8,Literatur!$C1148),0)</f>
        <v>0</v>
      </c>
      <c r="L1148" s="5">
        <f>IFERROR(SEARCH(Tabelle2!$A$9,Literatur!$C1148),0)</f>
        <v>0</v>
      </c>
      <c r="M1148" s="5">
        <f>IFERROR(SEARCH(Tabelle2!$A$10,Literatur!$C1148),0)</f>
        <v>0</v>
      </c>
      <c r="N1148" t="s">
        <v>60</v>
      </c>
      <c r="O1148" t="s">
        <v>61</v>
      </c>
      <c r="P1148" t="s">
        <v>3118</v>
      </c>
      <c r="Q1148" t="s">
        <v>7187</v>
      </c>
      <c r="R1148">
        <v>4</v>
      </c>
      <c r="S1148">
        <v>115439</v>
      </c>
      <c r="T1148" t="s">
        <v>64</v>
      </c>
      <c r="U1148" t="s">
        <v>12764</v>
      </c>
      <c r="V1148" t="s">
        <v>12765</v>
      </c>
      <c r="X1148" t="s">
        <v>12766</v>
      </c>
      <c r="Y1148" t="s">
        <v>12767</v>
      </c>
      <c r="Z1148" t="s">
        <v>12768</v>
      </c>
      <c r="AA1148">
        <f t="shared" si="51"/>
        <v>11</v>
      </c>
      <c r="AB1148">
        <v>42</v>
      </c>
      <c r="AC1148" t="s">
        <v>4932</v>
      </c>
      <c r="AD1148" t="s">
        <v>71</v>
      </c>
      <c r="AE1148">
        <v>30057263</v>
      </c>
      <c r="AF1148" t="s">
        <v>4933</v>
      </c>
      <c r="AG1148" t="s">
        <v>4934</v>
      </c>
      <c r="AH1148" t="s">
        <v>4935</v>
      </c>
      <c r="AI1148" t="s">
        <v>4936</v>
      </c>
      <c r="AJ1148" t="s">
        <v>130</v>
      </c>
      <c r="AK1148" t="s">
        <v>76</v>
      </c>
      <c r="AL1148">
        <v>2717077</v>
      </c>
      <c r="AM1148">
        <v>2018</v>
      </c>
      <c r="AN1148" t="s">
        <v>4937</v>
      </c>
      <c r="AO1148" t="s">
        <v>4938</v>
      </c>
      <c r="AP1148" t="s">
        <v>4938</v>
      </c>
      <c r="AQ1148" t="s">
        <v>4939</v>
      </c>
      <c r="AR1148" t="s">
        <v>4940</v>
      </c>
      <c r="AS1148" t="s">
        <v>4940</v>
      </c>
      <c r="AT1148" t="s">
        <v>4941</v>
      </c>
      <c r="AU1148" t="s">
        <v>4942</v>
      </c>
      <c r="AV1148" t="s">
        <v>84</v>
      </c>
      <c r="AW1148" t="s">
        <v>86</v>
      </c>
      <c r="AX1148" t="s">
        <v>86</v>
      </c>
      <c r="AY1148" t="s">
        <v>85</v>
      </c>
      <c r="AZ1148" t="s">
        <v>86</v>
      </c>
      <c r="BA1148" t="s">
        <v>85</v>
      </c>
      <c r="BB1148" t="s">
        <v>86</v>
      </c>
      <c r="BC1148">
        <v>0</v>
      </c>
      <c r="BD1148" t="s">
        <v>86</v>
      </c>
      <c r="BE1148" t="s">
        <v>86</v>
      </c>
      <c r="BF1148" t="s">
        <v>85</v>
      </c>
      <c r="BG1148" t="s">
        <v>86</v>
      </c>
      <c r="BH1148" t="s">
        <v>85</v>
      </c>
      <c r="BI1148" t="s">
        <v>85</v>
      </c>
      <c r="BJ1148" t="s">
        <v>85</v>
      </c>
      <c r="BK1148" t="s">
        <v>86</v>
      </c>
      <c r="BL1148" t="s">
        <v>558</v>
      </c>
      <c r="BM1148" t="s">
        <v>4943</v>
      </c>
      <c r="BN1148" t="s">
        <v>604</v>
      </c>
      <c r="BO1148" t="s">
        <v>604</v>
      </c>
      <c r="BP1148" s="1" t="s">
        <v>4944</v>
      </c>
    </row>
    <row r="1149" spans="1:68" hidden="1" x14ac:dyDescent="0.25">
      <c r="A1149" s="1" t="s">
        <v>12761</v>
      </c>
      <c r="B1149" t="s">
        <v>12762</v>
      </c>
      <c r="C1149" t="s">
        <v>12763</v>
      </c>
      <c r="D1149" s="5">
        <f t="shared" si="52"/>
        <v>0</v>
      </c>
      <c r="E1149" s="5">
        <f>IFERROR(SEARCH(Tabelle2!$A$2,Literatur!$C1149),0)</f>
        <v>0</v>
      </c>
      <c r="F1149" s="5">
        <f>IFERROR(SEARCH(Tabelle2!$A$3,Literatur!$C1149),0)</f>
        <v>0</v>
      </c>
      <c r="G1149" s="5">
        <f>IFERROR(SEARCH(Tabelle2!$A$4,Literatur!$C1149),0)</f>
        <v>0</v>
      </c>
      <c r="H1149" s="5">
        <f>IFERROR(SEARCH(Tabelle2!$A$5,Literatur!$C1149),0)</f>
        <v>0</v>
      </c>
      <c r="I1149" s="5">
        <f>IFERROR(SEARCH(Tabelle2!$A$6,Literatur!$C1149),0)</f>
        <v>0</v>
      </c>
      <c r="J1149" s="5">
        <f>IFERROR(SEARCH(Tabelle2!$A$7,Literatur!$C1149),0)</f>
        <v>0</v>
      </c>
      <c r="K1149" s="5">
        <f>IFERROR(SEARCH(Tabelle2!$A$8,Literatur!$C1149),0)</f>
        <v>0</v>
      </c>
      <c r="L1149" s="5">
        <f>IFERROR(SEARCH(Tabelle2!$A$9,Literatur!$C1149),0)</f>
        <v>0</v>
      </c>
      <c r="M1149" s="5">
        <f>IFERROR(SEARCH(Tabelle2!$A$10,Literatur!$C1149),0)</f>
        <v>0</v>
      </c>
      <c r="N1149" t="s">
        <v>60</v>
      </c>
      <c r="O1149" t="s">
        <v>61</v>
      </c>
      <c r="P1149" t="s">
        <v>3118</v>
      </c>
      <c r="Q1149" t="s">
        <v>7187</v>
      </c>
      <c r="R1149">
        <v>4</v>
      </c>
      <c r="S1149">
        <v>115439</v>
      </c>
      <c r="T1149" t="s">
        <v>64</v>
      </c>
      <c r="U1149" t="s">
        <v>12764</v>
      </c>
      <c r="V1149" t="s">
        <v>12765</v>
      </c>
      <c r="X1149" t="s">
        <v>12766</v>
      </c>
      <c r="Y1149" t="s">
        <v>12767</v>
      </c>
      <c r="Z1149" t="s">
        <v>12768</v>
      </c>
      <c r="AA1149">
        <f t="shared" si="51"/>
        <v>11</v>
      </c>
      <c r="AB1149">
        <v>42</v>
      </c>
      <c r="AC1149" t="s">
        <v>12790</v>
      </c>
      <c r="AD1149" t="s">
        <v>71</v>
      </c>
      <c r="AE1149">
        <v>29953534</v>
      </c>
      <c r="AF1149" t="s">
        <v>12791</v>
      </c>
      <c r="AG1149" t="s">
        <v>12792</v>
      </c>
      <c r="AH1149" t="s">
        <v>12793</v>
      </c>
      <c r="AI1149" t="s">
        <v>12794</v>
      </c>
      <c r="AJ1149" t="s">
        <v>241</v>
      </c>
      <c r="AK1149" t="s">
        <v>2348</v>
      </c>
      <c r="AL1149">
        <v>2690785</v>
      </c>
      <c r="AM1149">
        <v>2018</v>
      </c>
      <c r="AN1149" t="s">
        <v>148</v>
      </c>
      <c r="AO1149" t="s">
        <v>149</v>
      </c>
      <c r="AP1149" t="s">
        <v>150</v>
      </c>
      <c r="AQ1149" t="s">
        <v>151</v>
      </c>
      <c r="AR1149" t="s">
        <v>152</v>
      </c>
      <c r="AS1149" t="s">
        <v>152</v>
      </c>
      <c r="AT1149" t="s">
        <v>12795</v>
      </c>
      <c r="AU1149" t="s">
        <v>12796</v>
      </c>
      <c r="AV1149" t="s">
        <v>84</v>
      </c>
      <c r="AW1149" t="s">
        <v>86</v>
      </c>
      <c r="AX1149" t="s">
        <v>86</v>
      </c>
      <c r="AY1149" t="s">
        <v>85</v>
      </c>
      <c r="AZ1149" t="s">
        <v>86</v>
      </c>
      <c r="BA1149" t="s">
        <v>85</v>
      </c>
      <c r="BB1149" t="s">
        <v>86</v>
      </c>
      <c r="BC1149">
        <v>0</v>
      </c>
      <c r="BD1149" t="s">
        <v>86</v>
      </c>
      <c r="BE1149" t="s">
        <v>86</v>
      </c>
      <c r="BF1149" t="s">
        <v>85</v>
      </c>
      <c r="BG1149" t="s">
        <v>86</v>
      </c>
      <c r="BH1149" t="s">
        <v>85</v>
      </c>
      <c r="BI1149" t="s">
        <v>85</v>
      </c>
      <c r="BJ1149" t="s">
        <v>85</v>
      </c>
      <c r="BK1149" t="s">
        <v>85</v>
      </c>
      <c r="BL1149" t="s">
        <v>1838</v>
      </c>
      <c r="BM1149" t="s">
        <v>4952</v>
      </c>
      <c r="BN1149" t="s">
        <v>8894</v>
      </c>
      <c r="BO1149" t="s">
        <v>8894</v>
      </c>
      <c r="BP1149" s="1" t="s">
        <v>12797</v>
      </c>
    </row>
    <row r="1150" spans="1:68" hidden="1" x14ac:dyDescent="0.25">
      <c r="A1150" s="1" t="s">
        <v>12761</v>
      </c>
      <c r="B1150" t="s">
        <v>12762</v>
      </c>
      <c r="C1150" t="s">
        <v>12763</v>
      </c>
      <c r="D1150" s="5">
        <f t="shared" si="52"/>
        <v>0</v>
      </c>
      <c r="E1150" s="5">
        <f>IFERROR(SEARCH(Tabelle2!$A$2,Literatur!$C1150),0)</f>
        <v>0</v>
      </c>
      <c r="F1150" s="5">
        <f>IFERROR(SEARCH(Tabelle2!$A$3,Literatur!$C1150),0)</f>
        <v>0</v>
      </c>
      <c r="G1150" s="5">
        <f>IFERROR(SEARCH(Tabelle2!$A$4,Literatur!$C1150),0)</f>
        <v>0</v>
      </c>
      <c r="H1150" s="5">
        <f>IFERROR(SEARCH(Tabelle2!$A$5,Literatur!$C1150),0)</f>
        <v>0</v>
      </c>
      <c r="I1150" s="5">
        <f>IFERROR(SEARCH(Tabelle2!$A$6,Literatur!$C1150),0)</f>
        <v>0</v>
      </c>
      <c r="J1150" s="5">
        <f>IFERROR(SEARCH(Tabelle2!$A$7,Literatur!$C1150),0)</f>
        <v>0</v>
      </c>
      <c r="K1150" s="5">
        <f>IFERROR(SEARCH(Tabelle2!$A$8,Literatur!$C1150),0)</f>
        <v>0</v>
      </c>
      <c r="L1150" s="5">
        <f>IFERROR(SEARCH(Tabelle2!$A$9,Literatur!$C1150),0)</f>
        <v>0</v>
      </c>
      <c r="M1150" s="5">
        <f>IFERROR(SEARCH(Tabelle2!$A$10,Literatur!$C1150),0)</f>
        <v>0</v>
      </c>
      <c r="N1150" t="s">
        <v>60</v>
      </c>
      <c r="O1150" t="s">
        <v>61</v>
      </c>
      <c r="P1150" t="s">
        <v>3118</v>
      </c>
      <c r="Q1150" t="s">
        <v>7187</v>
      </c>
      <c r="R1150">
        <v>4</v>
      </c>
      <c r="S1150">
        <v>115439</v>
      </c>
      <c r="T1150" t="s">
        <v>64</v>
      </c>
      <c r="U1150" t="s">
        <v>12764</v>
      </c>
      <c r="V1150" t="s">
        <v>12765</v>
      </c>
      <c r="X1150" t="s">
        <v>12766</v>
      </c>
      <c r="Y1150" t="s">
        <v>12767</v>
      </c>
      <c r="Z1150" t="s">
        <v>12768</v>
      </c>
      <c r="AA1150">
        <f t="shared" si="51"/>
        <v>11</v>
      </c>
      <c r="AB1150">
        <v>42</v>
      </c>
      <c r="AC1150" t="s">
        <v>12798</v>
      </c>
      <c r="AD1150" t="s">
        <v>71</v>
      </c>
      <c r="AE1150">
        <v>29944148</v>
      </c>
      <c r="AF1150" t="s">
        <v>12799</v>
      </c>
      <c r="AG1150" t="s">
        <v>12800</v>
      </c>
      <c r="AH1150" t="s">
        <v>12801</v>
      </c>
      <c r="AI1150" t="s">
        <v>12802</v>
      </c>
      <c r="AJ1150" t="s">
        <v>1033</v>
      </c>
      <c r="AK1150" t="s">
        <v>130</v>
      </c>
      <c r="AL1150">
        <v>2699964</v>
      </c>
      <c r="AM1150">
        <v>2016</v>
      </c>
      <c r="AN1150" t="s">
        <v>12803</v>
      </c>
      <c r="AO1150" t="s">
        <v>12804</v>
      </c>
      <c r="AP1150" t="s">
        <v>12804</v>
      </c>
      <c r="AQ1150" t="s">
        <v>12805</v>
      </c>
      <c r="AR1150" t="s">
        <v>12806</v>
      </c>
      <c r="AS1150" t="s">
        <v>12806</v>
      </c>
      <c r="AT1150" t="s">
        <v>12807</v>
      </c>
      <c r="AU1150" t="s">
        <v>12808</v>
      </c>
      <c r="AV1150" t="s">
        <v>84</v>
      </c>
      <c r="AW1150" t="s">
        <v>86</v>
      </c>
      <c r="AX1150" t="s">
        <v>86</v>
      </c>
      <c r="AY1150" t="s">
        <v>85</v>
      </c>
      <c r="AZ1150" t="s">
        <v>86</v>
      </c>
      <c r="BA1150" t="s">
        <v>85</v>
      </c>
      <c r="BB1150" t="s">
        <v>85</v>
      </c>
      <c r="BC1150">
        <v>0</v>
      </c>
      <c r="BD1150" t="s">
        <v>85</v>
      </c>
      <c r="BE1150" t="s">
        <v>86</v>
      </c>
      <c r="BF1150" t="s">
        <v>85</v>
      </c>
      <c r="BG1150" t="s">
        <v>85</v>
      </c>
      <c r="BH1150" t="s">
        <v>85</v>
      </c>
      <c r="BI1150" t="s">
        <v>85</v>
      </c>
      <c r="BJ1150" t="s">
        <v>85</v>
      </c>
      <c r="BK1150" t="s">
        <v>85</v>
      </c>
      <c r="BL1150" t="s">
        <v>10900</v>
      </c>
      <c r="BM1150" t="s">
        <v>1380</v>
      </c>
      <c r="BN1150" t="s">
        <v>1595</v>
      </c>
      <c r="BO1150" t="s">
        <v>1595</v>
      </c>
      <c r="BP1150" s="1" t="s">
        <v>12809</v>
      </c>
    </row>
    <row r="1151" spans="1:68" hidden="1" x14ac:dyDescent="0.25">
      <c r="A1151" s="1" t="s">
        <v>12761</v>
      </c>
      <c r="B1151" t="s">
        <v>12762</v>
      </c>
      <c r="C1151" t="s">
        <v>12763</v>
      </c>
      <c r="D1151" s="5">
        <f t="shared" si="52"/>
        <v>0</v>
      </c>
      <c r="E1151" s="5">
        <f>IFERROR(SEARCH(Tabelle2!$A$2,Literatur!$C1151),0)</f>
        <v>0</v>
      </c>
      <c r="F1151" s="5">
        <f>IFERROR(SEARCH(Tabelle2!$A$3,Literatur!$C1151),0)</f>
        <v>0</v>
      </c>
      <c r="G1151" s="5">
        <f>IFERROR(SEARCH(Tabelle2!$A$4,Literatur!$C1151),0)</f>
        <v>0</v>
      </c>
      <c r="H1151" s="5">
        <f>IFERROR(SEARCH(Tabelle2!$A$5,Literatur!$C1151),0)</f>
        <v>0</v>
      </c>
      <c r="I1151" s="5">
        <f>IFERROR(SEARCH(Tabelle2!$A$6,Literatur!$C1151),0)</f>
        <v>0</v>
      </c>
      <c r="J1151" s="5">
        <f>IFERROR(SEARCH(Tabelle2!$A$7,Literatur!$C1151),0)</f>
        <v>0</v>
      </c>
      <c r="K1151" s="5">
        <f>IFERROR(SEARCH(Tabelle2!$A$8,Literatur!$C1151),0)</f>
        <v>0</v>
      </c>
      <c r="L1151" s="5">
        <f>IFERROR(SEARCH(Tabelle2!$A$9,Literatur!$C1151),0)</f>
        <v>0</v>
      </c>
      <c r="M1151" s="5">
        <f>IFERROR(SEARCH(Tabelle2!$A$10,Literatur!$C1151),0)</f>
        <v>0</v>
      </c>
      <c r="N1151" t="s">
        <v>60</v>
      </c>
      <c r="O1151" t="s">
        <v>61</v>
      </c>
      <c r="P1151" t="s">
        <v>3118</v>
      </c>
      <c r="Q1151" t="s">
        <v>7187</v>
      </c>
      <c r="R1151">
        <v>4</v>
      </c>
      <c r="S1151">
        <v>115439</v>
      </c>
      <c r="T1151" t="s">
        <v>64</v>
      </c>
      <c r="U1151" t="s">
        <v>12764</v>
      </c>
      <c r="V1151" t="s">
        <v>12765</v>
      </c>
      <c r="X1151" t="s">
        <v>12766</v>
      </c>
      <c r="Y1151" t="s">
        <v>12767</v>
      </c>
      <c r="Z1151" t="s">
        <v>12768</v>
      </c>
      <c r="AA1151">
        <f t="shared" si="51"/>
        <v>11</v>
      </c>
      <c r="AB1151">
        <v>42</v>
      </c>
      <c r="AC1151" t="s">
        <v>12810</v>
      </c>
      <c r="AD1151" t="s">
        <v>71</v>
      </c>
      <c r="AE1151">
        <v>29681541</v>
      </c>
      <c r="AF1151" t="s">
        <v>12811</v>
      </c>
      <c r="AG1151" t="s">
        <v>12812</v>
      </c>
      <c r="AH1151" t="s">
        <v>12813</v>
      </c>
      <c r="AI1151" t="s">
        <v>12814</v>
      </c>
      <c r="AJ1151" t="s">
        <v>113</v>
      </c>
      <c r="AK1151" t="s">
        <v>178</v>
      </c>
      <c r="AL1151">
        <v>2682324</v>
      </c>
      <c r="AM1151">
        <v>2018</v>
      </c>
      <c r="AN1151" t="s">
        <v>4937</v>
      </c>
      <c r="AO1151" t="s">
        <v>4938</v>
      </c>
      <c r="AP1151" t="s">
        <v>4938</v>
      </c>
      <c r="AQ1151" t="s">
        <v>4939</v>
      </c>
      <c r="AR1151" t="s">
        <v>4940</v>
      </c>
      <c r="AS1151" t="s">
        <v>4940</v>
      </c>
      <c r="AT1151" t="s">
        <v>12815</v>
      </c>
      <c r="AU1151" t="s">
        <v>12816</v>
      </c>
      <c r="AV1151" t="s">
        <v>84</v>
      </c>
      <c r="AW1151" t="s">
        <v>86</v>
      </c>
      <c r="AX1151" t="s">
        <v>86</v>
      </c>
      <c r="AY1151" t="s">
        <v>85</v>
      </c>
      <c r="AZ1151" t="s">
        <v>86</v>
      </c>
      <c r="BA1151" t="s">
        <v>85</v>
      </c>
      <c r="BB1151" t="s">
        <v>86</v>
      </c>
      <c r="BC1151">
        <v>0</v>
      </c>
      <c r="BD1151" t="s">
        <v>86</v>
      </c>
      <c r="BE1151" t="s">
        <v>86</v>
      </c>
      <c r="BF1151" t="s">
        <v>85</v>
      </c>
      <c r="BG1151" t="s">
        <v>86</v>
      </c>
      <c r="BH1151" t="s">
        <v>85</v>
      </c>
      <c r="BI1151" t="s">
        <v>85</v>
      </c>
      <c r="BJ1151" t="s">
        <v>85</v>
      </c>
      <c r="BK1151" t="s">
        <v>86</v>
      </c>
      <c r="BL1151" t="s">
        <v>953</v>
      </c>
      <c r="BM1151" t="s">
        <v>3685</v>
      </c>
      <c r="BN1151" t="s">
        <v>999</v>
      </c>
      <c r="BO1151" t="s">
        <v>999</v>
      </c>
      <c r="BP1151" s="1" t="s">
        <v>12817</v>
      </c>
    </row>
    <row r="1152" spans="1:68" hidden="1" x14ac:dyDescent="0.25">
      <c r="A1152" s="1" t="s">
        <v>12761</v>
      </c>
      <c r="B1152" t="s">
        <v>12762</v>
      </c>
      <c r="C1152" t="s">
        <v>12763</v>
      </c>
      <c r="D1152" s="5">
        <f t="shared" si="52"/>
        <v>0</v>
      </c>
      <c r="E1152" s="5">
        <f>IFERROR(SEARCH(Tabelle2!$A$2,Literatur!$C1152),0)</f>
        <v>0</v>
      </c>
      <c r="F1152" s="5">
        <f>IFERROR(SEARCH(Tabelle2!$A$3,Literatur!$C1152),0)</f>
        <v>0</v>
      </c>
      <c r="G1152" s="5">
        <f>IFERROR(SEARCH(Tabelle2!$A$4,Literatur!$C1152),0)</f>
        <v>0</v>
      </c>
      <c r="H1152" s="5">
        <f>IFERROR(SEARCH(Tabelle2!$A$5,Literatur!$C1152),0)</f>
        <v>0</v>
      </c>
      <c r="I1152" s="5">
        <f>IFERROR(SEARCH(Tabelle2!$A$6,Literatur!$C1152),0)</f>
        <v>0</v>
      </c>
      <c r="J1152" s="5">
        <f>IFERROR(SEARCH(Tabelle2!$A$7,Literatur!$C1152),0)</f>
        <v>0</v>
      </c>
      <c r="K1152" s="5">
        <f>IFERROR(SEARCH(Tabelle2!$A$8,Literatur!$C1152),0)</f>
        <v>0</v>
      </c>
      <c r="L1152" s="5">
        <f>IFERROR(SEARCH(Tabelle2!$A$9,Literatur!$C1152),0)</f>
        <v>0</v>
      </c>
      <c r="M1152" s="5">
        <f>IFERROR(SEARCH(Tabelle2!$A$10,Literatur!$C1152),0)</f>
        <v>0</v>
      </c>
      <c r="N1152" t="s">
        <v>60</v>
      </c>
      <c r="O1152" t="s">
        <v>61</v>
      </c>
      <c r="P1152" t="s">
        <v>3118</v>
      </c>
      <c r="Q1152" t="s">
        <v>7187</v>
      </c>
      <c r="R1152">
        <v>4</v>
      </c>
      <c r="S1152">
        <v>115439</v>
      </c>
      <c r="T1152" t="s">
        <v>64</v>
      </c>
      <c r="U1152" t="s">
        <v>12764</v>
      </c>
      <c r="V1152" t="s">
        <v>12765</v>
      </c>
      <c r="X1152" t="s">
        <v>12766</v>
      </c>
      <c r="Y1152" t="s">
        <v>12767</v>
      </c>
      <c r="Z1152" t="s">
        <v>12768</v>
      </c>
      <c r="AA1152">
        <f t="shared" si="51"/>
        <v>11</v>
      </c>
      <c r="AB1152">
        <v>42</v>
      </c>
      <c r="AC1152" t="s">
        <v>12818</v>
      </c>
      <c r="AD1152" t="s">
        <v>71</v>
      </c>
      <c r="AE1152">
        <v>29942545</v>
      </c>
      <c r="AF1152" t="s">
        <v>12819</v>
      </c>
      <c r="AG1152" t="s">
        <v>12820</v>
      </c>
      <c r="AH1152" t="s">
        <v>12821</v>
      </c>
      <c r="AI1152" t="s">
        <v>12822</v>
      </c>
      <c r="AJ1152" t="s">
        <v>113</v>
      </c>
      <c r="AK1152" t="s">
        <v>113</v>
      </c>
      <c r="AL1152">
        <v>2699963</v>
      </c>
      <c r="AM1152">
        <v>2015</v>
      </c>
      <c r="AN1152" t="s">
        <v>12823</v>
      </c>
      <c r="AO1152" t="s">
        <v>12804</v>
      </c>
      <c r="AP1152" t="s">
        <v>12804</v>
      </c>
      <c r="AQ1152" t="s">
        <v>12805</v>
      </c>
      <c r="AR1152" t="s">
        <v>12806</v>
      </c>
      <c r="AS1152" t="s">
        <v>12806</v>
      </c>
      <c r="AT1152" t="s">
        <v>12824</v>
      </c>
      <c r="AU1152" t="s">
        <v>12825</v>
      </c>
      <c r="AV1152" t="s">
        <v>84</v>
      </c>
      <c r="AW1152" t="s">
        <v>86</v>
      </c>
      <c r="AX1152" t="s">
        <v>86</v>
      </c>
      <c r="AY1152" t="s">
        <v>85</v>
      </c>
      <c r="AZ1152" t="s">
        <v>86</v>
      </c>
      <c r="BA1152" t="s">
        <v>85</v>
      </c>
      <c r="BB1152" t="s">
        <v>85</v>
      </c>
      <c r="BC1152">
        <v>1</v>
      </c>
      <c r="BD1152" t="s">
        <v>86</v>
      </c>
      <c r="BE1152" t="s">
        <v>86</v>
      </c>
      <c r="BF1152" t="s">
        <v>85</v>
      </c>
      <c r="BG1152" t="s">
        <v>86</v>
      </c>
      <c r="BH1152" t="s">
        <v>85</v>
      </c>
      <c r="BI1152" t="s">
        <v>85</v>
      </c>
      <c r="BJ1152" t="s">
        <v>85</v>
      </c>
      <c r="BK1152" t="s">
        <v>85</v>
      </c>
      <c r="BL1152" t="s">
        <v>10900</v>
      </c>
      <c r="BM1152" t="s">
        <v>1838</v>
      </c>
      <c r="BN1152" t="s">
        <v>12826</v>
      </c>
      <c r="BO1152" t="s">
        <v>1135</v>
      </c>
      <c r="BP1152" s="1" t="s">
        <v>12827</v>
      </c>
    </row>
    <row r="1153" spans="1:68" hidden="1" x14ac:dyDescent="0.25">
      <c r="A1153" s="1" t="s">
        <v>12761</v>
      </c>
      <c r="B1153" t="s">
        <v>12762</v>
      </c>
      <c r="C1153" t="s">
        <v>12763</v>
      </c>
      <c r="D1153" s="5">
        <f t="shared" si="52"/>
        <v>0</v>
      </c>
      <c r="E1153" s="5">
        <f>IFERROR(SEARCH(Tabelle2!$A$2,Literatur!$C1153),0)</f>
        <v>0</v>
      </c>
      <c r="F1153" s="5">
        <f>IFERROR(SEARCH(Tabelle2!$A$3,Literatur!$C1153),0)</f>
        <v>0</v>
      </c>
      <c r="G1153" s="5">
        <f>IFERROR(SEARCH(Tabelle2!$A$4,Literatur!$C1153),0)</f>
        <v>0</v>
      </c>
      <c r="H1153" s="5">
        <f>IFERROR(SEARCH(Tabelle2!$A$5,Literatur!$C1153),0)</f>
        <v>0</v>
      </c>
      <c r="I1153" s="5">
        <f>IFERROR(SEARCH(Tabelle2!$A$6,Literatur!$C1153),0)</f>
        <v>0</v>
      </c>
      <c r="J1153" s="5">
        <f>IFERROR(SEARCH(Tabelle2!$A$7,Literatur!$C1153),0)</f>
        <v>0</v>
      </c>
      <c r="K1153" s="5">
        <f>IFERROR(SEARCH(Tabelle2!$A$8,Literatur!$C1153),0)</f>
        <v>0</v>
      </c>
      <c r="L1153" s="5">
        <f>IFERROR(SEARCH(Tabelle2!$A$9,Literatur!$C1153),0)</f>
        <v>0</v>
      </c>
      <c r="M1153" s="5">
        <f>IFERROR(SEARCH(Tabelle2!$A$10,Literatur!$C1153),0)</f>
        <v>0</v>
      </c>
      <c r="N1153" t="s">
        <v>60</v>
      </c>
      <c r="O1153" t="s">
        <v>61</v>
      </c>
      <c r="P1153" t="s">
        <v>3118</v>
      </c>
      <c r="Q1153" t="s">
        <v>7187</v>
      </c>
      <c r="R1153">
        <v>4</v>
      </c>
      <c r="S1153">
        <v>115439</v>
      </c>
      <c r="T1153" t="s">
        <v>64</v>
      </c>
      <c r="U1153" t="s">
        <v>12764</v>
      </c>
      <c r="V1153" t="s">
        <v>12765</v>
      </c>
      <c r="X1153" t="s">
        <v>12766</v>
      </c>
      <c r="Y1153" t="s">
        <v>12767</v>
      </c>
      <c r="Z1153" t="s">
        <v>12768</v>
      </c>
      <c r="AA1153">
        <f t="shared" si="51"/>
        <v>11</v>
      </c>
      <c r="AB1153">
        <v>42</v>
      </c>
      <c r="AC1153" t="s">
        <v>12828</v>
      </c>
      <c r="AD1153" t="s">
        <v>71</v>
      </c>
      <c r="AE1153">
        <v>29899557</v>
      </c>
      <c r="AF1153" t="s">
        <v>12829</v>
      </c>
      <c r="AG1153" t="s">
        <v>12830</v>
      </c>
      <c r="AH1153" t="s">
        <v>12831</v>
      </c>
      <c r="AI1153" t="s">
        <v>4248</v>
      </c>
      <c r="AJ1153" t="s">
        <v>241</v>
      </c>
      <c r="AK1153" t="s">
        <v>97</v>
      </c>
      <c r="AL1153">
        <v>2690600</v>
      </c>
      <c r="AM1153">
        <v>2018</v>
      </c>
      <c r="AN1153" t="s">
        <v>464</v>
      </c>
      <c r="AO1153" t="s">
        <v>465</v>
      </c>
      <c r="AP1153" t="s">
        <v>465</v>
      </c>
      <c r="AQ1153" t="s">
        <v>466</v>
      </c>
      <c r="AR1153" t="s">
        <v>467</v>
      </c>
      <c r="AS1153" t="s">
        <v>467</v>
      </c>
      <c r="AT1153" t="s">
        <v>12832</v>
      </c>
      <c r="AU1153" t="s">
        <v>4256</v>
      </c>
      <c r="AV1153" t="s">
        <v>84</v>
      </c>
      <c r="AW1153" t="s">
        <v>86</v>
      </c>
      <c r="AX1153" t="s">
        <v>86</v>
      </c>
      <c r="AY1153" t="s">
        <v>85</v>
      </c>
      <c r="AZ1153" t="s">
        <v>86</v>
      </c>
      <c r="BA1153" t="s">
        <v>85</v>
      </c>
      <c r="BB1153" t="s">
        <v>86</v>
      </c>
      <c r="BC1153">
        <v>1</v>
      </c>
      <c r="BD1153" t="s">
        <v>86</v>
      </c>
      <c r="BE1153" t="s">
        <v>86</v>
      </c>
      <c r="BF1153" t="s">
        <v>85</v>
      </c>
      <c r="BG1153" t="s">
        <v>86</v>
      </c>
      <c r="BH1153" t="s">
        <v>85</v>
      </c>
      <c r="BI1153" t="s">
        <v>85</v>
      </c>
      <c r="BJ1153" t="s">
        <v>85</v>
      </c>
      <c r="BK1153" t="s">
        <v>85</v>
      </c>
      <c r="BL1153" t="s">
        <v>290</v>
      </c>
      <c r="BM1153" t="s">
        <v>12833</v>
      </c>
      <c r="BN1153" t="s">
        <v>3685</v>
      </c>
      <c r="BO1153" t="s">
        <v>3685</v>
      </c>
      <c r="BP1153" s="1" t="s">
        <v>12834</v>
      </c>
    </row>
    <row r="1154" spans="1:68" hidden="1" x14ac:dyDescent="0.25">
      <c r="A1154" s="1" t="s">
        <v>12761</v>
      </c>
      <c r="B1154" t="s">
        <v>12762</v>
      </c>
      <c r="C1154" t="s">
        <v>12763</v>
      </c>
      <c r="D1154" s="5">
        <f t="shared" si="52"/>
        <v>0</v>
      </c>
      <c r="E1154" s="5">
        <f>IFERROR(SEARCH(Tabelle2!$A$2,Literatur!$C1154),0)</f>
        <v>0</v>
      </c>
      <c r="F1154" s="5">
        <f>IFERROR(SEARCH(Tabelle2!$A$3,Literatur!$C1154),0)</f>
        <v>0</v>
      </c>
      <c r="G1154" s="5">
        <f>IFERROR(SEARCH(Tabelle2!$A$4,Literatur!$C1154),0)</f>
        <v>0</v>
      </c>
      <c r="H1154" s="5">
        <f>IFERROR(SEARCH(Tabelle2!$A$5,Literatur!$C1154),0)</f>
        <v>0</v>
      </c>
      <c r="I1154" s="5">
        <f>IFERROR(SEARCH(Tabelle2!$A$6,Literatur!$C1154),0)</f>
        <v>0</v>
      </c>
      <c r="J1154" s="5">
        <f>IFERROR(SEARCH(Tabelle2!$A$7,Literatur!$C1154),0)</f>
        <v>0</v>
      </c>
      <c r="K1154" s="5">
        <f>IFERROR(SEARCH(Tabelle2!$A$8,Literatur!$C1154),0)</f>
        <v>0</v>
      </c>
      <c r="L1154" s="5">
        <f>IFERROR(SEARCH(Tabelle2!$A$9,Literatur!$C1154),0)</f>
        <v>0</v>
      </c>
      <c r="M1154" s="5">
        <f>IFERROR(SEARCH(Tabelle2!$A$10,Literatur!$C1154),0)</f>
        <v>0</v>
      </c>
      <c r="N1154" t="s">
        <v>60</v>
      </c>
      <c r="O1154" t="s">
        <v>61</v>
      </c>
      <c r="P1154" t="s">
        <v>3118</v>
      </c>
      <c r="Q1154" t="s">
        <v>7187</v>
      </c>
      <c r="R1154">
        <v>4</v>
      </c>
      <c r="S1154">
        <v>115439</v>
      </c>
      <c r="T1154" t="s">
        <v>64</v>
      </c>
      <c r="U1154" t="s">
        <v>12764</v>
      </c>
      <c r="V1154" t="s">
        <v>12765</v>
      </c>
      <c r="X1154" t="s">
        <v>12766</v>
      </c>
      <c r="Y1154" t="s">
        <v>12767</v>
      </c>
      <c r="Z1154" t="s">
        <v>12768</v>
      </c>
      <c r="AA1154">
        <f t="shared" si="51"/>
        <v>11</v>
      </c>
      <c r="AB1154">
        <v>42</v>
      </c>
      <c r="AC1154" t="s">
        <v>4244</v>
      </c>
      <c r="AD1154" t="s">
        <v>71</v>
      </c>
      <c r="AE1154">
        <v>29514717</v>
      </c>
      <c r="AF1154" t="s">
        <v>4245</v>
      </c>
      <c r="AG1154" t="s">
        <v>4246</v>
      </c>
      <c r="AH1154" t="s">
        <v>4247</v>
      </c>
      <c r="AI1154" t="s">
        <v>12835</v>
      </c>
      <c r="AJ1154" t="s">
        <v>113</v>
      </c>
      <c r="AK1154" t="s">
        <v>147</v>
      </c>
      <c r="AL1154">
        <v>2655605</v>
      </c>
      <c r="AM1154">
        <v>2018</v>
      </c>
      <c r="AN1154" t="s">
        <v>4249</v>
      </c>
      <c r="AO1154" t="s">
        <v>4250</v>
      </c>
      <c r="AP1154" t="s">
        <v>4251</v>
      </c>
      <c r="AQ1154" t="s">
        <v>4252</v>
      </c>
      <c r="AR1154" t="s">
        <v>4253</v>
      </c>
      <c r="AS1154" t="s">
        <v>4254</v>
      </c>
      <c r="AT1154" t="s">
        <v>4255</v>
      </c>
      <c r="AU1154" t="s">
        <v>12836</v>
      </c>
      <c r="AV1154" t="s">
        <v>84</v>
      </c>
      <c r="AW1154" t="s">
        <v>86</v>
      </c>
      <c r="AX1154" t="s">
        <v>86</v>
      </c>
      <c r="AY1154" t="s">
        <v>85</v>
      </c>
      <c r="AZ1154" t="s">
        <v>86</v>
      </c>
      <c r="BA1154" t="s">
        <v>85</v>
      </c>
      <c r="BB1154" t="s">
        <v>85</v>
      </c>
      <c r="BC1154">
        <v>1</v>
      </c>
      <c r="BD1154" t="s">
        <v>86</v>
      </c>
      <c r="BE1154" t="s">
        <v>86</v>
      </c>
      <c r="BF1154" t="s">
        <v>85</v>
      </c>
      <c r="BG1154" t="s">
        <v>86</v>
      </c>
      <c r="BH1154" t="s">
        <v>85</v>
      </c>
      <c r="BI1154" t="s">
        <v>85</v>
      </c>
      <c r="BJ1154" t="s">
        <v>85</v>
      </c>
      <c r="BK1154" t="s">
        <v>85</v>
      </c>
      <c r="BL1154" t="s">
        <v>4257</v>
      </c>
      <c r="BM1154" t="s">
        <v>3399</v>
      </c>
      <c r="BN1154" t="s">
        <v>4258</v>
      </c>
      <c r="BO1154" t="s">
        <v>4258</v>
      </c>
      <c r="BP1154" s="1" t="s">
        <v>4259</v>
      </c>
    </row>
    <row r="1155" spans="1:68" hidden="1" x14ac:dyDescent="0.25">
      <c r="A1155" s="1" t="s">
        <v>12761</v>
      </c>
      <c r="B1155" t="s">
        <v>12762</v>
      </c>
      <c r="C1155" t="s">
        <v>12763</v>
      </c>
      <c r="D1155" s="5">
        <f t="shared" ref="D1155:D1187" si="56">SUM(E1155:M1155)</f>
        <v>0</v>
      </c>
      <c r="E1155" s="5">
        <f>IFERROR(SEARCH(Tabelle2!$A$2,Literatur!$C1155),0)</f>
        <v>0</v>
      </c>
      <c r="F1155" s="5">
        <f>IFERROR(SEARCH(Tabelle2!$A$3,Literatur!$C1155),0)</f>
        <v>0</v>
      </c>
      <c r="G1155" s="5">
        <f>IFERROR(SEARCH(Tabelle2!$A$4,Literatur!$C1155),0)</f>
        <v>0</v>
      </c>
      <c r="H1155" s="5">
        <f>IFERROR(SEARCH(Tabelle2!$A$5,Literatur!$C1155),0)</f>
        <v>0</v>
      </c>
      <c r="I1155" s="5">
        <f>IFERROR(SEARCH(Tabelle2!$A$6,Literatur!$C1155),0)</f>
        <v>0</v>
      </c>
      <c r="J1155" s="5">
        <f>IFERROR(SEARCH(Tabelle2!$A$7,Literatur!$C1155),0)</f>
        <v>0</v>
      </c>
      <c r="K1155" s="5">
        <f>IFERROR(SEARCH(Tabelle2!$A$8,Literatur!$C1155),0)</f>
        <v>0</v>
      </c>
      <c r="L1155" s="5">
        <f>IFERROR(SEARCH(Tabelle2!$A$9,Literatur!$C1155),0)</f>
        <v>0</v>
      </c>
      <c r="M1155" s="5">
        <f>IFERROR(SEARCH(Tabelle2!$A$10,Literatur!$C1155),0)</f>
        <v>0</v>
      </c>
      <c r="N1155" t="s">
        <v>60</v>
      </c>
      <c r="O1155" t="s">
        <v>61</v>
      </c>
      <c r="P1155" t="s">
        <v>3118</v>
      </c>
      <c r="Q1155" t="s">
        <v>7187</v>
      </c>
      <c r="R1155">
        <v>4</v>
      </c>
      <c r="S1155">
        <v>115439</v>
      </c>
      <c r="T1155" t="s">
        <v>64</v>
      </c>
      <c r="U1155" t="s">
        <v>12764</v>
      </c>
      <c r="V1155" t="s">
        <v>12765</v>
      </c>
      <c r="X1155" t="s">
        <v>12766</v>
      </c>
      <c r="Y1155" t="s">
        <v>12767</v>
      </c>
      <c r="Z1155" t="s">
        <v>12768</v>
      </c>
      <c r="AA1155">
        <f t="shared" ref="AA1155:AA1218" si="57">IF(_xlfn.FLOOR.MATH(SUMPRODUCT(LEN(Z1155)-LEN(SUBSTITUTE(Z1155,",","")))/2-1)&lt;0,0,_xlfn.FLOOR.MATH(SUMPRODUCT(LEN(Z1155)-LEN(SUBSTITUTE(Z1155,",","")))/2))</f>
        <v>11</v>
      </c>
      <c r="AB1155">
        <v>42</v>
      </c>
      <c r="AC1155" t="s">
        <v>12837</v>
      </c>
      <c r="AD1155" t="s">
        <v>71</v>
      </c>
      <c r="AE1155">
        <v>29039463</v>
      </c>
      <c r="AF1155" t="s">
        <v>12838</v>
      </c>
      <c r="AG1155" t="s">
        <v>12839</v>
      </c>
      <c r="AH1155" t="s">
        <v>12840</v>
      </c>
      <c r="AI1155" t="s">
        <v>12841</v>
      </c>
      <c r="AJ1155" t="s">
        <v>113</v>
      </c>
      <c r="AK1155" t="s">
        <v>12842</v>
      </c>
      <c r="AL1155">
        <v>2617121</v>
      </c>
      <c r="AM1155">
        <v>2017</v>
      </c>
      <c r="AN1155" t="s">
        <v>12843</v>
      </c>
      <c r="AO1155" t="s">
        <v>12844</v>
      </c>
      <c r="AP1155" t="s">
        <v>12845</v>
      </c>
      <c r="AQ1155" t="s">
        <v>12846</v>
      </c>
      <c r="AR1155" t="s">
        <v>12847</v>
      </c>
      <c r="AS1155" t="s">
        <v>12848</v>
      </c>
      <c r="AT1155" t="s">
        <v>12849</v>
      </c>
      <c r="AU1155" t="s">
        <v>12850</v>
      </c>
      <c r="AV1155" t="s">
        <v>84</v>
      </c>
      <c r="AW1155" t="s">
        <v>86</v>
      </c>
      <c r="AX1155" t="s">
        <v>86</v>
      </c>
      <c r="AY1155" t="s">
        <v>85</v>
      </c>
      <c r="AZ1155" t="s">
        <v>86</v>
      </c>
      <c r="BA1155" t="s">
        <v>85</v>
      </c>
      <c r="BB1155" t="s">
        <v>85</v>
      </c>
      <c r="BC1155">
        <v>1</v>
      </c>
      <c r="BD1155" t="s">
        <v>86</v>
      </c>
      <c r="BE1155" t="s">
        <v>86</v>
      </c>
      <c r="BF1155" t="s">
        <v>85</v>
      </c>
      <c r="BG1155" t="s">
        <v>86</v>
      </c>
      <c r="BH1155" t="s">
        <v>85</v>
      </c>
      <c r="BI1155" t="s">
        <v>85</v>
      </c>
      <c r="BJ1155" t="s">
        <v>85</v>
      </c>
      <c r="BK1155" t="s">
        <v>85</v>
      </c>
      <c r="BL1155" t="s">
        <v>3695</v>
      </c>
      <c r="BM1155" t="s">
        <v>1867</v>
      </c>
      <c r="BN1155" t="s">
        <v>3686</v>
      </c>
      <c r="BO1155" t="s">
        <v>3686</v>
      </c>
      <c r="BP1155" s="1" t="s">
        <v>12851</v>
      </c>
    </row>
    <row r="1156" spans="1:68" hidden="1" x14ac:dyDescent="0.25">
      <c r="A1156" s="1" t="s">
        <v>12761</v>
      </c>
      <c r="B1156" t="s">
        <v>12762</v>
      </c>
      <c r="C1156" t="s">
        <v>12763</v>
      </c>
      <c r="D1156" s="5">
        <f t="shared" si="56"/>
        <v>0</v>
      </c>
      <c r="E1156" s="5">
        <f>IFERROR(SEARCH(Tabelle2!$A$2,Literatur!$C1156),0)</f>
        <v>0</v>
      </c>
      <c r="F1156" s="5">
        <f>IFERROR(SEARCH(Tabelle2!$A$3,Literatur!$C1156),0)</f>
        <v>0</v>
      </c>
      <c r="G1156" s="5">
        <f>IFERROR(SEARCH(Tabelle2!$A$4,Literatur!$C1156),0)</f>
        <v>0</v>
      </c>
      <c r="H1156" s="5">
        <f>IFERROR(SEARCH(Tabelle2!$A$5,Literatur!$C1156),0)</f>
        <v>0</v>
      </c>
      <c r="I1156" s="5">
        <f>IFERROR(SEARCH(Tabelle2!$A$6,Literatur!$C1156),0)</f>
        <v>0</v>
      </c>
      <c r="J1156" s="5">
        <f>IFERROR(SEARCH(Tabelle2!$A$7,Literatur!$C1156),0)</f>
        <v>0</v>
      </c>
      <c r="K1156" s="5">
        <f>IFERROR(SEARCH(Tabelle2!$A$8,Literatur!$C1156),0)</f>
        <v>0</v>
      </c>
      <c r="L1156" s="5">
        <f>IFERROR(SEARCH(Tabelle2!$A$9,Literatur!$C1156),0)</f>
        <v>0</v>
      </c>
      <c r="M1156" s="5">
        <f>IFERROR(SEARCH(Tabelle2!$A$10,Literatur!$C1156),0)</f>
        <v>0</v>
      </c>
      <c r="N1156" t="s">
        <v>60</v>
      </c>
      <c r="O1156" t="s">
        <v>61</v>
      </c>
      <c r="P1156" t="s">
        <v>3118</v>
      </c>
      <c r="Q1156" t="s">
        <v>7187</v>
      </c>
      <c r="R1156">
        <v>4</v>
      </c>
      <c r="S1156">
        <v>115439</v>
      </c>
      <c r="T1156" t="s">
        <v>64</v>
      </c>
      <c r="U1156" t="s">
        <v>12764</v>
      </c>
      <c r="V1156" t="s">
        <v>12765</v>
      </c>
      <c r="X1156" t="s">
        <v>12766</v>
      </c>
      <c r="Y1156" t="s">
        <v>12767</v>
      </c>
      <c r="Z1156" t="s">
        <v>12768</v>
      </c>
      <c r="AA1156">
        <f t="shared" si="57"/>
        <v>11</v>
      </c>
      <c r="AB1156">
        <v>42</v>
      </c>
      <c r="AC1156" t="s">
        <v>12852</v>
      </c>
      <c r="AD1156" t="s">
        <v>71</v>
      </c>
      <c r="AE1156">
        <v>28923680</v>
      </c>
      <c r="AF1156" t="s">
        <v>12853</v>
      </c>
      <c r="AG1156" t="s">
        <v>12854</v>
      </c>
      <c r="AH1156" t="s">
        <v>12855</v>
      </c>
      <c r="AI1156" t="s">
        <v>12856</v>
      </c>
      <c r="AJ1156" t="s">
        <v>113</v>
      </c>
      <c r="AK1156" t="s">
        <v>2286</v>
      </c>
      <c r="AL1156">
        <v>2610043</v>
      </c>
      <c r="AM1156">
        <v>2017</v>
      </c>
      <c r="AN1156" t="s">
        <v>1034</v>
      </c>
      <c r="AO1156" t="s">
        <v>1034</v>
      </c>
      <c r="AP1156" t="s">
        <v>1034</v>
      </c>
      <c r="AQ1156" t="s">
        <v>1035</v>
      </c>
      <c r="AR1156" t="s">
        <v>1036</v>
      </c>
      <c r="AS1156" t="s">
        <v>1036</v>
      </c>
      <c r="AT1156" t="s">
        <v>12857</v>
      </c>
      <c r="AU1156" t="s">
        <v>12858</v>
      </c>
      <c r="AV1156" t="s">
        <v>84</v>
      </c>
      <c r="AW1156" t="s">
        <v>86</v>
      </c>
      <c r="AX1156" t="s">
        <v>86</v>
      </c>
      <c r="AY1156" t="s">
        <v>85</v>
      </c>
      <c r="AZ1156" t="s">
        <v>86</v>
      </c>
      <c r="BA1156" t="s">
        <v>85</v>
      </c>
      <c r="BB1156" t="s">
        <v>86</v>
      </c>
      <c r="BC1156">
        <v>1</v>
      </c>
      <c r="BD1156" t="s">
        <v>86</v>
      </c>
      <c r="BE1156" t="s">
        <v>86</v>
      </c>
      <c r="BF1156" t="s">
        <v>86</v>
      </c>
      <c r="BG1156" t="s">
        <v>86</v>
      </c>
      <c r="BH1156" t="s">
        <v>85</v>
      </c>
      <c r="BI1156" t="s">
        <v>85</v>
      </c>
      <c r="BJ1156" t="s">
        <v>85</v>
      </c>
      <c r="BK1156" t="s">
        <v>85</v>
      </c>
      <c r="BL1156" t="s">
        <v>12859</v>
      </c>
      <c r="BM1156" t="s">
        <v>12860</v>
      </c>
      <c r="BN1156" t="s">
        <v>12861</v>
      </c>
      <c r="BO1156" t="s">
        <v>12861</v>
      </c>
      <c r="BP1156" s="1" t="s">
        <v>12862</v>
      </c>
    </row>
    <row r="1157" spans="1:68" hidden="1" x14ac:dyDescent="0.25">
      <c r="A1157" s="1" t="s">
        <v>12761</v>
      </c>
      <c r="B1157" t="s">
        <v>12762</v>
      </c>
      <c r="C1157" t="s">
        <v>12763</v>
      </c>
      <c r="D1157" s="5">
        <f t="shared" si="56"/>
        <v>0</v>
      </c>
      <c r="E1157" s="5">
        <f>IFERROR(SEARCH(Tabelle2!$A$2,Literatur!$C1157),0)</f>
        <v>0</v>
      </c>
      <c r="F1157" s="5">
        <f>IFERROR(SEARCH(Tabelle2!$A$3,Literatur!$C1157),0)</f>
        <v>0</v>
      </c>
      <c r="G1157" s="5">
        <f>IFERROR(SEARCH(Tabelle2!$A$4,Literatur!$C1157),0)</f>
        <v>0</v>
      </c>
      <c r="H1157" s="5">
        <f>IFERROR(SEARCH(Tabelle2!$A$5,Literatur!$C1157),0)</f>
        <v>0</v>
      </c>
      <c r="I1157" s="5">
        <f>IFERROR(SEARCH(Tabelle2!$A$6,Literatur!$C1157),0)</f>
        <v>0</v>
      </c>
      <c r="J1157" s="5">
        <f>IFERROR(SEARCH(Tabelle2!$A$7,Literatur!$C1157),0)</f>
        <v>0</v>
      </c>
      <c r="K1157" s="5">
        <f>IFERROR(SEARCH(Tabelle2!$A$8,Literatur!$C1157),0)</f>
        <v>0</v>
      </c>
      <c r="L1157" s="5">
        <f>IFERROR(SEARCH(Tabelle2!$A$9,Literatur!$C1157),0)</f>
        <v>0</v>
      </c>
      <c r="M1157" s="5">
        <f>IFERROR(SEARCH(Tabelle2!$A$10,Literatur!$C1157),0)</f>
        <v>0</v>
      </c>
      <c r="N1157" t="s">
        <v>60</v>
      </c>
      <c r="O1157" t="s">
        <v>61</v>
      </c>
      <c r="P1157" t="s">
        <v>3118</v>
      </c>
      <c r="Q1157" t="s">
        <v>7187</v>
      </c>
      <c r="R1157">
        <v>4</v>
      </c>
      <c r="S1157">
        <v>115439</v>
      </c>
      <c r="T1157" t="s">
        <v>64</v>
      </c>
      <c r="U1157" t="s">
        <v>12764</v>
      </c>
      <c r="V1157" t="s">
        <v>12765</v>
      </c>
      <c r="X1157" t="s">
        <v>12766</v>
      </c>
      <c r="Y1157" t="s">
        <v>12767</v>
      </c>
      <c r="Z1157" t="s">
        <v>12768</v>
      </c>
      <c r="AA1157">
        <f t="shared" si="57"/>
        <v>11</v>
      </c>
      <c r="AB1157">
        <v>42</v>
      </c>
      <c r="AC1157" t="s">
        <v>12863</v>
      </c>
      <c r="AD1157" t="s">
        <v>71</v>
      </c>
      <c r="AE1157">
        <v>28638147</v>
      </c>
      <c r="AF1157" t="s">
        <v>12864</v>
      </c>
      <c r="AG1157" t="s">
        <v>12865</v>
      </c>
      <c r="AH1157" t="s">
        <v>12866</v>
      </c>
      <c r="AI1157" t="s">
        <v>12867</v>
      </c>
      <c r="AJ1157" t="s">
        <v>113</v>
      </c>
      <c r="AK1157" t="s">
        <v>384</v>
      </c>
      <c r="AL1157">
        <v>2562821</v>
      </c>
      <c r="AM1157">
        <v>2017</v>
      </c>
      <c r="AN1157" t="s">
        <v>464</v>
      </c>
      <c r="AO1157" t="s">
        <v>465</v>
      </c>
      <c r="AP1157" t="s">
        <v>465</v>
      </c>
      <c r="AQ1157" t="s">
        <v>466</v>
      </c>
      <c r="AR1157" t="s">
        <v>467</v>
      </c>
      <c r="AS1157" t="s">
        <v>467</v>
      </c>
      <c r="AT1157" t="s">
        <v>12868</v>
      </c>
      <c r="AU1157" t="s">
        <v>12869</v>
      </c>
      <c r="AV1157" t="s">
        <v>84</v>
      </c>
      <c r="AW1157" t="s">
        <v>86</v>
      </c>
      <c r="AX1157" t="s">
        <v>86</v>
      </c>
      <c r="AY1157" t="s">
        <v>85</v>
      </c>
      <c r="AZ1157" t="s">
        <v>86</v>
      </c>
      <c r="BA1157" t="s">
        <v>85</v>
      </c>
      <c r="BB1157" t="s">
        <v>86</v>
      </c>
      <c r="BC1157">
        <v>1</v>
      </c>
      <c r="BD1157" t="s">
        <v>86</v>
      </c>
      <c r="BE1157" t="s">
        <v>86</v>
      </c>
      <c r="BF1157" t="s">
        <v>85</v>
      </c>
      <c r="BG1157" t="s">
        <v>86</v>
      </c>
      <c r="BH1157" t="s">
        <v>85</v>
      </c>
      <c r="BI1157" t="s">
        <v>85</v>
      </c>
      <c r="BJ1157" t="s">
        <v>85</v>
      </c>
      <c r="BK1157" t="s">
        <v>85</v>
      </c>
      <c r="BL1157" t="s">
        <v>12870</v>
      </c>
      <c r="BM1157" t="s">
        <v>11742</v>
      </c>
      <c r="BN1157" t="s">
        <v>4515</v>
      </c>
      <c r="BO1157" t="s">
        <v>4515</v>
      </c>
      <c r="BP1157" s="1" t="s">
        <v>12871</v>
      </c>
    </row>
    <row r="1158" spans="1:68" hidden="1" x14ac:dyDescent="0.25">
      <c r="A1158" s="1" t="s">
        <v>12761</v>
      </c>
      <c r="B1158" t="s">
        <v>12762</v>
      </c>
      <c r="C1158" t="s">
        <v>12763</v>
      </c>
      <c r="D1158" s="5">
        <f t="shared" si="56"/>
        <v>0</v>
      </c>
      <c r="E1158" s="5">
        <f>IFERROR(SEARCH(Tabelle2!$A$2,Literatur!$C1158),0)</f>
        <v>0</v>
      </c>
      <c r="F1158" s="5">
        <f>IFERROR(SEARCH(Tabelle2!$A$3,Literatur!$C1158),0)</f>
        <v>0</v>
      </c>
      <c r="G1158" s="5">
        <f>IFERROR(SEARCH(Tabelle2!$A$4,Literatur!$C1158),0)</f>
        <v>0</v>
      </c>
      <c r="H1158" s="5">
        <f>IFERROR(SEARCH(Tabelle2!$A$5,Literatur!$C1158),0)</f>
        <v>0</v>
      </c>
      <c r="I1158" s="5">
        <f>IFERROR(SEARCH(Tabelle2!$A$6,Literatur!$C1158),0)</f>
        <v>0</v>
      </c>
      <c r="J1158" s="5">
        <f>IFERROR(SEARCH(Tabelle2!$A$7,Literatur!$C1158),0)</f>
        <v>0</v>
      </c>
      <c r="K1158" s="5">
        <f>IFERROR(SEARCH(Tabelle2!$A$8,Literatur!$C1158),0)</f>
        <v>0</v>
      </c>
      <c r="L1158" s="5">
        <f>IFERROR(SEARCH(Tabelle2!$A$9,Literatur!$C1158),0)</f>
        <v>0</v>
      </c>
      <c r="M1158" s="5">
        <f>IFERROR(SEARCH(Tabelle2!$A$10,Literatur!$C1158),0)</f>
        <v>0</v>
      </c>
      <c r="N1158" t="s">
        <v>60</v>
      </c>
      <c r="O1158" t="s">
        <v>61</v>
      </c>
      <c r="P1158" t="s">
        <v>3118</v>
      </c>
      <c r="Q1158" t="s">
        <v>7187</v>
      </c>
      <c r="R1158">
        <v>4</v>
      </c>
      <c r="S1158">
        <v>115439</v>
      </c>
      <c r="T1158" t="s">
        <v>64</v>
      </c>
      <c r="U1158" t="s">
        <v>12764</v>
      </c>
      <c r="V1158" t="s">
        <v>12765</v>
      </c>
      <c r="X1158" t="s">
        <v>12766</v>
      </c>
      <c r="Y1158" t="s">
        <v>12767</v>
      </c>
      <c r="Z1158" t="s">
        <v>12768</v>
      </c>
      <c r="AA1158">
        <f t="shared" si="57"/>
        <v>11</v>
      </c>
      <c r="AB1158">
        <v>42</v>
      </c>
      <c r="AC1158" t="s">
        <v>12872</v>
      </c>
      <c r="AD1158" t="s">
        <v>71</v>
      </c>
      <c r="AE1158">
        <v>25493547</v>
      </c>
      <c r="AF1158" t="s">
        <v>12873</v>
      </c>
      <c r="AG1158" t="s">
        <v>12874</v>
      </c>
      <c r="AH1158" t="s">
        <v>12875</v>
      </c>
      <c r="AI1158" t="s">
        <v>12876</v>
      </c>
      <c r="AJ1158" t="s">
        <v>130</v>
      </c>
      <c r="AK1158" t="s">
        <v>734</v>
      </c>
      <c r="AL1158">
        <v>2239045</v>
      </c>
      <c r="AM1158">
        <v>2015</v>
      </c>
      <c r="AN1158" t="s">
        <v>6981</v>
      </c>
      <c r="AO1158" t="s">
        <v>6982</v>
      </c>
      <c r="AP1158" t="s">
        <v>6983</v>
      </c>
      <c r="AQ1158" t="s">
        <v>6984</v>
      </c>
      <c r="AR1158" t="s">
        <v>6985</v>
      </c>
      <c r="AS1158" t="s">
        <v>6986</v>
      </c>
      <c r="AT1158" t="s">
        <v>12877</v>
      </c>
      <c r="AU1158" t="s">
        <v>12878</v>
      </c>
      <c r="AV1158" t="s">
        <v>84</v>
      </c>
      <c r="AW1158" t="s">
        <v>85</v>
      </c>
      <c r="AX1158" t="s">
        <v>86</v>
      </c>
      <c r="AY1158" t="s">
        <v>85</v>
      </c>
      <c r="AZ1158" t="s">
        <v>86</v>
      </c>
      <c r="BA1158" t="s">
        <v>85</v>
      </c>
      <c r="BB1158" t="s">
        <v>85</v>
      </c>
      <c r="BC1158">
        <v>1</v>
      </c>
      <c r="BD1158" t="s">
        <v>86</v>
      </c>
      <c r="BE1158" t="s">
        <v>86</v>
      </c>
      <c r="BF1158" t="s">
        <v>85</v>
      </c>
      <c r="BG1158" t="s">
        <v>86</v>
      </c>
      <c r="BH1158" t="s">
        <v>85</v>
      </c>
      <c r="BI1158" t="s">
        <v>85</v>
      </c>
      <c r="BJ1158" t="s">
        <v>85</v>
      </c>
      <c r="BK1158" t="s">
        <v>85</v>
      </c>
      <c r="BL1158" t="s">
        <v>1631</v>
      </c>
      <c r="BM1158" t="s">
        <v>2318</v>
      </c>
      <c r="BN1158" t="s">
        <v>2798</v>
      </c>
      <c r="BO1158" t="s">
        <v>1135</v>
      </c>
      <c r="BP1158" s="1" t="s">
        <v>12879</v>
      </c>
    </row>
    <row r="1159" spans="1:68" hidden="1" x14ac:dyDescent="0.25">
      <c r="A1159" s="1" t="s">
        <v>12761</v>
      </c>
      <c r="B1159" t="s">
        <v>12762</v>
      </c>
      <c r="C1159" t="s">
        <v>12763</v>
      </c>
      <c r="D1159" s="5">
        <f t="shared" si="56"/>
        <v>0</v>
      </c>
      <c r="E1159" s="5">
        <f>IFERROR(SEARCH(Tabelle2!$A$2,Literatur!$C1159),0)</f>
        <v>0</v>
      </c>
      <c r="F1159" s="5">
        <f>IFERROR(SEARCH(Tabelle2!$A$3,Literatur!$C1159),0)</f>
        <v>0</v>
      </c>
      <c r="G1159" s="5">
        <f>IFERROR(SEARCH(Tabelle2!$A$4,Literatur!$C1159),0)</f>
        <v>0</v>
      </c>
      <c r="H1159" s="5">
        <f>IFERROR(SEARCH(Tabelle2!$A$5,Literatur!$C1159),0)</f>
        <v>0</v>
      </c>
      <c r="I1159" s="5">
        <f>IFERROR(SEARCH(Tabelle2!$A$6,Literatur!$C1159),0)</f>
        <v>0</v>
      </c>
      <c r="J1159" s="5">
        <f>IFERROR(SEARCH(Tabelle2!$A$7,Literatur!$C1159),0)</f>
        <v>0</v>
      </c>
      <c r="K1159" s="5">
        <f>IFERROR(SEARCH(Tabelle2!$A$8,Literatur!$C1159),0)</f>
        <v>0</v>
      </c>
      <c r="L1159" s="5">
        <f>IFERROR(SEARCH(Tabelle2!$A$9,Literatur!$C1159),0)</f>
        <v>0</v>
      </c>
      <c r="M1159" s="5">
        <f>IFERROR(SEARCH(Tabelle2!$A$10,Literatur!$C1159),0)</f>
        <v>0</v>
      </c>
      <c r="N1159" t="s">
        <v>60</v>
      </c>
      <c r="O1159" t="s">
        <v>61</v>
      </c>
      <c r="P1159" t="s">
        <v>3118</v>
      </c>
      <c r="Q1159" t="s">
        <v>7187</v>
      </c>
      <c r="R1159">
        <v>4</v>
      </c>
      <c r="S1159">
        <v>115439</v>
      </c>
      <c r="T1159" t="s">
        <v>64</v>
      </c>
      <c r="U1159" t="s">
        <v>12764</v>
      </c>
      <c r="V1159" t="s">
        <v>12765</v>
      </c>
      <c r="X1159" t="s">
        <v>12766</v>
      </c>
      <c r="Y1159" t="s">
        <v>12767</v>
      </c>
      <c r="Z1159" t="s">
        <v>12768</v>
      </c>
      <c r="AA1159">
        <f t="shared" si="57"/>
        <v>11</v>
      </c>
      <c r="AB1159">
        <v>42</v>
      </c>
      <c r="AC1159" t="s">
        <v>12880</v>
      </c>
      <c r="AD1159" t="s">
        <v>71</v>
      </c>
      <c r="AE1159">
        <v>29895861</v>
      </c>
      <c r="AF1159" t="s">
        <v>12881</v>
      </c>
      <c r="AG1159" t="s">
        <v>12882</v>
      </c>
      <c r="AH1159" t="s">
        <v>12883</v>
      </c>
      <c r="AI1159" t="s">
        <v>12884</v>
      </c>
      <c r="AJ1159" t="s">
        <v>113</v>
      </c>
      <c r="AK1159" t="s">
        <v>281</v>
      </c>
      <c r="AL1159">
        <v>2690598</v>
      </c>
      <c r="AM1159">
        <v>2018</v>
      </c>
      <c r="AN1159" t="s">
        <v>1300</v>
      </c>
      <c r="AO1159" t="s">
        <v>1301</v>
      </c>
      <c r="AP1159" t="s">
        <v>1301</v>
      </c>
      <c r="AQ1159" t="s">
        <v>1302</v>
      </c>
      <c r="AR1159" t="s">
        <v>1303</v>
      </c>
      <c r="AS1159" t="s">
        <v>1303</v>
      </c>
      <c r="AT1159" t="s">
        <v>12885</v>
      </c>
      <c r="AU1159" t="s">
        <v>12886</v>
      </c>
      <c r="AV1159" t="s">
        <v>84</v>
      </c>
      <c r="AW1159" t="s">
        <v>86</v>
      </c>
      <c r="AX1159" t="s">
        <v>86</v>
      </c>
      <c r="AY1159" t="s">
        <v>85</v>
      </c>
      <c r="AZ1159" t="s">
        <v>86</v>
      </c>
      <c r="BA1159" t="s">
        <v>85</v>
      </c>
      <c r="BB1159" t="s">
        <v>86</v>
      </c>
      <c r="BC1159">
        <v>2</v>
      </c>
      <c r="BD1159" t="s">
        <v>86</v>
      </c>
      <c r="BE1159" t="s">
        <v>86</v>
      </c>
      <c r="BF1159" t="s">
        <v>86</v>
      </c>
      <c r="BG1159" t="s">
        <v>86</v>
      </c>
      <c r="BH1159" t="s">
        <v>85</v>
      </c>
      <c r="BI1159" t="s">
        <v>85</v>
      </c>
      <c r="BJ1159" t="s">
        <v>85</v>
      </c>
      <c r="BK1159" t="s">
        <v>86</v>
      </c>
      <c r="BL1159" t="s">
        <v>292</v>
      </c>
      <c r="BM1159" t="s">
        <v>1460</v>
      </c>
      <c r="BN1159" t="s">
        <v>3293</v>
      </c>
      <c r="BO1159" t="s">
        <v>2798</v>
      </c>
      <c r="BP1159" s="1" t="s">
        <v>12887</v>
      </c>
    </row>
    <row r="1160" spans="1:68" hidden="1" x14ac:dyDescent="0.25">
      <c r="A1160" s="1" t="s">
        <v>12761</v>
      </c>
      <c r="B1160" t="s">
        <v>12762</v>
      </c>
      <c r="C1160" t="s">
        <v>12763</v>
      </c>
      <c r="D1160" s="5">
        <f t="shared" si="56"/>
        <v>0</v>
      </c>
      <c r="E1160" s="5">
        <f>IFERROR(SEARCH(Tabelle2!$A$2,Literatur!$C1160),0)</f>
        <v>0</v>
      </c>
      <c r="F1160" s="5">
        <f>IFERROR(SEARCH(Tabelle2!$A$3,Literatur!$C1160),0)</f>
        <v>0</v>
      </c>
      <c r="G1160" s="5">
        <f>IFERROR(SEARCH(Tabelle2!$A$4,Literatur!$C1160),0)</f>
        <v>0</v>
      </c>
      <c r="H1160" s="5">
        <f>IFERROR(SEARCH(Tabelle2!$A$5,Literatur!$C1160),0)</f>
        <v>0</v>
      </c>
      <c r="I1160" s="5">
        <f>IFERROR(SEARCH(Tabelle2!$A$6,Literatur!$C1160),0)</f>
        <v>0</v>
      </c>
      <c r="J1160" s="5">
        <f>IFERROR(SEARCH(Tabelle2!$A$7,Literatur!$C1160),0)</f>
        <v>0</v>
      </c>
      <c r="K1160" s="5">
        <f>IFERROR(SEARCH(Tabelle2!$A$8,Literatur!$C1160),0)</f>
        <v>0</v>
      </c>
      <c r="L1160" s="5">
        <f>IFERROR(SEARCH(Tabelle2!$A$9,Literatur!$C1160),0)</f>
        <v>0</v>
      </c>
      <c r="M1160" s="5">
        <f>IFERROR(SEARCH(Tabelle2!$A$10,Literatur!$C1160),0)</f>
        <v>0</v>
      </c>
      <c r="N1160" t="s">
        <v>60</v>
      </c>
      <c r="O1160" t="s">
        <v>61</v>
      </c>
      <c r="P1160" t="s">
        <v>3118</v>
      </c>
      <c r="Q1160" t="s">
        <v>7187</v>
      </c>
      <c r="R1160">
        <v>4</v>
      </c>
      <c r="S1160">
        <v>115439</v>
      </c>
      <c r="T1160" t="s">
        <v>64</v>
      </c>
      <c r="U1160" t="s">
        <v>12764</v>
      </c>
      <c r="V1160" t="s">
        <v>12765</v>
      </c>
      <c r="X1160" t="s">
        <v>12766</v>
      </c>
      <c r="Y1160" t="s">
        <v>12767</v>
      </c>
      <c r="Z1160" t="s">
        <v>12768</v>
      </c>
      <c r="AA1160">
        <f t="shared" si="57"/>
        <v>11</v>
      </c>
      <c r="AB1160">
        <v>42</v>
      </c>
      <c r="AC1160" t="s">
        <v>12888</v>
      </c>
      <c r="AD1160" t="s">
        <v>71</v>
      </c>
      <c r="AE1160">
        <v>28827786</v>
      </c>
      <c r="AF1160" t="s">
        <v>12889</v>
      </c>
      <c r="AG1160" t="s">
        <v>12890</v>
      </c>
      <c r="AH1160" t="s">
        <v>12891</v>
      </c>
      <c r="AI1160" t="s">
        <v>12892</v>
      </c>
      <c r="AJ1160" t="s">
        <v>130</v>
      </c>
      <c r="AK1160" t="s">
        <v>384</v>
      </c>
      <c r="AL1160">
        <v>2582427</v>
      </c>
      <c r="AM1160">
        <v>2017</v>
      </c>
      <c r="AN1160" t="s">
        <v>464</v>
      </c>
      <c r="AO1160" t="s">
        <v>465</v>
      </c>
      <c r="AP1160" t="s">
        <v>465</v>
      </c>
      <c r="AQ1160" t="s">
        <v>466</v>
      </c>
      <c r="AR1160" t="s">
        <v>467</v>
      </c>
      <c r="AS1160" t="s">
        <v>467</v>
      </c>
      <c r="AT1160" t="s">
        <v>12893</v>
      </c>
      <c r="AU1160" t="s">
        <v>12894</v>
      </c>
      <c r="AV1160" t="s">
        <v>84</v>
      </c>
      <c r="AW1160" t="s">
        <v>86</v>
      </c>
      <c r="AX1160" t="s">
        <v>86</v>
      </c>
      <c r="AY1160" t="s">
        <v>85</v>
      </c>
      <c r="AZ1160" t="s">
        <v>86</v>
      </c>
      <c r="BA1160" t="s">
        <v>85</v>
      </c>
      <c r="BB1160" t="s">
        <v>86</v>
      </c>
      <c r="BC1160">
        <v>2</v>
      </c>
      <c r="BD1160" t="s">
        <v>86</v>
      </c>
      <c r="BE1160" t="s">
        <v>86</v>
      </c>
      <c r="BF1160" t="s">
        <v>86</v>
      </c>
      <c r="BG1160" t="s">
        <v>86</v>
      </c>
      <c r="BH1160" t="s">
        <v>85</v>
      </c>
      <c r="BI1160" t="s">
        <v>85</v>
      </c>
      <c r="BJ1160" t="s">
        <v>85</v>
      </c>
      <c r="BK1160" t="s">
        <v>85</v>
      </c>
      <c r="BL1160" t="s">
        <v>10798</v>
      </c>
      <c r="BM1160" t="s">
        <v>5718</v>
      </c>
      <c r="BN1160" t="s">
        <v>106</v>
      </c>
      <c r="BO1160" t="s">
        <v>3293</v>
      </c>
      <c r="BP1160" s="1" t="s">
        <v>12895</v>
      </c>
    </row>
    <row r="1161" spans="1:68" hidden="1" x14ac:dyDescent="0.25">
      <c r="A1161" s="1" t="s">
        <v>12761</v>
      </c>
      <c r="B1161" t="s">
        <v>12762</v>
      </c>
      <c r="C1161" t="s">
        <v>12763</v>
      </c>
      <c r="D1161" s="5">
        <f t="shared" si="56"/>
        <v>0</v>
      </c>
      <c r="E1161" s="5">
        <f>IFERROR(SEARCH(Tabelle2!$A$2,Literatur!$C1161),0)</f>
        <v>0</v>
      </c>
      <c r="F1161" s="5">
        <f>IFERROR(SEARCH(Tabelle2!$A$3,Literatur!$C1161),0)</f>
        <v>0</v>
      </c>
      <c r="G1161" s="5">
        <f>IFERROR(SEARCH(Tabelle2!$A$4,Literatur!$C1161),0)</f>
        <v>0</v>
      </c>
      <c r="H1161" s="5">
        <f>IFERROR(SEARCH(Tabelle2!$A$5,Literatur!$C1161),0)</f>
        <v>0</v>
      </c>
      <c r="I1161" s="5">
        <f>IFERROR(SEARCH(Tabelle2!$A$6,Literatur!$C1161),0)</f>
        <v>0</v>
      </c>
      <c r="J1161" s="5">
        <f>IFERROR(SEARCH(Tabelle2!$A$7,Literatur!$C1161),0)</f>
        <v>0</v>
      </c>
      <c r="K1161" s="5">
        <f>IFERROR(SEARCH(Tabelle2!$A$8,Literatur!$C1161),0)</f>
        <v>0</v>
      </c>
      <c r="L1161" s="5">
        <f>IFERROR(SEARCH(Tabelle2!$A$9,Literatur!$C1161),0)</f>
        <v>0</v>
      </c>
      <c r="M1161" s="5">
        <f>IFERROR(SEARCH(Tabelle2!$A$10,Literatur!$C1161),0)</f>
        <v>0</v>
      </c>
      <c r="N1161" t="s">
        <v>60</v>
      </c>
      <c r="O1161" t="s">
        <v>61</v>
      </c>
      <c r="P1161" t="s">
        <v>3118</v>
      </c>
      <c r="Q1161" t="s">
        <v>7187</v>
      </c>
      <c r="R1161">
        <v>4</v>
      </c>
      <c r="S1161">
        <v>115439</v>
      </c>
      <c r="T1161" t="s">
        <v>64</v>
      </c>
      <c r="U1161" t="s">
        <v>12764</v>
      </c>
      <c r="V1161" t="s">
        <v>12765</v>
      </c>
      <c r="X1161" t="s">
        <v>12766</v>
      </c>
      <c r="Y1161" t="s">
        <v>12767</v>
      </c>
      <c r="Z1161" t="s">
        <v>12768</v>
      </c>
      <c r="AA1161">
        <f t="shared" si="57"/>
        <v>11</v>
      </c>
      <c r="AB1161">
        <v>42</v>
      </c>
      <c r="AC1161" t="s">
        <v>12896</v>
      </c>
      <c r="AD1161" t="s">
        <v>71</v>
      </c>
      <c r="AE1161">
        <v>28689993</v>
      </c>
      <c r="AF1161" t="s">
        <v>12897</v>
      </c>
      <c r="AG1161" t="s">
        <v>12898</v>
      </c>
      <c r="AH1161" t="s">
        <v>12899</v>
      </c>
      <c r="AI1161" t="s">
        <v>12900</v>
      </c>
      <c r="AJ1161" t="s">
        <v>113</v>
      </c>
      <c r="AK1161" t="s">
        <v>281</v>
      </c>
      <c r="AL1161">
        <v>2585899</v>
      </c>
      <c r="AM1161">
        <v>2017</v>
      </c>
      <c r="AN1161" t="s">
        <v>4937</v>
      </c>
      <c r="AO1161" t="s">
        <v>4938</v>
      </c>
      <c r="AP1161" t="s">
        <v>4938</v>
      </c>
      <c r="AQ1161" t="s">
        <v>4939</v>
      </c>
      <c r="AR1161" t="s">
        <v>4940</v>
      </c>
      <c r="AS1161" t="s">
        <v>4940</v>
      </c>
      <c r="AT1161" t="s">
        <v>12901</v>
      </c>
      <c r="AU1161" t="s">
        <v>12902</v>
      </c>
      <c r="AV1161" t="s">
        <v>84</v>
      </c>
      <c r="AW1161" t="s">
        <v>86</v>
      </c>
      <c r="AX1161" t="s">
        <v>86</v>
      </c>
      <c r="AY1161" t="s">
        <v>85</v>
      </c>
      <c r="AZ1161" t="s">
        <v>86</v>
      </c>
      <c r="BA1161" t="s">
        <v>85</v>
      </c>
      <c r="BB1161" t="s">
        <v>86</v>
      </c>
      <c r="BC1161">
        <v>2</v>
      </c>
      <c r="BD1161" t="s">
        <v>86</v>
      </c>
      <c r="BE1161" t="s">
        <v>86</v>
      </c>
      <c r="BF1161" t="s">
        <v>86</v>
      </c>
      <c r="BG1161" t="s">
        <v>86</v>
      </c>
      <c r="BH1161" t="s">
        <v>85</v>
      </c>
      <c r="BI1161" t="s">
        <v>85</v>
      </c>
      <c r="BJ1161" t="s">
        <v>85</v>
      </c>
      <c r="BK1161" t="s">
        <v>86</v>
      </c>
      <c r="BL1161" t="s">
        <v>9313</v>
      </c>
      <c r="BM1161" t="s">
        <v>1756</v>
      </c>
      <c r="BN1161" t="s">
        <v>584</v>
      </c>
      <c r="BO1161" t="s">
        <v>106</v>
      </c>
      <c r="BP1161" s="1" t="s">
        <v>12903</v>
      </c>
    </row>
    <row r="1162" spans="1:68" hidden="1" x14ac:dyDescent="0.25">
      <c r="A1162" s="1" t="s">
        <v>12761</v>
      </c>
      <c r="B1162" t="s">
        <v>12762</v>
      </c>
      <c r="C1162" t="s">
        <v>12763</v>
      </c>
      <c r="D1162" s="5">
        <f t="shared" si="56"/>
        <v>0</v>
      </c>
      <c r="E1162" s="5">
        <f>IFERROR(SEARCH(Tabelle2!$A$2,Literatur!$C1162),0)</f>
        <v>0</v>
      </c>
      <c r="F1162" s="5">
        <f>IFERROR(SEARCH(Tabelle2!$A$3,Literatur!$C1162),0)</f>
        <v>0</v>
      </c>
      <c r="G1162" s="5">
        <f>IFERROR(SEARCH(Tabelle2!$A$4,Literatur!$C1162),0)</f>
        <v>0</v>
      </c>
      <c r="H1162" s="5">
        <f>IFERROR(SEARCH(Tabelle2!$A$5,Literatur!$C1162),0)</f>
        <v>0</v>
      </c>
      <c r="I1162" s="5">
        <f>IFERROR(SEARCH(Tabelle2!$A$6,Literatur!$C1162),0)</f>
        <v>0</v>
      </c>
      <c r="J1162" s="5">
        <f>IFERROR(SEARCH(Tabelle2!$A$7,Literatur!$C1162),0)</f>
        <v>0</v>
      </c>
      <c r="K1162" s="5">
        <f>IFERROR(SEARCH(Tabelle2!$A$8,Literatur!$C1162),0)</f>
        <v>0</v>
      </c>
      <c r="L1162" s="5">
        <f>IFERROR(SEARCH(Tabelle2!$A$9,Literatur!$C1162),0)</f>
        <v>0</v>
      </c>
      <c r="M1162" s="5">
        <f>IFERROR(SEARCH(Tabelle2!$A$10,Literatur!$C1162),0)</f>
        <v>0</v>
      </c>
      <c r="N1162" t="s">
        <v>60</v>
      </c>
      <c r="O1162" t="s">
        <v>61</v>
      </c>
      <c r="P1162" t="s">
        <v>3118</v>
      </c>
      <c r="Q1162" t="s">
        <v>7187</v>
      </c>
      <c r="R1162">
        <v>4</v>
      </c>
      <c r="S1162">
        <v>115439</v>
      </c>
      <c r="T1162" t="s">
        <v>64</v>
      </c>
      <c r="U1162" t="s">
        <v>12764</v>
      </c>
      <c r="V1162" t="s">
        <v>12765</v>
      </c>
      <c r="X1162" t="s">
        <v>12766</v>
      </c>
      <c r="Y1162" t="s">
        <v>12767</v>
      </c>
      <c r="Z1162" t="s">
        <v>12768</v>
      </c>
      <c r="AA1162">
        <f t="shared" si="57"/>
        <v>11</v>
      </c>
      <c r="AB1162">
        <v>42</v>
      </c>
      <c r="AC1162" t="s">
        <v>12904</v>
      </c>
      <c r="AD1162" t="s">
        <v>71</v>
      </c>
      <c r="AE1162">
        <v>28474272</v>
      </c>
      <c r="AF1162" t="s">
        <v>12905</v>
      </c>
      <c r="AG1162" t="s">
        <v>12906</v>
      </c>
      <c r="AH1162" t="s">
        <v>12907</v>
      </c>
      <c r="AI1162" t="s">
        <v>12908</v>
      </c>
      <c r="AJ1162" t="s">
        <v>77</v>
      </c>
      <c r="AK1162" t="s">
        <v>2348</v>
      </c>
      <c r="AL1162">
        <v>2515830</v>
      </c>
      <c r="AM1162">
        <v>2017</v>
      </c>
      <c r="AN1162" t="s">
        <v>4237</v>
      </c>
      <c r="AO1162" t="s">
        <v>4238</v>
      </c>
      <c r="AP1162" t="s">
        <v>4238</v>
      </c>
      <c r="AQ1162" t="s">
        <v>4239</v>
      </c>
      <c r="AR1162" t="s">
        <v>4240</v>
      </c>
      <c r="AS1162" t="s">
        <v>4240</v>
      </c>
      <c r="AT1162" t="s">
        <v>12909</v>
      </c>
      <c r="AU1162" t="s">
        <v>12910</v>
      </c>
      <c r="AV1162" t="s">
        <v>84</v>
      </c>
      <c r="AW1162" t="s">
        <v>86</v>
      </c>
      <c r="AX1162" t="s">
        <v>86</v>
      </c>
      <c r="AY1162" t="s">
        <v>85</v>
      </c>
      <c r="AZ1162" t="s">
        <v>86</v>
      </c>
      <c r="BA1162" t="s">
        <v>85</v>
      </c>
      <c r="BB1162" t="s">
        <v>85</v>
      </c>
      <c r="BC1162">
        <v>2</v>
      </c>
      <c r="BD1162" t="s">
        <v>86</v>
      </c>
      <c r="BE1162" t="s">
        <v>85</v>
      </c>
      <c r="BF1162" t="s">
        <v>85</v>
      </c>
      <c r="BG1162" t="s">
        <v>86</v>
      </c>
      <c r="BH1162" t="s">
        <v>85</v>
      </c>
      <c r="BI1162" t="s">
        <v>85</v>
      </c>
      <c r="BJ1162" t="s">
        <v>85</v>
      </c>
      <c r="BK1162" t="s">
        <v>85</v>
      </c>
      <c r="BL1162" t="s">
        <v>12911</v>
      </c>
      <c r="BM1162" t="s">
        <v>2843</v>
      </c>
      <c r="BN1162" t="s">
        <v>7947</v>
      </c>
      <c r="BO1162" t="s">
        <v>584</v>
      </c>
      <c r="BP1162" s="1" t="s">
        <v>12912</v>
      </c>
    </row>
    <row r="1163" spans="1:68" hidden="1" x14ac:dyDescent="0.25">
      <c r="A1163" s="1" t="s">
        <v>12761</v>
      </c>
      <c r="B1163" t="s">
        <v>12762</v>
      </c>
      <c r="C1163" t="s">
        <v>12763</v>
      </c>
      <c r="D1163" s="5">
        <f t="shared" si="56"/>
        <v>0</v>
      </c>
      <c r="E1163" s="5">
        <f>IFERROR(SEARCH(Tabelle2!$A$2,Literatur!$C1163),0)</f>
        <v>0</v>
      </c>
      <c r="F1163" s="5">
        <f>IFERROR(SEARCH(Tabelle2!$A$3,Literatur!$C1163),0)</f>
        <v>0</v>
      </c>
      <c r="G1163" s="5">
        <f>IFERROR(SEARCH(Tabelle2!$A$4,Literatur!$C1163),0)</f>
        <v>0</v>
      </c>
      <c r="H1163" s="5">
        <f>IFERROR(SEARCH(Tabelle2!$A$5,Literatur!$C1163),0)</f>
        <v>0</v>
      </c>
      <c r="I1163" s="5">
        <f>IFERROR(SEARCH(Tabelle2!$A$6,Literatur!$C1163),0)</f>
        <v>0</v>
      </c>
      <c r="J1163" s="5">
        <f>IFERROR(SEARCH(Tabelle2!$A$7,Literatur!$C1163),0)</f>
        <v>0</v>
      </c>
      <c r="K1163" s="5">
        <f>IFERROR(SEARCH(Tabelle2!$A$8,Literatur!$C1163),0)</f>
        <v>0</v>
      </c>
      <c r="L1163" s="5">
        <f>IFERROR(SEARCH(Tabelle2!$A$9,Literatur!$C1163),0)</f>
        <v>0</v>
      </c>
      <c r="M1163" s="5">
        <f>IFERROR(SEARCH(Tabelle2!$A$10,Literatur!$C1163),0)</f>
        <v>0</v>
      </c>
      <c r="N1163" t="s">
        <v>60</v>
      </c>
      <c r="O1163" t="s">
        <v>61</v>
      </c>
      <c r="P1163" t="s">
        <v>3118</v>
      </c>
      <c r="Q1163" t="s">
        <v>7187</v>
      </c>
      <c r="R1163">
        <v>4</v>
      </c>
      <c r="S1163">
        <v>115439</v>
      </c>
      <c r="T1163" t="s">
        <v>64</v>
      </c>
      <c r="U1163" t="s">
        <v>12764</v>
      </c>
      <c r="V1163" t="s">
        <v>12765</v>
      </c>
      <c r="X1163" t="s">
        <v>12766</v>
      </c>
      <c r="Y1163" t="s">
        <v>12767</v>
      </c>
      <c r="Z1163" t="s">
        <v>12768</v>
      </c>
      <c r="AA1163">
        <f t="shared" si="57"/>
        <v>11</v>
      </c>
      <c r="AB1163">
        <v>42</v>
      </c>
      <c r="AC1163" t="s">
        <v>12913</v>
      </c>
      <c r="AD1163" t="s">
        <v>71</v>
      </c>
      <c r="AE1163">
        <v>28089668</v>
      </c>
      <c r="AF1163" t="s">
        <v>12914</v>
      </c>
      <c r="AG1163" t="s">
        <v>12915</v>
      </c>
      <c r="AH1163" t="s">
        <v>12916</v>
      </c>
      <c r="AI1163" t="s">
        <v>12917</v>
      </c>
      <c r="AJ1163" t="s">
        <v>130</v>
      </c>
      <c r="AK1163" t="s">
        <v>97</v>
      </c>
      <c r="AL1163">
        <v>2525049</v>
      </c>
      <c r="AM1163">
        <v>2017</v>
      </c>
      <c r="AN1163" t="s">
        <v>4937</v>
      </c>
      <c r="AO1163" t="s">
        <v>4938</v>
      </c>
      <c r="AP1163" t="s">
        <v>4938</v>
      </c>
      <c r="AQ1163" t="s">
        <v>4939</v>
      </c>
      <c r="AR1163" t="s">
        <v>4940</v>
      </c>
      <c r="AS1163" t="s">
        <v>4940</v>
      </c>
      <c r="AT1163" t="s">
        <v>12918</v>
      </c>
      <c r="AU1163" t="s">
        <v>12919</v>
      </c>
      <c r="AV1163" t="s">
        <v>84</v>
      </c>
      <c r="AW1163" t="s">
        <v>86</v>
      </c>
      <c r="AX1163" t="s">
        <v>86</v>
      </c>
      <c r="AY1163" t="s">
        <v>85</v>
      </c>
      <c r="AZ1163" t="s">
        <v>86</v>
      </c>
      <c r="BA1163" t="s">
        <v>85</v>
      </c>
      <c r="BB1163" t="s">
        <v>86</v>
      </c>
      <c r="BC1163">
        <v>2</v>
      </c>
      <c r="BD1163" t="s">
        <v>86</v>
      </c>
      <c r="BE1163" t="s">
        <v>86</v>
      </c>
      <c r="BF1163" t="s">
        <v>85</v>
      </c>
      <c r="BG1163" t="s">
        <v>86</v>
      </c>
      <c r="BH1163" t="s">
        <v>85</v>
      </c>
      <c r="BI1163" t="s">
        <v>85</v>
      </c>
      <c r="BJ1163" t="s">
        <v>85</v>
      </c>
      <c r="BK1163" t="s">
        <v>85</v>
      </c>
      <c r="BL1163" t="s">
        <v>12920</v>
      </c>
      <c r="BM1163" t="s">
        <v>3547</v>
      </c>
      <c r="BN1163" t="s">
        <v>11311</v>
      </c>
      <c r="BO1163" t="s">
        <v>7947</v>
      </c>
      <c r="BP1163" s="1" t="s">
        <v>12921</v>
      </c>
    </row>
    <row r="1164" spans="1:68" hidden="1" x14ac:dyDescent="0.25">
      <c r="A1164" s="1" t="s">
        <v>12761</v>
      </c>
      <c r="B1164" t="s">
        <v>12762</v>
      </c>
      <c r="C1164" t="s">
        <v>12763</v>
      </c>
      <c r="D1164" s="5">
        <f t="shared" si="56"/>
        <v>0</v>
      </c>
      <c r="E1164" s="5">
        <f>IFERROR(SEARCH(Tabelle2!$A$2,Literatur!$C1164),0)</f>
        <v>0</v>
      </c>
      <c r="F1164" s="5">
        <f>IFERROR(SEARCH(Tabelle2!$A$3,Literatur!$C1164),0)</f>
        <v>0</v>
      </c>
      <c r="G1164" s="5">
        <f>IFERROR(SEARCH(Tabelle2!$A$4,Literatur!$C1164),0)</f>
        <v>0</v>
      </c>
      <c r="H1164" s="5">
        <f>IFERROR(SEARCH(Tabelle2!$A$5,Literatur!$C1164),0)</f>
        <v>0</v>
      </c>
      <c r="I1164" s="5">
        <f>IFERROR(SEARCH(Tabelle2!$A$6,Literatur!$C1164),0)</f>
        <v>0</v>
      </c>
      <c r="J1164" s="5">
        <f>IFERROR(SEARCH(Tabelle2!$A$7,Literatur!$C1164),0)</f>
        <v>0</v>
      </c>
      <c r="K1164" s="5">
        <f>IFERROR(SEARCH(Tabelle2!$A$8,Literatur!$C1164),0)</f>
        <v>0</v>
      </c>
      <c r="L1164" s="5">
        <f>IFERROR(SEARCH(Tabelle2!$A$9,Literatur!$C1164),0)</f>
        <v>0</v>
      </c>
      <c r="M1164" s="5">
        <f>IFERROR(SEARCH(Tabelle2!$A$10,Literatur!$C1164),0)</f>
        <v>0</v>
      </c>
      <c r="N1164" t="s">
        <v>60</v>
      </c>
      <c r="O1164" t="s">
        <v>61</v>
      </c>
      <c r="P1164" t="s">
        <v>3118</v>
      </c>
      <c r="Q1164" t="s">
        <v>7187</v>
      </c>
      <c r="R1164">
        <v>4</v>
      </c>
      <c r="S1164">
        <v>115439</v>
      </c>
      <c r="T1164" t="s">
        <v>64</v>
      </c>
      <c r="U1164" t="s">
        <v>12764</v>
      </c>
      <c r="V1164" t="s">
        <v>12765</v>
      </c>
      <c r="X1164" t="s">
        <v>12766</v>
      </c>
      <c r="Y1164" t="s">
        <v>12767</v>
      </c>
      <c r="Z1164" t="s">
        <v>12768</v>
      </c>
      <c r="AA1164">
        <f t="shared" si="57"/>
        <v>11</v>
      </c>
      <c r="AB1164">
        <v>42</v>
      </c>
      <c r="AC1164" t="s">
        <v>12922</v>
      </c>
      <c r="AD1164" t="s">
        <v>71</v>
      </c>
      <c r="AE1164">
        <v>27184750</v>
      </c>
      <c r="AF1164" t="s">
        <v>12923</v>
      </c>
      <c r="AG1164" t="s">
        <v>12924</v>
      </c>
      <c r="AH1164" t="s">
        <v>12925</v>
      </c>
      <c r="AI1164" t="s">
        <v>12926</v>
      </c>
      <c r="AJ1164" t="s">
        <v>96</v>
      </c>
      <c r="AK1164" t="s">
        <v>131</v>
      </c>
      <c r="AL1164">
        <v>2603470</v>
      </c>
      <c r="AM1164">
        <v>2016</v>
      </c>
      <c r="AN1164" t="s">
        <v>12927</v>
      </c>
      <c r="AO1164" t="s">
        <v>12928</v>
      </c>
      <c r="AP1164" t="s">
        <v>12928</v>
      </c>
      <c r="AQ1164" t="s">
        <v>12929</v>
      </c>
      <c r="AR1164" t="s">
        <v>12930</v>
      </c>
      <c r="AS1164" t="s">
        <v>12930</v>
      </c>
      <c r="AT1164" t="s">
        <v>12931</v>
      </c>
      <c r="AU1164" t="s">
        <v>12932</v>
      </c>
      <c r="AV1164" t="s">
        <v>84</v>
      </c>
      <c r="AW1164" t="s">
        <v>86</v>
      </c>
      <c r="AX1164" t="s">
        <v>86</v>
      </c>
      <c r="AY1164" t="s">
        <v>85</v>
      </c>
      <c r="AZ1164" t="s">
        <v>86</v>
      </c>
      <c r="BA1164" t="s">
        <v>85</v>
      </c>
      <c r="BB1164" t="s">
        <v>85</v>
      </c>
      <c r="BC1164">
        <v>2</v>
      </c>
      <c r="BD1164" t="s">
        <v>86</v>
      </c>
      <c r="BE1164" t="s">
        <v>86</v>
      </c>
      <c r="BF1164" t="s">
        <v>85</v>
      </c>
      <c r="BG1164" t="s">
        <v>86</v>
      </c>
      <c r="BH1164" t="s">
        <v>85</v>
      </c>
      <c r="BI1164" t="s">
        <v>85</v>
      </c>
      <c r="BJ1164" t="s">
        <v>85</v>
      </c>
      <c r="BK1164" t="s">
        <v>85</v>
      </c>
      <c r="BL1164" t="s">
        <v>12744</v>
      </c>
      <c r="BM1164" t="s">
        <v>7616</v>
      </c>
      <c r="BN1164" t="s">
        <v>7912</v>
      </c>
      <c r="BO1164" t="s">
        <v>11311</v>
      </c>
      <c r="BP1164" s="1" t="s">
        <v>12933</v>
      </c>
    </row>
    <row r="1165" spans="1:68" hidden="1" x14ac:dyDescent="0.25">
      <c r="A1165" s="1" t="s">
        <v>12761</v>
      </c>
      <c r="B1165" t="s">
        <v>12762</v>
      </c>
      <c r="C1165" t="s">
        <v>12763</v>
      </c>
      <c r="D1165" s="5">
        <f t="shared" si="56"/>
        <v>0</v>
      </c>
      <c r="E1165" s="5">
        <f>IFERROR(SEARCH(Tabelle2!$A$2,Literatur!$C1165),0)</f>
        <v>0</v>
      </c>
      <c r="F1165" s="5">
        <f>IFERROR(SEARCH(Tabelle2!$A$3,Literatur!$C1165),0)</f>
        <v>0</v>
      </c>
      <c r="G1165" s="5">
        <f>IFERROR(SEARCH(Tabelle2!$A$4,Literatur!$C1165),0)</f>
        <v>0</v>
      </c>
      <c r="H1165" s="5">
        <f>IFERROR(SEARCH(Tabelle2!$A$5,Literatur!$C1165),0)</f>
        <v>0</v>
      </c>
      <c r="I1165" s="5">
        <f>IFERROR(SEARCH(Tabelle2!$A$6,Literatur!$C1165),0)</f>
        <v>0</v>
      </c>
      <c r="J1165" s="5">
        <f>IFERROR(SEARCH(Tabelle2!$A$7,Literatur!$C1165),0)</f>
        <v>0</v>
      </c>
      <c r="K1165" s="5">
        <f>IFERROR(SEARCH(Tabelle2!$A$8,Literatur!$C1165),0)</f>
        <v>0</v>
      </c>
      <c r="L1165" s="5">
        <f>IFERROR(SEARCH(Tabelle2!$A$9,Literatur!$C1165),0)</f>
        <v>0</v>
      </c>
      <c r="M1165" s="5">
        <f>IFERROR(SEARCH(Tabelle2!$A$10,Literatur!$C1165),0)</f>
        <v>0</v>
      </c>
      <c r="N1165" t="s">
        <v>60</v>
      </c>
      <c r="O1165" t="s">
        <v>61</v>
      </c>
      <c r="P1165" t="s">
        <v>3118</v>
      </c>
      <c r="Q1165" t="s">
        <v>7187</v>
      </c>
      <c r="R1165">
        <v>4</v>
      </c>
      <c r="S1165">
        <v>115439</v>
      </c>
      <c r="T1165" t="s">
        <v>64</v>
      </c>
      <c r="U1165" t="s">
        <v>12764</v>
      </c>
      <c r="V1165" t="s">
        <v>12765</v>
      </c>
      <c r="X1165" t="s">
        <v>12766</v>
      </c>
      <c r="Y1165" t="s">
        <v>12767</v>
      </c>
      <c r="Z1165" t="s">
        <v>12768</v>
      </c>
      <c r="AA1165">
        <f t="shared" si="57"/>
        <v>11</v>
      </c>
      <c r="AB1165">
        <v>42</v>
      </c>
      <c r="AC1165" t="s">
        <v>12934</v>
      </c>
      <c r="AD1165" t="s">
        <v>71</v>
      </c>
      <c r="AE1165">
        <v>29403388</v>
      </c>
      <c r="AF1165" t="s">
        <v>12935</v>
      </c>
      <c r="AG1165" t="s">
        <v>12936</v>
      </c>
      <c r="AH1165" t="s">
        <v>12937</v>
      </c>
      <c r="AI1165" t="s">
        <v>12938</v>
      </c>
      <c r="AJ1165" t="s">
        <v>241</v>
      </c>
      <c r="AK1165" t="s">
        <v>97</v>
      </c>
      <c r="AL1165">
        <v>2550597</v>
      </c>
      <c r="AM1165">
        <v>2017</v>
      </c>
      <c r="AN1165" t="s">
        <v>864</v>
      </c>
      <c r="AO1165" t="s">
        <v>865</v>
      </c>
      <c r="AP1165" t="s">
        <v>865</v>
      </c>
      <c r="AQ1165" t="s">
        <v>866</v>
      </c>
      <c r="AR1165" t="s">
        <v>867</v>
      </c>
      <c r="AS1165" t="s">
        <v>867</v>
      </c>
      <c r="AT1165" t="s">
        <v>12939</v>
      </c>
      <c r="AU1165" t="s">
        <v>12940</v>
      </c>
      <c r="AV1165" t="s">
        <v>84</v>
      </c>
      <c r="AW1165" t="s">
        <v>86</v>
      </c>
      <c r="AX1165" t="s">
        <v>86</v>
      </c>
      <c r="AY1165" t="s">
        <v>85</v>
      </c>
      <c r="AZ1165" t="s">
        <v>86</v>
      </c>
      <c r="BA1165" t="s">
        <v>85</v>
      </c>
      <c r="BB1165" t="s">
        <v>86</v>
      </c>
      <c r="BC1165">
        <v>3</v>
      </c>
      <c r="BD1165" t="s">
        <v>86</v>
      </c>
      <c r="BE1165" t="s">
        <v>86</v>
      </c>
      <c r="BF1165" t="s">
        <v>85</v>
      </c>
      <c r="BG1165" t="s">
        <v>86</v>
      </c>
      <c r="BH1165" t="s">
        <v>85</v>
      </c>
      <c r="BI1165" t="s">
        <v>85</v>
      </c>
      <c r="BJ1165" t="s">
        <v>85</v>
      </c>
      <c r="BK1165" t="s">
        <v>85</v>
      </c>
      <c r="BL1165" t="s">
        <v>3588</v>
      </c>
      <c r="BM1165" t="s">
        <v>4875</v>
      </c>
      <c r="BN1165" t="s">
        <v>3547</v>
      </c>
      <c r="BO1165" t="s">
        <v>656</v>
      </c>
      <c r="BP1165" s="1" t="s">
        <v>12941</v>
      </c>
    </row>
    <row r="1166" spans="1:68" hidden="1" x14ac:dyDescent="0.25">
      <c r="A1166" s="1" t="s">
        <v>12761</v>
      </c>
      <c r="B1166" t="s">
        <v>12762</v>
      </c>
      <c r="C1166" t="s">
        <v>12763</v>
      </c>
      <c r="D1166" s="5">
        <f t="shared" si="56"/>
        <v>0</v>
      </c>
      <c r="E1166" s="5">
        <f>IFERROR(SEARCH(Tabelle2!$A$2,Literatur!$C1166),0)</f>
        <v>0</v>
      </c>
      <c r="F1166" s="5">
        <f>IFERROR(SEARCH(Tabelle2!$A$3,Literatur!$C1166),0)</f>
        <v>0</v>
      </c>
      <c r="G1166" s="5">
        <f>IFERROR(SEARCH(Tabelle2!$A$4,Literatur!$C1166),0)</f>
        <v>0</v>
      </c>
      <c r="H1166" s="5">
        <f>IFERROR(SEARCH(Tabelle2!$A$5,Literatur!$C1166),0)</f>
        <v>0</v>
      </c>
      <c r="I1166" s="5">
        <f>IFERROR(SEARCH(Tabelle2!$A$6,Literatur!$C1166),0)</f>
        <v>0</v>
      </c>
      <c r="J1166" s="5">
        <f>IFERROR(SEARCH(Tabelle2!$A$7,Literatur!$C1166),0)</f>
        <v>0</v>
      </c>
      <c r="K1166" s="5">
        <f>IFERROR(SEARCH(Tabelle2!$A$8,Literatur!$C1166),0)</f>
        <v>0</v>
      </c>
      <c r="L1166" s="5">
        <f>IFERROR(SEARCH(Tabelle2!$A$9,Literatur!$C1166),0)</f>
        <v>0</v>
      </c>
      <c r="M1166" s="5">
        <f>IFERROR(SEARCH(Tabelle2!$A$10,Literatur!$C1166),0)</f>
        <v>0</v>
      </c>
      <c r="N1166" t="s">
        <v>60</v>
      </c>
      <c r="O1166" t="s">
        <v>61</v>
      </c>
      <c r="P1166" t="s">
        <v>3118</v>
      </c>
      <c r="Q1166" t="s">
        <v>7187</v>
      </c>
      <c r="R1166">
        <v>4</v>
      </c>
      <c r="S1166">
        <v>115439</v>
      </c>
      <c r="T1166" t="s">
        <v>64</v>
      </c>
      <c r="U1166" t="s">
        <v>12764</v>
      </c>
      <c r="V1166" t="s">
        <v>12765</v>
      </c>
      <c r="X1166" t="s">
        <v>12766</v>
      </c>
      <c r="Y1166" t="s">
        <v>12767</v>
      </c>
      <c r="Z1166" t="s">
        <v>12768</v>
      </c>
      <c r="AA1166">
        <f t="shared" si="57"/>
        <v>11</v>
      </c>
      <c r="AB1166">
        <v>42</v>
      </c>
      <c r="AC1166" t="s">
        <v>12942</v>
      </c>
      <c r="AD1166" t="s">
        <v>71</v>
      </c>
      <c r="AE1166">
        <v>29226476</v>
      </c>
      <c r="AF1166" t="s">
        <v>12943</v>
      </c>
      <c r="AG1166" t="s">
        <v>12944</v>
      </c>
      <c r="AH1166" t="s">
        <v>12945</v>
      </c>
      <c r="AI1166" t="s">
        <v>12946</v>
      </c>
      <c r="AJ1166" t="s">
        <v>734</v>
      </c>
      <c r="AK1166" t="s">
        <v>9172</v>
      </c>
      <c r="AL1166">
        <v>2653736</v>
      </c>
      <c r="AM1166">
        <v>2018</v>
      </c>
      <c r="AN1166" t="s">
        <v>12947</v>
      </c>
      <c r="AO1166" t="s">
        <v>12948</v>
      </c>
      <c r="AP1166" t="s">
        <v>12948</v>
      </c>
      <c r="AQ1166" t="s">
        <v>12949</v>
      </c>
      <c r="AR1166" t="s">
        <v>12950</v>
      </c>
      <c r="AS1166" t="s">
        <v>12951</v>
      </c>
      <c r="AT1166" t="s">
        <v>12952</v>
      </c>
      <c r="AU1166" t="s">
        <v>12953</v>
      </c>
      <c r="AV1166" t="s">
        <v>84</v>
      </c>
      <c r="AW1166" t="s">
        <v>86</v>
      </c>
      <c r="AX1166" t="s">
        <v>86</v>
      </c>
      <c r="AY1166" t="s">
        <v>85</v>
      </c>
      <c r="AZ1166" t="s">
        <v>86</v>
      </c>
      <c r="BA1166" t="s">
        <v>85</v>
      </c>
      <c r="BB1166" t="s">
        <v>86</v>
      </c>
      <c r="BC1166">
        <v>3</v>
      </c>
      <c r="BD1166" t="s">
        <v>86</v>
      </c>
      <c r="BE1166" t="s">
        <v>86</v>
      </c>
      <c r="BF1166" t="s">
        <v>85</v>
      </c>
      <c r="BG1166" t="s">
        <v>86</v>
      </c>
      <c r="BH1166" t="s">
        <v>85</v>
      </c>
      <c r="BI1166" t="s">
        <v>85</v>
      </c>
      <c r="BJ1166" t="s">
        <v>85</v>
      </c>
      <c r="BK1166" t="s">
        <v>85</v>
      </c>
      <c r="BL1166" t="s">
        <v>910</v>
      </c>
      <c r="BM1166" t="s">
        <v>5666</v>
      </c>
      <c r="BN1166" t="s">
        <v>1867</v>
      </c>
      <c r="BO1166" t="s">
        <v>3547</v>
      </c>
      <c r="BP1166" s="1" t="s">
        <v>12954</v>
      </c>
    </row>
    <row r="1167" spans="1:68" hidden="1" x14ac:dyDescent="0.25">
      <c r="A1167" s="1" t="s">
        <v>12761</v>
      </c>
      <c r="B1167" t="s">
        <v>12762</v>
      </c>
      <c r="C1167" t="s">
        <v>12763</v>
      </c>
      <c r="D1167" s="5">
        <f t="shared" si="56"/>
        <v>0</v>
      </c>
      <c r="E1167" s="5">
        <f>IFERROR(SEARCH(Tabelle2!$A$2,Literatur!$C1167),0)</f>
        <v>0</v>
      </c>
      <c r="F1167" s="5">
        <f>IFERROR(SEARCH(Tabelle2!$A$3,Literatur!$C1167),0)</f>
        <v>0</v>
      </c>
      <c r="G1167" s="5">
        <f>IFERROR(SEARCH(Tabelle2!$A$4,Literatur!$C1167),0)</f>
        <v>0</v>
      </c>
      <c r="H1167" s="5">
        <f>IFERROR(SEARCH(Tabelle2!$A$5,Literatur!$C1167),0)</f>
        <v>0</v>
      </c>
      <c r="I1167" s="5">
        <f>IFERROR(SEARCH(Tabelle2!$A$6,Literatur!$C1167),0)</f>
        <v>0</v>
      </c>
      <c r="J1167" s="5">
        <f>IFERROR(SEARCH(Tabelle2!$A$7,Literatur!$C1167),0)</f>
        <v>0</v>
      </c>
      <c r="K1167" s="5">
        <f>IFERROR(SEARCH(Tabelle2!$A$8,Literatur!$C1167),0)</f>
        <v>0</v>
      </c>
      <c r="L1167" s="5">
        <f>IFERROR(SEARCH(Tabelle2!$A$9,Literatur!$C1167),0)</f>
        <v>0</v>
      </c>
      <c r="M1167" s="5">
        <f>IFERROR(SEARCH(Tabelle2!$A$10,Literatur!$C1167),0)</f>
        <v>0</v>
      </c>
      <c r="N1167" t="s">
        <v>60</v>
      </c>
      <c r="O1167" t="s">
        <v>61</v>
      </c>
      <c r="P1167" t="s">
        <v>3118</v>
      </c>
      <c r="Q1167" t="s">
        <v>7187</v>
      </c>
      <c r="R1167">
        <v>4</v>
      </c>
      <c r="S1167">
        <v>115439</v>
      </c>
      <c r="T1167" t="s">
        <v>64</v>
      </c>
      <c r="U1167" t="s">
        <v>12764</v>
      </c>
      <c r="V1167" t="s">
        <v>12765</v>
      </c>
      <c r="X1167" t="s">
        <v>12766</v>
      </c>
      <c r="Y1167" t="s">
        <v>12767</v>
      </c>
      <c r="Z1167" t="s">
        <v>12768</v>
      </c>
      <c r="AA1167">
        <f t="shared" si="57"/>
        <v>11</v>
      </c>
      <c r="AB1167">
        <v>42</v>
      </c>
      <c r="AC1167" t="s">
        <v>12955</v>
      </c>
      <c r="AD1167" t="s">
        <v>71</v>
      </c>
      <c r="AE1167">
        <v>29734702</v>
      </c>
      <c r="AF1167" t="s">
        <v>12956</v>
      </c>
      <c r="AG1167" t="s">
        <v>12957</v>
      </c>
      <c r="AH1167" t="s">
        <v>12958</v>
      </c>
      <c r="AI1167" t="s">
        <v>12959</v>
      </c>
      <c r="AJ1167" t="s">
        <v>1033</v>
      </c>
      <c r="AK1167" t="s">
        <v>1033</v>
      </c>
      <c r="AL1167">
        <v>2681668</v>
      </c>
      <c r="AM1167">
        <v>2018</v>
      </c>
      <c r="AN1167" t="s">
        <v>12960</v>
      </c>
      <c r="AO1167" t="s">
        <v>12961</v>
      </c>
      <c r="AP1167" t="s">
        <v>12961</v>
      </c>
      <c r="AQ1167" t="s">
        <v>12962</v>
      </c>
      <c r="AR1167" t="s">
        <v>12963</v>
      </c>
      <c r="AS1167" t="s">
        <v>12963</v>
      </c>
      <c r="AT1167" t="s">
        <v>12964</v>
      </c>
      <c r="AU1167" t="s">
        <v>12965</v>
      </c>
      <c r="AV1167" t="s">
        <v>84</v>
      </c>
      <c r="AW1167" t="s">
        <v>86</v>
      </c>
      <c r="AX1167" t="s">
        <v>86</v>
      </c>
      <c r="AY1167" t="s">
        <v>85</v>
      </c>
      <c r="AZ1167" t="s">
        <v>86</v>
      </c>
      <c r="BA1167" t="s">
        <v>85</v>
      </c>
      <c r="BB1167" t="s">
        <v>86</v>
      </c>
      <c r="BC1167">
        <v>4</v>
      </c>
      <c r="BD1167" t="s">
        <v>86</v>
      </c>
      <c r="BE1167" t="s">
        <v>86</v>
      </c>
      <c r="BF1167" t="s">
        <v>85</v>
      </c>
      <c r="BG1167" t="s">
        <v>86</v>
      </c>
      <c r="BH1167" t="s">
        <v>85</v>
      </c>
      <c r="BI1167" t="s">
        <v>85</v>
      </c>
      <c r="BJ1167" t="s">
        <v>85</v>
      </c>
      <c r="BK1167" t="s">
        <v>85</v>
      </c>
      <c r="BL1167" t="s">
        <v>1848</v>
      </c>
      <c r="BM1167" t="s">
        <v>1475</v>
      </c>
      <c r="BN1167" t="s">
        <v>2012</v>
      </c>
      <c r="BO1167" t="s">
        <v>1867</v>
      </c>
      <c r="BP1167" s="1" t="s">
        <v>12966</v>
      </c>
    </row>
    <row r="1168" spans="1:68" hidden="1" x14ac:dyDescent="0.25">
      <c r="A1168" s="1" t="s">
        <v>12761</v>
      </c>
      <c r="B1168" t="s">
        <v>12762</v>
      </c>
      <c r="C1168" t="s">
        <v>12763</v>
      </c>
      <c r="D1168" s="5">
        <f t="shared" si="56"/>
        <v>0</v>
      </c>
      <c r="E1168" s="5">
        <f>IFERROR(SEARCH(Tabelle2!$A$2,Literatur!$C1168),0)</f>
        <v>0</v>
      </c>
      <c r="F1168" s="5">
        <f>IFERROR(SEARCH(Tabelle2!$A$3,Literatur!$C1168),0)</f>
        <v>0</v>
      </c>
      <c r="G1168" s="5">
        <f>IFERROR(SEARCH(Tabelle2!$A$4,Literatur!$C1168),0)</f>
        <v>0</v>
      </c>
      <c r="H1168" s="5">
        <f>IFERROR(SEARCH(Tabelle2!$A$5,Literatur!$C1168),0)</f>
        <v>0</v>
      </c>
      <c r="I1168" s="5">
        <f>IFERROR(SEARCH(Tabelle2!$A$6,Literatur!$C1168),0)</f>
        <v>0</v>
      </c>
      <c r="J1168" s="5">
        <f>IFERROR(SEARCH(Tabelle2!$A$7,Literatur!$C1168),0)</f>
        <v>0</v>
      </c>
      <c r="K1168" s="5">
        <f>IFERROR(SEARCH(Tabelle2!$A$8,Literatur!$C1168),0)</f>
        <v>0</v>
      </c>
      <c r="L1168" s="5">
        <f>IFERROR(SEARCH(Tabelle2!$A$9,Literatur!$C1168),0)</f>
        <v>0</v>
      </c>
      <c r="M1168" s="5">
        <f>IFERROR(SEARCH(Tabelle2!$A$10,Literatur!$C1168),0)</f>
        <v>0</v>
      </c>
      <c r="N1168" t="s">
        <v>60</v>
      </c>
      <c r="O1168" t="s">
        <v>61</v>
      </c>
      <c r="P1168" t="s">
        <v>3118</v>
      </c>
      <c r="Q1168" t="s">
        <v>7187</v>
      </c>
      <c r="R1168">
        <v>4</v>
      </c>
      <c r="S1168">
        <v>115439</v>
      </c>
      <c r="T1168" t="s">
        <v>64</v>
      </c>
      <c r="U1168" t="s">
        <v>12764</v>
      </c>
      <c r="V1168" t="s">
        <v>12765</v>
      </c>
      <c r="X1168" t="s">
        <v>12766</v>
      </c>
      <c r="Y1168" t="s">
        <v>12767</v>
      </c>
      <c r="Z1168" t="s">
        <v>12768</v>
      </c>
      <c r="AA1168">
        <f t="shared" si="57"/>
        <v>11</v>
      </c>
      <c r="AB1168">
        <v>42</v>
      </c>
      <c r="AC1168" t="s">
        <v>12967</v>
      </c>
      <c r="AD1168" t="s">
        <v>71</v>
      </c>
      <c r="AE1168">
        <v>28094846</v>
      </c>
      <c r="AF1168" t="s">
        <v>12968</v>
      </c>
      <c r="AG1168" t="s">
        <v>12969</v>
      </c>
      <c r="AH1168" t="s">
        <v>12970</v>
      </c>
      <c r="AI1168" t="s">
        <v>12971</v>
      </c>
      <c r="AJ1168" t="s">
        <v>420</v>
      </c>
      <c r="AK1168" t="s">
        <v>7743</v>
      </c>
      <c r="AL1168">
        <v>2609303</v>
      </c>
      <c r="AM1168">
        <v>2017</v>
      </c>
      <c r="AN1168" t="s">
        <v>9458</v>
      </c>
      <c r="AO1168" t="s">
        <v>9459</v>
      </c>
      <c r="AP1168" t="s">
        <v>9460</v>
      </c>
      <c r="AQ1168" t="s">
        <v>9461</v>
      </c>
      <c r="AR1168" t="s">
        <v>9462</v>
      </c>
      <c r="AS1168" t="s">
        <v>9463</v>
      </c>
      <c r="AT1168" t="s">
        <v>12972</v>
      </c>
      <c r="AU1168" t="s">
        <v>9288</v>
      </c>
      <c r="AV1168" t="s">
        <v>84</v>
      </c>
      <c r="AW1168" t="s">
        <v>85</v>
      </c>
      <c r="AX1168" t="s">
        <v>86</v>
      </c>
      <c r="AY1168" t="s">
        <v>85</v>
      </c>
      <c r="AZ1168" t="s">
        <v>86</v>
      </c>
      <c r="BA1168" t="s">
        <v>85</v>
      </c>
      <c r="BB1168" t="s">
        <v>86</v>
      </c>
      <c r="BC1168">
        <v>4</v>
      </c>
      <c r="BD1168" t="s">
        <v>86</v>
      </c>
      <c r="BE1168" t="s">
        <v>86</v>
      </c>
      <c r="BF1168" t="s">
        <v>85</v>
      </c>
      <c r="BG1168" t="s">
        <v>86</v>
      </c>
      <c r="BH1168" t="s">
        <v>85</v>
      </c>
      <c r="BI1168" t="s">
        <v>85</v>
      </c>
      <c r="BJ1168" t="s">
        <v>85</v>
      </c>
      <c r="BK1168" t="s">
        <v>85</v>
      </c>
      <c r="BL1168" t="s">
        <v>7861</v>
      </c>
      <c r="BM1168" t="s">
        <v>1791</v>
      </c>
      <c r="BN1168" t="s">
        <v>104</v>
      </c>
      <c r="BO1168" t="s">
        <v>2012</v>
      </c>
      <c r="BP1168" s="1" t="s">
        <v>12973</v>
      </c>
    </row>
    <row r="1169" spans="1:68" hidden="1" x14ac:dyDescent="0.25">
      <c r="A1169" s="1" t="s">
        <v>12761</v>
      </c>
      <c r="B1169" t="s">
        <v>12762</v>
      </c>
      <c r="C1169" t="s">
        <v>12763</v>
      </c>
      <c r="D1169" s="5">
        <f t="shared" si="56"/>
        <v>0</v>
      </c>
      <c r="E1169" s="5">
        <f>IFERROR(SEARCH(Tabelle2!$A$2,Literatur!$C1169),0)</f>
        <v>0</v>
      </c>
      <c r="F1169" s="5">
        <f>IFERROR(SEARCH(Tabelle2!$A$3,Literatur!$C1169),0)</f>
        <v>0</v>
      </c>
      <c r="G1169" s="5">
        <f>IFERROR(SEARCH(Tabelle2!$A$4,Literatur!$C1169),0)</f>
        <v>0</v>
      </c>
      <c r="H1169" s="5">
        <f>IFERROR(SEARCH(Tabelle2!$A$5,Literatur!$C1169),0)</f>
        <v>0</v>
      </c>
      <c r="I1169" s="5">
        <f>IFERROR(SEARCH(Tabelle2!$A$6,Literatur!$C1169),0)</f>
        <v>0</v>
      </c>
      <c r="J1169" s="5">
        <f>IFERROR(SEARCH(Tabelle2!$A$7,Literatur!$C1169),0)</f>
        <v>0</v>
      </c>
      <c r="K1169" s="5">
        <f>IFERROR(SEARCH(Tabelle2!$A$8,Literatur!$C1169),0)</f>
        <v>0</v>
      </c>
      <c r="L1169" s="5">
        <f>IFERROR(SEARCH(Tabelle2!$A$9,Literatur!$C1169),0)</f>
        <v>0</v>
      </c>
      <c r="M1169" s="5">
        <f>IFERROR(SEARCH(Tabelle2!$A$10,Literatur!$C1169),0)</f>
        <v>0</v>
      </c>
      <c r="N1169" t="s">
        <v>60</v>
      </c>
      <c r="O1169" t="s">
        <v>61</v>
      </c>
      <c r="P1169" t="s">
        <v>3118</v>
      </c>
      <c r="Q1169" t="s">
        <v>7187</v>
      </c>
      <c r="R1169">
        <v>4</v>
      </c>
      <c r="S1169">
        <v>115439</v>
      </c>
      <c r="T1169" t="s">
        <v>64</v>
      </c>
      <c r="U1169" t="s">
        <v>12764</v>
      </c>
      <c r="V1169" t="s">
        <v>12765</v>
      </c>
      <c r="X1169" t="s">
        <v>12766</v>
      </c>
      <c r="Y1169" t="s">
        <v>12767</v>
      </c>
      <c r="Z1169" t="s">
        <v>12768</v>
      </c>
      <c r="AA1169">
        <f t="shared" si="57"/>
        <v>11</v>
      </c>
      <c r="AB1169">
        <v>42</v>
      </c>
      <c r="AC1169" t="s">
        <v>12974</v>
      </c>
      <c r="AD1169" t="s">
        <v>71</v>
      </c>
      <c r="AE1169">
        <v>28731406</v>
      </c>
      <c r="AF1169" t="s">
        <v>12975</v>
      </c>
      <c r="AG1169" t="s">
        <v>12976</v>
      </c>
      <c r="AH1169" t="s">
        <v>12977</v>
      </c>
      <c r="AI1169" t="s">
        <v>12978</v>
      </c>
      <c r="AJ1169" t="s">
        <v>77</v>
      </c>
      <c r="AK1169" t="s">
        <v>241</v>
      </c>
      <c r="AL1169">
        <v>2572776</v>
      </c>
      <c r="AM1169">
        <v>2017</v>
      </c>
      <c r="AN1169" t="s">
        <v>4346</v>
      </c>
      <c r="AO1169" t="s">
        <v>4347</v>
      </c>
      <c r="AP1169" t="s">
        <v>4347</v>
      </c>
      <c r="AQ1169" t="s">
        <v>4348</v>
      </c>
      <c r="AR1169" t="s">
        <v>4349</v>
      </c>
      <c r="AS1169" t="s">
        <v>4349</v>
      </c>
      <c r="AT1169" t="s">
        <v>12979</v>
      </c>
      <c r="AU1169" t="s">
        <v>12980</v>
      </c>
      <c r="AV1169" t="s">
        <v>84</v>
      </c>
      <c r="AW1169" t="s">
        <v>86</v>
      </c>
      <c r="AX1169" t="s">
        <v>86</v>
      </c>
      <c r="AY1169" t="s">
        <v>85</v>
      </c>
      <c r="AZ1169" t="s">
        <v>86</v>
      </c>
      <c r="BA1169" t="s">
        <v>85</v>
      </c>
      <c r="BB1169" t="s">
        <v>86</v>
      </c>
      <c r="BC1169">
        <v>5</v>
      </c>
      <c r="BD1169" t="s">
        <v>86</v>
      </c>
      <c r="BE1169" t="s">
        <v>86</v>
      </c>
      <c r="BF1169" t="s">
        <v>85</v>
      </c>
      <c r="BG1169" t="s">
        <v>86</v>
      </c>
      <c r="BH1169" t="s">
        <v>85</v>
      </c>
      <c r="BI1169" t="s">
        <v>85</v>
      </c>
      <c r="BJ1169" t="s">
        <v>85</v>
      </c>
      <c r="BK1169" t="s">
        <v>86</v>
      </c>
      <c r="BL1169" t="s">
        <v>654</v>
      </c>
      <c r="BM1169" t="s">
        <v>5783</v>
      </c>
      <c r="BN1169" t="s">
        <v>12981</v>
      </c>
      <c r="BO1169" t="s">
        <v>104</v>
      </c>
      <c r="BP1169" s="1" t="s">
        <v>12982</v>
      </c>
    </row>
    <row r="1170" spans="1:68" hidden="1" x14ac:dyDescent="0.25">
      <c r="A1170" s="1" t="s">
        <v>12761</v>
      </c>
      <c r="B1170" t="s">
        <v>12762</v>
      </c>
      <c r="C1170" t="s">
        <v>12763</v>
      </c>
      <c r="D1170" s="5">
        <f t="shared" si="56"/>
        <v>0</v>
      </c>
      <c r="E1170" s="5">
        <f>IFERROR(SEARCH(Tabelle2!$A$2,Literatur!$C1170),0)</f>
        <v>0</v>
      </c>
      <c r="F1170" s="5">
        <f>IFERROR(SEARCH(Tabelle2!$A$3,Literatur!$C1170),0)</f>
        <v>0</v>
      </c>
      <c r="G1170" s="5">
        <f>IFERROR(SEARCH(Tabelle2!$A$4,Literatur!$C1170),0)</f>
        <v>0</v>
      </c>
      <c r="H1170" s="5">
        <f>IFERROR(SEARCH(Tabelle2!$A$5,Literatur!$C1170),0)</f>
        <v>0</v>
      </c>
      <c r="I1170" s="5">
        <f>IFERROR(SEARCH(Tabelle2!$A$6,Literatur!$C1170),0)</f>
        <v>0</v>
      </c>
      <c r="J1170" s="5">
        <f>IFERROR(SEARCH(Tabelle2!$A$7,Literatur!$C1170),0)</f>
        <v>0</v>
      </c>
      <c r="K1170" s="5">
        <f>IFERROR(SEARCH(Tabelle2!$A$8,Literatur!$C1170),0)</f>
        <v>0</v>
      </c>
      <c r="L1170" s="5">
        <f>IFERROR(SEARCH(Tabelle2!$A$9,Literatur!$C1170),0)</f>
        <v>0</v>
      </c>
      <c r="M1170" s="5">
        <f>IFERROR(SEARCH(Tabelle2!$A$10,Literatur!$C1170),0)</f>
        <v>0</v>
      </c>
      <c r="N1170" t="s">
        <v>60</v>
      </c>
      <c r="O1170" t="s">
        <v>61</v>
      </c>
      <c r="P1170" t="s">
        <v>3118</v>
      </c>
      <c r="Q1170" t="s">
        <v>7187</v>
      </c>
      <c r="R1170">
        <v>4</v>
      </c>
      <c r="S1170">
        <v>115439</v>
      </c>
      <c r="T1170" t="s">
        <v>64</v>
      </c>
      <c r="U1170" t="s">
        <v>12764</v>
      </c>
      <c r="V1170" t="s">
        <v>12765</v>
      </c>
      <c r="X1170" t="s">
        <v>12766</v>
      </c>
      <c r="Y1170" t="s">
        <v>12767</v>
      </c>
      <c r="Z1170" t="s">
        <v>12768</v>
      </c>
      <c r="AA1170">
        <f t="shared" si="57"/>
        <v>11</v>
      </c>
      <c r="AB1170">
        <v>42</v>
      </c>
      <c r="AC1170" t="s">
        <v>12983</v>
      </c>
      <c r="AD1170" t="s">
        <v>71</v>
      </c>
      <c r="AE1170">
        <v>26573981</v>
      </c>
      <c r="AF1170" t="s">
        <v>12984</v>
      </c>
      <c r="AG1170" t="s">
        <v>12985</v>
      </c>
      <c r="AH1170" t="s">
        <v>12986</v>
      </c>
      <c r="AI1170" t="s">
        <v>12987</v>
      </c>
      <c r="AJ1170" t="s">
        <v>1033</v>
      </c>
      <c r="AK1170" t="s">
        <v>178</v>
      </c>
      <c r="AL1170">
        <v>2353872</v>
      </c>
      <c r="AM1170">
        <v>2014</v>
      </c>
      <c r="AN1170" t="s">
        <v>4237</v>
      </c>
      <c r="AO1170" t="s">
        <v>4238</v>
      </c>
      <c r="AP1170" t="s">
        <v>4238</v>
      </c>
      <c r="AQ1170" t="s">
        <v>4239</v>
      </c>
      <c r="AR1170" t="s">
        <v>4240</v>
      </c>
      <c r="AS1170" t="s">
        <v>4240</v>
      </c>
      <c r="AT1170" t="s">
        <v>12988</v>
      </c>
      <c r="AU1170" t="s">
        <v>12989</v>
      </c>
      <c r="AV1170" t="s">
        <v>84</v>
      </c>
      <c r="AW1170" t="s">
        <v>86</v>
      </c>
      <c r="AX1170" t="s">
        <v>86</v>
      </c>
      <c r="AY1170" t="s">
        <v>85</v>
      </c>
      <c r="AZ1170" t="s">
        <v>86</v>
      </c>
      <c r="BA1170" t="s">
        <v>85</v>
      </c>
      <c r="BB1170" t="s">
        <v>85</v>
      </c>
      <c r="BC1170">
        <v>5</v>
      </c>
      <c r="BD1170" t="s">
        <v>86</v>
      </c>
      <c r="BE1170" t="s">
        <v>86</v>
      </c>
      <c r="BF1170" t="s">
        <v>85</v>
      </c>
      <c r="BG1170" t="s">
        <v>86</v>
      </c>
      <c r="BH1170" t="s">
        <v>85</v>
      </c>
      <c r="BI1170" t="s">
        <v>85</v>
      </c>
      <c r="BJ1170" t="s">
        <v>85</v>
      </c>
      <c r="BK1170" t="s">
        <v>85</v>
      </c>
      <c r="BL1170" t="s">
        <v>12990</v>
      </c>
      <c r="BM1170" t="s">
        <v>2843</v>
      </c>
      <c r="BN1170" t="s">
        <v>12991</v>
      </c>
      <c r="BO1170" t="s">
        <v>12981</v>
      </c>
      <c r="BP1170" s="1" t="s">
        <v>12992</v>
      </c>
    </row>
    <row r="1171" spans="1:68" hidden="1" x14ac:dyDescent="0.25">
      <c r="A1171" s="1" t="s">
        <v>12761</v>
      </c>
      <c r="B1171" t="s">
        <v>12762</v>
      </c>
      <c r="C1171" t="s">
        <v>12763</v>
      </c>
      <c r="D1171" s="5">
        <f t="shared" si="56"/>
        <v>0</v>
      </c>
      <c r="E1171" s="5">
        <f>IFERROR(SEARCH(Tabelle2!$A$2,Literatur!$C1171),0)</f>
        <v>0</v>
      </c>
      <c r="F1171" s="5">
        <f>IFERROR(SEARCH(Tabelle2!$A$3,Literatur!$C1171),0)</f>
        <v>0</v>
      </c>
      <c r="G1171" s="5">
        <f>IFERROR(SEARCH(Tabelle2!$A$4,Literatur!$C1171),0)</f>
        <v>0</v>
      </c>
      <c r="H1171" s="5">
        <f>IFERROR(SEARCH(Tabelle2!$A$5,Literatur!$C1171),0)</f>
        <v>0</v>
      </c>
      <c r="I1171" s="5">
        <f>IFERROR(SEARCH(Tabelle2!$A$6,Literatur!$C1171),0)</f>
        <v>0</v>
      </c>
      <c r="J1171" s="5">
        <f>IFERROR(SEARCH(Tabelle2!$A$7,Literatur!$C1171),0)</f>
        <v>0</v>
      </c>
      <c r="K1171" s="5">
        <f>IFERROR(SEARCH(Tabelle2!$A$8,Literatur!$C1171),0)</f>
        <v>0</v>
      </c>
      <c r="L1171" s="5">
        <f>IFERROR(SEARCH(Tabelle2!$A$9,Literatur!$C1171),0)</f>
        <v>0</v>
      </c>
      <c r="M1171" s="5">
        <f>IFERROR(SEARCH(Tabelle2!$A$10,Literatur!$C1171),0)</f>
        <v>0</v>
      </c>
      <c r="N1171" t="s">
        <v>60</v>
      </c>
      <c r="O1171" t="s">
        <v>61</v>
      </c>
      <c r="P1171" t="s">
        <v>3118</v>
      </c>
      <c r="Q1171" t="s">
        <v>7187</v>
      </c>
      <c r="R1171">
        <v>4</v>
      </c>
      <c r="S1171">
        <v>115439</v>
      </c>
      <c r="T1171" t="s">
        <v>64</v>
      </c>
      <c r="U1171" t="s">
        <v>12764</v>
      </c>
      <c r="V1171" t="s">
        <v>12765</v>
      </c>
      <c r="X1171" t="s">
        <v>12766</v>
      </c>
      <c r="Y1171" t="s">
        <v>12767</v>
      </c>
      <c r="Z1171" t="s">
        <v>12768</v>
      </c>
      <c r="AA1171">
        <f t="shared" si="57"/>
        <v>11</v>
      </c>
      <c r="AB1171">
        <v>42</v>
      </c>
      <c r="AC1171" t="s">
        <v>12993</v>
      </c>
      <c r="AD1171" t="s">
        <v>71</v>
      </c>
      <c r="AE1171">
        <v>24371806</v>
      </c>
      <c r="AF1171" t="s">
        <v>12994</v>
      </c>
      <c r="AG1171" t="s">
        <v>12995</v>
      </c>
      <c r="AH1171" t="s">
        <v>12996</v>
      </c>
      <c r="AI1171" t="s">
        <v>12997</v>
      </c>
      <c r="AJ1171" t="s">
        <v>420</v>
      </c>
      <c r="AK1171" t="s">
        <v>113</v>
      </c>
      <c r="AL1171">
        <v>2108969</v>
      </c>
      <c r="AM1171">
        <v>2013</v>
      </c>
      <c r="AN1171" t="s">
        <v>4937</v>
      </c>
      <c r="AO1171" t="s">
        <v>4938</v>
      </c>
      <c r="AP1171" t="s">
        <v>4938</v>
      </c>
      <c r="AQ1171" t="s">
        <v>4939</v>
      </c>
      <c r="AR1171" t="s">
        <v>4940</v>
      </c>
      <c r="AS1171" t="s">
        <v>4940</v>
      </c>
      <c r="AT1171" t="s">
        <v>12998</v>
      </c>
      <c r="AU1171" t="s">
        <v>12999</v>
      </c>
      <c r="AV1171" t="s">
        <v>84</v>
      </c>
      <c r="AW1171" t="s">
        <v>86</v>
      </c>
      <c r="AX1171" t="s">
        <v>86</v>
      </c>
      <c r="AY1171" t="s">
        <v>86</v>
      </c>
      <c r="AZ1171" t="s">
        <v>86</v>
      </c>
      <c r="BA1171" t="s">
        <v>85</v>
      </c>
      <c r="BB1171" t="s">
        <v>86</v>
      </c>
      <c r="BC1171">
        <v>5</v>
      </c>
      <c r="BD1171" t="s">
        <v>86</v>
      </c>
      <c r="BE1171" t="s">
        <v>86</v>
      </c>
      <c r="BF1171" t="s">
        <v>85</v>
      </c>
      <c r="BG1171" t="s">
        <v>86</v>
      </c>
      <c r="BH1171" t="s">
        <v>85</v>
      </c>
      <c r="BI1171" t="s">
        <v>85</v>
      </c>
      <c r="BJ1171" t="s">
        <v>85</v>
      </c>
      <c r="BK1171" t="s">
        <v>85</v>
      </c>
      <c r="BL1171" t="s">
        <v>13000</v>
      </c>
      <c r="BM1171" t="s">
        <v>327</v>
      </c>
      <c r="BN1171" t="s">
        <v>13001</v>
      </c>
      <c r="BO1171" t="s">
        <v>12991</v>
      </c>
      <c r="BP1171" s="1" t="s">
        <v>13002</v>
      </c>
    </row>
    <row r="1172" spans="1:68" hidden="1" x14ac:dyDescent="0.25">
      <c r="A1172" s="1" t="s">
        <v>12761</v>
      </c>
      <c r="B1172" t="s">
        <v>12762</v>
      </c>
      <c r="C1172" t="s">
        <v>12763</v>
      </c>
      <c r="D1172" s="5">
        <f t="shared" si="56"/>
        <v>0</v>
      </c>
      <c r="E1172" s="5">
        <f>IFERROR(SEARCH(Tabelle2!$A$2,Literatur!$C1172),0)</f>
        <v>0</v>
      </c>
      <c r="F1172" s="5">
        <f>IFERROR(SEARCH(Tabelle2!$A$3,Literatur!$C1172),0)</f>
        <v>0</v>
      </c>
      <c r="G1172" s="5">
        <f>IFERROR(SEARCH(Tabelle2!$A$4,Literatur!$C1172),0)</f>
        <v>0</v>
      </c>
      <c r="H1172" s="5">
        <f>IFERROR(SEARCH(Tabelle2!$A$5,Literatur!$C1172),0)</f>
        <v>0</v>
      </c>
      <c r="I1172" s="5">
        <f>IFERROR(SEARCH(Tabelle2!$A$6,Literatur!$C1172),0)</f>
        <v>0</v>
      </c>
      <c r="J1172" s="5">
        <f>IFERROR(SEARCH(Tabelle2!$A$7,Literatur!$C1172),0)</f>
        <v>0</v>
      </c>
      <c r="K1172" s="5">
        <f>IFERROR(SEARCH(Tabelle2!$A$8,Literatur!$C1172),0)</f>
        <v>0</v>
      </c>
      <c r="L1172" s="5">
        <f>IFERROR(SEARCH(Tabelle2!$A$9,Literatur!$C1172),0)</f>
        <v>0</v>
      </c>
      <c r="M1172" s="5">
        <f>IFERROR(SEARCH(Tabelle2!$A$10,Literatur!$C1172),0)</f>
        <v>0</v>
      </c>
      <c r="N1172" t="s">
        <v>60</v>
      </c>
      <c r="O1172" t="s">
        <v>61</v>
      </c>
      <c r="P1172" t="s">
        <v>3118</v>
      </c>
      <c r="Q1172" t="s">
        <v>7187</v>
      </c>
      <c r="R1172">
        <v>4</v>
      </c>
      <c r="S1172">
        <v>115439</v>
      </c>
      <c r="T1172" t="s">
        <v>64</v>
      </c>
      <c r="U1172" t="s">
        <v>12764</v>
      </c>
      <c r="V1172" t="s">
        <v>12765</v>
      </c>
      <c r="X1172" t="s">
        <v>12766</v>
      </c>
      <c r="Y1172" t="s">
        <v>12767</v>
      </c>
      <c r="Z1172" t="s">
        <v>12768</v>
      </c>
      <c r="AA1172">
        <f t="shared" si="57"/>
        <v>11</v>
      </c>
      <c r="AB1172">
        <v>42</v>
      </c>
      <c r="AC1172" t="s">
        <v>13003</v>
      </c>
      <c r="AD1172" t="s">
        <v>71</v>
      </c>
      <c r="AE1172">
        <v>28973645</v>
      </c>
      <c r="AF1172" t="s">
        <v>13004</v>
      </c>
      <c r="AG1172" t="s">
        <v>13005</v>
      </c>
      <c r="AH1172" t="s">
        <v>13006</v>
      </c>
      <c r="AI1172" t="s">
        <v>13007</v>
      </c>
      <c r="AJ1172" t="s">
        <v>113</v>
      </c>
      <c r="AK1172" t="s">
        <v>566</v>
      </c>
      <c r="AL1172">
        <v>2616704</v>
      </c>
      <c r="AM1172">
        <v>2017</v>
      </c>
      <c r="AN1172" t="s">
        <v>13008</v>
      </c>
      <c r="AO1172" t="s">
        <v>13009</v>
      </c>
      <c r="AP1172" t="s">
        <v>13010</v>
      </c>
      <c r="AQ1172" t="s">
        <v>13011</v>
      </c>
      <c r="AR1172" t="s">
        <v>13012</v>
      </c>
      <c r="AS1172" t="s">
        <v>13013</v>
      </c>
      <c r="AT1172" t="s">
        <v>13014</v>
      </c>
      <c r="AU1172" t="s">
        <v>13015</v>
      </c>
      <c r="AV1172" t="s">
        <v>84</v>
      </c>
      <c r="AW1172" t="s">
        <v>85</v>
      </c>
      <c r="AX1172" t="s">
        <v>86</v>
      </c>
      <c r="AY1172" t="s">
        <v>85</v>
      </c>
      <c r="AZ1172" t="s">
        <v>86</v>
      </c>
      <c r="BA1172" t="s">
        <v>85</v>
      </c>
      <c r="BB1172" t="s">
        <v>86</v>
      </c>
      <c r="BC1172">
        <v>7</v>
      </c>
      <c r="BD1172" t="s">
        <v>86</v>
      </c>
      <c r="BE1172" t="s">
        <v>86</v>
      </c>
      <c r="BF1172" t="s">
        <v>86</v>
      </c>
      <c r="BG1172" t="s">
        <v>86</v>
      </c>
      <c r="BH1172" t="s">
        <v>85</v>
      </c>
      <c r="BI1172" t="s">
        <v>85</v>
      </c>
      <c r="BJ1172" t="s">
        <v>85</v>
      </c>
      <c r="BK1172" t="s">
        <v>85</v>
      </c>
      <c r="BL1172" t="s">
        <v>4954</v>
      </c>
      <c r="BM1172" t="s">
        <v>5014</v>
      </c>
      <c r="BN1172" t="s">
        <v>1379</v>
      </c>
      <c r="BO1172" t="s">
        <v>789</v>
      </c>
      <c r="BP1172" s="1" t="s">
        <v>13016</v>
      </c>
    </row>
    <row r="1173" spans="1:68" hidden="1" x14ac:dyDescent="0.25">
      <c r="A1173" s="1" t="s">
        <v>12761</v>
      </c>
      <c r="B1173" t="s">
        <v>12762</v>
      </c>
      <c r="C1173" t="s">
        <v>12763</v>
      </c>
      <c r="D1173" s="5">
        <f t="shared" si="56"/>
        <v>0</v>
      </c>
      <c r="E1173" s="5">
        <f>IFERROR(SEARCH(Tabelle2!$A$2,Literatur!$C1173),0)</f>
        <v>0</v>
      </c>
      <c r="F1173" s="5">
        <f>IFERROR(SEARCH(Tabelle2!$A$3,Literatur!$C1173),0)</f>
        <v>0</v>
      </c>
      <c r="G1173" s="5">
        <f>IFERROR(SEARCH(Tabelle2!$A$4,Literatur!$C1173),0)</f>
        <v>0</v>
      </c>
      <c r="H1173" s="5">
        <f>IFERROR(SEARCH(Tabelle2!$A$5,Literatur!$C1173),0)</f>
        <v>0</v>
      </c>
      <c r="I1173" s="5">
        <f>IFERROR(SEARCH(Tabelle2!$A$6,Literatur!$C1173),0)</f>
        <v>0</v>
      </c>
      <c r="J1173" s="5">
        <f>IFERROR(SEARCH(Tabelle2!$A$7,Literatur!$C1173),0)</f>
        <v>0</v>
      </c>
      <c r="K1173" s="5">
        <f>IFERROR(SEARCH(Tabelle2!$A$8,Literatur!$C1173),0)</f>
        <v>0</v>
      </c>
      <c r="L1173" s="5">
        <f>IFERROR(SEARCH(Tabelle2!$A$9,Literatur!$C1173),0)</f>
        <v>0</v>
      </c>
      <c r="M1173" s="5">
        <f>IFERROR(SEARCH(Tabelle2!$A$10,Literatur!$C1173),0)</f>
        <v>0</v>
      </c>
      <c r="N1173" t="s">
        <v>60</v>
      </c>
      <c r="O1173" t="s">
        <v>61</v>
      </c>
      <c r="P1173" t="s">
        <v>3118</v>
      </c>
      <c r="Q1173" t="s">
        <v>7187</v>
      </c>
      <c r="R1173">
        <v>4</v>
      </c>
      <c r="S1173">
        <v>115439</v>
      </c>
      <c r="T1173" t="s">
        <v>64</v>
      </c>
      <c r="U1173" t="s">
        <v>12764</v>
      </c>
      <c r="V1173" t="s">
        <v>12765</v>
      </c>
      <c r="X1173" t="s">
        <v>12766</v>
      </c>
      <c r="Y1173" t="s">
        <v>12767</v>
      </c>
      <c r="Z1173" t="s">
        <v>12768</v>
      </c>
      <c r="AA1173">
        <f t="shared" si="57"/>
        <v>11</v>
      </c>
      <c r="AB1173">
        <v>42</v>
      </c>
      <c r="AC1173" t="s">
        <v>13017</v>
      </c>
      <c r="AD1173" t="s">
        <v>71</v>
      </c>
      <c r="AE1173">
        <v>27034410</v>
      </c>
      <c r="AF1173" t="s">
        <v>13018</v>
      </c>
      <c r="AG1173" t="s">
        <v>13019</v>
      </c>
      <c r="AH1173" t="s">
        <v>13020</v>
      </c>
      <c r="AI1173" t="s">
        <v>13021</v>
      </c>
      <c r="AJ1173" t="s">
        <v>130</v>
      </c>
      <c r="AK1173" t="s">
        <v>1033</v>
      </c>
      <c r="AL1173">
        <v>2399645</v>
      </c>
      <c r="AM1173">
        <v>2016</v>
      </c>
      <c r="AN1173" t="s">
        <v>12626</v>
      </c>
      <c r="AO1173" t="s">
        <v>9985</v>
      </c>
      <c r="AP1173" t="s">
        <v>9985</v>
      </c>
      <c r="AQ1173" t="s">
        <v>9986</v>
      </c>
      <c r="AR1173" t="s">
        <v>9987</v>
      </c>
      <c r="AS1173" t="s">
        <v>9988</v>
      </c>
      <c r="AT1173" t="s">
        <v>13022</v>
      </c>
      <c r="AU1173" t="s">
        <v>13023</v>
      </c>
      <c r="AV1173" t="s">
        <v>84</v>
      </c>
      <c r="AW1173" t="s">
        <v>85</v>
      </c>
      <c r="AX1173" t="s">
        <v>86</v>
      </c>
      <c r="AY1173" t="s">
        <v>85</v>
      </c>
      <c r="AZ1173" t="s">
        <v>86</v>
      </c>
      <c r="BA1173" t="s">
        <v>85</v>
      </c>
      <c r="BB1173" t="s">
        <v>86</v>
      </c>
      <c r="BC1173">
        <v>7</v>
      </c>
      <c r="BD1173" t="s">
        <v>86</v>
      </c>
      <c r="BE1173" t="s">
        <v>86</v>
      </c>
      <c r="BF1173" t="s">
        <v>85</v>
      </c>
      <c r="BG1173" t="s">
        <v>86</v>
      </c>
      <c r="BH1173" t="s">
        <v>85</v>
      </c>
      <c r="BI1173" t="s">
        <v>85</v>
      </c>
      <c r="BJ1173" t="s">
        <v>85</v>
      </c>
      <c r="BK1173" t="s">
        <v>85</v>
      </c>
      <c r="BL1173" t="s">
        <v>3280</v>
      </c>
      <c r="BM1173" t="s">
        <v>457</v>
      </c>
      <c r="BN1173" t="s">
        <v>13024</v>
      </c>
      <c r="BO1173" t="s">
        <v>13001</v>
      </c>
      <c r="BP1173" s="1" t="s">
        <v>13025</v>
      </c>
    </row>
    <row r="1174" spans="1:68" hidden="1" x14ac:dyDescent="0.25">
      <c r="A1174" s="1" t="s">
        <v>12761</v>
      </c>
      <c r="B1174" t="s">
        <v>12762</v>
      </c>
      <c r="C1174" t="s">
        <v>12763</v>
      </c>
      <c r="D1174" s="5">
        <f t="shared" si="56"/>
        <v>0</v>
      </c>
      <c r="E1174" s="5">
        <f>IFERROR(SEARCH(Tabelle2!$A$2,Literatur!$C1174),0)</f>
        <v>0</v>
      </c>
      <c r="F1174" s="5">
        <f>IFERROR(SEARCH(Tabelle2!$A$3,Literatur!$C1174),0)</f>
        <v>0</v>
      </c>
      <c r="G1174" s="5">
        <f>IFERROR(SEARCH(Tabelle2!$A$4,Literatur!$C1174),0)</f>
        <v>0</v>
      </c>
      <c r="H1174" s="5">
        <f>IFERROR(SEARCH(Tabelle2!$A$5,Literatur!$C1174),0)</f>
        <v>0</v>
      </c>
      <c r="I1174" s="5">
        <f>IFERROR(SEARCH(Tabelle2!$A$6,Literatur!$C1174),0)</f>
        <v>0</v>
      </c>
      <c r="J1174" s="5">
        <f>IFERROR(SEARCH(Tabelle2!$A$7,Literatur!$C1174),0)</f>
        <v>0</v>
      </c>
      <c r="K1174" s="5">
        <f>IFERROR(SEARCH(Tabelle2!$A$8,Literatur!$C1174),0)</f>
        <v>0</v>
      </c>
      <c r="L1174" s="5">
        <f>IFERROR(SEARCH(Tabelle2!$A$9,Literatur!$C1174),0)</f>
        <v>0</v>
      </c>
      <c r="M1174" s="5">
        <f>IFERROR(SEARCH(Tabelle2!$A$10,Literatur!$C1174),0)</f>
        <v>0</v>
      </c>
      <c r="N1174" t="s">
        <v>60</v>
      </c>
      <c r="O1174" t="s">
        <v>61</v>
      </c>
      <c r="P1174" t="s">
        <v>3118</v>
      </c>
      <c r="Q1174" t="s">
        <v>7187</v>
      </c>
      <c r="R1174">
        <v>4</v>
      </c>
      <c r="S1174">
        <v>115439</v>
      </c>
      <c r="T1174" t="s">
        <v>64</v>
      </c>
      <c r="U1174" t="s">
        <v>12764</v>
      </c>
      <c r="V1174" t="s">
        <v>12765</v>
      </c>
      <c r="X1174" t="s">
        <v>12766</v>
      </c>
      <c r="Y1174" t="s">
        <v>12767</v>
      </c>
      <c r="Z1174" t="s">
        <v>12768</v>
      </c>
      <c r="AA1174">
        <f t="shared" si="57"/>
        <v>11</v>
      </c>
      <c r="AB1174">
        <v>42</v>
      </c>
      <c r="AC1174" t="s">
        <v>13026</v>
      </c>
      <c r="AD1174" t="s">
        <v>71</v>
      </c>
      <c r="AE1174">
        <v>28285880</v>
      </c>
      <c r="AF1174" t="s">
        <v>13027</v>
      </c>
      <c r="AG1174" t="s">
        <v>13028</v>
      </c>
      <c r="AH1174" t="s">
        <v>13029</v>
      </c>
      <c r="AI1174" t="s">
        <v>13030</v>
      </c>
      <c r="AJ1174" t="s">
        <v>207</v>
      </c>
      <c r="AK1174" t="s">
        <v>97</v>
      </c>
      <c r="AL1174">
        <v>2547308</v>
      </c>
      <c r="AM1174">
        <v>2017</v>
      </c>
      <c r="AN1174" t="s">
        <v>4937</v>
      </c>
      <c r="AO1174" t="s">
        <v>4938</v>
      </c>
      <c r="AP1174" t="s">
        <v>4938</v>
      </c>
      <c r="AQ1174" t="s">
        <v>4939</v>
      </c>
      <c r="AR1174" t="s">
        <v>4940</v>
      </c>
      <c r="AS1174" t="s">
        <v>4940</v>
      </c>
      <c r="AT1174" t="s">
        <v>13031</v>
      </c>
      <c r="AU1174" t="s">
        <v>13032</v>
      </c>
      <c r="AV1174" t="s">
        <v>84</v>
      </c>
      <c r="AW1174" t="s">
        <v>86</v>
      </c>
      <c r="AX1174" t="s">
        <v>86</v>
      </c>
      <c r="AY1174" t="s">
        <v>85</v>
      </c>
      <c r="AZ1174" t="s">
        <v>86</v>
      </c>
      <c r="BA1174" t="s">
        <v>85</v>
      </c>
      <c r="BB1174" t="s">
        <v>86</v>
      </c>
      <c r="BC1174">
        <v>8</v>
      </c>
      <c r="BD1174" t="s">
        <v>85</v>
      </c>
      <c r="BE1174" t="s">
        <v>86</v>
      </c>
      <c r="BF1174" t="s">
        <v>85</v>
      </c>
      <c r="BG1174" t="s">
        <v>86</v>
      </c>
      <c r="BH1174" t="s">
        <v>85</v>
      </c>
      <c r="BI1174" t="s">
        <v>85</v>
      </c>
      <c r="BJ1174" t="s">
        <v>85</v>
      </c>
      <c r="BK1174" t="s">
        <v>85</v>
      </c>
      <c r="BL1174" t="s">
        <v>13033</v>
      </c>
      <c r="BM1174" t="s">
        <v>1756</v>
      </c>
      <c r="BN1174" t="s">
        <v>11768</v>
      </c>
      <c r="BO1174" t="s">
        <v>1379</v>
      </c>
      <c r="BP1174" s="1" t="s">
        <v>13034</v>
      </c>
    </row>
    <row r="1175" spans="1:68" hidden="1" x14ac:dyDescent="0.25">
      <c r="A1175" s="1" t="s">
        <v>12761</v>
      </c>
      <c r="B1175" t="s">
        <v>12762</v>
      </c>
      <c r="C1175" t="s">
        <v>12763</v>
      </c>
      <c r="D1175" s="5">
        <f t="shared" si="56"/>
        <v>0</v>
      </c>
      <c r="E1175" s="5">
        <f>IFERROR(SEARCH(Tabelle2!$A$2,Literatur!$C1175),0)</f>
        <v>0</v>
      </c>
      <c r="F1175" s="5">
        <f>IFERROR(SEARCH(Tabelle2!$A$3,Literatur!$C1175),0)</f>
        <v>0</v>
      </c>
      <c r="G1175" s="5">
        <f>IFERROR(SEARCH(Tabelle2!$A$4,Literatur!$C1175),0)</f>
        <v>0</v>
      </c>
      <c r="H1175" s="5">
        <f>IFERROR(SEARCH(Tabelle2!$A$5,Literatur!$C1175),0)</f>
        <v>0</v>
      </c>
      <c r="I1175" s="5">
        <f>IFERROR(SEARCH(Tabelle2!$A$6,Literatur!$C1175),0)</f>
        <v>0</v>
      </c>
      <c r="J1175" s="5">
        <f>IFERROR(SEARCH(Tabelle2!$A$7,Literatur!$C1175),0)</f>
        <v>0</v>
      </c>
      <c r="K1175" s="5">
        <f>IFERROR(SEARCH(Tabelle2!$A$8,Literatur!$C1175),0)</f>
        <v>0</v>
      </c>
      <c r="L1175" s="5">
        <f>IFERROR(SEARCH(Tabelle2!$A$9,Literatur!$C1175),0)</f>
        <v>0</v>
      </c>
      <c r="M1175" s="5">
        <f>IFERROR(SEARCH(Tabelle2!$A$10,Literatur!$C1175),0)</f>
        <v>0</v>
      </c>
      <c r="N1175" t="s">
        <v>60</v>
      </c>
      <c r="O1175" t="s">
        <v>61</v>
      </c>
      <c r="P1175" t="s">
        <v>3118</v>
      </c>
      <c r="Q1175" t="s">
        <v>7187</v>
      </c>
      <c r="R1175">
        <v>4</v>
      </c>
      <c r="S1175">
        <v>115439</v>
      </c>
      <c r="T1175" t="s">
        <v>64</v>
      </c>
      <c r="U1175" t="s">
        <v>12764</v>
      </c>
      <c r="V1175" t="s">
        <v>12765</v>
      </c>
      <c r="X1175" t="s">
        <v>12766</v>
      </c>
      <c r="Y1175" t="s">
        <v>12767</v>
      </c>
      <c r="Z1175" t="s">
        <v>12768</v>
      </c>
      <c r="AA1175">
        <f t="shared" si="57"/>
        <v>11</v>
      </c>
      <c r="AB1175">
        <v>42</v>
      </c>
      <c r="AC1175" t="s">
        <v>13035</v>
      </c>
      <c r="AD1175" t="s">
        <v>71</v>
      </c>
      <c r="AE1175">
        <v>27246810</v>
      </c>
      <c r="AF1175" t="s">
        <v>13036</v>
      </c>
      <c r="AG1175" t="s">
        <v>13037</v>
      </c>
      <c r="AH1175" t="s">
        <v>13038</v>
      </c>
      <c r="AI1175" t="s">
        <v>13039</v>
      </c>
      <c r="AJ1175" t="s">
        <v>178</v>
      </c>
      <c r="AK1175" t="s">
        <v>97</v>
      </c>
      <c r="AL1175">
        <v>2413468</v>
      </c>
      <c r="AM1175">
        <v>2016</v>
      </c>
      <c r="AN1175" t="s">
        <v>13040</v>
      </c>
      <c r="AO1175" t="s">
        <v>13040</v>
      </c>
      <c r="AP1175" t="s">
        <v>13040</v>
      </c>
      <c r="AQ1175" t="s">
        <v>13041</v>
      </c>
      <c r="AR1175" t="s">
        <v>13042</v>
      </c>
      <c r="AS1175" t="s">
        <v>13043</v>
      </c>
      <c r="AT1175" t="s">
        <v>13044</v>
      </c>
      <c r="AU1175" t="s">
        <v>13045</v>
      </c>
      <c r="AV1175" t="s">
        <v>84</v>
      </c>
      <c r="AW1175" t="s">
        <v>86</v>
      </c>
      <c r="AX1175" t="s">
        <v>86</v>
      </c>
      <c r="AY1175" t="s">
        <v>85</v>
      </c>
      <c r="AZ1175" t="s">
        <v>86</v>
      </c>
      <c r="BA1175" t="s">
        <v>85</v>
      </c>
      <c r="BB1175" t="s">
        <v>86</v>
      </c>
      <c r="BC1175">
        <v>9</v>
      </c>
      <c r="BD1175" t="s">
        <v>86</v>
      </c>
      <c r="BE1175" t="s">
        <v>86</v>
      </c>
      <c r="BF1175" t="s">
        <v>85</v>
      </c>
      <c r="BG1175" t="s">
        <v>86</v>
      </c>
      <c r="BH1175" t="s">
        <v>85</v>
      </c>
      <c r="BI1175" t="s">
        <v>85</v>
      </c>
      <c r="BJ1175" t="s">
        <v>85</v>
      </c>
      <c r="BK1175" t="s">
        <v>86</v>
      </c>
      <c r="BL1175" t="s">
        <v>1050</v>
      </c>
      <c r="BM1175" t="s">
        <v>1698</v>
      </c>
      <c r="BN1175" t="s">
        <v>2123</v>
      </c>
      <c r="BO1175" t="s">
        <v>685</v>
      </c>
      <c r="BP1175" s="1" t="s">
        <v>13046</v>
      </c>
    </row>
    <row r="1176" spans="1:68" hidden="1" x14ac:dyDescent="0.25">
      <c r="A1176" s="1" t="s">
        <v>12761</v>
      </c>
      <c r="B1176" t="s">
        <v>12762</v>
      </c>
      <c r="C1176" t="s">
        <v>12763</v>
      </c>
      <c r="D1176" s="5">
        <f t="shared" si="56"/>
        <v>0</v>
      </c>
      <c r="E1176" s="5">
        <f>IFERROR(SEARCH(Tabelle2!$A$2,Literatur!$C1176),0)</f>
        <v>0</v>
      </c>
      <c r="F1176" s="5">
        <f>IFERROR(SEARCH(Tabelle2!$A$3,Literatur!$C1176),0)</f>
        <v>0</v>
      </c>
      <c r="G1176" s="5">
        <f>IFERROR(SEARCH(Tabelle2!$A$4,Literatur!$C1176),0)</f>
        <v>0</v>
      </c>
      <c r="H1176" s="5">
        <f>IFERROR(SEARCH(Tabelle2!$A$5,Literatur!$C1176),0)</f>
        <v>0</v>
      </c>
      <c r="I1176" s="5">
        <f>IFERROR(SEARCH(Tabelle2!$A$6,Literatur!$C1176),0)</f>
        <v>0</v>
      </c>
      <c r="J1176" s="5">
        <f>IFERROR(SEARCH(Tabelle2!$A$7,Literatur!$C1176),0)</f>
        <v>0</v>
      </c>
      <c r="K1176" s="5">
        <f>IFERROR(SEARCH(Tabelle2!$A$8,Literatur!$C1176),0)</f>
        <v>0</v>
      </c>
      <c r="L1176" s="5">
        <f>IFERROR(SEARCH(Tabelle2!$A$9,Literatur!$C1176),0)</f>
        <v>0</v>
      </c>
      <c r="M1176" s="5">
        <f>IFERROR(SEARCH(Tabelle2!$A$10,Literatur!$C1176),0)</f>
        <v>0</v>
      </c>
      <c r="N1176" t="s">
        <v>60</v>
      </c>
      <c r="O1176" t="s">
        <v>61</v>
      </c>
      <c r="P1176" t="s">
        <v>3118</v>
      </c>
      <c r="Q1176" t="s">
        <v>7187</v>
      </c>
      <c r="R1176">
        <v>4</v>
      </c>
      <c r="S1176">
        <v>115439</v>
      </c>
      <c r="T1176" t="s">
        <v>64</v>
      </c>
      <c r="U1176" t="s">
        <v>12764</v>
      </c>
      <c r="V1176" t="s">
        <v>12765</v>
      </c>
      <c r="X1176" t="s">
        <v>12766</v>
      </c>
      <c r="Y1176" t="s">
        <v>12767</v>
      </c>
      <c r="Z1176" t="s">
        <v>12768</v>
      </c>
      <c r="AA1176">
        <f t="shared" si="57"/>
        <v>11</v>
      </c>
      <c r="AB1176">
        <v>42</v>
      </c>
      <c r="AC1176" t="s">
        <v>13047</v>
      </c>
      <c r="AD1176" t="s">
        <v>71</v>
      </c>
      <c r="AE1176">
        <v>26024842</v>
      </c>
      <c r="AF1176" t="s">
        <v>13048</v>
      </c>
      <c r="AG1176" t="s">
        <v>13049</v>
      </c>
      <c r="AH1176" t="s">
        <v>13050</v>
      </c>
      <c r="AI1176" t="s">
        <v>13051</v>
      </c>
      <c r="AJ1176" t="s">
        <v>76</v>
      </c>
      <c r="AK1176" t="s">
        <v>76</v>
      </c>
      <c r="AL1176">
        <v>2321468</v>
      </c>
      <c r="AM1176">
        <v>2015</v>
      </c>
      <c r="AN1176" t="s">
        <v>13052</v>
      </c>
      <c r="AO1176" t="s">
        <v>13053</v>
      </c>
      <c r="AP1176" t="s">
        <v>13053</v>
      </c>
      <c r="AQ1176" t="s">
        <v>13054</v>
      </c>
      <c r="AR1176" t="s">
        <v>13055</v>
      </c>
      <c r="AS1176" t="s">
        <v>13056</v>
      </c>
      <c r="AT1176" t="s">
        <v>13057</v>
      </c>
      <c r="AU1176" t="s">
        <v>13058</v>
      </c>
      <c r="AV1176" t="s">
        <v>84</v>
      </c>
      <c r="AW1176" t="s">
        <v>86</v>
      </c>
      <c r="AX1176" t="s">
        <v>86</v>
      </c>
      <c r="AY1176" t="s">
        <v>85</v>
      </c>
      <c r="AZ1176" t="s">
        <v>86</v>
      </c>
      <c r="BA1176" t="s">
        <v>85</v>
      </c>
      <c r="BB1176" t="s">
        <v>85</v>
      </c>
      <c r="BC1176">
        <v>9</v>
      </c>
      <c r="BD1176" t="s">
        <v>86</v>
      </c>
      <c r="BE1176" t="s">
        <v>86</v>
      </c>
      <c r="BF1176" t="s">
        <v>85</v>
      </c>
      <c r="BG1176" t="s">
        <v>86</v>
      </c>
      <c r="BH1176" t="s">
        <v>85</v>
      </c>
      <c r="BI1176" t="s">
        <v>85</v>
      </c>
      <c r="BJ1176" t="s">
        <v>85</v>
      </c>
      <c r="BK1176" t="s">
        <v>85</v>
      </c>
      <c r="BL1176" t="s">
        <v>10087</v>
      </c>
      <c r="BM1176" t="s">
        <v>10339</v>
      </c>
      <c r="BN1176" t="s">
        <v>2470</v>
      </c>
      <c r="BO1176" t="s">
        <v>8420</v>
      </c>
      <c r="BP1176" s="1" t="s">
        <v>13059</v>
      </c>
    </row>
    <row r="1177" spans="1:68" hidden="1" x14ac:dyDescent="0.25">
      <c r="A1177" s="1" t="s">
        <v>12761</v>
      </c>
      <c r="B1177" t="s">
        <v>12762</v>
      </c>
      <c r="C1177" t="s">
        <v>12763</v>
      </c>
      <c r="D1177" s="5">
        <f t="shared" si="56"/>
        <v>0</v>
      </c>
      <c r="E1177" s="5">
        <f>IFERROR(SEARCH(Tabelle2!$A$2,Literatur!$C1177),0)</f>
        <v>0</v>
      </c>
      <c r="F1177" s="5">
        <f>IFERROR(SEARCH(Tabelle2!$A$3,Literatur!$C1177),0)</f>
        <v>0</v>
      </c>
      <c r="G1177" s="5">
        <f>IFERROR(SEARCH(Tabelle2!$A$4,Literatur!$C1177),0)</f>
        <v>0</v>
      </c>
      <c r="H1177" s="5">
        <f>IFERROR(SEARCH(Tabelle2!$A$5,Literatur!$C1177),0)</f>
        <v>0</v>
      </c>
      <c r="I1177" s="5">
        <f>IFERROR(SEARCH(Tabelle2!$A$6,Literatur!$C1177),0)</f>
        <v>0</v>
      </c>
      <c r="J1177" s="5">
        <f>IFERROR(SEARCH(Tabelle2!$A$7,Literatur!$C1177),0)</f>
        <v>0</v>
      </c>
      <c r="K1177" s="5">
        <f>IFERROR(SEARCH(Tabelle2!$A$8,Literatur!$C1177),0)</f>
        <v>0</v>
      </c>
      <c r="L1177" s="5">
        <f>IFERROR(SEARCH(Tabelle2!$A$9,Literatur!$C1177),0)</f>
        <v>0</v>
      </c>
      <c r="M1177" s="5">
        <f>IFERROR(SEARCH(Tabelle2!$A$10,Literatur!$C1177),0)</f>
        <v>0</v>
      </c>
      <c r="N1177" t="s">
        <v>60</v>
      </c>
      <c r="O1177" t="s">
        <v>61</v>
      </c>
      <c r="P1177" t="s">
        <v>3118</v>
      </c>
      <c r="Q1177" t="s">
        <v>7187</v>
      </c>
      <c r="R1177">
        <v>4</v>
      </c>
      <c r="S1177">
        <v>115439</v>
      </c>
      <c r="T1177" t="s">
        <v>64</v>
      </c>
      <c r="U1177" t="s">
        <v>12764</v>
      </c>
      <c r="V1177" t="s">
        <v>12765</v>
      </c>
      <c r="X1177" t="s">
        <v>12766</v>
      </c>
      <c r="Y1177" t="s">
        <v>12767</v>
      </c>
      <c r="Z1177" t="s">
        <v>12768</v>
      </c>
      <c r="AA1177">
        <f t="shared" si="57"/>
        <v>11</v>
      </c>
      <c r="AB1177">
        <v>42</v>
      </c>
      <c r="AC1177" t="s">
        <v>13060</v>
      </c>
      <c r="AD1177" t="s">
        <v>71</v>
      </c>
      <c r="AE1177">
        <v>28334857</v>
      </c>
      <c r="AF1177" t="s">
        <v>13061</v>
      </c>
      <c r="AG1177" t="s">
        <v>13062</v>
      </c>
      <c r="AH1177" t="s">
        <v>13063</v>
      </c>
      <c r="AI1177" t="s">
        <v>13064</v>
      </c>
      <c r="AJ1177" t="s">
        <v>1033</v>
      </c>
      <c r="AK1177" t="s">
        <v>10057</v>
      </c>
      <c r="AL1177">
        <v>2543659</v>
      </c>
      <c r="AM1177">
        <v>2017</v>
      </c>
      <c r="AN1177" t="s">
        <v>337</v>
      </c>
      <c r="AO1177" t="s">
        <v>338</v>
      </c>
      <c r="AP1177" t="s">
        <v>338</v>
      </c>
      <c r="AQ1177" t="s">
        <v>339</v>
      </c>
      <c r="AR1177" t="s">
        <v>340</v>
      </c>
      <c r="AS1177" t="s">
        <v>341</v>
      </c>
      <c r="AT1177" t="s">
        <v>13065</v>
      </c>
      <c r="AU1177" t="s">
        <v>13066</v>
      </c>
      <c r="AV1177" t="s">
        <v>84</v>
      </c>
      <c r="AW1177" t="s">
        <v>86</v>
      </c>
      <c r="AX1177" t="s">
        <v>86</v>
      </c>
      <c r="AY1177" t="s">
        <v>85</v>
      </c>
      <c r="AZ1177" t="s">
        <v>86</v>
      </c>
      <c r="BA1177" t="s">
        <v>85</v>
      </c>
      <c r="BB1177" t="s">
        <v>86</v>
      </c>
      <c r="BC1177">
        <v>10</v>
      </c>
      <c r="BD1177" t="s">
        <v>86</v>
      </c>
      <c r="BE1177" t="s">
        <v>86</v>
      </c>
      <c r="BF1177" t="s">
        <v>85</v>
      </c>
      <c r="BG1177" t="s">
        <v>86</v>
      </c>
      <c r="BH1177" t="s">
        <v>85</v>
      </c>
      <c r="BI1177" t="s">
        <v>85</v>
      </c>
      <c r="BJ1177" t="s">
        <v>85</v>
      </c>
      <c r="BK1177" t="s">
        <v>85</v>
      </c>
      <c r="BL1177" t="s">
        <v>2458</v>
      </c>
      <c r="BM1177" t="s">
        <v>1756</v>
      </c>
      <c r="BN1177" t="s">
        <v>13067</v>
      </c>
      <c r="BO1177" t="s">
        <v>6540</v>
      </c>
      <c r="BP1177" s="1" t="s">
        <v>13068</v>
      </c>
    </row>
    <row r="1178" spans="1:68" hidden="1" x14ac:dyDescent="0.25">
      <c r="A1178" s="1" t="s">
        <v>12761</v>
      </c>
      <c r="B1178" t="s">
        <v>12762</v>
      </c>
      <c r="C1178" t="s">
        <v>12763</v>
      </c>
      <c r="D1178" s="5">
        <f t="shared" si="56"/>
        <v>0</v>
      </c>
      <c r="E1178" s="5">
        <f>IFERROR(SEARCH(Tabelle2!$A$2,Literatur!$C1178),0)</f>
        <v>0</v>
      </c>
      <c r="F1178" s="5">
        <f>IFERROR(SEARCH(Tabelle2!$A$3,Literatur!$C1178),0)</f>
        <v>0</v>
      </c>
      <c r="G1178" s="5">
        <f>IFERROR(SEARCH(Tabelle2!$A$4,Literatur!$C1178),0)</f>
        <v>0</v>
      </c>
      <c r="H1178" s="5">
        <f>IFERROR(SEARCH(Tabelle2!$A$5,Literatur!$C1178),0)</f>
        <v>0</v>
      </c>
      <c r="I1178" s="5">
        <f>IFERROR(SEARCH(Tabelle2!$A$6,Literatur!$C1178),0)</f>
        <v>0</v>
      </c>
      <c r="J1178" s="5">
        <f>IFERROR(SEARCH(Tabelle2!$A$7,Literatur!$C1178),0)</f>
        <v>0</v>
      </c>
      <c r="K1178" s="5">
        <f>IFERROR(SEARCH(Tabelle2!$A$8,Literatur!$C1178),0)</f>
        <v>0</v>
      </c>
      <c r="L1178" s="5">
        <f>IFERROR(SEARCH(Tabelle2!$A$9,Literatur!$C1178),0)</f>
        <v>0</v>
      </c>
      <c r="M1178" s="5">
        <f>IFERROR(SEARCH(Tabelle2!$A$10,Literatur!$C1178),0)</f>
        <v>0</v>
      </c>
      <c r="N1178" t="s">
        <v>60</v>
      </c>
      <c r="O1178" t="s">
        <v>61</v>
      </c>
      <c r="P1178" t="s">
        <v>3118</v>
      </c>
      <c r="Q1178" t="s">
        <v>7187</v>
      </c>
      <c r="R1178">
        <v>4</v>
      </c>
      <c r="S1178">
        <v>115439</v>
      </c>
      <c r="T1178" t="s">
        <v>64</v>
      </c>
      <c r="U1178" t="s">
        <v>12764</v>
      </c>
      <c r="V1178" t="s">
        <v>12765</v>
      </c>
      <c r="X1178" t="s">
        <v>12766</v>
      </c>
      <c r="Y1178" t="s">
        <v>12767</v>
      </c>
      <c r="Z1178" t="s">
        <v>12768</v>
      </c>
      <c r="AA1178">
        <f t="shared" si="57"/>
        <v>11</v>
      </c>
      <c r="AB1178">
        <v>42</v>
      </c>
      <c r="AC1178" t="s">
        <v>13069</v>
      </c>
      <c r="AD1178" t="s">
        <v>71</v>
      </c>
      <c r="AE1178">
        <v>28202666</v>
      </c>
      <c r="AF1178" t="s">
        <v>13070</v>
      </c>
      <c r="AG1178" t="s">
        <v>13071</v>
      </c>
      <c r="AH1178" t="s">
        <v>13072</v>
      </c>
      <c r="AI1178" t="s">
        <v>13073</v>
      </c>
      <c r="AJ1178" t="s">
        <v>178</v>
      </c>
      <c r="AK1178" t="s">
        <v>5009</v>
      </c>
      <c r="AL1178">
        <v>2525140</v>
      </c>
      <c r="AM1178">
        <v>2017</v>
      </c>
      <c r="AN1178" t="s">
        <v>13074</v>
      </c>
      <c r="AO1178" t="s">
        <v>13075</v>
      </c>
      <c r="AP1178" t="s">
        <v>13076</v>
      </c>
      <c r="AQ1178" t="s">
        <v>13077</v>
      </c>
      <c r="AR1178" t="s">
        <v>13078</v>
      </c>
      <c r="AS1178" t="s">
        <v>13079</v>
      </c>
      <c r="AT1178" t="s">
        <v>13080</v>
      </c>
      <c r="AU1178" t="s">
        <v>13081</v>
      </c>
      <c r="AV1178" t="s">
        <v>84</v>
      </c>
      <c r="AW1178" t="s">
        <v>86</v>
      </c>
      <c r="AX1178" t="s">
        <v>86</v>
      </c>
      <c r="AY1178" t="s">
        <v>85</v>
      </c>
      <c r="AZ1178" t="s">
        <v>86</v>
      </c>
      <c r="BA1178" t="s">
        <v>85</v>
      </c>
      <c r="BB1178" t="s">
        <v>85</v>
      </c>
      <c r="BC1178">
        <v>10</v>
      </c>
      <c r="BD1178" t="s">
        <v>86</v>
      </c>
      <c r="BE1178" t="s">
        <v>86</v>
      </c>
      <c r="BF1178" t="s">
        <v>85</v>
      </c>
      <c r="BG1178" t="s">
        <v>86</v>
      </c>
      <c r="BH1178" t="s">
        <v>85</v>
      </c>
      <c r="BI1178" t="s">
        <v>85</v>
      </c>
      <c r="BJ1178" t="s">
        <v>85</v>
      </c>
      <c r="BK1178" t="s">
        <v>85</v>
      </c>
      <c r="BL1178" t="s">
        <v>1068</v>
      </c>
      <c r="BM1178" t="s">
        <v>2339</v>
      </c>
      <c r="BN1178" t="s">
        <v>1596</v>
      </c>
      <c r="BO1178" t="s">
        <v>3643</v>
      </c>
      <c r="BP1178" s="1" t="s">
        <v>13082</v>
      </c>
    </row>
    <row r="1179" spans="1:68" hidden="1" x14ac:dyDescent="0.25">
      <c r="A1179" s="1" t="s">
        <v>12761</v>
      </c>
      <c r="B1179" t="s">
        <v>12762</v>
      </c>
      <c r="C1179" t="s">
        <v>12763</v>
      </c>
      <c r="D1179" s="5">
        <f t="shared" si="56"/>
        <v>0</v>
      </c>
      <c r="E1179" s="5">
        <f>IFERROR(SEARCH(Tabelle2!$A$2,Literatur!$C1179),0)</f>
        <v>0</v>
      </c>
      <c r="F1179" s="5">
        <f>IFERROR(SEARCH(Tabelle2!$A$3,Literatur!$C1179),0)</f>
        <v>0</v>
      </c>
      <c r="G1179" s="5">
        <f>IFERROR(SEARCH(Tabelle2!$A$4,Literatur!$C1179),0)</f>
        <v>0</v>
      </c>
      <c r="H1179" s="5">
        <f>IFERROR(SEARCH(Tabelle2!$A$5,Literatur!$C1179),0)</f>
        <v>0</v>
      </c>
      <c r="I1179" s="5">
        <f>IFERROR(SEARCH(Tabelle2!$A$6,Literatur!$C1179),0)</f>
        <v>0</v>
      </c>
      <c r="J1179" s="5">
        <f>IFERROR(SEARCH(Tabelle2!$A$7,Literatur!$C1179),0)</f>
        <v>0</v>
      </c>
      <c r="K1179" s="5">
        <f>IFERROR(SEARCH(Tabelle2!$A$8,Literatur!$C1179),0)</f>
        <v>0</v>
      </c>
      <c r="L1179" s="5">
        <f>IFERROR(SEARCH(Tabelle2!$A$9,Literatur!$C1179),0)</f>
        <v>0</v>
      </c>
      <c r="M1179" s="5">
        <f>IFERROR(SEARCH(Tabelle2!$A$10,Literatur!$C1179),0)</f>
        <v>0</v>
      </c>
      <c r="N1179" t="s">
        <v>60</v>
      </c>
      <c r="O1179" t="s">
        <v>61</v>
      </c>
      <c r="P1179" t="s">
        <v>3118</v>
      </c>
      <c r="Q1179" t="s">
        <v>7187</v>
      </c>
      <c r="R1179">
        <v>4</v>
      </c>
      <c r="S1179">
        <v>115439</v>
      </c>
      <c r="T1179" t="s">
        <v>64</v>
      </c>
      <c r="U1179" t="s">
        <v>12764</v>
      </c>
      <c r="V1179" t="s">
        <v>12765</v>
      </c>
      <c r="X1179" t="s">
        <v>12766</v>
      </c>
      <c r="Y1179" t="s">
        <v>12767</v>
      </c>
      <c r="Z1179" t="s">
        <v>12768</v>
      </c>
      <c r="AA1179">
        <f t="shared" si="57"/>
        <v>11</v>
      </c>
      <c r="AB1179">
        <v>42</v>
      </c>
      <c r="AC1179" t="s">
        <v>13083</v>
      </c>
      <c r="AD1179" t="s">
        <v>71</v>
      </c>
      <c r="AE1179">
        <v>24483184</v>
      </c>
      <c r="AF1179" t="s">
        <v>13084</v>
      </c>
      <c r="AG1179" t="s">
        <v>13085</v>
      </c>
      <c r="AH1179" t="s">
        <v>13086</v>
      </c>
      <c r="AI1179" t="s">
        <v>13087</v>
      </c>
      <c r="AJ1179" t="s">
        <v>241</v>
      </c>
      <c r="AK1179" t="s">
        <v>3702</v>
      </c>
      <c r="AL1179">
        <v>2147011</v>
      </c>
      <c r="AM1179">
        <v>2014</v>
      </c>
      <c r="AN1179" t="s">
        <v>13088</v>
      </c>
      <c r="AO1179" t="s">
        <v>13089</v>
      </c>
      <c r="AP1179" t="s">
        <v>13089</v>
      </c>
      <c r="AQ1179" t="s">
        <v>13090</v>
      </c>
      <c r="AR1179" t="s">
        <v>13091</v>
      </c>
      <c r="AS1179" t="s">
        <v>13092</v>
      </c>
      <c r="AT1179" t="s">
        <v>13093</v>
      </c>
      <c r="AU1179" t="s">
        <v>13094</v>
      </c>
      <c r="AV1179" t="s">
        <v>84</v>
      </c>
      <c r="AW1179" t="s">
        <v>85</v>
      </c>
      <c r="AX1179" t="s">
        <v>86</v>
      </c>
      <c r="AY1179" t="s">
        <v>85</v>
      </c>
      <c r="AZ1179" t="s">
        <v>86</v>
      </c>
      <c r="BA1179" t="s">
        <v>85</v>
      </c>
      <c r="BB1179" t="s">
        <v>86</v>
      </c>
      <c r="BC1179">
        <v>10</v>
      </c>
      <c r="BD1179" t="s">
        <v>86</v>
      </c>
      <c r="BE1179" t="s">
        <v>86</v>
      </c>
      <c r="BF1179" t="s">
        <v>85</v>
      </c>
      <c r="BG1179" t="s">
        <v>86</v>
      </c>
      <c r="BH1179" t="s">
        <v>85</v>
      </c>
      <c r="BI1179" t="s">
        <v>85</v>
      </c>
      <c r="BJ1179" t="s">
        <v>85</v>
      </c>
      <c r="BK1179" t="s">
        <v>85</v>
      </c>
      <c r="BL1179" t="s">
        <v>5164</v>
      </c>
      <c r="BM1179" t="s">
        <v>504</v>
      </c>
      <c r="BN1179" t="s">
        <v>10565</v>
      </c>
      <c r="BO1179" t="s">
        <v>13024</v>
      </c>
      <c r="BP1179" s="1" t="s">
        <v>13095</v>
      </c>
    </row>
    <row r="1180" spans="1:68" hidden="1" x14ac:dyDescent="0.25">
      <c r="A1180" s="1" t="s">
        <v>12761</v>
      </c>
      <c r="B1180" t="s">
        <v>12762</v>
      </c>
      <c r="C1180" t="s">
        <v>12763</v>
      </c>
      <c r="D1180" s="5">
        <f t="shared" si="56"/>
        <v>0</v>
      </c>
      <c r="E1180" s="5">
        <f>IFERROR(SEARCH(Tabelle2!$A$2,Literatur!$C1180),0)</f>
        <v>0</v>
      </c>
      <c r="F1180" s="5">
        <f>IFERROR(SEARCH(Tabelle2!$A$3,Literatur!$C1180),0)</f>
        <v>0</v>
      </c>
      <c r="G1180" s="5">
        <f>IFERROR(SEARCH(Tabelle2!$A$4,Literatur!$C1180),0)</f>
        <v>0</v>
      </c>
      <c r="H1180" s="5">
        <f>IFERROR(SEARCH(Tabelle2!$A$5,Literatur!$C1180),0)</f>
        <v>0</v>
      </c>
      <c r="I1180" s="5">
        <f>IFERROR(SEARCH(Tabelle2!$A$6,Literatur!$C1180),0)</f>
        <v>0</v>
      </c>
      <c r="J1180" s="5">
        <f>IFERROR(SEARCH(Tabelle2!$A$7,Literatur!$C1180),0)</f>
        <v>0</v>
      </c>
      <c r="K1180" s="5">
        <f>IFERROR(SEARCH(Tabelle2!$A$8,Literatur!$C1180),0)</f>
        <v>0</v>
      </c>
      <c r="L1180" s="5">
        <f>IFERROR(SEARCH(Tabelle2!$A$9,Literatur!$C1180),0)</f>
        <v>0</v>
      </c>
      <c r="M1180" s="5">
        <f>IFERROR(SEARCH(Tabelle2!$A$10,Literatur!$C1180),0)</f>
        <v>0</v>
      </c>
      <c r="N1180" t="s">
        <v>60</v>
      </c>
      <c r="O1180" t="s">
        <v>61</v>
      </c>
      <c r="P1180" t="s">
        <v>3118</v>
      </c>
      <c r="Q1180" t="s">
        <v>7187</v>
      </c>
      <c r="R1180">
        <v>4</v>
      </c>
      <c r="S1180">
        <v>115439</v>
      </c>
      <c r="T1180" t="s">
        <v>64</v>
      </c>
      <c r="U1180" t="s">
        <v>12764</v>
      </c>
      <c r="V1180" t="s">
        <v>12765</v>
      </c>
      <c r="X1180" t="s">
        <v>12766</v>
      </c>
      <c r="Y1180" t="s">
        <v>12767</v>
      </c>
      <c r="Z1180" t="s">
        <v>12768</v>
      </c>
      <c r="AA1180">
        <f t="shared" si="57"/>
        <v>11</v>
      </c>
      <c r="AB1180">
        <v>42</v>
      </c>
      <c r="AC1180" t="s">
        <v>13096</v>
      </c>
      <c r="AD1180" t="s">
        <v>71</v>
      </c>
      <c r="AE1180">
        <v>26251357</v>
      </c>
      <c r="AF1180" t="s">
        <v>13097</v>
      </c>
      <c r="AG1180" t="s">
        <v>13098</v>
      </c>
      <c r="AH1180" t="s">
        <v>13099</v>
      </c>
      <c r="AI1180" t="s">
        <v>13100</v>
      </c>
      <c r="AJ1180" t="s">
        <v>130</v>
      </c>
      <c r="AK1180" t="s">
        <v>13101</v>
      </c>
      <c r="AL1180">
        <v>2326060</v>
      </c>
      <c r="AM1180">
        <v>2015</v>
      </c>
      <c r="AN1180" t="s">
        <v>13102</v>
      </c>
      <c r="AO1180" t="s">
        <v>13103</v>
      </c>
      <c r="AP1180" t="s">
        <v>13103</v>
      </c>
      <c r="AQ1180" t="s">
        <v>13104</v>
      </c>
      <c r="AR1180" t="s">
        <v>13105</v>
      </c>
      <c r="AS1180" t="s">
        <v>13106</v>
      </c>
      <c r="AT1180" t="s">
        <v>13107</v>
      </c>
      <c r="AU1180" t="s">
        <v>13108</v>
      </c>
      <c r="AV1180" t="s">
        <v>84</v>
      </c>
      <c r="AW1180" t="s">
        <v>86</v>
      </c>
      <c r="AX1180" t="s">
        <v>86</v>
      </c>
      <c r="AY1180" t="s">
        <v>85</v>
      </c>
      <c r="AZ1180" t="s">
        <v>85</v>
      </c>
      <c r="BA1180" t="s">
        <v>85</v>
      </c>
      <c r="BB1180" t="s">
        <v>86</v>
      </c>
      <c r="BC1180">
        <v>11</v>
      </c>
      <c r="BD1180" t="s">
        <v>86</v>
      </c>
      <c r="BE1180" t="s">
        <v>86</v>
      </c>
      <c r="BF1180" t="s">
        <v>85</v>
      </c>
      <c r="BG1180" t="s">
        <v>86</v>
      </c>
      <c r="BH1180" t="s">
        <v>85</v>
      </c>
      <c r="BI1180" t="s">
        <v>85</v>
      </c>
      <c r="BJ1180" t="s">
        <v>85</v>
      </c>
      <c r="BK1180" t="s">
        <v>85</v>
      </c>
      <c r="BL1180" t="s">
        <v>13109</v>
      </c>
      <c r="BM1180" t="s">
        <v>346</v>
      </c>
      <c r="BN1180" t="s">
        <v>4076</v>
      </c>
      <c r="BO1180" t="s">
        <v>11768</v>
      </c>
      <c r="BP1180" s="1" t="s">
        <v>13110</v>
      </c>
    </row>
    <row r="1181" spans="1:68" hidden="1" x14ac:dyDescent="0.25">
      <c r="A1181" s="1" t="s">
        <v>12761</v>
      </c>
      <c r="B1181" t="s">
        <v>12762</v>
      </c>
      <c r="C1181" t="s">
        <v>12763</v>
      </c>
      <c r="D1181" s="5">
        <f t="shared" si="56"/>
        <v>0</v>
      </c>
      <c r="E1181" s="5">
        <f>IFERROR(SEARCH(Tabelle2!$A$2,Literatur!$C1181),0)</f>
        <v>0</v>
      </c>
      <c r="F1181" s="5">
        <f>IFERROR(SEARCH(Tabelle2!$A$3,Literatur!$C1181),0)</f>
        <v>0</v>
      </c>
      <c r="G1181" s="5">
        <f>IFERROR(SEARCH(Tabelle2!$A$4,Literatur!$C1181),0)</f>
        <v>0</v>
      </c>
      <c r="H1181" s="5">
        <f>IFERROR(SEARCH(Tabelle2!$A$5,Literatur!$C1181),0)</f>
        <v>0</v>
      </c>
      <c r="I1181" s="5">
        <f>IFERROR(SEARCH(Tabelle2!$A$6,Literatur!$C1181),0)</f>
        <v>0</v>
      </c>
      <c r="J1181" s="5">
        <f>IFERROR(SEARCH(Tabelle2!$A$7,Literatur!$C1181),0)</f>
        <v>0</v>
      </c>
      <c r="K1181" s="5">
        <f>IFERROR(SEARCH(Tabelle2!$A$8,Literatur!$C1181),0)</f>
        <v>0</v>
      </c>
      <c r="L1181" s="5">
        <f>IFERROR(SEARCH(Tabelle2!$A$9,Literatur!$C1181),0)</f>
        <v>0</v>
      </c>
      <c r="M1181" s="5">
        <f>IFERROR(SEARCH(Tabelle2!$A$10,Literatur!$C1181),0)</f>
        <v>0</v>
      </c>
      <c r="N1181" t="s">
        <v>60</v>
      </c>
      <c r="O1181" t="s">
        <v>61</v>
      </c>
      <c r="P1181" t="s">
        <v>3118</v>
      </c>
      <c r="Q1181" t="s">
        <v>7187</v>
      </c>
      <c r="R1181">
        <v>4</v>
      </c>
      <c r="S1181">
        <v>115439</v>
      </c>
      <c r="T1181" t="s">
        <v>64</v>
      </c>
      <c r="U1181" t="s">
        <v>12764</v>
      </c>
      <c r="V1181" t="s">
        <v>12765</v>
      </c>
      <c r="X1181" t="s">
        <v>12766</v>
      </c>
      <c r="Y1181" t="s">
        <v>12767</v>
      </c>
      <c r="Z1181" t="s">
        <v>12768</v>
      </c>
      <c r="AA1181">
        <f t="shared" si="57"/>
        <v>11</v>
      </c>
      <c r="AB1181">
        <v>42</v>
      </c>
      <c r="AC1181" t="s">
        <v>13111</v>
      </c>
      <c r="AD1181" t="s">
        <v>71</v>
      </c>
      <c r="AE1181">
        <v>27934856</v>
      </c>
      <c r="AF1181" t="s">
        <v>13112</v>
      </c>
      <c r="AG1181" t="s">
        <v>13113</v>
      </c>
      <c r="AH1181" t="s">
        <v>13114</v>
      </c>
      <c r="AI1181" t="s">
        <v>13115</v>
      </c>
      <c r="AK1181" t="s">
        <v>384</v>
      </c>
      <c r="AL1181">
        <v>2498188</v>
      </c>
      <c r="AM1181">
        <v>2016</v>
      </c>
      <c r="AN1181" t="s">
        <v>1300</v>
      </c>
      <c r="AO1181" t="s">
        <v>1301</v>
      </c>
      <c r="AP1181" t="s">
        <v>1301</v>
      </c>
      <c r="AQ1181" t="s">
        <v>1302</v>
      </c>
      <c r="AR1181" t="s">
        <v>1303</v>
      </c>
      <c r="AS1181" t="s">
        <v>1303</v>
      </c>
      <c r="AT1181" t="s">
        <v>13116</v>
      </c>
      <c r="AU1181" t="s">
        <v>13117</v>
      </c>
      <c r="AV1181" t="s">
        <v>84</v>
      </c>
      <c r="AW1181" t="s">
        <v>86</v>
      </c>
      <c r="AX1181" t="s">
        <v>86</v>
      </c>
      <c r="AY1181" t="s">
        <v>85</v>
      </c>
      <c r="AZ1181" t="s">
        <v>86</v>
      </c>
      <c r="BA1181" t="s">
        <v>85</v>
      </c>
      <c r="BB1181" t="s">
        <v>86</v>
      </c>
      <c r="BC1181">
        <v>15</v>
      </c>
      <c r="BD1181" t="s">
        <v>86</v>
      </c>
      <c r="BE1181" t="s">
        <v>86</v>
      </c>
      <c r="BF1181" t="s">
        <v>86</v>
      </c>
      <c r="BG1181" t="s">
        <v>86</v>
      </c>
      <c r="BH1181" t="s">
        <v>85</v>
      </c>
      <c r="BI1181" t="s">
        <v>85</v>
      </c>
      <c r="BJ1181" t="s">
        <v>85</v>
      </c>
      <c r="BK1181" t="s">
        <v>86</v>
      </c>
      <c r="BL1181" t="s">
        <v>13118</v>
      </c>
      <c r="BM1181" t="s">
        <v>2819</v>
      </c>
      <c r="BN1181" t="s">
        <v>4122</v>
      </c>
      <c r="BO1181" t="s">
        <v>2123</v>
      </c>
      <c r="BP1181" s="1" t="s">
        <v>13119</v>
      </c>
    </row>
    <row r="1182" spans="1:68" hidden="1" x14ac:dyDescent="0.25">
      <c r="A1182" s="1" t="s">
        <v>12761</v>
      </c>
      <c r="B1182" t="s">
        <v>12762</v>
      </c>
      <c r="C1182" t="s">
        <v>12763</v>
      </c>
      <c r="D1182" s="5">
        <f t="shared" si="56"/>
        <v>0</v>
      </c>
      <c r="E1182" s="5">
        <f>IFERROR(SEARCH(Tabelle2!$A$2,Literatur!$C1182),0)</f>
        <v>0</v>
      </c>
      <c r="F1182" s="5">
        <f>IFERROR(SEARCH(Tabelle2!$A$3,Literatur!$C1182),0)</f>
        <v>0</v>
      </c>
      <c r="G1182" s="5">
        <f>IFERROR(SEARCH(Tabelle2!$A$4,Literatur!$C1182),0)</f>
        <v>0</v>
      </c>
      <c r="H1182" s="5">
        <f>IFERROR(SEARCH(Tabelle2!$A$5,Literatur!$C1182),0)</f>
        <v>0</v>
      </c>
      <c r="I1182" s="5">
        <f>IFERROR(SEARCH(Tabelle2!$A$6,Literatur!$C1182),0)</f>
        <v>0</v>
      </c>
      <c r="J1182" s="5">
        <f>IFERROR(SEARCH(Tabelle2!$A$7,Literatur!$C1182),0)</f>
        <v>0</v>
      </c>
      <c r="K1182" s="5">
        <f>IFERROR(SEARCH(Tabelle2!$A$8,Literatur!$C1182),0)</f>
        <v>0</v>
      </c>
      <c r="L1182" s="5">
        <f>IFERROR(SEARCH(Tabelle2!$A$9,Literatur!$C1182),0)</f>
        <v>0</v>
      </c>
      <c r="M1182" s="5">
        <f>IFERROR(SEARCH(Tabelle2!$A$10,Literatur!$C1182),0)</f>
        <v>0</v>
      </c>
      <c r="N1182" t="s">
        <v>60</v>
      </c>
      <c r="O1182" t="s">
        <v>61</v>
      </c>
      <c r="P1182" t="s">
        <v>3118</v>
      </c>
      <c r="Q1182" t="s">
        <v>7187</v>
      </c>
      <c r="R1182">
        <v>4</v>
      </c>
      <c r="S1182">
        <v>115439</v>
      </c>
      <c r="T1182" t="s">
        <v>64</v>
      </c>
      <c r="U1182" t="s">
        <v>12764</v>
      </c>
      <c r="V1182" t="s">
        <v>12765</v>
      </c>
      <c r="X1182" t="s">
        <v>12766</v>
      </c>
      <c r="Y1182" t="s">
        <v>12767</v>
      </c>
      <c r="Z1182" t="s">
        <v>12768</v>
      </c>
      <c r="AA1182">
        <f t="shared" si="57"/>
        <v>11</v>
      </c>
      <c r="AB1182">
        <v>42</v>
      </c>
      <c r="AC1182" t="s">
        <v>13120</v>
      </c>
      <c r="AD1182" t="s">
        <v>71</v>
      </c>
      <c r="AE1182">
        <v>27369897</v>
      </c>
      <c r="AF1182" t="s">
        <v>13121</v>
      </c>
      <c r="AG1182" t="s">
        <v>13122</v>
      </c>
      <c r="AH1182" t="s">
        <v>13123</v>
      </c>
      <c r="AI1182" t="s">
        <v>13124</v>
      </c>
      <c r="AK1182" t="s">
        <v>1033</v>
      </c>
      <c r="AL1182">
        <v>2499092</v>
      </c>
      <c r="AM1182">
        <v>2016</v>
      </c>
      <c r="AN1182" t="s">
        <v>12626</v>
      </c>
      <c r="AO1182" t="s">
        <v>9985</v>
      </c>
      <c r="AP1182" t="s">
        <v>9985</v>
      </c>
      <c r="AQ1182" t="s">
        <v>9986</v>
      </c>
      <c r="AR1182" t="s">
        <v>9987</v>
      </c>
      <c r="AS1182" t="s">
        <v>9988</v>
      </c>
      <c r="AT1182" t="s">
        <v>13125</v>
      </c>
      <c r="AU1182" t="s">
        <v>13126</v>
      </c>
      <c r="AV1182" t="s">
        <v>84</v>
      </c>
      <c r="AW1182" t="s">
        <v>85</v>
      </c>
      <c r="AX1182" t="s">
        <v>86</v>
      </c>
      <c r="AY1182" t="s">
        <v>85</v>
      </c>
      <c r="AZ1182" t="s">
        <v>86</v>
      </c>
      <c r="BA1182" t="s">
        <v>85</v>
      </c>
      <c r="BB1182" t="s">
        <v>85</v>
      </c>
      <c r="BC1182">
        <v>16</v>
      </c>
      <c r="BD1182" t="s">
        <v>86</v>
      </c>
      <c r="BE1182" t="s">
        <v>86</v>
      </c>
      <c r="BF1182" t="s">
        <v>85</v>
      </c>
      <c r="BG1182" t="s">
        <v>86</v>
      </c>
      <c r="BH1182" t="s">
        <v>85</v>
      </c>
      <c r="BI1182" t="s">
        <v>85</v>
      </c>
      <c r="BJ1182" t="s">
        <v>85</v>
      </c>
      <c r="BK1182" t="s">
        <v>86</v>
      </c>
      <c r="BL1182" t="s">
        <v>7121</v>
      </c>
      <c r="BM1182" t="s">
        <v>504</v>
      </c>
      <c r="BO1182" t="s">
        <v>2470</v>
      </c>
      <c r="BP1182" s="1" t="s">
        <v>13127</v>
      </c>
    </row>
    <row r="1183" spans="1:68" hidden="1" x14ac:dyDescent="0.25">
      <c r="A1183" s="1" t="s">
        <v>12761</v>
      </c>
      <c r="B1183" t="s">
        <v>12762</v>
      </c>
      <c r="C1183" t="s">
        <v>12763</v>
      </c>
      <c r="D1183" s="5">
        <f t="shared" si="56"/>
        <v>0</v>
      </c>
      <c r="E1183" s="5">
        <f>IFERROR(SEARCH(Tabelle2!$A$2,Literatur!$C1183),0)</f>
        <v>0</v>
      </c>
      <c r="F1183" s="5">
        <f>IFERROR(SEARCH(Tabelle2!$A$3,Literatur!$C1183),0)</f>
        <v>0</v>
      </c>
      <c r="G1183" s="5">
        <f>IFERROR(SEARCH(Tabelle2!$A$4,Literatur!$C1183),0)</f>
        <v>0</v>
      </c>
      <c r="H1183" s="5">
        <f>IFERROR(SEARCH(Tabelle2!$A$5,Literatur!$C1183),0)</f>
        <v>0</v>
      </c>
      <c r="I1183" s="5">
        <f>IFERROR(SEARCH(Tabelle2!$A$6,Literatur!$C1183),0)</f>
        <v>0</v>
      </c>
      <c r="J1183" s="5">
        <f>IFERROR(SEARCH(Tabelle2!$A$7,Literatur!$C1183),0)</f>
        <v>0</v>
      </c>
      <c r="K1183" s="5">
        <f>IFERROR(SEARCH(Tabelle2!$A$8,Literatur!$C1183),0)</f>
        <v>0</v>
      </c>
      <c r="L1183" s="5">
        <f>IFERROR(SEARCH(Tabelle2!$A$9,Literatur!$C1183),0)</f>
        <v>0</v>
      </c>
      <c r="M1183" s="5">
        <f>IFERROR(SEARCH(Tabelle2!$A$10,Literatur!$C1183),0)</f>
        <v>0</v>
      </c>
      <c r="N1183" t="s">
        <v>60</v>
      </c>
      <c r="O1183" t="s">
        <v>61</v>
      </c>
      <c r="P1183" t="s">
        <v>3118</v>
      </c>
      <c r="Q1183" t="s">
        <v>7187</v>
      </c>
      <c r="R1183">
        <v>4</v>
      </c>
      <c r="S1183">
        <v>115439</v>
      </c>
      <c r="T1183" t="s">
        <v>64</v>
      </c>
      <c r="U1183" t="s">
        <v>12764</v>
      </c>
      <c r="V1183" t="s">
        <v>12765</v>
      </c>
      <c r="X1183" t="s">
        <v>12766</v>
      </c>
      <c r="Y1183" t="s">
        <v>12767</v>
      </c>
      <c r="Z1183" t="s">
        <v>12768</v>
      </c>
      <c r="AA1183">
        <f t="shared" si="57"/>
        <v>11</v>
      </c>
      <c r="AB1183">
        <v>42</v>
      </c>
      <c r="AC1183" t="s">
        <v>13128</v>
      </c>
      <c r="AD1183" t="s">
        <v>71</v>
      </c>
      <c r="AE1183">
        <v>26119873</v>
      </c>
      <c r="AF1183" t="s">
        <v>13129</v>
      </c>
      <c r="AG1183" t="s">
        <v>13130</v>
      </c>
      <c r="AH1183" t="s">
        <v>13131</v>
      </c>
      <c r="AI1183" t="s">
        <v>13132</v>
      </c>
      <c r="AK1183" t="s">
        <v>770</v>
      </c>
      <c r="AL1183">
        <v>2335054</v>
      </c>
      <c r="AM1183">
        <v>2015</v>
      </c>
      <c r="AN1183" t="s">
        <v>12947</v>
      </c>
      <c r="AO1183" t="s">
        <v>12948</v>
      </c>
      <c r="AP1183" t="s">
        <v>12948</v>
      </c>
      <c r="AQ1183" t="s">
        <v>12949</v>
      </c>
      <c r="AR1183" t="s">
        <v>12950</v>
      </c>
      <c r="AS1183" t="s">
        <v>12951</v>
      </c>
      <c r="AT1183" t="s">
        <v>13133</v>
      </c>
      <c r="AU1183" t="s">
        <v>13134</v>
      </c>
      <c r="AV1183" t="s">
        <v>84</v>
      </c>
      <c r="AW1183" t="s">
        <v>86</v>
      </c>
      <c r="AX1183" t="s">
        <v>86</v>
      </c>
      <c r="AY1183" t="s">
        <v>85</v>
      </c>
      <c r="AZ1183" t="s">
        <v>86</v>
      </c>
      <c r="BA1183" t="s">
        <v>85</v>
      </c>
      <c r="BB1183" t="s">
        <v>86</v>
      </c>
      <c r="BC1183">
        <v>16</v>
      </c>
      <c r="BD1183" t="s">
        <v>86</v>
      </c>
      <c r="BE1183" t="s">
        <v>86</v>
      </c>
      <c r="BF1183" t="s">
        <v>85</v>
      </c>
      <c r="BG1183" t="s">
        <v>86</v>
      </c>
      <c r="BH1183" t="s">
        <v>85</v>
      </c>
      <c r="BI1183" t="s">
        <v>85</v>
      </c>
      <c r="BJ1183" t="s">
        <v>85</v>
      </c>
      <c r="BK1183" t="s">
        <v>85</v>
      </c>
      <c r="BL1183" t="s">
        <v>6224</v>
      </c>
      <c r="BM1183" t="s">
        <v>262</v>
      </c>
      <c r="BO1183" t="s">
        <v>13067</v>
      </c>
      <c r="BP1183" s="1" t="s">
        <v>13135</v>
      </c>
    </row>
    <row r="1184" spans="1:68" hidden="1" x14ac:dyDescent="0.25">
      <c r="A1184" s="1" t="s">
        <v>12761</v>
      </c>
      <c r="B1184" t="s">
        <v>12762</v>
      </c>
      <c r="C1184" t="s">
        <v>12763</v>
      </c>
      <c r="D1184" s="5">
        <f t="shared" si="56"/>
        <v>0</v>
      </c>
      <c r="E1184" s="5">
        <f>IFERROR(SEARCH(Tabelle2!$A$2,Literatur!$C1184),0)</f>
        <v>0</v>
      </c>
      <c r="F1184" s="5">
        <f>IFERROR(SEARCH(Tabelle2!$A$3,Literatur!$C1184),0)</f>
        <v>0</v>
      </c>
      <c r="G1184" s="5">
        <f>IFERROR(SEARCH(Tabelle2!$A$4,Literatur!$C1184),0)</f>
        <v>0</v>
      </c>
      <c r="H1184" s="5">
        <f>IFERROR(SEARCH(Tabelle2!$A$5,Literatur!$C1184),0)</f>
        <v>0</v>
      </c>
      <c r="I1184" s="5">
        <f>IFERROR(SEARCH(Tabelle2!$A$6,Literatur!$C1184),0)</f>
        <v>0</v>
      </c>
      <c r="J1184" s="5">
        <f>IFERROR(SEARCH(Tabelle2!$A$7,Literatur!$C1184),0)</f>
        <v>0</v>
      </c>
      <c r="K1184" s="5">
        <f>IFERROR(SEARCH(Tabelle2!$A$8,Literatur!$C1184),0)</f>
        <v>0</v>
      </c>
      <c r="L1184" s="5">
        <f>IFERROR(SEARCH(Tabelle2!$A$9,Literatur!$C1184),0)</f>
        <v>0</v>
      </c>
      <c r="M1184" s="5">
        <f>IFERROR(SEARCH(Tabelle2!$A$10,Literatur!$C1184),0)</f>
        <v>0</v>
      </c>
      <c r="N1184" t="s">
        <v>60</v>
      </c>
      <c r="O1184" t="s">
        <v>61</v>
      </c>
      <c r="P1184" t="s">
        <v>3118</v>
      </c>
      <c r="Q1184" t="s">
        <v>7187</v>
      </c>
      <c r="R1184">
        <v>4</v>
      </c>
      <c r="S1184">
        <v>115439</v>
      </c>
      <c r="T1184" t="s">
        <v>64</v>
      </c>
      <c r="U1184" t="s">
        <v>12764</v>
      </c>
      <c r="V1184" t="s">
        <v>12765</v>
      </c>
      <c r="X1184" t="s">
        <v>12766</v>
      </c>
      <c r="Y1184" t="s">
        <v>12767</v>
      </c>
      <c r="Z1184" t="s">
        <v>12768</v>
      </c>
      <c r="AA1184">
        <f t="shared" si="57"/>
        <v>11</v>
      </c>
      <c r="AB1184">
        <v>42</v>
      </c>
      <c r="AC1184" t="s">
        <v>13136</v>
      </c>
      <c r="AD1184" t="s">
        <v>71</v>
      </c>
      <c r="AE1184">
        <v>26740550</v>
      </c>
      <c r="AF1184" t="s">
        <v>13137</v>
      </c>
      <c r="AG1184" t="s">
        <v>13138</v>
      </c>
      <c r="AH1184" t="s">
        <v>13139</v>
      </c>
      <c r="AI1184" t="s">
        <v>13140</v>
      </c>
      <c r="AK1184" t="s">
        <v>3702</v>
      </c>
      <c r="AL1184">
        <v>2377899</v>
      </c>
      <c r="AM1184">
        <v>2016</v>
      </c>
      <c r="AN1184" t="s">
        <v>13008</v>
      </c>
      <c r="AO1184" t="s">
        <v>13009</v>
      </c>
      <c r="AP1184" t="s">
        <v>13010</v>
      </c>
      <c r="AQ1184" t="s">
        <v>13011</v>
      </c>
      <c r="AR1184" t="s">
        <v>13012</v>
      </c>
      <c r="AS1184" t="s">
        <v>13013</v>
      </c>
      <c r="AT1184" t="s">
        <v>13141</v>
      </c>
      <c r="AU1184" t="s">
        <v>13142</v>
      </c>
      <c r="AV1184" t="s">
        <v>84</v>
      </c>
      <c r="AW1184" t="s">
        <v>86</v>
      </c>
      <c r="AX1184" t="s">
        <v>86</v>
      </c>
      <c r="AY1184" t="s">
        <v>85</v>
      </c>
      <c r="AZ1184" t="s">
        <v>86</v>
      </c>
      <c r="BA1184" t="s">
        <v>85</v>
      </c>
      <c r="BB1184" t="s">
        <v>86</v>
      </c>
      <c r="BC1184">
        <v>20</v>
      </c>
      <c r="BD1184" t="s">
        <v>86</v>
      </c>
      <c r="BE1184" t="s">
        <v>86</v>
      </c>
      <c r="BF1184" t="s">
        <v>86</v>
      </c>
      <c r="BG1184" t="s">
        <v>86</v>
      </c>
      <c r="BH1184" t="s">
        <v>85</v>
      </c>
      <c r="BI1184" t="s">
        <v>85</v>
      </c>
      <c r="BJ1184" t="s">
        <v>85</v>
      </c>
      <c r="BK1184" t="s">
        <v>85</v>
      </c>
      <c r="BL1184" t="s">
        <v>11072</v>
      </c>
      <c r="BM1184" t="s">
        <v>504</v>
      </c>
      <c r="BO1184" t="s">
        <v>1596</v>
      </c>
      <c r="BP1184" s="1" t="s">
        <v>13143</v>
      </c>
    </row>
    <row r="1185" spans="1:68" hidden="1" x14ac:dyDescent="0.25">
      <c r="A1185" s="1" t="s">
        <v>12761</v>
      </c>
      <c r="B1185" t="s">
        <v>12762</v>
      </c>
      <c r="C1185" t="s">
        <v>12763</v>
      </c>
      <c r="D1185" s="5">
        <f t="shared" si="56"/>
        <v>0</v>
      </c>
      <c r="E1185" s="5">
        <f>IFERROR(SEARCH(Tabelle2!$A$2,Literatur!$C1185),0)</f>
        <v>0</v>
      </c>
      <c r="F1185" s="5">
        <f>IFERROR(SEARCH(Tabelle2!$A$3,Literatur!$C1185),0)</f>
        <v>0</v>
      </c>
      <c r="G1185" s="5">
        <f>IFERROR(SEARCH(Tabelle2!$A$4,Literatur!$C1185),0)</f>
        <v>0</v>
      </c>
      <c r="H1185" s="5">
        <f>IFERROR(SEARCH(Tabelle2!$A$5,Literatur!$C1185),0)</f>
        <v>0</v>
      </c>
      <c r="I1185" s="5">
        <f>IFERROR(SEARCH(Tabelle2!$A$6,Literatur!$C1185),0)</f>
        <v>0</v>
      </c>
      <c r="J1185" s="5">
        <f>IFERROR(SEARCH(Tabelle2!$A$7,Literatur!$C1185),0)</f>
        <v>0</v>
      </c>
      <c r="K1185" s="5">
        <f>IFERROR(SEARCH(Tabelle2!$A$8,Literatur!$C1185),0)</f>
        <v>0</v>
      </c>
      <c r="L1185" s="5">
        <f>IFERROR(SEARCH(Tabelle2!$A$9,Literatur!$C1185),0)</f>
        <v>0</v>
      </c>
      <c r="M1185" s="5">
        <f>IFERROR(SEARCH(Tabelle2!$A$10,Literatur!$C1185),0)</f>
        <v>0</v>
      </c>
      <c r="N1185" t="s">
        <v>60</v>
      </c>
      <c r="O1185" t="s">
        <v>61</v>
      </c>
      <c r="P1185" t="s">
        <v>3118</v>
      </c>
      <c r="Q1185" t="s">
        <v>7187</v>
      </c>
      <c r="R1185">
        <v>4</v>
      </c>
      <c r="S1185">
        <v>115439</v>
      </c>
      <c r="T1185" t="s">
        <v>64</v>
      </c>
      <c r="U1185" t="s">
        <v>12764</v>
      </c>
      <c r="V1185" t="s">
        <v>12765</v>
      </c>
      <c r="X1185" t="s">
        <v>12766</v>
      </c>
      <c r="Y1185" t="s">
        <v>12767</v>
      </c>
      <c r="Z1185" t="s">
        <v>12768</v>
      </c>
      <c r="AA1185">
        <f t="shared" si="57"/>
        <v>11</v>
      </c>
      <c r="AB1185">
        <v>42</v>
      </c>
      <c r="AC1185" t="s">
        <v>13144</v>
      </c>
      <c r="AD1185" t="s">
        <v>71</v>
      </c>
      <c r="AE1185">
        <v>26101162</v>
      </c>
      <c r="AF1185" t="s">
        <v>13145</v>
      </c>
      <c r="AG1185" t="s">
        <v>13146</v>
      </c>
      <c r="AH1185" t="s">
        <v>13147</v>
      </c>
      <c r="AI1185" t="s">
        <v>13148</v>
      </c>
      <c r="AK1185" t="s">
        <v>3628</v>
      </c>
      <c r="AL1185">
        <v>2329728</v>
      </c>
      <c r="AM1185">
        <v>2015</v>
      </c>
      <c r="AN1185" t="s">
        <v>13149</v>
      </c>
      <c r="AO1185" t="s">
        <v>13150</v>
      </c>
      <c r="AP1185" t="s">
        <v>13151</v>
      </c>
      <c r="AQ1185" t="s">
        <v>13152</v>
      </c>
      <c r="AR1185" t="s">
        <v>13153</v>
      </c>
      <c r="AS1185" t="s">
        <v>13154</v>
      </c>
      <c r="AT1185" t="s">
        <v>13155</v>
      </c>
      <c r="AU1185" t="s">
        <v>13156</v>
      </c>
      <c r="AV1185" t="s">
        <v>84</v>
      </c>
      <c r="AW1185" t="s">
        <v>86</v>
      </c>
      <c r="AX1185" t="s">
        <v>86</v>
      </c>
      <c r="AY1185" t="s">
        <v>85</v>
      </c>
      <c r="AZ1185" t="s">
        <v>86</v>
      </c>
      <c r="BA1185" t="s">
        <v>85</v>
      </c>
      <c r="BB1185" t="s">
        <v>85</v>
      </c>
      <c r="BC1185">
        <v>33</v>
      </c>
      <c r="BD1185" t="s">
        <v>86</v>
      </c>
      <c r="BE1185" t="s">
        <v>86</v>
      </c>
      <c r="BF1185" t="s">
        <v>85</v>
      </c>
      <c r="BG1185" t="s">
        <v>86</v>
      </c>
      <c r="BH1185" t="s">
        <v>85</v>
      </c>
      <c r="BI1185" t="s">
        <v>85</v>
      </c>
      <c r="BJ1185" t="s">
        <v>85</v>
      </c>
      <c r="BK1185" t="s">
        <v>85</v>
      </c>
      <c r="BL1185" t="s">
        <v>13157</v>
      </c>
      <c r="BM1185" t="s">
        <v>4176</v>
      </c>
      <c r="BO1185" t="s">
        <v>10565</v>
      </c>
      <c r="BP1185" s="1" t="s">
        <v>13158</v>
      </c>
    </row>
    <row r="1186" spans="1:68" hidden="1" x14ac:dyDescent="0.25">
      <c r="A1186" s="1" t="s">
        <v>12761</v>
      </c>
      <c r="B1186" t="s">
        <v>12762</v>
      </c>
      <c r="C1186" t="s">
        <v>12763</v>
      </c>
      <c r="D1186" s="5">
        <f t="shared" si="56"/>
        <v>0</v>
      </c>
      <c r="E1186" s="5">
        <f>IFERROR(SEARCH(Tabelle2!$A$2,Literatur!$C1186),0)</f>
        <v>0</v>
      </c>
      <c r="F1186" s="5">
        <f>IFERROR(SEARCH(Tabelle2!$A$3,Literatur!$C1186),0)</f>
        <v>0</v>
      </c>
      <c r="G1186" s="5">
        <f>IFERROR(SEARCH(Tabelle2!$A$4,Literatur!$C1186),0)</f>
        <v>0</v>
      </c>
      <c r="H1186" s="5">
        <f>IFERROR(SEARCH(Tabelle2!$A$5,Literatur!$C1186),0)</f>
        <v>0</v>
      </c>
      <c r="I1186" s="5">
        <f>IFERROR(SEARCH(Tabelle2!$A$6,Literatur!$C1186),0)</f>
        <v>0</v>
      </c>
      <c r="J1186" s="5">
        <f>IFERROR(SEARCH(Tabelle2!$A$7,Literatur!$C1186),0)</f>
        <v>0</v>
      </c>
      <c r="K1186" s="5">
        <f>IFERROR(SEARCH(Tabelle2!$A$8,Literatur!$C1186),0)</f>
        <v>0</v>
      </c>
      <c r="L1186" s="5">
        <f>IFERROR(SEARCH(Tabelle2!$A$9,Literatur!$C1186),0)</f>
        <v>0</v>
      </c>
      <c r="M1186" s="5">
        <f>IFERROR(SEARCH(Tabelle2!$A$10,Literatur!$C1186),0)</f>
        <v>0</v>
      </c>
      <c r="N1186" t="s">
        <v>60</v>
      </c>
      <c r="O1186" t="s">
        <v>61</v>
      </c>
      <c r="P1186" t="s">
        <v>3118</v>
      </c>
      <c r="Q1186" t="s">
        <v>7187</v>
      </c>
      <c r="R1186">
        <v>4</v>
      </c>
      <c r="S1186">
        <v>115439</v>
      </c>
      <c r="T1186" t="s">
        <v>64</v>
      </c>
      <c r="U1186" t="s">
        <v>12764</v>
      </c>
      <c r="V1186" t="s">
        <v>12765</v>
      </c>
      <c r="X1186" t="s">
        <v>12766</v>
      </c>
      <c r="Y1186" t="s">
        <v>12767</v>
      </c>
      <c r="Z1186" t="s">
        <v>12768</v>
      </c>
      <c r="AA1186">
        <f t="shared" si="57"/>
        <v>11</v>
      </c>
      <c r="AB1186">
        <v>42</v>
      </c>
      <c r="AC1186" t="s">
        <v>13159</v>
      </c>
      <c r="AD1186" t="s">
        <v>71</v>
      </c>
      <c r="AE1186">
        <v>25454631</v>
      </c>
      <c r="AF1186" t="s">
        <v>13160</v>
      </c>
      <c r="AG1186" t="s">
        <v>13161</v>
      </c>
      <c r="AH1186" t="s">
        <v>13162</v>
      </c>
      <c r="AI1186" t="s">
        <v>13163</v>
      </c>
      <c r="AK1186" t="s">
        <v>77</v>
      </c>
      <c r="AL1186">
        <v>2232540</v>
      </c>
      <c r="AM1186">
        <v>2014</v>
      </c>
      <c r="AN1186" t="s">
        <v>4937</v>
      </c>
      <c r="AO1186" t="s">
        <v>4938</v>
      </c>
      <c r="AP1186" t="s">
        <v>4938</v>
      </c>
      <c r="AQ1186" t="s">
        <v>4939</v>
      </c>
      <c r="AR1186" t="s">
        <v>4940</v>
      </c>
      <c r="AS1186" t="s">
        <v>4940</v>
      </c>
      <c r="AT1186" t="s">
        <v>13164</v>
      </c>
      <c r="AU1186" t="s">
        <v>13165</v>
      </c>
      <c r="AV1186" t="s">
        <v>84</v>
      </c>
      <c r="AW1186" t="s">
        <v>86</v>
      </c>
      <c r="AX1186" t="s">
        <v>86</v>
      </c>
      <c r="AY1186" t="s">
        <v>85</v>
      </c>
      <c r="AZ1186" t="s">
        <v>86</v>
      </c>
      <c r="BA1186" t="s">
        <v>85</v>
      </c>
      <c r="BB1186" t="s">
        <v>86</v>
      </c>
      <c r="BC1186">
        <v>61</v>
      </c>
      <c r="BD1186" t="s">
        <v>86</v>
      </c>
      <c r="BE1186" t="s">
        <v>86</v>
      </c>
      <c r="BF1186" t="s">
        <v>85</v>
      </c>
      <c r="BG1186" t="s">
        <v>86</v>
      </c>
      <c r="BH1186" t="s">
        <v>85</v>
      </c>
      <c r="BI1186" t="s">
        <v>85</v>
      </c>
      <c r="BJ1186" t="s">
        <v>85</v>
      </c>
      <c r="BK1186" t="s">
        <v>85</v>
      </c>
      <c r="BL1186" t="s">
        <v>4176</v>
      </c>
      <c r="BM1186" t="s">
        <v>1698</v>
      </c>
      <c r="BO1186" t="s">
        <v>4076</v>
      </c>
      <c r="BP1186" s="1" t="s">
        <v>13166</v>
      </c>
    </row>
    <row r="1187" spans="1:68" hidden="1" x14ac:dyDescent="0.25">
      <c r="A1187" s="1" t="s">
        <v>12761</v>
      </c>
      <c r="B1187" t="s">
        <v>12762</v>
      </c>
      <c r="C1187" t="s">
        <v>12763</v>
      </c>
      <c r="D1187" s="5">
        <f t="shared" si="56"/>
        <v>0</v>
      </c>
      <c r="E1187" s="5">
        <f>IFERROR(SEARCH(Tabelle2!$A$2,Literatur!$C1187),0)</f>
        <v>0</v>
      </c>
      <c r="F1187" s="5">
        <f>IFERROR(SEARCH(Tabelle2!$A$3,Literatur!$C1187),0)</f>
        <v>0</v>
      </c>
      <c r="G1187" s="5">
        <f>IFERROR(SEARCH(Tabelle2!$A$4,Literatur!$C1187),0)</f>
        <v>0</v>
      </c>
      <c r="H1187" s="5">
        <f>IFERROR(SEARCH(Tabelle2!$A$5,Literatur!$C1187),0)</f>
        <v>0</v>
      </c>
      <c r="I1187" s="5">
        <f>IFERROR(SEARCH(Tabelle2!$A$6,Literatur!$C1187),0)</f>
        <v>0</v>
      </c>
      <c r="J1187" s="5">
        <f>IFERROR(SEARCH(Tabelle2!$A$7,Literatur!$C1187),0)</f>
        <v>0</v>
      </c>
      <c r="K1187" s="5">
        <f>IFERROR(SEARCH(Tabelle2!$A$8,Literatur!$C1187),0)</f>
        <v>0</v>
      </c>
      <c r="L1187" s="5">
        <f>IFERROR(SEARCH(Tabelle2!$A$9,Literatur!$C1187),0)</f>
        <v>0</v>
      </c>
      <c r="M1187" s="5">
        <f>IFERROR(SEARCH(Tabelle2!$A$10,Literatur!$C1187),0)</f>
        <v>0</v>
      </c>
      <c r="N1187" t="s">
        <v>60</v>
      </c>
      <c r="O1187" t="s">
        <v>61</v>
      </c>
      <c r="P1187" t="s">
        <v>3118</v>
      </c>
      <c r="Q1187" t="s">
        <v>7187</v>
      </c>
      <c r="R1187">
        <v>4</v>
      </c>
      <c r="S1187">
        <v>115439</v>
      </c>
      <c r="T1187" t="s">
        <v>64</v>
      </c>
      <c r="U1187" t="s">
        <v>12764</v>
      </c>
      <c r="V1187" t="s">
        <v>12765</v>
      </c>
      <c r="X1187" t="s">
        <v>12766</v>
      </c>
      <c r="Y1187" t="s">
        <v>12767</v>
      </c>
      <c r="Z1187" t="s">
        <v>12768</v>
      </c>
      <c r="AA1187">
        <f t="shared" si="57"/>
        <v>11</v>
      </c>
      <c r="AB1187">
        <v>42</v>
      </c>
      <c r="AC1187" t="s">
        <v>13167</v>
      </c>
      <c r="AD1187" t="s">
        <v>71</v>
      </c>
      <c r="AE1187">
        <v>24801761</v>
      </c>
      <c r="AF1187" t="s">
        <v>13168</v>
      </c>
      <c r="AG1187" t="s">
        <v>13169</v>
      </c>
      <c r="AH1187" t="s">
        <v>13170</v>
      </c>
      <c r="AK1187" t="s">
        <v>1285</v>
      </c>
      <c r="AL1187">
        <v>2243293</v>
      </c>
      <c r="AM1187">
        <v>2015</v>
      </c>
      <c r="AN1187" t="s">
        <v>2287</v>
      </c>
      <c r="AO1187" t="s">
        <v>2274</v>
      </c>
      <c r="AP1187" t="s">
        <v>2288</v>
      </c>
      <c r="AQ1187" t="s">
        <v>2289</v>
      </c>
      <c r="AR1187" t="s">
        <v>2290</v>
      </c>
      <c r="AS1187" t="s">
        <v>2291</v>
      </c>
      <c r="AT1187" t="s">
        <v>13171</v>
      </c>
      <c r="AV1187" t="s">
        <v>84</v>
      </c>
      <c r="AW1187" t="s">
        <v>86</v>
      </c>
      <c r="AX1187" t="s">
        <v>86</v>
      </c>
      <c r="AY1187" t="s">
        <v>85</v>
      </c>
      <c r="AZ1187" t="s">
        <v>86</v>
      </c>
      <c r="BA1187" t="s">
        <v>85</v>
      </c>
      <c r="BB1187" t="s">
        <v>85</v>
      </c>
      <c r="BC1187">
        <v>82</v>
      </c>
      <c r="BD1187" t="s">
        <v>86</v>
      </c>
      <c r="BE1187" t="s">
        <v>86</v>
      </c>
      <c r="BF1187" t="s">
        <v>85</v>
      </c>
      <c r="BG1187" t="s">
        <v>86</v>
      </c>
      <c r="BH1187" t="s">
        <v>86</v>
      </c>
      <c r="BI1187" t="s">
        <v>86</v>
      </c>
      <c r="BJ1187" t="s">
        <v>85</v>
      </c>
      <c r="BK1187" t="s">
        <v>85</v>
      </c>
      <c r="BL1187" t="s">
        <v>4220</v>
      </c>
      <c r="BO1187" t="s">
        <v>4122</v>
      </c>
      <c r="BP1187" s="1" t="s">
        <v>13172</v>
      </c>
    </row>
    <row r="1188" spans="1:68" hidden="1" x14ac:dyDescent="0.25">
      <c r="A1188" s="1" t="s">
        <v>13173</v>
      </c>
      <c r="B1188" t="s">
        <v>13174</v>
      </c>
      <c r="C1188" t="s">
        <v>13175</v>
      </c>
      <c r="D1188" s="5">
        <f t="shared" ref="D1188:D1221" si="58">SUM(E1188:M1188)*4</f>
        <v>4</v>
      </c>
      <c r="E1188" s="5">
        <f>IFERROR(SEARCH(Tabelle2!$A$2,Literatur!$C1188),0)</f>
        <v>0</v>
      </c>
      <c r="F1188" s="5">
        <f>IFERROR(SEARCH(Tabelle2!$A$3,Literatur!$C1188),0)</f>
        <v>0</v>
      </c>
      <c r="G1188" s="5">
        <v>1</v>
      </c>
      <c r="H1188" s="5">
        <f>IFERROR(SEARCH(Tabelle2!$A$5,Literatur!$C1188),0)</f>
        <v>0</v>
      </c>
      <c r="I1188" s="5">
        <f>IFERROR(SEARCH(Tabelle2!$A$6,Literatur!$C1188),0)</f>
        <v>0</v>
      </c>
      <c r="J1188" s="5">
        <f>IFERROR(SEARCH(Tabelle2!$A$7,Literatur!$C1188),0)</f>
        <v>0</v>
      </c>
      <c r="K1188" s="5">
        <f>IFERROR(SEARCH(Tabelle2!$A$8,Literatur!$C1188),0)</f>
        <v>0</v>
      </c>
      <c r="L1188" s="5">
        <f>IFERROR(SEARCH(Tabelle2!$A$9,Literatur!$C1188),0)</f>
        <v>0</v>
      </c>
      <c r="M1188" s="5">
        <f>IFERROR(SEARCH(Tabelle2!$A$10,Literatur!$C1188),0)</f>
        <v>0</v>
      </c>
      <c r="N1188" t="s">
        <v>3715</v>
      </c>
      <c r="O1188" t="s">
        <v>61</v>
      </c>
      <c r="P1188" t="s">
        <v>13176</v>
      </c>
      <c r="Q1188" t="s">
        <v>13177</v>
      </c>
      <c r="R1188">
        <v>1</v>
      </c>
      <c r="S1188">
        <v>115006</v>
      </c>
      <c r="T1188" t="s">
        <v>64</v>
      </c>
      <c r="U1188" t="s">
        <v>13178</v>
      </c>
      <c r="V1188" t="s">
        <v>13179</v>
      </c>
      <c r="X1188" t="s">
        <v>13180</v>
      </c>
      <c r="Y1188" t="s">
        <v>13181</v>
      </c>
      <c r="Z1188" t="s">
        <v>13182</v>
      </c>
      <c r="AA1188">
        <f t="shared" si="57"/>
        <v>6</v>
      </c>
      <c r="AB1188">
        <v>34</v>
      </c>
      <c r="AC1188" t="s">
        <v>13183</v>
      </c>
      <c r="AD1188" t="s">
        <v>71</v>
      </c>
      <c r="AE1188">
        <v>30288572</v>
      </c>
      <c r="AF1188" t="s">
        <v>13184</v>
      </c>
      <c r="AG1188" t="s">
        <v>13185</v>
      </c>
      <c r="AH1188" t="s">
        <v>13186</v>
      </c>
      <c r="AI1188" t="s">
        <v>13187</v>
      </c>
      <c r="AJ1188" t="s">
        <v>113</v>
      </c>
      <c r="AK1188" t="s">
        <v>207</v>
      </c>
      <c r="AL1188">
        <v>2734249</v>
      </c>
      <c r="AM1188">
        <v>2018</v>
      </c>
      <c r="AN1188" t="s">
        <v>4324</v>
      </c>
      <c r="AO1188" t="s">
        <v>4324</v>
      </c>
      <c r="AP1188" t="s">
        <v>4324</v>
      </c>
      <c r="AQ1188" t="s">
        <v>4325</v>
      </c>
      <c r="AR1188" t="s">
        <v>4326</v>
      </c>
      <c r="AS1188" t="s">
        <v>4327</v>
      </c>
      <c r="AT1188" t="s">
        <v>13188</v>
      </c>
      <c r="AU1188" t="s">
        <v>13189</v>
      </c>
      <c r="AV1188" t="s">
        <v>84</v>
      </c>
      <c r="AW1188" t="s">
        <v>85</v>
      </c>
      <c r="AX1188" t="s">
        <v>85</v>
      </c>
      <c r="AY1188" t="s">
        <v>85</v>
      </c>
      <c r="AZ1188" t="s">
        <v>85</v>
      </c>
      <c r="BA1188" t="s">
        <v>85</v>
      </c>
      <c r="BB1188" t="s">
        <v>86</v>
      </c>
      <c r="BC1188">
        <v>0</v>
      </c>
      <c r="BD1188" t="s">
        <v>85</v>
      </c>
      <c r="BE1188" t="s">
        <v>85</v>
      </c>
      <c r="BF1188" t="s">
        <v>85</v>
      </c>
      <c r="BG1188" t="s">
        <v>86</v>
      </c>
      <c r="BH1188" t="s">
        <v>85</v>
      </c>
      <c r="BI1188" t="s">
        <v>85</v>
      </c>
      <c r="BJ1188" t="s">
        <v>85</v>
      </c>
      <c r="BK1188" t="s">
        <v>85</v>
      </c>
      <c r="BL1188" t="s">
        <v>13190</v>
      </c>
      <c r="BM1188" t="s">
        <v>7470</v>
      </c>
      <c r="BN1188" t="s">
        <v>7470</v>
      </c>
      <c r="BO1188" t="s">
        <v>7470</v>
      </c>
      <c r="BP1188" s="1" t="s">
        <v>13191</v>
      </c>
    </row>
    <row r="1189" spans="1:68" hidden="1" x14ac:dyDescent="0.25">
      <c r="A1189" s="1" t="s">
        <v>13173</v>
      </c>
      <c r="B1189" t="s">
        <v>13174</v>
      </c>
      <c r="C1189" t="s">
        <v>13175</v>
      </c>
      <c r="D1189" s="5">
        <f t="shared" si="58"/>
        <v>4</v>
      </c>
      <c r="E1189" s="5">
        <f>IFERROR(SEARCH(Tabelle2!$A$2,Literatur!$C1189),0)</f>
        <v>0</v>
      </c>
      <c r="F1189" s="5">
        <f>IFERROR(SEARCH(Tabelle2!$A$3,Literatur!$C1189),0)</f>
        <v>0</v>
      </c>
      <c r="G1189" s="5">
        <v>1</v>
      </c>
      <c r="H1189" s="5">
        <f>IFERROR(SEARCH(Tabelle2!$A$5,Literatur!$C1189),0)</f>
        <v>0</v>
      </c>
      <c r="I1189" s="5">
        <f>IFERROR(SEARCH(Tabelle2!$A$6,Literatur!$C1189),0)</f>
        <v>0</v>
      </c>
      <c r="J1189" s="5">
        <f>IFERROR(SEARCH(Tabelle2!$A$7,Literatur!$C1189),0)</f>
        <v>0</v>
      </c>
      <c r="K1189" s="5">
        <f>IFERROR(SEARCH(Tabelle2!$A$8,Literatur!$C1189),0)</f>
        <v>0</v>
      </c>
      <c r="L1189" s="5">
        <f>IFERROR(SEARCH(Tabelle2!$A$9,Literatur!$C1189),0)</f>
        <v>0</v>
      </c>
      <c r="M1189" s="5">
        <f>IFERROR(SEARCH(Tabelle2!$A$10,Literatur!$C1189),0)</f>
        <v>0</v>
      </c>
      <c r="N1189" t="s">
        <v>3715</v>
      </c>
      <c r="O1189" t="s">
        <v>61</v>
      </c>
      <c r="P1189" t="s">
        <v>13176</v>
      </c>
      <c r="Q1189" t="s">
        <v>13177</v>
      </c>
      <c r="R1189">
        <v>1</v>
      </c>
      <c r="S1189">
        <v>115006</v>
      </c>
      <c r="T1189" t="s">
        <v>64</v>
      </c>
      <c r="U1189" t="s">
        <v>13178</v>
      </c>
      <c r="V1189" t="s">
        <v>13179</v>
      </c>
      <c r="X1189" t="s">
        <v>13180</v>
      </c>
      <c r="Y1189" t="s">
        <v>13181</v>
      </c>
      <c r="Z1189" t="s">
        <v>13182</v>
      </c>
      <c r="AA1189">
        <f t="shared" si="57"/>
        <v>6</v>
      </c>
      <c r="AB1189">
        <v>34</v>
      </c>
      <c r="AC1189" t="s">
        <v>13192</v>
      </c>
      <c r="AD1189" t="s">
        <v>71</v>
      </c>
      <c r="AE1189">
        <v>30178545</v>
      </c>
      <c r="AF1189" t="s">
        <v>13193</v>
      </c>
      <c r="AG1189" t="s">
        <v>13194</v>
      </c>
      <c r="AH1189" t="s">
        <v>13195</v>
      </c>
      <c r="AI1189" t="s">
        <v>13196</v>
      </c>
      <c r="AJ1189" t="s">
        <v>113</v>
      </c>
      <c r="AK1189" t="s">
        <v>13197</v>
      </c>
      <c r="AL1189">
        <v>2722753</v>
      </c>
      <c r="AM1189">
        <v>2018</v>
      </c>
      <c r="AN1189" t="s">
        <v>1243</v>
      </c>
      <c r="AO1189" t="s">
        <v>1244</v>
      </c>
      <c r="AP1189" t="s">
        <v>1244</v>
      </c>
      <c r="AQ1189" t="s">
        <v>1245</v>
      </c>
      <c r="AR1189" t="s">
        <v>1246</v>
      </c>
      <c r="AS1189" t="s">
        <v>1247</v>
      </c>
      <c r="AT1189" t="s">
        <v>13198</v>
      </c>
      <c r="AU1189" t="s">
        <v>13199</v>
      </c>
      <c r="AV1189" t="s">
        <v>84</v>
      </c>
      <c r="AW1189" t="s">
        <v>85</v>
      </c>
      <c r="AX1189" t="s">
        <v>85</v>
      </c>
      <c r="AY1189" t="s">
        <v>85</v>
      </c>
      <c r="AZ1189" t="s">
        <v>85</v>
      </c>
      <c r="BA1189" t="s">
        <v>85</v>
      </c>
      <c r="BB1189" t="s">
        <v>86</v>
      </c>
      <c r="BC1189">
        <v>0</v>
      </c>
      <c r="BD1189" t="s">
        <v>85</v>
      </c>
      <c r="BE1189" t="s">
        <v>85</v>
      </c>
      <c r="BF1189" t="s">
        <v>85</v>
      </c>
      <c r="BG1189" t="s">
        <v>86</v>
      </c>
      <c r="BH1189" t="s">
        <v>85</v>
      </c>
      <c r="BI1189" t="s">
        <v>85</v>
      </c>
      <c r="BJ1189" t="s">
        <v>85</v>
      </c>
      <c r="BK1189" t="s">
        <v>85</v>
      </c>
      <c r="BL1189" t="s">
        <v>1775</v>
      </c>
      <c r="BM1189" t="s">
        <v>1837</v>
      </c>
      <c r="BN1189" t="s">
        <v>13200</v>
      </c>
      <c r="BO1189" t="s">
        <v>13200</v>
      </c>
      <c r="BP1189" s="1" t="s">
        <v>13201</v>
      </c>
    </row>
    <row r="1190" spans="1:68" hidden="1" x14ac:dyDescent="0.25">
      <c r="A1190" s="1" t="s">
        <v>13173</v>
      </c>
      <c r="B1190" t="s">
        <v>13174</v>
      </c>
      <c r="C1190" t="s">
        <v>13175</v>
      </c>
      <c r="D1190" s="5">
        <f t="shared" si="58"/>
        <v>4</v>
      </c>
      <c r="E1190" s="5">
        <f>IFERROR(SEARCH(Tabelle2!$A$2,Literatur!$C1190),0)</f>
        <v>0</v>
      </c>
      <c r="F1190" s="5">
        <f>IFERROR(SEARCH(Tabelle2!$A$3,Literatur!$C1190),0)</f>
        <v>0</v>
      </c>
      <c r="G1190" s="5">
        <v>1</v>
      </c>
      <c r="H1190" s="5">
        <f>IFERROR(SEARCH(Tabelle2!$A$5,Literatur!$C1190),0)</f>
        <v>0</v>
      </c>
      <c r="I1190" s="5">
        <f>IFERROR(SEARCH(Tabelle2!$A$6,Literatur!$C1190),0)</f>
        <v>0</v>
      </c>
      <c r="J1190" s="5">
        <f>IFERROR(SEARCH(Tabelle2!$A$7,Literatur!$C1190),0)</f>
        <v>0</v>
      </c>
      <c r="K1190" s="5">
        <f>IFERROR(SEARCH(Tabelle2!$A$8,Literatur!$C1190),0)</f>
        <v>0</v>
      </c>
      <c r="L1190" s="5">
        <f>IFERROR(SEARCH(Tabelle2!$A$9,Literatur!$C1190),0)</f>
        <v>0</v>
      </c>
      <c r="M1190" s="5">
        <f>IFERROR(SEARCH(Tabelle2!$A$10,Literatur!$C1190),0)</f>
        <v>0</v>
      </c>
      <c r="N1190" t="s">
        <v>3715</v>
      </c>
      <c r="O1190" t="s">
        <v>61</v>
      </c>
      <c r="P1190" t="s">
        <v>13176</v>
      </c>
      <c r="Q1190" t="s">
        <v>13177</v>
      </c>
      <c r="R1190">
        <v>1</v>
      </c>
      <c r="S1190">
        <v>115006</v>
      </c>
      <c r="T1190" t="s">
        <v>64</v>
      </c>
      <c r="U1190" t="s">
        <v>13178</v>
      </c>
      <c r="V1190" t="s">
        <v>13179</v>
      </c>
      <c r="X1190" t="s">
        <v>13180</v>
      </c>
      <c r="Y1190" t="s">
        <v>13181</v>
      </c>
      <c r="Z1190" t="s">
        <v>13182</v>
      </c>
      <c r="AA1190">
        <f t="shared" si="57"/>
        <v>6</v>
      </c>
      <c r="AB1190">
        <v>34</v>
      </c>
      <c r="AC1190" t="s">
        <v>13202</v>
      </c>
      <c r="AD1190" t="s">
        <v>71</v>
      </c>
      <c r="AE1190">
        <v>29433433</v>
      </c>
      <c r="AF1190" t="s">
        <v>13203</v>
      </c>
      <c r="AG1190" t="s">
        <v>13204</v>
      </c>
      <c r="AH1190" t="s">
        <v>13205</v>
      </c>
      <c r="AI1190" t="s">
        <v>13206</v>
      </c>
      <c r="AJ1190" t="s">
        <v>178</v>
      </c>
      <c r="AK1190" t="s">
        <v>384</v>
      </c>
      <c r="AL1190">
        <v>2645713</v>
      </c>
      <c r="AM1190">
        <v>2018</v>
      </c>
      <c r="AN1190" t="s">
        <v>13207</v>
      </c>
      <c r="AO1190" t="s">
        <v>13208</v>
      </c>
      <c r="AP1190" t="s">
        <v>13208</v>
      </c>
      <c r="AQ1190" t="s">
        <v>13209</v>
      </c>
      <c r="AR1190" t="s">
        <v>13210</v>
      </c>
      <c r="AS1190" t="s">
        <v>13210</v>
      </c>
      <c r="AT1190" t="s">
        <v>13211</v>
      </c>
      <c r="AU1190" t="s">
        <v>13212</v>
      </c>
      <c r="AV1190" t="s">
        <v>84</v>
      </c>
      <c r="AW1190" t="s">
        <v>86</v>
      </c>
      <c r="AX1190" t="s">
        <v>86</v>
      </c>
      <c r="AY1190" t="s">
        <v>85</v>
      </c>
      <c r="AZ1190" t="s">
        <v>86</v>
      </c>
      <c r="BA1190" t="s">
        <v>85</v>
      </c>
      <c r="BB1190" t="s">
        <v>86</v>
      </c>
      <c r="BC1190">
        <v>0</v>
      </c>
      <c r="BD1190" t="s">
        <v>86</v>
      </c>
      <c r="BE1190" t="s">
        <v>86</v>
      </c>
      <c r="BF1190" t="s">
        <v>85</v>
      </c>
      <c r="BG1190" t="s">
        <v>86</v>
      </c>
      <c r="BH1190" t="s">
        <v>85</v>
      </c>
      <c r="BI1190" t="s">
        <v>85</v>
      </c>
      <c r="BJ1190" t="s">
        <v>85</v>
      </c>
      <c r="BK1190" t="s">
        <v>85</v>
      </c>
      <c r="BL1190" t="s">
        <v>1876</v>
      </c>
      <c r="BM1190" t="s">
        <v>1803</v>
      </c>
      <c r="BN1190" t="s">
        <v>3375</v>
      </c>
      <c r="BO1190" t="s">
        <v>3375</v>
      </c>
      <c r="BP1190" s="1" t="s">
        <v>13213</v>
      </c>
    </row>
    <row r="1191" spans="1:68" hidden="1" x14ac:dyDescent="0.25">
      <c r="A1191" s="1" t="s">
        <v>13173</v>
      </c>
      <c r="B1191" t="s">
        <v>13174</v>
      </c>
      <c r="C1191" t="s">
        <v>13175</v>
      </c>
      <c r="D1191" s="5">
        <f t="shared" si="58"/>
        <v>4</v>
      </c>
      <c r="E1191" s="5">
        <f>IFERROR(SEARCH(Tabelle2!$A$2,Literatur!$C1191),0)</f>
        <v>0</v>
      </c>
      <c r="F1191" s="5">
        <f>IFERROR(SEARCH(Tabelle2!$A$3,Literatur!$C1191),0)</f>
        <v>0</v>
      </c>
      <c r="G1191" s="5">
        <v>1</v>
      </c>
      <c r="H1191" s="5">
        <f>IFERROR(SEARCH(Tabelle2!$A$5,Literatur!$C1191),0)</f>
        <v>0</v>
      </c>
      <c r="I1191" s="5">
        <f>IFERROR(SEARCH(Tabelle2!$A$6,Literatur!$C1191),0)</f>
        <v>0</v>
      </c>
      <c r="J1191" s="5">
        <f>IFERROR(SEARCH(Tabelle2!$A$7,Literatur!$C1191),0)</f>
        <v>0</v>
      </c>
      <c r="K1191" s="5">
        <f>IFERROR(SEARCH(Tabelle2!$A$8,Literatur!$C1191),0)</f>
        <v>0</v>
      </c>
      <c r="L1191" s="5">
        <f>IFERROR(SEARCH(Tabelle2!$A$9,Literatur!$C1191),0)</f>
        <v>0</v>
      </c>
      <c r="M1191" s="5">
        <f>IFERROR(SEARCH(Tabelle2!$A$10,Literatur!$C1191),0)</f>
        <v>0</v>
      </c>
      <c r="N1191" t="s">
        <v>3715</v>
      </c>
      <c r="O1191" t="s">
        <v>61</v>
      </c>
      <c r="P1191" t="s">
        <v>13176</v>
      </c>
      <c r="Q1191" t="s">
        <v>13177</v>
      </c>
      <c r="R1191">
        <v>1</v>
      </c>
      <c r="S1191">
        <v>115006</v>
      </c>
      <c r="T1191" t="s">
        <v>64</v>
      </c>
      <c r="U1191" t="s">
        <v>13178</v>
      </c>
      <c r="V1191" t="s">
        <v>13179</v>
      </c>
      <c r="X1191" t="s">
        <v>13180</v>
      </c>
      <c r="Y1191" t="s">
        <v>13181</v>
      </c>
      <c r="Z1191" t="s">
        <v>13182</v>
      </c>
      <c r="AA1191">
        <f t="shared" si="57"/>
        <v>6</v>
      </c>
      <c r="AB1191">
        <v>34</v>
      </c>
      <c r="AC1191" t="s">
        <v>13214</v>
      </c>
      <c r="AD1191" t="s">
        <v>71</v>
      </c>
      <c r="AE1191">
        <v>29040868</v>
      </c>
      <c r="AF1191" t="s">
        <v>13215</v>
      </c>
      <c r="AG1191" t="s">
        <v>13216</v>
      </c>
      <c r="AH1191" t="s">
        <v>13217</v>
      </c>
      <c r="AI1191" t="s">
        <v>13218</v>
      </c>
      <c r="AJ1191" t="s">
        <v>1033</v>
      </c>
      <c r="AK1191" t="s">
        <v>2562</v>
      </c>
      <c r="AL1191">
        <v>2615346</v>
      </c>
      <c r="AM1191">
        <v>2017</v>
      </c>
      <c r="AN1191" t="s">
        <v>6158</v>
      </c>
      <c r="AO1191" t="s">
        <v>6158</v>
      </c>
      <c r="AP1191" t="s">
        <v>6158</v>
      </c>
      <c r="AQ1191" t="s">
        <v>6159</v>
      </c>
      <c r="AR1191" t="s">
        <v>6147</v>
      </c>
      <c r="AS1191" t="s">
        <v>6160</v>
      </c>
      <c r="AT1191" t="s">
        <v>13219</v>
      </c>
      <c r="AU1191" t="s">
        <v>13220</v>
      </c>
      <c r="AV1191" t="s">
        <v>84</v>
      </c>
      <c r="AW1191" t="s">
        <v>86</v>
      </c>
      <c r="AX1191" t="s">
        <v>86</v>
      </c>
      <c r="AY1191" t="s">
        <v>85</v>
      </c>
      <c r="AZ1191" t="s">
        <v>86</v>
      </c>
      <c r="BA1191" t="s">
        <v>85</v>
      </c>
      <c r="BB1191" t="s">
        <v>85</v>
      </c>
      <c r="BC1191">
        <v>0</v>
      </c>
      <c r="BD1191" t="s">
        <v>86</v>
      </c>
      <c r="BE1191" t="s">
        <v>86</v>
      </c>
      <c r="BF1191" t="s">
        <v>85</v>
      </c>
      <c r="BG1191" t="s">
        <v>86</v>
      </c>
      <c r="BH1191" t="s">
        <v>85</v>
      </c>
      <c r="BI1191" t="s">
        <v>85</v>
      </c>
      <c r="BJ1191" t="s">
        <v>85</v>
      </c>
      <c r="BK1191" t="s">
        <v>86</v>
      </c>
      <c r="BL1191" t="s">
        <v>3695</v>
      </c>
      <c r="BM1191" t="s">
        <v>1476</v>
      </c>
      <c r="BN1191" t="s">
        <v>12488</v>
      </c>
      <c r="BO1191" t="s">
        <v>12488</v>
      </c>
      <c r="BP1191" s="1" t="s">
        <v>13221</v>
      </c>
    </row>
    <row r="1192" spans="1:68" hidden="1" x14ac:dyDescent="0.25">
      <c r="A1192" s="1" t="s">
        <v>13173</v>
      </c>
      <c r="B1192" t="s">
        <v>13174</v>
      </c>
      <c r="C1192" t="s">
        <v>13175</v>
      </c>
      <c r="D1192" s="5">
        <f t="shared" si="58"/>
        <v>4</v>
      </c>
      <c r="E1192" s="5">
        <f>IFERROR(SEARCH(Tabelle2!$A$2,Literatur!$C1192),0)</f>
        <v>0</v>
      </c>
      <c r="F1192" s="5">
        <f>IFERROR(SEARCH(Tabelle2!$A$3,Literatur!$C1192),0)</f>
        <v>0</v>
      </c>
      <c r="G1192" s="5">
        <v>1</v>
      </c>
      <c r="H1192" s="5">
        <f>IFERROR(SEARCH(Tabelle2!$A$5,Literatur!$C1192),0)</f>
        <v>0</v>
      </c>
      <c r="I1192" s="5">
        <f>IFERROR(SEARCH(Tabelle2!$A$6,Literatur!$C1192),0)</f>
        <v>0</v>
      </c>
      <c r="J1192" s="5">
        <f>IFERROR(SEARCH(Tabelle2!$A$7,Literatur!$C1192),0)</f>
        <v>0</v>
      </c>
      <c r="K1192" s="5">
        <f>IFERROR(SEARCH(Tabelle2!$A$8,Literatur!$C1192),0)</f>
        <v>0</v>
      </c>
      <c r="L1192" s="5">
        <f>IFERROR(SEARCH(Tabelle2!$A$9,Literatur!$C1192),0)</f>
        <v>0</v>
      </c>
      <c r="M1192" s="5">
        <f>IFERROR(SEARCH(Tabelle2!$A$10,Literatur!$C1192),0)</f>
        <v>0</v>
      </c>
      <c r="N1192" t="s">
        <v>3715</v>
      </c>
      <c r="O1192" t="s">
        <v>61</v>
      </c>
      <c r="P1192" t="s">
        <v>13176</v>
      </c>
      <c r="Q1192" t="s">
        <v>13177</v>
      </c>
      <c r="R1192">
        <v>1</v>
      </c>
      <c r="S1192">
        <v>115006</v>
      </c>
      <c r="T1192" t="s">
        <v>64</v>
      </c>
      <c r="U1192" t="s">
        <v>13178</v>
      </c>
      <c r="V1192" t="s">
        <v>13179</v>
      </c>
      <c r="X1192" t="s">
        <v>13180</v>
      </c>
      <c r="Y1192" t="s">
        <v>13181</v>
      </c>
      <c r="Z1192" t="s">
        <v>13182</v>
      </c>
      <c r="AA1192">
        <f t="shared" si="57"/>
        <v>6</v>
      </c>
      <c r="AB1192">
        <v>34</v>
      </c>
      <c r="AC1192" t="s">
        <v>13222</v>
      </c>
      <c r="AD1192" t="s">
        <v>71</v>
      </c>
      <c r="AE1192">
        <v>28623250</v>
      </c>
      <c r="AF1192" t="s">
        <v>13223</v>
      </c>
      <c r="AG1192" t="s">
        <v>13224</v>
      </c>
      <c r="AH1192" t="s">
        <v>13225</v>
      </c>
      <c r="AI1192" t="s">
        <v>13226</v>
      </c>
      <c r="AJ1192" t="s">
        <v>113</v>
      </c>
      <c r="AK1192" t="s">
        <v>131</v>
      </c>
      <c r="AL1192">
        <v>2562821</v>
      </c>
      <c r="AM1192">
        <v>2017</v>
      </c>
      <c r="AN1192" t="s">
        <v>464</v>
      </c>
      <c r="AO1192" t="s">
        <v>465</v>
      </c>
      <c r="AP1192" t="s">
        <v>465</v>
      </c>
      <c r="AQ1192" t="s">
        <v>466</v>
      </c>
      <c r="AR1192" t="s">
        <v>467</v>
      </c>
      <c r="AS1192" t="s">
        <v>467</v>
      </c>
      <c r="AT1192" t="s">
        <v>13227</v>
      </c>
      <c r="AU1192" t="s">
        <v>13228</v>
      </c>
      <c r="AV1192" t="s">
        <v>84</v>
      </c>
      <c r="AW1192" t="s">
        <v>86</v>
      </c>
      <c r="AX1192" t="s">
        <v>86</v>
      </c>
      <c r="AY1192" t="s">
        <v>85</v>
      </c>
      <c r="AZ1192" t="s">
        <v>86</v>
      </c>
      <c r="BA1192" t="s">
        <v>85</v>
      </c>
      <c r="BB1192" t="s">
        <v>85</v>
      </c>
      <c r="BC1192">
        <v>0</v>
      </c>
      <c r="BD1192" t="s">
        <v>86</v>
      </c>
      <c r="BE1192" t="s">
        <v>86</v>
      </c>
      <c r="BF1192" t="s">
        <v>85</v>
      </c>
      <c r="BG1192" t="s">
        <v>86</v>
      </c>
      <c r="BH1192" t="s">
        <v>85</v>
      </c>
      <c r="BI1192" t="s">
        <v>85</v>
      </c>
      <c r="BJ1192" t="s">
        <v>85</v>
      </c>
      <c r="BK1192" t="s">
        <v>86</v>
      </c>
      <c r="BL1192" t="s">
        <v>10807</v>
      </c>
      <c r="BM1192" t="s">
        <v>12870</v>
      </c>
      <c r="BN1192" t="s">
        <v>13229</v>
      </c>
      <c r="BO1192" t="s">
        <v>13229</v>
      </c>
      <c r="BP1192" s="1" t="s">
        <v>13230</v>
      </c>
    </row>
    <row r="1193" spans="1:68" hidden="1" x14ac:dyDescent="0.25">
      <c r="A1193" s="1" t="s">
        <v>13173</v>
      </c>
      <c r="B1193" t="s">
        <v>13174</v>
      </c>
      <c r="C1193" t="s">
        <v>13175</v>
      </c>
      <c r="D1193" s="5">
        <f t="shared" si="58"/>
        <v>4</v>
      </c>
      <c r="E1193" s="5">
        <f>IFERROR(SEARCH(Tabelle2!$A$2,Literatur!$C1193),0)</f>
        <v>0</v>
      </c>
      <c r="F1193" s="5">
        <f>IFERROR(SEARCH(Tabelle2!$A$3,Literatur!$C1193),0)</f>
        <v>0</v>
      </c>
      <c r="G1193" s="5">
        <v>1</v>
      </c>
      <c r="H1193" s="5">
        <f>IFERROR(SEARCH(Tabelle2!$A$5,Literatur!$C1193),0)</f>
        <v>0</v>
      </c>
      <c r="I1193" s="5">
        <f>IFERROR(SEARCH(Tabelle2!$A$6,Literatur!$C1193),0)</f>
        <v>0</v>
      </c>
      <c r="J1193" s="5">
        <f>IFERROR(SEARCH(Tabelle2!$A$7,Literatur!$C1193),0)</f>
        <v>0</v>
      </c>
      <c r="K1193" s="5">
        <f>IFERROR(SEARCH(Tabelle2!$A$8,Literatur!$C1193),0)</f>
        <v>0</v>
      </c>
      <c r="L1193" s="5">
        <f>IFERROR(SEARCH(Tabelle2!$A$9,Literatur!$C1193),0)</f>
        <v>0</v>
      </c>
      <c r="M1193" s="5">
        <f>IFERROR(SEARCH(Tabelle2!$A$10,Literatur!$C1193),0)</f>
        <v>0</v>
      </c>
      <c r="N1193" t="s">
        <v>3715</v>
      </c>
      <c r="O1193" t="s">
        <v>61</v>
      </c>
      <c r="P1193" t="s">
        <v>13176</v>
      </c>
      <c r="Q1193" t="s">
        <v>13177</v>
      </c>
      <c r="R1193">
        <v>1</v>
      </c>
      <c r="S1193">
        <v>115006</v>
      </c>
      <c r="T1193" t="s">
        <v>64</v>
      </c>
      <c r="U1193" t="s">
        <v>13178</v>
      </c>
      <c r="V1193" t="s">
        <v>13179</v>
      </c>
      <c r="X1193" t="s">
        <v>13180</v>
      </c>
      <c r="Y1193" t="s">
        <v>13181</v>
      </c>
      <c r="Z1193" t="s">
        <v>13182</v>
      </c>
      <c r="AA1193">
        <f t="shared" si="57"/>
        <v>6</v>
      </c>
      <c r="AB1193">
        <v>34</v>
      </c>
      <c r="AC1193" t="s">
        <v>13231</v>
      </c>
      <c r="AD1193" t="s">
        <v>71</v>
      </c>
      <c r="AE1193">
        <v>27659228</v>
      </c>
      <c r="AF1193" t="s">
        <v>13232</v>
      </c>
      <c r="AG1193" t="s">
        <v>13233</v>
      </c>
      <c r="AH1193" t="s">
        <v>13234</v>
      </c>
      <c r="AI1193" t="s">
        <v>13235</v>
      </c>
      <c r="AJ1193" t="s">
        <v>281</v>
      </c>
      <c r="AK1193" t="s">
        <v>877</v>
      </c>
      <c r="AL1193">
        <v>2453496</v>
      </c>
      <c r="AM1193">
        <v>2016</v>
      </c>
      <c r="AN1193" t="s">
        <v>4384</v>
      </c>
      <c r="AO1193" t="s">
        <v>4384</v>
      </c>
      <c r="AP1193" t="s">
        <v>4384</v>
      </c>
      <c r="AQ1193" t="s">
        <v>4385</v>
      </c>
      <c r="AR1193" t="s">
        <v>4386</v>
      </c>
      <c r="AS1193" t="s">
        <v>4387</v>
      </c>
      <c r="AT1193" t="s">
        <v>13236</v>
      </c>
      <c r="AU1193" t="s">
        <v>13237</v>
      </c>
      <c r="AV1193" t="s">
        <v>84</v>
      </c>
      <c r="AW1193" t="s">
        <v>86</v>
      </c>
      <c r="AX1193" t="s">
        <v>86</v>
      </c>
      <c r="AY1193" t="s">
        <v>85</v>
      </c>
      <c r="AZ1193" t="s">
        <v>86</v>
      </c>
      <c r="BA1193" t="s">
        <v>85</v>
      </c>
      <c r="BB1193" t="s">
        <v>85</v>
      </c>
      <c r="BC1193">
        <v>0</v>
      </c>
      <c r="BD1193" t="s">
        <v>86</v>
      </c>
      <c r="BE1193" t="s">
        <v>86</v>
      </c>
      <c r="BF1193" t="s">
        <v>85</v>
      </c>
      <c r="BG1193" t="s">
        <v>86</v>
      </c>
      <c r="BH1193" t="s">
        <v>85</v>
      </c>
      <c r="BI1193" t="s">
        <v>85</v>
      </c>
      <c r="BJ1193" t="s">
        <v>85</v>
      </c>
      <c r="BK1193" t="s">
        <v>86</v>
      </c>
      <c r="BL1193" t="s">
        <v>13238</v>
      </c>
      <c r="BM1193" t="s">
        <v>12417</v>
      </c>
      <c r="BN1193" t="s">
        <v>11396</v>
      </c>
      <c r="BO1193" t="s">
        <v>8590</v>
      </c>
      <c r="BP1193" s="1" t="s">
        <v>13239</v>
      </c>
    </row>
    <row r="1194" spans="1:68" hidden="1" x14ac:dyDescent="0.25">
      <c r="A1194" s="1" t="s">
        <v>13173</v>
      </c>
      <c r="B1194" t="s">
        <v>13174</v>
      </c>
      <c r="C1194" t="s">
        <v>13175</v>
      </c>
      <c r="D1194" s="5">
        <f t="shared" si="58"/>
        <v>4</v>
      </c>
      <c r="E1194" s="5">
        <f>IFERROR(SEARCH(Tabelle2!$A$2,Literatur!$C1194),0)</f>
        <v>0</v>
      </c>
      <c r="F1194" s="5">
        <f>IFERROR(SEARCH(Tabelle2!$A$3,Literatur!$C1194),0)</f>
        <v>0</v>
      </c>
      <c r="G1194" s="5">
        <v>1</v>
      </c>
      <c r="H1194" s="5">
        <f>IFERROR(SEARCH(Tabelle2!$A$5,Literatur!$C1194),0)</f>
        <v>0</v>
      </c>
      <c r="I1194" s="5">
        <f>IFERROR(SEARCH(Tabelle2!$A$6,Literatur!$C1194),0)</f>
        <v>0</v>
      </c>
      <c r="J1194" s="5">
        <f>IFERROR(SEARCH(Tabelle2!$A$7,Literatur!$C1194),0)</f>
        <v>0</v>
      </c>
      <c r="K1194" s="5">
        <f>IFERROR(SEARCH(Tabelle2!$A$8,Literatur!$C1194),0)</f>
        <v>0</v>
      </c>
      <c r="L1194" s="5">
        <f>IFERROR(SEARCH(Tabelle2!$A$9,Literatur!$C1194),0)</f>
        <v>0</v>
      </c>
      <c r="M1194" s="5">
        <f>IFERROR(SEARCH(Tabelle2!$A$10,Literatur!$C1194),0)</f>
        <v>0</v>
      </c>
      <c r="N1194" t="s">
        <v>3715</v>
      </c>
      <c r="O1194" t="s">
        <v>61</v>
      </c>
      <c r="P1194" t="s">
        <v>13176</v>
      </c>
      <c r="Q1194" t="s">
        <v>13177</v>
      </c>
      <c r="R1194">
        <v>1</v>
      </c>
      <c r="S1194">
        <v>115006</v>
      </c>
      <c r="T1194" t="s">
        <v>64</v>
      </c>
      <c r="U1194" t="s">
        <v>13178</v>
      </c>
      <c r="V1194" t="s">
        <v>13179</v>
      </c>
      <c r="X1194" t="s">
        <v>13180</v>
      </c>
      <c r="Y1194" t="s">
        <v>13181</v>
      </c>
      <c r="Z1194" t="s">
        <v>13182</v>
      </c>
      <c r="AA1194">
        <f t="shared" si="57"/>
        <v>6</v>
      </c>
      <c r="AB1194">
        <v>34</v>
      </c>
      <c r="AC1194" t="s">
        <v>13240</v>
      </c>
      <c r="AD1194" t="s">
        <v>71</v>
      </c>
      <c r="AE1194">
        <v>27059896</v>
      </c>
      <c r="AF1194" t="s">
        <v>13241</v>
      </c>
      <c r="AG1194" t="s">
        <v>13242</v>
      </c>
      <c r="AH1194" t="s">
        <v>13243</v>
      </c>
      <c r="AI1194" t="s">
        <v>13244</v>
      </c>
      <c r="AJ1194" t="s">
        <v>113</v>
      </c>
      <c r="AK1194" t="s">
        <v>4552</v>
      </c>
      <c r="AL1194">
        <v>2477438</v>
      </c>
      <c r="AM1194">
        <v>2016</v>
      </c>
      <c r="AN1194" t="s">
        <v>132</v>
      </c>
      <c r="AO1194" t="s">
        <v>133</v>
      </c>
      <c r="AP1194" t="s">
        <v>133</v>
      </c>
      <c r="AQ1194" t="s">
        <v>134</v>
      </c>
      <c r="AR1194" t="s">
        <v>135</v>
      </c>
      <c r="AS1194" t="s">
        <v>135</v>
      </c>
      <c r="AT1194" t="s">
        <v>13245</v>
      </c>
      <c r="AU1194" t="s">
        <v>13246</v>
      </c>
      <c r="AV1194" t="s">
        <v>84</v>
      </c>
      <c r="AW1194" t="s">
        <v>86</v>
      </c>
      <c r="AX1194" t="s">
        <v>86</v>
      </c>
      <c r="AY1194" t="s">
        <v>85</v>
      </c>
      <c r="AZ1194" t="s">
        <v>86</v>
      </c>
      <c r="BA1194" t="s">
        <v>85</v>
      </c>
      <c r="BB1194" t="s">
        <v>85</v>
      </c>
      <c r="BC1194">
        <v>0</v>
      </c>
      <c r="BD1194" t="s">
        <v>86</v>
      </c>
      <c r="BE1194" t="s">
        <v>86</v>
      </c>
      <c r="BF1194" t="s">
        <v>85</v>
      </c>
      <c r="BG1194" t="s">
        <v>86</v>
      </c>
      <c r="BH1194" t="s">
        <v>85</v>
      </c>
      <c r="BI1194" t="s">
        <v>85</v>
      </c>
      <c r="BJ1194" t="s">
        <v>85</v>
      </c>
      <c r="BK1194" t="s">
        <v>85</v>
      </c>
      <c r="BL1194" t="s">
        <v>3084</v>
      </c>
      <c r="BM1194" t="s">
        <v>217</v>
      </c>
      <c r="BN1194" t="s">
        <v>3017</v>
      </c>
      <c r="BO1194" t="s">
        <v>11396</v>
      </c>
      <c r="BP1194" s="1" t="s">
        <v>13247</v>
      </c>
    </row>
    <row r="1195" spans="1:68" hidden="1" x14ac:dyDescent="0.25">
      <c r="A1195" s="1" t="s">
        <v>13173</v>
      </c>
      <c r="B1195" t="s">
        <v>13174</v>
      </c>
      <c r="C1195" t="s">
        <v>13175</v>
      </c>
      <c r="D1195" s="5">
        <f t="shared" si="58"/>
        <v>4</v>
      </c>
      <c r="E1195" s="5">
        <f>IFERROR(SEARCH(Tabelle2!$A$2,Literatur!$C1195),0)</f>
        <v>0</v>
      </c>
      <c r="F1195" s="5">
        <f>IFERROR(SEARCH(Tabelle2!$A$3,Literatur!$C1195),0)</f>
        <v>0</v>
      </c>
      <c r="G1195" s="5">
        <v>1</v>
      </c>
      <c r="H1195" s="5">
        <f>IFERROR(SEARCH(Tabelle2!$A$5,Literatur!$C1195),0)</f>
        <v>0</v>
      </c>
      <c r="I1195" s="5">
        <f>IFERROR(SEARCH(Tabelle2!$A$6,Literatur!$C1195),0)</f>
        <v>0</v>
      </c>
      <c r="J1195" s="5">
        <f>IFERROR(SEARCH(Tabelle2!$A$7,Literatur!$C1195),0)</f>
        <v>0</v>
      </c>
      <c r="K1195" s="5">
        <f>IFERROR(SEARCH(Tabelle2!$A$8,Literatur!$C1195),0)</f>
        <v>0</v>
      </c>
      <c r="L1195" s="5">
        <f>IFERROR(SEARCH(Tabelle2!$A$9,Literatur!$C1195),0)</f>
        <v>0</v>
      </c>
      <c r="M1195" s="5">
        <f>IFERROR(SEARCH(Tabelle2!$A$10,Literatur!$C1195),0)</f>
        <v>0</v>
      </c>
      <c r="N1195" t="s">
        <v>3715</v>
      </c>
      <c r="O1195" t="s">
        <v>61</v>
      </c>
      <c r="P1195" t="s">
        <v>13176</v>
      </c>
      <c r="Q1195" t="s">
        <v>13177</v>
      </c>
      <c r="R1195">
        <v>1</v>
      </c>
      <c r="S1195">
        <v>115006</v>
      </c>
      <c r="T1195" t="s">
        <v>64</v>
      </c>
      <c r="U1195" t="s">
        <v>13178</v>
      </c>
      <c r="V1195" t="s">
        <v>13179</v>
      </c>
      <c r="X1195" t="s">
        <v>13180</v>
      </c>
      <c r="Y1195" t="s">
        <v>13181</v>
      </c>
      <c r="Z1195" t="s">
        <v>13182</v>
      </c>
      <c r="AA1195">
        <f t="shared" si="57"/>
        <v>6</v>
      </c>
      <c r="AB1195">
        <v>34</v>
      </c>
      <c r="AC1195" t="s">
        <v>13248</v>
      </c>
      <c r="AD1195" t="s">
        <v>71</v>
      </c>
      <c r="AE1195">
        <v>26923316</v>
      </c>
      <c r="AF1195" t="s">
        <v>1296</v>
      </c>
      <c r="AG1195" t="s">
        <v>13249</v>
      </c>
      <c r="AH1195" t="s">
        <v>13250</v>
      </c>
      <c r="AI1195" t="s">
        <v>13251</v>
      </c>
      <c r="AJ1195" t="s">
        <v>96</v>
      </c>
      <c r="AK1195" t="s">
        <v>97</v>
      </c>
      <c r="AL1195">
        <v>2460756</v>
      </c>
      <c r="AM1195">
        <v>2016</v>
      </c>
      <c r="AN1195" t="s">
        <v>13252</v>
      </c>
      <c r="AO1195" t="s">
        <v>13253</v>
      </c>
      <c r="AP1195" t="s">
        <v>13253</v>
      </c>
      <c r="AQ1195" t="s">
        <v>13254</v>
      </c>
      <c r="AR1195" t="s">
        <v>13255</v>
      </c>
      <c r="AS1195" t="s">
        <v>13255</v>
      </c>
      <c r="AT1195" t="s">
        <v>13256</v>
      </c>
      <c r="AU1195" t="s">
        <v>13257</v>
      </c>
      <c r="AV1195" t="s">
        <v>84</v>
      </c>
      <c r="AW1195" t="s">
        <v>86</v>
      </c>
      <c r="AX1195" t="s">
        <v>86</v>
      </c>
      <c r="AY1195" t="s">
        <v>85</v>
      </c>
      <c r="AZ1195" t="s">
        <v>86</v>
      </c>
      <c r="BA1195" t="s">
        <v>85</v>
      </c>
      <c r="BB1195" t="s">
        <v>86</v>
      </c>
      <c r="BC1195">
        <v>0</v>
      </c>
      <c r="BD1195" t="s">
        <v>86</v>
      </c>
      <c r="BE1195" t="s">
        <v>86</v>
      </c>
      <c r="BF1195" t="s">
        <v>85</v>
      </c>
      <c r="BG1195" t="s">
        <v>86</v>
      </c>
      <c r="BH1195" t="s">
        <v>85</v>
      </c>
      <c r="BI1195" t="s">
        <v>85</v>
      </c>
      <c r="BJ1195" t="s">
        <v>85</v>
      </c>
      <c r="BK1195" t="s">
        <v>85</v>
      </c>
      <c r="BL1195" t="s">
        <v>3017</v>
      </c>
      <c r="BM1195" t="s">
        <v>123</v>
      </c>
      <c r="BN1195" t="s">
        <v>5822</v>
      </c>
      <c r="BO1195" t="s">
        <v>3017</v>
      </c>
      <c r="BP1195" s="1" t="s">
        <v>13258</v>
      </c>
    </row>
    <row r="1196" spans="1:68" hidden="1" x14ac:dyDescent="0.25">
      <c r="A1196" s="1" t="s">
        <v>13173</v>
      </c>
      <c r="B1196" t="s">
        <v>13174</v>
      </c>
      <c r="C1196" t="s">
        <v>13175</v>
      </c>
      <c r="D1196" s="5">
        <f t="shared" si="58"/>
        <v>4</v>
      </c>
      <c r="E1196" s="5">
        <f>IFERROR(SEARCH(Tabelle2!$A$2,Literatur!$C1196),0)</f>
        <v>0</v>
      </c>
      <c r="F1196" s="5">
        <f>IFERROR(SEARCH(Tabelle2!$A$3,Literatur!$C1196),0)</f>
        <v>0</v>
      </c>
      <c r="G1196" s="5">
        <v>1</v>
      </c>
      <c r="H1196" s="5">
        <f>IFERROR(SEARCH(Tabelle2!$A$5,Literatur!$C1196),0)</f>
        <v>0</v>
      </c>
      <c r="I1196" s="5">
        <f>IFERROR(SEARCH(Tabelle2!$A$6,Literatur!$C1196),0)</f>
        <v>0</v>
      </c>
      <c r="J1196" s="5">
        <f>IFERROR(SEARCH(Tabelle2!$A$7,Literatur!$C1196),0)</f>
        <v>0</v>
      </c>
      <c r="K1196" s="5">
        <f>IFERROR(SEARCH(Tabelle2!$A$8,Literatur!$C1196),0)</f>
        <v>0</v>
      </c>
      <c r="L1196" s="5">
        <f>IFERROR(SEARCH(Tabelle2!$A$9,Literatur!$C1196),0)</f>
        <v>0</v>
      </c>
      <c r="M1196" s="5">
        <f>IFERROR(SEARCH(Tabelle2!$A$10,Literatur!$C1196),0)</f>
        <v>0</v>
      </c>
      <c r="N1196" t="s">
        <v>3715</v>
      </c>
      <c r="O1196" t="s">
        <v>61</v>
      </c>
      <c r="P1196" t="s">
        <v>13176</v>
      </c>
      <c r="Q1196" t="s">
        <v>13177</v>
      </c>
      <c r="R1196">
        <v>1</v>
      </c>
      <c r="S1196">
        <v>115006</v>
      </c>
      <c r="T1196" t="s">
        <v>64</v>
      </c>
      <c r="U1196" t="s">
        <v>13178</v>
      </c>
      <c r="V1196" t="s">
        <v>13179</v>
      </c>
      <c r="X1196" t="s">
        <v>13180</v>
      </c>
      <c r="Y1196" t="s">
        <v>13181</v>
      </c>
      <c r="Z1196" t="s">
        <v>13182</v>
      </c>
      <c r="AA1196">
        <f t="shared" si="57"/>
        <v>6</v>
      </c>
      <c r="AB1196">
        <v>34</v>
      </c>
      <c r="AC1196" t="s">
        <v>13259</v>
      </c>
      <c r="AD1196" t="s">
        <v>71</v>
      </c>
      <c r="AE1196">
        <v>29555666</v>
      </c>
      <c r="AF1196" t="s">
        <v>13260</v>
      </c>
      <c r="AG1196" t="s">
        <v>13261</v>
      </c>
      <c r="AH1196" t="s">
        <v>13262</v>
      </c>
      <c r="AI1196" t="s">
        <v>13263</v>
      </c>
      <c r="AJ1196" t="s">
        <v>420</v>
      </c>
      <c r="AK1196" t="s">
        <v>147</v>
      </c>
      <c r="AL1196">
        <v>2672035</v>
      </c>
      <c r="AM1196">
        <v>2018</v>
      </c>
      <c r="AN1196" t="s">
        <v>13264</v>
      </c>
      <c r="AO1196" t="s">
        <v>13265</v>
      </c>
      <c r="AP1196" t="s">
        <v>13265</v>
      </c>
      <c r="AQ1196" t="s">
        <v>13266</v>
      </c>
      <c r="AR1196" t="s">
        <v>13267</v>
      </c>
      <c r="AS1196" t="s">
        <v>13268</v>
      </c>
      <c r="AT1196" t="s">
        <v>13269</v>
      </c>
      <c r="AU1196" t="s">
        <v>13270</v>
      </c>
      <c r="AV1196" t="s">
        <v>84</v>
      </c>
      <c r="AW1196" t="s">
        <v>86</v>
      </c>
      <c r="AX1196" t="s">
        <v>86</v>
      </c>
      <c r="AY1196" t="s">
        <v>85</v>
      </c>
      <c r="AZ1196" t="s">
        <v>86</v>
      </c>
      <c r="BA1196" t="s">
        <v>85</v>
      </c>
      <c r="BB1196" t="s">
        <v>86</v>
      </c>
      <c r="BC1196">
        <v>0</v>
      </c>
      <c r="BD1196" t="s">
        <v>86</v>
      </c>
      <c r="BE1196" t="s">
        <v>86</v>
      </c>
      <c r="BF1196" t="s">
        <v>85</v>
      </c>
      <c r="BG1196" t="s">
        <v>86</v>
      </c>
      <c r="BH1196" t="s">
        <v>85</v>
      </c>
      <c r="BI1196" t="s">
        <v>85</v>
      </c>
      <c r="BJ1196" t="s">
        <v>85</v>
      </c>
      <c r="BK1196" t="s">
        <v>85</v>
      </c>
      <c r="BL1196" t="s">
        <v>13271</v>
      </c>
      <c r="BM1196" t="s">
        <v>1698</v>
      </c>
      <c r="BN1196" t="s">
        <v>1235</v>
      </c>
      <c r="BO1196" t="s">
        <v>5822</v>
      </c>
      <c r="BP1196" s="1" t="s">
        <v>13272</v>
      </c>
    </row>
    <row r="1197" spans="1:68" hidden="1" x14ac:dyDescent="0.25">
      <c r="A1197" s="1" t="s">
        <v>13173</v>
      </c>
      <c r="B1197" t="s">
        <v>13174</v>
      </c>
      <c r="C1197" t="s">
        <v>13175</v>
      </c>
      <c r="D1197" s="5">
        <f t="shared" si="58"/>
        <v>4</v>
      </c>
      <c r="E1197" s="5">
        <f>IFERROR(SEARCH(Tabelle2!$A$2,Literatur!$C1197),0)</f>
        <v>0</v>
      </c>
      <c r="F1197" s="5">
        <f>IFERROR(SEARCH(Tabelle2!$A$3,Literatur!$C1197),0)</f>
        <v>0</v>
      </c>
      <c r="G1197" s="5">
        <v>1</v>
      </c>
      <c r="H1197" s="5">
        <f>IFERROR(SEARCH(Tabelle2!$A$5,Literatur!$C1197),0)</f>
        <v>0</v>
      </c>
      <c r="I1197" s="5">
        <f>IFERROR(SEARCH(Tabelle2!$A$6,Literatur!$C1197),0)</f>
        <v>0</v>
      </c>
      <c r="J1197" s="5">
        <f>IFERROR(SEARCH(Tabelle2!$A$7,Literatur!$C1197),0)</f>
        <v>0</v>
      </c>
      <c r="K1197" s="5">
        <f>IFERROR(SEARCH(Tabelle2!$A$8,Literatur!$C1197),0)</f>
        <v>0</v>
      </c>
      <c r="L1197" s="5">
        <f>IFERROR(SEARCH(Tabelle2!$A$9,Literatur!$C1197),0)</f>
        <v>0</v>
      </c>
      <c r="M1197" s="5">
        <f>IFERROR(SEARCH(Tabelle2!$A$10,Literatur!$C1197),0)</f>
        <v>0</v>
      </c>
      <c r="N1197" t="s">
        <v>3715</v>
      </c>
      <c r="O1197" t="s">
        <v>61</v>
      </c>
      <c r="P1197" t="s">
        <v>13176</v>
      </c>
      <c r="Q1197" t="s">
        <v>13177</v>
      </c>
      <c r="R1197">
        <v>1</v>
      </c>
      <c r="S1197">
        <v>115006</v>
      </c>
      <c r="T1197" t="s">
        <v>64</v>
      </c>
      <c r="U1197" t="s">
        <v>13178</v>
      </c>
      <c r="V1197" t="s">
        <v>13179</v>
      </c>
      <c r="X1197" t="s">
        <v>13180</v>
      </c>
      <c r="Y1197" t="s">
        <v>13181</v>
      </c>
      <c r="Z1197" t="s">
        <v>13182</v>
      </c>
      <c r="AA1197">
        <f t="shared" si="57"/>
        <v>6</v>
      </c>
      <c r="AB1197">
        <v>34</v>
      </c>
      <c r="AC1197" t="s">
        <v>1295</v>
      </c>
      <c r="AD1197" t="s">
        <v>71</v>
      </c>
      <c r="AE1197">
        <v>29203863</v>
      </c>
      <c r="AF1197" t="s">
        <v>13273</v>
      </c>
      <c r="AG1197" t="s">
        <v>1297</v>
      </c>
      <c r="AH1197" t="s">
        <v>1298</v>
      </c>
      <c r="AI1197" t="s">
        <v>1299</v>
      </c>
      <c r="AJ1197" t="s">
        <v>13274</v>
      </c>
      <c r="AK1197" t="s">
        <v>877</v>
      </c>
      <c r="AL1197">
        <v>2527030</v>
      </c>
      <c r="AM1197">
        <v>2017</v>
      </c>
      <c r="AN1197" t="s">
        <v>1300</v>
      </c>
      <c r="AO1197" t="s">
        <v>1301</v>
      </c>
      <c r="AP1197" t="s">
        <v>1301</v>
      </c>
      <c r="AQ1197" t="s">
        <v>1302</v>
      </c>
      <c r="AR1197" t="s">
        <v>1303</v>
      </c>
      <c r="AS1197" t="s">
        <v>1303</v>
      </c>
      <c r="AT1197" t="s">
        <v>1304</v>
      </c>
      <c r="AU1197" t="s">
        <v>1305</v>
      </c>
      <c r="AV1197" t="s">
        <v>84</v>
      </c>
      <c r="AW1197" t="s">
        <v>86</v>
      </c>
      <c r="AX1197" t="s">
        <v>86</v>
      </c>
      <c r="AY1197" t="s">
        <v>85</v>
      </c>
      <c r="AZ1197" t="s">
        <v>86</v>
      </c>
      <c r="BA1197" t="s">
        <v>85</v>
      </c>
      <c r="BB1197" t="s">
        <v>85</v>
      </c>
      <c r="BC1197">
        <v>1</v>
      </c>
      <c r="BD1197" t="s">
        <v>86</v>
      </c>
      <c r="BE1197" t="s">
        <v>86</v>
      </c>
      <c r="BF1197" t="s">
        <v>85</v>
      </c>
      <c r="BG1197" t="s">
        <v>86</v>
      </c>
      <c r="BH1197" t="s">
        <v>85</v>
      </c>
      <c r="BI1197" t="s">
        <v>85</v>
      </c>
      <c r="BJ1197" t="s">
        <v>85</v>
      </c>
      <c r="BK1197" t="s">
        <v>86</v>
      </c>
      <c r="BL1197" t="s">
        <v>1306</v>
      </c>
      <c r="BM1197" t="s">
        <v>1307</v>
      </c>
      <c r="BN1197" t="s">
        <v>12668</v>
      </c>
      <c r="BO1197" t="s">
        <v>1235</v>
      </c>
      <c r="BP1197" s="1" t="s">
        <v>1308</v>
      </c>
    </row>
    <row r="1198" spans="1:68" hidden="1" x14ac:dyDescent="0.25">
      <c r="A1198" s="1" t="s">
        <v>13173</v>
      </c>
      <c r="B1198" t="s">
        <v>13174</v>
      </c>
      <c r="C1198" t="s">
        <v>13175</v>
      </c>
      <c r="D1198" s="5">
        <f t="shared" si="58"/>
        <v>4</v>
      </c>
      <c r="E1198" s="5">
        <f>IFERROR(SEARCH(Tabelle2!$A$2,Literatur!$C1198),0)</f>
        <v>0</v>
      </c>
      <c r="F1198" s="5">
        <f>IFERROR(SEARCH(Tabelle2!$A$3,Literatur!$C1198),0)</f>
        <v>0</v>
      </c>
      <c r="G1198" s="5">
        <v>1</v>
      </c>
      <c r="H1198" s="5">
        <f>IFERROR(SEARCH(Tabelle2!$A$5,Literatur!$C1198),0)</f>
        <v>0</v>
      </c>
      <c r="I1198" s="5">
        <f>IFERROR(SEARCH(Tabelle2!$A$6,Literatur!$C1198),0)</f>
        <v>0</v>
      </c>
      <c r="J1198" s="5">
        <f>IFERROR(SEARCH(Tabelle2!$A$7,Literatur!$C1198),0)</f>
        <v>0</v>
      </c>
      <c r="K1198" s="5">
        <f>IFERROR(SEARCH(Tabelle2!$A$8,Literatur!$C1198),0)</f>
        <v>0</v>
      </c>
      <c r="L1198" s="5">
        <f>IFERROR(SEARCH(Tabelle2!$A$9,Literatur!$C1198),0)</f>
        <v>0</v>
      </c>
      <c r="M1198" s="5">
        <f>IFERROR(SEARCH(Tabelle2!$A$10,Literatur!$C1198),0)</f>
        <v>0</v>
      </c>
      <c r="N1198" t="s">
        <v>3715</v>
      </c>
      <c r="O1198" t="s">
        <v>61</v>
      </c>
      <c r="P1198" t="s">
        <v>13176</v>
      </c>
      <c r="Q1198" t="s">
        <v>13177</v>
      </c>
      <c r="R1198">
        <v>1</v>
      </c>
      <c r="S1198">
        <v>115006</v>
      </c>
      <c r="T1198" t="s">
        <v>64</v>
      </c>
      <c r="U1198" t="s">
        <v>13178</v>
      </c>
      <c r="V1198" t="s">
        <v>13179</v>
      </c>
      <c r="X1198" t="s">
        <v>13180</v>
      </c>
      <c r="Y1198" t="s">
        <v>13181</v>
      </c>
      <c r="Z1198" t="s">
        <v>13182</v>
      </c>
      <c r="AA1198">
        <f t="shared" si="57"/>
        <v>6</v>
      </c>
      <c r="AB1198">
        <v>34</v>
      </c>
      <c r="AC1198" t="s">
        <v>13275</v>
      </c>
      <c r="AD1198" t="s">
        <v>71</v>
      </c>
      <c r="AE1198">
        <v>28902875</v>
      </c>
      <c r="AF1198" t="s">
        <v>13276</v>
      </c>
      <c r="AG1198" t="s">
        <v>13277</v>
      </c>
      <c r="AH1198" t="s">
        <v>13278</v>
      </c>
      <c r="AI1198" t="s">
        <v>13279</v>
      </c>
      <c r="AJ1198" t="s">
        <v>97</v>
      </c>
      <c r="AK1198" t="s">
        <v>5619</v>
      </c>
      <c r="AL1198">
        <v>2591647</v>
      </c>
      <c r="AM1198">
        <v>2017</v>
      </c>
      <c r="AN1198" t="s">
        <v>148</v>
      </c>
      <c r="AO1198" t="s">
        <v>149</v>
      </c>
      <c r="AP1198" t="s">
        <v>150</v>
      </c>
      <c r="AQ1198" t="s">
        <v>151</v>
      </c>
      <c r="AR1198" t="s">
        <v>152</v>
      </c>
      <c r="AS1198" t="s">
        <v>152</v>
      </c>
      <c r="AT1198" t="s">
        <v>13280</v>
      </c>
      <c r="AU1198" t="s">
        <v>13281</v>
      </c>
      <c r="AV1198" t="s">
        <v>84</v>
      </c>
      <c r="AW1198" t="s">
        <v>86</v>
      </c>
      <c r="AX1198" t="s">
        <v>86</v>
      </c>
      <c r="AY1198" t="s">
        <v>85</v>
      </c>
      <c r="AZ1198" t="s">
        <v>86</v>
      </c>
      <c r="BA1198" t="s">
        <v>85</v>
      </c>
      <c r="BB1198" t="s">
        <v>85</v>
      </c>
      <c r="BC1198">
        <v>1</v>
      </c>
      <c r="BD1198" t="s">
        <v>86</v>
      </c>
      <c r="BE1198" t="s">
        <v>86</v>
      </c>
      <c r="BF1198" t="s">
        <v>85</v>
      </c>
      <c r="BG1198" t="s">
        <v>86</v>
      </c>
      <c r="BH1198" t="s">
        <v>85</v>
      </c>
      <c r="BI1198" t="s">
        <v>85</v>
      </c>
      <c r="BJ1198" t="s">
        <v>85</v>
      </c>
      <c r="BK1198" t="s">
        <v>85</v>
      </c>
      <c r="BL1198" t="s">
        <v>880</v>
      </c>
      <c r="BM1198" t="s">
        <v>10069</v>
      </c>
      <c r="BN1198" t="s">
        <v>10050</v>
      </c>
      <c r="BO1198" t="s">
        <v>12668</v>
      </c>
      <c r="BP1198" s="1" t="s">
        <v>13282</v>
      </c>
    </row>
    <row r="1199" spans="1:68" hidden="1" x14ac:dyDescent="0.25">
      <c r="A1199" s="1" t="s">
        <v>13173</v>
      </c>
      <c r="B1199" t="s">
        <v>13174</v>
      </c>
      <c r="C1199" t="s">
        <v>13175</v>
      </c>
      <c r="D1199" s="5">
        <f t="shared" si="58"/>
        <v>4</v>
      </c>
      <c r="E1199" s="5">
        <f>IFERROR(SEARCH(Tabelle2!$A$2,Literatur!$C1199),0)</f>
        <v>0</v>
      </c>
      <c r="F1199" s="5">
        <f>IFERROR(SEARCH(Tabelle2!$A$3,Literatur!$C1199),0)</f>
        <v>0</v>
      </c>
      <c r="G1199" s="5">
        <v>1</v>
      </c>
      <c r="H1199" s="5">
        <f>IFERROR(SEARCH(Tabelle2!$A$5,Literatur!$C1199),0)</f>
        <v>0</v>
      </c>
      <c r="I1199" s="5">
        <f>IFERROR(SEARCH(Tabelle2!$A$6,Literatur!$C1199),0)</f>
        <v>0</v>
      </c>
      <c r="J1199" s="5">
        <f>IFERROR(SEARCH(Tabelle2!$A$7,Literatur!$C1199),0)</f>
        <v>0</v>
      </c>
      <c r="K1199" s="5">
        <f>IFERROR(SEARCH(Tabelle2!$A$8,Literatur!$C1199),0)</f>
        <v>0</v>
      </c>
      <c r="L1199" s="5">
        <f>IFERROR(SEARCH(Tabelle2!$A$9,Literatur!$C1199),0)</f>
        <v>0</v>
      </c>
      <c r="M1199" s="5">
        <f>IFERROR(SEARCH(Tabelle2!$A$10,Literatur!$C1199),0)</f>
        <v>0</v>
      </c>
      <c r="N1199" t="s">
        <v>3715</v>
      </c>
      <c r="O1199" t="s">
        <v>61</v>
      </c>
      <c r="P1199" t="s">
        <v>13176</v>
      </c>
      <c r="Q1199" t="s">
        <v>13177</v>
      </c>
      <c r="R1199">
        <v>1</v>
      </c>
      <c r="S1199">
        <v>115006</v>
      </c>
      <c r="T1199" t="s">
        <v>64</v>
      </c>
      <c r="U1199" t="s">
        <v>13178</v>
      </c>
      <c r="V1199" t="s">
        <v>13179</v>
      </c>
      <c r="X1199" t="s">
        <v>13180</v>
      </c>
      <c r="Y1199" t="s">
        <v>13181</v>
      </c>
      <c r="Z1199" t="s">
        <v>13182</v>
      </c>
      <c r="AA1199">
        <f t="shared" si="57"/>
        <v>6</v>
      </c>
      <c r="AB1199">
        <v>34</v>
      </c>
      <c r="AC1199" t="s">
        <v>13283</v>
      </c>
      <c r="AD1199" t="s">
        <v>71</v>
      </c>
      <c r="AE1199">
        <v>27596252</v>
      </c>
      <c r="AF1199" t="s">
        <v>13284</v>
      </c>
      <c r="AG1199" t="s">
        <v>13285</v>
      </c>
      <c r="AH1199" t="s">
        <v>13286</v>
      </c>
      <c r="AI1199" t="s">
        <v>13287</v>
      </c>
      <c r="AJ1199" t="s">
        <v>420</v>
      </c>
      <c r="AK1199" t="s">
        <v>2130</v>
      </c>
      <c r="AL1199">
        <v>2460101</v>
      </c>
      <c r="AM1199">
        <v>2016</v>
      </c>
      <c r="AN1199" t="s">
        <v>13207</v>
      </c>
      <c r="AO1199" t="s">
        <v>13208</v>
      </c>
      <c r="AP1199" t="s">
        <v>13208</v>
      </c>
      <c r="AQ1199" t="s">
        <v>13209</v>
      </c>
      <c r="AR1199" t="s">
        <v>13210</v>
      </c>
      <c r="AS1199" t="s">
        <v>13210</v>
      </c>
      <c r="AT1199" t="s">
        <v>13288</v>
      </c>
      <c r="AU1199" t="s">
        <v>13289</v>
      </c>
      <c r="AV1199" t="s">
        <v>84</v>
      </c>
      <c r="AW1199" t="s">
        <v>86</v>
      </c>
      <c r="AX1199" t="s">
        <v>86</v>
      </c>
      <c r="AY1199" t="s">
        <v>85</v>
      </c>
      <c r="AZ1199" t="s">
        <v>86</v>
      </c>
      <c r="BA1199" t="s">
        <v>85</v>
      </c>
      <c r="BB1199" t="s">
        <v>85</v>
      </c>
      <c r="BC1199">
        <v>1</v>
      </c>
      <c r="BD1199" t="s">
        <v>86</v>
      </c>
      <c r="BE1199" t="s">
        <v>86</v>
      </c>
      <c r="BF1199" t="s">
        <v>85</v>
      </c>
      <c r="BG1199" t="s">
        <v>86</v>
      </c>
      <c r="BH1199" t="s">
        <v>85</v>
      </c>
      <c r="BI1199" t="s">
        <v>85</v>
      </c>
      <c r="BJ1199" t="s">
        <v>85</v>
      </c>
      <c r="BK1199" t="s">
        <v>85</v>
      </c>
      <c r="BL1199" t="s">
        <v>12052</v>
      </c>
      <c r="BM1199" t="s">
        <v>3547</v>
      </c>
      <c r="BN1199" t="s">
        <v>13290</v>
      </c>
      <c r="BO1199" t="s">
        <v>10050</v>
      </c>
      <c r="BP1199" s="1" t="s">
        <v>13291</v>
      </c>
    </row>
    <row r="1200" spans="1:68" hidden="1" x14ac:dyDescent="0.25">
      <c r="A1200" s="1" t="s">
        <v>13173</v>
      </c>
      <c r="B1200" t="s">
        <v>13174</v>
      </c>
      <c r="C1200" t="s">
        <v>13175</v>
      </c>
      <c r="D1200" s="5">
        <f t="shared" si="58"/>
        <v>4</v>
      </c>
      <c r="E1200" s="5">
        <f>IFERROR(SEARCH(Tabelle2!$A$2,Literatur!$C1200),0)</f>
        <v>0</v>
      </c>
      <c r="F1200" s="5">
        <f>IFERROR(SEARCH(Tabelle2!$A$3,Literatur!$C1200),0)</f>
        <v>0</v>
      </c>
      <c r="G1200" s="5">
        <v>1</v>
      </c>
      <c r="H1200" s="5">
        <f>IFERROR(SEARCH(Tabelle2!$A$5,Literatur!$C1200),0)</f>
        <v>0</v>
      </c>
      <c r="I1200" s="5">
        <f>IFERROR(SEARCH(Tabelle2!$A$6,Literatur!$C1200),0)</f>
        <v>0</v>
      </c>
      <c r="J1200" s="5">
        <f>IFERROR(SEARCH(Tabelle2!$A$7,Literatur!$C1200),0)</f>
        <v>0</v>
      </c>
      <c r="K1200" s="5">
        <f>IFERROR(SEARCH(Tabelle2!$A$8,Literatur!$C1200),0)</f>
        <v>0</v>
      </c>
      <c r="L1200" s="5">
        <f>IFERROR(SEARCH(Tabelle2!$A$9,Literatur!$C1200),0)</f>
        <v>0</v>
      </c>
      <c r="M1200" s="5">
        <f>IFERROR(SEARCH(Tabelle2!$A$10,Literatur!$C1200),0)</f>
        <v>0</v>
      </c>
      <c r="N1200" t="s">
        <v>3715</v>
      </c>
      <c r="O1200" t="s">
        <v>61</v>
      </c>
      <c r="P1200" t="s">
        <v>13176</v>
      </c>
      <c r="Q1200" t="s">
        <v>13177</v>
      </c>
      <c r="R1200">
        <v>1</v>
      </c>
      <c r="S1200">
        <v>115006</v>
      </c>
      <c r="T1200" t="s">
        <v>64</v>
      </c>
      <c r="U1200" t="s">
        <v>13178</v>
      </c>
      <c r="V1200" t="s">
        <v>13179</v>
      </c>
      <c r="X1200" t="s">
        <v>13180</v>
      </c>
      <c r="Y1200" t="s">
        <v>13181</v>
      </c>
      <c r="Z1200" t="s">
        <v>13182</v>
      </c>
      <c r="AA1200">
        <f t="shared" si="57"/>
        <v>6</v>
      </c>
      <c r="AB1200">
        <v>34</v>
      </c>
      <c r="AC1200" t="s">
        <v>13292</v>
      </c>
      <c r="AD1200" t="s">
        <v>71</v>
      </c>
      <c r="AE1200">
        <v>25064564</v>
      </c>
      <c r="AF1200" t="s">
        <v>13293</v>
      </c>
      <c r="AG1200" t="s">
        <v>13294</v>
      </c>
      <c r="AH1200" t="s">
        <v>13295</v>
      </c>
      <c r="AI1200" t="s">
        <v>13296</v>
      </c>
      <c r="AJ1200" t="s">
        <v>113</v>
      </c>
      <c r="AK1200" t="s">
        <v>13297</v>
      </c>
      <c r="AL1200">
        <v>2212761</v>
      </c>
      <c r="AM1200">
        <v>2014</v>
      </c>
      <c r="AN1200" t="s">
        <v>735</v>
      </c>
      <c r="AO1200" t="s">
        <v>736</v>
      </c>
      <c r="AP1200" t="s">
        <v>736</v>
      </c>
      <c r="AQ1200" t="s">
        <v>737</v>
      </c>
      <c r="AR1200" t="s">
        <v>738</v>
      </c>
      <c r="AS1200" t="s">
        <v>739</v>
      </c>
      <c r="AT1200" t="s">
        <v>13298</v>
      </c>
      <c r="AU1200" t="s">
        <v>13299</v>
      </c>
      <c r="AV1200" t="s">
        <v>84</v>
      </c>
      <c r="AW1200" t="s">
        <v>85</v>
      </c>
      <c r="AX1200" t="s">
        <v>86</v>
      </c>
      <c r="AY1200" t="s">
        <v>85</v>
      </c>
      <c r="AZ1200" t="s">
        <v>86</v>
      </c>
      <c r="BA1200" t="s">
        <v>85</v>
      </c>
      <c r="BB1200" t="s">
        <v>85</v>
      </c>
      <c r="BC1200">
        <v>1</v>
      </c>
      <c r="BD1200" t="s">
        <v>86</v>
      </c>
      <c r="BE1200" t="s">
        <v>86</v>
      </c>
      <c r="BF1200" t="s">
        <v>85</v>
      </c>
      <c r="BG1200" t="s">
        <v>86</v>
      </c>
      <c r="BH1200" t="s">
        <v>85</v>
      </c>
      <c r="BI1200" t="s">
        <v>85</v>
      </c>
      <c r="BJ1200" t="s">
        <v>85</v>
      </c>
      <c r="BK1200" t="s">
        <v>85</v>
      </c>
      <c r="BL1200" t="s">
        <v>13300</v>
      </c>
      <c r="BM1200" t="s">
        <v>13301</v>
      </c>
      <c r="BN1200" t="s">
        <v>13302</v>
      </c>
      <c r="BO1200" t="s">
        <v>13290</v>
      </c>
      <c r="BP1200" s="1" t="s">
        <v>13303</v>
      </c>
    </row>
    <row r="1201" spans="1:68" hidden="1" x14ac:dyDescent="0.25">
      <c r="A1201" s="1" t="s">
        <v>13173</v>
      </c>
      <c r="B1201" t="s">
        <v>13174</v>
      </c>
      <c r="C1201" t="s">
        <v>13175</v>
      </c>
      <c r="D1201" s="5">
        <f t="shared" si="58"/>
        <v>4</v>
      </c>
      <c r="E1201" s="5">
        <f>IFERROR(SEARCH(Tabelle2!$A$2,Literatur!$C1201),0)</f>
        <v>0</v>
      </c>
      <c r="F1201" s="5">
        <f>IFERROR(SEARCH(Tabelle2!$A$3,Literatur!$C1201),0)</f>
        <v>0</v>
      </c>
      <c r="G1201" s="5">
        <v>1</v>
      </c>
      <c r="H1201" s="5">
        <f>IFERROR(SEARCH(Tabelle2!$A$5,Literatur!$C1201),0)</f>
        <v>0</v>
      </c>
      <c r="I1201" s="5">
        <f>IFERROR(SEARCH(Tabelle2!$A$6,Literatur!$C1201),0)</f>
        <v>0</v>
      </c>
      <c r="J1201" s="5">
        <f>IFERROR(SEARCH(Tabelle2!$A$7,Literatur!$C1201),0)</f>
        <v>0</v>
      </c>
      <c r="K1201" s="5">
        <f>IFERROR(SEARCH(Tabelle2!$A$8,Literatur!$C1201),0)</f>
        <v>0</v>
      </c>
      <c r="L1201" s="5">
        <f>IFERROR(SEARCH(Tabelle2!$A$9,Literatur!$C1201),0)</f>
        <v>0</v>
      </c>
      <c r="M1201" s="5">
        <f>IFERROR(SEARCH(Tabelle2!$A$10,Literatur!$C1201),0)</f>
        <v>0</v>
      </c>
      <c r="N1201" t="s">
        <v>3715</v>
      </c>
      <c r="O1201" t="s">
        <v>61</v>
      </c>
      <c r="P1201" t="s">
        <v>13176</v>
      </c>
      <c r="Q1201" t="s">
        <v>13177</v>
      </c>
      <c r="R1201">
        <v>1</v>
      </c>
      <c r="S1201">
        <v>115006</v>
      </c>
      <c r="T1201" t="s">
        <v>64</v>
      </c>
      <c r="U1201" t="s">
        <v>13178</v>
      </c>
      <c r="V1201" t="s">
        <v>13179</v>
      </c>
      <c r="X1201" t="s">
        <v>13180</v>
      </c>
      <c r="Y1201" t="s">
        <v>13181</v>
      </c>
      <c r="Z1201" t="s">
        <v>13182</v>
      </c>
      <c r="AA1201">
        <f t="shared" si="57"/>
        <v>6</v>
      </c>
      <c r="AB1201">
        <v>34</v>
      </c>
      <c r="AC1201" t="s">
        <v>13304</v>
      </c>
      <c r="AD1201" t="s">
        <v>71</v>
      </c>
      <c r="AE1201">
        <v>23922490</v>
      </c>
      <c r="AF1201" t="s">
        <v>13305</v>
      </c>
      <c r="AG1201" t="s">
        <v>13306</v>
      </c>
      <c r="AH1201" t="s">
        <v>13307</v>
      </c>
      <c r="AI1201" t="s">
        <v>13308</v>
      </c>
      <c r="AJ1201" t="s">
        <v>113</v>
      </c>
      <c r="AK1201" t="s">
        <v>2286</v>
      </c>
      <c r="AL1201">
        <v>2002415</v>
      </c>
      <c r="AM1201">
        <v>2013</v>
      </c>
      <c r="AN1201" t="s">
        <v>13309</v>
      </c>
      <c r="AO1201" t="s">
        <v>13310</v>
      </c>
      <c r="AP1201" t="s">
        <v>13311</v>
      </c>
      <c r="AQ1201" t="s">
        <v>13312</v>
      </c>
      <c r="AR1201" t="s">
        <v>13313</v>
      </c>
      <c r="AS1201" t="s">
        <v>13313</v>
      </c>
      <c r="AT1201" t="s">
        <v>13314</v>
      </c>
      <c r="AU1201" t="s">
        <v>13315</v>
      </c>
      <c r="AV1201" t="s">
        <v>84</v>
      </c>
      <c r="AW1201" t="s">
        <v>86</v>
      </c>
      <c r="AX1201" t="s">
        <v>86</v>
      </c>
      <c r="AY1201" t="s">
        <v>86</v>
      </c>
      <c r="AZ1201" t="s">
        <v>86</v>
      </c>
      <c r="BA1201" t="s">
        <v>85</v>
      </c>
      <c r="BB1201" t="s">
        <v>86</v>
      </c>
      <c r="BC1201">
        <v>1</v>
      </c>
      <c r="BD1201" t="s">
        <v>86</v>
      </c>
      <c r="BE1201" t="s">
        <v>86</v>
      </c>
      <c r="BF1201" t="s">
        <v>86</v>
      </c>
      <c r="BG1201" t="s">
        <v>86</v>
      </c>
      <c r="BH1201" t="s">
        <v>85</v>
      </c>
      <c r="BI1201" t="s">
        <v>85</v>
      </c>
      <c r="BJ1201" t="s">
        <v>85</v>
      </c>
      <c r="BK1201" t="s">
        <v>85</v>
      </c>
      <c r="BL1201" t="s">
        <v>13316</v>
      </c>
      <c r="BM1201" t="s">
        <v>504</v>
      </c>
      <c r="BN1201" t="s">
        <v>13317</v>
      </c>
      <c r="BO1201" t="s">
        <v>13302</v>
      </c>
      <c r="BP1201" s="1" t="s">
        <v>13318</v>
      </c>
    </row>
    <row r="1202" spans="1:68" hidden="1" x14ac:dyDescent="0.25">
      <c r="A1202" s="1" t="s">
        <v>13173</v>
      </c>
      <c r="B1202" t="s">
        <v>13174</v>
      </c>
      <c r="C1202" t="s">
        <v>13175</v>
      </c>
      <c r="D1202" s="5">
        <f t="shared" si="58"/>
        <v>4</v>
      </c>
      <c r="E1202" s="5">
        <f>IFERROR(SEARCH(Tabelle2!$A$2,Literatur!$C1202),0)</f>
        <v>0</v>
      </c>
      <c r="F1202" s="5">
        <f>IFERROR(SEARCH(Tabelle2!$A$3,Literatur!$C1202),0)</f>
        <v>0</v>
      </c>
      <c r="G1202" s="5">
        <v>1</v>
      </c>
      <c r="H1202" s="5">
        <f>IFERROR(SEARCH(Tabelle2!$A$5,Literatur!$C1202),0)</f>
        <v>0</v>
      </c>
      <c r="I1202" s="5">
        <f>IFERROR(SEARCH(Tabelle2!$A$6,Literatur!$C1202),0)</f>
        <v>0</v>
      </c>
      <c r="J1202" s="5">
        <f>IFERROR(SEARCH(Tabelle2!$A$7,Literatur!$C1202),0)</f>
        <v>0</v>
      </c>
      <c r="K1202" s="5">
        <f>IFERROR(SEARCH(Tabelle2!$A$8,Literatur!$C1202),0)</f>
        <v>0</v>
      </c>
      <c r="L1202" s="5">
        <f>IFERROR(SEARCH(Tabelle2!$A$9,Literatur!$C1202),0)</f>
        <v>0</v>
      </c>
      <c r="M1202" s="5">
        <f>IFERROR(SEARCH(Tabelle2!$A$10,Literatur!$C1202),0)</f>
        <v>0</v>
      </c>
      <c r="N1202" t="s">
        <v>3715</v>
      </c>
      <c r="O1202" t="s">
        <v>61</v>
      </c>
      <c r="P1202" t="s">
        <v>13176</v>
      </c>
      <c r="Q1202" t="s">
        <v>13177</v>
      </c>
      <c r="R1202">
        <v>1</v>
      </c>
      <c r="S1202">
        <v>115006</v>
      </c>
      <c r="T1202" t="s">
        <v>64</v>
      </c>
      <c r="U1202" t="s">
        <v>13178</v>
      </c>
      <c r="V1202" t="s">
        <v>13179</v>
      </c>
      <c r="X1202" t="s">
        <v>13180</v>
      </c>
      <c r="Y1202" t="s">
        <v>13181</v>
      </c>
      <c r="Z1202" t="s">
        <v>13182</v>
      </c>
      <c r="AA1202">
        <f t="shared" si="57"/>
        <v>6</v>
      </c>
      <c r="AB1202">
        <v>34</v>
      </c>
      <c r="AC1202" t="s">
        <v>13319</v>
      </c>
      <c r="AD1202" t="s">
        <v>71</v>
      </c>
      <c r="AE1202">
        <v>23095471</v>
      </c>
      <c r="AF1202" t="s">
        <v>13320</v>
      </c>
      <c r="AG1202" t="s">
        <v>13321</v>
      </c>
      <c r="AH1202" t="s">
        <v>13322</v>
      </c>
      <c r="AI1202" t="s">
        <v>13323</v>
      </c>
      <c r="AJ1202" t="s">
        <v>130</v>
      </c>
      <c r="AK1202" t="s">
        <v>13297</v>
      </c>
      <c r="AL1202">
        <v>1975078</v>
      </c>
      <c r="AM1202">
        <v>2012</v>
      </c>
      <c r="AN1202" t="s">
        <v>132</v>
      </c>
      <c r="AO1202" t="s">
        <v>133</v>
      </c>
      <c r="AP1202" t="s">
        <v>133</v>
      </c>
      <c r="AQ1202" t="s">
        <v>134</v>
      </c>
      <c r="AR1202" t="s">
        <v>135</v>
      </c>
      <c r="AS1202" t="s">
        <v>135</v>
      </c>
      <c r="AT1202" t="s">
        <v>13324</v>
      </c>
      <c r="AU1202" t="s">
        <v>13325</v>
      </c>
      <c r="AV1202" t="s">
        <v>84</v>
      </c>
      <c r="AW1202" t="s">
        <v>86</v>
      </c>
      <c r="AX1202" t="s">
        <v>86</v>
      </c>
      <c r="AY1202" t="s">
        <v>86</v>
      </c>
      <c r="AZ1202" t="s">
        <v>86</v>
      </c>
      <c r="BA1202" t="s">
        <v>85</v>
      </c>
      <c r="BB1202" t="s">
        <v>85</v>
      </c>
      <c r="BC1202">
        <v>2</v>
      </c>
      <c r="BD1202" t="s">
        <v>86</v>
      </c>
      <c r="BE1202" t="s">
        <v>86</v>
      </c>
      <c r="BF1202" t="s">
        <v>85</v>
      </c>
      <c r="BG1202" t="s">
        <v>85</v>
      </c>
      <c r="BH1202" t="s">
        <v>85</v>
      </c>
      <c r="BI1202" t="s">
        <v>85</v>
      </c>
      <c r="BJ1202" t="s">
        <v>85</v>
      </c>
      <c r="BK1202" t="s">
        <v>85</v>
      </c>
      <c r="BL1202" t="s">
        <v>13326</v>
      </c>
      <c r="BM1202" t="s">
        <v>217</v>
      </c>
      <c r="BN1202" t="s">
        <v>2317</v>
      </c>
      <c r="BO1202" t="s">
        <v>13317</v>
      </c>
      <c r="BP1202" s="1" t="s">
        <v>13327</v>
      </c>
    </row>
    <row r="1203" spans="1:68" hidden="1" x14ac:dyDescent="0.25">
      <c r="A1203" s="1" t="s">
        <v>13173</v>
      </c>
      <c r="B1203" t="s">
        <v>13174</v>
      </c>
      <c r="C1203" t="s">
        <v>13175</v>
      </c>
      <c r="D1203" s="5">
        <f t="shared" si="58"/>
        <v>4</v>
      </c>
      <c r="E1203" s="5">
        <f>IFERROR(SEARCH(Tabelle2!$A$2,Literatur!$C1203),0)</f>
        <v>0</v>
      </c>
      <c r="F1203" s="5">
        <f>IFERROR(SEARCH(Tabelle2!$A$3,Literatur!$C1203),0)</f>
        <v>0</v>
      </c>
      <c r="G1203" s="5">
        <v>1</v>
      </c>
      <c r="H1203" s="5">
        <f>IFERROR(SEARCH(Tabelle2!$A$5,Literatur!$C1203),0)</f>
        <v>0</v>
      </c>
      <c r="I1203" s="5">
        <f>IFERROR(SEARCH(Tabelle2!$A$6,Literatur!$C1203),0)</f>
        <v>0</v>
      </c>
      <c r="J1203" s="5">
        <f>IFERROR(SEARCH(Tabelle2!$A$7,Literatur!$C1203),0)</f>
        <v>0</v>
      </c>
      <c r="K1203" s="5">
        <f>IFERROR(SEARCH(Tabelle2!$A$8,Literatur!$C1203),0)</f>
        <v>0</v>
      </c>
      <c r="L1203" s="5">
        <f>IFERROR(SEARCH(Tabelle2!$A$9,Literatur!$C1203),0)</f>
        <v>0</v>
      </c>
      <c r="M1203" s="5">
        <f>IFERROR(SEARCH(Tabelle2!$A$10,Literatur!$C1203),0)</f>
        <v>0</v>
      </c>
      <c r="N1203" t="s">
        <v>3715</v>
      </c>
      <c r="O1203" t="s">
        <v>61</v>
      </c>
      <c r="P1203" t="s">
        <v>13176</v>
      </c>
      <c r="Q1203" t="s">
        <v>13177</v>
      </c>
      <c r="R1203">
        <v>1</v>
      </c>
      <c r="S1203">
        <v>115006</v>
      </c>
      <c r="T1203" t="s">
        <v>64</v>
      </c>
      <c r="U1203" t="s">
        <v>13178</v>
      </c>
      <c r="V1203" t="s">
        <v>13179</v>
      </c>
      <c r="X1203" t="s">
        <v>13180</v>
      </c>
      <c r="Y1203" t="s">
        <v>13181</v>
      </c>
      <c r="Z1203" t="s">
        <v>13182</v>
      </c>
      <c r="AA1203">
        <f t="shared" si="57"/>
        <v>6</v>
      </c>
      <c r="AB1203">
        <v>34</v>
      </c>
      <c r="AC1203" t="s">
        <v>13328</v>
      </c>
      <c r="AD1203" t="s">
        <v>71</v>
      </c>
      <c r="AE1203">
        <v>26306643</v>
      </c>
      <c r="AF1203" t="s">
        <v>13329</v>
      </c>
      <c r="AG1203" t="s">
        <v>13330</v>
      </c>
      <c r="AH1203" t="s">
        <v>13331</v>
      </c>
      <c r="AI1203" t="s">
        <v>13332</v>
      </c>
      <c r="AJ1203" t="s">
        <v>77</v>
      </c>
      <c r="AK1203" t="s">
        <v>2130</v>
      </c>
      <c r="AL1203">
        <v>2384956</v>
      </c>
      <c r="AM1203">
        <v>2016</v>
      </c>
      <c r="AN1203" t="s">
        <v>2287</v>
      </c>
      <c r="AO1203" t="s">
        <v>2274</v>
      </c>
      <c r="AP1203" t="s">
        <v>2288</v>
      </c>
      <c r="AQ1203" t="s">
        <v>2289</v>
      </c>
      <c r="AR1203" t="s">
        <v>2290</v>
      </c>
      <c r="AS1203" t="s">
        <v>2291</v>
      </c>
      <c r="AT1203" t="s">
        <v>13333</v>
      </c>
      <c r="AU1203" t="s">
        <v>13334</v>
      </c>
      <c r="AV1203" t="s">
        <v>84</v>
      </c>
      <c r="AW1203" t="s">
        <v>86</v>
      </c>
      <c r="AX1203" t="s">
        <v>86</v>
      </c>
      <c r="AY1203" t="s">
        <v>85</v>
      </c>
      <c r="AZ1203" t="s">
        <v>86</v>
      </c>
      <c r="BA1203" t="s">
        <v>85</v>
      </c>
      <c r="BB1203" t="s">
        <v>85</v>
      </c>
      <c r="BC1203">
        <v>4</v>
      </c>
      <c r="BD1203" t="s">
        <v>86</v>
      </c>
      <c r="BE1203" t="s">
        <v>86</v>
      </c>
      <c r="BF1203" t="s">
        <v>85</v>
      </c>
      <c r="BG1203" t="s">
        <v>86</v>
      </c>
      <c r="BH1203" t="s">
        <v>85</v>
      </c>
      <c r="BI1203" t="s">
        <v>85</v>
      </c>
      <c r="BJ1203" t="s">
        <v>85</v>
      </c>
      <c r="BK1203" t="s">
        <v>85</v>
      </c>
      <c r="BL1203" t="s">
        <v>6723</v>
      </c>
      <c r="BM1203" t="s">
        <v>504</v>
      </c>
      <c r="BN1203" t="s">
        <v>13317</v>
      </c>
      <c r="BO1203" t="s">
        <v>2317</v>
      </c>
      <c r="BP1203" s="1" t="s">
        <v>13335</v>
      </c>
    </row>
    <row r="1204" spans="1:68" hidden="1" x14ac:dyDescent="0.25">
      <c r="A1204" s="1" t="s">
        <v>13173</v>
      </c>
      <c r="B1204" t="s">
        <v>13174</v>
      </c>
      <c r="C1204" t="s">
        <v>13175</v>
      </c>
      <c r="D1204" s="5">
        <f t="shared" si="58"/>
        <v>4</v>
      </c>
      <c r="E1204" s="5">
        <f>IFERROR(SEARCH(Tabelle2!$A$2,Literatur!$C1204),0)</f>
        <v>0</v>
      </c>
      <c r="F1204" s="5">
        <f>IFERROR(SEARCH(Tabelle2!$A$3,Literatur!$C1204),0)</f>
        <v>0</v>
      </c>
      <c r="G1204" s="5">
        <v>1</v>
      </c>
      <c r="H1204" s="5">
        <f>IFERROR(SEARCH(Tabelle2!$A$5,Literatur!$C1204),0)</f>
        <v>0</v>
      </c>
      <c r="I1204" s="5">
        <f>IFERROR(SEARCH(Tabelle2!$A$6,Literatur!$C1204),0)</f>
        <v>0</v>
      </c>
      <c r="J1204" s="5">
        <f>IFERROR(SEARCH(Tabelle2!$A$7,Literatur!$C1204),0)</f>
        <v>0</v>
      </c>
      <c r="K1204" s="5">
        <f>IFERROR(SEARCH(Tabelle2!$A$8,Literatur!$C1204),0)</f>
        <v>0</v>
      </c>
      <c r="L1204" s="5">
        <f>IFERROR(SEARCH(Tabelle2!$A$9,Literatur!$C1204),0)</f>
        <v>0</v>
      </c>
      <c r="M1204" s="5">
        <f>IFERROR(SEARCH(Tabelle2!$A$10,Literatur!$C1204),0)</f>
        <v>0</v>
      </c>
      <c r="N1204" t="s">
        <v>3715</v>
      </c>
      <c r="O1204" t="s">
        <v>61</v>
      </c>
      <c r="P1204" t="s">
        <v>13176</v>
      </c>
      <c r="Q1204" t="s">
        <v>13177</v>
      </c>
      <c r="R1204">
        <v>1</v>
      </c>
      <c r="S1204">
        <v>115006</v>
      </c>
      <c r="T1204" t="s">
        <v>64</v>
      </c>
      <c r="U1204" t="s">
        <v>13178</v>
      </c>
      <c r="V1204" t="s">
        <v>13179</v>
      </c>
      <c r="X1204" t="s">
        <v>13180</v>
      </c>
      <c r="Y1204" t="s">
        <v>13181</v>
      </c>
      <c r="Z1204" t="s">
        <v>13182</v>
      </c>
      <c r="AA1204">
        <f t="shared" si="57"/>
        <v>6</v>
      </c>
      <c r="AB1204">
        <v>34</v>
      </c>
      <c r="AC1204" t="s">
        <v>13336</v>
      </c>
      <c r="AD1204" t="s">
        <v>71</v>
      </c>
      <c r="AE1204">
        <v>23095127</v>
      </c>
      <c r="AF1204" t="s">
        <v>13337</v>
      </c>
      <c r="AG1204" t="s">
        <v>13338</v>
      </c>
      <c r="AH1204" t="s">
        <v>13339</v>
      </c>
      <c r="AI1204" t="s">
        <v>13340</v>
      </c>
      <c r="AJ1204" t="s">
        <v>97</v>
      </c>
      <c r="AK1204" t="s">
        <v>355</v>
      </c>
      <c r="AL1204">
        <v>1975078</v>
      </c>
      <c r="AM1204">
        <v>2012</v>
      </c>
      <c r="AN1204" t="s">
        <v>132</v>
      </c>
      <c r="AO1204" t="s">
        <v>133</v>
      </c>
      <c r="AP1204" t="s">
        <v>133</v>
      </c>
      <c r="AQ1204" t="s">
        <v>134</v>
      </c>
      <c r="AR1204" t="s">
        <v>135</v>
      </c>
      <c r="AS1204" t="s">
        <v>135</v>
      </c>
      <c r="AT1204" t="s">
        <v>13341</v>
      </c>
      <c r="AU1204" t="s">
        <v>13342</v>
      </c>
      <c r="AV1204" t="s">
        <v>84</v>
      </c>
      <c r="AW1204" t="s">
        <v>86</v>
      </c>
      <c r="AX1204" t="s">
        <v>86</v>
      </c>
      <c r="AY1204" t="s">
        <v>86</v>
      </c>
      <c r="AZ1204" t="s">
        <v>86</v>
      </c>
      <c r="BA1204" t="s">
        <v>85</v>
      </c>
      <c r="BB1204" t="s">
        <v>85</v>
      </c>
      <c r="BC1204">
        <v>4</v>
      </c>
      <c r="BD1204" t="s">
        <v>86</v>
      </c>
      <c r="BE1204" t="s">
        <v>86</v>
      </c>
      <c r="BF1204" t="s">
        <v>85</v>
      </c>
      <c r="BG1204" t="s">
        <v>86</v>
      </c>
      <c r="BH1204" t="s">
        <v>85</v>
      </c>
      <c r="BI1204" t="s">
        <v>85</v>
      </c>
      <c r="BJ1204" t="s">
        <v>85</v>
      </c>
      <c r="BK1204" t="s">
        <v>86</v>
      </c>
      <c r="BL1204" t="s">
        <v>13326</v>
      </c>
      <c r="BM1204" t="s">
        <v>504</v>
      </c>
      <c r="BN1204" t="s">
        <v>1912</v>
      </c>
      <c r="BO1204" t="s">
        <v>13317</v>
      </c>
      <c r="BP1204" s="1" t="s">
        <v>13343</v>
      </c>
    </row>
    <row r="1205" spans="1:68" hidden="1" x14ac:dyDescent="0.25">
      <c r="A1205" s="1" t="s">
        <v>13173</v>
      </c>
      <c r="B1205" t="s">
        <v>13174</v>
      </c>
      <c r="C1205" t="s">
        <v>13175</v>
      </c>
      <c r="D1205" s="5">
        <f t="shared" si="58"/>
        <v>4</v>
      </c>
      <c r="E1205" s="5">
        <f>IFERROR(SEARCH(Tabelle2!$A$2,Literatur!$C1205),0)</f>
        <v>0</v>
      </c>
      <c r="F1205" s="5">
        <f>IFERROR(SEARCH(Tabelle2!$A$3,Literatur!$C1205),0)</f>
        <v>0</v>
      </c>
      <c r="G1205" s="5">
        <v>1</v>
      </c>
      <c r="H1205" s="5">
        <f>IFERROR(SEARCH(Tabelle2!$A$5,Literatur!$C1205),0)</f>
        <v>0</v>
      </c>
      <c r="I1205" s="5">
        <f>IFERROR(SEARCH(Tabelle2!$A$6,Literatur!$C1205),0)</f>
        <v>0</v>
      </c>
      <c r="J1205" s="5">
        <f>IFERROR(SEARCH(Tabelle2!$A$7,Literatur!$C1205),0)</f>
        <v>0</v>
      </c>
      <c r="K1205" s="5">
        <f>IFERROR(SEARCH(Tabelle2!$A$8,Literatur!$C1205),0)</f>
        <v>0</v>
      </c>
      <c r="L1205" s="5">
        <f>IFERROR(SEARCH(Tabelle2!$A$9,Literatur!$C1205),0)</f>
        <v>0</v>
      </c>
      <c r="M1205" s="5">
        <f>IFERROR(SEARCH(Tabelle2!$A$10,Literatur!$C1205),0)</f>
        <v>0</v>
      </c>
      <c r="N1205" t="s">
        <v>3715</v>
      </c>
      <c r="O1205" t="s">
        <v>61</v>
      </c>
      <c r="P1205" t="s">
        <v>13176</v>
      </c>
      <c r="Q1205" t="s">
        <v>13177</v>
      </c>
      <c r="R1205">
        <v>1</v>
      </c>
      <c r="S1205">
        <v>115006</v>
      </c>
      <c r="T1205" t="s">
        <v>64</v>
      </c>
      <c r="U1205" t="s">
        <v>13178</v>
      </c>
      <c r="V1205" t="s">
        <v>13179</v>
      </c>
      <c r="X1205" t="s">
        <v>13180</v>
      </c>
      <c r="Y1205" t="s">
        <v>13181</v>
      </c>
      <c r="Z1205" t="s">
        <v>13182</v>
      </c>
      <c r="AA1205">
        <f t="shared" si="57"/>
        <v>6</v>
      </c>
      <c r="AB1205">
        <v>34</v>
      </c>
      <c r="AC1205" t="s">
        <v>13344</v>
      </c>
      <c r="AD1205" t="s">
        <v>71</v>
      </c>
      <c r="AE1205">
        <v>22534080</v>
      </c>
      <c r="AF1205" t="s">
        <v>13345</v>
      </c>
      <c r="AG1205" t="s">
        <v>13346</v>
      </c>
      <c r="AH1205" t="s">
        <v>13347</v>
      </c>
      <c r="AI1205" t="s">
        <v>13348</v>
      </c>
      <c r="AJ1205" t="s">
        <v>178</v>
      </c>
      <c r="AK1205" t="s">
        <v>4031</v>
      </c>
      <c r="AL1205">
        <v>1942749</v>
      </c>
      <c r="AM1205">
        <v>2012</v>
      </c>
      <c r="AN1205" t="s">
        <v>5234</v>
      </c>
      <c r="AO1205" t="s">
        <v>5235</v>
      </c>
      <c r="AP1205" t="s">
        <v>5235</v>
      </c>
      <c r="AQ1205" t="s">
        <v>5236</v>
      </c>
      <c r="AR1205" t="s">
        <v>5237</v>
      </c>
      <c r="AS1205" t="s">
        <v>5238</v>
      </c>
      <c r="AT1205" t="s">
        <v>13349</v>
      </c>
      <c r="AU1205" t="s">
        <v>13350</v>
      </c>
      <c r="AV1205" t="s">
        <v>84</v>
      </c>
      <c r="AW1205" t="s">
        <v>86</v>
      </c>
      <c r="AX1205" t="s">
        <v>86</v>
      </c>
      <c r="AY1205" t="s">
        <v>85</v>
      </c>
      <c r="AZ1205" t="s">
        <v>86</v>
      </c>
      <c r="BA1205" t="s">
        <v>85</v>
      </c>
      <c r="BB1205" t="s">
        <v>86</v>
      </c>
      <c r="BC1205">
        <v>4</v>
      </c>
      <c r="BD1205" t="s">
        <v>86</v>
      </c>
      <c r="BE1205" t="s">
        <v>86</v>
      </c>
      <c r="BF1205" t="s">
        <v>85</v>
      </c>
      <c r="BG1205" t="s">
        <v>86</v>
      </c>
      <c r="BH1205" t="s">
        <v>85</v>
      </c>
      <c r="BI1205" t="s">
        <v>85</v>
      </c>
      <c r="BJ1205" t="s">
        <v>85</v>
      </c>
      <c r="BK1205" t="s">
        <v>86</v>
      </c>
      <c r="BL1205" t="s">
        <v>13351</v>
      </c>
      <c r="BM1205" t="s">
        <v>7617</v>
      </c>
      <c r="BN1205" t="s">
        <v>3112</v>
      </c>
      <c r="BO1205" t="s">
        <v>1912</v>
      </c>
      <c r="BP1205" s="1" t="s">
        <v>13352</v>
      </c>
    </row>
    <row r="1206" spans="1:68" hidden="1" x14ac:dyDescent="0.25">
      <c r="A1206" s="1" t="s">
        <v>13173</v>
      </c>
      <c r="B1206" t="s">
        <v>13174</v>
      </c>
      <c r="C1206" t="s">
        <v>13175</v>
      </c>
      <c r="D1206" s="5">
        <f t="shared" si="58"/>
        <v>4</v>
      </c>
      <c r="E1206" s="5">
        <f>IFERROR(SEARCH(Tabelle2!$A$2,Literatur!$C1206),0)</f>
        <v>0</v>
      </c>
      <c r="F1206" s="5">
        <f>IFERROR(SEARCH(Tabelle2!$A$3,Literatur!$C1206),0)</f>
        <v>0</v>
      </c>
      <c r="G1206" s="5">
        <v>1</v>
      </c>
      <c r="H1206" s="5">
        <f>IFERROR(SEARCH(Tabelle2!$A$5,Literatur!$C1206),0)</f>
        <v>0</v>
      </c>
      <c r="I1206" s="5">
        <f>IFERROR(SEARCH(Tabelle2!$A$6,Literatur!$C1206),0)</f>
        <v>0</v>
      </c>
      <c r="J1206" s="5">
        <f>IFERROR(SEARCH(Tabelle2!$A$7,Literatur!$C1206),0)</f>
        <v>0</v>
      </c>
      <c r="K1206" s="5">
        <f>IFERROR(SEARCH(Tabelle2!$A$8,Literatur!$C1206),0)</f>
        <v>0</v>
      </c>
      <c r="L1206" s="5">
        <f>IFERROR(SEARCH(Tabelle2!$A$9,Literatur!$C1206),0)</f>
        <v>0</v>
      </c>
      <c r="M1206" s="5">
        <f>IFERROR(SEARCH(Tabelle2!$A$10,Literatur!$C1206),0)</f>
        <v>0</v>
      </c>
      <c r="N1206" t="s">
        <v>3715</v>
      </c>
      <c r="O1206" t="s">
        <v>61</v>
      </c>
      <c r="P1206" t="s">
        <v>13176</v>
      </c>
      <c r="Q1206" t="s">
        <v>13177</v>
      </c>
      <c r="R1206">
        <v>1</v>
      </c>
      <c r="S1206">
        <v>115006</v>
      </c>
      <c r="T1206" t="s">
        <v>64</v>
      </c>
      <c r="U1206" t="s">
        <v>13178</v>
      </c>
      <c r="V1206" t="s">
        <v>13179</v>
      </c>
      <c r="X1206" t="s">
        <v>13180</v>
      </c>
      <c r="Y1206" t="s">
        <v>13181</v>
      </c>
      <c r="Z1206" t="s">
        <v>13182</v>
      </c>
      <c r="AA1206">
        <f t="shared" si="57"/>
        <v>6</v>
      </c>
      <c r="AB1206">
        <v>34</v>
      </c>
      <c r="AC1206" t="s">
        <v>13353</v>
      </c>
      <c r="AD1206" t="s">
        <v>71</v>
      </c>
      <c r="AE1206">
        <v>26852231</v>
      </c>
      <c r="AF1206" t="s">
        <v>13354</v>
      </c>
      <c r="AG1206" t="s">
        <v>13355</v>
      </c>
      <c r="AH1206" t="s">
        <v>13356</v>
      </c>
      <c r="AI1206" t="s">
        <v>13357</v>
      </c>
      <c r="AJ1206" t="s">
        <v>241</v>
      </c>
      <c r="AK1206" t="s">
        <v>877</v>
      </c>
      <c r="AL1206">
        <v>2462113</v>
      </c>
      <c r="AM1206">
        <v>2016</v>
      </c>
      <c r="AN1206" t="s">
        <v>13358</v>
      </c>
      <c r="AO1206" t="s">
        <v>13359</v>
      </c>
      <c r="AP1206" t="s">
        <v>13359</v>
      </c>
      <c r="AQ1206" t="s">
        <v>13360</v>
      </c>
      <c r="AR1206" t="s">
        <v>13361</v>
      </c>
      <c r="AS1206" t="s">
        <v>13361</v>
      </c>
      <c r="AT1206" t="s">
        <v>13362</v>
      </c>
      <c r="AU1206" t="s">
        <v>13363</v>
      </c>
      <c r="AV1206" t="s">
        <v>84</v>
      </c>
      <c r="AW1206" t="s">
        <v>86</v>
      </c>
      <c r="AX1206" t="s">
        <v>86</v>
      </c>
      <c r="AY1206" t="s">
        <v>85</v>
      </c>
      <c r="AZ1206" t="s">
        <v>86</v>
      </c>
      <c r="BA1206" t="s">
        <v>85</v>
      </c>
      <c r="BB1206" t="s">
        <v>86</v>
      </c>
      <c r="BC1206">
        <v>5</v>
      </c>
      <c r="BD1206" t="s">
        <v>86</v>
      </c>
      <c r="BE1206" t="s">
        <v>86</v>
      </c>
      <c r="BF1206" t="s">
        <v>85</v>
      </c>
      <c r="BG1206" t="s">
        <v>86</v>
      </c>
      <c r="BH1206" t="s">
        <v>85</v>
      </c>
      <c r="BI1206" t="s">
        <v>85</v>
      </c>
      <c r="BJ1206" t="s">
        <v>85</v>
      </c>
      <c r="BK1206" t="s">
        <v>85</v>
      </c>
      <c r="BL1206" t="s">
        <v>8815</v>
      </c>
      <c r="BM1206" t="s">
        <v>262</v>
      </c>
      <c r="BN1206" t="s">
        <v>13364</v>
      </c>
      <c r="BO1206" t="s">
        <v>3112</v>
      </c>
      <c r="BP1206" s="1" t="s">
        <v>13365</v>
      </c>
    </row>
    <row r="1207" spans="1:68" hidden="1" x14ac:dyDescent="0.25">
      <c r="A1207" s="1" t="s">
        <v>13173</v>
      </c>
      <c r="B1207" t="s">
        <v>13174</v>
      </c>
      <c r="C1207" t="s">
        <v>13175</v>
      </c>
      <c r="D1207" s="5">
        <f t="shared" si="58"/>
        <v>4</v>
      </c>
      <c r="E1207" s="5">
        <f>IFERROR(SEARCH(Tabelle2!$A$2,Literatur!$C1207),0)</f>
        <v>0</v>
      </c>
      <c r="F1207" s="5">
        <f>IFERROR(SEARCH(Tabelle2!$A$3,Literatur!$C1207),0)</f>
        <v>0</v>
      </c>
      <c r="G1207" s="5">
        <v>1</v>
      </c>
      <c r="H1207" s="5">
        <f>IFERROR(SEARCH(Tabelle2!$A$5,Literatur!$C1207),0)</f>
        <v>0</v>
      </c>
      <c r="I1207" s="5">
        <f>IFERROR(SEARCH(Tabelle2!$A$6,Literatur!$C1207),0)</f>
        <v>0</v>
      </c>
      <c r="J1207" s="5">
        <f>IFERROR(SEARCH(Tabelle2!$A$7,Literatur!$C1207),0)</f>
        <v>0</v>
      </c>
      <c r="K1207" s="5">
        <f>IFERROR(SEARCH(Tabelle2!$A$8,Literatur!$C1207),0)</f>
        <v>0</v>
      </c>
      <c r="L1207" s="5">
        <f>IFERROR(SEARCH(Tabelle2!$A$9,Literatur!$C1207),0)</f>
        <v>0</v>
      </c>
      <c r="M1207" s="5">
        <f>IFERROR(SEARCH(Tabelle2!$A$10,Literatur!$C1207),0)</f>
        <v>0</v>
      </c>
      <c r="N1207" t="s">
        <v>3715</v>
      </c>
      <c r="O1207" t="s">
        <v>61</v>
      </c>
      <c r="P1207" t="s">
        <v>13176</v>
      </c>
      <c r="Q1207" t="s">
        <v>13177</v>
      </c>
      <c r="R1207">
        <v>1</v>
      </c>
      <c r="S1207">
        <v>115006</v>
      </c>
      <c r="T1207" t="s">
        <v>64</v>
      </c>
      <c r="U1207" t="s">
        <v>13178</v>
      </c>
      <c r="V1207" t="s">
        <v>13179</v>
      </c>
      <c r="X1207" t="s">
        <v>13180</v>
      </c>
      <c r="Y1207" t="s">
        <v>13181</v>
      </c>
      <c r="Z1207" t="s">
        <v>13182</v>
      </c>
      <c r="AA1207">
        <f t="shared" si="57"/>
        <v>6</v>
      </c>
      <c r="AB1207">
        <v>34</v>
      </c>
      <c r="AC1207" t="s">
        <v>13366</v>
      </c>
      <c r="AD1207" t="s">
        <v>71</v>
      </c>
      <c r="AE1207">
        <v>25819010</v>
      </c>
      <c r="AF1207" t="s">
        <v>13367</v>
      </c>
      <c r="AG1207" t="s">
        <v>13368</v>
      </c>
      <c r="AH1207" t="s">
        <v>13369</v>
      </c>
      <c r="AI1207" t="s">
        <v>13370</v>
      </c>
      <c r="AJ1207" t="s">
        <v>97</v>
      </c>
      <c r="AK1207" t="s">
        <v>877</v>
      </c>
      <c r="AL1207">
        <v>2304498</v>
      </c>
      <c r="AM1207">
        <v>2015</v>
      </c>
      <c r="AN1207" t="s">
        <v>13371</v>
      </c>
      <c r="AO1207" t="s">
        <v>13372</v>
      </c>
      <c r="AP1207" t="s">
        <v>13373</v>
      </c>
      <c r="AQ1207" t="s">
        <v>13374</v>
      </c>
      <c r="AR1207" t="s">
        <v>13375</v>
      </c>
      <c r="AS1207" t="s">
        <v>13376</v>
      </c>
      <c r="AT1207" t="s">
        <v>13377</v>
      </c>
      <c r="AU1207" t="s">
        <v>13378</v>
      </c>
      <c r="AV1207" t="s">
        <v>84</v>
      </c>
      <c r="AW1207" t="s">
        <v>86</v>
      </c>
      <c r="AX1207" t="s">
        <v>86</v>
      </c>
      <c r="AY1207" t="s">
        <v>85</v>
      </c>
      <c r="AZ1207" t="s">
        <v>86</v>
      </c>
      <c r="BA1207" t="s">
        <v>85</v>
      </c>
      <c r="BB1207" t="s">
        <v>85</v>
      </c>
      <c r="BC1207">
        <v>5</v>
      </c>
      <c r="BD1207" t="s">
        <v>86</v>
      </c>
      <c r="BE1207" t="s">
        <v>86</v>
      </c>
      <c r="BF1207" t="s">
        <v>85</v>
      </c>
      <c r="BG1207" t="s">
        <v>86</v>
      </c>
      <c r="BH1207" t="s">
        <v>86</v>
      </c>
      <c r="BI1207" t="s">
        <v>85</v>
      </c>
      <c r="BJ1207" t="s">
        <v>86</v>
      </c>
      <c r="BK1207" t="s">
        <v>86</v>
      </c>
      <c r="BL1207" t="s">
        <v>2457</v>
      </c>
      <c r="BM1207" t="s">
        <v>6087</v>
      </c>
      <c r="BN1207" t="s">
        <v>1903</v>
      </c>
      <c r="BO1207" t="s">
        <v>13364</v>
      </c>
      <c r="BP1207" s="1" t="s">
        <v>13379</v>
      </c>
    </row>
    <row r="1208" spans="1:68" hidden="1" x14ac:dyDescent="0.25">
      <c r="A1208" s="1" t="s">
        <v>13173</v>
      </c>
      <c r="B1208" t="s">
        <v>13174</v>
      </c>
      <c r="C1208" t="s">
        <v>13175</v>
      </c>
      <c r="D1208" s="5">
        <f t="shared" si="58"/>
        <v>4</v>
      </c>
      <c r="E1208" s="5">
        <f>IFERROR(SEARCH(Tabelle2!$A$2,Literatur!$C1208),0)</f>
        <v>0</v>
      </c>
      <c r="F1208" s="5">
        <f>IFERROR(SEARCH(Tabelle2!$A$3,Literatur!$C1208),0)</f>
        <v>0</v>
      </c>
      <c r="G1208" s="5">
        <v>1</v>
      </c>
      <c r="H1208" s="5">
        <f>IFERROR(SEARCH(Tabelle2!$A$5,Literatur!$C1208),0)</f>
        <v>0</v>
      </c>
      <c r="I1208" s="5">
        <f>IFERROR(SEARCH(Tabelle2!$A$6,Literatur!$C1208),0)</f>
        <v>0</v>
      </c>
      <c r="J1208" s="5">
        <f>IFERROR(SEARCH(Tabelle2!$A$7,Literatur!$C1208),0)</f>
        <v>0</v>
      </c>
      <c r="K1208" s="5">
        <f>IFERROR(SEARCH(Tabelle2!$A$8,Literatur!$C1208),0)</f>
        <v>0</v>
      </c>
      <c r="L1208" s="5">
        <f>IFERROR(SEARCH(Tabelle2!$A$9,Literatur!$C1208),0)</f>
        <v>0</v>
      </c>
      <c r="M1208" s="5">
        <f>IFERROR(SEARCH(Tabelle2!$A$10,Literatur!$C1208),0)</f>
        <v>0</v>
      </c>
      <c r="N1208" t="s">
        <v>3715</v>
      </c>
      <c r="O1208" t="s">
        <v>61</v>
      </c>
      <c r="P1208" t="s">
        <v>13176</v>
      </c>
      <c r="Q1208" t="s">
        <v>13177</v>
      </c>
      <c r="R1208">
        <v>1</v>
      </c>
      <c r="S1208">
        <v>115006</v>
      </c>
      <c r="T1208" t="s">
        <v>64</v>
      </c>
      <c r="U1208" t="s">
        <v>13178</v>
      </c>
      <c r="V1208" t="s">
        <v>13179</v>
      </c>
      <c r="X1208" t="s">
        <v>13180</v>
      </c>
      <c r="Y1208" t="s">
        <v>13181</v>
      </c>
      <c r="Z1208" t="s">
        <v>13182</v>
      </c>
      <c r="AA1208">
        <f t="shared" si="57"/>
        <v>6</v>
      </c>
      <c r="AB1208">
        <v>34</v>
      </c>
      <c r="AC1208" t="s">
        <v>13380</v>
      </c>
      <c r="AD1208" t="s">
        <v>71</v>
      </c>
      <c r="AE1208">
        <v>25752329</v>
      </c>
      <c r="AF1208" t="s">
        <v>13381</v>
      </c>
      <c r="AG1208" t="s">
        <v>13382</v>
      </c>
      <c r="AH1208" t="s">
        <v>13383</v>
      </c>
      <c r="AI1208" t="s">
        <v>13384</v>
      </c>
      <c r="AK1208" t="s">
        <v>824</v>
      </c>
      <c r="AL1208">
        <v>2267359</v>
      </c>
      <c r="AM1208">
        <v>2015</v>
      </c>
      <c r="AN1208" t="s">
        <v>13385</v>
      </c>
      <c r="AO1208" t="s">
        <v>13386</v>
      </c>
      <c r="AP1208" t="s">
        <v>13386</v>
      </c>
      <c r="AQ1208" t="s">
        <v>13387</v>
      </c>
      <c r="AR1208" t="s">
        <v>13388</v>
      </c>
      <c r="AS1208" t="s">
        <v>13389</v>
      </c>
      <c r="AT1208" t="s">
        <v>13390</v>
      </c>
      <c r="AU1208" t="s">
        <v>13391</v>
      </c>
      <c r="AV1208" t="s">
        <v>84</v>
      </c>
      <c r="AW1208" t="s">
        <v>85</v>
      </c>
      <c r="AX1208" t="s">
        <v>86</v>
      </c>
      <c r="AY1208" t="s">
        <v>85</v>
      </c>
      <c r="AZ1208" t="s">
        <v>86</v>
      </c>
      <c r="BA1208" t="s">
        <v>85</v>
      </c>
      <c r="BB1208" t="s">
        <v>86</v>
      </c>
      <c r="BC1208">
        <v>5</v>
      </c>
      <c r="BD1208" t="s">
        <v>86</v>
      </c>
      <c r="BE1208" t="s">
        <v>86</v>
      </c>
      <c r="BF1208" t="s">
        <v>85</v>
      </c>
      <c r="BG1208" t="s">
        <v>86</v>
      </c>
      <c r="BH1208" t="s">
        <v>86</v>
      </c>
      <c r="BI1208" t="s">
        <v>85</v>
      </c>
      <c r="BJ1208" t="s">
        <v>86</v>
      </c>
      <c r="BK1208" t="s">
        <v>86</v>
      </c>
      <c r="BL1208" t="s">
        <v>12065</v>
      </c>
      <c r="BM1208" t="s">
        <v>2113</v>
      </c>
      <c r="BN1208" t="s">
        <v>3886</v>
      </c>
      <c r="BO1208" t="s">
        <v>1903</v>
      </c>
      <c r="BP1208" s="1" t="s">
        <v>13392</v>
      </c>
    </row>
    <row r="1209" spans="1:68" hidden="1" x14ac:dyDescent="0.25">
      <c r="A1209" s="1" t="s">
        <v>13173</v>
      </c>
      <c r="B1209" t="s">
        <v>13174</v>
      </c>
      <c r="C1209" t="s">
        <v>13175</v>
      </c>
      <c r="D1209" s="5">
        <f t="shared" si="58"/>
        <v>4</v>
      </c>
      <c r="E1209" s="5">
        <f>IFERROR(SEARCH(Tabelle2!$A$2,Literatur!$C1209),0)</f>
        <v>0</v>
      </c>
      <c r="F1209" s="5">
        <f>IFERROR(SEARCH(Tabelle2!$A$3,Literatur!$C1209),0)</f>
        <v>0</v>
      </c>
      <c r="G1209" s="5">
        <v>1</v>
      </c>
      <c r="H1209" s="5">
        <f>IFERROR(SEARCH(Tabelle2!$A$5,Literatur!$C1209),0)</f>
        <v>0</v>
      </c>
      <c r="I1209" s="5">
        <f>IFERROR(SEARCH(Tabelle2!$A$6,Literatur!$C1209),0)</f>
        <v>0</v>
      </c>
      <c r="J1209" s="5">
        <f>IFERROR(SEARCH(Tabelle2!$A$7,Literatur!$C1209),0)</f>
        <v>0</v>
      </c>
      <c r="K1209" s="5">
        <f>IFERROR(SEARCH(Tabelle2!$A$8,Literatur!$C1209),0)</f>
        <v>0</v>
      </c>
      <c r="L1209" s="5">
        <f>IFERROR(SEARCH(Tabelle2!$A$9,Literatur!$C1209),0)</f>
        <v>0</v>
      </c>
      <c r="M1209" s="5">
        <f>IFERROR(SEARCH(Tabelle2!$A$10,Literatur!$C1209),0)</f>
        <v>0</v>
      </c>
      <c r="N1209" t="s">
        <v>3715</v>
      </c>
      <c r="O1209" t="s">
        <v>61</v>
      </c>
      <c r="P1209" t="s">
        <v>13176</v>
      </c>
      <c r="Q1209" t="s">
        <v>13177</v>
      </c>
      <c r="R1209">
        <v>1</v>
      </c>
      <c r="S1209">
        <v>115006</v>
      </c>
      <c r="T1209" t="s">
        <v>64</v>
      </c>
      <c r="U1209" t="s">
        <v>13178</v>
      </c>
      <c r="V1209" t="s">
        <v>13179</v>
      </c>
      <c r="X1209" t="s">
        <v>13180</v>
      </c>
      <c r="Y1209" t="s">
        <v>13181</v>
      </c>
      <c r="Z1209" t="s">
        <v>13182</v>
      </c>
      <c r="AA1209">
        <f t="shared" si="57"/>
        <v>6</v>
      </c>
      <c r="AB1209">
        <v>34</v>
      </c>
      <c r="AC1209" t="s">
        <v>13393</v>
      </c>
      <c r="AD1209" t="s">
        <v>71</v>
      </c>
      <c r="AE1209">
        <v>28915818</v>
      </c>
      <c r="AF1209" t="s">
        <v>13394</v>
      </c>
      <c r="AG1209" t="s">
        <v>13395</v>
      </c>
      <c r="AH1209" t="s">
        <v>13396</v>
      </c>
      <c r="AI1209" t="s">
        <v>13397</v>
      </c>
      <c r="AK1209" t="s">
        <v>824</v>
      </c>
      <c r="AL1209">
        <v>2596146</v>
      </c>
      <c r="AM1209">
        <v>2017</v>
      </c>
      <c r="AN1209" t="s">
        <v>13358</v>
      </c>
      <c r="AO1209" t="s">
        <v>13359</v>
      </c>
      <c r="AP1209" t="s">
        <v>13359</v>
      </c>
      <c r="AQ1209" t="s">
        <v>13360</v>
      </c>
      <c r="AR1209" t="s">
        <v>13361</v>
      </c>
      <c r="AS1209" t="s">
        <v>13361</v>
      </c>
      <c r="AT1209" t="s">
        <v>13398</v>
      </c>
      <c r="AU1209" t="s">
        <v>13399</v>
      </c>
      <c r="AV1209" t="s">
        <v>84</v>
      </c>
      <c r="AW1209" t="s">
        <v>86</v>
      </c>
      <c r="AX1209" t="s">
        <v>86</v>
      </c>
      <c r="AY1209" t="s">
        <v>85</v>
      </c>
      <c r="AZ1209" t="s">
        <v>86</v>
      </c>
      <c r="BA1209" t="s">
        <v>85</v>
      </c>
      <c r="BB1209" t="s">
        <v>85</v>
      </c>
      <c r="BC1209">
        <v>6</v>
      </c>
      <c r="BD1209" t="s">
        <v>86</v>
      </c>
      <c r="BE1209" t="s">
        <v>86</v>
      </c>
      <c r="BF1209" t="s">
        <v>85</v>
      </c>
      <c r="BG1209" t="s">
        <v>85</v>
      </c>
      <c r="BH1209" t="s">
        <v>85</v>
      </c>
      <c r="BI1209" t="s">
        <v>85</v>
      </c>
      <c r="BJ1209" t="s">
        <v>85</v>
      </c>
      <c r="BK1209" t="s">
        <v>85</v>
      </c>
      <c r="BL1209" t="s">
        <v>2897</v>
      </c>
      <c r="BM1209" t="s">
        <v>11842</v>
      </c>
      <c r="BN1209" t="s">
        <v>12065</v>
      </c>
      <c r="BO1209" t="s">
        <v>3886</v>
      </c>
      <c r="BP1209" s="1" t="s">
        <v>13400</v>
      </c>
    </row>
    <row r="1210" spans="1:68" hidden="1" x14ac:dyDescent="0.25">
      <c r="A1210" s="1" t="s">
        <v>13173</v>
      </c>
      <c r="B1210" t="s">
        <v>13174</v>
      </c>
      <c r="C1210" t="s">
        <v>13175</v>
      </c>
      <c r="D1210" s="5">
        <f t="shared" si="58"/>
        <v>4</v>
      </c>
      <c r="E1210" s="5">
        <f>IFERROR(SEARCH(Tabelle2!$A$2,Literatur!$C1210),0)</f>
        <v>0</v>
      </c>
      <c r="F1210" s="5">
        <f>IFERROR(SEARCH(Tabelle2!$A$3,Literatur!$C1210),0)</f>
        <v>0</v>
      </c>
      <c r="G1210" s="5">
        <v>1</v>
      </c>
      <c r="H1210" s="5">
        <f>IFERROR(SEARCH(Tabelle2!$A$5,Literatur!$C1210),0)</f>
        <v>0</v>
      </c>
      <c r="I1210" s="5">
        <f>IFERROR(SEARCH(Tabelle2!$A$6,Literatur!$C1210),0)</f>
        <v>0</v>
      </c>
      <c r="J1210" s="5">
        <f>IFERROR(SEARCH(Tabelle2!$A$7,Literatur!$C1210),0)</f>
        <v>0</v>
      </c>
      <c r="K1210" s="5">
        <f>IFERROR(SEARCH(Tabelle2!$A$8,Literatur!$C1210),0)</f>
        <v>0</v>
      </c>
      <c r="L1210" s="5">
        <f>IFERROR(SEARCH(Tabelle2!$A$9,Literatur!$C1210),0)</f>
        <v>0</v>
      </c>
      <c r="M1210" s="5">
        <f>IFERROR(SEARCH(Tabelle2!$A$10,Literatur!$C1210),0)</f>
        <v>0</v>
      </c>
      <c r="N1210" t="s">
        <v>3715</v>
      </c>
      <c r="O1210" t="s">
        <v>61</v>
      </c>
      <c r="P1210" t="s">
        <v>13176</v>
      </c>
      <c r="Q1210" t="s">
        <v>13177</v>
      </c>
      <c r="R1210">
        <v>1</v>
      </c>
      <c r="S1210">
        <v>115006</v>
      </c>
      <c r="T1210" t="s">
        <v>64</v>
      </c>
      <c r="U1210" t="s">
        <v>13178</v>
      </c>
      <c r="V1210" t="s">
        <v>13179</v>
      </c>
      <c r="X1210" t="s">
        <v>13180</v>
      </c>
      <c r="Y1210" t="s">
        <v>13181</v>
      </c>
      <c r="Z1210" t="s">
        <v>13182</v>
      </c>
      <c r="AA1210">
        <f t="shared" si="57"/>
        <v>6</v>
      </c>
      <c r="AB1210">
        <v>34</v>
      </c>
      <c r="AC1210" t="s">
        <v>13401</v>
      </c>
      <c r="AD1210" t="s">
        <v>71</v>
      </c>
      <c r="AE1210">
        <v>25874235</v>
      </c>
      <c r="AF1210" t="s">
        <v>13402</v>
      </c>
      <c r="AG1210" t="s">
        <v>13403</v>
      </c>
      <c r="AH1210" t="s">
        <v>13404</v>
      </c>
      <c r="AI1210" t="s">
        <v>13405</v>
      </c>
      <c r="AK1210" t="s">
        <v>385</v>
      </c>
      <c r="AL1210">
        <v>2247256</v>
      </c>
      <c r="AM1210">
        <v>2015</v>
      </c>
      <c r="AN1210" t="s">
        <v>6047</v>
      </c>
      <c r="AO1210" t="s">
        <v>6048</v>
      </c>
      <c r="AP1210" t="s">
        <v>6048</v>
      </c>
      <c r="AQ1210" t="s">
        <v>6049</v>
      </c>
      <c r="AR1210" t="s">
        <v>6038</v>
      </c>
      <c r="AS1210" t="s">
        <v>6050</v>
      </c>
      <c r="AT1210" t="s">
        <v>13406</v>
      </c>
      <c r="AU1210" t="s">
        <v>13407</v>
      </c>
      <c r="AV1210" t="s">
        <v>84</v>
      </c>
      <c r="AW1210" t="s">
        <v>86</v>
      </c>
      <c r="AX1210" t="s">
        <v>86</v>
      </c>
      <c r="AY1210" t="s">
        <v>85</v>
      </c>
      <c r="AZ1210" t="s">
        <v>86</v>
      </c>
      <c r="BA1210" t="s">
        <v>85</v>
      </c>
      <c r="BB1210" t="s">
        <v>85</v>
      </c>
      <c r="BC1210">
        <v>7</v>
      </c>
      <c r="BD1210" t="s">
        <v>86</v>
      </c>
      <c r="BE1210" t="s">
        <v>86</v>
      </c>
      <c r="BF1210" t="s">
        <v>85</v>
      </c>
      <c r="BG1210" t="s">
        <v>86</v>
      </c>
      <c r="BH1210" t="s">
        <v>85</v>
      </c>
      <c r="BI1210" t="s">
        <v>85</v>
      </c>
      <c r="BJ1210" t="s">
        <v>85</v>
      </c>
      <c r="BK1210" t="s">
        <v>85</v>
      </c>
      <c r="BL1210" t="s">
        <v>7009</v>
      </c>
      <c r="BM1210" t="s">
        <v>13408</v>
      </c>
      <c r="BN1210" t="s">
        <v>13409</v>
      </c>
      <c r="BO1210" t="s">
        <v>12065</v>
      </c>
      <c r="BP1210" s="1" t="s">
        <v>13410</v>
      </c>
    </row>
    <row r="1211" spans="1:68" hidden="1" x14ac:dyDescent="0.25">
      <c r="A1211" s="1" t="s">
        <v>13173</v>
      </c>
      <c r="B1211" t="s">
        <v>13174</v>
      </c>
      <c r="C1211" t="s">
        <v>13175</v>
      </c>
      <c r="D1211" s="5">
        <f t="shared" si="58"/>
        <v>4</v>
      </c>
      <c r="E1211" s="5">
        <f>IFERROR(SEARCH(Tabelle2!$A$2,Literatur!$C1211),0)</f>
        <v>0</v>
      </c>
      <c r="F1211" s="5">
        <f>IFERROR(SEARCH(Tabelle2!$A$3,Literatur!$C1211),0)</f>
        <v>0</v>
      </c>
      <c r="G1211" s="5">
        <v>1</v>
      </c>
      <c r="H1211" s="5">
        <f>IFERROR(SEARCH(Tabelle2!$A$5,Literatur!$C1211),0)</f>
        <v>0</v>
      </c>
      <c r="I1211" s="5">
        <f>IFERROR(SEARCH(Tabelle2!$A$6,Literatur!$C1211),0)</f>
        <v>0</v>
      </c>
      <c r="J1211" s="5">
        <f>IFERROR(SEARCH(Tabelle2!$A$7,Literatur!$C1211),0)</f>
        <v>0</v>
      </c>
      <c r="K1211" s="5">
        <f>IFERROR(SEARCH(Tabelle2!$A$8,Literatur!$C1211),0)</f>
        <v>0</v>
      </c>
      <c r="L1211" s="5">
        <f>IFERROR(SEARCH(Tabelle2!$A$9,Literatur!$C1211),0)</f>
        <v>0</v>
      </c>
      <c r="M1211" s="5">
        <f>IFERROR(SEARCH(Tabelle2!$A$10,Literatur!$C1211),0)</f>
        <v>0</v>
      </c>
      <c r="N1211" t="s">
        <v>3715</v>
      </c>
      <c r="O1211" t="s">
        <v>61</v>
      </c>
      <c r="P1211" t="s">
        <v>13176</v>
      </c>
      <c r="Q1211" t="s">
        <v>13177</v>
      </c>
      <c r="R1211">
        <v>1</v>
      </c>
      <c r="S1211">
        <v>115006</v>
      </c>
      <c r="T1211" t="s">
        <v>64</v>
      </c>
      <c r="U1211" t="s">
        <v>13178</v>
      </c>
      <c r="V1211" t="s">
        <v>13179</v>
      </c>
      <c r="X1211" t="s">
        <v>13180</v>
      </c>
      <c r="Y1211" t="s">
        <v>13181</v>
      </c>
      <c r="Z1211" t="s">
        <v>13182</v>
      </c>
      <c r="AA1211">
        <f t="shared" si="57"/>
        <v>6</v>
      </c>
      <c r="AB1211">
        <v>34</v>
      </c>
      <c r="AC1211" t="s">
        <v>13411</v>
      </c>
      <c r="AD1211" t="s">
        <v>71</v>
      </c>
      <c r="AE1211">
        <v>25785279</v>
      </c>
      <c r="AF1211" t="s">
        <v>13412</v>
      </c>
      <c r="AG1211" t="s">
        <v>13413</v>
      </c>
      <c r="AH1211" t="s">
        <v>13414</v>
      </c>
      <c r="AI1211" t="s">
        <v>13415</v>
      </c>
      <c r="AK1211" t="s">
        <v>2515</v>
      </c>
      <c r="AL1211">
        <v>2247256</v>
      </c>
      <c r="AM1211">
        <v>2015</v>
      </c>
      <c r="AN1211" t="s">
        <v>6047</v>
      </c>
      <c r="AO1211" t="s">
        <v>6048</v>
      </c>
      <c r="AP1211" t="s">
        <v>6048</v>
      </c>
      <c r="AQ1211" t="s">
        <v>6049</v>
      </c>
      <c r="AR1211" t="s">
        <v>6038</v>
      </c>
      <c r="AS1211" t="s">
        <v>6050</v>
      </c>
      <c r="AT1211" t="s">
        <v>13416</v>
      </c>
      <c r="AU1211" t="s">
        <v>13417</v>
      </c>
      <c r="AV1211" t="s">
        <v>84</v>
      </c>
      <c r="AW1211" t="s">
        <v>86</v>
      </c>
      <c r="AX1211" t="s">
        <v>86</v>
      </c>
      <c r="AY1211" t="s">
        <v>85</v>
      </c>
      <c r="AZ1211" t="s">
        <v>86</v>
      </c>
      <c r="BA1211" t="s">
        <v>85</v>
      </c>
      <c r="BB1211" t="s">
        <v>86</v>
      </c>
      <c r="BC1211">
        <v>7</v>
      </c>
      <c r="BD1211" t="s">
        <v>86</v>
      </c>
      <c r="BE1211" t="s">
        <v>86</v>
      </c>
      <c r="BF1211" t="s">
        <v>85</v>
      </c>
      <c r="BG1211" t="s">
        <v>86</v>
      </c>
      <c r="BH1211" t="s">
        <v>85</v>
      </c>
      <c r="BI1211" t="s">
        <v>85</v>
      </c>
      <c r="BJ1211" t="s">
        <v>85</v>
      </c>
      <c r="BK1211" t="s">
        <v>85</v>
      </c>
      <c r="BL1211" t="s">
        <v>6781</v>
      </c>
      <c r="BM1211" t="s">
        <v>504</v>
      </c>
      <c r="BN1211" t="s">
        <v>1605</v>
      </c>
      <c r="BO1211" t="s">
        <v>13409</v>
      </c>
      <c r="BP1211" s="1" t="s">
        <v>13418</v>
      </c>
    </row>
    <row r="1212" spans="1:68" hidden="1" x14ac:dyDescent="0.25">
      <c r="A1212" s="1" t="s">
        <v>13173</v>
      </c>
      <c r="B1212" t="s">
        <v>13174</v>
      </c>
      <c r="C1212" t="s">
        <v>13175</v>
      </c>
      <c r="D1212" s="5">
        <f t="shared" si="58"/>
        <v>4</v>
      </c>
      <c r="E1212" s="5">
        <f>IFERROR(SEARCH(Tabelle2!$A$2,Literatur!$C1212),0)</f>
        <v>0</v>
      </c>
      <c r="F1212" s="5">
        <f>IFERROR(SEARCH(Tabelle2!$A$3,Literatur!$C1212),0)</f>
        <v>0</v>
      </c>
      <c r="G1212" s="5">
        <v>1</v>
      </c>
      <c r="H1212" s="5">
        <f>IFERROR(SEARCH(Tabelle2!$A$5,Literatur!$C1212),0)</f>
        <v>0</v>
      </c>
      <c r="I1212" s="5">
        <f>IFERROR(SEARCH(Tabelle2!$A$6,Literatur!$C1212),0)</f>
        <v>0</v>
      </c>
      <c r="J1212" s="5">
        <f>IFERROR(SEARCH(Tabelle2!$A$7,Literatur!$C1212),0)</f>
        <v>0</v>
      </c>
      <c r="K1212" s="5">
        <f>IFERROR(SEARCH(Tabelle2!$A$8,Literatur!$C1212),0)</f>
        <v>0</v>
      </c>
      <c r="L1212" s="5">
        <f>IFERROR(SEARCH(Tabelle2!$A$9,Literatur!$C1212),0)</f>
        <v>0</v>
      </c>
      <c r="M1212" s="5">
        <f>IFERROR(SEARCH(Tabelle2!$A$10,Literatur!$C1212),0)</f>
        <v>0</v>
      </c>
      <c r="N1212" t="s">
        <v>3715</v>
      </c>
      <c r="O1212" t="s">
        <v>61</v>
      </c>
      <c r="P1212" t="s">
        <v>13176</v>
      </c>
      <c r="Q1212" t="s">
        <v>13177</v>
      </c>
      <c r="R1212">
        <v>1</v>
      </c>
      <c r="S1212">
        <v>115006</v>
      </c>
      <c r="T1212" t="s">
        <v>64</v>
      </c>
      <c r="U1212" t="s">
        <v>13178</v>
      </c>
      <c r="V1212" t="s">
        <v>13179</v>
      </c>
      <c r="X1212" t="s">
        <v>13180</v>
      </c>
      <c r="Y1212" t="s">
        <v>13181</v>
      </c>
      <c r="Z1212" t="s">
        <v>13182</v>
      </c>
      <c r="AA1212">
        <f t="shared" si="57"/>
        <v>6</v>
      </c>
      <c r="AB1212">
        <v>34</v>
      </c>
      <c r="AC1212" t="s">
        <v>13419</v>
      </c>
      <c r="AD1212" t="s">
        <v>71</v>
      </c>
      <c r="AE1212">
        <v>26382729</v>
      </c>
      <c r="AF1212" t="s">
        <v>13420</v>
      </c>
      <c r="AG1212" t="s">
        <v>13421</v>
      </c>
      <c r="AH1212" t="s">
        <v>13422</v>
      </c>
      <c r="AI1212" t="s">
        <v>13423</v>
      </c>
      <c r="AK1212" t="s">
        <v>9396</v>
      </c>
      <c r="AL1212">
        <v>2476511</v>
      </c>
      <c r="AM1212">
        <v>2015</v>
      </c>
      <c r="AN1212" t="s">
        <v>13358</v>
      </c>
      <c r="AO1212" t="s">
        <v>13359</v>
      </c>
      <c r="AP1212" t="s">
        <v>13359</v>
      </c>
      <c r="AQ1212" t="s">
        <v>13360</v>
      </c>
      <c r="AR1212" t="s">
        <v>13361</v>
      </c>
      <c r="AS1212" t="s">
        <v>13361</v>
      </c>
      <c r="AT1212" t="s">
        <v>13424</v>
      </c>
      <c r="AU1212" t="s">
        <v>13425</v>
      </c>
      <c r="AV1212" t="s">
        <v>84</v>
      </c>
      <c r="AW1212" t="s">
        <v>86</v>
      </c>
      <c r="AX1212" t="s">
        <v>86</v>
      </c>
      <c r="AY1212" t="s">
        <v>85</v>
      </c>
      <c r="AZ1212" t="s">
        <v>86</v>
      </c>
      <c r="BA1212" t="s">
        <v>85</v>
      </c>
      <c r="BB1212" t="s">
        <v>86</v>
      </c>
      <c r="BC1212">
        <v>8</v>
      </c>
      <c r="BD1212" t="s">
        <v>86</v>
      </c>
      <c r="BE1212" t="s">
        <v>86</v>
      </c>
      <c r="BF1212" t="s">
        <v>85</v>
      </c>
      <c r="BG1212" t="s">
        <v>85</v>
      </c>
      <c r="BH1212" t="s">
        <v>85</v>
      </c>
      <c r="BI1212" t="s">
        <v>85</v>
      </c>
      <c r="BJ1212" t="s">
        <v>85</v>
      </c>
      <c r="BK1212" t="s">
        <v>85</v>
      </c>
      <c r="BL1212" t="s">
        <v>1606</v>
      </c>
      <c r="BM1212" t="s">
        <v>13426</v>
      </c>
      <c r="BN1212" t="s">
        <v>13427</v>
      </c>
      <c r="BO1212" t="s">
        <v>1605</v>
      </c>
      <c r="BP1212" s="1" t="s">
        <v>13428</v>
      </c>
    </row>
    <row r="1213" spans="1:68" hidden="1" x14ac:dyDescent="0.25">
      <c r="A1213" s="1" t="s">
        <v>13173</v>
      </c>
      <c r="B1213" t="s">
        <v>13174</v>
      </c>
      <c r="C1213" t="s">
        <v>13175</v>
      </c>
      <c r="D1213" s="5">
        <f t="shared" si="58"/>
        <v>4</v>
      </c>
      <c r="E1213" s="5">
        <f>IFERROR(SEARCH(Tabelle2!$A$2,Literatur!$C1213),0)</f>
        <v>0</v>
      </c>
      <c r="F1213" s="5">
        <f>IFERROR(SEARCH(Tabelle2!$A$3,Literatur!$C1213),0)</f>
        <v>0</v>
      </c>
      <c r="G1213" s="5">
        <v>1</v>
      </c>
      <c r="H1213" s="5">
        <f>IFERROR(SEARCH(Tabelle2!$A$5,Literatur!$C1213),0)</f>
        <v>0</v>
      </c>
      <c r="I1213" s="5">
        <f>IFERROR(SEARCH(Tabelle2!$A$6,Literatur!$C1213),0)</f>
        <v>0</v>
      </c>
      <c r="J1213" s="5">
        <f>IFERROR(SEARCH(Tabelle2!$A$7,Literatur!$C1213),0)</f>
        <v>0</v>
      </c>
      <c r="K1213" s="5">
        <f>IFERROR(SEARCH(Tabelle2!$A$8,Literatur!$C1213),0)</f>
        <v>0</v>
      </c>
      <c r="L1213" s="5">
        <f>IFERROR(SEARCH(Tabelle2!$A$9,Literatur!$C1213),0)</f>
        <v>0</v>
      </c>
      <c r="M1213" s="5">
        <f>IFERROR(SEARCH(Tabelle2!$A$10,Literatur!$C1213),0)</f>
        <v>0</v>
      </c>
      <c r="N1213" t="s">
        <v>3715</v>
      </c>
      <c r="O1213" t="s">
        <v>61</v>
      </c>
      <c r="P1213" t="s">
        <v>13176</v>
      </c>
      <c r="Q1213" t="s">
        <v>13177</v>
      </c>
      <c r="R1213">
        <v>1</v>
      </c>
      <c r="S1213">
        <v>115006</v>
      </c>
      <c r="T1213" t="s">
        <v>64</v>
      </c>
      <c r="U1213" t="s">
        <v>13178</v>
      </c>
      <c r="V1213" t="s">
        <v>13179</v>
      </c>
      <c r="X1213" t="s">
        <v>13180</v>
      </c>
      <c r="Y1213" t="s">
        <v>13181</v>
      </c>
      <c r="Z1213" t="s">
        <v>13182</v>
      </c>
      <c r="AA1213">
        <f t="shared" si="57"/>
        <v>6</v>
      </c>
      <c r="AB1213">
        <v>34</v>
      </c>
      <c r="AC1213" t="s">
        <v>13429</v>
      </c>
      <c r="AD1213" t="s">
        <v>71</v>
      </c>
      <c r="AE1213">
        <v>23243415</v>
      </c>
      <c r="AF1213" t="s">
        <v>13430</v>
      </c>
      <c r="AG1213" t="s">
        <v>13431</v>
      </c>
      <c r="AH1213" t="s">
        <v>13432</v>
      </c>
      <c r="AI1213" t="s">
        <v>13433</v>
      </c>
      <c r="AK1213" t="s">
        <v>1370</v>
      </c>
      <c r="AL1213">
        <v>1848526</v>
      </c>
      <c r="AM1213">
        <v>2012</v>
      </c>
      <c r="AN1213" t="s">
        <v>13434</v>
      </c>
      <c r="AO1213" t="s">
        <v>13435</v>
      </c>
      <c r="AP1213" t="s">
        <v>13435</v>
      </c>
      <c r="AQ1213" t="s">
        <v>13436</v>
      </c>
      <c r="AR1213" t="s">
        <v>13437</v>
      </c>
      <c r="AS1213" t="s">
        <v>13438</v>
      </c>
      <c r="AT1213" t="s">
        <v>13439</v>
      </c>
      <c r="AU1213" t="s">
        <v>13440</v>
      </c>
      <c r="AV1213" t="s">
        <v>84</v>
      </c>
      <c r="AW1213" t="s">
        <v>86</v>
      </c>
      <c r="AX1213" t="s">
        <v>86</v>
      </c>
      <c r="AY1213" t="s">
        <v>86</v>
      </c>
      <c r="AZ1213" t="s">
        <v>86</v>
      </c>
      <c r="BA1213" t="s">
        <v>85</v>
      </c>
      <c r="BB1213" t="s">
        <v>86</v>
      </c>
      <c r="BC1213">
        <v>8</v>
      </c>
      <c r="BD1213" t="s">
        <v>86</v>
      </c>
      <c r="BE1213" t="s">
        <v>86</v>
      </c>
      <c r="BF1213" t="s">
        <v>86</v>
      </c>
      <c r="BG1213" t="s">
        <v>86</v>
      </c>
      <c r="BH1213" t="s">
        <v>85</v>
      </c>
      <c r="BI1213" t="s">
        <v>85</v>
      </c>
      <c r="BJ1213" t="s">
        <v>85</v>
      </c>
      <c r="BK1213" t="s">
        <v>85</v>
      </c>
      <c r="BL1213" t="s">
        <v>13441</v>
      </c>
      <c r="BM1213" t="s">
        <v>262</v>
      </c>
      <c r="BN1213" t="s">
        <v>2416</v>
      </c>
      <c r="BO1213" t="s">
        <v>13427</v>
      </c>
      <c r="BP1213" s="1" t="s">
        <v>13442</v>
      </c>
    </row>
    <row r="1214" spans="1:68" hidden="1" x14ac:dyDescent="0.25">
      <c r="A1214" s="1" t="s">
        <v>13173</v>
      </c>
      <c r="B1214" t="s">
        <v>13174</v>
      </c>
      <c r="C1214" t="s">
        <v>13175</v>
      </c>
      <c r="D1214" s="5">
        <f t="shared" si="58"/>
        <v>4</v>
      </c>
      <c r="E1214" s="5">
        <f>IFERROR(SEARCH(Tabelle2!$A$2,Literatur!$C1214),0)</f>
        <v>0</v>
      </c>
      <c r="F1214" s="5">
        <f>IFERROR(SEARCH(Tabelle2!$A$3,Literatur!$C1214),0)</f>
        <v>0</v>
      </c>
      <c r="G1214" s="5">
        <v>1</v>
      </c>
      <c r="H1214" s="5">
        <f>IFERROR(SEARCH(Tabelle2!$A$5,Literatur!$C1214),0)</f>
        <v>0</v>
      </c>
      <c r="I1214" s="5">
        <f>IFERROR(SEARCH(Tabelle2!$A$6,Literatur!$C1214),0)</f>
        <v>0</v>
      </c>
      <c r="J1214" s="5">
        <f>IFERROR(SEARCH(Tabelle2!$A$7,Literatur!$C1214),0)</f>
        <v>0</v>
      </c>
      <c r="K1214" s="5">
        <f>IFERROR(SEARCH(Tabelle2!$A$8,Literatur!$C1214),0)</f>
        <v>0</v>
      </c>
      <c r="L1214" s="5">
        <f>IFERROR(SEARCH(Tabelle2!$A$9,Literatur!$C1214),0)</f>
        <v>0</v>
      </c>
      <c r="M1214" s="5">
        <f>IFERROR(SEARCH(Tabelle2!$A$10,Literatur!$C1214),0)</f>
        <v>0</v>
      </c>
      <c r="N1214" t="s">
        <v>3715</v>
      </c>
      <c r="O1214" t="s">
        <v>61</v>
      </c>
      <c r="P1214" t="s">
        <v>13176</v>
      </c>
      <c r="Q1214" t="s">
        <v>13177</v>
      </c>
      <c r="R1214">
        <v>1</v>
      </c>
      <c r="S1214">
        <v>115006</v>
      </c>
      <c r="T1214" t="s">
        <v>64</v>
      </c>
      <c r="U1214" t="s">
        <v>13178</v>
      </c>
      <c r="V1214" t="s">
        <v>13179</v>
      </c>
      <c r="X1214" t="s">
        <v>13180</v>
      </c>
      <c r="Y1214" t="s">
        <v>13181</v>
      </c>
      <c r="Z1214" t="s">
        <v>13182</v>
      </c>
      <c r="AA1214">
        <f t="shared" si="57"/>
        <v>6</v>
      </c>
      <c r="AB1214">
        <v>34</v>
      </c>
      <c r="AC1214" t="s">
        <v>13443</v>
      </c>
      <c r="AD1214" t="s">
        <v>71</v>
      </c>
      <c r="AE1214">
        <v>25587992</v>
      </c>
      <c r="AF1214" t="s">
        <v>13444</v>
      </c>
      <c r="AG1214" t="s">
        <v>13445</v>
      </c>
      <c r="AH1214" t="s">
        <v>13446</v>
      </c>
      <c r="AI1214" t="s">
        <v>13447</v>
      </c>
      <c r="AK1214" t="s">
        <v>384</v>
      </c>
      <c r="AL1214">
        <v>2254392</v>
      </c>
      <c r="AM1214">
        <v>2015</v>
      </c>
      <c r="AN1214" t="s">
        <v>6158</v>
      </c>
      <c r="AO1214" t="s">
        <v>6158</v>
      </c>
      <c r="AP1214" t="s">
        <v>6158</v>
      </c>
      <c r="AQ1214" t="s">
        <v>6159</v>
      </c>
      <c r="AR1214" t="s">
        <v>6147</v>
      </c>
      <c r="AS1214" t="s">
        <v>6160</v>
      </c>
      <c r="AT1214" t="s">
        <v>13448</v>
      </c>
      <c r="AU1214" t="s">
        <v>13449</v>
      </c>
      <c r="AV1214" t="s">
        <v>84</v>
      </c>
      <c r="AW1214" t="s">
        <v>86</v>
      </c>
      <c r="AX1214" t="s">
        <v>86</v>
      </c>
      <c r="AY1214" t="s">
        <v>85</v>
      </c>
      <c r="AZ1214" t="s">
        <v>85</v>
      </c>
      <c r="BA1214" t="s">
        <v>85</v>
      </c>
      <c r="BB1214" t="s">
        <v>86</v>
      </c>
      <c r="BC1214">
        <v>9</v>
      </c>
      <c r="BD1214" t="s">
        <v>86</v>
      </c>
      <c r="BE1214" t="s">
        <v>86</v>
      </c>
      <c r="BF1214" t="s">
        <v>86</v>
      </c>
      <c r="BG1214" t="s">
        <v>86</v>
      </c>
      <c r="BH1214" t="s">
        <v>85</v>
      </c>
      <c r="BI1214" t="s">
        <v>85</v>
      </c>
      <c r="BJ1214" t="s">
        <v>85</v>
      </c>
      <c r="BK1214" t="s">
        <v>85</v>
      </c>
      <c r="BL1214" t="s">
        <v>13450</v>
      </c>
      <c r="BM1214" t="s">
        <v>7502</v>
      </c>
      <c r="BN1214" t="s">
        <v>8033</v>
      </c>
      <c r="BO1214" t="s">
        <v>2416</v>
      </c>
      <c r="BP1214" s="1" t="s">
        <v>13451</v>
      </c>
    </row>
    <row r="1215" spans="1:68" hidden="1" x14ac:dyDescent="0.25">
      <c r="A1215" s="1" t="s">
        <v>13173</v>
      </c>
      <c r="B1215" t="s">
        <v>13174</v>
      </c>
      <c r="C1215" t="s">
        <v>13175</v>
      </c>
      <c r="D1215" s="5">
        <f t="shared" si="58"/>
        <v>4</v>
      </c>
      <c r="E1215" s="5">
        <f>IFERROR(SEARCH(Tabelle2!$A$2,Literatur!$C1215),0)</f>
        <v>0</v>
      </c>
      <c r="F1215" s="5">
        <f>IFERROR(SEARCH(Tabelle2!$A$3,Literatur!$C1215),0)</f>
        <v>0</v>
      </c>
      <c r="G1215" s="5">
        <v>1</v>
      </c>
      <c r="H1215" s="5">
        <f>IFERROR(SEARCH(Tabelle2!$A$5,Literatur!$C1215),0)</f>
        <v>0</v>
      </c>
      <c r="I1215" s="5">
        <f>IFERROR(SEARCH(Tabelle2!$A$6,Literatur!$C1215),0)</f>
        <v>0</v>
      </c>
      <c r="J1215" s="5">
        <f>IFERROR(SEARCH(Tabelle2!$A$7,Literatur!$C1215),0)</f>
        <v>0</v>
      </c>
      <c r="K1215" s="5">
        <f>IFERROR(SEARCH(Tabelle2!$A$8,Literatur!$C1215),0)</f>
        <v>0</v>
      </c>
      <c r="L1215" s="5">
        <f>IFERROR(SEARCH(Tabelle2!$A$9,Literatur!$C1215),0)</f>
        <v>0</v>
      </c>
      <c r="M1215" s="5">
        <f>IFERROR(SEARCH(Tabelle2!$A$10,Literatur!$C1215),0)</f>
        <v>0</v>
      </c>
      <c r="N1215" t="s">
        <v>3715</v>
      </c>
      <c r="O1215" t="s">
        <v>61</v>
      </c>
      <c r="P1215" t="s">
        <v>13176</v>
      </c>
      <c r="Q1215" t="s">
        <v>13177</v>
      </c>
      <c r="R1215">
        <v>1</v>
      </c>
      <c r="S1215">
        <v>115006</v>
      </c>
      <c r="T1215" t="s">
        <v>64</v>
      </c>
      <c r="U1215" t="s">
        <v>13178</v>
      </c>
      <c r="V1215" t="s">
        <v>13179</v>
      </c>
      <c r="X1215" t="s">
        <v>13180</v>
      </c>
      <c r="Y1215" t="s">
        <v>13181</v>
      </c>
      <c r="Z1215" t="s">
        <v>13182</v>
      </c>
      <c r="AA1215">
        <f t="shared" si="57"/>
        <v>6</v>
      </c>
      <c r="AB1215">
        <v>34</v>
      </c>
      <c r="AC1215" t="s">
        <v>13452</v>
      </c>
      <c r="AD1215" t="s">
        <v>71</v>
      </c>
      <c r="AE1215">
        <v>27647854</v>
      </c>
      <c r="AF1215" t="s">
        <v>13453</v>
      </c>
      <c r="AG1215" t="s">
        <v>13454</v>
      </c>
      <c r="AH1215" t="s">
        <v>13455</v>
      </c>
      <c r="AI1215" t="s">
        <v>13456</v>
      </c>
      <c r="AK1215" t="s">
        <v>420</v>
      </c>
      <c r="AL1215">
        <v>2519676</v>
      </c>
      <c r="AM1215">
        <v>2017</v>
      </c>
      <c r="AN1215" t="s">
        <v>1371</v>
      </c>
      <c r="AO1215" t="s">
        <v>1372</v>
      </c>
      <c r="AP1215" t="s">
        <v>1373</v>
      </c>
      <c r="AQ1215" t="s">
        <v>1374</v>
      </c>
      <c r="AR1215" t="s">
        <v>1375</v>
      </c>
      <c r="AS1215" t="s">
        <v>1376</v>
      </c>
      <c r="AT1215" t="s">
        <v>13457</v>
      </c>
      <c r="AU1215" t="s">
        <v>13458</v>
      </c>
      <c r="AV1215" t="s">
        <v>84</v>
      </c>
      <c r="AW1215" t="s">
        <v>85</v>
      </c>
      <c r="AX1215" t="s">
        <v>86</v>
      </c>
      <c r="AY1215" t="s">
        <v>85</v>
      </c>
      <c r="AZ1215" t="s">
        <v>85</v>
      </c>
      <c r="BA1215" t="s">
        <v>85</v>
      </c>
      <c r="BB1215" t="s">
        <v>86</v>
      </c>
      <c r="BC1215">
        <v>11</v>
      </c>
      <c r="BD1215" t="s">
        <v>86</v>
      </c>
      <c r="BE1215" t="s">
        <v>86</v>
      </c>
      <c r="BF1215" t="s">
        <v>85</v>
      </c>
      <c r="BG1215" t="s">
        <v>86</v>
      </c>
      <c r="BH1215" t="s">
        <v>85</v>
      </c>
      <c r="BI1215" t="s">
        <v>85</v>
      </c>
      <c r="BJ1215" t="s">
        <v>85</v>
      </c>
      <c r="BK1215" t="s">
        <v>86</v>
      </c>
      <c r="BL1215" t="s">
        <v>13459</v>
      </c>
      <c r="BM1215" t="s">
        <v>4112</v>
      </c>
      <c r="BN1215" t="s">
        <v>13460</v>
      </c>
      <c r="BO1215" t="s">
        <v>8033</v>
      </c>
      <c r="BP1215" s="1" t="s">
        <v>13461</v>
      </c>
    </row>
    <row r="1216" spans="1:68" hidden="1" x14ac:dyDescent="0.25">
      <c r="A1216" s="1" t="s">
        <v>13173</v>
      </c>
      <c r="B1216" t="s">
        <v>13174</v>
      </c>
      <c r="C1216" t="s">
        <v>13175</v>
      </c>
      <c r="D1216" s="5">
        <f t="shared" si="58"/>
        <v>4</v>
      </c>
      <c r="E1216" s="5">
        <f>IFERROR(SEARCH(Tabelle2!$A$2,Literatur!$C1216),0)</f>
        <v>0</v>
      </c>
      <c r="F1216" s="5">
        <f>IFERROR(SEARCH(Tabelle2!$A$3,Literatur!$C1216),0)</f>
        <v>0</v>
      </c>
      <c r="G1216" s="5">
        <v>1</v>
      </c>
      <c r="H1216" s="5">
        <f>IFERROR(SEARCH(Tabelle2!$A$5,Literatur!$C1216),0)</f>
        <v>0</v>
      </c>
      <c r="I1216" s="5">
        <f>IFERROR(SEARCH(Tabelle2!$A$6,Literatur!$C1216),0)</f>
        <v>0</v>
      </c>
      <c r="J1216" s="5">
        <f>IFERROR(SEARCH(Tabelle2!$A$7,Literatur!$C1216),0)</f>
        <v>0</v>
      </c>
      <c r="K1216" s="5">
        <f>IFERROR(SEARCH(Tabelle2!$A$8,Literatur!$C1216),0)</f>
        <v>0</v>
      </c>
      <c r="L1216" s="5">
        <f>IFERROR(SEARCH(Tabelle2!$A$9,Literatur!$C1216),0)</f>
        <v>0</v>
      </c>
      <c r="M1216" s="5">
        <f>IFERROR(SEARCH(Tabelle2!$A$10,Literatur!$C1216),0)</f>
        <v>0</v>
      </c>
      <c r="N1216" t="s">
        <v>3715</v>
      </c>
      <c r="O1216" t="s">
        <v>61</v>
      </c>
      <c r="P1216" t="s">
        <v>13176</v>
      </c>
      <c r="Q1216" t="s">
        <v>13177</v>
      </c>
      <c r="R1216">
        <v>1</v>
      </c>
      <c r="S1216">
        <v>115006</v>
      </c>
      <c r="T1216" t="s">
        <v>64</v>
      </c>
      <c r="U1216" t="s">
        <v>13178</v>
      </c>
      <c r="V1216" t="s">
        <v>13179</v>
      </c>
      <c r="X1216" t="s">
        <v>13180</v>
      </c>
      <c r="Y1216" t="s">
        <v>13181</v>
      </c>
      <c r="Z1216" t="s">
        <v>13182</v>
      </c>
      <c r="AA1216">
        <f t="shared" si="57"/>
        <v>6</v>
      </c>
      <c r="AB1216">
        <v>34</v>
      </c>
      <c r="AC1216" t="s">
        <v>13462</v>
      </c>
      <c r="AD1216" t="s">
        <v>71</v>
      </c>
      <c r="AE1216">
        <v>22403633</v>
      </c>
      <c r="AF1216" t="s">
        <v>13463</v>
      </c>
      <c r="AG1216" t="s">
        <v>13464</v>
      </c>
      <c r="AH1216" t="s">
        <v>13465</v>
      </c>
      <c r="AI1216" t="s">
        <v>13466</v>
      </c>
      <c r="AK1216" t="s">
        <v>178</v>
      </c>
      <c r="AL1216">
        <v>1912694</v>
      </c>
      <c r="AM1216">
        <v>2012</v>
      </c>
      <c r="AN1216" t="s">
        <v>148</v>
      </c>
      <c r="AO1216" t="s">
        <v>149</v>
      </c>
      <c r="AP1216" t="s">
        <v>150</v>
      </c>
      <c r="AQ1216" t="s">
        <v>151</v>
      </c>
      <c r="AR1216" t="s">
        <v>152</v>
      </c>
      <c r="AS1216" t="s">
        <v>152</v>
      </c>
      <c r="AT1216" t="s">
        <v>13467</v>
      </c>
      <c r="AU1216" t="s">
        <v>13468</v>
      </c>
      <c r="AV1216" t="s">
        <v>84</v>
      </c>
      <c r="AW1216" t="s">
        <v>86</v>
      </c>
      <c r="AX1216" t="s">
        <v>86</v>
      </c>
      <c r="AY1216" t="s">
        <v>86</v>
      </c>
      <c r="AZ1216" t="s">
        <v>86</v>
      </c>
      <c r="BA1216" t="s">
        <v>85</v>
      </c>
      <c r="BB1216" t="s">
        <v>86</v>
      </c>
      <c r="BC1216">
        <v>11</v>
      </c>
      <c r="BD1216" t="s">
        <v>86</v>
      </c>
      <c r="BE1216" t="s">
        <v>86</v>
      </c>
      <c r="BF1216" t="s">
        <v>85</v>
      </c>
      <c r="BG1216" t="s">
        <v>86</v>
      </c>
      <c r="BH1216" t="s">
        <v>85</v>
      </c>
      <c r="BI1216" t="s">
        <v>85</v>
      </c>
      <c r="BJ1216" t="s">
        <v>85</v>
      </c>
      <c r="BK1216" t="s">
        <v>85</v>
      </c>
      <c r="BL1216" t="s">
        <v>13469</v>
      </c>
      <c r="BM1216" t="s">
        <v>262</v>
      </c>
      <c r="BN1216" t="s">
        <v>261</v>
      </c>
      <c r="BO1216" t="s">
        <v>13460</v>
      </c>
      <c r="BP1216" s="1" t="s">
        <v>13470</v>
      </c>
    </row>
    <row r="1217" spans="1:68" hidden="1" x14ac:dyDescent="0.25">
      <c r="A1217" s="1" t="s">
        <v>13173</v>
      </c>
      <c r="B1217" t="s">
        <v>13174</v>
      </c>
      <c r="C1217" t="s">
        <v>13175</v>
      </c>
      <c r="D1217" s="5">
        <f t="shared" si="58"/>
        <v>4</v>
      </c>
      <c r="E1217" s="5">
        <f>IFERROR(SEARCH(Tabelle2!$A$2,Literatur!$C1217),0)</f>
        <v>0</v>
      </c>
      <c r="F1217" s="5">
        <f>IFERROR(SEARCH(Tabelle2!$A$3,Literatur!$C1217),0)</f>
        <v>0</v>
      </c>
      <c r="G1217" s="5">
        <v>1</v>
      </c>
      <c r="H1217" s="5">
        <f>IFERROR(SEARCH(Tabelle2!$A$5,Literatur!$C1217),0)</f>
        <v>0</v>
      </c>
      <c r="I1217" s="5">
        <f>IFERROR(SEARCH(Tabelle2!$A$6,Literatur!$C1217),0)</f>
        <v>0</v>
      </c>
      <c r="J1217" s="5">
        <f>IFERROR(SEARCH(Tabelle2!$A$7,Literatur!$C1217),0)</f>
        <v>0</v>
      </c>
      <c r="K1217" s="5">
        <f>IFERROR(SEARCH(Tabelle2!$A$8,Literatur!$C1217),0)</f>
        <v>0</v>
      </c>
      <c r="L1217" s="5">
        <f>IFERROR(SEARCH(Tabelle2!$A$9,Literatur!$C1217),0)</f>
        <v>0</v>
      </c>
      <c r="M1217" s="5">
        <f>IFERROR(SEARCH(Tabelle2!$A$10,Literatur!$C1217),0)</f>
        <v>0</v>
      </c>
      <c r="N1217" t="s">
        <v>3715</v>
      </c>
      <c r="O1217" t="s">
        <v>61</v>
      </c>
      <c r="P1217" t="s">
        <v>13176</v>
      </c>
      <c r="Q1217" t="s">
        <v>13177</v>
      </c>
      <c r="R1217">
        <v>1</v>
      </c>
      <c r="S1217">
        <v>115006</v>
      </c>
      <c r="T1217" t="s">
        <v>64</v>
      </c>
      <c r="U1217" t="s">
        <v>13178</v>
      </c>
      <c r="V1217" t="s">
        <v>13179</v>
      </c>
      <c r="X1217" t="s">
        <v>13180</v>
      </c>
      <c r="Y1217" t="s">
        <v>13181</v>
      </c>
      <c r="Z1217" t="s">
        <v>13182</v>
      </c>
      <c r="AA1217">
        <f t="shared" si="57"/>
        <v>6</v>
      </c>
      <c r="AB1217">
        <v>34</v>
      </c>
      <c r="AC1217" t="s">
        <v>13471</v>
      </c>
      <c r="AD1217" t="s">
        <v>71</v>
      </c>
      <c r="AE1217">
        <v>26276317</v>
      </c>
      <c r="AF1217" t="s">
        <v>13472</v>
      </c>
      <c r="AG1217" t="s">
        <v>13473</v>
      </c>
      <c r="AH1217" t="s">
        <v>13474</v>
      </c>
      <c r="AI1217" t="s">
        <v>13475</v>
      </c>
      <c r="AK1217" t="s">
        <v>2286</v>
      </c>
      <c r="AL1217">
        <v>2331151</v>
      </c>
      <c r="AM1217">
        <v>2015</v>
      </c>
      <c r="AN1217" t="s">
        <v>13476</v>
      </c>
      <c r="AO1217" t="s">
        <v>13477</v>
      </c>
      <c r="AP1217" t="s">
        <v>13477</v>
      </c>
      <c r="AQ1217" t="s">
        <v>13478</v>
      </c>
      <c r="AR1217" t="s">
        <v>13479</v>
      </c>
      <c r="AS1217" t="s">
        <v>13479</v>
      </c>
      <c r="AT1217" t="s">
        <v>13480</v>
      </c>
      <c r="AU1217" t="s">
        <v>13481</v>
      </c>
      <c r="AV1217" t="s">
        <v>84</v>
      </c>
      <c r="AW1217" t="s">
        <v>86</v>
      </c>
      <c r="AX1217" t="s">
        <v>86</v>
      </c>
      <c r="AY1217" t="s">
        <v>85</v>
      </c>
      <c r="AZ1217" t="s">
        <v>86</v>
      </c>
      <c r="BA1217" t="s">
        <v>85</v>
      </c>
      <c r="BB1217" t="s">
        <v>86</v>
      </c>
      <c r="BC1217">
        <v>13</v>
      </c>
      <c r="BD1217" t="s">
        <v>86</v>
      </c>
      <c r="BE1217" t="s">
        <v>86</v>
      </c>
      <c r="BF1217" t="s">
        <v>86</v>
      </c>
      <c r="BG1217" t="s">
        <v>86</v>
      </c>
      <c r="BH1217" t="s">
        <v>85</v>
      </c>
      <c r="BI1217" t="s">
        <v>85</v>
      </c>
      <c r="BJ1217" t="s">
        <v>85</v>
      </c>
      <c r="BK1217" t="s">
        <v>86</v>
      </c>
      <c r="BL1217" t="s">
        <v>3456</v>
      </c>
      <c r="BM1217" t="s">
        <v>6962</v>
      </c>
      <c r="BN1217" t="s">
        <v>13482</v>
      </c>
      <c r="BO1217" t="s">
        <v>261</v>
      </c>
      <c r="BP1217" s="1" t="s">
        <v>13483</v>
      </c>
    </row>
    <row r="1218" spans="1:68" hidden="1" x14ac:dyDescent="0.25">
      <c r="A1218" s="1" t="s">
        <v>13173</v>
      </c>
      <c r="B1218" t="s">
        <v>13174</v>
      </c>
      <c r="C1218" t="s">
        <v>13175</v>
      </c>
      <c r="D1218" s="5">
        <f t="shared" si="58"/>
        <v>4</v>
      </c>
      <c r="E1218" s="5">
        <f>IFERROR(SEARCH(Tabelle2!$A$2,Literatur!$C1218),0)</f>
        <v>0</v>
      </c>
      <c r="F1218" s="5">
        <f>IFERROR(SEARCH(Tabelle2!$A$3,Literatur!$C1218),0)</f>
        <v>0</v>
      </c>
      <c r="G1218" s="5">
        <v>1</v>
      </c>
      <c r="H1218" s="5">
        <f>IFERROR(SEARCH(Tabelle2!$A$5,Literatur!$C1218),0)</f>
        <v>0</v>
      </c>
      <c r="I1218" s="5">
        <f>IFERROR(SEARCH(Tabelle2!$A$6,Literatur!$C1218),0)</f>
        <v>0</v>
      </c>
      <c r="J1218" s="5">
        <f>IFERROR(SEARCH(Tabelle2!$A$7,Literatur!$C1218),0)</f>
        <v>0</v>
      </c>
      <c r="K1218" s="5">
        <f>IFERROR(SEARCH(Tabelle2!$A$8,Literatur!$C1218),0)</f>
        <v>0</v>
      </c>
      <c r="L1218" s="5">
        <f>IFERROR(SEARCH(Tabelle2!$A$9,Literatur!$C1218),0)</f>
        <v>0</v>
      </c>
      <c r="M1218" s="5">
        <f>IFERROR(SEARCH(Tabelle2!$A$10,Literatur!$C1218),0)</f>
        <v>0</v>
      </c>
      <c r="N1218" t="s">
        <v>3715</v>
      </c>
      <c r="O1218" t="s">
        <v>61</v>
      </c>
      <c r="P1218" t="s">
        <v>13176</v>
      </c>
      <c r="Q1218" t="s">
        <v>13177</v>
      </c>
      <c r="R1218">
        <v>1</v>
      </c>
      <c r="S1218">
        <v>115006</v>
      </c>
      <c r="T1218" t="s">
        <v>64</v>
      </c>
      <c r="U1218" t="s">
        <v>13178</v>
      </c>
      <c r="V1218" t="s">
        <v>13179</v>
      </c>
      <c r="X1218" t="s">
        <v>13180</v>
      </c>
      <c r="Y1218" t="s">
        <v>13181</v>
      </c>
      <c r="Z1218" t="s">
        <v>13182</v>
      </c>
      <c r="AA1218">
        <f t="shared" si="57"/>
        <v>6</v>
      </c>
      <c r="AB1218">
        <v>34</v>
      </c>
      <c r="AC1218" t="s">
        <v>13484</v>
      </c>
      <c r="AD1218" t="s">
        <v>71</v>
      </c>
      <c r="AE1218">
        <v>21718508</v>
      </c>
      <c r="AF1218" t="s">
        <v>13485</v>
      </c>
      <c r="AG1218" t="s">
        <v>13486</v>
      </c>
      <c r="AH1218" t="s">
        <v>13487</v>
      </c>
      <c r="AI1218" t="s">
        <v>13488</v>
      </c>
      <c r="AK1218" t="s">
        <v>130</v>
      </c>
      <c r="AL1218">
        <v>1803540</v>
      </c>
      <c r="AM1218">
        <v>2011</v>
      </c>
      <c r="AN1218" t="s">
        <v>13358</v>
      </c>
      <c r="AO1218" t="s">
        <v>13359</v>
      </c>
      <c r="AP1218" t="s">
        <v>13359</v>
      </c>
      <c r="AQ1218" t="s">
        <v>13360</v>
      </c>
      <c r="AR1218" t="s">
        <v>13361</v>
      </c>
      <c r="AS1218" t="s">
        <v>13361</v>
      </c>
      <c r="AT1218" t="s">
        <v>13489</v>
      </c>
      <c r="AU1218" t="s">
        <v>13490</v>
      </c>
      <c r="AV1218" t="s">
        <v>84</v>
      </c>
      <c r="AW1218" t="s">
        <v>86</v>
      </c>
      <c r="AX1218" t="s">
        <v>86</v>
      </c>
      <c r="AY1218" t="s">
        <v>86</v>
      </c>
      <c r="AZ1218" t="s">
        <v>86</v>
      </c>
      <c r="BA1218" t="s">
        <v>85</v>
      </c>
      <c r="BB1218" t="s">
        <v>86</v>
      </c>
      <c r="BC1218">
        <v>14</v>
      </c>
      <c r="BD1218" t="s">
        <v>86</v>
      </c>
      <c r="BE1218" t="s">
        <v>86</v>
      </c>
      <c r="BF1218" t="s">
        <v>85</v>
      </c>
      <c r="BG1218" t="s">
        <v>86</v>
      </c>
      <c r="BH1218" t="s">
        <v>85</v>
      </c>
      <c r="BI1218" t="s">
        <v>85</v>
      </c>
      <c r="BJ1218" t="s">
        <v>85</v>
      </c>
      <c r="BK1218" t="s">
        <v>85</v>
      </c>
      <c r="BL1218" t="s">
        <v>13491</v>
      </c>
      <c r="BM1218" t="s">
        <v>262</v>
      </c>
      <c r="BN1218" t="s">
        <v>13492</v>
      </c>
      <c r="BO1218" t="s">
        <v>13482</v>
      </c>
      <c r="BP1218" s="1" t="s">
        <v>13493</v>
      </c>
    </row>
    <row r="1219" spans="1:68" hidden="1" x14ac:dyDescent="0.25">
      <c r="A1219" s="1" t="s">
        <v>13173</v>
      </c>
      <c r="B1219" t="s">
        <v>13174</v>
      </c>
      <c r="C1219" t="s">
        <v>13175</v>
      </c>
      <c r="D1219" s="5">
        <f t="shared" si="58"/>
        <v>4</v>
      </c>
      <c r="E1219" s="5">
        <f>IFERROR(SEARCH(Tabelle2!$A$2,Literatur!$C1219),0)</f>
        <v>0</v>
      </c>
      <c r="F1219" s="5">
        <f>IFERROR(SEARCH(Tabelle2!$A$3,Literatur!$C1219),0)</f>
        <v>0</v>
      </c>
      <c r="G1219" s="5">
        <v>1</v>
      </c>
      <c r="H1219" s="5">
        <f>IFERROR(SEARCH(Tabelle2!$A$5,Literatur!$C1219),0)</f>
        <v>0</v>
      </c>
      <c r="I1219" s="5">
        <f>IFERROR(SEARCH(Tabelle2!$A$6,Literatur!$C1219),0)</f>
        <v>0</v>
      </c>
      <c r="J1219" s="5">
        <f>IFERROR(SEARCH(Tabelle2!$A$7,Literatur!$C1219),0)</f>
        <v>0</v>
      </c>
      <c r="K1219" s="5">
        <f>IFERROR(SEARCH(Tabelle2!$A$8,Literatur!$C1219),0)</f>
        <v>0</v>
      </c>
      <c r="L1219" s="5">
        <f>IFERROR(SEARCH(Tabelle2!$A$9,Literatur!$C1219),0)</f>
        <v>0</v>
      </c>
      <c r="M1219" s="5">
        <f>IFERROR(SEARCH(Tabelle2!$A$10,Literatur!$C1219),0)</f>
        <v>0</v>
      </c>
      <c r="N1219" t="s">
        <v>3715</v>
      </c>
      <c r="O1219" t="s">
        <v>61</v>
      </c>
      <c r="P1219" t="s">
        <v>13176</v>
      </c>
      <c r="Q1219" t="s">
        <v>13177</v>
      </c>
      <c r="R1219">
        <v>1</v>
      </c>
      <c r="S1219">
        <v>115006</v>
      </c>
      <c r="T1219" t="s">
        <v>64</v>
      </c>
      <c r="U1219" t="s">
        <v>13178</v>
      </c>
      <c r="V1219" t="s">
        <v>13179</v>
      </c>
      <c r="X1219" t="s">
        <v>13180</v>
      </c>
      <c r="Y1219" t="s">
        <v>13181</v>
      </c>
      <c r="Z1219" t="s">
        <v>13182</v>
      </c>
      <c r="AA1219">
        <f t="shared" ref="AA1219:AA1282" si="59">IF(_xlfn.FLOOR.MATH(SUMPRODUCT(LEN(Z1219)-LEN(SUBSTITUTE(Z1219,",","")))/2-1)&lt;0,0,_xlfn.FLOOR.MATH(SUMPRODUCT(LEN(Z1219)-LEN(SUBSTITUTE(Z1219,",","")))/2))</f>
        <v>6</v>
      </c>
      <c r="AB1219">
        <v>34</v>
      </c>
      <c r="AC1219" t="s">
        <v>13494</v>
      </c>
      <c r="AD1219" t="s">
        <v>71</v>
      </c>
      <c r="AE1219">
        <v>24029427</v>
      </c>
      <c r="AF1219" t="s">
        <v>13495</v>
      </c>
      <c r="AG1219" t="s">
        <v>13496</v>
      </c>
      <c r="AH1219" t="s">
        <v>13497</v>
      </c>
      <c r="AI1219" t="s">
        <v>13498</v>
      </c>
      <c r="AK1219" t="s">
        <v>3390</v>
      </c>
      <c r="AL1219">
        <v>2083333</v>
      </c>
      <c r="AM1219">
        <v>2013</v>
      </c>
      <c r="AN1219" t="s">
        <v>1371</v>
      </c>
      <c r="AO1219" t="s">
        <v>1372</v>
      </c>
      <c r="AP1219" t="s">
        <v>1373</v>
      </c>
      <c r="AQ1219" t="s">
        <v>1374</v>
      </c>
      <c r="AR1219" t="s">
        <v>1375</v>
      </c>
      <c r="AS1219" t="s">
        <v>1376</v>
      </c>
      <c r="AT1219" t="s">
        <v>13499</v>
      </c>
      <c r="AU1219" t="s">
        <v>13500</v>
      </c>
      <c r="AV1219" t="s">
        <v>84</v>
      </c>
      <c r="AW1219" t="s">
        <v>85</v>
      </c>
      <c r="AX1219" t="s">
        <v>86</v>
      </c>
      <c r="AY1219" t="s">
        <v>85</v>
      </c>
      <c r="AZ1219" t="s">
        <v>85</v>
      </c>
      <c r="BA1219" t="s">
        <v>85</v>
      </c>
      <c r="BB1219" t="s">
        <v>86</v>
      </c>
      <c r="BC1219">
        <v>27</v>
      </c>
      <c r="BD1219" t="s">
        <v>86</v>
      </c>
      <c r="BE1219" t="s">
        <v>86</v>
      </c>
      <c r="BF1219" t="s">
        <v>86</v>
      </c>
      <c r="BG1219" t="s">
        <v>86</v>
      </c>
      <c r="BH1219" t="s">
        <v>85</v>
      </c>
      <c r="BI1219" t="s">
        <v>85</v>
      </c>
      <c r="BJ1219" t="s">
        <v>85</v>
      </c>
      <c r="BK1219" t="s">
        <v>86</v>
      </c>
      <c r="BL1219" t="s">
        <v>3895</v>
      </c>
      <c r="BM1219" t="s">
        <v>1698</v>
      </c>
      <c r="BN1219" t="s">
        <v>13501</v>
      </c>
      <c r="BO1219" t="s">
        <v>13492</v>
      </c>
      <c r="BP1219" s="1" t="s">
        <v>13502</v>
      </c>
    </row>
    <row r="1220" spans="1:68" hidden="1" x14ac:dyDescent="0.25">
      <c r="A1220" s="1" t="s">
        <v>13173</v>
      </c>
      <c r="B1220" t="s">
        <v>13174</v>
      </c>
      <c r="C1220" t="s">
        <v>13175</v>
      </c>
      <c r="D1220" s="5">
        <f t="shared" si="58"/>
        <v>4</v>
      </c>
      <c r="E1220" s="5">
        <f>IFERROR(SEARCH(Tabelle2!$A$2,Literatur!$C1220),0)</f>
        <v>0</v>
      </c>
      <c r="F1220" s="5">
        <f>IFERROR(SEARCH(Tabelle2!$A$3,Literatur!$C1220),0)</f>
        <v>0</v>
      </c>
      <c r="G1220" s="5">
        <v>1</v>
      </c>
      <c r="H1220" s="5">
        <f>IFERROR(SEARCH(Tabelle2!$A$5,Literatur!$C1220),0)</f>
        <v>0</v>
      </c>
      <c r="I1220" s="5">
        <f>IFERROR(SEARCH(Tabelle2!$A$6,Literatur!$C1220),0)</f>
        <v>0</v>
      </c>
      <c r="J1220" s="5">
        <f>IFERROR(SEARCH(Tabelle2!$A$7,Literatur!$C1220),0)</f>
        <v>0</v>
      </c>
      <c r="K1220" s="5">
        <f>IFERROR(SEARCH(Tabelle2!$A$8,Literatur!$C1220),0)</f>
        <v>0</v>
      </c>
      <c r="L1220" s="5">
        <f>IFERROR(SEARCH(Tabelle2!$A$9,Literatur!$C1220),0)</f>
        <v>0</v>
      </c>
      <c r="M1220" s="5">
        <f>IFERROR(SEARCH(Tabelle2!$A$10,Literatur!$C1220),0)</f>
        <v>0</v>
      </c>
      <c r="N1220" t="s">
        <v>3715</v>
      </c>
      <c r="O1220" t="s">
        <v>61</v>
      </c>
      <c r="P1220" t="s">
        <v>13176</v>
      </c>
      <c r="Q1220" t="s">
        <v>13177</v>
      </c>
      <c r="R1220">
        <v>1</v>
      </c>
      <c r="S1220">
        <v>115006</v>
      </c>
      <c r="T1220" t="s">
        <v>64</v>
      </c>
      <c r="U1220" t="s">
        <v>13178</v>
      </c>
      <c r="V1220" t="s">
        <v>13179</v>
      </c>
      <c r="X1220" t="s">
        <v>13180</v>
      </c>
      <c r="Y1220" t="s">
        <v>13181</v>
      </c>
      <c r="Z1220" t="s">
        <v>13182</v>
      </c>
      <c r="AA1220">
        <f t="shared" si="59"/>
        <v>6</v>
      </c>
      <c r="AB1220">
        <v>34</v>
      </c>
      <c r="AC1220" t="s">
        <v>13503</v>
      </c>
      <c r="AD1220" t="s">
        <v>71</v>
      </c>
      <c r="AE1220">
        <v>24731673</v>
      </c>
      <c r="AG1220" t="s">
        <v>13504</v>
      </c>
      <c r="AH1220" t="s">
        <v>13505</v>
      </c>
      <c r="AI1220" t="s">
        <v>13506</v>
      </c>
      <c r="AL1220">
        <v>2164792</v>
      </c>
      <c r="AM1220">
        <v>2014</v>
      </c>
      <c r="AN1220" t="s">
        <v>13507</v>
      </c>
      <c r="AO1220" t="s">
        <v>13508</v>
      </c>
      <c r="AP1220" t="s">
        <v>13508</v>
      </c>
      <c r="AQ1220" t="s">
        <v>13509</v>
      </c>
      <c r="AR1220" t="s">
        <v>13510</v>
      </c>
      <c r="AS1220" t="s">
        <v>13511</v>
      </c>
      <c r="AT1220" t="s">
        <v>13512</v>
      </c>
      <c r="AU1220" t="s">
        <v>13513</v>
      </c>
      <c r="AV1220" t="s">
        <v>84</v>
      </c>
      <c r="AW1220" t="s">
        <v>86</v>
      </c>
      <c r="AX1220" t="s">
        <v>86</v>
      </c>
      <c r="AY1220" t="s">
        <v>86</v>
      </c>
      <c r="AZ1220" t="s">
        <v>85</v>
      </c>
      <c r="BA1220" t="s">
        <v>85</v>
      </c>
      <c r="BC1220">
        <v>34</v>
      </c>
      <c r="BD1220" t="s">
        <v>86</v>
      </c>
      <c r="BE1220" t="s">
        <v>86</v>
      </c>
      <c r="BF1220" t="s">
        <v>85</v>
      </c>
      <c r="BG1220" t="s">
        <v>86</v>
      </c>
      <c r="BH1220" t="s">
        <v>85</v>
      </c>
      <c r="BI1220" t="s">
        <v>85</v>
      </c>
      <c r="BJ1220" t="s">
        <v>85</v>
      </c>
      <c r="BK1220" t="s">
        <v>85</v>
      </c>
      <c r="BL1220" t="s">
        <v>6866</v>
      </c>
      <c r="BM1220" t="s">
        <v>262</v>
      </c>
      <c r="BN1220" t="s">
        <v>13514</v>
      </c>
      <c r="BO1220" t="s">
        <v>13501</v>
      </c>
      <c r="BP1220" s="1" t="s">
        <v>13515</v>
      </c>
    </row>
    <row r="1221" spans="1:68" hidden="1" x14ac:dyDescent="0.25">
      <c r="A1221" s="1" t="s">
        <v>13173</v>
      </c>
      <c r="B1221" t="s">
        <v>13174</v>
      </c>
      <c r="C1221" t="s">
        <v>13175</v>
      </c>
      <c r="D1221" s="5">
        <f t="shared" si="58"/>
        <v>4</v>
      </c>
      <c r="E1221" s="5">
        <f>IFERROR(SEARCH(Tabelle2!$A$2,Literatur!$C1221),0)</f>
        <v>0</v>
      </c>
      <c r="F1221" s="5">
        <f>IFERROR(SEARCH(Tabelle2!$A$3,Literatur!$C1221),0)</f>
        <v>0</v>
      </c>
      <c r="G1221" s="5">
        <v>1</v>
      </c>
      <c r="H1221" s="5">
        <f>IFERROR(SEARCH(Tabelle2!$A$5,Literatur!$C1221),0)</f>
        <v>0</v>
      </c>
      <c r="I1221" s="5">
        <f>IFERROR(SEARCH(Tabelle2!$A$6,Literatur!$C1221),0)</f>
        <v>0</v>
      </c>
      <c r="J1221" s="5">
        <f>IFERROR(SEARCH(Tabelle2!$A$7,Literatur!$C1221),0)</f>
        <v>0</v>
      </c>
      <c r="K1221" s="5">
        <f>IFERROR(SEARCH(Tabelle2!$A$8,Literatur!$C1221),0)</f>
        <v>0</v>
      </c>
      <c r="L1221" s="5">
        <f>IFERROR(SEARCH(Tabelle2!$A$9,Literatur!$C1221),0)</f>
        <v>0</v>
      </c>
      <c r="M1221" s="5">
        <f>IFERROR(SEARCH(Tabelle2!$A$10,Literatur!$C1221),0)</f>
        <v>0</v>
      </c>
      <c r="N1221" t="s">
        <v>3715</v>
      </c>
      <c r="O1221" t="s">
        <v>61</v>
      </c>
      <c r="P1221" t="s">
        <v>13176</v>
      </c>
      <c r="Q1221" t="s">
        <v>13177</v>
      </c>
      <c r="R1221">
        <v>1</v>
      </c>
      <c r="S1221">
        <v>115006</v>
      </c>
      <c r="T1221" t="s">
        <v>64</v>
      </c>
      <c r="U1221" t="s">
        <v>13178</v>
      </c>
      <c r="V1221" t="s">
        <v>13179</v>
      </c>
      <c r="X1221" t="s">
        <v>13180</v>
      </c>
      <c r="Y1221" t="s">
        <v>13181</v>
      </c>
      <c r="Z1221" t="s">
        <v>13182</v>
      </c>
      <c r="AA1221">
        <f t="shared" si="59"/>
        <v>6</v>
      </c>
      <c r="AB1221">
        <v>34</v>
      </c>
      <c r="AC1221" t="s">
        <v>13516</v>
      </c>
      <c r="AD1221" t="s">
        <v>71</v>
      </c>
      <c r="AE1221">
        <v>22721967</v>
      </c>
      <c r="AH1221" t="s">
        <v>13517</v>
      </c>
      <c r="AI1221" t="s">
        <v>13518</v>
      </c>
      <c r="AL1221">
        <v>1951328</v>
      </c>
      <c r="AM1221">
        <v>2012</v>
      </c>
      <c r="AN1221" t="s">
        <v>4384</v>
      </c>
      <c r="AO1221" t="s">
        <v>4384</v>
      </c>
      <c r="AP1221" t="s">
        <v>4384</v>
      </c>
      <c r="AQ1221" t="s">
        <v>4385</v>
      </c>
      <c r="AR1221" t="s">
        <v>4386</v>
      </c>
      <c r="AS1221" t="s">
        <v>4387</v>
      </c>
      <c r="AT1221" t="s">
        <v>13519</v>
      </c>
      <c r="AU1221" t="s">
        <v>13520</v>
      </c>
      <c r="AV1221" t="s">
        <v>84</v>
      </c>
      <c r="AW1221" t="s">
        <v>86</v>
      </c>
      <c r="AX1221" t="s">
        <v>86</v>
      </c>
      <c r="AY1221" t="s">
        <v>85</v>
      </c>
      <c r="AZ1221" t="s">
        <v>86</v>
      </c>
      <c r="BA1221" t="s">
        <v>85</v>
      </c>
      <c r="BC1221">
        <v>46</v>
      </c>
      <c r="BD1221" t="s">
        <v>86</v>
      </c>
      <c r="BE1221" t="s">
        <v>86</v>
      </c>
      <c r="BF1221" t="s">
        <v>85</v>
      </c>
      <c r="BG1221" t="s">
        <v>86</v>
      </c>
      <c r="BH1221" t="s">
        <v>85</v>
      </c>
      <c r="BI1221" t="s">
        <v>85</v>
      </c>
      <c r="BJ1221" t="s">
        <v>85</v>
      </c>
      <c r="BK1221" t="s">
        <v>86</v>
      </c>
      <c r="BL1221" t="s">
        <v>13521</v>
      </c>
      <c r="BO1221" t="s">
        <v>13514</v>
      </c>
    </row>
    <row r="1222" spans="1:68" x14ac:dyDescent="0.25">
      <c r="A1222" s="1" t="s">
        <v>13522</v>
      </c>
      <c r="B1222" t="s">
        <v>13523</v>
      </c>
      <c r="C1222" t="s">
        <v>13524</v>
      </c>
      <c r="D1222" s="5">
        <f t="shared" ref="D1222:D1258" si="60">SUM(E1222:M1222)*3</f>
        <v>3</v>
      </c>
      <c r="E1222" s="5">
        <f>IFERROR(SEARCH(Tabelle2!$A$2,Literatur!$C1222),0)</f>
        <v>0</v>
      </c>
      <c r="F1222" s="5">
        <f>IFERROR(SEARCH(Tabelle2!$A$3,Literatur!$C1222),0)</f>
        <v>0</v>
      </c>
      <c r="G1222" s="5">
        <f>IFERROR(SEARCH(Tabelle2!$A$4,Literatur!$C1222),0)</f>
        <v>0</v>
      </c>
      <c r="H1222" s="5">
        <f>IFERROR(SEARCH(Tabelle2!$A$5,Literatur!$C1222),0)</f>
        <v>0</v>
      </c>
      <c r="I1222" s="5">
        <v>1</v>
      </c>
      <c r="J1222" s="5">
        <f>IFERROR(SEARCH(Tabelle2!$A$7,Literatur!$C1222),0)</f>
        <v>0</v>
      </c>
      <c r="K1222" s="5">
        <f>IFERROR(SEARCH(Tabelle2!$A$8,Literatur!$C1222),0)</f>
        <v>0</v>
      </c>
      <c r="L1222" s="5">
        <f>IFERROR(SEARCH(Tabelle2!$A$9,Literatur!$C1222),0)</f>
        <v>0</v>
      </c>
      <c r="M1222" s="5">
        <f>IFERROR(SEARCH(Tabelle2!$A$10,Literatur!$C1222),0)</f>
        <v>0</v>
      </c>
      <c r="N1222" t="s">
        <v>60</v>
      </c>
      <c r="O1222" t="s">
        <v>61</v>
      </c>
      <c r="P1222" t="s">
        <v>3601</v>
      </c>
      <c r="Q1222" t="s">
        <v>5387</v>
      </c>
      <c r="R1222">
        <v>6</v>
      </c>
      <c r="S1222">
        <v>115525</v>
      </c>
      <c r="T1222" t="s">
        <v>64</v>
      </c>
      <c r="U1222" t="s">
        <v>13525</v>
      </c>
      <c r="V1222" t="s">
        <v>13526</v>
      </c>
      <c r="X1222" t="s">
        <v>13527</v>
      </c>
      <c r="Y1222" t="s">
        <v>13528</v>
      </c>
      <c r="Z1222" t="s">
        <v>13529</v>
      </c>
      <c r="AA1222">
        <f t="shared" si="59"/>
        <v>5</v>
      </c>
      <c r="AB1222">
        <v>37</v>
      </c>
      <c r="AC1222" t="s">
        <v>13530</v>
      </c>
      <c r="AD1222" t="s">
        <v>71</v>
      </c>
      <c r="AE1222">
        <v>30008709</v>
      </c>
      <c r="AF1222" t="s">
        <v>13531</v>
      </c>
      <c r="AG1222" t="s">
        <v>13532</v>
      </c>
      <c r="AH1222" t="s">
        <v>13533</v>
      </c>
      <c r="AI1222" t="s">
        <v>13534</v>
      </c>
      <c r="AJ1222" t="s">
        <v>113</v>
      </c>
      <c r="AK1222" t="s">
        <v>281</v>
      </c>
      <c r="AL1222">
        <v>2645049</v>
      </c>
      <c r="AM1222">
        <v>2018</v>
      </c>
      <c r="AN1222" t="s">
        <v>1538</v>
      </c>
      <c r="AO1222" t="s">
        <v>1539</v>
      </c>
      <c r="AP1222" t="s">
        <v>1539</v>
      </c>
      <c r="AQ1222" t="s">
        <v>1540</v>
      </c>
      <c r="AR1222" t="s">
        <v>1541</v>
      </c>
      <c r="AS1222" t="s">
        <v>1541</v>
      </c>
      <c r="AT1222" t="s">
        <v>13535</v>
      </c>
      <c r="AU1222" t="s">
        <v>13536</v>
      </c>
      <c r="AV1222" t="s">
        <v>84</v>
      </c>
      <c r="AW1222" t="s">
        <v>86</v>
      </c>
      <c r="AX1222" t="s">
        <v>86</v>
      </c>
      <c r="AY1222" t="s">
        <v>85</v>
      </c>
      <c r="AZ1222" t="s">
        <v>86</v>
      </c>
      <c r="BA1222" t="s">
        <v>85</v>
      </c>
      <c r="BB1222" t="s">
        <v>86</v>
      </c>
      <c r="BC1222">
        <v>0</v>
      </c>
      <c r="BD1222" t="s">
        <v>86</v>
      </c>
      <c r="BE1222" t="s">
        <v>86</v>
      </c>
      <c r="BF1222" t="s">
        <v>85</v>
      </c>
      <c r="BG1222" t="s">
        <v>86</v>
      </c>
      <c r="BH1222" t="s">
        <v>85</v>
      </c>
      <c r="BI1222" t="s">
        <v>85</v>
      </c>
      <c r="BJ1222" t="s">
        <v>85</v>
      </c>
      <c r="BK1222" t="s">
        <v>85</v>
      </c>
      <c r="BL1222" t="s">
        <v>4330</v>
      </c>
      <c r="BM1222" t="s">
        <v>3505</v>
      </c>
      <c r="BN1222" t="s">
        <v>1838</v>
      </c>
      <c r="BO1222" t="s">
        <v>1838</v>
      </c>
      <c r="BP1222" s="1" t="s">
        <v>13537</v>
      </c>
    </row>
    <row r="1223" spans="1:68" x14ac:dyDescent="0.25">
      <c r="A1223" s="1" t="s">
        <v>13522</v>
      </c>
      <c r="B1223" t="s">
        <v>13523</v>
      </c>
      <c r="C1223" t="s">
        <v>13524</v>
      </c>
      <c r="D1223" s="5">
        <f t="shared" si="60"/>
        <v>3</v>
      </c>
      <c r="E1223" s="5">
        <f>IFERROR(SEARCH(Tabelle2!$A$2,Literatur!$C1223),0)</f>
        <v>0</v>
      </c>
      <c r="F1223" s="5">
        <f>IFERROR(SEARCH(Tabelle2!$A$3,Literatur!$C1223),0)</f>
        <v>0</v>
      </c>
      <c r="G1223" s="5">
        <f>IFERROR(SEARCH(Tabelle2!$A$4,Literatur!$C1223),0)</f>
        <v>0</v>
      </c>
      <c r="H1223" s="5">
        <f>IFERROR(SEARCH(Tabelle2!$A$5,Literatur!$C1223),0)</f>
        <v>0</v>
      </c>
      <c r="I1223" s="5">
        <v>1</v>
      </c>
      <c r="J1223" s="5">
        <f>IFERROR(SEARCH(Tabelle2!$A$7,Literatur!$C1223),0)</f>
        <v>0</v>
      </c>
      <c r="K1223" s="5">
        <f>IFERROR(SEARCH(Tabelle2!$A$8,Literatur!$C1223),0)</f>
        <v>0</v>
      </c>
      <c r="L1223" s="5">
        <f>IFERROR(SEARCH(Tabelle2!$A$9,Literatur!$C1223),0)</f>
        <v>0</v>
      </c>
      <c r="M1223" s="5">
        <f>IFERROR(SEARCH(Tabelle2!$A$10,Literatur!$C1223),0)</f>
        <v>0</v>
      </c>
      <c r="N1223" t="s">
        <v>60</v>
      </c>
      <c r="O1223" t="s">
        <v>61</v>
      </c>
      <c r="P1223" t="s">
        <v>3601</v>
      </c>
      <c r="Q1223" t="s">
        <v>5387</v>
      </c>
      <c r="R1223">
        <v>6</v>
      </c>
      <c r="S1223">
        <v>115525</v>
      </c>
      <c r="T1223" t="s">
        <v>64</v>
      </c>
      <c r="U1223" t="s">
        <v>13525</v>
      </c>
      <c r="V1223" t="s">
        <v>13526</v>
      </c>
      <c r="X1223" t="s">
        <v>13527</v>
      </c>
      <c r="Y1223" t="s">
        <v>13528</v>
      </c>
      <c r="Z1223" t="s">
        <v>13529</v>
      </c>
      <c r="AA1223">
        <f t="shared" si="59"/>
        <v>5</v>
      </c>
      <c r="AB1223">
        <v>37</v>
      </c>
      <c r="AC1223" t="s">
        <v>13538</v>
      </c>
      <c r="AD1223" t="s">
        <v>71</v>
      </c>
      <c r="AE1223">
        <v>29910784</v>
      </c>
      <c r="AF1223" t="s">
        <v>13539</v>
      </c>
      <c r="AG1223" t="s">
        <v>13540</v>
      </c>
      <c r="AH1223" t="s">
        <v>13541</v>
      </c>
      <c r="AI1223" t="s">
        <v>13542</v>
      </c>
      <c r="AJ1223" t="s">
        <v>241</v>
      </c>
      <c r="AK1223" t="s">
        <v>281</v>
      </c>
      <c r="AL1223">
        <v>2645049</v>
      </c>
      <c r="AM1223">
        <v>2018</v>
      </c>
      <c r="AN1223" t="s">
        <v>1538</v>
      </c>
      <c r="AO1223" t="s">
        <v>1539</v>
      </c>
      <c r="AP1223" t="s">
        <v>1539</v>
      </c>
      <c r="AQ1223" t="s">
        <v>1540</v>
      </c>
      <c r="AR1223" t="s">
        <v>1541</v>
      </c>
      <c r="AS1223" t="s">
        <v>1541</v>
      </c>
      <c r="AT1223" t="s">
        <v>13543</v>
      </c>
      <c r="AU1223" t="s">
        <v>13544</v>
      </c>
      <c r="AV1223" t="s">
        <v>84</v>
      </c>
      <c r="AW1223" t="s">
        <v>86</v>
      </c>
      <c r="AX1223" t="s">
        <v>86</v>
      </c>
      <c r="AY1223" t="s">
        <v>85</v>
      </c>
      <c r="AZ1223" t="s">
        <v>86</v>
      </c>
      <c r="BA1223" t="s">
        <v>85</v>
      </c>
      <c r="BB1223" t="s">
        <v>86</v>
      </c>
      <c r="BC1223">
        <v>0</v>
      </c>
      <c r="BD1223" t="s">
        <v>86</v>
      </c>
      <c r="BE1223" t="s">
        <v>86</v>
      </c>
      <c r="BF1223" t="s">
        <v>85</v>
      </c>
      <c r="BG1223" t="s">
        <v>86</v>
      </c>
      <c r="BH1223" t="s">
        <v>85</v>
      </c>
      <c r="BI1223" t="s">
        <v>85</v>
      </c>
      <c r="BJ1223" t="s">
        <v>85</v>
      </c>
      <c r="BK1223" t="s">
        <v>86</v>
      </c>
      <c r="BL1223" t="s">
        <v>7283</v>
      </c>
      <c r="BM1223" t="s">
        <v>3546</v>
      </c>
      <c r="BN1223" t="s">
        <v>1067</v>
      </c>
      <c r="BO1223" t="s">
        <v>1067</v>
      </c>
      <c r="BP1223" s="1" t="s">
        <v>13545</v>
      </c>
    </row>
    <row r="1224" spans="1:68" x14ac:dyDescent="0.25">
      <c r="A1224" s="1" t="s">
        <v>13522</v>
      </c>
      <c r="B1224" t="s">
        <v>13523</v>
      </c>
      <c r="C1224" t="s">
        <v>13524</v>
      </c>
      <c r="D1224" s="5">
        <f t="shared" si="60"/>
        <v>3</v>
      </c>
      <c r="E1224" s="5">
        <f>IFERROR(SEARCH(Tabelle2!$A$2,Literatur!$C1224),0)</f>
        <v>0</v>
      </c>
      <c r="F1224" s="5">
        <f>IFERROR(SEARCH(Tabelle2!$A$3,Literatur!$C1224),0)</f>
        <v>0</v>
      </c>
      <c r="G1224" s="5">
        <f>IFERROR(SEARCH(Tabelle2!$A$4,Literatur!$C1224),0)</f>
        <v>0</v>
      </c>
      <c r="H1224" s="5">
        <f>IFERROR(SEARCH(Tabelle2!$A$5,Literatur!$C1224),0)</f>
        <v>0</v>
      </c>
      <c r="I1224" s="5">
        <v>1</v>
      </c>
      <c r="J1224" s="5">
        <f>IFERROR(SEARCH(Tabelle2!$A$7,Literatur!$C1224),0)</f>
        <v>0</v>
      </c>
      <c r="K1224" s="5">
        <f>IFERROR(SEARCH(Tabelle2!$A$8,Literatur!$C1224),0)</f>
        <v>0</v>
      </c>
      <c r="L1224" s="5">
        <f>IFERROR(SEARCH(Tabelle2!$A$9,Literatur!$C1224),0)</f>
        <v>0</v>
      </c>
      <c r="M1224" s="5">
        <f>IFERROR(SEARCH(Tabelle2!$A$10,Literatur!$C1224),0)</f>
        <v>0</v>
      </c>
      <c r="N1224" t="s">
        <v>60</v>
      </c>
      <c r="O1224" t="s">
        <v>61</v>
      </c>
      <c r="P1224" t="s">
        <v>3601</v>
      </c>
      <c r="Q1224" t="s">
        <v>5387</v>
      </c>
      <c r="R1224">
        <v>6</v>
      </c>
      <c r="S1224">
        <v>115525</v>
      </c>
      <c r="T1224" t="s">
        <v>64</v>
      </c>
      <c r="U1224" t="s">
        <v>13525</v>
      </c>
      <c r="V1224" t="s">
        <v>13526</v>
      </c>
      <c r="X1224" t="s">
        <v>13527</v>
      </c>
      <c r="Y1224" t="s">
        <v>13528</v>
      </c>
      <c r="Z1224" t="s">
        <v>13529</v>
      </c>
      <c r="AA1224">
        <f t="shared" si="59"/>
        <v>5</v>
      </c>
      <c r="AB1224">
        <v>37</v>
      </c>
      <c r="AC1224" t="s">
        <v>13546</v>
      </c>
      <c r="AD1224" t="s">
        <v>71</v>
      </c>
      <c r="AE1224">
        <v>29867838</v>
      </c>
      <c r="AF1224" t="s">
        <v>13547</v>
      </c>
      <c r="AG1224" t="s">
        <v>13548</v>
      </c>
      <c r="AH1224" t="s">
        <v>13549</v>
      </c>
      <c r="AI1224" t="s">
        <v>13550</v>
      </c>
      <c r="AJ1224" t="s">
        <v>113</v>
      </c>
      <c r="AK1224" t="s">
        <v>281</v>
      </c>
      <c r="AL1224">
        <v>2645049</v>
      </c>
      <c r="AM1224">
        <v>2018</v>
      </c>
      <c r="AN1224" t="s">
        <v>13551</v>
      </c>
      <c r="AO1224" t="s">
        <v>1539</v>
      </c>
      <c r="AP1224" t="s">
        <v>1539</v>
      </c>
      <c r="AQ1224" t="s">
        <v>1540</v>
      </c>
      <c r="AR1224" t="s">
        <v>1541</v>
      </c>
      <c r="AS1224" t="s">
        <v>1541</v>
      </c>
      <c r="AT1224" t="s">
        <v>13552</v>
      </c>
      <c r="AU1224" t="s">
        <v>13553</v>
      </c>
      <c r="AV1224" t="s">
        <v>84</v>
      </c>
      <c r="AW1224" t="s">
        <v>86</v>
      </c>
      <c r="AX1224" t="s">
        <v>86</v>
      </c>
      <c r="AY1224" t="s">
        <v>85</v>
      </c>
      <c r="AZ1224" t="s">
        <v>86</v>
      </c>
      <c r="BA1224" t="s">
        <v>85</v>
      </c>
      <c r="BB1224" t="s">
        <v>86</v>
      </c>
      <c r="BC1224">
        <v>0</v>
      </c>
      <c r="BD1224" t="s">
        <v>86</v>
      </c>
      <c r="BE1224" t="s">
        <v>86</v>
      </c>
      <c r="BF1224" t="s">
        <v>86</v>
      </c>
      <c r="BG1224" t="s">
        <v>86</v>
      </c>
      <c r="BH1224" t="s">
        <v>85</v>
      </c>
      <c r="BI1224" t="s">
        <v>85</v>
      </c>
      <c r="BJ1224" t="s">
        <v>85</v>
      </c>
      <c r="BK1224" t="s">
        <v>85</v>
      </c>
      <c r="BL1224" t="s">
        <v>7694</v>
      </c>
      <c r="BM1224" t="s">
        <v>87</v>
      </c>
      <c r="BN1224" t="s">
        <v>3743</v>
      </c>
      <c r="BO1224" t="s">
        <v>3743</v>
      </c>
      <c r="BP1224" s="1" t="s">
        <v>13554</v>
      </c>
    </row>
    <row r="1225" spans="1:68" x14ac:dyDescent="0.25">
      <c r="A1225" s="1" t="s">
        <v>13522</v>
      </c>
      <c r="B1225" t="s">
        <v>13523</v>
      </c>
      <c r="C1225" t="s">
        <v>13524</v>
      </c>
      <c r="D1225" s="5">
        <f t="shared" si="60"/>
        <v>3</v>
      </c>
      <c r="E1225" s="5">
        <f>IFERROR(SEARCH(Tabelle2!$A$2,Literatur!$C1225),0)</f>
        <v>0</v>
      </c>
      <c r="F1225" s="5">
        <f>IFERROR(SEARCH(Tabelle2!$A$3,Literatur!$C1225),0)</f>
        <v>0</v>
      </c>
      <c r="G1225" s="5">
        <f>IFERROR(SEARCH(Tabelle2!$A$4,Literatur!$C1225),0)</f>
        <v>0</v>
      </c>
      <c r="H1225" s="5">
        <f>IFERROR(SEARCH(Tabelle2!$A$5,Literatur!$C1225),0)</f>
        <v>0</v>
      </c>
      <c r="I1225" s="5">
        <v>1</v>
      </c>
      <c r="J1225" s="5">
        <f>IFERROR(SEARCH(Tabelle2!$A$7,Literatur!$C1225),0)</f>
        <v>0</v>
      </c>
      <c r="K1225" s="5">
        <f>IFERROR(SEARCH(Tabelle2!$A$8,Literatur!$C1225),0)</f>
        <v>0</v>
      </c>
      <c r="L1225" s="5">
        <f>IFERROR(SEARCH(Tabelle2!$A$9,Literatur!$C1225),0)</f>
        <v>0</v>
      </c>
      <c r="M1225" s="5">
        <f>IFERROR(SEARCH(Tabelle2!$A$10,Literatur!$C1225),0)</f>
        <v>0</v>
      </c>
      <c r="N1225" t="s">
        <v>60</v>
      </c>
      <c r="O1225" t="s">
        <v>61</v>
      </c>
      <c r="P1225" t="s">
        <v>3601</v>
      </c>
      <c r="Q1225" t="s">
        <v>5387</v>
      </c>
      <c r="R1225">
        <v>6</v>
      </c>
      <c r="S1225">
        <v>115525</v>
      </c>
      <c r="T1225" t="s">
        <v>64</v>
      </c>
      <c r="U1225" t="s">
        <v>13525</v>
      </c>
      <c r="V1225" t="s">
        <v>13526</v>
      </c>
      <c r="X1225" t="s">
        <v>13527</v>
      </c>
      <c r="Y1225" t="s">
        <v>13528</v>
      </c>
      <c r="Z1225" t="s">
        <v>13529</v>
      </c>
      <c r="AA1225">
        <f t="shared" si="59"/>
        <v>5</v>
      </c>
      <c r="AB1225">
        <v>37</v>
      </c>
      <c r="AC1225" t="s">
        <v>13555</v>
      </c>
      <c r="AD1225" t="s">
        <v>71</v>
      </c>
      <c r="AE1225">
        <v>29743008</v>
      </c>
      <c r="AF1225" t="s">
        <v>13556</v>
      </c>
      <c r="AG1225" t="s">
        <v>13557</v>
      </c>
      <c r="AH1225" t="s">
        <v>13558</v>
      </c>
      <c r="AI1225" t="s">
        <v>13559</v>
      </c>
      <c r="AJ1225" t="s">
        <v>113</v>
      </c>
      <c r="AK1225" t="s">
        <v>2130</v>
      </c>
      <c r="AL1225">
        <v>2682536</v>
      </c>
      <c r="AM1225">
        <v>2018</v>
      </c>
      <c r="AN1225" t="s">
        <v>13560</v>
      </c>
      <c r="AO1225" t="s">
        <v>13561</v>
      </c>
      <c r="AP1225" t="s">
        <v>13562</v>
      </c>
      <c r="AQ1225" t="s">
        <v>13563</v>
      </c>
      <c r="AR1225" t="s">
        <v>13564</v>
      </c>
      <c r="AS1225" t="s">
        <v>13564</v>
      </c>
      <c r="AT1225" t="s">
        <v>13565</v>
      </c>
      <c r="AU1225" t="s">
        <v>13566</v>
      </c>
      <c r="AV1225" t="s">
        <v>84</v>
      </c>
      <c r="AW1225" t="s">
        <v>86</v>
      </c>
      <c r="AX1225" t="s">
        <v>86</v>
      </c>
      <c r="AY1225" t="s">
        <v>85</v>
      </c>
      <c r="AZ1225" t="s">
        <v>86</v>
      </c>
      <c r="BA1225" t="s">
        <v>85</v>
      </c>
      <c r="BB1225" t="s">
        <v>85</v>
      </c>
      <c r="BC1225">
        <v>0</v>
      </c>
      <c r="BD1225" t="s">
        <v>86</v>
      </c>
      <c r="BE1225" t="s">
        <v>86</v>
      </c>
      <c r="BF1225" t="s">
        <v>85</v>
      </c>
      <c r="BG1225" t="s">
        <v>85</v>
      </c>
      <c r="BH1225" t="s">
        <v>85</v>
      </c>
      <c r="BI1225" t="s">
        <v>85</v>
      </c>
      <c r="BJ1225" t="s">
        <v>85</v>
      </c>
      <c r="BK1225" t="s">
        <v>85</v>
      </c>
      <c r="BL1225" t="s">
        <v>1847</v>
      </c>
      <c r="BM1225" t="s">
        <v>1877</v>
      </c>
      <c r="BN1225" t="s">
        <v>1848</v>
      </c>
      <c r="BO1225" t="s">
        <v>1848</v>
      </c>
      <c r="BP1225" s="1" t="s">
        <v>13567</v>
      </c>
    </row>
    <row r="1226" spans="1:68" x14ac:dyDescent="0.25">
      <c r="A1226" s="1" t="s">
        <v>13522</v>
      </c>
      <c r="B1226" t="s">
        <v>13523</v>
      </c>
      <c r="C1226" t="s">
        <v>13524</v>
      </c>
      <c r="D1226" s="5">
        <f t="shared" si="60"/>
        <v>3</v>
      </c>
      <c r="E1226" s="5">
        <f>IFERROR(SEARCH(Tabelle2!$A$2,Literatur!$C1226),0)</f>
        <v>0</v>
      </c>
      <c r="F1226" s="5">
        <f>IFERROR(SEARCH(Tabelle2!$A$3,Literatur!$C1226),0)</f>
        <v>0</v>
      </c>
      <c r="G1226" s="5">
        <f>IFERROR(SEARCH(Tabelle2!$A$4,Literatur!$C1226),0)</f>
        <v>0</v>
      </c>
      <c r="H1226" s="5">
        <f>IFERROR(SEARCH(Tabelle2!$A$5,Literatur!$C1226),0)</f>
        <v>0</v>
      </c>
      <c r="I1226" s="5">
        <v>1</v>
      </c>
      <c r="J1226" s="5">
        <f>IFERROR(SEARCH(Tabelle2!$A$7,Literatur!$C1226),0)</f>
        <v>0</v>
      </c>
      <c r="K1226" s="5">
        <f>IFERROR(SEARCH(Tabelle2!$A$8,Literatur!$C1226),0)</f>
        <v>0</v>
      </c>
      <c r="L1226" s="5">
        <f>IFERROR(SEARCH(Tabelle2!$A$9,Literatur!$C1226),0)</f>
        <v>0</v>
      </c>
      <c r="M1226" s="5">
        <f>IFERROR(SEARCH(Tabelle2!$A$10,Literatur!$C1226),0)</f>
        <v>0</v>
      </c>
      <c r="N1226" t="s">
        <v>60</v>
      </c>
      <c r="O1226" t="s">
        <v>61</v>
      </c>
      <c r="P1226" t="s">
        <v>3601</v>
      </c>
      <c r="Q1226" t="s">
        <v>5387</v>
      </c>
      <c r="R1226">
        <v>6</v>
      </c>
      <c r="S1226">
        <v>115525</v>
      </c>
      <c r="T1226" t="s">
        <v>64</v>
      </c>
      <c r="U1226" t="s">
        <v>13525</v>
      </c>
      <c r="V1226" t="s">
        <v>13526</v>
      </c>
      <c r="X1226" t="s">
        <v>13527</v>
      </c>
      <c r="Y1226" t="s">
        <v>13528</v>
      </c>
      <c r="Z1226" t="s">
        <v>13529</v>
      </c>
      <c r="AA1226">
        <f t="shared" si="59"/>
        <v>5</v>
      </c>
      <c r="AB1226">
        <v>37</v>
      </c>
      <c r="AC1226" t="s">
        <v>13568</v>
      </c>
      <c r="AD1226" t="s">
        <v>71</v>
      </c>
      <c r="AE1226">
        <v>29556218</v>
      </c>
      <c r="AF1226" t="s">
        <v>13569</v>
      </c>
      <c r="AG1226" t="s">
        <v>13570</v>
      </c>
      <c r="AH1226" t="s">
        <v>13571</v>
      </c>
      <c r="AI1226" t="s">
        <v>13572</v>
      </c>
      <c r="AJ1226" t="s">
        <v>420</v>
      </c>
      <c r="AK1226" t="s">
        <v>281</v>
      </c>
      <c r="AL1226">
        <v>2645049</v>
      </c>
      <c r="AM1226">
        <v>2018</v>
      </c>
      <c r="AN1226" t="s">
        <v>1538</v>
      </c>
      <c r="AO1226" t="s">
        <v>1539</v>
      </c>
      <c r="AP1226" t="s">
        <v>1539</v>
      </c>
      <c r="AQ1226" t="s">
        <v>1540</v>
      </c>
      <c r="AR1226" t="s">
        <v>1541</v>
      </c>
      <c r="AS1226" t="s">
        <v>1541</v>
      </c>
      <c r="AT1226" t="s">
        <v>13573</v>
      </c>
      <c r="AU1226" t="s">
        <v>13574</v>
      </c>
      <c r="AV1226" t="s">
        <v>84</v>
      </c>
      <c r="AW1226" t="s">
        <v>86</v>
      </c>
      <c r="AX1226" t="s">
        <v>86</v>
      </c>
      <c r="AY1226" t="s">
        <v>85</v>
      </c>
      <c r="AZ1226" t="s">
        <v>86</v>
      </c>
      <c r="BA1226" t="s">
        <v>85</v>
      </c>
      <c r="BB1226" t="s">
        <v>86</v>
      </c>
      <c r="BC1226">
        <v>0</v>
      </c>
      <c r="BD1226" t="s">
        <v>86</v>
      </c>
      <c r="BE1226" t="s">
        <v>86</v>
      </c>
      <c r="BF1226" t="s">
        <v>85</v>
      </c>
      <c r="BG1226" t="s">
        <v>86</v>
      </c>
      <c r="BH1226" t="s">
        <v>85</v>
      </c>
      <c r="BI1226" t="s">
        <v>85</v>
      </c>
      <c r="BJ1226" t="s">
        <v>85</v>
      </c>
      <c r="BK1226" t="s">
        <v>85</v>
      </c>
      <c r="BL1226" t="s">
        <v>13271</v>
      </c>
      <c r="BM1226" t="s">
        <v>5641</v>
      </c>
      <c r="BN1226" t="s">
        <v>13575</v>
      </c>
      <c r="BO1226" t="s">
        <v>13575</v>
      </c>
      <c r="BP1226" s="1" t="s">
        <v>13576</v>
      </c>
    </row>
    <row r="1227" spans="1:68" x14ac:dyDescent="0.25">
      <c r="A1227" s="1" t="s">
        <v>13522</v>
      </c>
      <c r="B1227" t="s">
        <v>13523</v>
      </c>
      <c r="C1227" t="s">
        <v>13524</v>
      </c>
      <c r="D1227" s="5">
        <f t="shared" si="60"/>
        <v>3</v>
      </c>
      <c r="E1227" s="5">
        <f>IFERROR(SEARCH(Tabelle2!$A$2,Literatur!$C1227),0)</f>
        <v>0</v>
      </c>
      <c r="F1227" s="5">
        <f>IFERROR(SEARCH(Tabelle2!$A$3,Literatur!$C1227),0)</f>
        <v>0</v>
      </c>
      <c r="G1227" s="5">
        <f>IFERROR(SEARCH(Tabelle2!$A$4,Literatur!$C1227),0)</f>
        <v>0</v>
      </c>
      <c r="H1227" s="5">
        <f>IFERROR(SEARCH(Tabelle2!$A$5,Literatur!$C1227),0)</f>
        <v>0</v>
      </c>
      <c r="I1227" s="5">
        <v>1</v>
      </c>
      <c r="J1227" s="5">
        <f>IFERROR(SEARCH(Tabelle2!$A$7,Literatur!$C1227),0)</f>
        <v>0</v>
      </c>
      <c r="K1227" s="5">
        <f>IFERROR(SEARCH(Tabelle2!$A$8,Literatur!$C1227),0)</f>
        <v>0</v>
      </c>
      <c r="L1227" s="5">
        <f>IFERROR(SEARCH(Tabelle2!$A$9,Literatur!$C1227),0)</f>
        <v>0</v>
      </c>
      <c r="M1227" s="5">
        <f>IFERROR(SEARCH(Tabelle2!$A$10,Literatur!$C1227),0)</f>
        <v>0</v>
      </c>
      <c r="N1227" t="s">
        <v>60</v>
      </c>
      <c r="O1227" t="s">
        <v>61</v>
      </c>
      <c r="P1227" t="s">
        <v>3601</v>
      </c>
      <c r="Q1227" t="s">
        <v>5387</v>
      </c>
      <c r="R1227">
        <v>6</v>
      </c>
      <c r="S1227">
        <v>115525</v>
      </c>
      <c r="T1227" t="s">
        <v>64</v>
      </c>
      <c r="U1227" t="s">
        <v>13525</v>
      </c>
      <c r="V1227" t="s">
        <v>13526</v>
      </c>
      <c r="X1227" t="s">
        <v>13527</v>
      </c>
      <c r="Y1227" t="s">
        <v>13528</v>
      </c>
      <c r="Z1227" t="s">
        <v>13529</v>
      </c>
      <c r="AA1227">
        <f t="shared" si="59"/>
        <v>5</v>
      </c>
      <c r="AB1227">
        <v>37</v>
      </c>
      <c r="AC1227" t="s">
        <v>13577</v>
      </c>
      <c r="AD1227" t="s">
        <v>71</v>
      </c>
      <c r="AE1227">
        <v>29555629</v>
      </c>
      <c r="AF1227" t="s">
        <v>13578</v>
      </c>
      <c r="AG1227" t="s">
        <v>13579</v>
      </c>
      <c r="AH1227" t="s">
        <v>13580</v>
      </c>
      <c r="AI1227" t="s">
        <v>13581</v>
      </c>
      <c r="AJ1227" t="s">
        <v>113</v>
      </c>
      <c r="AK1227" t="s">
        <v>692</v>
      </c>
      <c r="AL1227">
        <v>2687994</v>
      </c>
      <c r="AM1227">
        <v>2018</v>
      </c>
      <c r="AN1227" t="s">
        <v>3391</v>
      </c>
      <c r="AO1227" t="s">
        <v>3392</v>
      </c>
      <c r="AP1227" t="s">
        <v>3393</v>
      </c>
      <c r="AQ1227" t="s">
        <v>3394</v>
      </c>
      <c r="AR1227" t="s">
        <v>3395</v>
      </c>
      <c r="AS1227" t="s">
        <v>3396</v>
      </c>
      <c r="AT1227" t="s">
        <v>13582</v>
      </c>
      <c r="AU1227" t="s">
        <v>13583</v>
      </c>
      <c r="AV1227" t="s">
        <v>84</v>
      </c>
      <c r="AW1227" t="s">
        <v>86</v>
      </c>
      <c r="AX1227" t="s">
        <v>86</v>
      </c>
      <c r="AY1227" t="s">
        <v>85</v>
      </c>
      <c r="AZ1227" t="s">
        <v>86</v>
      </c>
      <c r="BA1227" t="s">
        <v>85</v>
      </c>
      <c r="BB1227" t="s">
        <v>86</v>
      </c>
      <c r="BC1227">
        <v>0</v>
      </c>
      <c r="BD1227" t="s">
        <v>86</v>
      </c>
      <c r="BE1227" t="s">
        <v>86</v>
      </c>
      <c r="BF1227" t="s">
        <v>86</v>
      </c>
      <c r="BG1227" t="s">
        <v>86</v>
      </c>
      <c r="BH1227" t="s">
        <v>85</v>
      </c>
      <c r="BI1227" t="s">
        <v>85</v>
      </c>
      <c r="BJ1227" t="s">
        <v>85</v>
      </c>
      <c r="BK1227" t="s">
        <v>85</v>
      </c>
      <c r="BL1227" t="s">
        <v>13271</v>
      </c>
      <c r="BM1227" t="s">
        <v>1067</v>
      </c>
      <c r="BN1227" t="s">
        <v>13584</v>
      </c>
      <c r="BO1227" t="s">
        <v>13584</v>
      </c>
      <c r="BP1227" s="1" t="s">
        <v>13585</v>
      </c>
    </row>
    <row r="1228" spans="1:68" x14ac:dyDescent="0.25">
      <c r="A1228" s="1" t="s">
        <v>13522</v>
      </c>
      <c r="B1228" t="s">
        <v>13523</v>
      </c>
      <c r="C1228" t="s">
        <v>13524</v>
      </c>
      <c r="D1228" s="5">
        <f t="shared" si="60"/>
        <v>3</v>
      </c>
      <c r="E1228" s="5">
        <f>IFERROR(SEARCH(Tabelle2!$A$2,Literatur!$C1228),0)</f>
        <v>0</v>
      </c>
      <c r="F1228" s="5">
        <f>IFERROR(SEARCH(Tabelle2!$A$3,Literatur!$C1228),0)</f>
        <v>0</v>
      </c>
      <c r="G1228" s="5">
        <f>IFERROR(SEARCH(Tabelle2!$A$4,Literatur!$C1228),0)</f>
        <v>0</v>
      </c>
      <c r="H1228" s="5">
        <f>IFERROR(SEARCH(Tabelle2!$A$5,Literatur!$C1228),0)</f>
        <v>0</v>
      </c>
      <c r="I1228" s="5">
        <v>1</v>
      </c>
      <c r="J1228" s="5">
        <f>IFERROR(SEARCH(Tabelle2!$A$7,Literatur!$C1228),0)</f>
        <v>0</v>
      </c>
      <c r="K1228" s="5">
        <f>IFERROR(SEARCH(Tabelle2!$A$8,Literatur!$C1228),0)</f>
        <v>0</v>
      </c>
      <c r="L1228" s="5">
        <f>IFERROR(SEARCH(Tabelle2!$A$9,Literatur!$C1228),0)</f>
        <v>0</v>
      </c>
      <c r="M1228" s="5">
        <f>IFERROR(SEARCH(Tabelle2!$A$10,Literatur!$C1228),0)</f>
        <v>0</v>
      </c>
      <c r="N1228" t="s">
        <v>60</v>
      </c>
      <c r="O1228" t="s">
        <v>61</v>
      </c>
      <c r="P1228" t="s">
        <v>3601</v>
      </c>
      <c r="Q1228" t="s">
        <v>5387</v>
      </c>
      <c r="R1228">
        <v>6</v>
      </c>
      <c r="S1228">
        <v>115525</v>
      </c>
      <c r="T1228" t="s">
        <v>64</v>
      </c>
      <c r="U1228" t="s">
        <v>13525</v>
      </c>
      <c r="V1228" t="s">
        <v>13526</v>
      </c>
      <c r="X1228" t="s">
        <v>13527</v>
      </c>
      <c r="Y1228" t="s">
        <v>13528</v>
      </c>
      <c r="Z1228" t="s">
        <v>13529</v>
      </c>
      <c r="AA1228">
        <f t="shared" si="59"/>
        <v>5</v>
      </c>
      <c r="AB1228">
        <v>37</v>
      </c>
      <c r="AC1228" t="s">
        <v>13586</v>
      </c>
      <c r="AD1228" t="s">
        <v>71</v>
      </c>
      <c r="AE1228">
        <v>29335469</v>
      </c>
      <c r="AF1228" t="s">
        <v>13587</v>
      </c>
      <c r="AG1228" t="s">
        <v>13588</v>
      </c>
      <c r="AH1228" t="s">
        <v>13589</v>
      </c>
      <c r="AI1228" t="s">
        <v>13590</v>
      </c>
      <c r="AJ1228" t="s">
        <v>113</v>
      </c>
      <c r="AK1228" t="s">
        <v>281</v>
      </c>
      <c r="AL1228">
        <v>2634211</v>
      </c>
      <c r="AM1228">
        <v>2018</v>
      </c>
      <c r="AN1228" t="s">
        <v>1300</v>
      </c>
      <c r="AO1228" t="s">
        <v>1301</v>
      </c>
      <c r="AP1228" t="s">
        <v>1301</v>
      </c>
      <c r="AQ1228" t="s">
        <v>1302</v>
      </c>
      <c r="AR1228" t="s">
        <v>1303</v>
      </c>
      <c r="AS1228" t="s">
        <v>1303</v>
      </c>
      <c r="AT1228" t="s">
        <v>13591</v>
      </c>
      <c r="AU1228" t="s">
        <v>13592</v>
      </c>
      <c r="AV1228" t="s">
        <v>84</v>
      </c>
      <c r="AW1228" t="s">
        <v>86</v>
      </c>
      <c r="AX1228" t="s">
        <v>86</v>
      </c>
      <c r="AY1228" t="s">
        <v>85</v>
      </c>
      <c r="AZ1228" t="s">
        <v>86</v>
      </c>
      <c r="BA1228" t="s">
        <v>85</v>
      </c>
      <c r="BB1228" t="s">
        <v>86</v>
      </c>
      <c r="BC1228">
        <v>0</v>
      </c>
      <c r="BD1228" t="s">
        <v>86</v>
      </c>
      <c r="BE1228" t="s">
        <v>86</v>
      </c>
      <c r="BF1228" t="s">
        <v>86</v>
      </c>
      <c r="BG1228" t="s">
        <v>86</v>
      </c>
      <c r="BH1228" t="s">
        <v>85</v>
      </c>
      <c r="BI1228" t="s">
        <v>85</v>
      </c>
      <c r="BJ1228" t="s">
        <v>85</v>
      </c>
      <c r="BK1228" t="s">
        <v>86</v>
      </c>
      <c r="BL1228" t="s">
        <v>13593</v>
      </c>
      <c r="BM1228" t="s">
        <v>377</v>
      </c>
      <c r="BN1228" t="s">
        <v>8053</v>
      </c>
      <c r="BO1228" t="s">
        <v>8053</v>
      </c>
      <c r="BP1228" s="1" t="s">
        <v>13594</v>
      </c>
    </row>
    <row r="1229" spans="1:68" x14ac:dyDescent="0.25">
      <c r="A1229" s="1" t="s">
        <v>13522</v>
      </c>
      <c r="B1229" t="s">
        <v>13523</v>
      </c>
      <c r="C1229" t="s">
        <v>13524</v>
      </c>
      <c r="D1229" s="5">
        <f t="shared" si="60"/>
        <v>3</v>
      </c>
      <c r="E1229" s="5">
        <f>IFERROR(SEARCH(Tabelle2!$A$2,Literatur!$C1229),0)</f>
        <v>0</v>
      </c>
      <c r="F1229" s="5">
        <f>IFERROR(SEARCH(Tabelle2!$A$3,Literatur!$C1229),0)</f>
        <v>0</v>
      </c>
      <c r="G1229" s="5">
        <f>IFERROR(SEARCH(Tabelle2!$A$4,Literatur!$C1229),0)</f>
        <v>0</v>
      </c>
      <c r="H1229" s="5">
        <f>IFERROR(SEARCH(Tabelle2!$A$5,Literatur!$C1229),0)</f>
        <v>0</v>
      </c>
      <c r="I1229" s="5">
        <v>1</v>
      </c>
      <c r="J1229" s="5">
        <f>IFERROR(SEARCH(Tabelle2!$A$7,Literatur!$C1229),0)</f>
        <v>0</v>
      </c>
      <c r="K1229" s="5">
        <f>IFERROR(SEARCH(Tabelle2!$A$8,Literatur!$C1229),0)</f>
        <v>0</v>
      </c>
      <c r="L1229" s="5">
        <f>IFERROR(SEARCH(Tabelle2!$A$9,Literatur!$C1229),0)</f>
        <v>0</v>
      </c>
      <c r="M1229" s="5">
        <f>IFERROR(SEARCH(Tabelle2!$A$10,Literatur!$C1229),0)</f>
        <v>0</v>
      </c>
      <c r="N1229" t="s">
        <v>60</v>
      </c>
      <c r="O1229" t="s">
        <v>61</v>
      </c>
      <c r="P1229" t="s">
        <v>3601</v>
      </c>
      <c r="Q1229" t="s">
        <v>5387</v>
      </c>
      <c r="R1229">
        <v>6</v>
      </c>
      <c r="S1229">
        <v>115525</v>
      </c>
      <c r="T1229" t="s">
        <v>64</v>
      </c>
      <c r="U1229" t="s">
        <v>13525</v>
      </c>
      <c r="V1229" t="s">
        <v>13526</v>
      </c>
      <c r="X1229" t="s">
        <v>13527</v>
      </c>
      <c r="Y1229" t="s">
        <v>13528</v>
      </c>
      <c r="Z1229" t="s">
        <v>13529</v>
      </c>
      <c r="AA1229">
        <f t="shared" si="59"/>
        <v>5</v>
      </c>
      <c r="AB1229">
        <v>37</v>
      </c>
      <c r="AC1229" t="s">
        <v>13595</v>
      </c>
      <c r="AD1229" t="s">
        <v>71</v>
      </c>
      <c r="AE1229">
        <v>28751669</v>
      </c>
      <c r="AF1229" t="s">
        <v>13596</v>
      </c>
      <c r="AG1229" t="s">
        <v>13597</v>
      </c>
      <c r="AH1229" t="s">
        <v>13598</v>
      </c>
      <c r="AI1229" t="s">
        <v>13599</v>
      </c>
      <c r="AJ1229" t="s">
        <v>420</v>
      </c>
      <c r="AK1229" t="s">
        <v>384</v>
      </c>
      <c r="AL1229">
        <v>2573257</v>
      </c>
      <c r="AM1229">
        <v>2017</v>
      </c>
      <c r="AN1229" t="s">
        <v>464</v>
      </c>
      <c r="AO1229" t="s">
        <v>465</v>
      </c>
      <c r="AP1229" t="s">
        <v>465</v>
      </c>
      <c r="AQ1229" t="s">
        <v>466</v>
      </c>
      <c r="AR1229" t="s">
        <v>467</v>
      </c>
      <c r="AS1229" t="s">
        <v>467</v>
      </c>
      <c r="AT1229" t="s">
        <v>13600</v>
      </c>
      <c r="AU1229" t="s">
        <v>13601</v>
      </c>
      <c r="AV1229" t="s">
        <v>84</v>
      </c>
      <c r="AW1229" t="s">
        <v>86</v>
      </c>
      <c r="AX1229" t="s">
        <v>86</v>
      </c>
      <c r="AY1229" t="s">
        <v>85</v>
      </c>
      <c r="AZ1229" t="s">
        <v>86</v>
      </c>
      <c r="BA1229" t="s">
        <v>85</v>
      </c>
      <c r="BB1229" t="s">
        <v>86</v>
      </c>
      <c r="BC1229">
        <v>0</v>
      </c>
      <c r="BD1229" t="s">
        <v>86</v>
      </c>
      <c r="BE1229" t="s">
        <v>86</v>
      </c>
      <c r="BF1229" t="s">
        <v>85</v>
      </c>
      <c r="BG1229" t="s">
        <v>86</v>
      </c>
      <c r="BH1229" t="s">
        <v>85</v>
      </c>
      <c r="BI1229" t="s">
        <v>85</v>
      </c>
      <c r="BJ1229" t="s">
        <v>85</v>
      </c>
      <c r="BK1229" t="s">
        <v>86</v>
      </c>
      <c r="BL1229" t="s">
        <v>5758</v>
      </c>
      <c r="BM1229" t="s">
        <v>2808</v>
      </c>
      <c r="BN1229" t="s">
        <v>3414</v>
      </c>
      <c r="BO1229" t="s">
        <v>3414</v>
      </c>
      <c r="BP1229" s="1" t="s">
        <v>13602</v>
      </c>
    </row>
    <row r="1230" spans="1:68" x14ac:dyDescent="0.25">
      <c r="A1230" s="1" t="s">
        <v>13522</v>
      </c>
      <c r="B1230" t="s">
        <v>13523</v>
      </c>
      <c r="C1230" t="s">
        <v>13524</v>
      </c>
      <c r="D1230" s="5">
        <f t="shared" si="60"/>
        <v>3</v>
      </c>
      <c r="E1230" s="5">
        <f>IFERROR(SEARCH(Tabelle2!$A$2,Literatur!$C1230),0)</f>
        <v>0</v>
      </c>
      <c r="F1230" s="5">
        <f>IFERROR(SEARCH(Tabelle2!$A$3,Literatur!$C1230),0)</f>
        <v>0</v>
      </c>
      <c r="G1230" s="5">
        <f>IFERROR(SEARCH(Tabelle2!$A$4,Literatur!$C1230),0)</f>
        <v>0</v>
      </c>
      <c r="H1230" s="5">
        <f>IFERROR(SEARCH(Tabelle2!$A$5,Literatur!$C1230),0)</f>
        <v>0</v>
      </c>
      <c r="I1230" s="5">
        <v>1</v>
      </c>
      <c r="J1230" s="5">
        <f>IFERROR(SEARCH(Tabelle2!$A$7,Literatur!$C1230),0)</f>
        <v>0</v>
      </c>
      <c r="K1230" s="5">
        <f>IFERROR(SEARCH(Tabelle2!$A$8,Literatur!$C1230),0)</f>
        <v>0</v>
      </c>
      <c r="L1230" s="5">
        <f>IFERROR(SEARCH(Tabelle2!$A$9,Literatur!$C1230),0)</f>
        <v>0</v>
      </c>
      <c r="M1230" s="5">
        <f>IFERROR(SEARCH(Tabelle2!$A$10,Literatur!$C1230),0)</f>
        <v>0</v>
      </c>
      <c r="N1230" t="s">
        <v>60</v>
      </c>
      <c r="O1230" t="s">
        <v>61</v>
      </c>
      <c r="P1230" t="s">
        <v>3601</v>
      </c>
      <c r="Q1230" t="s">
        <v>5387</v>
      </c>
      <c r="R1230">
        <v>6</v>
      </c>
      <c r="S1230">
        <v>115525</v>
      </c>
      <c r="T1230" t="s">
        <v>64</v>
      </c>
      <c r="U1230" t="s">
        <v>13525</v>
      </c>
      <c r="V1230" t="s">
        <v>13526</v>
      </c>
      <c r="X1230" t="s">
        <v>13527</v>
      </c>
      <c r="Y1230" t="s">
        <v>13528</v>
      </c>
      <c r="Z1230" t="s">
        <v>13529</v>
      </c>
      <c r="AA1230">
        <f t="shared" si="59"/>
        <v>5</v>
      </c>
      <c r="AB1230">
        <v>37</v>
      </c>
      <c r="AC1230" t="s">
        <v>13603</v>
      </c>
      <c r="AD1230" t="s">
        <v>71</v>
      </c>
      <c r="AE1230">
        <v>28955771</v>
      </c>
      <c r="AF1230" t="s">
        <v>13604</v>
      </c>
      <c r="AG1230" t="s">
        <v>13605</v>
      </c>
      <c r="AH1230" t="s">
        <v>13606</v>
      </c>
      <c r="AI1230" t="s">
        <v>13607</v>
      </c>
      <c r="AJ1230" t="s">
        <v>113</v>
      </c>
      <c r="AK1230" t="s">
        <v>76</v>
      </c>
      <c r="AL1230">
        <v>2592061</v>
      </c>
      <c r="AM1230">
        <v>2017</v>
      </c>
      <c r="AN1230" t="s">
        <v>13608</v>
      </c>
      <c r="AO1230" t="s">
        <v>13609</v>
      </c>
      <c r="AP1230" t="s">
        <v>13609</v>
      </c>
      <c r="AQ1230" t="s">
        <v>13610</v>
      </c>
      <c r="AR1230" t="s">
        <v>13611</v>
      </c>
      <c r="AS1230" t="s">
        <v>13611</v>
      </c>
      <c r="AT1230" t="s">
        <v>13612</v>
      </c>
      <c r="AU1230" t="s">
        <v>13613</v>
      </c>
      <c r="AV1230" t="s">
        <v>84</v>
      </c>
      <c r="AW1230" t="s">
        <v>86</v>
      </c>
      <c r="AX1230" t="s">
        <v>86</v>
      </c>
      <c r="AY1230" t="s">
        <v>85</v>
      </c>
      <c r="AZ1230" t="s">
        <v>86</v>
      </c>
      <c r="BA1230" t="s">
        <v>85</v>
      </c>
      <c r="BB1230" t="s">
        <v>86</v>
      </c>
      <c r="BC1230">
        <v>1</v>
      </c>
      <c r="BD1230" t="s">
        <v>86</v>
      </c>
      <c r="BE1230" t="s">
        <v>86</v>
      </c>
      <c r="BF1230" t="s">
        <v>85</v>
      </c>
      <c r="BG1230" t="s">
        <v>86</v>
      </c>
      <c r="BH1230" t="s">
        <v>85</v>
      </c>
      <c r="BI1230" t="s">
        <v>85</v>
      </c>
      <c r="BJ1230" t="s">
        <v>85</v>
      </c>
      <c r="BK1230" t="s">
        <v>85</v>
      </c>
      <c r="BL1230" t="s">
        <v>12488</v>
      </c>
      <c r="BM1230" t="s">
        <v>2819</v>
      </c>
      <c r="BN1230" t="s">
        <v>2070</v>
      </c>
      <c r="BO1230" t="s">
        <v>2070</v>
      </c>
      <c r="BP1230" s="1" t="s">
        <v>13614</v>
      </c>
    </row>
    <row r="1231" spans="1:68" x14ac:dyDescent="0.25">
      <c r="A1231" s="1" t="s">
        <v>13522</v>
      </c>
      <c r="B1231" t="s">
        <v>13523</v>
      </c>
      <c r="C1231" t="s">
        <v>13524</v>
      </c>
      <c r="D1231" s="5">
        <f t="shared" si="60"/>
        <v>3</v>
      </c>
      <c r="E1231" s="5">
        <f>IFERROR(SEARCH(Tabelle2!$A$2,Literatur!$C1231),0)</f>
        <v>0</v>
      </c>
      <c r="F1231" s="5">
        <f>IFERROR(SEARCH(Tabelle2!$A$3,Literatur!$C1231),0)</f>
        <v>0</v>
      </c>
      <c r="G1231" s="5">
        <f>IFERROR(SEARCH(Tabelle2!$A$4,Literatur!$C1231),0)</f>
        <v>0</v>
      </c>
      <c r="H1231" s="5">
        <f>IFERROR(SEARCH(Tabelle2!$A$5,Literatur!$C1231),0)</f>
        <v>0</v>
      </c>
      <c r="I1231" s="5">
        <v>1</v>
      </c>
      <c r="J1231" s="5">
        <f>IFERROR(SEARCH(Tabelle2!$A$7,Literatur!$C1231),0)</f>
        <v>0</v>
      </c>
      <c r="K1231" s="5">
        <f>IFERROR(SEARCH(Tabelle2!$A$8,Literatur!$C1231),0)</f>
        <v>0</v>
      </c>
      <c r="L1231" s="5">
        <f>IFERROR(SEARCH(Tabelle2!$A$9,Literatur!$C1231),0)</f>
        <v>0</v>
      </c>
      <c r="M1231" s="5">
        <f>IFERROR(SEARCH(Tabelle2!$A$10,Literatur!$C1231),0)</f>
        <v>0</v>
      </c>
      <c r="N1231" t="s">
        <v>60</v>
      </c>
      <c r="O1231" t="s">
        <v>61</v>
      </c>
      <c r="P1231" t="s">
        <v>3601</v>
      </c>
      <c r="Q1231" t="s">
        <v>5387</v>
      </c>
      <c r="R1231">
        <v>6</v>
      </c>
      <c r="S1231">
        <v>115525</v>
      </c>
      <c r="T1231" t="s">
        <v>64</v>
      </c>
      <c r="U1231" t="s">
        <v>13525</v>
      </c>
      <c r="V1231" t="s">
        <v>13526</v>
      </c>
      <c r="X1231" t="s">
        <v>13527</v>
      </c>
      <c r="Y1231" t="s">
        <v>13528</v>
      </c>
      <c r="Z1231" t="s">
        <v>13529</v>
      </c>
      <c r="AA1231">
        <f t="shared" si="59"/>
        <v>5</v>
      </c>
      <c r="AB1231">
        <v>37</v>
      </c>
      <c r="AC1231" t="s">
        <v>13615</v>
      </c>
      <c r="AD1231" t="s">
        <v>71</v>
      </c>
      <c r="AE1231">
        <v>28834719</v>
      </c>
      <c r="AF1231" t="s">
        <v>13616</v>
      </c>
      <c r="AG1231" t="s">
        <v>13617</v>
      </c>
      <c r="AH1231" t="s">
        <v>13618</v>
      </c>
      <c r="AI1231" t="s">
        <v>13619</v>
      </c>
      <c r="AJ1231" t="s">
        <v>420</v>
      </c>
      <c r="AK1231" t="s">
        <v>7919</v>
      </c>
      <c r="AL1231">
        <v>2589224</v>
      </c>
      <c r="AM1231">
        <v>2017</v>
      </c>
      <c r="AN1231" t="s">
        <v>13620</v>
      </c>
      <c r="AO1231" t="s">
        <v>13621</v>
      </c>
      <c r="AP1231" t="s">
        <v>13622</v>
      </c>
      <c r="AQ1231" t="s">
        <v>13623</v>
      </c>
      <c r="AR1231" t="s">
        <v>13624</v>
      </c>
      <c r="AS1231" t="s">
        <v>13625</v>
      </c>
      <c r="AT1231" t="s">
        <v>13626</v>
      </c>
      <c r="AU1231" t="s">
        <v>13627</v>
      </c>
      <c r="AV1231" t="s">
        <v>84</v>
      </c>
      <c r="AW1231" t="s">
        <v>85</v>
      </c>
      <c r="AX1231" t="s">
        <v>86</v>
      </c>
      <c r="AY1231" t="s">
        <v>85</v>
      </c>
      <c r="AZ1231" t="s">
        <v>86</v>
      </c>
      <c r="BA1231" t="s">
        <v>85</v>
      </c>
      <c r="BB1231" t="s">
        <v>86</v>
      </c>
      <c r="BC1231">
        <v>1</v>
      </c>
      <c r="BD1231" t="s">
        <v>86</v>
      </c>
      <c r="BE1231" t="s">
        <v>86</v>
      </c>
      <c r="BF1231" t="s">
        <v>85</v>
      </c>
      <c r="BG1231" t="s">
        <v>86</v>
      </c>
      <c r="BH1231" t="s">
        <v>85</v>
      </c>
      <c r="BI1231" t="s">
        <v>85</v>
      </c>
      <c r="BJ1231" t="s">
        <v>85</v>
      </c>
      <c r="BK1231" t="s">
        <v>85</v>
      </c>
      <c r="BL1231" t="s">
        <v>1095</v>
      </c>
      <c r="BM1231" t="s">
        <v>1792</v>
      </c>
      <c r="BN1231" t="s">
        <v>5632</v>
      </c>
      <c r="BO1231" t="s">
        <v>2899</v>
      </c>
      <c r="BP1231" s="1" t="s">
        <v>13628</v>
      </c>
    </row>
    <row r="1232" spans="1:68" x14ac:dyDescent="0.25">
      <c r="A1232" s="1" t="s">
        <v>13522</v>
      </c>
      <c r="B1232" t="s">
        <v>13523</v>
      </c>
      <c r="C1232" t="s">
        <v>13524</v>
      </c>
      <c r="D1232" s="5">
        <f t="shared" si="60"/>
        <v>3</v>
      </c>
      <c r="E1232" s="5">
        <f>IFERROR(SEARCH(Tabelle2!$A$2,Literatur!$C1232),0)</f>
        <v>0</v>
      </c>
      <c r="F1232" s="5">
        <f>IFERROR(SEARCH(Tabelle2!$A$3,Literatur!$C1232),0)</f>
        <v>0</v>
      </c>
      <c r="G1232" s="5">
        <f>IFERROR(SEARCH(Tabelle2!$A$4,Literatur!$C1232),0)</f>
        <v>0</v>
      </c>
      <c r="H1232" s="5">
        <f>IFERROR(SEARCH(Tabelle2!$A$5,Literatur!$C1232),0)</f>
        <v>0</v>
      </c>
      <c r="I1232" s="5">
        <v>1</v>
      </c>
      <c r="J1232" s="5">
        <f>IFERROR(SEARCH(Tabelle2!$A$7,Literatur!$C1232),0)</f>
        <v>0</v>
      </c>
      <c r="K1232" s="5">
        <f>IFERROR(SEARCH(Tabelle2!$A$8,Literatur!$C1232),0)</f>
        <v>0</v>
      </c>
      <c r="L1232" s="5">
        <f>IFERROR(SEARCH(Tabelle2!$A$9,Literatur!$C1232),0)</f>
        <v>0</v>
      </c>
      <c r="M1232" s="5">
        <f>IFERROR(SEARCH(Tabelle2!$A$10,Literatur!$C1232),0)</f>
        <v>0</v>
      </c>
      <c r="N1232" t="s">
        <v>60</v>
      </c>
      <c r="O1232" t="s">
        <v>61</v>
      </c>
      <c r="P1232" t="s">
        <v>3601</v>
      </c>
      <c r="Q1232" t="s">
        <v>5387</v>
      </c>
      <c r="R1232">
        <v>6</v>
      </c>
      <c r="S1232">
        <v>115525</v>
      </c>
      <c r="T1232" t="s">
        <v>64</v>
      </c>
      <c r="U1232" t="s">
        <v>13525</v>
      </c>
      <c r="V1232" t="s">
        <v>13526</v>
      </c>
      <c r="X1232" t="s">
        <v>13527</v>
      </c>
      <c r="Y1232" t="s">
        <v>13528</v>
      </c>
      <c r="Z1232" t="s">
        <v>13529</v>
      </c>
      <c r="AA1232">
        <f t="shared" si="59"/>
        <v>5</v>
      </c>
      <c r="AB1232">
        <v>37</v>
      </c>
      <c r="AC1232" t="s">
        <v>13629</v>
      </c>
      <c r="AD1232" t="s">
        <v>71</v>
      </c>
      <c r="AE1232">
        <v>28851902</v>
      </c>
      <c r="AF1232" t="s">
        <v>13630</v>
      </c>
      <c r="AG1232" t="s">
        <v>13631</v>
      </c>
      <c r="AH1232" t="s">
        <v>13632</v>
      </c>
      <c r="AI1232" t="s">
        <v>13633</v>
      </c>
      <c r="AJ1232" t="s">
        <v>77</v>
      </c>
      <c r="AK1232" t="s">
        <v>384</v>
      </c>
      <c r="AL1232">
        <v>2582427</v>
      </c>
      <c r="AM1232">
        <v>2017</v>
      </c>
      <c r="AN1232" t="s">
        <v>464</v>
      </c>
      <c r="AO1232" t="s">
        <v>465</v>
      </c>
      <c r="AP1232" t="s">
        <v>465</v>
      </c>
      <c r="AQ1232" t="s">
        <v>466</v>
      </c>
      <c r="AR1232" t="s">
        <v>467</v>
      </c>
      <c r="AS1232" t="s">
        <v>467</v>
      </c>
      <c r="AT1232" t="s">
        <v>13634</v>
      </c>
      <c r="AU1232" t="s">
        <v>13635</v>
      </c>
      <c r="AV1232" t="s">
        <v>84</v>
      </c>
      <c r="AW1232" t="s">
        <v>86</v>
      </c>
      <c r="AX1232" t="s">
        <v>86</v>
      </c>
      <c r="AY1232" t="s">
        <v>85</v>
      </c>
      <c r="AZ1232" t="s">
        <v>86</v>
      </c>
      <c r="BA1232" t="s">
        <v>85</v>
      </c>
      <c r="BB1232" t="s">
        <v>86</v>
      </c>
      <c r="BC1232">
        <v>3</v>
      </c>
      <c r="BD1232" t="s">
        <v>86</v>
      </c>
      <c r="BE1232" t="s">
        <v>86</v>
      </c>
      <c r="BF1232" t="s">
        <v>85</v>
      </c>
      <c r="BG1232" t="s">
        <v>86</v>
      </c>
      <c r="BH1232" t="s">
        <v>85</v>
      </c>
      <c r="BI1232" t="s">
        <v>85</v>
      </c>
      <c r="BJ1232" t="s">
        <v>85</v>
      </c>
      <c r="BK1232" t="s">
        <v>85</v>
      </c>
      <c r="BL1232" t="s">
        <v>5717</v>
      </c>
      <c r="BM1232" t="s">
        <v>5718</v>
      </c>
      <c r="BN1232" t="s">
        <v>1260</v>
      </c>
      <c r="BO1232" t="s">
        <v>5632</v>
      </c>
      <c r="BP1232" s="1" t="s">
        <v>13636</v>
      </c>
    </row>
    <row r="1233" spans="1:68" x14ac:dyDescent="0.25">
      <c r="A1233" s="1" t="s">
        <v>13522</v>
      </c>
      <c r="B1233" t="s">
        <v>13523</v>
      </c>
      <c r="C1233" t="s">
        <v>13524</v>
      </c>
      <c r="D1233" s="5">
        <f t="shared" si="60"/>
        <v>3</v>
      </c>
      <c r="E1233" s="5">
        <f>IFERROR(SEARCH(Tabelle2!$A$2,Literatur!$C1233),0)</f>
        <v>0</v>
      </c>
      <c r="F1233" s="5">
        <f>IFERROR(SEARCH(Tabelle2!$A$3,Literatur!$C1233),0)</f>
        <v>0</v>
      </c>
      <c r="G1233" s="5">
        <f>IFERROR(SEARCH(Tabelle2!$A$4,Literatur!$C1233),0)</f>
        <v>0</v>
      </c>
      <c r="H1233" s="5">
        <f>IFERROR(SEARCH(Tabelle2!$A$5,Literatur!$C1233),0)</f>
        <v>0</v>
      </c>
      <c r="I1233" s="5">
        <v>1</v>
      </c>
      <c r="J1233" s="5">
        <f>IFERROR(SEARCH(Tabelle2!$A$7,Literatur!$C1233),0)</f>
        <v>0</v>
      </c>
      <c r="K1233" s="5">
        <f>IFERROR(SEARCH(Tabelle2!$A$8,Literatur!$C1233),0)</f>
        <v>0</v>
      </c>
      <c r="L1233" s="5">
        <f>IFERROR(SEARCH(Tabelle2!$A$9,Literatur!$C1233),0)</f>
        <v>0</v>
      </c>
      <c r="M1233" s="5">
        <f>IFERROR(SEARCH(Tabelle2!$A$10,Literatur!$C1233),0)</f>
        <v>0</v>
      </c>
      <c r="N1233" t="s">
        <v>60</v>
      </c>
      <c r="O1233" t="s">
        <v>61</v>
      </c>
      <c r="P1233" t="s">
        <v>3601</v>
      </c>
      <c r="Q1233" t="s">
        <v>5387</v>
      </c>
      <c r="R1233">
        <v>6</v>
      </c>
      <c r="S1233">
        <v>115525</v>
      </c>
      <c r="T1233" t="s">
        <v>64</v>
      </c>
      <c r="U1233" t="s">
        <v>13525</v>
      </c>
      <c r="V1233" t="s">
        <v>13526</v>
      </c>
      <c r="X1233" t="s">
        <v>13527</v>
      </c>
      <c r="Y1233" t="s">
        <v>13528</v>
      </c>
      <c r="Z1233" t="s">
        <v>13529</v>
      </c>
      <c r="AA1233">
        <f t="shared" si="59"/>
        <v>5</v>
      </c>
      <c r="AB1233">
        <v>37</v>
      </c>
      <c r="AC1233" t="s">
        <v>13637</v>
      </c>
      <c r="AD1233" t="s">
        <v>71</v>
      </c>
      <c r="AE1233">
        <v>28428543</v>
      </c>
      <c r="AF1233" t="s">
        <v>13638</v>
      </c>
      <c r="AG1233" t="s">
        <v>13639</v>
      </c>
      <c r="AH1233" t="s">
        <v>13640</v>
      </c>
      <c r="AI1233" t="s">
        <v>13641</v>
      </c>
      <c r="AJ1233" t="s">
        <v>76</v>
      </c>
      <c r="AK1233" t="s">
        <v>384</v>
      </c>
      <c r="AL1233">
        <v>2542401</v>
      </c>
      <c r="AM1233">
        <v>2017</v>
      </c>
      <c r="AN1233" t="s">
        <v>464</v>
      </c>
      <c r="AO1233" t="s">
        <v>465</v>
      </c>
      <c r="AP1233" t="s">
        <v>465</v>
      </c>
      <c r="AQ1233" t="s">
        <v>466</v>
      </c>
      <c r="AR1233" t="s">
        <v>467</v>
      </c>
      <c r="AS1233" t="s">
        <v>467</v>
      </c>
      <c r="AT1233" t="s">
        <v>13642</v>
      </c>
      <c r="AU1233" t="s">
        <v>13643</v>
      </c>
      <c r="AV1233" t="s">
        <v>84</v>
      </c>
      <c r="AW1233" t="s">
        <v>86</v>
      </c>
      <c r="AX1233" t="s">
        <v>86</v>
      </c>
      <c r="AY1233" t="s">
        <v>85</v>
      </c>
      <c r="AZ1233" t="s">
        <v>86</v>
      </c>
      <c r="BA1233" t="s">
        <v>85</v>
      </c>
      <c r="BB1233" t="s">
        <v>86</v>
      </c>
      <c r="BC1233">
        <v>3</v>
      </c>
      <c r="BD1233" t="s">
        <v>86</v>
      </c>
      <c r="BE1233" t="s">
        <v>85</v>
      </c>
      <c r="BF1233" t="s">
        <v>85</v>
      </c>
      <c r="BG1233" t="s">
        <v>86</v>
      </c>
      <c r="BH1233" t="s">
        <v>85</v>
      </c>
      <c r="BI1233" t="s">
        <v>85</v>
      </c>
      <c r="BJ1233" t="s">
        <v>85</v>
      </c>
      <c r="BK1233" t="s">
        <v>85</v>
      </c>
      <c r="BL1233" t="s">
        <v>1333</v>
      </c>
      <c r="BM1233" t="s">
        <v>1775</v>
      </c>
      <c r="BN1233" t="s">
        <v>5086</v>
      </c>
      <c r="BO1233" t="s">
        <v>1260</v>
      </c>
      <c r="BP1233" s="1" t="s">
        <v>13644</v>
      </c>
    </row>
    <row r="1234" spans="1:68" x14ac:dyDescent="0.25">
      <c r="A1234" s="1" t="s">
        <v>13522</v>
      </c>
      <c r="B1234" t="s">
        <v>13523</v>
      </c>
      <c r="C1234" t="s">
        <v>13524</v>
      </c>
      <c r="D1234" s="5">
        <f t="shared" si="60"/>
        <v>3</v>
      </c>
      <c r="E1234" s="5">
        <f>IFERROR(SEARCH(Tabelle2!$A$2,Literatur!$C1234),0)</f>
        <v>0</v>
      </c>
      <c r="F1234" s="5">
        <f>IFERROR(SEARCH(Tabelle2!$A$3,Literatur!$C1234),0)</f>
        <v>0</v>
      </c>
      <c r="G1234" s="5">
        <f>IFERROR(SEARCH(Tabelle2!$A$4,Literatur!$C1234),0)</f>
        <v>0</v>
      </c>
      <c r="H1234" s="5">
        <f>IFERROR(SEARCH(Tabelle2!$A$5,Literatur!$C1234),0)</f>
        <v>0</v>
      </c>
      <c r="I1234" s="5">
        <v>1</v>
      </c>
      <c r="J1234" s="5">
        <f>IFERROR(SEARCH(Tabelle2!$A$7,Literatur!$C1234),0)</f>
        <v>0</v>
      </c>
      <c r="K1234" s="5">
        <f>IFERROR(SEARCH(Tabelle2!$A$8,Literatur!$C1234),0)</f>
        <v>0</v>
      </c>
      <c r="L1234" s="5">
        <f>IFERROR(SEARCH(Tabelle2!$A$9,Literatur!$C1234),0)</f>
        <v>0</v>
      </c>
      <c r="M1234" s="5">
        <f>IFERROR(SEARCH(Tabelle2!$A$10,Literatur!$C1234),0)</f>
        <v>0</v>
      </c>
      <c r="N1234" t="s">
        <v>60</v>
      </c>
      <c r="O1234" t="s">
        <v>61</v>
      </c>
      <c r="P1234" t="s">
        <v>3601</v>
      </c>
      <c r="Q1234" t="s">
        <v>5387</v>
      </c>
      <c r="R1234">
        <v>6</v>
      </c>
      <c r="S1234">
        <v>115525</v>
      </c>
      <c r="T1234" t="s">
        <v>64</v>
      </c>
      <c r="U1234" t="s">
        <v>13525</v>
      </c>
      <c r="V1234" t="s">
        <v>13526</v>
      </c>
      <c r="X1234" t="s">
        <v>13527</v>
      </c>
      <c r="Y1234" t="s">
        <v>13528</v>
      </c>
      <c r="Z1234" t="s">
        <v>13529</v>
      </c>
      <c r="AA1234">
        <f t="shared" si="59"/>
        <v>5</v>
      </c>
      <c r="AB1234">
        <v>37</v>
      </c>
      <c r="AC1234" t="s">
        <v>13645</v>
      </c>
      <c r="AD1234" t="s">
        <v>71</v>
      </c>
      <c r="AE1234">
        <v>27982032</v>
      </c>
      <c r="AF1234" t="s">
        <v>13646</v>
      </c>
      <c r="AG1234" t="s">
        <v>13647</v>
      </c>
      <c r="AH1234" t="s">
        <v>13648</v>
      </c>
      <c r="AI1234" t="s">
        <v>13649</v>
      </c>
      <c r="AJ1234" t="s">
        <v>384</v>
      </c>
      <c r="AK1234" t="s">
        <v>384</v>
      </c>
      <c r="AL1234">
        <v>2498188</v>
      </c>
      <c r="AM1234">
        <v>2016</v>
      </c>
      <c r="AN1234" t="s">
        <v>1300</v>
      </c>
      <c r="AO1234" t="s">
        <v>1301</v>
      </c>
      <c r="AP1234" t="s">
        <v>1301</v>
      </c>
      <c r="AQ1234" t="s">
        <v>1302</v>
      </c>
      <c r="AR1234" t="s">
        <v>1303</v>
      </c>
      <c r="AS1234" t="s">
        <v>1303</v>
      </c>
      <c r="AT1234" t="s">
        <v>13650</v>
      </c>
      <c r="AU1234" t="s">
        <v>13651</v>
      </c>
      <c r="AV1234" t="s">
        <v>84</v>
      </c>
      <c r="AW1234" t="s">
        <v>86</v>
      </c>
      <c r="AX1234" t="s">
        <v>86</v>
      </c>
      <c r="AY1234" t="s">
        <v>85</v>
      </c>
      <c r="AZ1234" t="s">
        <v>86</v>
      </c>
      <c r="BA1234" t="s">
        <v>85</v>
      </c>
      <c r="BB1234" t="s">
        <v>86</v>
      </c>
      <c r="BC1234">
        <v>3</v>
      </c>
      <c r="BD1234" t="s">
        <v>86</v>
      </c>
      <c r="BE1234" t="s">
        <v>86</v>
      </c>
      <c r="BF1234" t="s">
        <v>86</v>
      </c>
      <c r="BG1234" t="s">
        <v>86</v>
      </c>
      <c r="BH1234" t="s">
        <v>85</v>
      </c>
      <c r="BI1234" t="s">
        <v>85</v>
      </c>
      <c r="BJ1234" t="s">
        <v>85</v>
      </c>
      <c r="BK1234" t="s">
        <v>86</v>
      </c>
      <c r="BL1234" t="s">
        <v>13652</v>
      </c>
      <c r="BM1234" t="s">
        <v>346</v>
      </c>
      <c r="BN1234" t="s">
        <v>10647</v>
      </c>
      <c r="BO1234" t="s">
        <v>5086</v>
      </c>
      <c r="BP1234" s="1" t="s">
        <v>13653</v>
      </c>
    </row>
    <row r="1235" spans="1:68" x14ac:dyDescent="0.25">
      <c r="A1235" s="1" t="s">
        <v>13522</v>
      </c>
      <c r="B1235" t="s">
        <v>13523</v>
      </c>
      <c r="C1235" t="s">
        <v>13524</v>
      </c>
      <c r="D1235" s="5">
        <f t="shared" si="60"/>
        <v>3</v>
      </c>
      <c r="E1235" s="5">
        <f>IFERROR(SEARCH(Tabelle2!$A$2,Literatur!$C1235),0)</f>
        <v>0</v>
      </c>
      <c r="F1235" s="5">
        <f>IFERROR(SEARCH(Tabelle2!$A$3,Literatur!$C1235),0)</f>
        <v>0</v>
      </c>
      <c r="G1235" s="5">
        <f>IFERROR(SEARCH(Tabelle2!$A$4,Literatur!$C1235),0)</f>
        <v>0</v>
      </c>
      <c r="H1235" s="5">
        <f>IFERROR(SEARCH(Tabelle2!$A$5,Literatur!$C1235),0)</f>
        <v>0</v>
      </c>
      <c r="I1235" s="5">
        <v>1</v>
      </c>
      <c r="J1235" s="5">
        <f>IFERROR(SEARCH(Tabelle2!$A$7,Literatur!$C1235),0)</f>
        <v>0</v>
      </c>
      <c r="K1235" s="5">
        <f>IFERROR(SEARCH(Tabelle2!$A$8,Literatur!$C1235),0)</f>
        <v>0</v>
      </c>
      <c r="L1235" s="5">
        <f>IFERROR(SEARCH(Tabelle2!$A$9,Literatur!$C1235),0)</f>
        <v>0</v>
      </c>
      <c r="M1235" s="5">
        <f>IFERROR(SEARCH(Tabelle2!$A$10,Literatur!$C1235),0)</f>
        <v>0</v>
      </c>
      <c r="N1235" t="s">
        <v>60</v>
      </c>
      <c r="O1235" t="s">
        <v>61</v>
      </c>
      <c r="P1235" t="s">
        <v>3601</v>
      </c>
      <c r="Q1235" t="s">
        <v>5387</v>
      </c>
      <c r="R1235">
        <v>6</v>
      </c>
      <c r="S1235">
        <v>115525</v>
      </c>
      <c r="T1235" t="s">
        <v>64</v>
      </c>
      <c r="U1235" t="s">
        <v>13525</v>
      </c>
      <c r="V1235" t="s">
        <v>13526</v>
      </c>
      <c r="X1235" t="s">
        <v>13527</v>
      </c>
      <c r="Y1235" t="s">
        <v>13528</v>
      </c>
      <c r="Z1235" t="s">
        <v>13529</v>
      </c>
      <c r="AA1235">
        <f t="shared" si="59"/>
        <v>5</v>
      </c>
      <c r="AB1235">
        <v>37</v>
      </c>
      <c r="AC1235" t="s">
        <v>13654</v>
      </c>
      <c r="AD1235" t="s">
        <v>71</v>
      </c>
      <c r="AE1235">
        <v>27789287</v>
      </c>
      <c r="AF1235" t="s">
        <v>13655</v>
      </c>
      <c r="AG1235" t="s">
        <v>13656</v>
      </c>
      <c r="AH1235" t="s">
        <v>13657</v>
      </c>
      <c r="AI1235" t="s">
        <v>13658</v>
      </c>
      <c r="AJ1235" t="s">
        <v>734</v>
      </c>
      <c r="AK1235" t="s">
        <v>13659</v>
      </c>
      <c r="AL1235">
        <v>2488108</v>
      </c>
      <c r="AM1235">
        <v>2016</v>
      </c>
      <c r="AN1235" t="s">
        <v>13660</v>
      </c>
      <c r="AO1235" t="s">
        <v>13661</v>
      </c>
      <c r="AP1235" t="s">
        <v>13662</v>
      </c>
      <c r="AQ1235" t="s">
        <v>13663</v>
      </c>
      <c r="AR1235" t="s">
        <v>13664</v>
      </c>
      <c r="AS1235" t="s">
        <v>13665</v>
      </c>
      <c r="AT1235" t="s">
        <v>13666</v>
      </c>
      <c r="AU1235" t="s">
        <v>13667</v>
      </c>
      <c r="AV1235" t="s">
        <v>84</v>
      </c>
      <c r="AW1235" t="s">
        <v>85</v>
      </c>
      <c r="AX1235" t="s">
        <v>86</v>
      </c>
      <c r="AY1235" t="s">
        <v>85</v>
      </c>
      <c r="AZ1235" t="s">
        <v>86</v>
      </c>
      <c r="BA1235" t="s">
        <v>85</v>
      </c>
      <c r="BB1235" t="s">
        <v>85</v>
      </c>
      <c r="BC1235">
        <v>3</v>
      </c>
      <c r="BD1235" t="s">
        <v>86</v>
      </c>
      <c r="BE1235" t="s">
        <v>86</v>
      </c>
      <c r="BF1235" t="s">
        <v>85</v>
      </c>
      <c r="BG1235" t="s">
        <v>85</v>
      </c>
      <c r="BH1235" t="s">
        <v>86</v>
      </c>
      <c r="BI1235" t="s">
        <v>85</v>
      </c>
      <c r="BJ1235" t="s">
        <v>86</v>
      </c>
      <c r="BK1235" t="s">
        <v>85</v>
      </c>
      <c r="BL1235" t="s">
        <v>12277</v>
      </c>
      <c r="BM1235" t="s">
        <v>8805</v>
      </c>
      <c r="BN1235" t="s">
        <v>4284</v>
      </c>
      <c r="BO1235" t="s">
        <v>10647</v>
      </c>
      <c r="BP1235" s="1" t="s">
        <v>13668</v>
      </c>
    </row>
    <row r="1236" spans="1:68" x14ac:dyDescent="0.25">
      <c r="A1236" s="1" t="s">
        <v>13522</v>
      </c>
      <c r="B1236" t="s">
        <v>13523</v>
      </c>
      <c r="C1236" t="s">
        <v>13524</v>
      </c>
      <c r="D1236" s="5">
        <f t="shared" si="60"/>
        <v>3</v>
      </c>
      <c r="E1236" s="5">
        <f>IFERROR(SEARCH(Tabelle2!$A$2,Literatur!$C1236),0)</f>
        <v>0</v>
      </c>
      <c r="F1236" s="5">
        <f>IFERROR(SEARCH(Tabelle2!$A$3,Literatur!$C1236),0)</f>
        <v>0</v>
      </c>
      <c r="G1236" s="5">
        <f>IFERROR(SEARCH(Tabelle2!$A$4,Literatur!$C1236),0)</f>
        <v>0</v>
      </c>
      <c r="H1236" s="5">
        <f>IFERROR(SEARCH(Tabelle2!$A$5,Literatur!$C1236),0)</f>
        <v>0</v>
      </c>
      <c r="I1236" s="5">
        <v>1</v>
      </c>
      <c r="J1236" s="5">
        <f>IFERROR(SEARCH(Tabelle2!$A$7,Literatur!$C1236),0)</f>
        <v>0</v>
      </c>
      <c r="K1236" s="5">
        <f>IFERROR(SEARCH(Tabelle2!$A$8,Literatur!$C1236),0)</f>
        <v>0</v>
      </c>
      <c r="L1236" s="5">
        <f>IFERROR(SEARCH(Tabelle2!$A$9,Literatur!$C1236),0)</f>
        <v>0</v>
      </c>
      <c r="M1236" s="5">
        <f>IFERROR(SEARCH(Tabelle2!$A$10,Literatur!$C1236),0)</f>
        <v>0</v>
      </c>
      <c r="N1236" t="s">
        <v>60</v>
      </c>
      <c r="O1236" t="s">
        <v>61</v>
      </c>
      <c r="P1236" t="s">
        <v>3601</v>
      </c>
      <c r="Q1236" t="s">
        <v>5387</v>
      </c>
      <c r="R1236">
        <v>6</v>
      </c>
      <c r="S1236">
        <v>115525</v>
      </c>
      <c r="T1236" t="s">
        <v>64</v>
      </c>
      <c r="U1236" t="s">
        <v>13525</v>
      </c>
      <c r="V1236" t="s">
        <v>13526</v>
      </c>
      <c r="X1236" t="s">
        <v>13527</v>
      </c>
      <c r="Y1236" t="s">
        <v>13528</v>
      </c>
      <c r="Z1236" t="s">
        <v>13529</v>
      </c>
      <c r="AA1236">
        <f t="shared" si="59"/>
        <v>5</v>
      </c>
      <c r="AB1236">
        <v>37</v>
      </c>
      <c r="AC1236" t="s">
        <v>13669</v>
      </c>
      <c r="AD1236" t="s">
        <v>71</v>
      </c>
      <c r="AE1236">
        <v>28808284</v>
      </c>
      <c r="AF1236" t="s">
        <v>13670</v>
      </c>
      <c r="AG1236" t="s">
        <v>13671</v>
      </c>
      <c r="AH1236" t="s">
        <v>13672</v>
      </c>
      <c r="AI1236" t="s">
        <v>13542</v>
      </c>
      <c r="AJ1236" t="s">
        <v>1285</v>
      </c>
      <c r="AK1236" t="s">
        <v>384</v>
      </c>
      <c r="AL1236">
        <v>2582427</v>
      </c>
      <c r="AM1236">
        <v>2017</v>
      </c>
      <c r="AN1236" t="s">
        <v>464</v>
      </c>
      <c r="AO1236" t="s">
        <v>465</v>
      </c>
      <c r="AP1236" t="s">
        <v>465</v>
      </c>
      <c r="AQ1236" t="s">
        <v>466</v>
      </c>
      <c r="AR1236" t="s">
        <v>467</v>
      </c>
      <c r="AS1236" t="s">
        <v>467</v>
      </c>
      <c r="AT1236" t="s">
        <v>13673</v>
      </c>
      <c r="AU1236" t="s">
        <v>13674</v>
      </c>
      <c r="AV1236" t="s">
        <v>84</v>
      </c>
      <c r="AW1236" t="s">
        <v>86</v>
      </c>
      <c r="AX1236" t="s">
        <v>86</v>
      </c>
      <c r="AY1236" t="s">
        <v>85</v>
      </c>
      <c r="AZ1236" t="s">
        <v>86</v>
      </c>
      <c r="BA1236" t="s">
        <v>85</v>
      </c>
      <c r="BB1236" t="s">
        <v>86</v>
      </c>
      <c r="BC1236">
        <v>4</v>
      </c>
      <c r="BD1236" t="s">
        <v>86</v>
      </c>
      <c r="BE1236" t="s">
        <v>86</v>
      </c>
      <c r="BF1236" t="s">
        <v>85</v>
      </c>
      <c r="BG1236" t="s">
        <v>86</v>
      </c>
      <c r="BH1236" t="s">
        <v>85</v>
      </c>
      <c r="BI1236" t="s">
        <v>85</v>
      </c>
      <c r="BJ1236" t="s">
        <v>85</v>
      </c>
      <c r="BK1236" t="s">
        <v>86</v>
      </c>
      <c r="BL1236" t="s">
        <v>12432</v>
      </c>
      <c r="BM1236" t="s">
        <v>1561</v>
      </c>
      <c r="BN1236" t="s">
        <v>2507</v>
      </c>
      <c r="BO1236" t="s">
        <v>4284</v>
      </c>
      <c r="BP1236" s="1" t="s">
        <v>13675</v>
      </c>
    </row>
    <row r="1237" spans="1:68" x14ac:dyDescent="0.25">
      <c r="A1237" s="1" t="s">
        <v>13522</v>
      </c>
      <c r="B1237" t="s">
        <v>13523</v>
      </c>
      <c r="C1237" t="s">
        <v>13524</v>
      </c>
      <c r="D1237" s="5">
        <f t="shared" si="60"/>
        <v>3</v>
      </c>
      <c r="E1237" s="5">
        <f>IFERROR(SEARCH(Tabelle2!$A$2,Literatur!$C1237),0)</f>
        <v>0</v>
      </c>
      <c r="F1237" s="5">
        <f>IFERROR(SEARCH(Tabelle2!$A$3,Literatur!$C1237),0)</f>
        <v>0</v>
      </c>
      <c r="G1237" s="5">
        <f>IFERROR(SEARCH(Tabelle2!$A$4,Literatur!$C1237),0)</f>
        <v>0</v>
      </c>
      <c r="H1237" s="5">
        <f>IFERROR(SEARCH(Tabelle2!$A$5,Literatur!$C1237),0)</f>
        <v>0</v>
      </c>
      <c r="I1237" s="5">
        <v>1</v>
      </c>
      <c r="J1237" s="5">
        <f>IFERROR(SEARCH(Tabelle2!$A$7,Literatur!$C1237),0)</f>
        <v>0</v>
      </c>
      <c r="K1237" s="5">
        <f>IFERROR(SEARCH(Tabelle2!$A$8,Literatur!$C1237),0)</f>
        <v>0</v>
      </c>
      <c r="L1237" s="5">
        <f>IFERROR(SEARCH(Tabelle2!$A$9,Literatur!$C1237),0)</f>
        <v>0</v>
      </c>
      <c r="M1237" s="5">
        <f>IFERROR(SEARCH(Tabelle2!$A$10,Literatur!$C1237),0)</f>
        <v>0</v>
      </c>
      <c r="N1237" t="s">
        <v>60</v>
      </c>
      <c r="O1237" t="s">
        <v>61</v>
      </c>
      <c r="P1237" t="s">
        <v>3601</v>
      </c>
      <c r="Q1237" t="s">
        <v>5387</v>
      </c>
      <c r="R1237">
        <v>6</v>
      </c>
      <c r="S1237">
        <v>115525</v>
      </c>
      <c r="T1237" t="s">
        <v>64</v>
      </c>
      <c r="U1237" t="s">
        <v>13525</v>
      </c>
      <c r="V1237" t="s">
        <v>13526</v>
      </c>
      <c r="X1237" t="s">
        <v>13527</v>
      </c>
      <c r="Y1237" t="s">
        <v>13528</v>
      </c>
      <c r="Z1237" t="s">
        <v>13529</v>
      </c>
      <c r="AA1237">
        <f t="shared" si="59"/>
        <v>5</v>
      </c>
      <c r="AB1237">
        <v>37</v>
      </c>
      <c r="AC1237" t="s">
        <v>13676</v>
      </c>
      <c r="AD1237" t="s">
        <v>71</v>
      </c>
      <c r="AE1237">
        <v>28137795</v>
      </c>
      <c r="AF1237" t="s">
        <v>13677</v>
      </c>
      <c r="AG1237" t="s">
        <v>13678</v>
      </c>
      <c r="AH1237" t="s">
        <v>13679</v>
      </c>
      <c r="AI1237" t="s">
        <v>13680</v>
      </c>
      <c r="AJ1237" t="s">
        <v>1033</v>
      </c>
      <c r="AK1237" t="s">
        <v>3390</v>
      </c>
      <c r="AL1237">
        <v>2539762</v>
      </c>
      <c r="AM1237">
        <v>2017</v>
      </c>
      <c r="AN1237" t="s">
        <v>3391</v>
      </c>
      <c r="AO1237" t="s">
        <v>3392</v>
      </c>
      <c r="AP1237" t="s">
        <v>3393</v>
      </c>
      <c r="AQ1237" t="s">
        <v>3394</v>
      </c>
      <c r="AR1237" t="s">
        <v>3395</v>
      </c>
      <c r="AS1237" t="s">
        <v>3396</v>
      </c>
      <c r="AT1237" t="s">
        <v>13681</v>
      </c>
      <c r="AU1237" t="s">
        <v>13682</v>
      </c>
      <c r="AV1237" t="s">
        <v>84</v>
      </c>
      <c r="AW1237" t="s">
        <v>85</v>
      </c>
      <c r="AX1237" t="s">
        <v>86</v>
      </c>
      <c r="AY1237" t="s">
        <v>85</v>
      </c>
      <c r="AZ1237" t="s">
        <v>86</v>
      </c>
      <c r="BA1237" t="s">
        <v>85</v>
      </c>
      <c r="BB1237" t="s">
        <v>86</v>
      </c>
      <c r="BC1237">
        <v>4</v>
      </c>
      <c r="BD1237" t="s">
        <v>86</v>
      </c>
      <c r="BE1237" t="s">
        <v>86</v>
      </c>
      <c r="BF1237" t="s">
        <v>86</v>
      </c>
      <c r="BG1237" t="s">
        <v>86</v>
      </c>
      <c r="BH1237" t="s">
        <v>85</v>
      </c>
      <c r="BI1237" t="s">
        <v>85</v>
      </c>
      <c r="BJ1237" t="s">
        <v>85</v>
      </c>
      <c r="BK1237" t="s">
        <v>86</v>
      </c>
      <c r="BL1237" t="s">
        <v>3643</v>
      </c>
      <c r="BM1237" t="s">
        <v>699</v>
      </c>
      <c r="BN1237" t="s">
        <v>4968</v>
      </c>
      <c r="BO1237" t="s">
        <v>2507</v>
      </c>
      <c r="BP1237" s="1" t="s">
        <v>13683</v>
      </c>
    </row>
    <row r="1238" spans="1:68" x14ac:dyDescent="0.25">
      <c r="A1238" s="1" t="s">
        <v>13522</v>
      </c>
      <c r="B1238" t="s">
        <v>13523</v>
      </c>
      <c r="C1238" t="s">
        <v>13524</v>
      </c>
      <c r="D1238" s="5">
        <f t="shared" si="60"/>
        <v>3</v>
      </c>
      <c r="E1238" s="5">
        <f>IFERROR(SEARCH(Tabelle2!$A$2,Literatur!$C1238),0)</f>
        <v>0</v>
      </c>
      <c r="F1238" s="5">
        <f>IFERROR(SEARCH(Tabelle2!$A$3,Literatur!$C1238),0)</f>
        <v>0</v>
      </c>
      <c r="G1238" s="5">
        <f>IFERROR(SEARCH(Tabelle2!$A$4,Literatur!$C1238),0)</f>
        <v>0</v>
      </c>
      <c r="H1238" s="5">
        <f>IFERROR(SEARCH(Tabelle2!$A$5,Literatur!$C1238),0)</f>
        <v>0</v>
      </c>
      <c r="I1238" s="5">
        <v>1</v>
      </c>
      <c r="J1238" s="5">
        <f>IFERROR(SEARCH(Tabelle2!$A$7,Literatur!$C1238),0)</f>
        <v>0</v>
      </c>
      <c r="K1238" s="5">
        <f>IFERROR(SEARCH(Tabelle2!$A$8,Literatur!$C1238),0)</f>
        <v>0</v>
      </c>
      <c r="L1238" s="5">
        <f>IFERROR(SEARCH(Tabelle2!$A$9,Literatur!$C1238),0)</f>
        <v>0</v>
      </c>
      <c r="M1238" s="5">
        <f>IFERROR(SEARCH(Tabelle2!$A$10,Literatur!$C1238),0)</f>
        <v>0</v>
      </c>
      <c r="N1238" t="s">
        <v>60</v>
      </c>
      <c r="O1238" t="s">
        <v>61</v>
      </c>
      <c r="P1238" t="s">
        <v>3601</v>
      </c>
      <c r="Q1238" t="s">
        <v>5387</v>
      </c>
      <c r="R1238">
        <v>6</v>
      </c>
      <c r="S1238">
        <v>115525</v>
      </c>
      <c r="T1238" t="s">
        <v>64</v>
      </c>
      <c r="U1238" t="s">
        <v>13525</v>
      </c>
      <c r="V1238" t="s">
        <v>13526</v>
      </c>
      <c r="X1238" t="s">
        <v>13527</v>
      </c>
      <c r="Y1238" t="s">
        <v>13528</v>
      </c>
      <c r="Z1238" t="s">
        <v>13529</v>
      </c>
      <c r="AA1238">
        <f t="shared" si="59"/>
        <v>5</v>
      </c>
      <c r="AB1238">
        <v>37</v>
      </c>
      <c r="AC1238" t="s">
        <v>13684</v>
      </c>
      <c r="AD1238" t="s">
        <v>71</v>
      </c>
      <c r="AE1238">
        <v>27303401</v>
      </c>
      <c r="AF1238" t="s">
        <v>13685</v>
      </c>
      <c r="AG1238" t="s">
        <v>13686</v>
      </c>
      <c r="AH1238" t="s">
        <v>13687</v>
      </c>
      <c r="AI1238" t="s">
        <v>13688</v>
      </c>
      <c r="AJ1238" t="s">
        <v>719</v>
      </c>
      <c r="AK1238" t="s">
        <v>384</v>
      </c>
      <c r="AL1238">
        <v>2369092</v>
      </c>
      <c r="AM1238">
        <v>2016</v>
      </c>
      <c r="AN1238" t="s">
        <v>1538</v>
      </c>
      <c r="AO1238" t="s">
        <v>1539</v>
      </c>
      <c r="AP1238" t="s">
        <v>1539</v>
      </c>
      <c r="AQ1238" t="s">
        <v>1540</v>
      </c>
      <c r="AR1238" t="s">
        <v>1541</v>
      </c>
      <c r="AS1238" t="s">
        <v>1541</v>
      </c>
      <c r="AT1238" t="s">
        <v>13689</v>
      </c>
      <c r="AU1238" t="s">
        <v>13690</v>
      </c>
      <c r="AV1238" t="s">
        <v>84</v>
      </c>
      <c r="AW1238" t="s">
        <v>86</v>
      </c>
      <c r="AX1238" t="s">
        <v>86</v>
      </c>
      <c r="AY1238" t="s">
        <v>85</v>
      </c>
      <c r="AZ1238" t="s">
        <v>86</v>
      </c>
      <c r="BA1238" t="s">
        <v>85</v>
      </c>
      <c r="BB1238" t="s">
        <v>85</v>
      </c>
      <c r="BC1238">
        <v>4</v>
      </c>
      <c r="BD1238" t="s">
        <v>85</v>
      </c>
      <c r="BE1238" t="s">
        <v>86</v>
      </c>
      <c r="BF1238" t="s">
        <v>85</v>
      </c>
      <c r="BG1238" t="s">
        <v>86</v>
      </c>
      <c r="BH1238" t="s">
        <v>85</v>
      </c>
      <c r="BI1238" t="s">
        <v>85</v>
      </c>
      <c r="BJ1238" t="s">
        <v>85</v>
      </c>
      <c r="BK1238" t="s">
        <v>85</v>
      </c>
      <c r="BL1238" t="s">
        <v>3764</v>
      </c>
      <c r="BM1238" t="s">
        <v>3775</v>
      </c>
      <c r="BN1238" t="s">
        <v>8814</v>
      </c>
      <c r="BO1238" t="s">
        <v>4968</v>
      </c>
      <c r="BP1238" s="1" t="s">
        <v>13691</v>
      </c>
    </row>
    <row r="1239" spans="1:68" x14ac:dyDescent="0.25">
      <c r="A1239" s="1" t="s">
        <v>13522</v>
      </c>
      <c r="B1239" t="s">
        <v>13523</v>
      </c>
      <c r="C1239" t="s">
        <v>13524</v>
      </c>
      <c r="D1239" s="5">
        <f t="shared" si="60"/>
        <v>3</v>
      </c>
      <c r="E1239" s="5">
        <f>IFERROR(SEARCH(Tabelle2!$A$2,Literatur!$C1239),0)</f>
        <v>0</v>
      </c>
      <c r="F1239" s="5">
        <f>IFERROR(SEARCH(Tabelle2!$A$3,Literatur!$C1239),0)</f>
        <v>0</v>
      </c>
      <c r="G1239" s="5">
        <f>IFERROR(SEARCH(Tabelle2!$A$4,Literatur!$C1239),0)</f>
        <v>0</v>
      </c>
      <c r="H1239" s="5">
        <f>IFERROR(SEARCH(Tabelle2!$A$5,Literatur!$C1239),0)</f>
        <v>0</v>
      </c>
      <c r="I1239" s="5">
        <v>1</v>
      </c>
      <c r="J1239" s="5">
        <f>IFERROR(SEARCH(Tabelle2!$A$7,Literatur!$C1239),0)</f>
        <v>0</v>
      </c>
      <c r="K1239" s="5">
        <f>IFERROR(SEARCH(Tabelle2!$A$8,Literatur!$C1239),0)</f>
        <v>0</v>
      </c>
      <c r="L1239" s="5">
        <f>IFERROR(SEARCH(Tabelle2!$A$9,Literatur!$C1239),0)</f>
        <v>0</v>
      </c>
      <c r="M1239" s="5">
        <f>IFERROR(SEARCH(Tabelle2!$A$10,Literatur!$C1239),0)</f>
        <v>0</v>
      </c>
      <c r="N1239" t="s">
        <v>60</v>
      </c>
      <c r="O1239" t="s">
        <v>61</v>
      </c>
      <c r="P1239" t="s">
        <v>3601</v>
      </c>
      <c r="Q1239" t="s">
        <v>5387</v>
      </c>
      <c r="R1239">
        <v>6</v>
      </c>
      <c r="S1239">
        <v>115525</v>
      </c>
      <c r="T1239" t="s">
        <v>64</v>
      </c>
      <c r="U1239" t="s">
        <v>13525</v>
      </c>
      <c r="V1239" t="s">
        <v>13526</v>
      </c>
      <c r="X1239" t="s">
        <v>13527</v>
      </c>
      <c r="Y1239" t="s">
        <v>13528</v>
      </c>
      <c r="Z1239" t="s">
        <v>13529</v>
      </c>
      <c r="AA1239">
        <f t="shared" si="59"/>
        <v>5</v>
      </c>
      <c r="AB1239">
        <v>37</v>
      </c>
      <c r="AC1239" t="s">
        <v>13692</v>
      </c>
      <c r="AD1239" t="s">
        <v>71</v>
      </c>
      <c r="AE1239">
        <v>26149193</v>
      </c>
      <c r="AF1239" t="s">
        <v>13693</v>
      </c>
      <c r="AG1239" t="s">
        <v>13694</v>
      </c>
      <c r="AH1239" t="s">
        <v>13695</v>
      </c>
      <c r="AI1239" t="s">
        <v>13696</v>
      </c>
      <c r="AJ1239" t="s">
        <v>281</v>
      </c>
      <c r="AK1239" t="s">
        <v>1033</v>
      </c>
      <c r="AL1239">
        <v>2476154</v>
      </c>
      <c r="AM1239">
        <v>2015</v>
      </c>
      <c r="AN1239" t="s">
        <v>464</v>
      </c>
      <c r="AO1239" t="s">
        <v>465</v>
      </c>
      <c r="AP1239" t="s">
        <v>465</v>
      </c>
      <c r="AQ1239" t="s">
        <v>466</v>
      </c>
      <c r="AR1239" t="s">
        <v>467</v>
      </c>
      <c r="AS1239" t="s">
        <v>467</v>
      </c>
      <c r="AT1239" t="s">
        <v>13697</v>
      </c>
      <c r="AU1239" t="s">
        <v>13698</v>
      </c>
      <c r="AV1239" t="s">
        <v>84</v>
      </c>
      <c r="AW1239" t="s">
        <v>86</v>
      </c>
      <c r="AX1239" t="s">
        <v>86</v>
      </c>
      <c r="AY1239" t="s">
        <v>85</v>
      </c>
      <c r="AZ1239" t="s">
        <v>86</v>
      </c>
      <c r="BA1239" t="s">
        <v>85</v>
      </c>
      <c r="BB1239" t="s">
        <v>85</v>
      </c>
      <c r="BC1239">
        <v>5</v>
      </c>
      <c r="BD1239" t="s">
        <v>86</v>
      </c>
      <c r="BE1239" t="s">
        <v>86</v>
      </c>
      <c r="BF1239" t="s">
        <v>86</v>
      </c>
      <c r="BG1239" t="s">
        <v>86</v>
      </c>
      <c r="BH1239" t="s">
        <v>85</v>
      </c>
      <c r="BI1239" t="s">
        <v>85</v>
      </c>
      <c r="BJ1239" t="s">
        <v>85</v>
      </c>
      <c r="BK1239" t="s">
        <v>86</v>
      </c>
      <c r="BL1239" t="s">
        <v>8814</v>
      </c>
      <c r="BM1239" t="s">
        <v>504</v>
      </c>
      <c r="BN1239" t="s">
        <v>8305</v>
      </c>
      <c r="BO1239" t="s">
        <v>8814</v>
      </c>
      <c r="BP1239" s="1" t="s">
        <v>13699</v>
      </c>
    </row>
    <row r="1240" spans="1:68" x14ac:dyDescent="0.25">
      <c r="A1240" s="1" t="s">
        <v>13522</v>
      </c>
      <c r="B1240" t="s">
        <v>13523</v>
      </c>
      <c r="C1240" t="s">
        <v>13524</v>
      </c>
      <c r="D1240" s="5">
        <f t="shared" si="60"/>
        <v>3</v>
      </c>
      <c r="E1240" s="5">
        <f>IFERROR(SEARCH(Tabelle2!$A$2,Literatur!$C1240),0)</f>
        <v>0</v>
      </c>
      <c r="F1240" s="5">
        <f>IFERROR(SEARCH(Tabelle2!$A$3,Literatur!$C1240),0)</f>
        <v>0</v>
      </c>
      <c r="G1240" s="5">
        <f>IFERROR(SEARCH(Tabelle2!$A$4,Literatur!$C1240),0)</f>
        <v>0</v>
      </c>
      <c r="H1240" s="5">
        <f>IFERROR(SEARCH(Tabelle2!$A$5,Literatur!$C1240),0)</f>
        <v>0</v>
      </c>
      <c r="I1240" s="5">
        <v>1</v>
      </c>
      <c r="J1240" s="5">
        <f>IFERROR(SEARCH(Tabelle2!$A$7,Literatur!$C1240),0)</f>
        <v>0</v>
      </c>
      <c r="K1240" s="5">
        <f>IFERROR(SEARCH(Tabelle2!$A$8,Literatur!$C1240),0)</f>
        <v>0</v>
      </c>
      <c r="L1240" s="5">
        <f>IFERROR(SEARCH(Tabelle2!$A$9,Literatur!$C1240),0)</f>
        <v>0</v>
      </c>
      <c r="M1240" s="5">
        <f>IFERROR(SEARCH(Tabelle2!$A$10,Literatur!$C1240),0)</f>
        <v>0</v>
      </c>
      <c r="N1240" t="s">
        <v>60</v>
      </c>
      <c r="O1240" t="s">
        <v>61</v>
      </c>
      <c r="P1240" t="s">
        <v>3601</v>
      </c>
      <c r="Q1240" t="s">
        <v>5387</v>
      </c>
      <c r="R1240">
        <v>6</v>
      </c>
      <c r="S1240">
        <v>115525</v>
      </c>
      <c r="T1240" t="s">
        <v>64</v>
      </c>
      <c r="U1240" t="s">
        <v>13525</v>
      </c>
      <c r="V1240" t="s">
        <v>13526</v>
      </c>
      <c r="X1240" t="s">
        <v>13527</v>
      </c>
      <c r="Y1240" t="s">
        <v>13528</v>
      </c>
      <c r="Z1240" t="s">
        <v>13529</v>
      </c>
      <c r="AA1240">
        <f t="shared" si="59"/>
        <v>5</v>
      </c>
      <c r="AB1240">
        <v>37</v>
      </c>
      <c r="AC1240" t="s">
        <v>13700</v>
      </c>
      <c r="AD1240" t="s">
        <v>71</v>
      </c>
      <c r="AE1240">
        <v>25685792</v>
      </c>
      <c r="AF1240" t="s">
        <v>13701</v>
      </c>
      <c r="AG1240" t="s">
        <v>13702</v>
      </c>
      <c r="AH1240" t="s">
        <v>13703</v>
      </c>
      <c r="AI1240" t="s">
        <v>13704</v>
      </c>
      <c r="AJ1240" t="s">
        <v>2348</v>
      </c>
      <c r="AK1240" t="s">
        <v>824</v>
      </c>
      <c r="AL1240">
        <v>2246988</v>
      </c>
      <c r="AM1240">
        <v>2015</v>
      </c>
      <c r="AN1240" t="s">
        <v>5192</v>
      </c>
      <c r="AO1240" t="s">
        <v>5193</v>
      </c>
      <c r="AP1240" t="s">
        <v>5193</v>
      </c>
      <c r="AQ1240" t="s">
        <v>5194</v>
      </c>
      <c r="AR1240" t="s">
        <v>6884</v>
      </c>
      <c r="AS1240" t="s">
        <v>5195</v>
      </c>
      <c r="AT1240" t="s">
        <v>13705</v>
      </c>
      <c r="AU1240" t="s">
        <v>13706</v>
      </c>
      <c r="AV1240" t="s">
        <v>84</v>
      </c>
      <c r="AW1240" t="s">
        <v>86</v>
      </c>
      <c r="AX1240" t="s">
        <v>86</v>
      </c>
      <c r="AY1240" t="s">
        <v>85</v>
      </c>
      <c r="AZ1240" t="s">
        <v>86</v>
      </c>
      <c r="BA1240" t="s">
        <v>85</v>
      </c>
      <c r="BB1240" t="s">
        <v>85</v>
      </c>
      <c r="BC1240">
        <v>5</v>
      </c>
      <c r="BD1240" t="s">
        <v>86</v>
      </c>
      <c r="BE1240" t="s">
        <v>86</v>
      </c>
      <c r="BF1240" t="s">
        <v>85</v>
      </c>
      <c r="BG1240" t="s">
        <v>85</v>
      </c>
      <c r="BH1240" t="s">
        <v>85</v>
      </c>
      <c r="BI1240" t="s">
        <v>85</v>
      </c>
      <c r="BJ1240" t="s">
        <v>85</v>
      </c>
      <c r="BK1240" t="s">
        <v>85</v>
      </c>
      <c r="BL1240" t="s">
        <v>13450</v>
      </c>
      <c r="BM1240" t="s">
        <v>2265</v>
      </c>
      <c r="BN1240" t="s">
        <v>11099</v>
      </c>
      <c r="BO1240" t="s">
        <v>8305</v>
      </c>
      <c r="BP1240" s="1" t="s">
        <v>13707</v>
      </c>
    </row>
    <row r="1241" spans="1:68" x14ac:dyDescent="0.25">
      <c r="A1241" s="1" t="s">
        <v>13522</v>
      </c>
      <c r="B1241" t="s">
        <v>13523</v>
      </c>
      <c r="C1241" t="s">
        <v>13524</v>
      </c>
      <c r="D1241" s="5">
        <f t="shared" si="60"/>
        <v>3</v>
      </c>
      <c r="E1241" s="5">
        <f>IFERROR(SEARCH(Tabelle2!$A$2,Literatur!$C1241),0)</f>
        <v>0</v>
      </c>
      <c r="F1241" s="5">
        <f>IFERROR(SEARCH(Tabelle2!$A$3,Literatur!$C1241),0)</f>
        <v>0</v>
      </c>
      <c r="G1241" s="5">
        <f>IFERROR(SEARCH(Tabelle2!$A$4,Literatur!$C1241),0)</f>
        <v>0</v>
      </c>
      <c r="H1241" s="5">
        <f>IFERROR(SEARCH(Tabelle2!$A$5,Literatur!$C1241),0)</f>
        <v>0</v>
      </c>
      <c r="I1241" s="5">
        <v>1</v>
      </c>
      <c r="J1241" s="5">
        <f>IFERROR(SEARCH(Tabelle2!$A$7,Literatur!$C1241),0)</f>
        <v>0</v>
      </c>
      <c r="K1241" s="5">
        <f>IFERROR(SEARCH(Tabelle2!$A$8,Literatur!$C1241),0)</f>
        <v>0</v>
      </c>
      <c r="L1241" s="5">
        <f>IFERROR(SEARCH(Tabelle2!$A$9,Literatur!$C1241),0)</f>
        <v>0</v>
      </c>
      <c r="M1241" s="5">
        <f>IFERROR(SEARCH(Tabelle2!$A$10,Literatur!$C1241),0)</f>
        <v>0</v>
      </c>
      <c r="N1241" t="s">
        <v>60</v>
      </c>
      <c r="O1241" t="s">
        <v>61</v>
      </c>
      <c r="P1241" t="s">
        <v>3601</v>
      </c>
      <c r="Q1241" t="s">
        <v>5387</v>
      </c>
      <c r="R1241">
        <v>6</v>
      </c>
      <c r="S1241">
        <v>115525</v>
      </c>
      <c r="T1241" t="s">
        <v>64</v>
      </c>
      <c r="U1241" t="s">
        <v>13525</v>
      </c>
      <c r="V1241" t="s">
        <v>13526</v>
      </c>
      <c r="X1241" t="s">
        <v>13527</v>
      </c>
      <c r="Y1241" t="s">
        <v>13528</v>
      </c>
      <c r="Z1241" t="s">
        <v>13529</v>
      </c>
      <c r="AA1241">
        <f t="shared" si="59"/>
        <v>5</v>
      </c>
      <c r="AB1241">
        <v>37</v>
      </c>
      <c r="AC1241" t="s">
        <v>13708</v>
      </c>
      <c r="AD1241" t="s">
        <v>71</v>
      </c>
      <c r="AE1241">
        <v>26840725</v>
      </c>
      <c r="AF1241" t="s">
        <v>13709</v>
      </c>
      <c r="AG1241" t="s">
        <v>13710</v>
      </c>
      <c r="AH1241" t="s">
        <v>13711</v>
      </c>
      <c r="AI1241" t="s">
        <v>13712</v>
      </c>
      <c r="AJ1241" t="s">
        <v>13713</v>
      </c>
      <c r="AK1241" t="s">
        <v>8289</v>
      </c>
      <c r="AL1241">
        <v>2371090</v>
      </c>
      <c r="AM1241">
        <v>2016</v>
      </c>
      <c r="AN1241" t="s">
        <v>13620</v>
      </c>
      <c r="AO1241" t="s">
        <v>13621</v>
      </c>
      <c r="AP1241" t="s">
        <v>13622</v>
      </c>
      <c r="AQ1241" t="s">
        <v>13623</v>
      </c>
      <c r="AR1241" t="s">
        <v>13624</v>
      </c>
      <c r="AS1241" t="s">
        <v>13625</v>
      </c>
      <c r="AT1241" t="s">
        <v>13714</v>
      </c>
      <c r="AU1241" t="s">
        <v>13715</v>
      </c>
      <c r="AV1241" t="s">
        <v>84</v>
      </c>
      <c r="AW1241" t="s">
        <v>85</v>
      </c>
      <c r="AX1241" t="s">
        <v>86</v>
      </c>
      <c r="AY1241" t="s">
        <v>85</v>
      </c>
      <c r="AZ1241" t="s">
        <v>86</v>
      </c>
      <c r="BA1241" t="s">
        <v>85</v>
      </c>
      <c r="BB1241" t="s">
        <v>86</v>
      </c>
      <c r="BC1241">
        <v>6</v>
      </c>
      <c r="BD1241" t="s">
        <v>86</v>
      </c>
      <c r="BE1241" t="s">
        <v>86</v>
      </c>
      <c r="BF1241" t="s">
        <v>85</v>
      </c>
      <c r="BG1241" t="s">
        <v>86</v>
      </c>
      <c r="BH1241" t="s">
        <v>85</v>
      </c>
      <c r="BI1241" t="s">
        <v>85</v>
      </c>
      <c r="BJ1241" t="s">
        <v>85</v>
      </c>
      <c r="BK1241" t="s">
        <v>85</v>
      </c>
      <c r="BL1241" t="s">
        <v>10623</v>
      </c>
      <c r="BM1241" t="s">
        <v>156</v>
      </c>
      <c r="BN1241" t="s">
        <v>3006</v>
      </c>
      <c r="BO1241" t="s">
        <v>8226</v>
      </c>
      <c r="BP1241" s="1" t="s">
        <v>13716</v>
      </c>
    </row>
    <row r="1242" spans="1:68" x14ac:dyDescent="0.25">
      <c r="A1242" s="1" t="s">
        <v>13522</v>
      </c>
      <c r="B1242" t="s">
        <v>13523</v>
      </c>
      <c r="C1242" t="s">
        <v>13524</v>
      </c>
      <c r="D1242" s="5">
        <f t="shared" si="60"/>
        <v>3</v>
      </c>
      <c r="E1242" s="5">
        <f>IFERROR(SEARCH(Tabelle2!$A$2,Literatur!$C1242),0)</f>
        <v>0</v>
      </c>
      <c r="F1242" s="5">
        <f>IFERROR(SEARCH(Tabelle2!$A$3,Literatur!$C1242),0)</f>
        <v>0</v>
      </c>
      <c r="G1242" s="5">
        <f>IFERROR(SEARCH(Tabelle2!$A$4,Literatur!$C1242),0)</f>
        <v>0</v>
      </c>
      <c r="H1242" s="5">
        <f>IFERROR(SEARCH(Tabelle2!$A$5,Literatur!$C1242),0)</f>
        <v>0</v>
      </c>
      <c r="I1242" s="5">
        <v>1</v>
      </c>
      <c r="J1242" s="5">
        <f>IFERROR(SEARCH(Tabelle2!$A$7,Literatur!$C1242),0)</f>
        <v>0</v>
      </c>
      <c r="K1242" s="5">
        <f>IFERROR(SEARCH(Tabelle2!$A$8,Literatur!$C1242),0)</f>
        <v>0</v>
      </c>
      <c r="L1242" s="5">
        <f>IFERROR(SEARCH(Tabelle2!$A$9,Literatur!$C1242),0)</f>
        <v>0</v>
      </c>
      <c r="M1242" s="5">
        <f>IFERROR(SEARCH(Tabelle2!$A$10,Literatur!$C1242),0)</f>
        <v>0</v>
      </c>
      <c r="N1242" t="s">
        <v>60</v>
      </c>
      <c r="O1242" t="s">
        <v>61</v>
      </c>
      <c r="P1242" t="s">
        <v>3601</v>
      </c>
      <c r="Q1242" t="s">
        <v>5387</v>
      </c>
      <c r="R1242">
        <v>6</v>
      </c>
      <c r="S1242">
        <v>115525</v>
      </c>
      <c r="T1242" t="s">
        <v>64</v>
      </c>
      <c r="U1242" t="s">
        <v>13525</v>
      </c>
      <c r="V1242" t="s">
        <v>13526</v>
      </c>
      <c r="X1242" t="s">
        <v>13527</v>
      </c>
      <c r="Y1242" t="s">
        <v>13528</v>
      </c>
      <c r="Z1242" t="s">
        <v>13529</v>
      </c>
      <c r="AA1242">
        <f t="shared" si="59"/>
        <v>5</v>
      </c>
      <c r="AB1242">
        <v>37</v>
      </c>
      <c r="AC1242" t="s">
        <v>13717</v>
      </c>
      <c r="AD1242" t="s">
        <v>71</v>
      </c>
      <c r="AE1242">
        <v>26606672</v>
      </c>
      <c r="AF1242" t="s">
        <v>13718</v>
      </c>
      <c r="AG1242" t="s">
        <v>13719</v>
      </c>
      <c r="AH1242" t="s">
        <v>13720</v>
      </c>
      <c r="AI1242" t="s">
        <v>13721</v>
      </c>
      <c r="AJ1242" t="s">
        <v>2348</v>
      </c>
      <c r="AK1242" t="s">
        <v>178</v>
      </c>
      <c r="AL1242">
        <v>2338480</v>
      </c>
      <c r="AM1242">
        <v>2015</v>
      </c>
      <c r="AN1242" t="s">
        <v>148</v>
      </c>
      <c r="AO1242" t="s">
        <v>149</v>
      </c>
      <c r="AP1242" t="s">
        <v>150</v>
      </c>
      <c r="AQ1242" t="s">
        <v>151</v>
      </c>
      <c r="AR1242" t="s">
        <v>152</v>
      </c>
      <c r="AS1242" t="s">
        <v>152</v>
      </c>
      <c r="AT1242" t="s">
        <v>13722</v>
      </c>
      <c r="AU1242" t="s">
        <v>13723</v>
      </c>
      <c r="AV1242" t="s">
        <v>84</v>
      </c>
      <c r="AW1242" t="s">
        <v>86</v>
      </c>
      <c r="AX1242" t="s">
        <v>86</v>
      </c>
      <c r="AY1242" t="s">
        <v>85</v>
      </c>
      <c r="AZ1242" t="s">
        <v>86</v>
      </c>
      <c r="BA1242" t="s">
        <v>85</v>
      </c>
      <c r="BB1242" t="s">
        <v>85</v>
      </c>
      <c r="BC1242">
        <v>6</v>
      </c>
      <c r="BD1242" t="s">
        <v>86</v>
      </c>
      <c r="BE1242" t="s">
        <v>86</v>
      </c>
      <c r="BF1242" t="s">
        <v>85</v>
      </c>
      <c r="BG1242" t="s">
        <v>86</v>
      </c>
      <c r="BH1242" t="s">
        <v>85</v>
      </c>
      <c r="BI1242" t="s">
        <v>85</v>
      </c>
      <c r="BJ1242" t="s">
        <v>85</v>
      </c>
      <c r="BK1242" t="s">
        <v>85</v>
      </c>
      <c r="BL1242" t="s">
        <v>2613</v>
      </c>
      <c r="BM1242" t="s">
        <v>4572</v>
      </c>
      <c r="BN1242" t="s">
        <v>10424</v>
      </c>
      <c r="BO1242" t="s">
        <v>11099</v>
      </c>
      <c r="BP1242" s="1" t="s">
        <v>13724</v>
      </c>
    </row>
    <row r="1243" spans="1:68" x14ac:dyDescent="0.25">
      <c r="A1243" s="1" t="s">
        <v>13522</v>
      </c>
      <c r="B1243" t="s">
        <v>13523</v>
      </c>
      <c r="C1243" t="s">
        <v>13524</v>
      </c>
      <c r="D1243" s="5">
        <f t="shared" si="60"/>
        <v>3</v>
      </c>
      <c r="E1243" s="5">
        <f>IFERROR(SEARCH(Tabelle2!$A$2,Literatur!$C1243),0)</f>
        <v>0</v>
      </c>
      <c r="F1243" s="5">
        <f>IFERROR(SEARCH(Tabelle2!$A$3,Literatur!$C1243),0)</f>
        <v>0</v>
      </c>
      <c r="G1243" s="5">
        <f>IFERROR(SEARCH(Tabelle2!$A$4,Literatur!$C1243),0)</f>
        <v>0</v>
      </c>
      <c r="H1243" s="5">
        <f>IFERROR(SEARCH(Tabelle2!$A$5,Literatur!$C1243),0)</f>
        <v>0</v>
      </c>
      <c r="I1243" s="5">
        <v>1</v>
      </c>
      <c r="J1243" s="5">
        <f>IFERROR(SEARCH(Tabelle2!$A$7,Literatur!$C1243),0)</f>
        <v>0</v>
      </c>
      <c r="K1243" s="5">
        <f>IFERROR(SEARCH(Tabelle2!$A$8,Literatur!$C1243),0)</f>
        <v>0</v>
      </c>
      <c r="L1243" s="5">
        <f>IFERROR(SEARCH(Tabelle2!$A$9,Literatur!$C1243),0)</f>
        <v>0</v>
      </c>
      <c r="M1243" s="5">
        <f>IFERROR(SEARCH(Tabelle2!$A$10,Literatur!$C1243),0)</f>
        <v>0</v>
      </c>
      <c r="N1243" t="s">
        <v>60</v>
      </c>
      <c r="O1243" t="s">
        <v>61</v>
      </c>
      <c r="P1243" t="s">
        <v>3601</v>
      </c>
      <c r="Q1243" t="s">
        <v>5387</v>
      </c>
      <c r="R1243">
        <v>6</v>
      </c>
      <c r="S1243">
        <v>115525</v>
      </c>
      <c r="T1243" t="s">
        <v>64</v>
      </c>
      <c r="U1243" t="s">
        <v>13525</v>
      </c>
      <c r="V1243" t="s">
        <v>13526</v>
      </c>
      <c r="X1243" t="s">
        <v>13527</v>
      </c>
      <c r="Y1243" t="s">
        <v>13528</v>
      </c>
      <c r="Z1243" t="s">
        <v>13529</v>
      </c>
      <c r="AA1243">
        <f t="shared" si="59"/>
        <v>5</v>
      </c>
      <c r="AB1243">
        <v>37</v>
      </c>
      <c r="AC1243" t="s">
        <v>13725</v>
      </c>
      <c r="AD1243" t="s">
        <v>71</v>
      </c>
      <c r="AE1243">
        <v>26445443</v>
      </c>
      <c r="AF1243" t="s">
        <v>13726</v>
      </c>
      <c r="AG1243" t="s">
        <v>13727</v>
      </c>
      <c r="AH1243" t="s">
        <v>13728</v>
      </c>
      <c r="AI1243" t="s">
        <v>13729</v>
      </c>
      <c r="AJ1243" t="s">
        <v>113</v>
      </c>
      <c r="AK1243" t="s">
        <v>8393</v>
      </c>
      <c r="AL1243">
        <v>2331556</v>
      </c>
      <c r="AM1243">
        <v>2015</v>
      </c>
      <c r="AN1243" t="s">
        <v>13620</v>
      </c>
      <c r="AO1243" t="s">
        <v>13621</v>
      </c>
      <c r="AP1243" t="s">
        <v>13622</v>
      </c>
      <c r="AQ1243" t="s">
        <v>13623</v>
      </c>
      <c r="AR1243" t="s">
        <v>13624</v>
      </c>
      <c r="AS1243" t="s">
        <v>13625</v>
      </c>
      <c r="AT1243" t="s">
        <v>13730</v>
      </c>
      <c r="AU1243" t="s">
        <v>13731</v>
      </c>
      <c r="AV1243" t="s">
        <v>84</v>
      </c>
      <c r="AW1243" t="s">
        <v>85</v>
      </c>
      <c r="AX1243" t="s">
        <v>86</v>
      </c>
      <c r="AY1243" t="s">
        <v>85</v>
      </c>
      <c r="AZ1243" t="s">
        <v>86</v>
      </c>
      <c r="BA1243" t="s">
        <v>85</v>
      </c>
      <c r="BB1243" t="s">
        <v>86</v>
      </c>
      <c r="BC1243">
        <v>6</v>
      </c>
      <c r="BD1243" t="s">
        <v>86</v>
      </c>
      <c r="BE1243" t="s">
        <v>86</v>
      </c>
      <c r="BF1243" t="s">
        <v>86</v>
      </c>
      <c r="BG1243" t="s">
        <v>86</v>
      </c>
      <c r="BH1243" t="s">
        <v>85</v>
      </c>
      <c r="BI1243" t="s">
        <v>85</v>
      </c>
      <c r="BJ1243" t="s">
        <v>85</v>
      </c>
      <c r="BK1243" t="s">
        <v>86</v>
      </c>
      <c r="BL1243" t="s">
        <v>2254</v>
      </c>
      <c r="BM1243" t="s">
        <v>504</v>
      </c>
      <c r="BN1243" t="s">
        <v>3977</v>
      </c>
      <c r="BO1243" t="s">
        <v>8420</v>
      </c>
      <c r="BP1243" s="1" t="s">
        <v>13732</v>
      </c>
    </row>
    <row r="1244" spans="1:68" x14ac:dyDescent="0.25">
      <c r="A1244" s="1" t="s">
        <v>13522</v>
      </c>
      <c r="B1244" t="s">
        <v>13523</v>
      </c>
      <c r="C1244" t="s">
        <v>13524</v>
      </c>
      <c r="D1244" s="5">
        <f t="shared" si="60"/>
        <v>3</v>
      </c>
      <c r="E1244" s="5">
        <f>IFERROR(SEARCH(Tabelle2!$A$2,Literatur!$C1244),0)</f>
        <v>0</v>
      </c>
      <c r="F1244" s="5">
        <f>IFERROR(SEARCH(Tabelle2!$A$3,Literatur!$C1244),0)</f>
        <v>0</v>
      </c>
      <c r="G1244" s="5">
        <f>IFERROR(SEARCH(Tabelle2!$A$4,Literatur!$C1244),0)</f>
        <v>0</v>
      </c>
      <c r="H1244" s="5">
        <f>IFERROR(SEARCH(Tabelle2!$A$5,Literatur!$C1244),0)</f>
        <v>0</v>
      </c>
      <c r="I1244" s="5">
        <v>1</v>
      </c>
      <c r="J1244" s="5">
        <f>IFERROR(SEARCH(Tabelle2!$A$7,Literatur!$C1244),0)</f>
        <v>0</v>
      </c>
      <c r="K1244" s="5">
        <f>IFERROR(SEARCH(Tabelle2!$A$8,Literatur!$C1244),0)</f>
        <v>0</v>
      </c>
      <c r="L1244" s="5">
        <f>IFERROR(SEARCH(Tabelle2!$A$9,Literatur!$C1244),0)</f>
        <v>0</v>
      </c>
      <c r="M1244" s="5">
        <f>IFERROR(SEARCH(Tabelle2!$A$10,Literatur!$C1244),0)</f>
        <v>0</v>
      </c>
      <c r="N1244" t="s">
        <v>60</v>
      </c>
      <c r="O1244" t="s">
        <v>61</v>
      </c>
      <c r="P1244" t="s">
        <v>3601</v>
      </c>
      <c r="Q1244" t="s">
        <v>5387</v>
      </c>
      <c r="R1244">
        <v>6</v>
      </c>
      <c r="S1244">
        <v>115525</v>
      </c>
      <c r="T1244" t="s">
        <v>64</v>
      </c>
      <c r="U1244" t="s">
        <v>13525</v>
      </c>
      <c r="V1244" t="s">
        <v>13526</v>
      </c>
      <c r="X1244" t="s">
        <v>13527</v>
      </c>
      <c r="Y1244" t="s">
        <v>13528</v>
      </c>
      <c r="Z1244" t="s">
        <v>13529</v>
      </c>
      <c r="AA1244">
        <f t="shared" si="59"/>
        <v>5</v>
      </c>
      <c r="AB1244">
        <v>37</v>
      </c>
      <c r="AC1244" t="s">
        <v>13733</v>
      </c>
      <c r="AD1244" t="s">
        <v>71</v>
      </c>
      <c r="AE1244">
        <v>27693650</v>
      </c>
      <c r="AF1244" t="s">
        <v>13734</v>
      </c>
      <c r="AG1244" t="s">
        <v>13735</v>
      </c>
      <c r="AH1244" t="s">
        <v>13736</v>
      </c>
      <c r="AI1244" t="s">
        <v>13737</v>
      </c>
      <c r="AK1244" t="s">
        <v>13738</v>
      </c>
      <c r="AL1244">
        <v>2482823</v>
      </c>
      <c r="AM1244">
        <v>2016</v>
      </c>
      <c r="AN1244" t="s">
        <v>13739</v>
      </c>
      <c r="AO1244" t="s">
        <v>13740</v>
      </c>
      <c r="AP1244" t="s">
        <v>13741</v>
      </c>
      <c r="AQ1244" t="s">
        <v>13742</v>
      </c>
      <c r="AR1244" t="s">
        <v>13743</v>
      </c>
      <c r="AS1244" t="s">
        <v>13744</v>
      </c>
      <c r="AT1244" t="s">
        <v>13745</v>
      </c>
      <c r="AU1244" t="s">
        <v>13746</v>
      </c>
      <c r="AV1244" t="s">
        <v>84</v>
      </c>
      <c r="AW1244" t="s">
        <v>86</v>
      </c>
      <c r="AX1244" t="s">
        <v>86</v>
      </c>
      <c r="AY1244" t="s">
        <v>85</v>
      </c>
      <c r="AZ1244" t="s">
        <v>86</v>
      </c>
      <c r="BA1244" t="s">
        <v>85</v>
      </c>
      <c r="BB1244" t="s">
        <v>86</v>
      </c>
      <c r="BC1244">
        <v>7</v>
      </c>
      <c r="BD1244" t="s">
        <v>86</v>
      </c>
      <c r="BE1244" t="s">
        <v>86</v>
      </c>
      <c r="BF1244" t="s">
        <v>86</v>
      </c>
      <c r="BG1244" t="s">
        <v>86</v>
      </c>
      <c r="BH1244" t="s">
        <v>85</v>
      </c>
      <c r="BI1244" t="s">
        <v>85</v>
      </c>
      <c r="BJ1244" t="s">
        <v>85</v>
      </c>
      <c r="BK1244" t="s">
        <v>86</v>
      </c>
      <c r="BL1244" t="s">
        <v>13747</v>
      </c>
      <c r="BM1244" t="s">
        <v>1531</v>
      </c>
      <c r="BN1244" t="s">
        <v>1595</v>
      </c>
      <c r="BO1244" t="s">
        <v>3006</v>
      </c>
      <c r="BP1244" s="1" t="s">
        <v>13748</v>
      </c>
    </row>
    <row r="1245" spans="1:68" x14ac:dyDescent="0.25">
      <c r="A1245" s="1" t="s">
        <v>13522</v>
      </c>
      <c r="B1245" t="s">
        <v>13523</v>
      </c>
      <c r="C1245" t="s">
        <v>13524</v>
      </c>
      <c r="D1245" s="5">
        <f t="shared" si="60"/>
        <v>3</v>
      </c>
      <c r="E1245" s="5">
        <f>IFERROR(SEARCH(Tabelle2!$A$2,Literatur!$C1245),0)</f>
        <v>0</v>
      </c>
      <c r="F1245" s="5">
        <f>IFERROR(SEARCH(Tabelle2!$A$3,Literatur!$C1245),0)</f>
        <v>0</v>
      </c>
      <c r="G1245" s="5">
        <f>IFERROR(SEARCH(Tabelle2!$A$4,Literatur!$C1245),0)</f>
        <v>0</v>
      </c>
      <c r="H1245" s="5">
        <f>IFERROR(SEARCH(Tabelle2!$A$5,Literatur!$C1245),0)</f>
        <v>0</v>
      </c>
      <c r="I1245" s="5">
        <v>1</v>
      </c>
      <c r="J1245" s="5">
        <f>IFERROR(SEARCH(Tabelle2!$A$7,Literatur!$C1245),0)</f>
        <v>0</v>
      </c>
      <c r="K1245" s="5">
        <f>IFERROR(SEARCH(Tabelle2!$A$8,Literatur!$C1245),0)</f>
        <v>0</v>
      </c>
      <c r="L1245" s="5">
        <f>IFERROR(SEARCH(Tabelle2!$A$9,Literatur!$C1245),0)</f>
        <v>0</v>
      </c>
      <c r="M1245" s="5">
        <f>IFERROR(SEARCH(Tabelle2!$A$10,Literatur!$C1245),0)</f>
        <v>0</v>
      </c>
      <c r="N1245" t="s">
        <v>60</v>
      </c>
      <c r="O1245" t="s">
        <v>61</v>
      </c>
      <c r="P1245" t="s">
        <v>3601</v>
      </c>
      <c r="Q1245" t="s">
        <v>5387</v>
      </c>
      <c r="R1245">
        <v>6</v>
      </c>
      <c r="S1245">
        <v>115525</v>
      </c>
      <c r="T1245" t="s">
        <v>64</v>
      </c>
      <c r="U1245" t="s">
        <v>13525</v>
      </c>
      <c r="V1245" t="s">
        <v>13526</v>
      </c>
      <c r="X1245" t="s">
        <v>13527</v>
      </c>
      <c r="Y1245" t="s">
        <v>13528</v>
      </c>
      <c r="Z1245" t="s">
        <v>13529</v>
      </c>
      <c r="AA1245">
        <f t="shared" si="59"/>
        <v>5</v>
      </c>
      <c r="AB1245">
        <v>37</v>
      </c>
      <c r="AC1245" t="s">
        <v>13749</v>
      </c>
      <c r="AD1245" t="s">
        <v>71</v>
      </c>
      <c r="AE1245">
        <v>26015567</v>
      </c>
      <c r="AF1245" t="s">
        <v>13750</v>
      </c>
      <c r="AG1245" t="s">
        <v>13751</v>
      </c>
      <c r="AH1245" t="s">
        <v>13752</v>
      </c>
      <c r="AI1245" t="s">
        <v>13753</v>
      </c>
      <c r="AK1245" t="s">
        <v>13754</v>
      </c>
      <c r="AL1245">
        <v>2293566</v>
      </c>
      <c r="AM1245">
        <v>2015</v>
      </c>
      <c r="AN1245" t="s">
        <v>1354</v>
      </c>
      <c r="AO1245" t="s">
        <v>1355</v>
      </c>
      <c r="AP1245" t="s">
        <v>1356</v>
      </c>
      <c r="AQ1245" t="s">
        <v>1357</v>
      </c>
      <c r="AR1245" t="s">
        <v>1358</v>
      </c>
      <c r="AS1245" t="s">
        <v>1359</v>
      </c>
      <c r="AT1245" t="s">
        <v>13755</v>
      </c>
      <c r="AU1245" t="s">
        <v>13756</v>
      </c>
      <c r="AV1245" t="s">
        <v>84</v>
      </c>
      <c r="AW1245" t="s">
        <v>85</v>
      </c>
      <c r="AX1245" t="s">
        <v>86</v>
      </c>
      <c r="AY1245" t="s">
        <v>85</v>
      </c>
      <c r="AZ1245" t="s">
        <v>86</v>
      </c>
      <c r="BA1245" t="s">
        <v>85</v>
      </c>
      <c r="BB1245" t="s">
        <v>86</v>
      </c>
      <c r="BC1245">
        <v>7</v>
      </c>
      <c r="BD1245" t="s">
        <v>86</v>
      </c>
      <c r="BE1245" t="s">
        <v>86</v>
      </c>
      <c r="BF1245" t="s">
        <v>86</v>
      </c>
      <c r="BG1245" t="s">
        <v>86</v>
      </c>
      <c r="BH1245" t="s">
        <v>85</v>
      </c>
      <c r="BI1245" t="s">
        <v>85</v>
      </c>
      <c r="BJ1245" t="s">
        <v>85</v>
      </c>
      <c r="BK1245" t="s">
        <v>86</v>
      </c>
      <c r="BL1245" t="s">
        <v>11597</v>
      </c>
      <c r="BM1245" t="s">
        <v>700</v>
      </c>
      <c r="BN1245" t="s">
        <v>13757</v>
      </c>
      <c r="BO1245" t="s">
        <v>10424</v>
      </c>
      <c r="BP1245" s="1" t="s">
        <v>13758</v>
      </c>
    </row>
    <row r="1246" spans="1:68" x14ac:dyDescent="0.25">
      <c r="A1246" s="1" t="s">
        <v>13522</v>
      </c>
      <c r="B1246" t="s">
        <v>13523</v>
      </c>
      <c r="C1246" t="s">
        <v>13524</v>
      </c>
      <c r="D1246" s="5">
        <f t="shared" si="60"/>
        <v>3</v>
      </c>
      <c r="E1246" s="5">
        <f>IFERROR(SEARCH(Tabelle2!$A$2,Literatur!$C1246),0)</f>
        <v>0</v>
      </c>
      <c r="F1246" s="5">
        <f>IFERROR(SEARCH(Tabelle2!$A$3,Literatur!$C1246),0)</f>
        <v>0</v>
      </c>
      <c r="G1246" s="5">
        <f>IFERROR(SEARCH(Tabelle2!$A$4,Literatur!$C1246),0)</f>
        <v>0</v>
      </c>
      <c r="H1246" s="5">
        <f>IFERROR(SEARCH(Tabelle2!$A$5,Literatur!$C1246),0)</f>
        <v>0</v>
      </c>
      <c r="I1246" s="5">
        <v>1</v>
      </c>
      <c r="J1246" s="5">
        <f>IFERROR(SEARCH(Tabelle2!$A$7,Literatur!$C1246),0)</f>
        <v>0</v>
      </c>
      <c r="K1246" s="5">
        <f>IFERROR(SEARCH(Tabelle2!$A$8,Literatur!$C1246),0)</f>
        <v>0</v>
      </c>
      <c r="L1246" s="5">
        <f>IFERROR(SEARCH(Tabelle2!$A$9,Literatur!$C1246),0)</f>
        <v>0</v>
      </c>
      <c r="M1246" s="5">
        <f>IFERROR(SEARCH(Tabelle2!$A$10,Literatur!$C1246),0)</f>
        <v>0</v>
      </c>
      <c r="N1246" t="s">
        <v>60</v>
      </c>
      <c r="O1246" t="s">
        <v>61</v>
      </c>
      <c r="P1246" t="s">
        <v>3601</v>
      </c>
      <c r="Q1246" t="s">
        <v>5387</v>
      </c>
      <c r="R1246">
        <v>6</v>
      </c>
      <c r="S1246">
        <v>115525</v>
      </c>
      <c r="T1246" t="s">
        <v>64</v>
      </c>
      <c r="U1246" t="s">
        <v>13525</v>
      </c>
      <c r="V1246" t="s">
        <v>13526</v>
      </c>
      <c r="X1246" t="s">
        <v>13527</v>
      </c>
      <c r="Y1246" t="s">
        <v>13528</v>
      </c>
      <c r="Z1246" t="s">
        <v>13529</v>
      </c>
      <c r="AA1246">
        <f t="shared" si="59"/>
        <v>5</v>
      </c>
      <c r="AB1246">
        <v>37</v>
      </c>
      <c r="AC1246" t="s">
        <v>13759</v>
      </c>
      <c r="AD1246" t="s">
        <v>71</v>
      </c>
      <c r="AE1246">
        <v>26656111</v>
      </c>
      <c r="AF1246" t="s">
        <v>13760</v>
      </c>
      <c r="AG1246" t="s">
        <v>13761</v>
      </c>
      <c r="AH1246" t="s">
        <v>13762</v>
      </c>
      <c r="AI1246" t="s">
        <v>13763</v>
      </c>
      <c r="AK1246" t="s">
        <v>1033</v>
      </c>
      <c r="AL1246">
        <v>2460492</v>
      </c>
      <c r="AM1246">
        <v>2015</v>
      </c>
      <c r="AN1246" t="s">
        <v>464</v>
      </c>
      <c r="AO1246" t="s">
        <v>465</v>
      </c>
      <c r="AP1246" t="s">
        <v>465</v>
      </c>
      <c r="AQ1246" t="s">
        <v>466</v>
      </c>
      <c r="AR1246" t="s">
        <v>467</v>
      </c>
      <c r="AS1246" t="s">
        <v>467</v>
      </c>
      <c r="AT1246" t="s">
        <v>13764</v>
      </c>
      <c r="AU1246" t="s">
        <v>13765</v>
      </c>
      <c r="AV1246" t="s">
        <v>84</v>
      </c>
      <c r="AW1246" t="s">
        <v>86</v>
      </c>
      <c r="AX1246" t="s">
        <v>86</v>
      </c>
      <c r="AY1246" t="s">
        <v>85</v>
      </c>
      <c r="AZ1246" t="s">
        <v>86</v>
      </c>
      <c r="BA1246" t="s">
        <v>85</v>
      </c>
      <c r="BB1246" t="s">
        <v>86</v>
      </c>
      <c r="BC1246">
        <v>10</v>
      </c>
      <c r="BD1246" t="s">
        <v>86</v>
      </c>
      <c r="BE1246" t="s">
        <v>86</v>
      </c>
      <c r="BF1246" t="s">
        <v>85</v>
      </c>
      <c r="BG1246" t="s">
        <v>86</v>
      </c>
      <c r="BH1246" t="s">
        <v>85</v>
      </c>
      <c r="BI1246" t="s">
        <v>85</v>
      </c>
      <c r="BJ1246" t="s">
        <v>85</v>
      </c>
      <c r="BK1246" t="s">
        <v>85</v>
      </c>
      <c r="BL1246" t="s">
        <v>2628</v>
      </c>
      <c r="BM1246" t="s">
        <v>217</v>
      </c>
      <c r="BN1246" t="s">
        <v>13109</v>
      </c>
      <c r="BO1246" t="s">
        <v>3977</v>
      </c>
      <c r="BP1246" s="1" t="s">
        <v>13766</v>
      </c>
    </row>
    <row r="1247" spans="1:68" x14ac:dyDescent="0.25">
      <c r="A1247" s="1" t="s">
        <v>13522</v>
      </c>
      <c r="B1247" t="s">
        <v>13523</v>
      </c>
      <c r="C1247" t="s">
        <v>13524</v>
      </c>
      <c r="D1247" s="5">
        <f t="shared" si="60"/>
        <v>3</v>
      </c>
      <c r="E1247" s="5">
        <f>IFERROR(SEARCH(Tabelle2!$A$2,Literatur!$C1247),0)</f>
        <v>0</v>
      </c>
      <c r="F1247" s="5">
        <f>IFERROR(SEARCH(Tabelle2!$A$3,Literatur!$C1247),0)</f>
        <v>0</v>
      </c>
      <c r="G1247" s="5">
        <f>IFERROR(SEARCH(Tabelle2!$A$4,Literatur!$C1247),0)</f>
        <v>0</v>
      </c>
      <c r="H1247" s="5">
        <f>IFERROR(SEARCH(Tabelle2!$A$5,Literatur!$C1247),0)</f>
        <v>0</v>
      </c>
      <c r="I1247" s="5">
        <v>1</v>
      </c>
      <c r="J1247" s="5">
        <f>IFERROR(SEARCH(Tabelle2!$A$7,Literatur!$C1247),0)</f>
        <v>0</v>
      </c>
      <c r="K1247" s="5">
        <f>IFERROR(SEARCH(Tabelle2!$A$8,Literatur!$C1247),0)</f>
        <v>0</v>
      </c>
      <c r="L1247" s="5">
        <f>IFERROR(SEARCH(Tabelle2!$A$9,Literatur!$C1247),0)</f>
        <v>0</v>
      </c>
      <c r="M1247" s="5">
        <f>IFERROR(SEARCH(Tabelle2!$A$10,Literatur!$C1247),0)</f>
        <v>0</v>
      </c>
      <c r="N1247" t="s">
        <v>60</v>
      </c>
      <c r="O1247" t="s">
        <v>61</v>
      </c>
      <c r="P1247" t="s">
        <v>3601</v>
      </c>
      <c r="Q1247" t="s">
        <v>5387</v>
      </c>
      <c r="R1247">
        <v>6</v>
      </c>
      <c r="S1247">
        <v>115525</v>
      </c>
      <c r="T1247" t="s">
        <v>64</v>
      </c>
      <c r="U1247" t="s">
        <v>13525</v>
      </c>
      <c r="V1247" t="s">
        <v>13526</v>
      </c>
      <c r="X1247" t="s">
        <v>13527</v>
      </c>
      <c r="Y1247" t="s">
        <v>13528</v>
      </c>
      <c r="Z1247" t="s">
        <v>13529</v>
      </c>
      <c r="AA1247">
        <f t="shared" si="59"/>
        <v>5</v>
      </c>
      <c r="AB1247">
        <v>37</v>
      </c>
      <c r="AC1247" t="s">
        <v>13767</v>
      </c>
      <c r="AD1247" t="s">
        <v>71</v>
      </c>
      <c r="AE1247">
        <v>26787896</v>
      </c>
      <c r="AF1247" t="s">
        <v>13768</v>
      </c>
      <c r="AG1247" t="s">
        <v>13769</v>
      </c>
      <c r="AH1247" t="s">
        <v>13770</v>
      </c>
      <c r="AI1247" t="s">
        <v>13771</v>
      </c>
      <c r="AK1247" t="s">
        <v>7919</v>
      </c>
      <c r="AL1247">
        <v>2370385</v>
      </c>
      <c r="AM1247">
        <v>2016</v>
      </c>
      <c r="AN1247" t="s">
        <v>1354</v>
      </c>
      <c r="AO1247" t="s">
        <v>1355</v>
      </c>
      <c r="AP1247" t="s">
        <v>1356</v>
      </c>
      <c r="AQ1247" t="s">
        <v>1357</v>
      </c>
      <c r="AR1247" t="s">
        <v>1358</v>
      </c>
      <c r="AS1247" t="s">
        <v>1359</v>
      </c>
      <c r="AT1247" t="s">
        <v>13772</v>
      </c>
      <c r="AU1247" t="s">
        <v>13773</v>
      </c>
      <c r="AV1247" t="s">
        <v>84</v>
      </c>
      <c r="AW1247" t="s">
        <v>85</v>
      </c>
      <c r="AX1247" t="s">
        <v>86</v>
      </c>
      <c r="AY1247" t="s">
        <v>85</v>
      </c>
      <c r="AZ1247" t="s">
        <v>86</v>
      </c>
      <c r="BA1247" t="s">
        <v>85</v>
      </c>
      <c r="BB1247" t="s">
        <v>86</v>
      </c>
      <c r="BC1247">
        <v>12</v>
      </c>
      <c r="BD1247" t="s">
        <v>86</v>
      </c>
      <c r="BE1247" t="s">
        <v>86</v>
      </c>
      <c r="BF1247" t="s">
        <v>85</v>
      </c>
      <c r="BG1247" t="s">
        <v>86</v>
      </c>
      <c r="BH1247" t="s">
        <v>85</v>
      </c>
      <c r="BI1247" t="s">
        <v>85</v>
      </c>
      <c r="BJ1247" t="s">
        <v>85</v>
      </c>
      <c r="BK1247" t="s">
        <v>85</v>
      </c>
      <c r="BL1247" t="s">
        <v>6004</v>
      </c>
      <c r="BM1247" t="s">
        <v>504</v>
      </c>
      <c r="BN1247" t="s">
        <v>7110</v>
      </c>
      <c r="BO1247" t="s">
        <v>1595</v>
      </c>
      <c r="BP1247" s="1" t="s">
        <v>13774</v>
      </c>
    </row>
    <row r="1248" spans="1:68" x14ac:dyDescent="0.25">
      <c r="A1248" s="1" t="s">
        <v>13522</v>
      </c>
      <c r="B1248" t="s">
        <v>13523</v>
      </c>
      <c r="C1248" t="s">
        <v>13524</v>
      </c>
      <c r="D1248" s="5">
        <f t="shared" si="60"/>
        <v>3</v>
      </c>
      <c r="E1248" s="5">
        <f>IFERROR(SEARCH(Tabelle2!$A$2,Literatur!$C1248),0)</f>
        <v>0</v>
      </c>
      <c r="F1248" s="5">
        <f>IFERROR(SEARCH(Tabelle2!$A$3,Literatur!$C1248),0)</f>
        <v>0</v>
      </c>
      <c r="G1248" s="5">
        <f>IFERROR(SEARCH(Tabelle2!$A$4,Literatur!$C1248),0)</f>
        <v>0</v>
      </c>
      <c r="H1248" s="5">
        <f>IFERROR(SEARCH(Tabelle2!$A$5,Literatur!$C1248),0)</f>
        <v>0</v>
      </c>
      <c r="I1248" s="5">
        <v>1</v>
      </c>
      <c r="J1248" s="5">
        <f>IFERROR(SEARCH(Tabelle2!$A$7,Literatur!$C1248),0)</f>
        <v>0</v>
      </c>
      <c r="K1248" s="5">
        <f>IFERROR(SEARCH(Tabelle2!$A$8,Literatur!$C1248),0)</f>
        <v>0</v>
      </c>
      <c r="L1248" s="5">
        <f>IFERROR(SEARCH(Tabelle2!$A$9,Literatur!$C1248),0)</f>
        <v>0</v>
      </c>
      <c r="M1248" s="5">
        <f>IFERROR(SEARCH(Tabelle2!$A$10,Literatur!$C1248),0)</f>
        <v>0</v>
      </c>
      <c r="N1248" t="s">
        <v>60</v>
      </c>
      <c r="O1248" t="s">
        <v>61</v>
      </c>
      <c r="P1248" t="s">
        <v>3601</v>
      </c>
      <c r="Q1248" t="s">
        <v>5387</v>
      </c>
      <c r="R1248">
        <v>6</v>
      </c>
      <c r="S1248">
        <v>115525</v>
      </c>
      <c r="T1248" t="s">
        <v>64</v>
      </c>
      <c r="U1248" t="s">
        <v>13525</v>
      </c>
      <c r="V1248" t="s">
        <v>13526</v>
      </c>
      <c r="X1248" t="s">
        <v>13527</v>
      </c>
      <c r="Y1248" t="s">
        <v>13528</v>
      </c>
      <c r="Z1248" t="s">
        <v>13529</v>
      </c>
      <c r="AA1248">
        <f t="shared" si="59"/>
        <v>5</v>
      </c>
      <c r="AB1248">
        <v>37</v>
      </c>
      <c r="AC1248" t="s">
        <v>13775</v>
      </c>
      <c r="AD1248" t="s">
        <v>71</v>
      </c>
      <c r="AE1248">
        <v>27493217</v>
      </c>
      <c r="AF1248" t="s">
        <v>13776</v>
      </c>
      <c r="AG1248" t="s">
        <v>13777</v>
      </c>
      <c r="AH1248" t="s">
        <v>13778</v>
      </c>
      <c r="AI1248" t="s">
        <v>13779</v>
      </c>
      <c r="AK1248" t="s">
        <v>7919</v>
      </c>
      <c r="AL1248">
        <v>2443824</v>
      </c>
      <c r="AM1248">
        <v>2016</v>
      </c>
      <c r="AN1248" t="s">
        <v>1354</v>
      </c>
      <c r="AO1248" t="s">
        <v>1355</v>
      </c>
      <c r="AP1248" t="s">
        <v>1356</v>
      </c>
      <c r="AQ1248" t="s">
        <v>1357</v>
      </c>
      <c r="AR1248" t="s">
        <v>1358</v>
      </c>
      <c r="AS1248" t="s">
        <v>1359</v>
      </c>
      <c r="AT1248" t="s">
        <v>13780</v>
      </c>
      <c r="AU1248" t="s">
        <v>13781</v>
      </c>
      <c r="AV1248" t="s">
        <v>84</v>
      </c>
      <c r="AW1248" t="s">
        <v>85</v>
      </c>
      <c r="AX1248" t="s">
        <v>86</v>
      </c>
      <c r="AY1248" t="s">
        <v>85</v>
      </c>
      <c r="AZ1248" t="s">
        <v>86</v>
      </c>
      <c r="BA1248" t="s">
        <v>85</v>
      </c>
      <c r="BB1248" t="s">
        <v>86</v>
      </c>
      <c r="BC1248">
        <v>13</v>
      </c>
      <c r="BD1248" t="s">
        <v>86</v>
      </c>
      <c r="BE1248" t="s">
        <v>86</v>
      </c>
      <c r="BF1248" t="s">
        <v>86</v>
      </c>
      <c r="BG1248" t="s">
        <v>86</v>
      </c>
      <c r="BH1248" t="s">
        <v>85</v>
      </c>
      <c r="BI1248" t="s">
        <v>85</v>
      </c>
      <c r="BJ1248" t="s">
        <v>85</v>
      </c>
      <c r="BK1248" t="s">
        <v>86</v>
      </c>
      <c r="BL1248" t="s">
        <v>2981</v>
      </c>
      <c r="BM1248" t="s">
        <v>1878</v>
      </c>
      <c r="BN1248" t="s">
        <v>8129</v>
      </c>
      <c r="BO1248" t="s">
        <v>13757</v>
      </c>
      <c r="BP1248" s="1" t="s">
        <v>13782</v>
      </c>
    </row>
    <row r="1249" spans="1:68" x14ac:dyDescent="0.25">
      <c r="A1249" s="1" t="s">
        <v>13522</v>
      </c>
      <c r="B1249" t="s">
        <v>13523</v>
      </c>
      <c r="C1249" t="s">
        <v>13524</v>
      </c>
      <c r="D1249" s="5">
        <f t="shared" si="60"/>
        <v>3</v>
      </c>
      <c r="E1249" s="5">
        <f>IFERROR(SEARCH(Tabelle2!$A$2,Literatur!$C1249),0)</f>
        <v>0</v>
      </c>
      <c r="F1249" s="5">
        <f>IFERROR(SEARCH(Tabelle2!$A$3,Literatur!$C1249),0)</f>
        <v>0</v>
      </c>
      <c r="G1249" s="5">
        <f>IFERROR(SEARCH(Tabelle2!$A$4,Literatur!$C1249),0)</f>
        <v>0</v>
      </c>
      <c r="H1249" s="5">
        <f>IFERROR(SEARCH(Tabelle2!$A$5,Literatur!$C1249),0)</f>
        <v>0</v>
      </c>
      <c r="I1249" s="5">
        <v>1</v>
      </c>
      <c r="J1249" s="5">
        <f>IFERROR(SEARCH(Tabelle2!$A$7,Literatur!$C1249),0)</f>
        <v>0</v>
      </c>
      <c r="K1249" s="5">
        <f>IFERROR(SEARCH(Tabelle2!$A$8,Literatur!$C1249),0)</f>
        <v>0</v>
      </c>
      <c r="L1249" s="5">
        <f>IFERROR(SEARCH(Tabelle2!$A$9,Literatur!$C1249),0)</f>
        <v>0</v>
      </c>
      <c r="M1249" s="5">
        <f>IFERROR(SEARCH(Tabelle2!$A$10,Literatur!$C1249),0)</f>
        <v>0</v>
      </c>
      <c r="N1249" t="s">
        <v>60</v>
      </c>
      <c r="O1249" t="s">
        <v>61</v>
      </c>
      <c r="P1249" t="s">
        <v>3601</v>
      </c>
      <c r="Q1249" t="s">
        <v>5387</v>
      </c>
      <c r="R1249">
        <v>6</v>
      </c>
      <c r="S1249">
        <v>115525</v>
      </c>
      <c r="T1249" t="s">
        <v>64</v>
      </c>
      <c r="U1249" t="s">
        <v>13525</v>
      </c>
      <c r="V1249" t="s">
        <v>13526</v>
      </c>
      <c r="X1249" t="s">
        <v>13527</v>
      </c>
      <c r="Y1249" t="s">
        <v>13528</v>
      </c>
      <c r="Z1249" t="s">
        <v>13529</v>
      </c>
      <c r="AA1249">
        <f t="shared" si="59"/>
        <v>5</v>
      </c>
      <c r="AB1249">
        <v>37</v>
      </c>
      <c r="AC1249" t="s">
        <v>13783</v>
      </c>
      <c r="AD1249" t="s">
        <v>71</v>
      </c>
      <c r="AE1249">
        <v>26398358</v>
      </c>
      <c r="AF1249" t="s">
        <v>13784</v>
      </c>
      <c r="AG1249" t="s">
        <v>13785</v>
      </c>
      <c r="AH1249" t="s">
        <v>13786</v>
      </c>
      <c r="AI1249" t="s">
        <v>13787</v>
      </c>
      <c r="AK1249" t="s">
        <v>178</v>
      </c>
      <c r="AL1249">
        <v>2318586</v>
      </c>
      <c r="AM1249">
        <v>2015</v>
      </c>
      <c r="AN1249" t="s">
        <v>148</v>
      </c>
      <c r="AO1249" t="s">
        <v>149</v>
      </c>
      <c r="AP1249" t="s">
        <v>150</v>
      </c>
      <c r="AQ1249" t="s">
        <v>151</v>
      </c>
      <c r="AR1249" t="s">
        <v>152</v>
      </c>
      <c r="AS1249" t="s">
        <v>152</v>
      </c>
      <c r="AT1249" t="s">
        <v>13788</v>
      </c>
      <c r="AU1249" t="s">
        <v>13789</v>
      </c>
      <c r="AV1249" t="s">
        <v>84</v>
      </c>
      <c r="AW1249" t="s">
        <v>86</v>
      </c>
      <c r="AX1249" t="s">
        <v>86</v>
      </c>
      <c r="AY1249" t="s">
        <v>85</v>
      </c>
      <c r="AZ1249" t="s">
        <v>86</v>
      </c>
      <c r="BA1249" t="s">
        <v>85</v>
      </c>
      <c r="BB1249" t="s">
        <v>86</v>
      </c>
      <c r="BC1249">
        <v>13</v>
      </c>
      <c r="BD1249" t="s">
        <v>86</v>
      </c>
      <c r="BE1249" t="s">
        <v>86</v>
      </c>
      <c r="BF1249" t="s">
        <v>86</v>
      </c>
      <c r="BG1249" t="s">
        <v>86</v>
      </c>
      <c r="BH1249" t="s">
        <v>85</v>
      </c>
      <c r="BI1249" t="s">
        <v>85</v>
      </c>
      <c r="BJ1249" t="s">
        <v>85</v>
      </c>
      <c r="BK1249" t="s">
        <v>86</v>
      </c>
      <c r="BL1249" t="s">
        <v>13790</v>
      </c>
      <c r="BM1249" t="s">
        <v>13791</v>
      </c>
      <c r="BN1249" t="s">
        <v>4102</v>
      </c>
      <c r="BO1249" t="s">
        <v>13109</v>
      </c>
      <c r="BP1249" s="1" t="s">
        <v>13792</v>
      </c>
    </row>
    <row r="1250" spans="1:68" x14ac:dyDescent="0.25">
      <c r="A1250" s="1" t="s">
        <v>13522</v>
      </c>
      <c r="B1250" t="s">
        <v>13523</v>
      </c>
      <c r="C1250" t="s">
        <v>13524</v>
      </c>
      <c r="D1250" s="5">
        <f t="shared" si="60"/>
        <v>3</v>
      </c>
      <c r="E1250" s="5">
        <f>IFERROR(SEARCH(Tabelle2!$A$2,Literatur!$C1250),0)</f>
        <v>0</v>
      </c>
      <c r="F1250" s="5">
        <f>IFERROR(SEARCH(Tabelle2!$A$3,Literatur!$C1250),0)</f>
        <v>0</v>
      </c>
      <c r="G1250" s="5">
        <f>IFERROR(SEARCH(Tabelle2!$A$4,Literatur!$C1250),0)</f>
        <v>0</v>
      </c>
      <c r="H1250" s="5">
        <f>IFERROR(SEARCH(Tabelle2!$A$5,Literatur!$C1250),0)</f>
        <v>0</v>
      </c>
      <c r="I1250" s="5">
        <v>1</v>
      </c>
      <c r="J1250" s="5">
        <f>IFERROR(SEARCH(Tabelle2!$A$7,Literatur!$C1250),0)</f>
        <v>0</v>
      </c>
      <c r="K1250" s="5">
        <f>IFERROR(SEARCH(Tabelle2!$A$8,Literatur!$C1250),0)</f>
        <v>0</v>
      </c>
      <c r="L1250" s="5">
        <f>IFERROR(SEARCH(Tabelle2!$A$9,Literatur!$C1250),0)</f>
        <v>0</v>
      </c>
      <c r="M1250" s="5">
        <f>IFERROR(SEARCH(Tabelle2!$A$10,Literatur!$C1250),0)</f>
        <v>0</v>
      </c>
      <c r="N1250" t="s">
        <v>60</v>
      </c>
      <c r="O1250" t="s">
        <v>61</v>
      </c>
      <c r="P1250" t="s">
        <v>3601</v>
      </c>
      <c r="Q1250" t="s">
        <v>5387</v>
      </c>
      <c r="R1250">
        <v>6</v>
      </c>
      <c r="S1250">
        <v>115525</v>
      </c>
      <c r="T1250" t="s">
        <v>64</v>
      </c>
      <c r="U1250" t="s">
        <v>13525</v>
      </c>
      <c r="V1250" t="s">
        <v>13526</v>
      </c>
      <c r="X1250" t="s">
        <v>13527</v>
      </c>
      <c r="Y1250" t="s">
        <v>13528</v>
      </c>
      <c r="Z1250" t="s">
        <v>13529</v>
      </c>
      <c r="AA1250">
        <f t="shared" si="59"/>
        <v>5</v>
      </c>
      <c r="AB1250">
        <v>37</v>
      </c>
      <c r="AC1250" t="s">
        <v>13793</v>
      </c>
      <c r="AD1250" t="s">
        <v>71</v>
      </c>
      <c r="AE1250">
        <v>25917903</v>
      </c>
      <c r="AF1250" t="s">
        <v>13794</v>
      </c>
      <c r="AG1250" t="s">
        <v>13795</v>
      </c>
      <c r="AH1250" t="s">
        <v>13796</v>
      </c>
      <c r="AI1250" t="s">
        <v>13797</v>
      </c>
      <c r="AK1250" t="s">
        <v>11178</v>
      </c>
      <c r="AL1250">
        <v>2290884</v>
      </c>
      <c r="AM1250">
        <v>2015</v>
      </c>
      <c r="AN1250" t="s">
        <v>495</v>
      </c>
      <c r="AO1250" t="s">
        <v>496</v>
      </c>
      <c r="AP1250" t="s">
        <v>497</v>
      </c>
      <c r="AQ1250" t="s">
        <v>498</v>
      </c>
      <c r="AR1250" t="s">
        <v>499</v>
      </c>
      <c r="AS1250" t="s">
        <v>500</v>
      </c>
      <c r="AT1250" t="s">
        <v>13798</v>
      </c>
      <c r="AU1250" t="s">
        <v>13799</v>
      </c>
      <c r="AV1250" t="s">
        <v>84</v>
      </c>
      <c r="AW1250" t="s">
        <v>85</v>
      </c>
      <c r="AX1250" t="s">
        <v>86</v>
      </c>
      <c r="AY1250" t="s">
        <v>85</v>
      </c>
      <c r="AZ1250" t="s">
        <v>86</v>
      </c>
      <c r="BA1250" t="s">
        <v>85</v>
      </c>
      <c r="BB1250" t="s">
        <v>86</v>
      </c>
      <c r="BC1250">
        <v>14</v>
      </c>
      <c r="BD1250" t="s">
        <v>86</v>
      </c>
      <c r="BE1250" t="s">
        <v>86</v>
      </c>
      <c r="BF1250" t="s">
        <v>85</v>
      </c>
      <c r="BG1250" t="s">
        <v>86</v>
      </c>
      <c r="BH1250" t="s">
        <v>85</v>
      </c>
      <c r="BI1250" t="s">
        <v>85</v>
      </c>
      <c r="BJ1250" t="s">
        <v>85</v>
      </c>
      <c r="BK1250" t="s">
        <v>86</v>
      </c>
      <c r="BL1250" t="s">
        <v>10376</v>
      </c>
      <c r="BM1250" t="s">
        <v>291</v>
      </c>
      <c r="BN1250" t="s">
        <v>2468</v>
      </c>
      <c r="BO1250" t="s">
        <v>7110</v>
      </c>
      <c r="BP1250" s="1" t="s">
        <v>13800</v>
      </c>
    </row>
    <row r="1251" spans="1:68" x14ac:dyDescent="0.25">
      <c r="A1251" s="1" t="s">
        <v>13522</v>
      </c>
      <c r="B1251" t="s">
        <v>13523</v>
      </c>
      <c r="C1251" t="s">
        <v>13524</v>
      </c>
      <c r="D1251" s="5">
        <f t="shared" si="60"/>
        <v>3</v>
      </c>
      <c r="E1251" s="5">
        <f>IFERROR(SEARCH(Tabelle2!$A$2,Literatur!$C1251),0)</f>
        <v>0</v>
      </c>
      <c r="F1251" s="5">
        <f>IFERROR(SEARCH(Tabelle2!$A$3,Literatur!$C1251),0)</f>
        <v>0</v>
      </c>
      <c r="G1251" s="5">
        <f>IFERROR(SEARCH(Tabelle2!$A$4,Literatur!$C1251),0)</f>
        <v>0</v>
      </c>
      <c r="H1251" s="5">
        <f>IFERROR(SEARCH(Tabelle2!$A$5,Literatur!$C1251),0)</f>
        <v>0</v>
      </c>
      <c r="I1251" s="5">
        <v>1</v>
      </c>
      <c r="J1251" s="5">
        <f>IFERROR(SEARCH(Tabelle2!$A$7,Literatur!$C1251),0)</f>
        <v>0</v>
      </c>
      <c r="K1251" s="5">
        <f>IFERROR(SEARCH(Tabelle2!$A$8,Literatur!$C1251),0)</f>
        <v>0</v>
      </c>
      <c r="L1251" s="5">
        <f>IFERROR(SEARCH(Tabelle2!$A$9,Literatur!$C1251),0)</f>
        <v>0</v>
      </c>
      <c r="M1251" s="5">
        <f>IFERROR(SEARCH(Tabelle2!$A$10,Literatur!$C1251),0)</f>
        <v>0</v>
      </c>
      <c r="N1251" t="s">
        <v>60</v>
      </c>
      <c r="O1251" t="s">
        <v>61</v>
      </c>
      <c r="P1251" t="s">
        <v>3601</v>
      </c>
      <c r="Q1251" t="s">
        <v>5387</v>
      </c>
      <c r="R1251">
        <v>6</v>
      </c>
      <c r="S1251">
        <v>115525</v>
      </c>
      <c r="T1251" t="s">
        <v>64</v>
      </c>
      <c r="U1251" t="s">
        <v>13525</v>
      </c>
      <c r="V1251" t="s">
        <v>13526</v>
      </c>
      <c r="X1251" t="s">
        <v>13527</v>
      </c>
      <c r="Y1251" t="s">
        <v>13528</v>
      </c>
      <c r="Z1251" t="s">
        <v>13529</v>
      </c>
      <c r="AA1251">
        <f t="shared" si="59"/>
        <v>5</v>
      </c>
      <c r="AB1251">
        <v>37</v>
      </c>
      <c r="AC1251" t="s">
        <v>13801</v>
      </c>
      <c r="AD1251" t="s">
        <v>71</v>
      </c>
      <c r="AE1251">
        <v>28077872</v>
      </c>
      <c r="AF1251" t="s">
        <v>13802</v>
      </c>
      <c r="AG1251" t="s">
        <v>13803</v>
      </c>
      <c r="AH1251" t="s">
        <v>13804</v>
      </c>
      <c r="AI1251" t="s">
        <v>13805</v>
      </c>
      <c r="AK1251" t="s">
        <v>13806</v>
      </c>
      <c r="AL1251">
        <v>2516723</v>
      </c>
      <c r="AM1251">
        <v>2017</v>
      </c>
      <c r="AN1251" t="s">
        <v>8470</v>
      </c>
      <c r="AO1251" t="s">
        <v>8470</v>
      </c>
      <c r="AP1251" t="s">
        <v>8470</v>
      </c>
      <c r="AQ1251" t="s">
        <v>8471</v>
      </c>
      <c r="AR1251" t="s">
        <v>8472</v>
      </c>
      <c r="AS1251" t="s">
        <v>8473</v>
      </c>
      <c r="AT1251" t="s">
        <v>13807</v>
      </c>
      <c r="AU1251" t="s">
        <v>13808</v>
      </c>
      <c r="AV1251" t="s">
        <v>84</v>
      </c>
      <c r="AW1251" t="s">
        <v>85</v>
      </c>
      <c r="AX1251" t="s">
        <v>86</v>
      </c>
      <c r="AY1251" t="s">
        <v>85</v>
      </c>
      <c r="AZ1251" t="s">
        <v>86</v>
      </c>
      <c r="BA1251" t="s">
        <v>85</v>
      </c>
      <c r="BB1251" t="s">
        <v>86</v>
      </c>
      <c r="BC1251">
        <v>21</v>
      </c>
      <c r="BD1251" t="s">
        <v>86</v>
      </c>
      <c r="BE1251" t="s">
        <v>86</v>
      </c>
      <c r="BF1251" t="s">
        <v>86</v>
      </c>
      <c r="BG1251" t="s">
        <v>86</v>
      </c>
      <c r="BH1251" t="s">
        <v>86</v>
      </c>
      <c r="BI1251" t="s">
        <v>86</v>
      </c>
      <c r="BJ1251" t="s">
        <v>85</v>
      </c>
      <c r="BK1251" t="s">
        <v>86</v>
      </c>
      <c r="BL1251" t="s">
        <v>7947</v>
      </c>
      <c r="BM1251" t="s">
        <v>262</v>
      </c>
      <c r="BN1251" t="s">
        <v>9589</v>
      </c>
      <c r="BO1251" t="s">
        <v>8129</v>
      </c>
      <c r="BP1251" s="1" t="s">
        <v>13809</v>
      </c>
    </row>
    <row r="1252" spans="1:68" x14ac:dyDescent="0.25">
      <c r="A1252" s="1" t="s">
        <v>13522</v>
      </c>
      <c r="B1252" t="s">
        <v>13523</v>
      </c>
      <c r="C1252" t="s">
        <v>13524</v>
      </c>
      <c r="D1252" s="5">
        <f t="shared" si="60"/>
        <v>3</v>
      </c>
      <c r="E1252" s="5">
        <f>IFERROR(SEARCH(Tabelle2!$A$2,Literatur!$C1252),0)</f>
        <v>0</v>
      </c>
      <c r="F1252" s="5">
        <f>IFERROR(SEARCH(Tabelle2!$A$3,Literatur!$C1252),0)</f>
        <v>0</v>
      </c>
      <c r="G1252" s="5">
        <f>IFERROR(SEARCH(Tabelle2!$A$4,Literatur!$C1252),0)</f>
        <v>0</v>
      </c>
      <c r="H1252" s="5">
        <f>IFERROR(SEARCH(Tabelle2!$A$5,Literatur!$C1252),0)</f>
        <v>0</v>
      </c>
      <c r="I1252" s="5">
        <v>1</v>
      </c>
      <c r="J1252" s="5">
        <f>IFERROR(SEARCH(Tabelle2!$A$7,Literatur!$C1252),0)</f>
        <v>0</v>
      </c>
      <c r="K1252" s="5">
        <f>IFERROR(SEARCH(Tabelle2!$A$8,Literatur!$C1252),0)</f>
        <v>0</v>
      </c>
      <c r="L1252" s="5">
        <f>IFERROR(SEARCH(Tabelle2!$A$9,Literatur!$C1252),0)</f>
        <v>0</v>
      </c>
      <c r="M1252" s="5">
        <f>IFERROR(SEARCH(Tabelle2!$A$10,Literatur!$C1252),0)</f>
        <v>0</v>
      </c>
      <c r="N1252" t="s">
        <v>60</v>
      </c>
      <c r="O1252" t="s">
        <v>61</v>
      </c>
      <c r="P1252" t="s">
        <v>3601</v>
      </c>
      <c r="Q1252" t="s">
        <v>5387</v>
      </c>
      <c r="R1252">
        <v>6</v>
      </c>
      <c r="S1252">
        <v>115525</v>
      </c>
      <c r="T1252" t="s">
        <v>64</v>
      </c>
      <c r="U1252" t="s">
        <v>13525</v>
      </c>
      <c r="V1252" t="s">
        <v>13526</v>
      </c>
      <c r="X1252" t="s">
        <v>13527</v>
      </c>
      <c r="Y1252" t="s">
        <v>13528</v>
      </c>
      <c r="Z1252" t="s">
        <v>13529</v>
      </c>
      <c r="AA1252">
        <f t="shared" si="59"/>
        <v>5</v>
      </c>
      <c r="AB1252">
        <v>37</v>
      </c>
      <c r="AC1252" t="s">
        <v>13810</v>
      </c>
      <c r="AD1252" t="s">
        <v>71</v>
      </c>
      <c r="AE1252">
        <v>26976576</v>
      </c>
      <c r="AF1252" t="s">
        <v>13811</v>
      </c>
      <c r="AG1252" t="s">
        <v>13812</v>
      </c>
      <c r="AH1252" t="s">
        <v>13813</v>
      </c>
      <c r="AI1252" t="s">
        <v>13814</v>
      </c>
      <c r="AK1252" t="s">
        <v>7919</v>
      </c>
      <c r="AL1252">
        <v>2392693</v>
      </c>
      <c r="AM1252">
        <v>2016</v>
      </c>
      <c r="AN1252" t="s">
        <v>1354</v>
      </c>
      <c r="AO1252" t="s">
        <v>1355</v>
      </c>
      <c r="AP1252" t="s">
        <v>1356</v>
      </c>
      <c r="AQ1252" t="s">
        <v>1357</v>
      </c>
      <c r="AR1252" t="s">
        <v>1358</v>
      </c>
      <c r="AS1252" t="s">
        <v>1359</v>
      </c>
      <c r="AT1252" t="s">
        <v>13815</v>
      </c>
      <c r="AU1252" t="s">
        <v>13816</v>
      </c>
      <c r="AV1252" t="s">
        <v>84</v>
      </c>
      <c r="AW1252" t="s">
        <v>85</v>
      </c>
      <c r="AX1252" t="s">
        <v>86</v>
      </c>
      <c r="AY1252" t="s">
        <v>85</v>
      </c>
      <c r="AZ1252" t="s">
        <v>86</v>
      </c>
      <c r="BA1252" t="s">
        <v>85</v>
      </c>
      <c r="BB1252" t="s">
        <v>86</v>
      </c>
      <c r="BC1252">
        <v>21</v>
      </c>
      <c r="BD1252" t="s">
        <v>86</v>
      </c>
      <c r="BE1252" t="s">
        <v>86</v>
      </c>
      <c r="BF1252" t="s">
        <v>86</v>
      </c>
      <c r="BG1252" t="s">
        <v>86</v>
      </c>
      <c r="BH1252" t="s">
        <v>85</v>
      </c>
      <c r="BI1252" t="s">
        <v>85</v>
      </c>
      <c r="BJ1252" t="s">
        <v>85</v>
      </c>
      <c r="BK1252" t="s">
        <v>86</v>
      </c>
      <c r="BL1252" t="s">
        <v>13817</v>
      </c>
      <c r="BM1252" t="s">
        <v>2021</v>
      </c>
      <c r="BN1252" t="s">
        <v>13818</v>
      </c>
      <c r="BO1252" t="s">
        <v>4102</v>
      </c>
      <c r="BP1252" s="1" t="s">
        <v>13819</v>
      </c>
    </row>
    <row r="1253" spans="1:68" x14ac:dyDescent="0.25">
      <c r="A1253" s="1" t="s">
        <v>13522</v>
      </c>
      <c r="B1253" t="s">
        <v>13523</v>
      </c>
      <c r="C1253" t="s">
        <v>13524</v>
      </c>
      <c r="D1253" s="5">
        <f t="shared" si="60"/>
        <v>3</v>
      </c>
      <c r="E1253" s="5">
        <f>IFERROR(SEARCH(Tabelle2!$A$2,Literatur!$C1253),0)</f>
        <v>0</v>
      </c>
      <c r="F1253" s="5">
        <f>IFERROR(SEARCH(Tabelle2!$A$3,Literatur!$C1253),0)</f>
        <v>0</v>
      </c>
      <c r="G1253" s="5">
        <f>IFERROR(SEARCH(Tabelle2!$A$4,Literatur!$C1253),0)</f>
        <v>0</v>
      </c>
      <c r="H1253" s="5">
        <f>IFERROR(SEARCH(Tabelle2!$A$5,Literatur!$C1253),0)</f>
        <v>0</v>
      </c>
      <c r="I1253" s="5">
        <v>1</v>
      </c>
      <c r="J1253" s="5">
        <f>IFERROR(SEARCH(Tabelle2!$A$7,Literatur!$C1253),0)</f>
        <v>0</v>
      </c>
      <c r="K1253" s="5">
        <f>IFERROR(SEARCH(Tabelle2!$A$8,Literatur!$C1253),0)</f>
        <v>0</v>
      </c>
      <c r="L1253" s="5">
        <f>IFERROR(SEARCH(Tabelle2!$A$9,Literatur!$C1253),0)</f>
        <v>0</v>
      </c>
      <c r="M1253" s="5">
        <f>IFERROR(SEARCH(Tabelle2!$A$10,Literatur!$C1253),0)</f>
        <v>0</v>
      </c>
      <c r="N1253" t="s">
        <v>60</v>
      </c>
      <c r="O1253" t="s">
        <v>61</v>
      </c>
      <c r="P1253" t="s">
        <v>3601</v>
      </c>
      <c r="Q1253" t="s">
        <v>5387</v>
      </c>
      <c r="R1253">
        <v>6</v>
      </c>
      <c r="S1253">
        <v>115525</v>
      </c>
      <c r="T1253" t="s">
        <v>64</v>
      </c>
      <c r="U1253" t="s">
        <v>13525</v>
      </c>
      <c r="V1253" t="s">
        <v>13526</v>
      </c>
      <c r="X1253" t="s">
        <v>13527</v>
      </c>
      <c r="Y1253" t="s">
        <v>13528</v>
      </c>
      <c r="Z1253" t="s">
        <v>13529</v>
      </c>
      <c r="AA1253">
        <f t="shared" si="59"/>
        <v>5</v>
      </c>
      <c r="AB1253">
        <v>37</v>
      </c>
      <c r="AC1253" t="s">
        <v>13820</v>
      </c>
      <c r="AD1253" t="s">
        <v>71</v>
      </c>
      <c r="AE1253">
        <v>26867482</v>
      </c>
      <c r="AF1253" t="s">
        <v>13821</v>
      </c>
      <c r="AG1253" t="s">
        <v>13822</v>
      </c>
      <c r="AH1253" t="s">
        <v>13823</v>
      </c>
      <c r="AI1253" t="s">
        <v>13824</v>
      </c>
      <c r="AK1253" t="s">
        <v>384</v>
      </c>
      <c r="AL1253">
        <v>2358575</v>
      </c>
      <c r="AM1253">
        <v>2016</v>
      </c>
      <c r="AN1253" t="s">
        <v>1300</v>
      </c>
      <c r="AO1253" t="s">
        <v>1301</v>
      </c>
      <c r="AP1253" t="s">
        <v>1301</v>
      </c>
      <c r="AQ1253" t="s">
        <v>1302</v>
      </c>
      <c r="AR1253" t="s">
        <v>1303</v>
      </c>
      <c r="AS1253" t="s">
        <v>1303</v>
      </c>
      <c r="AT1253" t="s">
        <v>13825</v>
      </c>
      <c r="AU1253" t="s">
        <v>13826</v>
      </c>
      <c r="AV1253" t="s">
        <v>84</v>
      </c>
      <c r="AW1253" t="s">
        <v>86</v>
      </c>
      <c r="AX1253" t="s">
        <v>86</v>
      </c>
      <c r="AY1253" t="s">
        <v>85</v>
      </c>
      <c r="AZ1253" t="s">
        <v>86</v>
      </c>
      <c r="BA1253" t="s">
        <v>85</v>
      </c>
      <c r="BB1253" t="s">
        <v>86</v>
      </c>
      <c r="BC1253">
        <v>22</v>
      </c>
      <c r="BD1253" t="s">
        <v>86</v>
      </c>
      <c r="BE1253" t="s">
        <v>86</v>
      </c>
      <c r="BF1253" t="s">
        <v>85</v>
      </c>
      <c r="BG1253" t="s">
        <v>86</v>
      </c>
      <c r="BH1253" t="s">
        <v>85</v>
      </c>
      <c r="BI1253" t="s">
        <v>85</v>
      </c>
      <c r="BJ1253" t="s">
        <v>85</v>
      </c>
      <c r="BK1253" t="s">
        <v>86</v>
      </c>
      <c r="BL1253" t="s">
        <v>2468</v>
      </c>
      <c r="BM1253" t="s">
        <v>6213</v>
      </c>
      <c r="BN1253" t="s">
        <v>788</v>
      </c>
      <c r="BO1253" t="s">
        <v>2468</v>
      </c>
      <c r="BP1253" s="1" t="s">
        <v>13827</v>
      </c>
    </row>
    <row r="1254" spans="1:68" x14ac:dyDescent="0.25">
      <c r="A1254" s="1" t="s">
        <v>13522</v>
      </c>
      <c r="B1254" t="s">
        <v>13523</v>
      </c>
      <c r="C1254" t="s">
        <v>13524</v>
      </c>
      <c r="D1254" s="5">
        <f t="shared" si="60"/>
        <v>3</v>
      </c>
      <c r="E1254" s="5">
        <f>IFERROR(SEARCH(Tabelle2!$A$2,Literatur!$C1254),0)</f>
        <v>0</v>
      </c>
      <c r="F1254" s="5">
        <f>IFERROR(SEARCH(Tabelle2!$A$3,Literatur!$C1254),0)</f>
        <v>0</v>
      </c>
      <c r="G1254" s="5">
        <f>IFERROR(SEARCH(Tabelle2!$A$4,Literatur!$C1254),0)</f>
        <v>0</v>
      </c>
      <c r="H1254" s="5">
        <f>IFERROR(SEARCH(Tabelle2!$A$5,Literatur!$C1254),0)</f>
        <v>0</v>
      </c>
      <c r="I1254" s="5">
        <v>1</v>
      </c>
      <c r="J1254" s="5">
        <f>IFERROR(SEARCH(Tabelle2!$A$7,Literatur!$C1254),0)</f>
        <v>0</v>
      </c>
      <c r="K1254" s="5">
        <f>IFERROR(SEARCH(Tabelle2!$A$8,Literatur!$C1254),0)</f>
        <v>0</v>
      </c>
      <c r="L1254" s="5">
        <f>IFERROR(SEARCH(Tabelle2!$A$9,Literatur!$C1254),0)</f>
        <v>0</v>
      </c>
      <c r="M1254" s="5">
        <f>IFERROR(SEARCH(Tabelle2!$A$10,Literatur!$C1254),0)</f>
        <v>0</v>
      </c>
      <c r="N1254" t="s">
        <v>60</v>
      </c>
      <c r="O1254" t="s">
        <v>61</v>
      </c>
      <c r="P1254" t="s">
        <v>3601</v>
      </c>
      <c r="Q1254" t="s">
        <v>5387</v>
      </c>
      <c r="R1254">
        <v>6</v>
      </c>
      <c r="S1254">
        <v>115525</v>
      </c>
      <c r="T1254" t="s">
        <v>64</v>
      </c>
      <c r="U1254" t="s">
        <v>13525</v>
      </c>
      <c r="V1254" t="s">
        <v>13526</v>
      </c>
      <c r="X1254" t="s">
        <v>13527</v>
      </c>
      <c r="Y1254" t="s">
        <v>13528</v>
      </c>
      <c r="Z1254" t="s">
        <v>13529</v>
      </c>
      <c r="AA1254">
        <f t="shared" si="59"/>
        <v>5</v>
      </c>
      <c r="AB1254">
        <v>37</v>
      </c>
      <c r="AC1254" t="s">
        <v>13828</v>
      </c>
      <c r="AD1254" t="s">
        <v>71</v>
      </c>
      <c r="AE1254">
        <v>26217310</v>
      </c>
      <c r="AF1254" t="s">
        <v>13829</v>
      </c>
      <c r="AG1254" t="s">
        <v>13830</v>
      </c>
      <c r="AH1254" t="s">
        <v>13831</v>
      </c>
      <c r="AI1254" t="s">
        <v>13832</v>
      </c>
      <c r="AK1254" t="s">
        <v>241</v>
      </c>
      <c r="AL1254">
        <v>2255301</v>
      </c>
      <c r="AM1254">
        <v>2015</v>
      </c>
      <c r="AN1254" t="s">
        <v>1538</v>
      </c>
      <c r="AO1254" t="s">
        <v>1539</v>
      </c>
      <c r="AP1254" t="s">
        <v>1539</v>
      </c>
      <c r="AQ1254" t="s">
        <v>1540</v>
      </c>
      <c r="AR1254" t="s">
        <v>1541</v>
      </c>
      <c r="AS1254" t="s">
        <v>1541</v>
      </c>
      <c r="AT1254" t="s">
        <v>13833</v>
      </c>
      <c r="AU1254" t="s">
        <v>13834</v>
      </c>
      <c r="AV1254" t="s">
        <v>84</v>
      </c>
      <c r="AW1254" t="s">
        <v>86</v>
      </c>
      <c r="AX1254" t="s">
        <v>86</v>
      </c>
      <c r="AY1254" t="s">
        <v>85</v>
      </c>
      <c r="AZ1254" t="s">
        <v>86</v>
      </c>
      <c r="BA1254" t="s">
        <v>85</v>
      </c>
      <c r="BB1254" t="s">
        <v>85</v>
      </c>
      <c r="BC1254">
        <v>24</v>
      </c>
      <c r="BD1254" t="s">
        <v>86</v>
      </c>
      <c r="BE1254" t="s">
        <v>86</v>
      </c>
      <c r="BF1254" t="s">
        <v>85</v>
      </c>
      <c r="BG1254" t="s">
        <v>86</v>
      </c>
      <c r="BH1254" t="s">
        <v>85</v>
      </c>
      <c r="BI1254" t="s">
        <v>85</v>
      </c>
      <c r="BJ1254" t="s">
        <v>85</v>
      </c>
      <c r="BK1254" t="s">
        <v>86</v>
      </c>
      <c r="BL1254" t="s">
        <v>3269</v>
      </c>
      <c r="BM1254" t="s">
        <v>13835</v>
      </c>
      <c r="BN1254" t="s">
        <v>13836</v>
      </c>
      <c r="BO1254" t="s">
        <v>9589</v>
      </c>
      <c r="BP1254" s="1" t="s">
        <v>13837</v>
      </c>
    </row>
    <row r="1255" spans="1:68" x14ac:dyDescent="0.25">
      <c r="A1255" s="1" t="s">
        <v>13522</v>
      </c>
      <c r="B1255" t="s">
        <v>13523</v>
      </c>
      <c r="C1255" t="s">
        <v>13524</v>
      </c>
      <c r="D1255" s="5">
        <f t="shared" si="60"/>
        <v>3</v>
      </c>
      <c r="E1255" s="5">
        <f>IFERROR(SEARCH(Tabelle2!$A$2,Literatur!$C1255),0)</f>
        <v>0</v>
      </c>
      <c r="F1255" s="5">
        <f>IFERROR(SEARCH(Tabelle2!$A$3,Literatur!$C1255),0)</f>
        <v>0</v>
      </c>
      <c r="G1255" s="5">
        <f>IFERROR(SEARCH(Tabelle2!$A$4,Literatur!$C1255),0)</f>
        <v>0</v>
      </c>
      <c r="H1255" s="5">
        <f>IFERROR(SEARCH(Tabelle2!$A$5,Literatur!$C1255),0)</f>
        <v>0</v>
      </c>
      <c r="I1255" s="5">
        <v>1</v>
      </c>
      <c r="J1255" s="5">
        <f>IFERROR(SEARCH(Tabelle2!$A$7,Literatur!$C1255),0)</f>
        <v>0</v>
      </c>
      <c r="K1255" s="5">
        <f>IFERROR(SEARCH(Tabelle2!$A$8,Literatur!$C1255),0)</f>
        <v>0</v>
      </c>
      <c r="L1255" s="5">
        <f>IFERROR(SEARCH(Tabelle2!$A$9,Literatur!$C1255),0)</f>
        <v>0</v>
      </c>
      <c r="M1255" s="5">
        <f>IFERROR(SEARCH(Tabelle2!$A$10,Literatur!$C1255),0)</f>
        <v>0</v>
      </c>
      <c r="N1255" t="s">
        <v>60</v>
      </c>
      <c r="O1255" t="s">
        <v>61</v>
      </c>
      <c r="P1255" t="s">
        <v>3601</v>
      </c>
      <c r="Q1255" t="s">
        <v>5387</v>
      </c>
      <c r="R1255">
        <v>6</v>
      </c>
      <c r="S1255">
        <v>115525</v>
      </c>
      <c r="T1255" t="s">
        <v>64</v>
      </c>
      <c r="U1255" t="s">
        <v>13525</v>
      </c>
      <c r="V1255" t="s">
        <v>13526</v>
      </c>
      <c r="X1255" t="s">
        <v>13527</v>
      </c>
      <c r="Y1255" t="s">
        <v>13528</v>
      </c>
      <c r="Z1255" t="s">
        <v>13529</v>
      </c>
      <c r="AA1255">
        <f t="shared" si="59"/>
        <v>5</v>
      </c>
      <c r="AB1255">
        <v>37</v>
      </c>
      <c r="AC1255" t="s">
        <v>13838</v>
      </c>
      <c r="AD1255" t="s">
        <v>71</v>
      </c>
      <c r="AE1255">
        <v>26113845</v>
      </c>
      <c r="AF1255" t="s">
        <v>13839</v>
      </c>
      <c r="AG1255" t="s">
        <v>13840</v>
      </c>
      <c r="AH1255" t="s">
        <v>13841</v>
      </c>
      <c r="AI1255" t="s">
        <v>13842</v>
      </c>
      <c r="AK1255" t="s">
        <v>241</v>
      </c>
      <c r="AL1255">
        <v>2255301</v>
      </c>
      <c r="AM1255">
        <v>2015</v>
      </c>
      <c r="AN1255" t="s">
        <v>1538</v>
      </c>
      <c r="AO1255" t="s">
        <v>1539</v>
      </c>
      <c r="AP1255" t="s">
        <v>1539</v>
      </c>
      <c r="AQ1255" t="s">
        <v>1540</v>
      </c>
      <c r="AR1255" t="s">
        <v>1541</v>
      </c>
      <c r="AS1255" t="s">
        <v>1541</v>
      </c>
      <c r="AT1255" t="s">
        <v>921</v>
      </c>
      <c r="AU1255" t="s">
        <v>13843</v>
      </c>
      <c r="AV1255" t="s">
        <v>84</v>
      </c>
      <c r="AW1255" t="s">
        <v>86</v>
      </c>
      <c r="AX1255" t="s">
        <v>86</v>
      </c>
      <c r="AY1255" t="s">
        <v>85</v>
      </c>
      <c r="AZ1255" t="s">
        <v>86</v>
      </c>
      <c r="BA1255" t="s">
        <v>85</v>
      </c>
      <c r="BB1255" t="s">
        <v>85</v>
      </c>
      <c r="BC1255">
        <v>26</v>
      </c>
      <c r="BD1255" t="s">
        <v>86</v>
      </c>
      <c r="BE1255" t="s">
        <v>86</v>
      </c>
      <c r="BF1255" t="s">
        <v>85</v>
      </c>
      <c r="BG1255" t="s">
        <v>86</v>
      </c>
      <c r="BH1255" t="s">
        <v>85</v>
      </c>
      <c r="BI1255" t="s">
        <v>85</v>
      </c>
      <c r="BJ1255" t="s">
        <v>85</v>
      </c>
      <c r="BK1255" t="s">
        <v>85</v>
      </c>
      <c r="BL1255" t="s">
        <v>11778</v>
      </c>
      <c r="BM1255" t="s">
        <v>13844</v>
      </c>
      <c r="BN1255" t="s">
        <v>8034</v>
      </c>
      <c r="BO1255" t="s">
        <v>13818</v>
      </c>
      <c r="BP1255" s="1" t="s">
        <v>13845</v>
      </c>
    </row>
    <row r="1256" spans="1:68" x14ac:dyDescent="0.25">
      <c r="A1256" s="1" t="s">
        <v>13522</v>
      </c>
      <c r="B1256" t="s">
        <v>13523</v>
      </c>
      <c r="C1256" t="s">
        <v>13524</v>
      </c>
      <c r="D1256" s="5">
        <f t="shared" si="60"/>
        <v>3</v>
      </c>
      <c r="E1256" s="5">
        <f>IFERROR(SEARCH(Tabelle2!$A$2,Literatur!$C1256),0)</f>
        <v>0</v>
      </c>
      <c r="F1256" s="5">
        <f>IFERROR(SEARCH(Tabelle2!$A$3,Literatur!$C1256),0)</f>
        <v>0</v>
      </c>
      <c r="G1256" s="5">
        <f>IFERROR(SEARCH(Tabelle2!$A$4,Literatur!$C1256),0)</f>
        <v>0</v>
      </c>
      <c r="H1256" s="5">
        <f>IFERROR(SEARCH(Tabelle2!$A$5,Literatur!$C1256),0)</f>
        <v>0</v>
      </c>
      <c r="I1256" s="5">
        <v>1</v>
      </c>
      <c r="J1256" s="5">
        <f>IFERROR(SEARCH(Tabelle2!$A$7,Literatur!$C1256),0)</f>
        <v>0</v>
      </c>
      <c r="K1256" s="5">
        <f>IFERROR(SEARCH(Tabelle2!$A$8,Literatur!$C1256),0)</f>
        <v>0</v>
      </c>
      <c r="L1256" s="5">
        <f>IFERROR(SEARCH(Tabelle2!$A$9,Literatur!$C1256),0)</f>
        <v>0</v>
      </c>
      <c r="M1256" s="5">
        <f>IFERROR(SEARCH(Tabelle2!$A$10,Literatur!$C1256),0)</f>
        <v>0</v>
      </c>
      <c r="N1256" t="s">
        <v>60</v>
      </c>
      <c r="O1256" t="s">
        <v>61</v>
      </c>
      <c r="P1256" t="s">
        <v>3601</v>
      </c>
      <c r="Q1256" t="s">
        <v>5387</v>
      </c>
      <c r="R1256">
        <v>6</v>
      </c>
      <c r="S1256">
        <v>115525</v>
      </c>
      <c r="T1256" t="s">
        <v>64</v>
      </c>
      <c r="U1256" t="s">
        <v>13525</v>
      </c>
      <c r="V1256" t="s">
        <v>13526</v>
      </c>
      <c r="X1256" t="s">
        <v>13527</v>
      </c>
      <c r="Y1256" t="s">
        <v>13528</v>
      </c>
      <c r="Z1256" t="s">
        <v>13529</v>
      </c>
      <c r="AA1256">
        <f t="shared" si="59"/>
        <v>5</v>
      </c>
      <c r="AB1256">
        <v>37</v>
      </c>
      <c r="AC1256" t="s">
        <v>925</v>
      </c>
      <c r="AD1256" t="s">
        <v>71</v>
      </c>
      <c r="AE1256">
        <v>27338147</v>
      </c>
      <c r="AF1256" t="s">
        <v>913</v>
      </c>
      <c r="AG1256" t="s">
        <v>926</v>
      </c>
      <c r="AH1256" t="s">
        <v>927</v>
      </c>
      <c r="AI1256" t="s">
        <v>928</v>
      </c>
      <c r="AK1256" t="s">
        <v>97</v>
      </c>
      <c r="AL1256">
        <v>2477723</v>
      </c>
      <c r="AM1256">
        <v>2016</v>
      </c>
      <c r="AN1256" t="s">
        <v>903</v>
      </c>
      <c r="AO1256" t="s">
        <v>904</v>
      </c>
      <c r="AP1256" t="s">
        <v>904</v>
      </c>
      <c r="AQ1256" t="s">
        <v>905</v>
      </c>
      <c r="AR1256" t="s">
        <v>906</v>
      </c>
      <c r="AS1256" t="s">
        <v>906</v>
      </c>
      <c r="AT1256" t="s">
        <v>13846</v>
      </c>
      <c r="AU1256" t="s">
        <v>922</v>
      </c>
      <c r="AV1256" t="s">
        <v>84</v>
      </c>
      <c r="AW1256" t="s">
        <v>86</v>
      </c>
      <c r="AX1256" t="s">
        <v>86</v>
      </c>
      <c r="AY1256" t="s">
        <v>85</v>
      </c>
      <c r="AZ1256" t="s">
        <v>86</v>
      </c>
      <c r="BA1256" t="s">
        <v>85</v>
      </c>
      <c r="BB1256" t="s">
        <v>85</v>
      </c>
      <c r="BC1256">
        <v>32</v>
      </c>
      <c r="BD1256" t="s">
        <v>86</v>
      </c>
      <c r="BE1256" t="s">
        <v>86</v>
      </c>
      <c r="BF1256" t="s">
        <v>85</v>
      </c>
      <c r="BG1256" t="s">
        <v>86</v>
      </c>
      <c r="BH1256" t="s">
        <v>85</v>
      </c>
      <c r="BI1256" t="s">
        <v>85</v>
      </c>
      <c r="BJ1256" t="s">
        <v>85</v>
      </c>
      <c r="BK1256" t="s">
        <v>85</v>
      </c>
      <c r="BL1256" t="s">
        <v>929</v>
      </c>
      <c r="BM1256" t="s">
        <v>930</v>
      </c>
      <c r="BO1256" t="s">
        <v>788</v>
      </c>
      <c r="BP1256" s="1" t="s">
        <v>931</v>
      </c>
    </row>
    <row r="1257" spans="1:68" x14ac:dyDescent="0.25">
      <c r="A1257" s="1" t="s">
        <v>13522</v>
      </c>
      <c r="B1257" t="s">
        <v>13523</v>
      </c>
      <c r="C1257" t="s">
        <v>13524</v>
      </c>
      <c r="D1257" s="5">
        <f t="shared" si="60"/>
        <v>3</v>
      </c>
      <c r="E1257" s="5">
        <f>IFERROR(SEARCH(Tabelle2!$A$2,Literatur!$C1257),0)</f>
        <v>0</v>
      </c>
      <c r="F1257" s="5">
        <f>IFERROR(SEARCH(Tabelle2!$A$3,Literatur!$C1257),0)</f>
        <v>0</v>
      </c>
      <c r="G1257" s="5">
        <f>IFERROR(SEARCH(Tabelle2!$A$4,Literatur!$C1257),0)</f>
        <v>0</v>
      </c>
      <c r="H1257" s="5">
        <f>IFERROR(SEARCH(Tabelle2!$A$5,Literatur!$C1257),0)</f>
        <v>0</v>
      </c>
      <c r="I1257" s="5">
        <v>1</v>
      </c>
      <c r="J1257" s="5">
        <f>IFERROR(SEARCH(Tabelle2!$A$7,Literatur!$C1257),0)</f>
        <v>0</v>
      </c>
      <c r="K1257" s="5">
        <f>IFERROR(SEARCH(Tabelle2!$A$8,Literatur!$C1257),0)</f>
        <v>0</v>
      </c>
      <c r="L1257" s="5">
        <f>IFERROR(SEARCH(Tabelle2!$A$9,Literatur!$C1257),0)</f>
        <v>0</v>
      </c>
      <c r="M1257" s="5">
        <f>IFERROR(SEARCH(Tabelle2!$A$10,Literatur!$C1257),0)</f>
        <v>0</v>
      </c>
      <c r="N1257" t="s">
        <v>60</v>
      </c>
      <c r="O1257" t="s">
        <v>61</v>
      </c>
      <c r="P1257" t="s">
        <v>3601</v>
      </c>
      <c r="Q1257" t="s">
        <v>5387</v>
      </c>
      <c r="R1257">
        <v>6</v>
      </c>
      <c r="S1257">
        <v>115525</v>
      </c>
      <c r="T1257" t="s">
        <v>64</v>
      </c>
      <c r="U1257" t="s">
        <v>13525</v>
      </c>
      <c r="V1257" t="s">
        <v>13526</v>
      </c>
      <c r="X1257" t="s">
        <v>13527</v>
      </c>
      <c r="Y1257" t="s">
        <v>13528</v>
      </c>
      <c r="Z1257" t="s">
        <v>13529</v>
      </c>
      <c r="AA1257">
        <f t="shared" si="59"/>
        <v>5</v>
      </c>
      <c r="AB1257">
        <v>37</v>
      </c>
      <c r="AC1257" t="s">
        <v>13847</v>
      </c>
      <c r="AD1257" t="s">
        <v>71</v>
      </c>
      <c r="AE1257">
        <v>25248080</v>
      </c>
      <c r="AF1257" t="s">
        <v>13848</v>
      </c>
      <c r="AG1257" t="s">
        <v>13849</v>
      </c>
      <c r="AH1257" t="s">
        <v>13850</v>
      </c>
      <c r="AI1257" t="s">
        <v>13851</v>
      </c>
      <c r="AK1257" t="s">
        <v>77</v>
      </c>
      <c r="AL1257">
        <v>2112055</v>
      </c>
      <c r="AM1257">
        <v>2014</v>
      </c>
      <c r="AN1257" t="s">
        <v>4346</v>
      </c>
      <c r="AO1257" t="s">
        <v>4347</v>
      </c>
      <c r="AP1257" t="s">
        <v>4347</v>
      </c>
      <c r="AQ1257" t="s">
        <v>4348</v>
      </c>
      <c r="AR1257" t="s">
        <v>4349</v>
      </c>
      <c r="AS1257" t="s">
        <v>4349</v>
      </c>
      <c r="AT1257" t="s">
        <v>13852</v>
      </c>
      <c r="AU1257" t="s">
        <v>13853</v>
      </c>
      <c r="AV1257" t="s">
        <v>84</v>
      </c>
      <c r="AW1257" t="s">
        <v>86</v>
      </c>
      <c r="AX1257" t="s">
        <v>86</v>
      </c>
      <c r="AY1257" t="s">
        <v>85</v>
      </c>
      <c r="AZ1257" t="s">
        <v>86</v>
      </c>
      <c r="BA1257" t="s">
        <v>85</v>
      </c>
      <c r="BB1257" t="s">
        <v>86</v>
      </c>
      <c r="BC1257">
        <v>34</v>
      </c>
      <c r="BD1257" t="s">
        <v>86</v>
      </c>
      <c r="BE1257" t="s">
        <v>86</v>
      </c>
      <c r="BF1257" t="s">
        <v>86</v>
      </c>
      <c r="BG1257" t="s">
        <v>86</v>
      </c>
      <c r="BH1257" t="s">
        <v>85</v>
      </c>
      <c r="BI1257" t="s">
        <v>85</v>
      </c>
      <c r="BJ1257" t="s">
        <v>85</v>
      </c>
      <c r="BK1257" t="s">
        <v>86</v>
      </c>
      <c r="BL1257" t="s">
        <v>2582</v>
      </c>
      <c r="BM1257" t="s">
        <v>13854</v>
      </c>
      <c r="BO1257" t="s">
        <v>13836</v>
      </c>
      <c r="BP1257" s="1" t="s">
        <v>13855</v>
      </c>
    </row>
    <row r="1258" spans="1:68" x14ac:dyDescent="0.25">
      <c r="A1258" s="1" t="s">
        <v>13522</v>
      </c>
      <c r="B1258" t="s">
        <v>13523</v>
      </c>
      <c r="C1258" t="s">
        <v>13524</v>
      </c>
      <c r="D1258" s="5">
        <f t="shared" si="60"/>
        <v>3</v>
      </c>
      <c r="E1258" s="5">
        <f>IFERROR(SEARCH(Tabelle2!$A$2,Literatur!$C1258),0)</f>
        <v>0</v>
      </c>
      <c r="F1258" s="5">
        <f>IFERROR(SEARCH(Tabelle2!$A$3,Literatur!$C1258),0)</f>
        <v>0</v>
      </c>
      <c r="G1258" s="5">
        <f>IFERROR(SEARCH(Tabelle2!$A$4,Literatur!$C1258),0)</f>
        <v>0</v>
      </c>
      <c r="H1258" s="5">
        <f>IFERROR(SEARCH(Tabelle2!$A$5,Literatur!$C1258),0)</f>
        <v>0</v>
      </c>
      <c r="I1258" s="5">
        <v>1</v>
      </c>
      <c r="J1258" s="5">
        <f>IFERROR(SEARCH(Tabelle2!$A$7,Literatur!$C1258),0)</f>
        <v>0</v>
      </c>
      <c r="K1258" s="5">
        <f>IFERROR(SEARCH(Tabelle2!$A$8,Literatur!$C1258),0)</f>
        <v>0</v>
      </c>
      <c r="L1258" s="5">
        <f>IFERROR(SEARCH(Tabelle2!$A$9,Literatur!$C1258),0)</f>
        <v>0</v>
      </c>
      <c r="M1258" s="5">
        <f>IFERROR(SEARCH(Tabelle2!$A$10,Literatur!$C1258),0)</f>
        <v>0</v>
      </c>
      <c r="N1258" t="s">
        <v>60</v>
      </c>
      <c r="O1258" t="s">
        <v>61</v>
      </c>
      <c r="P1258" t="s">
        <v>3601</v>
      </c>
      <c r="Q1258" t="s">
        <v>5387</v>
      </c>
      <c r="R1258">
        <v>6</v>
      </c>
      <c r="S1258">
        <v>115525</v>
      </c>
      <c r="T1258" t="s">
        <v>64</v>
      </c>
      <c r="U1258" t="s">
        <v>13525</v>
      </c>
      <c r="V1258" t="s">
        <v>13526</v>
      </c>
      <c r="X1258" t="s">
        <v>13527</v>
      </c>
      <c r="Y1258" t="s">
        <v>13528</v>
      </c>
      <c r="Z1258" t="s">
        <v>13529</v>
      </c>
      <c r="AA1258">
        <f t="shared" si="59"/>
        <v>5</v>
      </c>
      <c r="AB1258">
        <v>37</v>
      </c>
      <c r="AC1258" t="s">
        <v>13856</v>
      </c>
      <c r="AD1258" t="s">
        <v>71</v>
      </c>
      <c r="AE1258">
        <v>26042091</v>
      </c>
      <c r="AF1258" t="s">
        <v>13857</v>
      </c>
      <c r="AG1258" t="s">
        <v>13858</v>
      </c>
      <c r="AH1258" t="s">
        <v>13859</v>
      </c>
      <c r="AI1258" t="s">
        <v>13860</v>
      </c>
      <c r="AK1258" t="s">
        <v>241</v>
      </c>
      <c r="AL1258">
        <v>2255301</v>
      </c>
      <c r="AM1258">
        <v>2015</v>
      </c>
      <c r="AN1258" t="s">
        <v>13551</v>
      </c>
      <c r="AO1258" t="s">
        <v>1539</v>
      </c>
      <c r="AP1258" t="s">
        <v>1539</v>
      </c>
      <c r="AQ1258" t="s">
        <v>1540</v>
      </c>
      <c r="AR1258" t="s">
        <v>1541</v>
      </c>
      <c r="AS1258" t="s">
        <v>1541</v>
      </c>
      <c r="AU1258" t="s">
        <v>13861</v>
      </c>
      <c r="AV1258" t="s">
        <v>84</v>
      </c>
      <c r="AW1258" t="s">
        <v>86</v>
      </c>
      <c r="AX1258" t="s">
        <v>86</v>
      </c>
      <c r="AY1258" t="s">
        <v>85</v>
      </c>
      <c r="AZ1258" t="s">
        <v>86</v>
      </c>
      <c r="BA1258" t="s">
        <v>85</v>
      </c>
      <c r="BB1258" t="s">
        <v>85</v>
      </c>
      <c r="BC1258">
        <v>47</v>
      </c>
      <c r="BD1258" t="s">
        <v>86</v>
      </c>
      <c r="BE1258" t="s">
        <v>86</v>
      </c>
      <c r="BF1258" t="s">
        <v>85</v>
      </c>
      <c r="BG1258" t="s">
        <v>86</v>
      </c>
      <c r="BH1258" t="s">
        <v>85</v>
      </c>
      <c r="BI1258" t="s">
        <v>85</v>
      </c>
      <c r="BJ1258" t="s">
        <v>85</v>
      </c>
      <c r="BK1258" t="s">
        <v>85</v>
      </c>
      <c r="BL1258" t="s">
        <v>13862</v>
      </c>
      <c r="BM1258" t="s">
        <v>10985</v>
      </c>
      <c r="BO1258" t="s">
        <v>8034</v>
      </c>
      <c r="BP1258" s="1" t="s">
        <v>13863</v>
      </c>
    </row>
    <row r="1259" spans="1:68" hidden="1" x14ac:dyDescent="0.25">
      <c r="A1259" s="1" t="s">
        <v>13864</v>
      </c>
      <c r="B1259" t="s">
        <v>13865</v>
      </c>
      <c r="C1259" t="s">
        <v>13866</v>
      </c>
      <c r="D1259" s="5">
        <f t="shared" ref="D1259:D1282" si="61">SUM(E1259:M1259)</f>
        <v>0</v>
      </c>
      <c r="E1259" s="5">
        <f>IFERROR(SEARCH(Tabelle2!$A$2,Literatur!$C1259),0)</f>
        <v>0</v>
      </c>
      <c r="F1259" s="5">
        <f>IFERROR(SEARCH(Tabelle2!$A$3,Literatur!$C1259),0)</f>
        <v>0</v>
      </c>
      <c r="G1259" s="5">
        <f>IFERROR(SEARCH(Tabelle2!$A$4,Literatur!$C1259),0)</f>
        <v>0</v>
      </c>
      <c r="H1259" s="5">
        <f>IFERROR(SEARCH(Tabelle2!$A$5,Literatur!$C1259),0)</f>
        <v>0</v>
      </c>
      <c r="I1259" s="5">
        <f>IFERROR(SEARCH(Tabelle2!$A$6,Literatur!$C1259),0)</f>
        <v>0</v>
      </c>
      <c r="J1259" s="5">
        <f>IFERROR(SEARCH(Tabelle2!$A$7,Literatur!$C1259),0)</f>
        <v>0</v>
      </c>
      <c r="K1259" s="5">
        <f>IFERROR(SEARCH(Tabelle2!$A$8,Literatur!$C1259),0)</f>
        <v>0</v>
      </c>
      <c r="L1259" s="5">
        <f>IFERROR(SEARCH(Tabelle2!$A$9,Literatur!$C1259),0)</f>
        <v>0</v>
      </c>
      <c r="M1259" s="5">
        <f>IFERROR(SEARCH(Tabelle2!$A$10,Literatur!$C1259),0)</f>
        <v>0</v>
      </c>
      <c r="N1259" t="s">
        <v>60</v>
      </c>
      <c r="O1259" t="s">
        <v>267</v>
      </c>
      <c r="P1259" t="s">
        <v>8991</v>
      </c>
      <c r="Q1259" t="s">
        <v>3461</v>
      </c>
      <c r="R1259">
        <v>6</v>
      </c>
      <c r="S1259">
        <v>116030</v>
      </c>
      <c r="T1259" t="s">
        <v>64</v>
      </c>
      <c r="U1259" t="s">
        <v>8848</v>
      </c>
      <c r="V1259" t="s">
        <v>13867</v>
      </c>
      <c r="X1259" t="s">
        <v>13868</v>
      </c>
      <c r="Y1259" t="s">
        <v>13869</v>
      </c>
      <c r="AA1259">
        <f t="shared" si="59"/>
        <v>0</v>
      </c>
      <c r="AB1259">
        <v>4</v>
      </c>
      <c r="AC1259" t="s">
        <v>6570</v>
      </c>
      <c r="AD1259" t="s">
        <v>71</v>
      </c>
      <c r="AE1259">
        <v>30364191</v>
      </c>
      <c r="AF1259" t="s">
        <v>6571</v>
      </c>
      <c r="AG1259" t="s">
        <v>6572</v>
      </c>
      <c r="AH1259" t="s">
        <v>6573</v>
      </c>
      <c r="AI1259" t="s">
        <v>6574</v>
      </c>
      <c r="AJ1259" t="s">
        <v>76</v>
      </c>
      <c r="AK1259" t="s">
        <v>281</v>
      </c>
      <c r="AL1259">
        <v>2645047</v>
      </c>
      <c r="AM1259">
        <v>2018</v>
      </c>
      <c r="AN1259" t="s">
        <v>298</v>
      </c>
      <c r="AO1259" t="s">
        <v>299</v>
      </c>
      <c r="AP1259" t="s">
        <v>299</v>
      </c>
      <c r="AQ1259" t="s">
        <v>300</v>
      </c>
      <c r="AR1259" t="s">
        <v>301</v>
      </c>
      <c r="AS1259" t="s">
        <v>301</v>
      </c>
      <c r="AT1259" t="s">
        <v>6575</v>
      </c>
      <c r="AU1259" t="s">
        <v>6576</v>
      </c>
      <c r="AV1259" t="s">
        <v>84</v>
      </c>
      <c r="AW1259" t="s">
        <v>86</v>
      </c>
      <c r="AX1259" t="s">
        <v>86</v>
      </c>
      <c r="AY1259" t="s">
        <v>85</v>
      </c>
      <c r="AZ1259" t="s">
        <v>86</v>
      </c>
      <c r="BA1259" t="s">
        <v>85</v>
      </c>
      <c r="BB1259" t="s">
        <v>85</v>
      </c>
      <c r="BC1259">
        <v>0</v>
      </c>
      <c r="BD1259" t="s">
        <v>86</v>
      </c>
      <c r="BE1259" t="s">
        <v>86</v>
      </c>
      <c r="BF1259" t="s">
        <v>85</v>
      </c>
      <c r="BG1259" t="s">
        <v>86</v>
      </c>
      <c r="BH1259" t="s">
        <v>85</v>
      </c>
      <c r="BI1259" t="s">
        <v>85</v>
      </c>
      <c r="BJ1259" t="s">
        <v>85</v>
      </c>
      <c r="BK1259" t="s">
        <v>85</v>
      </c>
      <c r="BL1259" t="s">
        <v>4794</v>
      </c>
      <c r="BM1259" t="s">
        <v>3399</v>
      </c>
      <c r="BN1259" t="s">
        <v>6577</v>
      </c>
      <c r="BO1259" t="s">
        <v>6577</v>
      </c>
      <c r="BP1259" s="1" t="s">
        <v>6578</v>
      </c>
    </row>
    <row r="1260" spans="1:68" hidden="1" x14ac:dyDescent="0.25">
      <c r="A1260" s="1" t="s">
        <v>13864</v>
      </c>
      <c r="B1260" t="s">
        <v>13865</v>
      </c>
      <c r="C1260" t="s">
        <v>13866</v>
      </c>
      <c r="D1260" s="5">
        <f t="shared" si="61"/>
        <v>0</v>
      </c>
      <c r="E1260" s="5">
        <f>IFERROR(SEARCH(Tabelle2!$A$2,Literatur!$C1260),0)</f>
        <v>0</v>
      </c>
      <c r="F1260" s="5">
        <f>IFERROR(SEARCH(Tabelle2!$A$3,Literatur!$C1260),0)</f>
        <v>0</v>
      </c>
      <c r="G1260" s="5">
        <f>IFERROR(SEARCH(Tabelle2!$A$4,Literatur!$C1260),0)</f>
        <v>0</v>
      </c>
      <c r="H1260" s="5">
        <f>IFERROR(SEARCH(Tabelle2!$A$5,Literatur!$C1260),0)</f>
        <v>0</v>
      </c>
      <c r="I1260" s="5">
        <f>IFERROR(SEARCH(Tabelle2!$A$6,Literatur!$C1260),0)</f>
        <v>0</v>
      </c>
      <c r="J1260" s="5">
        <f>IFERROR(SEARCH(Tabelle2!$A$7,Literatur!$C1260),0)</f>
        <v>0</v>
      </c>
      <c r="K1260" s="5">
        <f>IFERROR(SEARCH(Tabelle2!$A$8,Literatur!$C1260),0)</f>
        <v>0</v>
      </c>
      <c r="L1260" s="5">
        <f>IFERROR(SEARCH(Tabelle2!$A$9,Literatur!$C1260),0)</f>
        <v>0</v>
      </c>
      <c r="M1260" s="5">
        <f>IFERROR(SEARCH(Tabelle2!$A$10,Literatur!$C1260),0)</f>
        <v>0</v>
      </c>
      <c r="N1260" t="s">
        <v>60</v>
      </c>
      <c r="O1260" t="s">
        <v>267</v>
      </c>
      <c r="P1260" t="s">
        <v>8991</v>
      </c>
      <c r="Q1260" t="s">
        <v>3461</v>
      </c>
      <c r="R1260">
        <v>6</v>
      </c>
      <c r="S1260">
        <v>116030</v>
      </c>
      <c r="T1260" t="s">
        <v>64</v>
      </c>
      <c r="U1260" t="s">
        <v>8848</v>
      </c>
      <c r="V1260" t="s">
        <v>13867</v>
      </c>
      <c r="X1260" t="s">
        <v>13868</v>
      </c>
      <c r="Y1260" t="s">
        <v>13869</v>
      </c>
      <c r="AA1260">
        <f t="shared" si="59"/>
        <v>0</v>
      </c>
      <c r="AB1260">
        <v>4</v>
      </c>
      <c r="AC1260" t="s">
        <v>13870</v>
      </c>
      <c r="AD1260" t="s">
        <v>71</v>
      </c>
      <c r="AE1260">
        <v>30319692</v>
      </c>
      <c r="AF1260" t="s">
        <v>13871</v>
      </c>
      <c r="AG1260" t="s">
        <v>13872</v>
      </c>
      <c r="AH1260" t="s">
        <v>13873</v>
      </c>
      <c r="AI1260" t="s">
        <v>13874</v>
      </c>
      <c r="AK1260" t="s">
        <v>281</v>
      </c>
      <c r="AL1260">
        <v>2645050</v>
      </c>
      <c r="AM1260">
        <v>2018</v>
      </c>
      <c r="AN1260" t="s">
        <v>1142</v>
      </c>
      <c r="AO1260" t="s">
        <v>1143</v>
      </c>
      <c r="AP1260" t="s">
        <v>1143</v>
      </c>
      <c r="AQ1260" t="s">
        <v>1144</v>
      </c>
      <c r="AR1260" t="s">
        <v>1145</v>
      </c>
      <c r="AS1260" t="s">
        <v>1145</v>
      </c>
      <c r="AT1260" t="s">
        <v>13875</v>
      </c>
      <c r="AU1260" t="s">
        <v>13876</v>
      </c>
      <c r="AV1260" t="s">
        <v>84</v>
      </c>
      <c r="AW1260" t="s">
        <v>86</v>
      </c>
      <c r="AX1260" t="s">
        <v>86</v>
      </c>
      <c r="AY1260" t="s">
        <v>85</v>
      </c>
      <c r="AZ1260" t="s">
        <v>86</v>
      </c>
      <c r="BA1260" t="s">
        <v>85</v>
      </c>
      <c r="BB1260" t="s">
        <v>86</v>
      </c>
      <c r="BC1260">
        <v>0</v>
      </c>
      <c r="BD1260" t="s">
        <v>86</v>
      </c>
      <c r="BE1260" t="s">
        <v>86</v>
      </c>
      <c r="BF1260" t="s">
        <v>85</v>
      </c>
      <c r="BG1260" t="s">
        <v>86</v>
      </c>
      <c r="BH1260" t="s">
        <v>85</v>
      </c>
      <c r="BI1260" t="s">
        <v>85</v>
      </c>
      <c r="BJ1260" t="s">
        <v>85</v>
      </c>
      <c r="BK1260" t="s">
        <v>85</v>
      </c>
      <c r="BL1260" t="s">
        <v>4795</v>
      </c>
      <c r="BM1260" t="s">
        <v>4793</v>
      </c>
      <c r="BN1260" t="s">
        <v>3789</v>
      </c>
      <c r="BO1260" t="s">
        <v>3789</v>
      </c>
      <c r="BP1260" s="1" t="s">
        <v>13877</v>
      </c>
    </row>
    <row r="1261" spans="1:68" hidden="1" x14ac:dyDescent="0.25">
      <c r="A1261" s="1" t="s">
        <v>13864</v>
      </c>
      <c r="B1261" t="s">
        <v>13865</v>
      </c>
      <c r="C1261" t="s">
        <v>13866</v>
      </c>
      <c r="D1261" s="5">
        <f t="shared" si="61"/>
        <v>0</v>
      </c>
      <c r="E1261" s="5">
        <f>IFERROR(SEARCH(Tabelle2!$A$2,Literatur!$C1261),0)</f>
        <v>0</v>
      </c>
      <c r="F1261" s="5">
        <f>IFERROR(SEARCH(Tabelle2!$A$3,Literatur!$C1261),0)</f>
        <v>0</v>
      </c>
      <c r="G1261" s="5">
        <f>IFERROR(SEARCH(Tabelle2!$A$4,Literatur!$C1261),0)</f>
        <v>0</v>
      </c>
      <c r="H1261" s="5">
        <f>IFERROR(SEARCH(Tabelle2!$A$5,Literatur!$C1261),0)</f>
        <v>0</v>
      </c>
      <c r="I1261" s="5">
        <f>IFERROR(SEARCH(Tabelle2!$A$6,Literatur!$C1261),0)</f>
        <v>0</v>
      </c>
      <c r="J1261" s="5">
        <f>IFERROR(SEARCH(Tabelle2!$A$7,Literatur!$C1261),0)</f>
        <v>0</v>
      </c>
      <c r="K1261" s="5">
        <f>IFERROR(SEARCH(Tabelle2!$A$8,Literatur!$C1261),0)</f>
        <v>0</v>
      </c>
      <c r="L1261" s="5">
        <f>IFERROR(SEARCH(Tabelle2!$A$9,Literatur!$C1261),0)</f>
        <v>0</v>
      </c>
      <c r="M1261" s="5">
        <f>IFERROR(SEARCH(Tabelle2!$A$10,Literatur!$C1261),0)</f>
        <v>0</v>
      </c>
      <c r="N1261" t="s">
        <v>60</v>
      </c>
      <c r="O1261" t="s">
        <v>267</v>
      </c>
      <c r="P1261" t="s">
        <v>8991</v>
      </c>
      <c r="Q1261" t="s">
        <v>3461</v>
      </c>
      <c r="R1261">
        <v>6</v>
      </c>
      <c r="S1261">
        <v>116030</v>
      </c>
      <c r="T1261" t="s">
        <v>64</v>
      </c>
      <c r="U1261" t="s">
        <v>8848</v>
      </c>
      <c r="V1261" t="s">
        <v>13867</v>
      </c>
      <c r="X1261" t="s">
        <v>13868</v>
      </c>
      <c r="Y1261" t="s">
        <v>13869</v>
      </c>
      <c r="AA1261">
        <f t="shared" si="59"/>
        <v>0</v>
      </c>
      <c r="AB1261">
        <v>4</v>
      </c>
      <c r="AC1261" t="s">
        <v>13878</v>
      </c>
      <c r="AD1261" t="s">
        <v>71</v>
      </c>
      <c r="AE1261">
        <v>28782239</v>
      </c>
      <c r="AF1261" t="s">
        <v>13879</v>
      </c>
      <c r="AG1261" t="s">
        <v>13880</v>
      </c>
      <c r="AH1261" t="s">
        <v>13881</v>
      </c>
      <c r="AI1261" t="s">
        <v>13882</v>
      </c>
      <c r="AK1261" t="s">
        <v>241</v>
      </c>
      <c r="AL1261">
        <v>2622281</v>
      </c>
      <c r="AM1261">
        <v>2017</v>
      </c>
      <c r="AN1261" t="s">
        <v>3740</v>
      </c>
      <c r="AO1261" t="s">
        <v>3729</v>
      </c>
      <c r="AP1261" t="s">
        <v>3729</v>
      </c>
      <c r="AQ1261" t="s">
        <v>3730</v>
      </c>
      <c r="AR1261" t="s">
        <v>3731</v>
      </c>
      <c r="AS1261" t="s">
        <v>3731</v>
      </c>
      <c r="AT1261" t="s">
        <v>13883</v>
      </c>
      <c r="AU1261" t="s">
        <v>13884</v>
      </c>
      <c r="AV1261" t="s">
        <v>84</v>
      </c>
      <c r="AW1261" t="s">
        <v>86</v>
      </c>
      <c r="AX1261" t="s">
        <v>86</v>
      </c>
      <c r="AY1261" t="s">
        <v>85</v>
      </c>
      <c r="AZ1261" t="s">
        <v>86</v>
      </c>
      <c r="BA1261" t="s">
        <v>85</v>
      </c>
      <c r="BB1261" t="s">
        <v>86</v>
      </c>
      <c r="BC1261">
        <v>4</v>
      </c>
      <c r="BD1261" t="s">
        <v>86</v>
      </c>
      <c r="BE1261" t="s">
        <v>86</v>
      </c>
      <c r="BF1261" t="s">
        <v>85</v>
      </c>
      <c r="BG1261" t="s">
        <v>86</v>
      </c>
      <c r="BH1261" t="s">
        <v>85</v>
      </c>
      <c r="BI1261" t="s">
        <v>85</v>
      </c>
      <c r="BJ1261" t="s">
        <v>85</v>
      </c>
      <c r="BK1261" t="s">
        <v>85</v>
      </c>
      <c r="BL1261" t="s">
        <v>2058</v>
      </c>
      <c r="BM1261" t="s">
        <v>4943</v>
      </c>
      <c r="BN1261" t="s">
        <v>3779</v>
      </c>
      <c r="BO1261" t="s">
        <v>3779</v>
      </c>
      <c r="BP1261" s="1" t="s">
        <v>13885</v>
      </c>
    </row>
    <row r="1262" spans="1:68" hidden="1" x14ac:dyDescent="0.25">
      <c r="A1262" s="1" t="s">
        <v>13864</v>
      </c>
      <c r="B1262" t="s">
        <v>13865</v>
      </c>
      <c r="C1262" t="s">
        <v>13866</v>
      </c>
      <c r="D1262" s="5">
        <f t="shared" si="61"/>
        <v>0</v>
      </c>
      <c r="E1262" s="5">
        <f>IFERROR(SEARCH(Tabelle2!$A$2,Literatur!$C1262),0)</f>
        <v>0</v>
      </c>
      <c r="F1262" s="5">
        <f>IFERROR(SEARCH(Tabelle2!$A$3,Literatur!$C1262),0)</f>
        <v>0</v>
      </c>
      <c r="G1262" s="5">
        <f>IFERROR(SEARCH(Tabelle2!$A$4,Literatur!$C1262),0)</f>
        <v>0</v>
      </c>
      <c r="H1262" s="5">
        <f>IFERROR(SEARCH(Tabelle2!$A$5,Literatur!$C1262),0)</f>
        <v>0</v>
      </c>
      <c r="I1262" s="5">
        <f>IFERROR(SEARCH(Tabelle2!$A$6,Literatur!$C1262),0)</f>
        <v>0</v>
      </c>
      <c r="J1262" s="5">
        <f>IFERROR(SEARCH(Tabelle2!$A$7,Literatur!$C1262),0)</f>
        <v>0</v>
      </c>
      <c r="K1262" s="5">
        <f>IFERROR(SEARCH(Tabelle2!$A$8,Literatur!$C1262),0)</f>
        <v>0</v>
      </c>
      <c r="L1262" s="5">
        <f>IFERROR(SEARCH(Tabelle2!$A$9,Literatur!$C1262),0)</f>
        <v>0</v>
      </c>
      <c r="M1262" s="5">
        <f>IFERROR(SEARCH(Tabelle2!$A$10,Literatur!$C1262),0)</f>
        <v>0</v>
      </c>
      <c r="N1262" t="s">
        <v>60</v>
      </c>
      <c r="O1262" t="s">
        <v>267</v>
      </c>
      <c r="P1262" t="s">
        <v>8991</v>
      </c>
      <c r="Q1262" t="s">
        <v>3461</v>
      </c>
      <c r="R1262">
        <v>6</v>
      </c>
      <c r="S1262">
        <v>116030</v>
      </c>
      <c r="T1262" t="s">
        <v>64</v>
      </c>
      <c r="U1262" t="s">
        <v>8848</v>
      </c>
      <c r="V1262" t="s">
        <v>13867</v>
      </c>
      <c r="X1262" t="s">
        <v>13868</v>
      </c>
      <c r="Y1262" t="s">
        <v>13869</v>
      </c>
      <c r="AA1262">
        <f t="shared" si="59"/>
        <v>0</v>
      </c>
      <c r="AB1262">
        <v>4</v>
      </c>
      <c r="AC1262" t="s">
        <v>13886</v>
      </c>
      <c r="AD1262" t="s">
        <v>71</v>
      </c>
      <c r="AE1262">
        <v>28955244</v>
      </c>
      <c r="AF1262" t="s">
        <v>13887</v>
      </c>
      <c r="AG1262" t="s">
        <v>13888</v>
      </c>
      <c r="AH1262" t="s">
        <v>13889</v>
      </c>
      <c r="AI1262" t="s">
        <v>13890</v>
      </c>
      <c r="AK1262" t="s">
        <v>97</v>
      </c>
      <c r="AL1262">
        <v>2550597</v>
      </c>
      <c r="AM1262">
        <v>2017</v>
      </c>
      <c r="AN1262" t="s">
        <v>4926</v>
      </c>
      <c r="AO1262" t="s">
        <v>865</v>
      </c>
      <c r="AP1262" t="s">
        <v>865</v>
      </c>
      <c r="AQ1262" t="s">
        <v>866</v>
      </c>
      <c r="AR1262" t="s">
        <v>867</v>
      </c>
      <c r="AS1262" t="s">
        <v>867</v>
      </c>
      <c r="AT1262" t="s">
        <v>13891</v>
      </c>
      <c r="AU1262" t="s">
        <v>13892</v>
      </c>
      <c r="AV1262" t="s">
        <v>84</v>
      </c>
      <c r="AW1262" t="s">
        <v>86</v>
      </c>
      <c r="AX1262" t="s">
        <v>86</v>
      </c>
      <c r="AY1262" t="s">
        <v>85</v>
      </c>
      <c r="AZ1262" t="s">
        <v>86</v>
      </c>
      <c r="BA1262" t="s">
        <v>85</v>
      </c>
      <c r="BB1262" t="s">
        <v>86</v>
      </c>
      <c r="BC1262">
        <v>14</v>
      </c>
      <c r="BD1262" t="s">
        <v>86</v>
      </c>
      <c r="BE1262" t="s">
        <v>86</v>
      </c>
      <c r="BF1262" t="s">
        <v>85</v>
      </c>
      <c r="BG1262" t="s">
        <v>86</v>
      </c>
      <c r="BH1262" t="s">
        <v>85</v>
      </c>
      <c r="BI1262" t="s">
        <v>85</v>
      </c>
      <c r="BJ1262" t="s">
        <v>85</v>
      </c>
      <c r="BK1262" t="s">
        <v>85</v>
      </c>
      <c r="BL1262" t="s">
        <v>12488</v>
      </c>
      <c r="BM1262" t="s">
        <v>2819</v>
      </c>
      <c r="BN1262" t="s">
        <v>743</v>
      </c>
      <c r="BO1262" t="s">
        <v>743</v>
      </c>
      <c r="BP1262" s="1" t="s">
        <v>13893</v>
      </c>
    </row>
    <row r="1263" spans="1:68" hidden="1" x14ac:dyDescent="0.25">
      <c r="A1263" s="1" t="s">
        <v>13894</v>
      </c>
      <c r="B1263" t="s">
        <v>13895</v>
      </c>
      <c r="C1263" t="s">
        <v>13896</v>
      </c>
      <c r="D1263" s="5">
        <f t="shared" si="61"/>
        <v>0</v>
      </c>
      <c r="E1263" s="5">
        <f>IFERROR(SEARCH(Tabelle2!$A$2,Literatur!$C1263),0)</f>
        <v>0</v>
      </c>
      <c r="F1263" s="5">
        <f>IFERROR(SEARCH(Tabelle2!$A$3,Literatur!$C1263),0)</f>
        <v>0</v>
      </c>
      <c r="G1263" s="5">
        <f>IFERROR(SEARCH(Tabelle2!$A$4,Literatur!$C1263),0)</f>
        <v>0</v>
      </c>
      <c r="H1263" s="5">
        <f>IFERROR(SEARCH(Tabelle2!$A$5,Literatur!$C1263),0)</f>
        <v>0</v>
      </c>
      <c r="I1263" s="5">
        <f>IFERROR(SEARCH(Tabelle2!$A$6,Literatur!$C1263),0)</f>
        <v>0</v>
      </c>
      <c r="J1263" s="5">
        <f>IFERROR(SEARCH(Tabelle2!$A$7,Literatur!$C1263),0)</f>
        <v>0</v>
      </c>
      <c r="K1263" s="5">
        <f>IFERROR(SEARCH(Tabelle2!$A$8,Literatur!$C1263),0)</f>
        <v>0</v>
      </c>
      <c r="L1263" s="5">
        <f>IFERROR(SEARCH(Tabelle2!$A$9,Literatur!$C1263),0)</f>
        <v>0</v>
      </c>
      <c r="M1263" s="5">
        <f>IFERROR(SEARCH(Tabelle2!$A$10,Literatur!$C1263),0)</f>
        <v>0</v>
      </c>
      <c r="N1263" t="s">
        <v>60</v>
      </c>
      <c r="O1263" t="s">
        <v>267</v>
      </c>
      <c r="P1263" t="s">
        <v>8991</v>
      </c>
      <c r="Q1263" t="s">
        <v>3461</v>
      </c>
      <c r="R1263">
        <v>7</v>
      </c>
      <c r="S1263">
        <v>116106</v>
      </c>
      <c r="T1263" t="s">
        <v>64</v>
      </c>
      <c r="U1263" t="s">
        <v>13897</v>
      </c>
      <c r="V1263" t="s">
        <v>13898</v>
      </c>
      <c r="X1263" t="s">
        <v>13899</v>
      </c>
      <c r="Y1263" t="s">
        <v>13900</v>
      </c>
      <c r="AA1263">
        <f t="shared" si="59"/>
        <v>0</v>
      </c>
      <c r="AB1263">
        <v>2</v>
      </c>
      <c r="AC1263" t="s">
        <v>13901</v>
      </c>
      <c r="AD1263" t="s">
        <v>71</v>
      </c>
      <c r="AE1263">
        <v>30460577</v>
      </c>
      <c r="AF1263" t="s">
        <v>13902</v>
      </c>
      <c r="AG1263" t="s">
        <v>13903</v>
      </c>
      <c r="AH1263" t="s">
        <v>13904</v>
      </c>
      <c r="AI1263" t="s">
        <v>13905</v>
      </c>
      <c r="AJ1263" t="s">
        <v>113</v>
      </c>
      <c r="AK1263" t="s">
        <v>1033</v>
      </c>
      <c r="AL1263">
        <v>2743986</v>
      </c>
      <c r="AM1263">
        <v>2018</v>
      </c>
      <c r="AN1263" t="s">
        <v>11151</v>
      </c>
      <c r="AO1263" t="s">
        <v>11152</v>
      </c>
      <c r="AP1263" t="s">
        <v>11152</v>
      </c>
      <c r="AQ1263" t="s">
        <v>11153</v>
      </c>
      <c r="AR1263" t="s">
        <v>11141</v>
      </c>
      <c r="AS1263" t="s">
        <v>11141</v>
      </c>
      <c r="AT1263" t="s">
        <v>13906</v>
      </c>
      <c r="AU1263" t="s">
        <v>13907</v>
      </c>
      <c r="AV1263" t="s">
        <v>84</v>
      </c>
      <c r="AW1263" t="s">
        <v>85</v>
      </c>
      <c r="AX1263" t="s">
        <v>85</v>
      </c>
      <c r="AY1263" t="s">
        <v>85</v>
      </c>
      <c r="AZ1263" t="s">
        <v>85</v>
      </c>
      <c r="BA1263" t="s">
        <v>85</v>
      </c>
      <c r="BB1263" t="s">
        <v>85</v>
      </c>
      <c r="BC1263">
        <v>0</v>
      </c>
      <c r="BD1263" t="s">
        <v>85</v>
      </c>
      <c r="BE1263" t="s">
        <v>85</v>
      </c>
      <c r="BF1263" t="s">
        <v>85</v>
      </c>
      <c r="BG1263" t="s">
        <v>85</v>
      </c>
      <c r="BH1263" t="s">
        <v>85</v>
      </c>
      <c r="BI1263" t="s">
        <v>85</v>
      </c>
      <c r="BJ1263" t="s">
        <v>85</v>
      </c>
      <c r="BK1263" t="s">
        <v>85</v>
      </c>
      <c r="BL1263" t="s">
        <v>9176</v>
      </c>
      <c r="BM1263" t="s">
        <v>1460</v>
      </c>
      <c r="BN1263" t="s">
        <v>1460</v>
      </c>
      <c r="BO1263" t="s">
        <v>1460</v>
      </c>
      <c r="BP1263" s="1" t="s">
        <v>13908</v>
      </c>
    </row>
    <row r="1264" spans="1:68" hidden="1" x14ac:dyDescent="0.25">
      <c r="A1264" s="1" t="s">
        <v>13894</v>
      </c>
      <c r="B1264" t="s">
        <v>13895</v>
      </c>
      <c r="C1264" t="s">
        <v>13896</v>
      </c>
      <c r="D1264" s="5">
        <f t="shared" si="61"/>
        <v>0</v>
      </c>
      <c r="E1264" s="5">
        <f>IFERROR(SEARCH(Tabelle2!$A$2,Literatur!$C1264),0)</f>
        <v>0</v>
      </c>
      <c r="F1264" s="5">
        <f>IFERROR(SEARCH(Tabelle2!$A$3,Literatur!$C1264),0)</f>
        <v>0</v>
      </c>
      <c r="G1264" s="5">
        <f>IFERROR(SEARCH(Tabelle2!$A$4,Literatur!$C1264),0)</f>
        <v>0</v>
      </c>
      <c r="H1264" s="5">
        <f>IFERROR(SEARCH(Tabelle2!$A$5,Literatur!$C1264),0)</f>
        <v>0</v>
      </c>
      <c r="I1264" s="5">
        <f>IFERROR(SEARCH(Tabelle2!$A$6,Literatur!$C1264),0)</f>
        <v>0</v>
      </c>
      <c r="J1264" s="5">
        <f>IFERROR(SEARCH(Tabelle2!$A$7,Literatur!$C1264),0)</f>
        <v>0</v>
      </c>
      <c r="K1264" s="5">
        <f>IFERROR(SEARCH(Tabelle2!$A$8,Literatur!$C1264),0)</f>
        <v>0</v>
      </c>
      <c r="L1264" s="5">
        <f>IFERROR(SEARCH(Tabelle2!$A$9,Literatur!$C1264),0)</f>
        <v>0</v>
      </c>
      <c r="M1264" s="5">
        <f>IFERROR(SEARCH(Tabelle2!$A$10,Literatur!$C1264),0)</f>
        <v>0</v>
      </c>
      <c r="N1264" t="s">
        <v>60</v>
      </c>
      <c r="O1264" t="s">
        <v>267</v>
      </c>
      <c r="P1264" t="s">
        <v>8991</v>
      </c>
      <c r="Q1264" t="s">
        <v>3461</v>
      </c>
      <c r="R1264">
        <v>7</v>
      </c>
      <c r="S1264">
        <v>116106</v>
      </c>
      <c r="T1264" t="s">
        <v>64</v>
      </c>
      <c r="U1264" t="s">
        <v>13897</v>
      </c>
      <c r="V1264" t="s">
        <v>13898</v>
      </c>
      <c r="X1264" t="s">
        <v>13899</v>
      </c>
      <c r="Y1264" t="s">
        <v>13900</v>
      </c>
      <c r="AA1264">
        <f t="shared" si="59"/>
        <v>0</v>
      </c>
      <c r="AB1264">
        <v>2</v>
      </c>
      <c r="AC1264" t="s">
        <v>13909</v>
      </c>
      <c r="AD1264" t="s">
        <v>71</v>
      </c>
      <c r="AE1264">
        <v>30326612</v>
      </c>
      <c r="AG1264" t="s">
        <v>13910</v>
      </c>
      <c r="AH1264" t="s">
        <v>13911</v>
      </c>
      <c r="AI1264" t="s">
        <v>13912</v>
      </c>
      <c r="AJ1264" t="s">
        <v>178</v>
      </c>
      <c r="AK1264" t="s">
        <v>384</v>
      </c>
      <c r="AL1264">
        <v>2732863</v>
      </c>
      <c r="AM1264">
        <v>2018</v>
      </c>
      <c r="AN1264" t="s">
        <v>13913</v>
      </c>
      <c r="AO1264" t="s">
        <v>13914</v>
      </c>
      <c r="AP1264" t="s">
        <v>13914</v>
      </c>
      <c r="AQ1264" t="s">
        <v>13915</v>
      </c>
      <c r="AR1264" t="s">
        <v>13916</v>
      </c>
      <c r="AS1264" t="s">
        <v>13916</v>
      </c>
      <c r="AT1264" t="s">
        <v>13917</v>
      </c>
      <c r="AU1264" t="s">
        <v>13918</v>
      </c>
      <c r="AV1264" t="s">
        <v>84</v>
      </c>
      <c r="AW1264" t="s">
        <v>86</v>
      </c>
      <c r="AX1264" t="s">
        <v>86</v>
      </c>
      <c r="AY1264" t="s">
        <v>85</v>
      </c>
      <c r="AZ1264" t="s">
        <v>86</v>
      </c>
      <c r="BA1264" t="s">
        <v>85</v>
      </c>
      <c r="BC1264">
        <v>0</v>
      </c>
      <c r="BD1264" t="s">
        <v>86</v>
      </c>
      <c r="BE1264" t="s">
        <v>86</v>
      </c>
      <c r="BF1264" t="s">
        <v>85</v>
      </c>
      <c r="BG1264" t="s">
        <v>86</v>
      </c>
      <c r="BH1264" t="s">
        <v>85</v>
      </c>
      <c r="BI1264" t="s">
        <v>85</v>
      </c>
      <c r="BJ1264" t="s">
        <v>85</v>
      </c>
      <c r="BK1264" t="s">
        <v>85</v>
      </c>
      <c r="BL1264" t="s">
        <v>11678</v>
      </c>
      <c r="BM1264" t="s">
        <v>2747</v>
      </c>
      <c r="BN1264" t="s">
        <v>4930</v>
      </c>
      <c r="BO1264" t="s">
        <v>4930</v>
      </c>
      <c r="BP1264" s="1" t="s">
        <v>13919</v>
      </c>
    </row>
    <row r="1265" spans="1:68" hidden="1" x14ac:dyDescent="0.25">
      <c r="A1265" s="1" t="s">
        <v>13920</v>
      </c>
      <c r="B1265" t="s">
        <v>13921</v>
      </c>
      <c r="C1265" t="s">
        <v>13922</v>
      </c>
      <c r="D1265" s="5">
        <f t="shared" si="61"/>
        <v>0</v>
      </c>
      <c r="E1265" s="5">
        <f>IFERROR(SEARCH(Tabelle2!$A$2,Literatur!$C1265),0)</f>
        <v>0</v>
      </c>
      <c r="F1265" s="5">
        <f>IFERROR(SEARCH(Tabelle2!$A$3,Literatur!$C1265),0)</f>
        <v>0</v>
      </c>
      <c r="G1265" s="5">
        <f>IFERROR(SEARCH(Tabelle2!$A$4,Literatur!$C1265),0)</f>
        <v>0</v>
      </c>
      <c r="H1265" s="5">
        <f>IFERROR(SEARCH(Tabelle2!$A$5,Literatur!$C1265),0)</f>
        <v>0</v>
      </c>
      <c r="I1265" s="5">
        <f>IFERROR(SEARCH(Tabelle2!$A$6,Literatur!$C1265),0)</f>
        <v>0</v>
      </c>
      <c r="J1265" s="5">
        <f>IFERROR(SEARCH(Tabelle2!$A$7,Literatur!$C1265),0)</f>
        <v>0</v>
      </c>
      <c r="K1265" s="5">
        <f>IFERROR(SEARCH(Tabelle2!$A$8,Literatur!$C1265),0)</f>
        <v>0</v>
      </c>
      <c r="L1265" s="5">
        <f>IFERROR(SEARCH(Tabelle2!$A$9,Literatur!$C1265),0)</f>
        <v>0</v>
      </c>
      <c r="M1265" s="5">
        <f>IFERROR(SEARCH(Tabelle2!$A$10,Literatur!$C1265),0)</f>
        <v>0</v>
      </c>
      <c r="N1265" t="s">
        <v>3715</v>
      </c>
      <c r="O1265" t="s">
        <v>61</v>
      </c>
      <c r="P1265" t="s">
        <v>8560</v>
      </c>
      <c r="Q1265" t="s">
        <v>8561</v>
      </c>
      <c r="R1265">
        <v>1</v>
      </c>
      <c r="S1265">
        <v>115010</v>
      </c>
      <c r="T1265" t="s">
        <v>64</v>
      </c>
      <c r="U1265" t="s">
        <v>13923</v>
      </c>
      <c r="V1265" t="s">
        <v>13924</v>
      </c>
      <c r="X1265" t="s">
        <v>13925</v>
      </c>
      <c r="Y1265" t="s">
        <v>13926</v>
      </c>
      <c r="Z1265" t="s">
        <v>13927</v>
      </c>
      <c r="AA1265">
        <f t="shared" si="59"/>
        <v>12</v>
      </c>
      <c r="AB1265">
        <v>14</v>
      </c>
      <c r="AC1265" t="s">
        <v>13928</v>
      </c>
      <c r="AD1265" t="s">
        <v>71</v>
      </c>
      <c r="AE1265">
        <v>30307629</v>
      </c>
      <c r="AF1265" t="s">
        <v>13929</v>
      </c>
      <c r="AG1265" t="s">
        <v>13930</v>
      </c>
      <c r="AH1265" t="s">
        <v>13931</v>
      </c>
      <c r="AI1265" t="s">
        <v>13932</v>
      </c>
      <c r="AJ1265" t="s">
        <v>178</v>
      </c>
      <c r="AK1265" t="s">
        <v>385</v>
      </c>
      <c r="AL1265">
        <v>2733148</v>
      </c>
      <c r="AM1265">
        <v>2018</v>
      </c>
      <c r="AN1265" t="s">
        <v>13933</v>
      </c>
      <c r="AO1265" t="s">
        <v>13933</v>
      </c>
      <c r="AP1265" t="s">
        <v>13933</v>
      </c>
      <c r="AQ1265" t="s">
        <v>13934</v>
      </c>
      <c r="AR1265" t="s">
        <v>13935</v>
      </c>
      <c r="AS1265" t="s">
        <v>13936</v>
      </c>
      <c r="AT1265" t="s">
        <v>13937</v>
      </c>
      <c r="AU1265" t="s">
        <v>13938</v>
      </c>
      <c r="AV1265" t="s">
        <v>84</v>
      </c>
      <c r="AW1265" t="s">
        <v>85</v>
      </c>
      <c r="AX1265" t="s">
        <v>85</v>
      </c>
      <c r="AY1265" t="s">
        <v>85</v>
      </c>
      <c r="AZ1265" t="s">
        <v>85</v>
      </c>
      <c r="BA1265" t="s">
        <v>85</v>
      </c>
      <c r="BB1265" t="s">
        <v>86</v>
      </c>
      <c r="BC1265">
        <v>0</v>
      </c>
      <c r="BD1265" t="s">
        <v>85</v>
      </c>
      <c r="BE1265" t="s">
        <v>85</v>
      </c>
      <c r="BF1265" t="s">
        <v>85</v>
      </c>
      <c r="BG1265" t="s">
        <v>86</v>
      </c>
      <c r="BH1265" t="s">
        <v>85</v>
      </c>
      <c r="BI1265" t="s">
        <v>85</v>
      </c>
      <c r="BJ1265" t="s">
        <v>85</v>
      </c>
      <c r="BK1265" t="s">
        <v>85</v>
      </c>
      <c r="BL1265" t="s">
        <v>2775</v>
      </c>
      <c r="BM1265" t="s">
        <v>13939</v>
      </c>
      <c r="BN1265" t="s">
        <v>6577</v>
      </c>
      <c r="BO1265" t="s">
        <v>6577</v>
      </c>
      <c r="BP1265" s="1" t="s">
        <v>13940</v>
      </c>
    </row>
    <row r="1266" spans="1:68" hidden="1" x14ac:dyDescent="0.25">
      <c r="A1266" s="1" t="s">
        <v>13920</v>
      </c>
      <c r="B1266" t="s">
        <v>13921</v>
      </c>
      <c r="C1266" t="s">
        <v>13922</v>
      </c>
      <c r="D1266" s="5">
        <f t="shared" si="61"/>
        <v>0</v>
      </c>
      <c r="E1266" s="5">
        <f>IFERROR(SEARCH(Tabelle2!$A$2,Literatur!$C1266),0)</f>
        <v>0</v>
      </c>
      <c r="F1266" s="5">
        <f>IFERROR(SEARCH(Tabelle2!$A$3,Literatur!$C1266),0)</f>
        <v>0</v>
      </c>
      <c r="G1266" s="5">
        <f>IFERROR(SEARCH(Tabelle2!$A$4,Literatur!$C1266),0)</f>
        <v>0</v>
      </c>
      <c r="H1266" s="5">
        <f>IFERROR(SEARCH(Tabelle2!$A$5,Literatur!$C1266),0)</f>
        <v>0</v>
      </c>
      <c r="I1266" s="5">
        <f>IFERROR(SEARCH(Tabelle2!$A$6,Literatur!$C1266),0)</f>
        <v>0</v>
      </c>
      <c r="J1266" s="5">
        <f>IFERROR(SEARCH(Tabelle2!$A$7,Literatur!$C1266),0)</f>
        <v>0</v>
      </c>
      <c r="K1266" s="5">
        <f>IFERROR(SEARCH(Tabelle2!$A$8,Literatur!$C1266),0)</f>
        <v>0</v>
      </c>
      <c r="L1266" s="5">
        <f>IFERROR(SEARCH(Tabelle2!$A$9,Literatur!$C1266),0)</f>
        <v>0</v>
      </c>
      <c r="M1266" s="5">
        <f>IFERROR(SEARCH(Tabelle2!$A$10,Literatur!$C1266),0)</f>
        <v>0</v>
      </c>
      <c r="N1266" t="s">
        <v>3715</v>
      </c>
      <c r="O1266" t="s">
        <v>61</v>
      </c>
      <c r="P1266" t="s">
        <v>8560</v>
      </c>
      <c r="Q1266" t="s">
        <v>8561</v>
      </c>
      <c r="R1266">
        <v>1</v>
      </c>
      <c r="S1266">
        <v>115010</v>
      </c>
      <c r="T1266" t="s">
        <v>64</v>
      </c>
      <c r="U1266" t="s">
        <v>13923</v>
      </c>
      <c r="V1266" t="s">
        <v>13924</v>
      </c>
      <c r="X1266" t="s">
        <v>13925</v>
      </c>
      <c r="Y1266" t="s">
        <v>13926</v>
      </c>
      <c r="Z1266" t="s">
        <v>13927</v>
      </c>
      <c r="AA1266">
        <f t="shared" si="59"/>
        <v>12</v>
      </c>
      <c r="AB1266">
        <v>14</v>
      </c>
      <c r="AC1266" t="s">
        <v>13929</v>
      </c>
      <c r="AD1266" t="s">
        <v>1906</v>
      </c>
      <c r="AE1266">
        <v>29843806</v>
      </c>
      <c r="AF1266" t="s">
        <v>7053</v>
      </c>
      <c r="AG1266" t="s">
        <v>13941</v>
      </c>
      <c r="AH1266" t="s">
        <v>13942</v>
      </c>
      <c r="AI1266" t="s">
        <v>13943</v>
      </c>
      <c r="AJ1266" t="s">
        <v>113</v>
      </c>
      <c r="AK1266" t="s">
        <v>147</v>
      </c>
      <c r="AL1266">
        <v>2735916</v>
      </c>
      <c r="AM1266">
        <v>2018</v>
      </c>
      <c r="AN1266" t="s">
        <v>13944</v>
      </c>
      <c r="AO1266" t="s">
        <v>13945</v>
      </c>
      <c r="AP1266" t="s">
        <v>13945</v>
      </c>
      <c r="AQ1266" t="s">
        <v>13946</v>
      </c>
      <c r="AR1266" t="s">
        <v>13947</v>
      </c>
      <c r="AS1266" t="s">
        <v>13948</v>
      </c>
      <c r="AT1266" t="s">
        <v>7061</v>
      </c>
      <c r="AU1266" t="s">
        <v>13949</v>
      </c>
      <c r="AV1266" t="s">
        <v>84</v>
      </c>
      <c r="AW1266" t="s">
        <v>86</v>
      </c>
      <c r="AX1266" t="s">
        <v>86</v>
      </c>
      <c r="AY1266" t="s">
        <v>86</v>
      </c>
      <c r="AZ1266" t="s">
        <v>86</v>
      </c>
      <c r="BA1266" t="s">
        <v>85</v>
      </c>
      <c r="BB1266" t="s">
        <v>86</v>
      </c>
      <c r="BC1266">
        <v>0</v>
      </c>
      <c r="BD1266" t="s">
        <v>85</v>
      </c>
      <c r="BE1266" t="s">
        <v>86</v>
      </c>
      <c r="BF1266" t="s">
        <v>85</v>
      </c>
      <c r="BG1266" t="s">
        <v>85</v>
      </c>
      <c r="BH1266" t="s">
        <v>85</v>
      </c>
      <c r="BI1266" t="s">
        <v>85</v>
      </c>
      <c r="BJ1266" t="s">
        <v>85</v>
      </c>
      <c r="BK1266" t="s">
        <v>85</v>
      </c>
      <c r="BL1266" t="s">
        <v>6415</v>
      </c>
      <c r="BM1266" t="s">
        <v>2747</v>
      </c>
      <c r="BN1266" t="s">
        <v>3027</v>
      </c>
      <c r="BO1266" t="s">
        <v>3027</v>
      </c>
      <c r="BP1266" s="1" t="s">
        <v>13950</v>
      </c>
    </row>
    <row r="1267" spans="1:68" hidden="1" x14ac:dyDescent="0.25">
      <c r="A1267" s="1" t="s">
        <v>13920</v>
      </c>
      <c r="B1267" t="s">
        <v>13921</v>
      </c>
      <c r="C1267" t="s">
        <v>13922</v>
      </c>
      <c r="D1267" s="5">
        <f t="shared" si="61"/>
        <v>0</v>
      </c>
      <c r="E1267" s="5">
        <f>IFERROR(SEARCH(Tabelle2!$A$2,Literatur!$C1267),0)</f>
        <v>0</v>
      </c>
      <c r="F1267" s="5">
        <f>IFERROR(SEARCH(Tabelle2!$A$3,Literatur!$C1267),0)</f>
        <v>0</v>
      </c>
      <c r="G1267" s="5">
        <f>IFERROR(SEARCH(Tabelle2!$A$4,Literatur!$C1267),0)</f>
        <v>0</v>
      </c>
      <c r="H1267" s="5">
        <f>IFERROR(SEARCH(Tabelle2!$A$5,Literatur!$C1267),0)</f>
        <v>0</v>
      </c>
      <c r="I1267" s="5">
        <f>IFERROR(SEARCH(Tabelle2!$A$6,Literatur!$C1267),0)</f>
        <v>0</v>
      </c>
      <c r="J1267" s="5">
        <f>IFERROR(SEARCH(Tabelle2!$A$7,Literatur!$C1267),0)</f>
        <v>0</v>
      </c>
      <c r="K1267" s="5">
        <f>IFERROR(SEARCH(Tabelle2!$A$8,Literatur!$C1267),0)</f>
        <v>0</v>
      </c>
      <c r="L1267" s="5">
        <f>IFERROR(SEARCH(Tabelle2!$A$9,Literatur!$C1267),0)</f>
        <v>0</v>
      </c>
      <c r="M1267" s="5">
        <f>IFERROR(SEARCH(Tabelle2!$A$10,Literatur!$C1267),0)</f>
        <v>0</v>
      </c>
      <c r="N1267" t="s">
        <v>3715</v>
      </c>
      <c r="O1267" t="s">
        <v>61</v>
      </c>
      <c r="P1267" t="s">
        <v>8560</v>
      </c>
      <c r="Q1267" t="s">
        <v>8561</v>
      </c>
      <c r="R1267">
        <v>1</v>
      </c>
      <c r="S1267">
        <v>115010</v>
      </c>
      <c r="T1267" t="s">
        <v>64</v>
      </c>
      <c r="U1267" t="s">
        <v>13923</v>
      </c>
      <c r="V1267" t="s">
        <v>13924</v>
      </c>
      <c r="X1267" t="s">
        <v>13925</v>
      </c>
      <c r="Y1267" t="s">
        <v>13926</v>
      </c>
      <c r="Z1267" t="s">
        <v>13927</v>
      </c>
      <c r="AA1267">
        <f t="shared" si="59"/>
        <v>12</v>
      </c>
      <c r="AB1267">
        <v>14</v>
      </c>
      <c r="AC1267" t="s">
        <v>7052</v>
      </c>
      <c r="AD1267" t="s">
        <v>71</v>
      </c>
      <c r="AE1267">
        <v>29743070</v>
      </c>
      <c r="AF1267" t="s">
        <v>13951</v>
      </c>
      <c r="AG1267" t="s">
        <v>7054</v>
      </c>
      <c r="AH1267" t="s">
        <v>7055</v>
      </c>
      <c r="AI1267" t="s">
        <v>7056</v>
      </c>
      <c r="AJ1267" t="s">
        <v>113</v>
      </c>
      <c r="AK1267" t="s">
        <v>2130</v>
      </c>
      <c r="AL1267">
        <v>2684937</v>
      </c>
      <c r="AM1267">
        <v>2018</v>
      </c>
      <c r="AN1267" t="s">
        <v>7057</v>
      </c>
      <c r="AO1267" t="s">
        <v>7058</v>
      </c>
      <c r="AP1267" t="s">
        <v>7058</v>
      </c>
      <c r="AQ1267" t="s">
        <v>7059</v>
      </c>
      <c r="AR1267" t="s">
        <v>7060</v>
      </c>
      <c r="AS1267" t="s">
        <v>7060</v>
      </c>
      <c r="AT1267" t="s">
        <v>13952</v>
      </c>
      <c r="AU1267" t="s">
        <v>7062</v>
      </c>
      <c r="AV1267" t="s">
        <v>84</v>
      </c>
      <c r="AW1267" t="s">
        <v>86</v>
      </c>
      <c r="AX1267" t="s">
        <v>86</v>
      </c>
      <c r="AY1267" t="s">
        <v>85</v>
      </c>
      <c r="AZ1267" t="s">
        <v>86</v>
      </c>
      <c r="BA1267" t="s">
        <v>85</v>
      </c>
      <c r="BB1267" t="s">
        <v>86</v>
      </c>
      <c r="BC1267">
        <v>0</v>
      </c>
      <c r="BD1267" t="s">
        <v>86</v>
      </c>
      <c r="BE1267" t="s">
        <v>86</v>
      </c>
      <c r="BF1267" t="s">
        <v>85</v>
      </c>
      <c r="BG1267" t="s">
        <v>86</v>
      </c>
      <c r="BH1267" t="s">
        <v>85</v>
      </c>
      <c r="BI1267" t="s">
        <v>85</v>
      </c>
      <c r="BJ1267" t="s">
        <v>85</v>
      </c>
      <c r="BK1267" t="s">
        <v>85</v>
      </c>
      <c r="BL1267" t="s">
        <v>3524</v>
      </c>
      <c r="BM1267" t="s">
        <v>1067</v>
      </c>
      <c r="BN1267" t="s">
        <v>7063</v>
      </c>
      <c r="BO1267" t="s">
        <v>7063</v>
      </c>
      <c r="BP1267" s="1" t="s">
        <v>7064</v>
      </c>
    </row>
    <row r="1268" spans="1:68" hidden="1" x14ac:dyDescent="0.25">
      <c r="A1268" s="1" t="s">
        <v>13920</v>
      </c>
      <c r="B1268" t="s">
        <v>13921</v>
      </c>
      <c r="C1268" t="s">
        <v>13922</v>
      </c>
      <c r="D1268" s="5">
        <f t="shared" si="61"/>
        <v>0</v>
      </c>
      <c r="E1268" s="5">
        <f>IFERROR(SEARCH(Tabelle2!$A$2,Literatur!$C1268),0)</f>
        <v>0</v>
      </c>
      <c r="F1268" s="5">
        <f>IFERROR(SEARCH(Tabelle2!$A$3,Literatur!$C1268),0)</f>
        <v>0</v>
      </c>
      <c r="G1268" s="5">
        <f>IFERROR(SEARCH(Tabelle2!$A$4,Literatur!$C1268),0)</f>
        <v>0</v>
      </c>
      <c r="H1268" s="5">
        <f>IFERROR(SEARCH(Tabelle2!$A$5,Literatur!$C1268),0)</f>
        <v>0</v>
      </c>
      <c r="I1268" s="5">
        <f>IFERROR(SEARCH(Tabelle2!$A$6,Literatur!$C1268),0)</f>
        <v>0</v>
      </c>
      <c r="J1268" s="5">
        <f>IFERROR(SEARCH(Tabelle2!$A$7,Literatur!$C1268),0)</f>
        <v>0</v>
      </c>
      <c r="K1268" s="5">
        <f>IFERROR(SEARCH(Tabelle2!$A$8,Literatur!$C1268),0)</f>
        <v>0</v>
      </c>
      <c r="L1268" s="5">
        <f>IFERROR(SEARCH(Tabelle2!$A$9,Literatur!$C1268),0)</f>
        <v>0</v>
      </c>
      <c r="M1268" s="5">
        <f>IFERROR(SEARCH(Tabelle2!$A$10,Literatur!$C1268),0)</f>
        <v>0</v>
      </c>
      <c r="N1268" t="s">
        <v>3715</v>
      </c>
      <c r="O1268" t="s">
        <v>61</v>
      </c>
      <c r="P1268" t="s">
        <v>8560</v>
      </c>
      <c r="Q1268" t="s">
        <v>8561</v>
      </c>
      <c r="R1268">
        <v>1</v>
      </c>
      <c r="S1268">
        <v>115010</v>
      </c>
      <c r="T1268" t="s">
        <v>64</v>
      </c>
      <c r="U1268" t="s">
        <v>13923</v>
      </c>
      <c r="V1268" t="s">
        <v>13924</v>
      </c>
      <c r="X1268" t="s">
        <v>13925</v>
      </c>
      <c r="Y1268" t="s">
        <v>13926</v>
      </c>
      <c r="Z1268" t="s">
        <v>13927</v>
      </c>
      <c r="AA1268">
        <f t="shared" si="59"/>
        <v>12</v>
      </c>
      <c r="AB1268">
        <v>14</v>
      </c>
      <c r="AC1268" t="s">
        <v>13953</v>
      </c>
      <c r="AD1268" t="s">
        <v>71</v>
      </c>
      <c r="AE1268">
        <v>29361513</v>
      </c>
      <c r="AF1268" t="s">
        <v>13954</v>
      </c>
      <c r="AG1268" t="s">
        <v>13955</v>
      </c>
      <c r="AH1268" t="s">
        <v>13956</v>
      </c>
      <c r="AI1268" t="s">
        <v>13957</v>
      </c>
      <c r="AJ1268" t="s">
        <v>113</v>
      </c>
      <c r="AK1268" t="s">
        <v>76</v>
      </c>
      <c r="AL1268">
        <v>2678353</v>
      </c>
      <c r="AM1268">
        <v>2018</v>
      </c>
      <c r="AN1268" t="s">
        <v>11612</v>
      </c>
      <c r="AO1268" t="s">
        <v>11613</v>
      </c>
      <c r="AP1268" t="s">
        <v>11614</v>
      </c>
      <c r="AQ1268" t="s">
        <v>11615</v>
      </c>
      <c r="AR1268" t="s">
        <v>11616</v>
      </c>
      <c r="AS1268" t="s">
        <v>11617</v>
      </c>
      <c r="AT1268" t="s">
        <v>13958</v>
      </c>
      <c r="AU1268" t="s">
        <v>13959</v>
      </c>
      <c r="AV1268" t="s">
        <v>84</v>
      </c>
      <c r="AW1268" t="s">
        <v>86</v>
      </c>
      <c r="AX1268" t="s">
        <v>86</v>
      </c>
      <c r="AY1268" t="s">
        <v>85</v>
      </c>
      <c r="AZ1268" t="s">
        <v>86</v>
      </c>
      <c r="BA1268" t="s">
        <v>85</v>
      </c>
      <c r="BB1268" t="s">
        <v>86</v>
      </c>
      <c r="BC1268">
        <v>0</v>
      </c>
      <c r="BD1268" t="s">
        <v>86</v>
      </c>
      <c r="BE1268" t="s">
        <v>86</v>
      </c>
      <c r="BF1268" t="s">
        <v>85</v>
      </c>
      <c r="BG1268" t="s">
        <v>86</v>
      </c>
      <c r="BH1268" t="s">
        <v>85</v>
      </c>
      <c r="BI1268" t="s">
        <v>85</v>
      </c>
      <c r="BJ1268" t="s">
        <v>85</v>
      </c>
      <c r="BK1268" t="s">
        <v>85</v>
      </c>
      <c r="BL1268" t="s">
        <v>1847</v>
      </c>
      <c r="BM1268" t="s">
        <v>1461</v>
      </c>
      <c r="BN1268" t="s">
        <v>1848</v>
      </c>
      <c r="BO1268" t="s">
        <v>1848</v>
      </c>
      <c r="BP1268" s="1" t="s">
        <v>13960</v>
      </c>
    </row>
    <row r="1269" spans="1:68" hidden="1" x14ac:dyDescent="0.25">
      <c r="A1269" s="1" t="s">
        <v>13920</v>
      </c>
      <c r="B1269" t="s">
        <v>13921</v>
      </c>
      <c r="C1269" t="s">
        <v>13922</v>
      </c>
      <c r="D1269" s="5">
        <f t="shared" si="61"/>
        <v>0</v>
      </c>
      <c r="E1269" s="5">
        <f>IFERROR(SEARCH(Tabelle2!$A$2,Literatur!$C1269),0)</f>
        <v>0</v>
      </c>
      <c r="F1269" s="5">
        <f>IFERROR(SEARCH(Tabelle2!$A$3,Literatur!$C1269),0)</f>
        <v>0</v>
      </c>
      <c r="G1269" s="5">
        <f>IFERROR(SEARCH(Tabelle2!$A$4,Literatur!$C1269),0)</f>
        <v>0</v>
      </c>
      <c r="H1269" s="5">
        <f>IFERROR(SEARCH(Tabelle2!$A$5,Literatur!$C1269),0)</f>
        <v>0</v>
      </c>
      <c r="I1269" s="5">
        <f>IFERROR(SEARCH(Tabelle2!$A$6,Literatur!$C1269),0)</f>
        <v>0</v>
      </c>
      <c r="J1269" s="5">
        <f>IFERROR(SEARCH(Tabelle2!$A$7,Literatur!$C1269),0)</f>
        <v>0</v>
      </c>
      <c r="K1269" s="5">
        <f>IFERROR(SEARCH(Tabelle2!$A$8,Literatur!$C1269),0)</f>
        <v>0</v>
      </c>
      <c r="L1269" s="5">
        <f>IFERROR(SEARCH(Tabelle2!$A$9,Literatur!$C1269),0)</f>
        <v>0</v>
      </c>
      <c r="M1269" s="5">
        <f>IFERROR(SEARCH(Tabelle2!$A$10,Literatur!$C1269),0)</f>
        <v>0</v>
      </c>
      <c r="N1269" t="s">
        <v>3715</v>
      </c>
      <c r="O1269" t="s">
        <v>61</v>
      </c>
      <c r="P1269" t="s">
        <v>8560</v>
      </c>
      <c r="Q1269" t="s">
        <v>8561</v>
      </c>
      <c r="R1269">
        <v>1</v>
      </c>
      <c r="S1269">
        <v>115010</v>
      </c>
      <c r="T1269" t="s">
        <v>64</v>
      </c>
      <c r="U1269" t="s">
        <v>13923</v>
      </c>
      <c r="V1269" t="s">
        <v>13924</v>
      </c>
      <c r="X1269" t="s">
        <v>13925</v>
      </c>
      <c r="Y1269" t="s">
        <v>13926</v>
      </c>
      <c r="Z1269" t="s">
        <v>13927</v>
      </c>
      <c r="AA1269">
        <f t="shared" si="59"/>
        <v>12</v>
      </c>
      <c r="AB1269">
        <v>14</v>
      </c>
      <c r="AC1269" t="s">
        <v>13961</v>
      </c>
      <c r="AD1269" t="s">
        <v>71</v>
      </c>
      <c r="AE1269">
        <v>29872544</v>
      </c>
      <c r="AF1269" t="s">
        <v>13962</v>
      </c>
      <c r="AG1269" t="s">
        <v>13963</v>
      </c>
      <c r="AH1269" t="s">
        <v>13964</v>
      </c>
      <c r="AI1269" t="s">
        <v>13965</v>
      </c>
      <c r="AJ1269" t="s">
        <v>1863</v>
      </c>
      <c r="AK1269" t="s">
        <v>178</v>
      </c>
      <c r="AL1269">
        <v>2641780</v>
      </c>
      <c r="AM1269">
        <v>2018</v>
      </c>
      <c r="AN1269" t="s">
        <v>2152</v>
      </c>
      <c r="AO1269" t="s">
        <v>2141</v>
      </c>
      <c r="AP1269" t="s">
        <v>2141</v>
      </c>
      <c r="AQ1269" t="s">
        <v>2154</v>
      </c>
      <c r="AR1269" t="s">
        <v>2155</v>
      </c>
      <c r="AS1269" t="s">
        <v>2156</v>
      </c>
      <c r="AT1269" t="s">
        <v>7074</v>
      </c>
      <c r="AU1269" t="s">
        <v>13966</v>
      </c>
      <c r="AV1269" t="s">
        <v>84</v>
      </c>
      <c r="AW1269" t="s">
        <v>86</v>
      </c>
      <c r="AX1269" t="s">
        <v>86</v>
      </c>
      <c r="AY1269" t="s">
        <v>85</v>
      </c>
      <c r="AZ1269" t="s">
        <v>85</v>
      </c>
      <c r="BA1269" t="s">
        <v>85</v>
      </c>
      <c r="BB1269" t="s">
        <v>85</v>
      </c>
      <c r="BC1269">
        <v>0</v>
      </c>
      <c r="BD1269" t="s">
        <v>86</v>
      </c>
      <c r="BE1269" t="s">
        <v>86</v>
      </c>
      <c r="BF1269" t="s">
        <v>85</v>
      </c>
      <c r="BG1269" t="s">
        <v>86</v>
      </c>
      <c r="BH1269" t="s">
        <v>85</v>
      </c>
      <c r="BI1269" t="s">
        <v>85</v>
      </c>
      <c r="BJ1269" t="s">
        <v>85</v>
      </c>
      <c r="BK1269" t="s">
        <v>86</v>
      </c>
      <c r="BL1269" t="s">
        <v>1498</v>
      </c>
      <c r="BM1269" t="s">
        <v>6577</v>
      </c>
      <c r="BN1269" t="s">
        <v>1878</v>
      </c>
      <c r="BO1269" t="s">
        <v>1878</v>
      </c>
      <c r="BP1269" s="1" t="s">
        <v>13967</v>
      </c>
    </row>
    <row r="1270" spans="1:68" hidden="1" x14ac:dyDescent="0.25">
      <c r="A1270" s="1" t="s">
        <v>13920</v>
      </c>
      <c r="B1270" t="s">
        <v>13921</v>
      </c>
      <c r="C1270" t="s">
        <v>13922</v>
      </c>
      <c r="D1270" s="5">
        <f t="shared" si="61"/>
        <v>0</v>
      </c>
      <c r="E1270" s="5">
        <f>IFERROR(SEARCH(Tabelle2!$A$2,Literatur!$C1270),0)</f>
        <v>0</v>
      </c>
      <c r="F1270" s="5">
        <f>IFERROR(SEARCH(Tabelle2!$A$3,Literatur!$C1270),0)</f>
        <v>0</v>
      </c>
      <c r="G1270" s="5">
        <f>IFERROR(SEARCH(Tabelle2!$A$4,Literatur!$C1270),0)</f>
        <v>0</v>
      </c>
      <c r="H1270" s="5">
        <f>IFERROR(SEARCH(Tabelle2!$A$5,Literatur!$C1270),0)</f>
        <v>0</v>
      </c>
      <c r="I1270" s="5">
        <f>IFERROR(SEARCH(Tabelle2!$A$6,Literatur!$C1270),0)</f>
        <v>0</v>
      </c>
      <c r="J1270" s="5">
        <f>IFERROR(SEARCH(Tabelle2!$A$7,Literatur!$C1270),0)</f>
        <v>0</v>
      </c>
      <c r="K1270" s="5">
        <f>IFERROR(SEARCH(Tabelle2!$A$8,Literatur!$C1270),0)</f>
        <v>0</v>
      </c>
      <c r="L1270" s="5">
        <f>IFERROR(SEARCH(Tabelle2!$A$9,Literatur!$C1270),0)</f>
        <v>0</v>
      </c>
      <c r="M1270" s="5">
        <f>IFERROR(SEARCH(Tabelle2!$A$10,Literatur!$C1270),0)</f>
        <v>0</v>
      </c>
      <c r="N1270" t="s">
        <v>3715</v>
      </c>
      <c r="O1270" t="s">
        <v>61</v>
      </c>
      <c r="P1270" t="s">
        <v>8560</v>
      </c>
      <c r="Q1270" t="s">
        <v>8561</v>
      </c>
      <c r="R1270">
        <v>1</v>
      </c>
      <c r="S1270">
        <v>115010</v>
      </c>
      <c r="T1270" t="s">
        <v>64</v>
      </c>
      <c r="U1270" t="s">
        <v>13923</v>
      </c>
      <c r="V1270" t="s">
        <v>13924</v>
      </c>
      <c r="X1270" t="s">
        <v>13925</v>
      </c>
      <c r="Y1270" t="s">
        <v>13926</v>
      </c>
      <c r="Z1270" t="s">
        <v>13927</v>
      </c>
      <c r="AA1270">
        <f t="shared" si="59"/>
        <v>12</v>
      </c>
      <c r="AB1270">
        <v>14</v>
      </c>
      <c r="AC1270" t="s">
        <v>13962</v>
      </c>
      <c r="AD1270" t="s">
        <v>1906</v>
      </c>
      <c r="AE1270">
        <v>29449426</v>
      </c>
      <c r="AF1270" t="s">
        <v>7066</v>
      </c>
      <c r="AG1270" t="s">
        <v>13968</v>
      </c>
      <c r="AH1270" t="s">
        <v>13969</v>
      </c>
      <c r="AI1270" t="s">
        <v>13970</v>
      </c>
      <c r="AJ1270" t="s">
        <v>420</v>
      </c>
      <c r="AK1270" t="s">
        <v>420</v>
      </c>
      <c r="AL1270">
        <v>2069563</v>
      </c>
      <c r="AM1270">
        <v>2013</v>
      </c>
      <c r="AN1270" t="s">
        <v>13971</v>
      </c>
      <c r="AO1270" t="s">
        <v>13972</v>
      </c>
      <c r="AP1270" t="s">
        <v>13972</v>
      </c>
      <c r="AQ1270" t="s">
        <v>13973</v>
      </c>
      <c r="AR1270" t="s">
        <v>13974</v>
      </c>
      <c r="AS1270" t="s">
        <v>13974</v>
      </c>
      <c r="AT1270" t="s">
        <v>13975</v>
      </c>
      <c r="AU1270" t="s">
        <v>13976</v>
      </c>
      <c r="AV1270" t="s">
        <v>84</v>
      </c>
      <c r="AW1270" t="s">
        <v>86</v>
      </c>
      <c r="AX1270" t="s">
        <v>86</v>
      </c>
      <c r="AY1270" t="s">
        <v>86</v>
      </c>
      <c r="AZ1270" t="s">
        <v>86</v>
      </c>
      <c r="BA1270" t="s">
        <v>85</v>
      </c>
      <c r="BB1270" t="s">
        <v>86</v>
      </c>
      <c r="BC1270">
        <v>0</v>
      </c>
      <c r="BD1270" t="s">
        <v>85</v>
      </c>
      <c r="BE1270" t="s">
        <v>86</v>
      </c>
      <c r="BF1270" t="s">
        <v>85</v>
      </c>
      <c r="BG1270" t="s">
        <v>85</v>
      </c>
      <c r="BH1270" t="s">
        <v>85</v>
      </c>
      <c r="BI1270" t="s">
        <v>85</v>
      </c>
      <c r="BJ1270" t="s">
        <v>85</v>
      </c>
      <c r="BK1270" t="s">
        <v>85</v>
      </c>
      <c r="BL1270" t="s">
        <v>13977</v>
      </c>
      <c r="BM1270" t="s">
        <v>13978</v>
      </c>
      <c r="BN1270" t="s">
        <v>13979</v>
      </c>
      <c r="BO1270" t="s">
        <v>13979</v>
      </c>
      <c r="BP1270" s="1" t="s">
        <v>13980</v>
      </c>
    </row>
    <row r="1271" spans="1:68" hidden="1" x14ac:dyDescent="0.25">
      <c r="A1271" s="1" t="s">
        <v>13920</v>
      </c>
      <c r="B1271" t="s">
        <v>13921</v>
      </c>
      <c r="C1271" t="s">
        <v>13922</v>
      </c>
      <c r="D1271" s="5">
        <f t="shared" si="61"/>
        <v>0</v>
      </c>
      <c r="E1271" s="5">
        <f>IFERROR(SEARCH(Tabelle2!$A$2,Literatur!$C1271),0)</f>
        <v>0</v>
      </c>
      <c r="F1271" s="5">
        <f>IFERROR(SEARCH(Tabelle2!$A$3,Literatur!$C1271),0)</f>
        <v>0</v>
      </c>
      <c r="G1271" s="5">
        <f>IFERROR(SEARCH(Tabelle2!$A$4,Literatur!$C1271),0)</f>
        <v>0</v>
      </c>
      <c r="H1271" s="5">
        <f>IFERROR(SEARCH(Tabelle2!$A$5,Literatur!$C1271),0)</f>
        <v>0</v>
      </c>
      <c r="I1271" s="5">
        <f>IFERROR(SEARCH(Tabelle2!$A$6,Literatur!$C1271),0)</f>
        <v>0</v>
      </c>
      <c r="J1271" s="5">
        <f>IFERROR(SEARCH(Tabelle2!$A$7,Literatur!$C1271),0)</f>
        <v>0</v>
      </c>
      <c r="K1271" s="5">
        <f>IFERROR(SEARCH(Tabelle2!$A$8,Literatur!$C1271),0)</f>
        <v>0</v>
      </c>
      <c r="L1271" s="5">
        <f>IFERROR(SEARCH(Tabelle2!$A$9,Literatur!$C1271),0)</f>
        <v>0</v>
      </c>
      <c r="M1271" s="5">
        <f>IFERROR(SEARCH(Tabelle2!$A$10,Literatur!$C1271),0)</f>
        <v>0</v>
      </c>
      <c r="N1271" t="s">
        <v>3715</v>
      </c>
      <c r="O1271" t="s">
        <v>61</v>
      </c>
      <c r="P1271" t="s">
        <v>8560</v>
      </c>
      <c r="Q1271" t="s">
        <v>8561</v>
      </c>
      <c r="R1271">
        <v>1</v>
      </c>
      <c r="S1271">
        <v>115010</v>
      </c>
      <c r="T1271" t="s">
        <v>64</v>
      </c>
      <c r="U1271" t="s">
        <v>13923</v>
      </c>
      <c r="V1271" t="s">
        <v>13924</v>
      </c>
      <c r="X1271" t="s">
        <v>13925</v>
      </c>
      <c r="Y1271" t="s">
        <v>13926</v>
      </c>
      <c r="Z1271" t="s">
        <v>13927</v>
      </c>
      <c r="AA1271">
        <f t="shared" si="59"/>
        <v>12</v>
      </c>
      <c r="AB1271">
        <v>14</v>
      </c>
      <c r="AC1271" t="s">
        <v>7065</v>
      </c>
      <c r="AD1271" t="s">
        <v>71</v>
      </c>
      <c r="AE1271">
        <v>28842514</v>
      </c>
      <c r="AF1271" t="s">
        <v>13981</v>
      </c>
      <c r="AG1271" t="s">
        <v>7067</v>
      </c>
      <c r="AH1271" t="s">
        <v>7068</v>
      </c>
      <c r="AI1271" t="s">
        <v>7069</v>
      </c>
      <c r="AJ1271" t="s">
        <v>241</v>
      </c>
      <c r="AK1271" t="s">
        <v>6126</v>
      </c>
      <c r="AL1271">
        <v>2631674</v>
      </c>
      <c r="AM1271">
        <v>2018</v>
      </c>
      <c r="AN1271" t="s">
        <v>7070</v>
      </c>
      <c r="AO1271" t="s">
        <v>7071</v>
      </c>
      <c r="AP1271" t="s">
        <v>7071</v>
      </c>
      <c r="AQ1271" t="s">
        <v>7072</v>
      </c>
      <c r="AR1271" t="s">
        <v>7073</v>
      </c>
      <c r="AS1271" t="s">
        <v>7073</v>
      </c>
      <c r="AT1271" t="s">
        <v>7164</v>
      </c>
      <c r="AU1271" t="s">
        <v>7075</v>
      </c>
      <c r="AV1271" t="s">
        <v>84</v>
      </c>
      <c r="AW1271" t="s">
        <v>86</v>
      </c>
      <c r="AX1271" t="s">
        <v>86</v>
      </c>
      <c r="AY1271" t="s">
        <v>85</v>
      </c>
      <c r="AZ1271" t="s">
        <v>86</v>
      </c>
      <c r="BA1271" t="s">
        <v>85</v>
      </c>
      <c r="BB1271" t="s">
        <v>85</v>
      </c>
      <c r="BC1271">
        <v>1</v>
      </c>
      <c r="BD1271" t="s">
        <v>86</v>
      </c>
      <c r="BE1271" t="s">
        <v>86</v>
      </c>
      <c r="BF1271" t="s">
        <v>85</v>
      </c>
      <c r="BG1271" t="s">
        <v>86</v>
      </c>
      <c r="BH1271" t="s">
        <v>85</v>
      </c>
      <c r="BI1271" t="s">
        <v>85</v>
      </c>
      <c r="BJ1271" t="s">
        <v>85</v>
      </c>
      <c r="BK1271" t="s">
        <v>85</v>
      </c>
      <c r="BL1271" t="s">
        <v>89</v>
      </c>
      <c r="BM1271" t="s">
        <v>87</v>
      </c>
      <c r="BN1271" t="s">
        <v>7076</v>
      </c>
      <c r="BO1271" t="s">
        <v>7076</v>
      </c>
      <c r="BP1271" s="1" t="s">
        <v>7077</v>
      </c>
    </row>
    <row r="1272" spans="1:68" hidden="1" x14ac:dyDescent="0.25">
      <c r="A1272" s="1" t="s">
        <v>13920</v>
      </c>
      <c r="B1272" t="s">
        <v>13921</v>
      </c>
      <c r="C1272" t="s">
        <v>13922</v>
      </c>
      <c r="D1272" s="5">
        <f t="shared" si="61"/>
        <v>0</v>
      </c>
      <c r="E1272" s="5">
        <f>IFERROR(SEARCH(Tabelle2!$A$2,Literatur!$C1272),0)</f>
        <v>0</v>
      </c>
      <c r="F1272" s="5">
        <f>IFERROR(SEARCH(Tabelle2!$A$3,Literatur!$C1272),0)</f>
        <v>0</v>
      </c>
      <c r="G1272" s="5">
        <f>IFERROR(SEARCH(Tabelle2!$A$4,Literatur!$C1272),0)</f>
        <v>0</v>
      </c>
      <c r="H1272" s="5">
        <f>IFERROR(SEARCH(Tabelle2!$A$5,Literatur!$C1272),0)</f>
        <v>0</v>
      </c>
      <c r="I1272" s="5">
        <f>IFERROR(SEARCH(Tabelle2!$A$6,Literatur!$C1272),0)</f>
        <v>0</v>
      </c>
      <c r="J1272" s="5">
        <f>IFERROR(SEARCH(Tabelle2!$A$7,Literatur!$C1272),0)</f>
        <v>0</v>
      </c>
      <c r="K1272" s="5">
        <f>IFERROR(SEARCH(Tabelle2!$A$8,Literatur!$C1272),0)</f>
        <v>0</v>
      </c>
      <c r="L1272" s="5">
        <f>IFERROR(SEARCH(Tabelle2!$A$9,Literatur!$C1272),0)</f>
        <v>0</v>
      </c>
      <c r="M1272" s="5">
        <f>IFERROR(SEARCH(Tabelle2!$A$10,Literatur!$C1272),0)</f>
        <v>0</v>
      </c>
      <c r="N1272" t="s">
        <v>3715</v>
      </c>
      <c r="O1272" t="s">
        <v>61</v>
      </c>
      <c r="P1272" t="s">
        <v>8560</v>
      </c>
      <c r="Q1272" t="s">
        <v>8561</v>
      </c>
      <c r="R1272">
        <v>1</v>
      </c>
      <c r="S1272">
        <v>115010</v>
      </c>
      <c r="T1272" t="s">
        <v>64</v>
      </c>
      <c r="U1272" t="s">
        <v>13923</v>
      </c>
      <c r="V1272" t="s">
        <v>13924</v>
      </c>
      <c r="X1272" t="s">
        <v>13925</v>
      </c>
      <c r="Y1272" t="s">
        <v>13926</v>
      </c>
      <c r="Z1272" t="s">
        <v>13927</v>
      </c>
      <c r="AA1272">
        <f t="shared" si="59"/>
        <v>12</v>
      </c>
      <c r="AB1272">
        <v>14</v>
      </c>
      <c r="AC1272" t="s">
        <v>13982</v>
      </c>
      <c r="AD1272" t="s">
        <v>71</v>
      </c>
      <c r="AE1272">
        <v>27462371</v>
      </c>
      <c r="AF1272" t="s">
        <v>13983</v>
      </c>
      <c r="AG1272" t="s">
        <v>13984</v>
      </c>
      <c r="AH1272" t="s">
        <v>13985</v>
      </c>
      <c r="AI1272" t="s">
        <v>13986</v>
      </c>
      <c r="AJ1272" t="s">
        <v>420</v>
      </c>
      <c r="AK1272" t="s">
        <v>354</v>
      </c>
      <c r="AL1272">
        <v>2668819</v>
      </c>
      <c r="AM1272">
        <v>2018</v>
      </c>
      <c r="AN1272" t="s">
        <v>11578</v>
      </c>
      <c r="AO1272" t="s">
        <v>11579</v>
      </c>
      <c r="AP1272" t="s">
        <v>11580</v>
      </c>
      <c r="AQ1272" t="s">
        <v>11581</v>
      </c>
      <c r="AR1272" t="s">
        <v>11582</v>
      </c>
      <c r="AS1272" t="s">
        <v>11583</v>
      </c>
      <c r="AT1272" t="s">
        <v>13987</v>
      </c>
      <c r="AU1272" t="s">
        <v>13988</v>
      </c>
      <c r="AV1272" t="s">
        <v>84</v>
      </c>
      <c r="AW1272" t="s">
        <v>86</v>
      </c>
      <c r="AX1272" t="s">
        <v>86</v>
      </c>
      <c r="AY1272" t="s">
        <v>85</v>
      </c>
      <c r="AZ1272" t="s">
        <v>86</v>
      </c>
      <c r="BA1272" t="s">
        <v>85</v>
      </c>
      <c r="BB1272" t="s">
        <v>85</v>
      </c>
      <c r="BC1272">
        <v>1</v>
      </c>
      <c r="BD1272" t="s">
        <v>86</v>
      </c>
      <c r="BE1272" t="s">
        <v>86</v>
      </c>
      <c r="BF1272" t="s">
        <v>85</v>
      </c>
      <c r="BG1272" t="s">
        <v>86</v>
      </c>
      <c r="BH1272" t="s">
        <v>85</v>
      </c>
      <c r="BI1272" t="s">
        <v>85</v>
      </c>
      <c r="BJ1272" t="s">
        <v>85</v>
      </c>
      <c r="BK1272" t="s">
        <v>85</v>
      </c>
      <c r="BL1272" t="s">
        <v>13989</v>
      </c>
      <c r="BM1272" t="s">
        <v>13990</v>
      </c>
      <c r="BN1272" t="s">
        <v>304</v>
      </c>
      <c r="BO1272" t="s">
        <v>304</v>
      </c>
      <c r="BP1272" s="1" t="s">
        <v>13991</v>
      </c>
    </row>
    <row r="1273" spans="1:68" hidden="1" x14ac:dyDescent="0.25">
      <c r="A1273" s="1" t="s">
        <v>13920</v>
      </c>
      <c r="B1273" t="s">
        <v>13921</v>
      </c>
      <c r="C1273" t="s">
        <v>13922</v>
      </c>
      <c r="D1273" s="5">
        <f t="shared" si="61"/>
        <v>0</v>
      </c>
      <c r="E1273" s="5">
        <f>IFERROR(SEARCH(Tabelle2!$A$2,Literatur!$C1273),0)</f>
        <v>0</v>
      </c>
      <c r="F1273" s="5">
        <f>IFERROR(SEARCH(Tabelle2!$A$3,Literatur!$C1273),0)</f>
        <v>0</v>
      </c>
      <c r="G1273" s="5">
        <f>IFERROR(SEARCH(Tabelle2!$A$4,Literatur!$C1273),0)</f>
        <v>0</v>
      </c>
      <c r="H1273" s="5">
        <f>IFERROR(SEARCH(Tabelle2!$A$5,Literatur!$C1273),0)</f>
        <v>0</v>
      </c>
      <c r="I1273" s="5">
        <f>IFERROR(SEARCH(Tabelle2!$A$6,Literatur!$C1273),0)</f>
        <v>0</v>
      </c>
      <c r="J1273" s="5">
        <f>IFERROR(SEARCH(Tabelle2!$A$7,Literatur!$C1273),0)</f>
        <v>0</v>
      </c>
      <c r="K1273" s="5">
        <f>IFERROR(SEARCH(Tabelle2!$A$8,Literatur!$C1273),0)</f>
        <v>0</v>
      </c>
      <c r="L1273" s="5">
        <f>IFERROR(SEARCH(Tabelle2!$A$9,Literatur!$C1273),0)</f>
        <v>0</v>
      </c>
      <c r="M1273" s="5">
        <f>IFERROR(SEARCH(Tabelle2!$A$10,Literatur!$C1273),0)</f>
        <v>0</v>
      </c>
      <c r="N1273" t="s">
        <v>3715</v>
      </c>
      <c r="O1273" t="s">
        <v>61</v>
      </c>
      <c r="P1273" t="s">
        <v>8560</v>
      </c>
      <c r="Q1273" t="s">
        <v>8561</v>
      </c>
      <c r="R1273">
        <v>1</v>
      </c>
      <c r="S1273">
        <v>115010</v>
      </c>
      <c r="T1273" t="s">
        <v>64</v>
      </c>
      <c r="U1273" t="s">
        <v>13923</v>
      </c>
      <c r="V1273" t="s">
        <v>13924</v>
      </c>
      <c r="X1273" t="s">
        <v>13925</v>
      </c>
      <c r="Y1273" t="s">
        <v>13926</v>
      </c>
      <c r="Z1273" t="s">
        <v>13927</v>
      </c>
      <c r="AA1273">
        <f t="shared" si="59"/>
        <v>12</v>
      </c>
      <c r="AB1273">
        <v>14</v>
      </c>
      <c r="AC1273" t="s">
        <v>13992</v>
      </c>
      <c r="AD1273" t="s">
        <v>71</v>
      </c>
      <c r="AE1273">
        <v>26271750</v>
      </c>
      <c r="AF1273" t="s">
        <v>7156</v>
      </c>
      <c r="AG1273" t="s">
        <v>13993</v>
      </c>
      <c r="AH1273" t="s">
        <v>13994</v>
      </c>
      <c r="AI1273" t="s">
        <v>13995</v>
      </c>
      <c r="AJ1273" t="s">
        <v>113</v>
      </c>
      <c r="AK1273" t="s">
        <v>281</v>
      </c>
      <c r="AL1273">
        <v>2616040</v>
      </c>
      <c r="AM1273">
        <v>2017</v>
      </c>
      <c r="AN1273" t="s">
        <v>13996</v>
      </c>
      <c r="AO1273" t="s">
        <v>13997</v>
      </c>
      <c r="AP1273" t="s">
        <v>13998</v>
      </c>
      <c r="AQ1273" t="s">
        <v>13999</v>
      </c>
      <c r="AR1273" t="s">
        <v>14000</v>
      </c>
      <c r="AS1273" t="s">
        <v>14001</v>
      </c>
      <c r="AT1273" t="s">
        <v>7179</v>
      </c>
      <c r="AU1273" t="s">
        <v>14002</v>
      </c>
      <c r="AV1273" t="s">
        <v>84</v>
      </c>
      <c r="AW1273" t="s">
        <v>86</v>
      </c>
      <c r="AX1273" t="s">
        <v>86</v>
      </c>
      <c r="AY1273" t="s">
        <v>85</v>
      </c>
      <c r="AZ1273" t="s">
        <v>86</v>
      </c>
      <c r="BA1273" t="s">
        <v>85</v>
      </c>
      <c r="BB1273" t="s">
        <v>85</v>
      </c>
      <c r="BC1273">
        <v>2</v>
      </c>
      <c r="BD1273" t="s">
        <v>86</v>
      </c>
      <c r="BE1273" t="s">
        <v>86</v>
      </c>
      <c r="BF1273" t="s">
        <v>85</v>
      </c>
      <c r="BG1273" t="s">
        <v>86</v>
      </c>
      <c r="BH1273" t="s">
        <v>85</v>
      </c>
      <c r="BI1273" t="s">
        <v>85</v>
      </c>
      <c r="BJ1273" t="s">
        <v>85</v>
      </c>
      <c r="BK1273" t="s">
        <v>85</v>
      </c>
      <c r="BL1273" t="s">
        <v>14003</v>
      </c>
      <c r="BM1273" t="s">
        <v>1838</v>
      </c>
      <c r="BN1273" t="s">
        <v>1978</v>
      </c>
      <c r="BO1273" t="s">
        <v>1978</v>
      </c>
      <c r="BP1273" s="1" t="s">
        <v>14004</v>
      </c>
    </row>
    <row r="1274" spans="1:68" hidden="1" x14ac:dyDescent="0.25">
      <c r="A1274" s="1" t="s">
        <v>13920</v>
      </c>
      <c r="B1274" t="s">
        <v>13921</v>
      </c>
      <c r="C1274" t="s">
        <v>13922</v>
      </c>
      <c r="D1274" s="5">
        <f t="shared" si="61"/>
        <v>0</v>
      </c>
      <c r="E1274" s="5">
        <f>IFERROR(SEARCH(Tabelle2!$A$2,Literatur!$C1274),0)</f>
        <v>0</v>
      </c>
      <c r="F1274" s="5">
        <f>IFERROR(SEARCH(Tabelle2!$A$3,Literatur!$C1274),0)</f>
        <v>0</v>
      </c>
      <c r="G1274" s="5">
        <f>IFERROR(SEARCH(Tabelle2!$A$4,Literatur!$C1274),0)</f>
        <v>0</v>
      </c>
      <c r="H1274" s="5">
        <f>IFERROR(SEARCH(Tabelle2!$A$5,Literatur!$C1274),0)</f>
        <v>0</v>
      </c>
      <c r="I1274" s="5">
        <f>IFERROR(SEARCH(Tabelle2!$A$6,Literatur!$C1274),0)</f>
        <v>0</v>
      </c>
      <c r="J1274" s="5">
        <f>IFERROR(SEARCH(Tabelle2!$A$7,Literatur!$C1274),0)</f>
        <v>0</v>
      </c>
      <c r="K1274" s="5">
        <f>IFERROR(SEARCH(Tabelle2!$A$8,Literatur!$C1274),0)</f>
        <v>0</v>
      </c>
      <c r="L1274" s="5">
        <f>IFERROR(SEARCH(Tabelle2!$A$9,Literatur!$C1274),0)</f>
        <v>0</v>
      </c>
      <c r="M1274" s="5">
        <f>IFERROR(SEARCH(Tabelle2!$A$10,Literatur!$C1274),0)</f>
        <v>0</v>
      </c>
      <c r="N1274" t="s">
        <v>3715</v>
      </c>
      <c r="O1274" t="s">
        <v>61</v>
      </c>
      <c r="P1274" t="s">
        <v>8560</v>
      </c>
      <c r="Q1274" t="s">
        <v>8561</v>
      </c>
      <c r="R1274">
        <v>1</v>
      </c>
      <c r="S1274">
        <v>115010</v>
      </c>
      <c r="T1274" t="s">
        <v>64</v>
      </c>
      <c r="U1274" t="s">
        <v>13923</v>
      </c>
      <c r="V1274" t="s">
        <v>13924</v>
      </c>
      <c r="X1274" t="s">
        <v>13925</v>
      </c>
      <c r="Y1274" t="s">
        <v>13926</v>
      </c>
      <c r="Z1274" t="s">
        <v>13927</v>
      </c>
      <c r="AA1274">
        <f t="shared" si="59"/>
        <v>12</v>
      </c>
      <c r="AB1274">
        <v>14</v>
      </c>
      <c r="AC1274" t="s">
        <v>7155</v>
      </c>
      <c r="AD1274" t="s">
        <v>71</v>
      </c>
      <c r="AE1274">
        <v>25531178</v>
      </c>
      <c r="AF1274" t="s">
        <v>14005</v>
      </c>
      <c r="AG1274" t="s">
        <v>7157</v>
      </c>
      <c r="AH1274" t="s">
        <v>7158</v>
      </c>
      <c r="AI1274" t="s">
        <v>7159</v>
      </c>
      <c r="AJ1274" t="s">
        <v>384</v>
      </c>
      <c r="AK1274" t="s">
        <v>355</v>
      </c>
      <c r="AL1274">
        <v>2370408</v>
      </c>
      <c r="AM1274">
        <v>2016</v>
      </c>
      <c r="AN1274" t="s">
        <v>7160</v>
      </c>
      <c r="AO1274" t="s">
        <v>7161</v>
      </c>
      <c r="AP1274" t="s">
        <v>7161</v>
      </c>
      <c r="AQ1274" t="s">
        <v>7162</v>
      </c>
      <c r="AR1274" t="s">
        <v>7163</v>
      </c>
      <c r="AS1274" t="s">
        <v>7163</v>
      </c>
      <c r="AT1274" t="s">
        <v>921</v>
      </c>
      <c r="AU1274" t="s">
        <v>7153</v>
      </c>
      <c r="AV1274" t="s">
        <v>84</v>
      </c>
      <c r="AW1274" t="s">
        <v>86</v>
      </c>
      <c r="AX1274" t="s">
        <v>86</v>
      </c>
      <c r="AY1274" t="s">
        <v>85</v>
      </c>
      <c r="AZ1274" t="s">
        <v>86</v>
      </c>
      <c r="BA1274" t="s">
        <v>85</v>
      </c>
      <c r="BB1274" t="s">
        <v>85</v>
      </c>
      <c r="BC1274">
        <v>9</v>
      </c>
      <c r="BD1274" t="s">
        <v>86</v>
      </c>
      <c r="BE1274" t="s">
        <v>86</v>
      </c>
      <c r="BF1274" t="s">
        <v>85</v>
      </c>
      <c r="BG1274" t="s">
        <v>86</v>
      </c>
      <c r="BH1274" t="s">
        <v>85</v>
      </c>
      <c r="BI1274" t="s">
        <v>85</v>
      </c>
      <c r="BJ1274" t="s">
        <v>85</v>
      </c>
      <c r="BK1274" t="s">
        <v>86</v>
      </c>
      <c r="BL1274" t="s">
        <v>3864</v>
      </c>
      <c r="BM1274" t="s">
        <v>3113</v>
      </c>
      <c r="BN1274" t="s">
        <v>7130</v>
      </c>
      <c r="BO1274" t="s">
        <v>7130</v>
      </c>
      <c r="BP1274" s="1" t="s">
        <v>7166</v>
      </c>
    </row>
    <row r="1275" spans="1:68" hidden="1" x14ac:dyDescent="0.25">
      <c r="A1275" s="1" t="s">
        <v>13920</v>
      </c>
      <c r="B1275" t="s">
        <v>13921</v>
      </c>
      <c r="C1275" t="s">
        <v>13922</v>
      </c>
      <c r="D1275" s="5">
        <f t="shared" si="61"/>
        <v>0</v>
      </c>
      <c r="E1275" s="5">
        <f>IFERROR(SEARCH(Tabelle2!$A$2,Literatur!$C1275),0)</f>
        <v>0</v>
      </c>
      <c r="F1275" s="5">
        <f>IFERROR(SEARCH(Tabelle2!$A$3,Literatur!$C1275),0)</f>
        <v>0</v>
      </c>
      <c r="G1275" s="5">
        <f>IFERROR(SEARCH(Tabelle2!$A$4,Literatur!$C1275),0)</f>
        <v>0</v>
      </c>
      <c r="H1275" s="5">
        <f>IFERROR(SEARCH(Tabelle2!$A$5,Literatur!$C1275),0)</f>
        <v>0</v>
      </c>
      <c r="I1275" s="5">
        <f>IFERROR(SEARCH(Tabelle2!$A$6,Literatur!$C1275),0)</f>
        <v>0</v>
      </c>
      <c r="J1275" s="5">
        <f>IFERROR(SEARCH(Tabelle2!$A$7,Literatur!$C1275),0)</f>
        <v>0</v>
      </c>
      <c r="K1275" s="5">
        <f>IFERROR(SEARCH(Tabelle2!$A$8,Literatur!$C1275),0)</f>
        <v>0</v>
      </c>
      <c r="L1275" s="5">
        <f>IFERROR(SEARCH(Tabelle2!$A$9,Literatur!$C1275),0)</f>
        <v>0</v>
      </c>
      <c r="M1275" s="5">
        <f>IFERROR(SEARCH(Tabelle2!$A$10,Literatur!$C1275),0)</f>
        <v>0</v>
      </c>
      <c r="N1275" t="s">
        <v>3715</v>
      </c>
      <c r="O1275" t="s">
        <v>61</v>
      </c>
      <c r="P1275" t="s">
        <v>8560</v>
      </c>
      <c r="Q1275" t="s">
        <v>8561</v>
      </c>
      <c r="R1275">
        <v>1</v>
      </c>
      <c r="S1275">
        <v>115010</v>
      </c>
      <c r="T1275" t="s">
        <v>64</v>
      </c>
      <c r="U1275" t="s">
        <v>13923</v>
      </c>
      <c r="V1275" t="s">
        <v>13924</v>
      </c>
      <c r="X1275" t="s">
        <v>13925</v>
      </c>
      <c r="Y1275" t="s">
        <v>13926</v>
      </c>
      <c r="Z1275" t="s">
        <v>13927</v>
      </c>
      <c r="AA1275">
        <f t="shared" si="59"/>
        <v>12</v>
      </c>
      <c r="AB1275">
        <v>14</v>
      </c>
      <c r="AC1275" t="s">
        <v>14006</v>
      </c>
      <c r="AD1275" t="s">
        <v>71</v>
      </c>
      <c r="AE1275">
        <v>27338147</v>
      </c>
      <c r="AF1275" t="s">
        <v>7168</v>
      </c>
      <c r="AG1275" t="s">
        <v>14007</v>
      </c>
      <c r="AH1275" t="s">
        <v>14008</v>
      </c>
      <c r="AI1275" t="s">
        <v>14009</v>
      </c>
      <c r="AK1275" t="s">
        <v>7172</v>
      </c>
      <c r="AL1275">
        <v>2262623</v>
      </c>
      <c r="AM1275">
        <v>2015</v>
      </c>
      <c r="AN1275" t="s">
        <v>3614</v>
      </c>
      <c r="AO1275" t="s">
        <v>3615</v>
      </c>
      <c r="AP1275" t="s">
        <v>3616</v>
      </c>
      <c r="AQ1275" t="s">
        <v>3617</v>
      </c>
      <c r="AR1275" t="s">
        <v>3618</v>
      </c>
      <c r="AS1275" t="s">
        <v>3618</v>
      </c>
      <c r="AT1275" t="s">
        <v>14010</v>
      </c>
      <c r="AU1275" t="s">
        <v>14011</v>
      </c>
      <c r="AV1275" t="s">
        <v>84</v>
      </c>
      <c r="AW1275" t="s">
        <v>86</v>
      </c>
      <c r="AX1275" t="s">
        <v>86</v>
      </c>
      <c r="AY1275" t="s">
        <v>85</v>
      </c>
      <c r="AZ1275" t="s">
        <v>86</v>
      </c>
      <c r="BA1275" t="s">
        <v>85</v>
      </c>
      <c r="BB1275" t="s">
        <v>85</v>
      </c>
      <c r="BC1275">
        <v>14</v>
      </c>
      <c r="BD1275" t="s">
        <v>86</v>
      </c>
      <c r="BE1275" t="s">
        <v>86</v>
      </c>
      <c r="BF1275" t="s">
        <v>85</v>
      </c>
      <c r="BG1275" t="s">
        <v>86</v>
      </c>
      <c r="BH1275" t="s">
        <v>85</v>
      </c>
      <c r="BI1275" t="s">
        <v>85</v>
      </c>
      <c r="BJ1275" t="s">
        <v>85</v>
      </c>
      <c r="BK1275" t="s">
        <v>85</v>
      </c>
      <c r="BL1275" t="s">
        <v>261</v>
      </c>
      <c r="BM1275" t="s">
        <v>2613</v>
      </c>
      <c r="BN1275" t="s">
        <v>261</v>
      </c>
      <c r="BO1275" t="s">
        <v>261</v>
      </c>
      <c r="BP1275" s="1" t="s">
        <v>14012</v>
      </c>
    </row>
    <row r="1276" spans="1:68" hidden="1" x14ac:dyDescent="0.25">
      <c r="A1276" s="1" t="s">
        <v>13920</v>
      </c>
      <c r="B1276" t="s">
        <v>13921</v>
      </c>
      <c r="C1276" t="s">
        <v>13922</v>
      </c>
      <c r="D1276" s="5">
        <f t="shared" si="61"/>
        <v>0</v>
      </c>
      <c r="E1276" s="5">
        <f>IFERROR(SEARCH(Tabelle2!$A$2,Literatur!$C1276),0)</f>
        <v>0</v>
      </c>
      <c r="F1276" s="5">
        <f>IFERROR(SEARCH(Tabelle2!$A$3,Literatur!$C1276),0)</f>
        <v>0</v>
      </c>
      <c r="G1276" s="5">
        <f>IFERROR(SEARCH(Tabelle2!$A$4,Literatur!$C1276),0)</f>
        <v>0</v>
      </c>
      <c r="H1276" s="5">
        <f>IFERROR(SEARCH(Tabelle2!$A$5,Literatur!$C1276),0)</f>
        <v>0</v>
      </c>
      <c r="I1276" s="5">
        <f>IFERROR(SEARCH(Tabelle2!$A$6,Literatur!$C1276),0)</f>
        <v>0</v>
      </c>
      <c r="J1276" s="5">
        <f>IFERROR(SEARCH(Tabelle2!$A$7,Literatur!$C1276),0)</f>
        <v>0</v>
      </c>
      <c r="K1276" s="5">
        <f>IFERROR(SEARCH(Tabelle2!$A$8,Literatur!$C1276),0)</f>
        <v>0</v>
      </c>
      <c r="L1276" s="5">
        <f>IFERROR(SEARCH(Tabelle2!$A$9,Literatur!$C1276),0)</f>
        <v>0</v>
      </c>
      <c r="M1276" s="5">
        <f>IFERROR(SEARCH(Tabelle2!$A$10,Literatur!$C1276),0)</f>
        <v>0</v>
      </c>
      <c r="N1276" t="s">
        <v>3715</v>
      </c>
      <c r="O1276" t="s">
        <v>61</v>
      </c>
      <c r="P1276" t="s">
        <v>8560</v>
      </c>
      <c r="Q1276" t="s">
        <v>8561</v>
      </c>
      <c r="R1276">
        <v>1</v>
      </c>
      <c r="S1276">
        <v>115010</v>
      </c>
      <c r="T1276" t="s">
        <v>64</v>
      </c>
      <c r="U1276" t="s">
        <v>13923</v>
      </c>
      <c r="V1276" t="s">
        <v>13924</v>
      </c>
      <c r="X1276" t="s">
        <v>13925</v>
      </c>
      <c r="Y1276" t="s">
        <v>13926</v>
      </c>
      <c r="Z1276" t="s">
        <v>13927</v>
      </c>
      <c r="AA1276">
        <f t="shared" si="59"/>
        <v>12</v>
      </c>
      <c r="AB1276">
        <v>14</v>
      </c>
      <c r="AC1276" t="s">
        <v>7167</v>
      </c>
      <c r="AD1276" t="s">
        <v>71</v>
      </c>
      <c r="AE1276">
        <v>21745417</v>
      </c>
      <c r="AF1276" t="s">
        <v>913</v>
      </c>
      <c r="AG1276" t="s">
        <v>7169</v>
      </c>
      <c r="AH1276" t="s">
        <v>7170</v>
      </c>
      <c r="AI1276" t="s">
        <v>7171</v>
      </c>
      <c r="AK1276" t="s">
        <v>97</v>
      </c>
      <c r="AL1276">
        <v>2253918</v>
      </c>
      <c r="AM1276">
        <v>2015</v>
      </c>
      <c r="AN1276" t="s">
        <v>7173</v>
      </c>
      <c r="AO1276" t="s">
        <v>7174</v>
      </c>
      <c r="AP1276" t="s">
        <v>7175</v>
      </c>
      <c r="AQ1276" t="s">
        <v>7176</v>
      </c>
      <c r="AR1276" t="s">
        <v>7177</v>
      </c>
      <c r="AS1276" t="s">
        <v>7178</v>
      </c>
      <c r="AU1276" t="s">
        <v>7165</v>
      </c>
      <c r="AV1276" t="s">
        <v>84</v>
      </c>
      <c r="AW1276" t="s">
        <v>85</v>
      </c>
      <c r="AX1276" t="s">
        <v>86</v>
      </c>
      <c r="AY1276" t="s">
        <v>85</v>
      </c>
      <c r="AZ1276" t="s">
        <v>86</v>
      </c>
      <c r="BA1276" t="s">
        <v>85</v>
      </c>
      <c r="BB1276" t="s">
        <v>85</v>
      </c>
      <c r="BC1276">
        <v>26</v>
      </c>
      <c r="BD1276" t="s">
        <v>86</v>
      </c>
      <c r="BE1276" t="s">
        <v>86</v>
      </c>
      <c r="BF1276" t="s">
        <v>85</v>
      </c>
      <c r="BG1276" t="s">
        <v>86</v>
      </c>
      <c r="BH1276" t="s">
        <v>85</v>
      </c>
      <c r="BI1276" t="s">
        <v>85</v>
      </c>
      <c r="BJ1276" t="s">
        <v>85</v>
      </c>
      <c r="BK1276" t="s">
        <v>85</v>
      </c>
      <c r="BL1276" t="s">
        <v>7180</v>
      </c>
      <c r="BM1276" t="s">
        <v>504</v>
      </c>
      <c r="BN1276" t="s">
        <v>788</v>
      </c>
      <c r="BO1276" t="s">
        <v>7181</v>
      </c>
      <c r="BP1276" s="1" t="s">
        <v>7182</v>
      </c>
    </row>
    <row r="1277" spans="1:68" hidden="1" x14ac:dyDescent="0.25">
      <c r="A1277" s="1" t="s">
        <v>13920</v>
      </c>
      <c r="B1277" t="s">
        <v>13921</v>
      </c>
      <c r="C1277" t="s">
        <v>13922</v>
      </c>
      <c r="D1277" s="5">
        <f t="shared" si="61"/>
        <v>0</v>
      </c>
      <c r="E1277" s="5">
        <f>IFERROR(SEARCH(Tabelle2!$A$2,Literatur!$C1277),0)</f>
        <v>0</v>
      </c>
      <c r="F1277" s="5">
        <f>IFERROR(SEARCH(Tabelle2!$A$3,Literatur!$C1277),0)</f>
        <v>0</v>
      </c>
      <c r="G1277" s="5">
        <f>IFERROR(SEARCH(Tabelle2!$A$4,Literatur!$C1277),0)</f>
        <v>0</v>
      </c>
      <c r="H1277" s="5">
        <f>IFERROR(SEARCH(Tabelle2!$A$5,Literatur!$C1277),0)</f>
        <v>0</v>
      </c>
      <c r="I1277" s="5">
        <f>IFERROR(SEARCH(Tabelle2!$A$6,Literatur!$C1277),0)</f>
        <v>0</v>
      </c>
      <c r="J1277" s="5">
        <f>IFERROR(SEARCH(Tabelle2!$A$7,Literatur!$C1277),0)</f>
        <v>0</v>
      </c>
      <c r="K1277" s="5">
        <f>IFERROR(SEARCH(Tabelle2!$A$8,Literatur!$C1277),0)</f>
        <v>0</v>
      </c>
      <c r="L1277" s="5">
        <f>IFERROR(SEARCH(Tabelle2!$A$9,Literatur!$C1277),0)</f>
        <v>0</v>
      </c>
      <c r="M1277" s="5">
        <f>IFERROR(SEARCH(Tabelle2!$A$10,Literatur!$C1277),0)</f>
        <v>0</v>
      </c>
      <c r="N1277" t="s">
        <v>3715</v>
      </c>
      <c r="O1277" t="s">
        <v>61</v>
      </c>
      <c r="P1277" t="s">
        <v>8560</v>
      </c>
      <c r="Q1277" t="s">
        <v>8561</v>
      </c>
      <c r="R1277">
        <v>1</v>
      </c>
      <c r="S1277">
        <v>115010</v>
      </c>
      <c r="T1277" t="s">
        <v>64</v>
      </c>
      <c r="U1277" t="s">
        <v>13923</v>
      </c>
      <c r="V1277" t="s">
        <v>13924</v>
      </c>
      <c r="X1277" t="s">
        <v>13925</v>
      </c>
      <c r="Y1277" t="s">
        <v>13926</v>
      </c>
      <c r="Z1277" t="s">
        <v>13927</v>
      </c>
      <c r="AA1277">
        <f t="shared" si="59"/>
        <v>12</v>
      </c>
      <c r="AB1277">
        <v>14</v>
      </c>
      <c r="AC1277" t="s">
        <v>925</v>
      </c>
      <c r="AD1277" t="s">
        <v>71</v>
      </c>
      <c r="AF1277" t="s">
        <v>14013</v>
      </c>
      <c r="AG1277" t="s">
        <v>926</v>
      </c>
      <c r="AH1277" t="s">
        <v>927</v>
      </c>
      <c r="AI1277" t="s">
        <v>928</v>
      </c>
      <c r="AK1277" t="s">
        <v>77</v>
      </c>
      <c r="AL1277">
        <v>2477723</v>
      </c>
      <c r="AM1277">
        <v>2016</v>
      </c>
      <c r="AN1277" t="s">
        <v>903</v>
      </c>
      <c r="AO1277" t="s">
        <v>904</v>
      </c>
      <c r="AP1277" t="s">
        <v>904</v>
      </c>
      <c r="AQ1277" t="s">
        <v>905</v>
      </c>
      <c r="AR1277" t="s">
        <v>906</v>
      </c>
      <c r="AS1277" t="s">
        <v>906</v>
      </c>
      <c r="AU1277" t="s">
        <v>922</v>
      </c>
      <c r="AV1277" t="s">
        <v>84</v>
      </c>
      <c r="AW1277" t="s">
        <v>86</v>
      </c>
      <c r="AX1277" t="s">
        <v>86</v>
      </c>
      <c r="AY1277" t="s">
        <v>85</v>
      </c>
      <c r="AZ1277" t="s">
        <v>86</v>
      </c>
      <c r="BA1277" t="s">
        <v>85</v>
      </c>
      <c r="BB1277" t="s">
        <v>85</v>
      </c>
      <c r="BC1277">
        <v>32</v>
      </c>
      <c r="BD1277" t="s">
        <v>86</v>
      </c>
      <c r="BE1277" t="s">
        <v>86</v>
      </c>
      <c r="BF1277" t="s">
        <v>85</v>
      </c>
      <c r="BG1277" t="s">
        <v>86</v>
      </c>
      <c r="BH1277" t="s">
        <v>85</v>
      </c>
      <c r="BI1277" t="s">
        <v>85</v>
      </c>
      <c r="BJ1277" t="s">
        <v>85</v>
      </c>
      <c r="BK1277" t="s">
        <v>85</v>
      </c>
      <c r="BL1277" t="s">
        <v>929</v>
      </c>
      <c r="BM1277" t="s">
        <v>930</v>
      </c>
      <c r="BN1277" t="s">
        <v>14014</v>
      </c>
      <c r="BO1277" t="s">
        <v>788</v>
      </c>
      <c r="BP1277" s="1" t="s">
        <v>931</v>
      </c>
    </row>
    <row r="1278" spans="1:68" hidden="1" x14ac:dyDescent="0.25">
      <c r="A1278" s="1" t="s">
        <v>13920</v>
      </c>
      <c r="B1278" t="s">
        <v>13921</v>
      </c>
      <c r="C1278" t="s">
        <v>13922</v>
      </c>
      <c r="D1278" s="5">
        <f t="shared" si="61"/>
        <v>0</v>
      </c>
      <c r="E1278" s="5">
        <f>IFERROR(SEARCH(Tabelle2!$A$2,Literatur!$C1278),0)</f>
        <v>0</v>
      </c>
      <c r="F1278" s="5">
        <f>IFERROR(SEARCH(Tabelle2!$A$3,Literatur!$C1278),0)</f>
        <v>0</v>
      </c>
      <c r="G1278" s="5">
        <f>IFERROR(SEARCH(Tabelle2!$A$4,Literatur!$C1278),0)</f>
        <v>0</v>
      </c>
      <c r="H1278" s="5">
        <f>IFERROR(SEARCH(Tabelle2!$A$5,Literatur!$C1278),0)</f>
        <v>0</v>
      </c>
      <c r="I1278" s="5">
        <f>IFERROR(SEARCH(Tabelle2!$A$6,Literatur!$C1278),0)</f>
        <v>0</v>
      </c>
      <c r="J1278" s="5">
        <f>IFERROR(SEARCH(Tabelle2!$A$7,Literatur!$C1278),0)</f>
        <v>0</v>
      </c>
      <c r="K1278" s="5">
        <f>IFERROR(SEARCH(Tabelle2!$A$8,Literatur!$C1278),0)</f>
        <v>0</v>
      </c>
      <c r="L1278" s="5">
        <f>IFERROR(SEARCH(Tabelle2!$A$9,Literatur!$C1278),0)</f>
        <v>0</v>
      </c>
      <c r="M1278" s="5">
        <f>IFERROR(SEARCH(Tabelle2!$A$10,Literatur!$C1278),0)</f>
        <v>0</v>
      </c>
      <c r="N1278" t="s">
        <v>3715</v>
      </c>
      <c r="O1278" t="s">
        <v>61</v>
      </c>
      <c r="P1278" t="s">
        <v>8560</v>
      </c>
      <c r="Q1278" t="s">
        <v>8561</v>
      </c>
      <c r="R1278">
        <v>1</v>
      </c>
      <c r="S1278">
        <v>115010</v>
      </c>
      <c r="T1278" t="s">
        <v>64</v>
      </c>
      <c r="U1278" t="s">
        <v>13923</v>
      </c>
      <c r="V1278" t="s">
        <v>13924</v>
      </c>
      <c r="X1278" t="s">
        <v>13925</v>
      </c>
      <c r="Y1278" t="s">
        <v>13926</v>
      </c>
      <c r="Z1278" t="s">
        <v>13927</v>
      </c>
      <c r="AA1278">
        <f t="shared" si="59"/>
        <v>12</v>
      </c>
      <c r="AB1278">
        <v>14</v>
      </c>
      <c r="AC1278" t="s">
        <v>14015</v>
      </c>
      <c r="AD1278" t="s">
        <v>71</v>
      </c>
      <c r="AG1278" t="s">
        <v>14016</v>
      </c>
      <c r="AH1278" t="s">
        <v>14017</v>
      </c>
      <c r="AI1278" t="s">
        <v>14018</v>
      </c>
      <c r="AL1278">
        <v>1847688</v>
      </c>
      <c r="AM1278">
        <v>2011</v>
      </c>
      <c r="AN1278" t="s">
        <v>903</v>
      </c>
      <c r="AO1278" t="s">
        <v>904</v>
      </c>
      <c r="AP1278" t="s">
        <v>904</v>
      </c>
      <c r="AQ1278" t="s">
        <v>905</v>
      </c>
      <c r="AR1278" t="s">
        <v>906</v>
      </c>
      <c r="AS1278" t="s">
        <v>906</v>
      </c>
      <c r="AU1278" t="s">
        <v>14019</v>
      </c>
      <c r="AV1278" t="s">
        <v>84</v>
      </c>
      <c r="AW1278" t="s">
        <v>86</v>
      </c>
      <c r="AX1278" t="s">
        <v>86</v>
      </c>
      <c r="AY1278" t="s">
        <v>86</v>
      </c>
      <c r="AZ1278" t="s">
        <v>86</v>
      </c>
      <c r="BA1278" t="s">
        <v>85</v>
      </c>
      <c r="BC1278">
        <v>75</v>
      </c>
      <c r="BD1278" t="s">
        <v>86</v>
      </c>
      <c r="BE1278" t="s">
        <v>86</v>
      </c>
      <c r="BF1278" t="s">
        <v>85</v>
      </c>
      <c r="BG1278" t="s">
        <v>86</v>
      </c>
      <c r="BH1278" t="s">
        <v>85</v>
      </c>
      <c r="BI1278" t="s">
        <v>85</v>
      </c>
      <c r="BJ1278" t="s">
        <v>85</v>
      </c>
      <c r="BK1278" t="s">
        <v>85</v>
      </c>
      <c r="BL1278" t="s">
        <v>14020</v>
      </c>
      <c r="BM1278" t="s">
        <v>1698</v>
      </c>
      <c r="BO1278" t="s">
        <v>14014</v>
      </c>
      <c r="BP1278" s="1" t="s">
        <v>14021</v>
      </c>
    </row>
    <row r="1279" spans="1:68" hidden="1" x14ac:dyDescent="0.25">
      <c r="A1279" s="1" t="s">
        <v>14022</v>
      </c>
      <c r="B1279" t="s">
        <v>14023</v>
      </c>
      <c r="C1279" t="s">
        <v>14024</v>
      </c>
      <c r="D1279" s="5">
        <f t="shared" si="61"/>
        <v>0</v>
      </c>
      <c r="E1279" s="5">
        <f>IFERROR(SEARCH(Tabelle2!$A$2,Literatur!$C1279),0)</f>
        <v>0</v>
      </c>
      <c r="F1279" s="5">
        <f>IFERROR(SEARCH(Tabelle2!$A$3,Literatur!$C1279),0)</f>
        <v>0</v>
      </c>
      <c r="G1279" s="5">
        <f>IFERROR(SEARCH(Tabelle2!$A$4,Literatur!$C1279),0)</f>
        <v>0</v>
      </c>
      <c r="H1279" s="5">
        <f>IFERROR(SEARCH(Tabelle2!$A$5,Literatur!$C1279),0)</f>
        <v>0</v>
      </c>
      <c r="I1279" s="5">
        <f>IFERROR(SEARCH(Tabelle2!$A$6,Literatur!$C1279),0)</f>
        <v>0</v>
      </c>
      <c r="J1279" s="5">
        <f>IFERROR(SEARCH(Tabelle2!$A$7,Literatur!$C1279),0)</f>
        <v>0</v>
      </c>
      <c r="K1279" s="5">
        <f>IFERROR(SEARCH(Tabelle2!$A$8,Literatur!$C1279),0)</f>
        <v>0</v>
      </c>
      <c r="L1279" s="5">
        <f>IFERROR(SEARCH(Tabelle2!$A$9,Literatur!$C1279),0)</f>
        <v>0</v>
      </c>
      <c r="M1279" s="5">
        <f>IFERROR(SEARCH(Tabelle2!$A$10,Literatur!$C1279),0)</f>
        <v>0</v>
      </c>
      <c r="N1279" t="s">
        <v>60</v>
      </c>
      <c r="O1279" t="s">
        <v>61</v>
      </c>
      <c r="P1279" t="s">
        <v>3344</v>
      </c>
      <c r="Q1279" t="s">
        <v>8787</v>
      </c>
      <c r="R1279">
        <v>11</v>
      </c>
      <c r="S1279">
        <v>115766</v>
      </c>
      <c r="T1279" t="s">
        <v>64</v>
      </c>
      <c r="U1279" t="s">
        <v>14025</v>
      </c>
      <c r="V1279" t="s">
        <v>14026</v>
      </c>
      <c r="X1279" t="s">
        <v>14027</v>
      </c>
      <c r="Y1279" t="s">
        <v>14028</v>
      </c>
      <c r="Z1279" t="s">
        <v>14029</v>
      </c>
      <c r="AA1279">
        <f t="shared" si="59"/>
        <v>4</v>
      </c>
      <c r="AB1279">
        <v>98</v>
      </c>
      <c r="AC1279" t="s">
        <v>14030</v>
      </c>
      <c r="AD1279" t="s">
        <v>71</v>
      </c>
      <c r="AE1279">
        <v>30417120</v>
      </c>
      <c r="AF1279" t="s">
        <v>14031</v>
      </c>
      <c r="AG1279" t="s">
        <v>14032</v>
      </c>
      <c r="AH1279" t="s">
        <v>14033</v>
      </c>
      <c r="AI1279" t="s">
        <v>14034</v>
      </c>
      <c r="AJ1279" t="s">
        <v>420</v>
      </c>
      <c r="AK1279" t="s">
        <v>113</v>
      </c>
      <c r="AL1279">
        <v>2686009</v>
      </c>
      <c r="AM1279">
        <v>2018</v>
      </c>
      <c r="AN1279" t="s">
        <v>14035</v>
      </c>
      <c r="AO1279" t="s">
        <v>14036</v>
      </c>
      <c r="AP1279" t="s">
        <v>14036</v>
      </c>
      <c r="AQ1279" t="s">
        <v>14037</v>
      </c>
      <c r="AR1279" t="s">
        <v>14038</v>
      </c>
      <c r="AS1279" t="s">
        <v>14038</v>
      </c>
      <c r="AT1279" t="s">
        <v>14039</v>
      </c>
      <c r="AU1279" t="s">
        <v>14040</v>
      </c>
      <c r="AV1279" t="s">
        <v>84</v>
      </c>
      <c r="AW1279" t="s">
        <v>86</v>
      </c>
      <c r="AX1279" t="s">
        <v>86</v>
      </c>
      <c r="AY1279" t="s">
        <v>85</v>
      </c>
      <c r="AZ1279" t="s">
        <v>86</v>
      </c>
      <c r="BA1279" t="s">
        <v>85</v>
      </c>
      <c r="BB1279" t="s">
        <v>86</v>
      </c>
      <c r="BC1279">
        <v>0</v>
      </c>
      <c r="BD1279" t="s">
        <v>86</v>
      </c>
      <c r="BE1279" t="s">
        <v>86</v>
      </c>
      <c r="BF1279" t="s">
        <v>86</v>
      </c>
      <c r="BG1279" t="s">
        <v>86</v>
      </c>
      <c r="BH1279" t="s">
        <v>85</v>
      </c>
      <c r="BI1279" t="s">
        <v>85</v>
      </c>
      <c r="BJ1279" t="s">
        <v>85</v>
      </c>
      <c r="BK1279" t="s">
        <v>86</v>
      </c>
      <c r="BL1279" t="s">
        <v>13939</v>
      </c>
      <c r="BM1279" t="s">
        <v>327</v>
      </c>
      <c r="BN1279" t="s">
        <v>1791</v>
      </c>
      <c r="BO1279" t="s">
        <v>1791</v>
      </c>
      <c r="BP1279" s="1" t="s">
        <v>14041</v>
      </c>
    </row>
    <row r="1280" spans="1:68" hidden="1" x14ac:dyDescent="0.25">
      <c r="A1280" s="1" t="s">
        <v>14022</v>
      </c>
      <c r="B1280" t="s">
        <v>14023</v>
      </c>
      <c r="C1280" t="s">
        <v>14024</v>
      </c>
      <c r="D1280" s="5">
        <f t="shared" si="61"/>
        <v>0</v>
      </c>
      <c r="E1280" s="5">
        <f>IFERROR(SEARCH(Tabelle2!$A$2,Literatur!$C1280),0)</f>
        <v>0</v>
      </c>
      <c r="F1280" s="5">
        <f>IFERROR(SEARCH(Tabelle2!$A$3,Literatur!$C1280),0)</f>
        <v>0</v>
      </c>
      <c r="G1280" s="5">
        <f>IFERROR(SEARCH(Tabelle2!$A$4,Literatur!$C1280),0)</f>
        <v>0</v>
      </c>
      <c r="H1280" s="5">
        <f>IFERROR(SEARCH(Tabelle2!$A$5,Literatur!$C1280),0)</f>
        <v>0</v>
      </c>
      <c r="I1280" s="5">
        <f>IFERROR(SEARCH(Tabelle2!$A$6,Literatur!$C1280),0)</f>
        <v>0</v>
      </c>
      <c r="J1280" s="5">
        <f>IFERROR(SEARCH(Tabelle2!$A$7,Literatur!$C1280),0)</f>
        <v>0</v>
      </c>
      <c r="K1280" s="5">
        <f>IFERROR(SEARCH(Tabelle2!$A$8,Literatur!$C1280),0)</f>
        <v>0</v>
      </c>
      <c r="L1280" s="5">
        <f>IFERROR(SEARCH(Tabelle2!$A$9,Literatur!$C1280),0)</f>
        <v>0</v>
      </c>
      <c r="M1280" s="5">
        <f>IFERROR(SEARCH(Tabelle2!$A$10,Literatur!$C1280),0)</f>
        <v>0</v>
      </c>
      <c r="N1280" t="s">
        <v>60</v>
      </c>
      <c r="O1280" t="s">
        <v>61</v>
      </c>
      <c r="P1280" t="s">
        <v>3344</v>
      </c>
      <c r="Q1280" t="s">
        <v>8787</v>
      </c>
      <c r="R1280">
        <v>11</v>
      </c>
      <c r="S1280">
        <v>115766</v>
      </c>
      <c r="T1280" t="s">
        <v>64</v>
      </c>
      <c r="U1280" t="s">
        <v>14025</v>
      </c>
      <c r="V1280" t="s">
        <v>14026</v>
      </c>
      <c r="X1280" t="s">
        <v>14027</v>
      </c>
      <c r="Y1280" t="s">
        <v>14028</v>
      </c>
      <c r="Z1280" t="s">
        <v>14029</v>
      </c>
      <c r="AA1280">
        <f t="shared" si="59"/>
        <v>4</v>
      </c>
      <c r="AB1280">
        <v>98</v>
      </c>
      <c r="AC1280" t="s">
        <v>14042</v>
      </c>
      <c r="AD1280" t="s">
        <v>71</v>
      </c>
      <c r="AE1280">
        <v>30388443</v>
      </c>
      <c r="AF1280" t="s">
        <v>14043</v>
      </c>
      <c r="AG1280" t="s">
        <v>14044</v>
      </c>
      <c r="AH1280" t="s">
        <v>14045</v>
      </c>
      <c r="AI1280" t="s">
        <v>14046</v>
      </c>
      <c r="AJ1280" t="s">
        <v>113</v>
      </c>
      <c r="AK1280" t="s">
        <v>9457</v>
      </c>
      <c r="AL1280">
        <v>2744331</v>
      </c>
      <c r="AM1280">
        <v>2018</v>
      </c>
      <c r="AN1280" t="s">
        <v>3637</v>
      </c>
      <c r="AO1280" t="s">
        <v>3637</v>
      </c>
      <c r="AP1280" t="s">
        <v>3637</v>
      </c>
      <c r="AQ1280" t="s">
        <v>3638</v>
      </c>
      <c r="AR1280" t="s">
        <v>3639</v>
      </c>
      <c r="AS1280" t="s">
        <v>3640</v>
      </c>
      <c r="AT1280" t="s">
        <v>14047</v>
      </c>
      <c r="AU1280" t="s">
        <v>14048</v>
      </c>
      <c r="AV1280" t="s">
        <v>84</v>
      </c>
      <c r="AW1280" t="s">
        <v>86</v>
      </c>
      <c r="AX1280" t="s">
        <v>86</v>
      </c>
      <c r="AY1280" t="s">
        <v>85</v>
      </c>
      <c r="AZ1280" t="s">
        <v>86</v>
      </c>
      <c r="BA1280" t="s">
        <v>85</v>
      </c>
      <c r="BB1280" t="s">
        <v>86</v>
      </c>
      <c r="BC1280">
        <v>0</v>
      </c>
      <c r="BD1280" t="s">
        <v>86</v>
      </c>
      <c r="BE1280" t="s">
        <v>86</v>
      </c>
      <c r="BF1280" t="s">
        <v>85</v>
      </c>
      <c r="BG1280" t="s">
        <v>86</v>
      </c>
      <c r="BH1280" t="s">
        <v>85</v>
      </c>
      <c r="BI1280" t="s">
        <v>85</v>
      </c>
      <c r="BJ1280" t="s">
        <v>85</v>
      </c>
      <c r="BK1280" t="s">
        <v>86</v>
      </c>
      <c r="BL1280" t="s">
        <v>14049</v>
      </c>
      <c r="BM1280" t="s">
        <v>327</v>
      </c>
      <c r="BN1280" t="s">
        <v>1307</v>
      </c>
      <c r="BO1280" t="s">
        <v>972</v>
      </c>
      <c r="BP1280" s="1" t="s">
        <v>14050</v>
      </c>
    </row>
    <row r="1281" spans="1:68" hidden="1" x14ac:dyDescent="0.25">
      <c r="A1281" s="1" t="s">
        <v>14022</v>
      </c>
      <c r="B1281" t="s">
        <v>14023</v>
      </c>
      <c r="C1281" t="s">
        <v>14024</v>
      </c>
      <c r="D1281" s="5">
        <f t="shared" si="61"/>
        <v>0</v>
      </c>
      <c r="E1281" s="5">
        <f>IFERROR(SEARCH(Tabelle2!$A$2,Literatur!$C1281),0)</f>
        <v>0</v>
      </c>
      <c r="F1281" s="5">
        <f>IFERROR(SEARCH(Tabelle2!$A$3,Literatur!$C1281),0)</f>
        <v>0</v>
      </c>
      <c r="G1281" s="5">
        <f>IFERROR(SEARCH(Tabelle2!$A$4,Literatur!$C1281),0)</f>
        <v>0</v>
      </c>
      <c r="H1281" s="5">
        <f>IFERROR(SEARCH(Tabelle2!$A$5,Literatur!$C1281),0)</f>
        <v>0</v>
      </c>
      <c r="I1281" s="5">
        <f>IFERROR(SEARCH(Tabelle2!$A$6,Literatur!$C1281),0)</f>
        <v>0</v>
      </c>
      <c r="J1281" s="5">
        <f>IFERROR(SEARCH(Tabelle2!$A$7,Literatur!$C1281),0)</f>
        <v>0</v>
      </c>
      <c r="K1281" s="5">
        <f>IFERROR(SEARCH(Tabelle2!$A$8,Literatur!$C1281),0)</f>
        <v>0</v>
      </c>
      <c r="L1281" s="5">
        <f>IFERROR(SEARCH(Tabelle2!$A$9,Literatur!$C1281),0)</f>
        <v>0</v>
      </c>
      <c r="M1281" s="5">
        <f>IFERROR(SEARCH(Tabelle2!$A$10,Literatur!$C1281),0)</f>
        <v>0</v>
      </c>
      <c r="N1281" t="s">
        <v>60</v>
      </c>
      <c r="O1281" t="s">
        <v>61</v>
      </c>
      <c r="P1281" t="s">
        <v>3344</v>
      </c>
      <c r="Q1281" t="s">
        <v>8787</v>
      </c>
      <c r="R1281">
        <v>11</v>
      </c>
      <c r="S1281">
        <v>115766</v>
      </c>
      <c r="T1281" t="s">
        <v>64</v>
      </c>
      <c r="U1281" t="s">
        <v>14025</v>
      </c>
      <c r="V1281" t="s">
        <v>14026</v>
      </c>
      <c r="X1281" t="s">
        <v>14027</v>
      </c>
      <c r="Y1281" t="s">
        <v>14028</v>
      </c>
      <c r="Z1281" t="s">
        <v>14029</v>
      </c>
      <c r="AA1281">
        <f t="shared" si="59"/>
        <v>4</v>
      </c>
      <c r="AB1281">
        <v>98</v>
      </c>
      <c r="AC1281" t="s">
        <v>14051</v>
      </c>
      <c r="AD1281" t="s">
        <v>71</v>
      </c>
      <c r="AE1281">
        <v>30287839</v>
      </c>
      <c r="AF1281" t="s">
        <v>14052</v>
      </c>
      <c r="AG1281" t="s">
        <v>14053</v>
      </c>
      <c r="AH1281" t="s">
        <v>14054</v>
      </c>
      <c r="AI1281" t="s">
        <v>14055</v>
      </c>
      <c r="AJ1281" t="s">
        <v>178</v>
      </c>
      <c r="AK1281" t="s">
        <v>97</v>
      </c>
      <c r="AL1281">
        <v>2732877</v>
      </c>
      <c r="AM1281">
        <v>2018</v>
      </c>
      <c r="AN1281" t="s">
        <v>464</v>
      </c>
      <c r="AO1281" t="s">
        <v>465</v>
      </c>
      <c r="AP1281" t="s">
        <v>465</v>
      </c>
      <c r="AQ1281" t="s">
        <v>466</v>
      </c>
      <c r="AR1281" t="s">
        <v>467</v>
      </c>
      <c r="AS1281" t="s">
        <v>467</v>
      </c>
      <c r="AT1281" t="s">
        <v>14056</v>
      </c>
      <c r="AU1281" t="s">
        <v>14057</v>
      </c>
      <c r="AV1281" t="s">
        <v>84</v>
      </c>
      <c r="AW1281" t="s">
        <v>86</v>
      </c>
      <c r="AX1281" t="s">
        <v>86</v>
      </c>
      <c r="AY1281" t="s">
        <v>85</v>
      </c>
      <c r="AZ1281" t="s">
        <v>86</v>
      </c>
      <c r="BA1281" t="s">
        <v>85</v>
      </c>
      <c r="BB1281" t="s">
        <v>86</v>
      </c>
      <c r="BC1281">
        <v>0</v>
      </c>
      <c r="BD1281" t="s">
        <v>86</v>
      </c>
      <c r="BE1281" t="s">
        <v>86</v>
      </c>
      <c r="BF1281" t="s">
        <v>85</v>
      </c>
      <c r="BG1281" t="s">
        <v>86</v>
      </c>
      <c r="BH1281" t="s">
        <v>85</v>
      </c>
      <c r="BI1281" t="s">
        <v>85</v>
      </c>
      <c r="BJ1281" t="s">
        <v>85</v>
      </c>
      <c r="BK1281" t="s">
        <v>86</v>
      </c>
      <c r="BL1281" t="s">
        <v>13190</v>
      </c>
      <c r="BM1281" t="s">
        <v>6415</v>
      </c>
      <c r="BN1281" t="s">
        <v>1234</v>
      </c>
      <c r="BO1281" t="s">
        <v>1307</v>
      </c>
      <c r="BP1281" s="1" t="s">
        <v>14058</v>
      </c>
    </row>
    <row r="1282" spans="1:68" hidden="1" x14ac:dyDescent="0.25">
      <c r="A1282" s="1" t="s">
        <v>14022</v>
      </c>
      <c r="B1282" t="s">
        <v>14023</v>
      </c>
      <c r="C1282" t="s">
        <v>14024</v>
      </c>
      <c r="D1282" s="5">
        <f t="shared" si="61"/>
        <v>0</v>
      </c>
      <c r="E1282" s="5">
        <f>IFERROR(SEARCH(Tabelle2!$A$2,Literatur!$C1282),0)</f>
        <v>0</v>
      </c>
      <c r="F1282" s="5">
        <f>IFERROR(SEARCH(Tabelle2!$A$3,Literatur!$C1282),0)</f>
        <v>0</v>
      </c>
      <c r="G1282" s="5">
        <f>IFERROR(SEARCH(Tabelle2!$A$4,Literatur!$C1282),0)</f>
        <v>0</v>
      </c>
      <c r="H1282" s="5">
        <f>IFERROR(SEARCH(Tabelle2!$A$5,Literatur!$C1282),0)</f>
        <v>0</v>
      </c>
      <c r="I1282" s="5">
        <f>IFERROR(SEARCH(Tabelle2!$A$6,Literatur!$C1282),0)</f>
        <v>0</v>
      </c>
      <c r="J1282" s="5">
        <f>IFERROR(SEARCH(Tabelle2!$A$7,Literatur!$C1282),0)</f>
        <v>0</v>
      </c>
      <c r="K1282" s="5">
        <f>IFERROR(SEARCH(Tabelle2!$A$8,Literatur!$C1282),0)</f>
        <v>0</v>
      </c>
      <c r="L1282" s="5">
        <f>IFERROR(SEARCH(Tabelle2!$A$9,Literatur!$C1282),0)</f>
        <v>0</v>
      </c>
      <c r="M1282" s="5">
        <f>IFERROR(SEARCH(Tabelle2!$A$10,Literatur!$C1282),0)</f>
        <v>0</v>
      </c>
      <c r="N1282" t="s">
        <v>60</v>
      </c>
      <c r="O1282" t="s">
        <v>61</v>
      </c>
      <c r="P1282" t="s">
        <v>3344</v>
      </c>
      <c r="Q1282" t="s">
        <v>8787</v>
      </c>
      <c r="R1282">
        <v>11</v>
      </c>
      <c r="S1282">
        <v>115766</v>
      </c>
      <c r="T1282" t="s">
        <v>64</v>
      </c>
      <c r="U1282" t="s">
        <v>14025</v>
      </c>
      <c r="V1282" t="s">
        <v>14026</v>
      </c>
      <c r="X1282" t="s">
        <v>14027</v>
      </c>
      <c r="Y1282" t="s">
        <v>14028</v>
      </c>
      <c r="Z1282" t="s">
        <v>14029</v>
      </c>
      <c r="AA1282">
        <f t="shared" si="59"/>
        <v>4</v>
      </c>
      <c r="AB1282">
        <v>98</v>
      </c>
      <c r="AC1282" t="s">
        <v>14059</v>
      </c>
      <c r="AD1282" t="s">
        <v>71</v>
      </c>
      <c r="AE1282">
        <v>30233362</v>
      </c>
      <c r="AF1282" t="s">
        <v>14060</v>
      </c>
      <c r="AG1282" t="s">
        <v>14061</v>
      </c>
      <c r="AH1282" t="s">
        <v>14062</v>
      </c>
      <c r="AI1282" t="s">
        <v>14063</v>
      </c>
      <c r="AJ1282" t="s">
        <v>877</v>
      </c>
      <c r="AK1282" t="s">
        <v>281</v>
      </c>
      <c r="AL1282">
        <v>2645047</v>
      </c>
      <c r="AM1282">
        <v>2018</v>
      </c>
      <c r="AN1282" t="s">
        <v>298</v>
      </c>
      <c r="AO1282" t="s">
        <v>299</v>
      </c>
      <c r="AP1282" t="s">
        <v>299</v>
      </c>
      <c r="AQ1282" t="s">
        <v>300</v>
      </c>
      <c r="AR1282" t="s">
        <v>301</v>
      </c>
      <c r="AS1282" t="s">
        <v>301</v>
      </c>
      <c r="AT1282" t="s">
        <v>14064</v>
      </c>
      <c r="AU1282" t="s">
        <v>14065</v>
      </c>
      <c r="AV1282" t="s">
        <v>84</v>
      </c>
      <c r="AW1282" t="s">
        <v>86</v>
      </c>
      <c r="AX1282" t="s">
        <v>86</v>
      </c>
      <c r="AY1282" t="s">
        <v>85</v>
      </c>
      <c r="AZ1282" t="s">
        <v>86</v>
      </c>
      <c r="BA1282" t="s">
        <v>85</v>
      </c>
      <c r="BB1282" t="s">
        <v>85</v>
      </c>
      <c r="BC1282">
        <v>0</v>
      </c>
      <c r="BD1282" t="s">
        <v>86</v>
      </c>
      <c r="BE1282" t="s">
        <v>86</v>
      </c>
      <c r="BF1282" t="s">
        <v>85</v>
      </c>
      <c r="BG1282" t="s">
        <v>86</v>
      </c>
      <c r="BH1282" t="s">
        <v>85</v>
      </c>
      <c r="BI1282" t="s">
        <v>85</v>
      </c>
      <c r="BJ1282" t="s">
        <v>85</v>
      </c>
      <c r="BK1282" t="s">
        <v>85</v>
      </c>
      <c r="BL1282" t="s">
        <v>5631</v>
      </c>
      <c r="BM1282" t="s">
        <v>8528</v>
      </c>
      <c r="BN1282" t="s">
        <v>1418</v>
      </c>
      <c r="BO1282" t="s">
        <v>1234</v>
      </c>
      <c r="BP1282" s="1" t="s">
        <v>14066</v>
      </c>
    </row>
    <row r="1283" spans="1:68" hidden="1" x14ac:dyDescent="0.25">
      <c r="A1283" s="1" t="s">
        <v>14022</v>
      </c>
      <c r="B1283" t="s">
        <v>14023</v>
      </c>
      <c r="C1283" t="s">
        <v>14024</v>
      </c>
      <c r="D1283" s="5">
        <f t="shared" ref="D1283:D1346" si="62">SUM(E1283:M1283)</f>
        <v>0</v>
      </c>
      <c r="E1283" s="5">
        <f>IFERROR(SEARCH(Tabelle2!$A$2,Literatur!$C1283),0)</f>
        <v>0</v>
      </c>
      <c r="F1283" s="5">
        <f>IFERROR(SEARCH(Tabelle2!$A$3,Literatur!$C1283),0)</f>
        <v>0</v>
      </c>
      <c r="G1283" s="5">
        <f>IFERROR(SEARCH(Tabelle2!$A$4,Literatur!$C1283),0)</f>
        <v>0</v>
      </c>
      <c r="H1283" s="5">
        <f>IFERROR(SEARCH(Tabelle2!$A$5,Literatur!$C1283),0)</f>
        <v>0</v>
      </c>
      <c r="I1283" s="5">
        <f>IFERROR(SEARCH(Tabelle2!$A$6,Literatur!$C1283),0)</f>
        <v>0</v>
      </c>
      <c r="J1283" s="5">
        <f>IFERROR(SEARCH(Tabelle2!$A$7,Literatur!$C1283),0)</f>
        <v>0</v>
      </c>
      <c r="K1283" s="5">
        <f>IFERROR(SEARCH(Tabelle2!$A$8,Literatur!$C1283),0)</f>
        <v>0</v>
      </c>
      <c r="L1283" s="5">
        <f>IFERROR(SEARCH(Tabelle2!$A$9,Literatur!$C1283),0)</f>
        <v>0</v>
      </c>
      <c r="M1283" s="5">
        <f>IFERROR(SEARCH(Tabelle2!$A$10,Literatur!$C1283),0)</f>
        <v>0</v>
      </c>
      <c r="N1283" t="s">
        <v>60</v>
      </c>
      <c r="O1283" t="s">
        <v>61</v>
      </c>
      <c r="P1283" t="s">
        <v>3344</v>
      </c>
      <c r="Q1283" t="s">
        <v>8787</v>
      </c>
      <c r="R1283">
        <v>11</v>
      </c>
      <c r="S1283">
        <v>115766</v>
      </c>
      <c r="T1283" t="s">
        <v>64</v>
      </c>
      <c r="U1283" t="s">
        <v>14025</v>
      </c>
      <c r="V1283" t="s">
        <v>14026</v>
      </c>
      <c r="X1283" t="s">
        <v>14027</v>
      </c>
      <c r="Y1283" t="s">
        <v>14028</v>
      </c>
      <c r="Z1283" t="s">
        <v>14029</v>
      </c>
      <c r="AA1283">
        <f t="shared" ref="AA1283:AA1346" si="63">IF(_xlfn.FLOOR.MATH(SUMPRODUCT(LEN(Z1283)-LEN(SUBSTITUTE(Z1283,",","")))/2-1)&lt;0,0,_xlfn.FLOOR.MATH(SUMPRODUCT(LEN(Z1283)-LEN(SUBSTITUTE(Z1283,",","")))/2))</f>
        <v>4</v>
      </c>
      <c r="AB1283">
        <v>98</v>
      </c>
      <c r="AC1283" t="s">
        <v>14067</v>
      </c>
      <c r="AD1283" t="s">
        <v>71</v>
      </c>
      <c r="AE1283">
        <v>30216042</v>
      </c>
      <c r="AF1283" t="s">
        <v>14068</v>
      </c>
      <c r="AG1283" t="s">
        <v>14069</v>
      </c>
      <c r="AH1283" t="s">
        <v>14070</v>
      </c>
      <c r="AI1283" t="s">
        <v>14071</v>
      </c>
      <c r="AJ1283" t="s">
        <v>131</v>
      </c>
      <c r="AK1283" t="s">
        <v>2348</v>
      </c>
      <c r="AL1283">
        <v>2740322</v>
      </c>
      <c r="AM1283">
        <v>2018</v>
      </c>
      <c r="AN1283" t="s">
        <v>14072</v>
      </c>
      <c r="AO1283" t="s">
        <v>14073</v>
      </c>
      <c r="AP1283" t="s">
        <v>14074</v>
      </c>
      <c r="AQ1283" t="s">
        <v>14075</v>
      </c>
      <c r="AR1283" t="s">
        <v>14076</v>
      </c>
      <c r="AS1283" t="s">
        <v>14077</v>
      </c>
      <c r="AT1283" t="s">
        <v>14078</v>
      </c>
      <c r="AU1283" t="s">
        <v>14079</v>
      </c>
      <c r="AV1283" t="s">
        <v>84</v>
      </c>
      <c r="AW1283" t="s">
        <v>86</v>
      </c>
      <c r="AX1283" t="s">
        <v>86</v>
      </c>
      <c r="AY1283" t="s">
        <v>85</v>
      </c>
      <c r="AZ1283" t="s">
        <v>86</v>
      </c>
      <c r="BA1283" t="s">
        <v>85</v>
      </c>
      <c r="BB1283" t="s">
        <v>86</v>
      </c>
      <c r="BC1283">
        <v>0</v>
      </c>
      <c r="BD1283" t="s">
        <v>86</v>
      </c>
      <c r="BE1283" t="s">
        <v>86</v>
      </c>
      <c r="BF1283" t="s">
        <v>85</v>
      </c>
      <c r="BG1283" t="s">
        <v>86</v>
      </c>
      <c r="BH1283" t="s">
        <v>85</v>
      </c>
      <c r="BI1283" t="s">
        <v>85</v>
      </c>
      <c r="BJ1283" t="s">
        <v>85</v>
      </c>
      <c r="BK1283" t="s">
        <v>85</v>
      </c>
      <c r="BL1283" t="s">
        <v>6641</v>
      </c>
      <c r="BM1283" t="s">
        <v>3399</v>
      </c>
      <c r="BN1283" t="s">
        <v>5013</v>
      </c>
      <c r="BO1283" t="s">
        <v>1418</v>
      </c>
      <c r="BP1283" s="1" t="s">
        <v>14080</v>
      </c>
    </row>
    <row r="1284" spans="1:68" hidden="1" x14ac:dyDescent="0.25">
      <c r="A1284" s="1" t="s">
        <v>14022</v>
      </c>
      <c r="B1284" t="s">
        <v>14023</v>
      </c>
      <c r="C1284" t="s">
        <v>14024</v>
      </c>
      <c r="D1284" s="5">
        <f t="shared" si="62"/>
        <v>0</v>
      </c>
      <c r="E1284" s="5">
        <f>IFERROR(SEARCH(Tabelle2!$A$2,Literatur!$C1284),0)</f>
        <v>0</v>
      </c>
      <c r="F1284" s="5">
        <f>IFERROR(SEARCH(Tabelle2!$A$3,Literatur!$C1284),0)</f>
        <v>0</v>
      </c>
      <c r="G1284" s="5">
        <f>IFERROR(SEARCH(Tabelle2!$A$4,Literatur!$C1284),0)</f>
        <v>0</v>
      </c>
      <c r="H1284" s="5">
        <f>IFERROR(SEARCH(Tabelle2!$A$5,Literatur!$C1284),0)</f>
        <v>0</v>
      </c>
      <c r="I1284" s="5">
        <f>IFERROR(SEARCH(Tabelle2!$A$6,Literatur!$C1284),0)</f>
        <v>0</v>
      </c>
      <c r="J1284" s="5">
        <f>IFERROR(SEARCH(Tabelle2!$A$7,Literatur!$C1284),0)</f>
        <v>0</v>
      </c>
      <c r="K1284" s="5">
        <f>IFERROR(SEARCH(Tabelle2!$A$8,Literatur!$C1284),0)</f>
        <v>0</v>
      </c>
      <c r="L1284" s="5">
        <f>IFERROR(SEARCH(Tabelle2!$A$9,Literatur!$C1284),0)</f>
        <v>0</v>
      </c>
      <c r="M1284" s="5">
        <f>IFERROR(SEARCH(Tabelle2!$A$10,Literatur!$C1284),0)</f>
        <v>0</v>
      </c>
      <c r="N1284" t="s">
        <v>60</v>
      </c>
      <c r="O1284" t="s">
        <v>61</v>
      </c>
      <c r="P1284" t="s">
        <v>3344</v>
      </c>
      <c r="Q1284" t="s">
        <v>8787</v>
      </c>
      <c r="R1284">
        <v>11</v>
      </c>
      <c r="S1284">
        <v>115766</v>
      </c>
      <c r="T1284" t="s">
        <v>64</v>
      </c>
      <c r="U1284" t="s">
        <v>14025</v>
      </c>
      <c r="V1284" t="s">
        <v>14026</v>
      </c>
      <c r="X1284" t="s">
        <v>14027</v>
      </c>
      <c r="Y1284" t="s">
        <v>14028</v>
      </c>
      <c r="Z1284" t="s">
        <v>14029</v>
      </c>
      <c r="AA1284">
        <f t="shared" si="63"/>
        <v>4</v>
      </c>
      <c r="AB1284">
        <v>98</v>
      </c>
      <c r="AC1284" t="s">
        <v>14081</v>
      </c>
      <c r="AD1284" t="s">
        <v>71</v>
      </c>
      <c r="AE1284">
        <v>30085668</v>
      </c>
      <c r="AF1284" t="s">
        <v>14082</v>
      </c>
      <c r="AG1284" t="s">
        <v>14083</v>
      </c>
      <c r="AH1284" t="s">
        <v>14084</v>
      </c>
      <c r="AI1284" t="s">
        <v>14085</v>
      </c>
      <c r="AJ1284" t="s">
        <v>113</v>
      </c>
      <c r="AK1284" t="s">
        <v>3390</v>
      </c>
      <c r="AL1284">
        <v>2718809</v>
      </c>
      <c r="AM1284">
        <v>2018</v>
      </c>
      <c r="AN1284" t="s">
        <v>9533</v>
      </c>
      <c r="AO1284" t="s">
        <v>9534</v>
      </c>
      <c r="AP1284" t="s">
        <v>9535</v>
      </c>
      <c r="AQ1284" t="s">
        <v>9536</v>
      </c>
      <c r="AR1284" t="s">
        <v>9537</v>
      </c>
      <c r="AS1284" t="s">
        <v>9538</v>
      </c>
      <c r="AT1284" t="s">
        <v>14086</v>
      </c>
      <c r="AU1284" t="s">
        <v>14087</v>
      </c>
      <c r="AV1284" t="s">
        <v>84</v>
      </c>
      <c r="AW1284" t="s">
        <v>86</v>
      </c>
      <c r="AX1284" t="s">
        <v>86</v>
      </c>
      <c r="AY1284" t="s">
        <v>85</v>
      </c>
      <c r="AZ1284" t="s">
        <v>86</v>
      </c>
      <c r="BA1284" t="s">
        <v>85</v>
      </c>
      <c r="BB1284" t="s">
        <v>86</v>
      </c>
      <c r="BC1284">
        <v>0</v>
      </c>
      <c r="BD1284" t="s">
        <v>86</v>
      </c>
      <c r="BE1284" t="s">
        <v>86</v>
      </c>
      <c r="BF1284" t="s">
        <v>86</v>
      </c>
      <c r="BG1284" t="s">
        <v>86</v>
      </c>
      <c r="BH1284" t="s">
        <v>85</v>
      </c>
      <c r="BI1284" t="s">
        <v>85</v>
      </c>
      <c r="BJ1284" t="s">
        <v>85</v>
      </c>
      <c r="BK1284" t="s">
        <v>86</v>
      </c>
      <c r="BL1284" t="s">
        <v>4339</v>
      </c>
      <c r="BM1284" t="s">
        <v>1234</v>
      </c>
      <c r="BN1284" t="s">
        <v>9120</v>
      </c>
      <c r="BO1284" t="s">
        <v>5013</v>
      </c>
      <c r="BP1284" s="1" t="s">
        <v>14088</v>
      </c>
    </row>
    <row r="1285" spans="1:68" hidden="1" x14ac:dyDescent="0.25">
      <c r="A1285" s="1" t="s">
        <v>14022</v>
      </c>
      <c r="B1285" t="s">
        <v>14023</v>
      </c>
      <c r="C1285" t="s">
        <v>14024</v>
      </c>
      <c r="D1285" s="5">
        <f t="shared" si="62"/>
        <v>0</v>
      </c>
      <c r="E1285" s="5">
        <f>IFERROR(SEARCH(Tabelle2!$A$2,Literatur!$C1285),0)</f>
        <v>0</v>
      </c>
      <c r="F1285" s="5">
        <f>IFERROR(SEARCH(Tabelle2!$A$3,Literatur!$C1285),0)</f>
        <v>0</v>
      </c>
      <c r="G1285" s="5">
        <f>IFERROR(SEARCH(Tabelle2!$A$4,Literatur!$C1285),0)</f>
        <v>0</v>
      </c>
      <c r="H1285" s="5">
        <f>IFERROR(SEARCH(Tabelle2!$A$5,Literatur!$C1285),0)</f>
        <v>0</v>
      </c>
      <c r="I1285" s="5">
        <f>IFERROR(SEARCH(Tabelle2!$A$6,Literatur!$C1285),0)</f>
        <v>0</v>
      </c>
      <c r="J1285" s="5">
        <f>IFERROR(SEARCH(Tabelle2!$A$7,Literatur!$C1285),0)</f>
        <v>0</v>
      </c>
      <c r="K1285" s="5">
        <f>IFERROR(SEARCH(Tabelle2!$A$8,Literatur!$C1285),0)</f>
        <v>0</v>
      </c>
      <c r="L1285" s="5">
        <f>IFERROR(SEARCH(Tabelle2!$A$9,Literatur!$C1285),0)</f>
        <v>0</v>
      </c>
      <c r="M1285" s="5">
        <f>IFERROR(SEARCH(Tabelle2!$A$10,Literatur!$C1285),0)</f>
        <v>0</v>
      </c>
      <c r="N1285" t="s">
        <v>60</v>
      </c>
      <c r="O1285" t="s">
        <v>61</v>
      </c>
      <c r="P1285" t="s">
        <v>3344</v>
      </c>
      <c r="Q1285" t="s">
        <v>8787</v>
      </c>
      <c r="R1285">
        <v>11</v>
      </c>
      <c r="S1285">
        <v>115766</v>
      </c>
      <c r="T1285" t="s">
        <v>64</v>
      </c>
      <c r="U1285" t="s">
        <v>14025</v>
      </c>
      <c r="V1285" t="s">
        <v>14026</v>
      </c>
      <c r="X1285" t="s">
        <v>14027</v>
      </c>
      <c r="Y1285" t="s">
        <v>14028</v>
      </c>
      <c r="Z1285" t="s">
        <v>14029</v>
      </c>
      <c r="AA1285">
        <f t="shared" si="63"/>
        <v>4</v>
      </c>
      <c r="AB1285">
        <v>98</v>
      </c>
      <c r="AC1285" t="s">
        <v>14089</v>
      </c>
      <c r="AD1285" t="s">
        <v>71</v>
      </c>
      <c r="AE1285">
        <v>30026309</v>
      </c>
      <c r="AF1285" t="s">
        <v>14090</v>
      </c>
      <c r="AG1285" t="s">
        <v>14091</v>
      </c>
      <c r="AH1285" t="s">
        <v>14092</v>
      </c>
      <c r="AI1285" t="s">
        <v>14093</v>
      </c>
      <c r="AJ1285" t="s">
        <v>384</v>
      </c>
      <c r="AK1285" t="s">
        <v>354</v>
      </c>
      <c r="AL1285">
        <v>2722384</v>
      </c>
      <c r="AM1285">
        <v>2018</v>
      </c>
      <c r="AN1285" t="s">
        <v>8377</v>
      </c>
      <c r="AO1285" t="s">
        <v>8378</v>
      </c>
      <c r="AP1285" t="s">
        <v>8379</v>
      </c>
      <c r="AQ1285" t="s">
        <v>8380</v>
      </c>
      <c r="AR1285" t="s">
        <v>8381</v>
      </c>
      <c r="AS1285" t="s">
        <v>8382</v>
      </c>
      <c r="AT1285" t="s">
        <v>14094</v>
      </c>
      <c r="AU1285" t="s">
        <v>14095</v>
      </c>
      <c r="AV1285" t="s">
        <v>84</v>
      </c>
      <c r="AW1285" t="s">
        <v>86</v>
      </c>
      <c r="AX1285" t="s">
        <v>86</v>
      </c>
      <c r="AY1285" t="s">
        <v>85</v>
      </c>
      <c r="AZ1285" t="s">
        <v>86</v>
      </c>
      <c r="BA1285" t="s">
        <v>85</v>
      </c>
      <c r="BB1285" t="s">
        <v>86</v>
      </c>
      <c r="BC1285">
        <v>0</v>
      </c>
      <c r="BD1285" t="s">
        <v>86</v>
      </c>
      <c r="BE1285" t="s">
        <v>86</v>
      </c>
      <c r="BF1285" t="s">
        <v>86</v>
      </c>
      <c r="BG1285" t="s">
        <v>86</v>
      </c>
      <c r="BH1285" t="s">
        <v>85</v>
      </c>
      <c r="BI1285" t="s">
        <v>85</v>
      </c>
      <c r="BJ1285" t="s">
        <v>85</v>
      </c>
      <c r="BK1285" t="s">
        <v>86</v>
      </c>
      <c r="BL1285" t="s">
        <v>9241</v>
      </c>
      <c r="BM1285" t="s">
        <v>1923</v>
      </c>
      <c r="BN1285" t="s">
        <v>7306</v>
      </c>
      <c r="BO1285" t="s">
        <v>9120</v>
      </c>
      <c r="BP1285" s="1" t="s">
        <v>14096</v>
      </c>
    </row>
    <row r="1286" spans="1:68" hidden="1" x14ac:dyDescent="0.25">
      <c r="A1286" s="1" t="s">
        <v>14022</v>
      </c>
      <c r="B1286" t="s">
        <v>14023</v>
      </c>
      <c r="C1286" t="s">
        <v>14024</v>
      </c>
      <c r="D1286" s="5">
        <f t="shared" si="62"/>
        <v>0</v>
      </c>
      <c r="E1286" s="5">
        <f>IFERROR(SEARCH(Tabelle2!$A$2,Literatur!$C1286),0)</f>
        <v>0</v>
      </c>
      <c r="F1286" s="5">
        <f>IFERROR(SEARCH(Tabelle2!$A$3,Literatur!$C1286),0)</f>
        <v>0</v>
      </c>
      <c r="G1286" s="5">
        <f>IFERROR(SEARCH(Tabelle2!$A$4,Literatur!$C1286),0)</f>
        <v>0</v>
      </c>
      <c r="H1286" s="5">
        <f>IFERROR(SEARCH(Tabelle2!$A$5,Literatur!$C1286),0)</f>
        <v>0</v>
      </c>
      <c r="I1286" s="5">
        <f>IFERROR(SEARCH(Tabelle2!$A$6,Literatur!$C1286),0)</f>
        <v>0</v>
      </c>
      <c r="J1286" s="5">
        <f>IFERROR(SEARCH(Tabelle2!$A$7,Literatur!$C1286),0)</f>
        <v>0</v>
      </c>
      <c r="K1286" s="5">
        <f>IFERROR(SEARCH(Tabelle2!$A$8,Literatur!$C1286),0)</f>
        <v>0</v>
      </c>
      <c r="L1286" s="5">
        <f>IFERROR(SEARCH(Tabelle2!$A$9,Literatur!$C1286),0)</f>
        <v>0</v>
      </c>
      <c r="M1286" s="5">
        <f>IFERROR(SEARCH(Tabelle2!$A$10,Literatur!$C1286),0)</f>
        <v>0</v>
      </c>
      <c r="N1286" t="s">
        <v>60</v>
      </c>
      <c r="O1286" t="s">
        <v>61</v>
      </c>
      <c r="P1286" t="s">
        <v>3344</v>
      </c>
      <c r="Q1286" t="s">
        <v>8787</v>
      </c>
      <c r="R1286">
        <v>11</v>
      </c>
      <c r="S1286">
        <v>115766</v>
      </c>
      <c r="T1286" t="s">
        <v>64</v>
      </c>
      <c r="U1286" t="s">
        <v>14025</v>
      </c>
      <c r="V1286" t="s">
        <v>14026</v>
      </c>
      <c r="X1286" t="s">
        <v>14027</v>
      </c>
      <c r="Y1286" t="s">
        <v>14028</v>
      </c>
      <c r="Z1286" t="s">
        <v>14029</v>
      </c>
      <c r="AA1286">
        <f t="shared" si="63"/>
        <v>4</v>
      </c>
      <c r="AB1286">
        <v>98</v>
      </c>
      <c r="AC1286" t="s">
        <v>14097</v>
      </c>
      <c r="AD1286" t="s">
        <v>71</v>
      </c>
      <c r="AE1286">
        <v>29891918</v>
      </c>
      <c r="AF1286" t="s">
        <v>14098</v>
      </c>
      <c r="AG1286" t="s">
        <v>14099</v>
      </c>
      <c r="AH1286" t="s">
        <v>14100</v>
      </c>
      <c r="AI1286" t="s">
        <v>14101</v>
      </c>
      <c r="AJ1286" t="s">
        <v>113</v>
      </c>
      <c r="AK1286" t="s">
        <v>281</v>
      </c>
      <c r="AL1286">
        <v>2690598</v>
      </c>
      <c r="AM1286">
        <v>2018</v>
      </c>
      <c r="AN1286" t="s">
        <v>1300</v>
      </c>
      <c r="AO1286" t="s">
        <v>1301</v>
      </c>
      <c r="AP1286" t="s">
        <v>1301</v>
      </c>
      <c r="AQ1286" t="s">
        <v>1302</v>
      </c>
      <c r="AR1286" t="s">
        <v>1303</v>
      </c>
      <c r="AS1286" t="s">
        <v>1303</v>
      </c>
      <c r="AT1286" t="s">
        <v>14102</v>
      </c>
      <c r="AU1286" t="s">
        <v>14103</v>
      </c>
      <c r="AV1286" t="s">
        <v>84</v>
      </c>
      <c r="AW1286" t="s">
        <v>86</v>
      </c>
      <c r="AX1286" t="s">
        <v>86</v>
      </c>
      <c r="AY1286" t="s">
        <v>85</v>
      </c>
      <c r="AZ1286" t="s">
        <v>86</v>
      </c>
      <c r="BA1286" t="s">
        <v>85</v>
      </c>
      <c r="BB1286" t="s">
        <v>86</v>
      </c>
      <c r="BC1286">
        <v>0</v>
      </c>
      <c r="BD1286" t="s">
        <v>86</v>
      </c>
      <c r="BE1286" t="s">
        <v>86</v>
      </c>
      <c r="BF1286" t="s">
        <v>86</v>
      </c>
      <c r="BG1286" t="s">
        <v>86</v>
      </c>
      <c r="BH1286" t="s">
        <v>85</v>
      </c>
      <c r="BI1286" t="s">
        <v>85</v>
      </c>
      <c r="BJ1286" t="s">
        <v>85</v>
      </c>
      <c r="BK1286" t="s">
        <v>86</v>
      </c>
      <c r="BL1286" t="s">
        <v>3685</v>
      </c>
      <c r="BM1286" t="s">
        <v>1459</v>
      </c>
      <c r="BN1286" t="s">
        <v>1292</v>
      </c>
      <c r="BO1286" t="s">
        <v>7306</v>
      </c>
      <c r="BP1286" s="1" t="s">
        <v>14104</v>
      </c>
    </row>
    <row r="1287" spans="1:68" hidden="1" x14ac:dyDescent="0.25">
      <c r="A1287" s="1" t="s">
        <v>14022</v>
      </c>
      <c r="B1287" t="s">
        <v>14023</v>
      </c>
      <c r="C1287" t="s">
        <v>14024</v>
      </c>
      <c r="D1287" s="5">
        <f t="shared" si="62"/>
        <v>0</v>
      </c>
      <c r="E1287" s="5">
        <f>IFERROR(SEARCH(Tabelle2!$A$2,Literatur!$C1287),0)</f>
        <v>0</v>
      </c>
      <c r="F1287" s="5">
        <f>IFERROR(SEARCH(Tabelle2!$A$3,Literatur!$C1287),0)</f>
        <v>0</v>
      </c>
      <c r="G1287" s="5">
        <f>IFERROR(SEARCH(Tabelle2!$A$4,Literatur!$C1287),0)</f>
        <v>0</v>
      </c>
      <c r="H1287" s="5">
        <f>IFERROR(SEARCH(Tabelle2!$A$5,Literatur!$C1287),0)</f>
        <v>0</v>
      </c>
      <c r="I1287" s="5">
        <f>IFERROR(SEARCH(Tabelle2!$A$6,Literatur!$C1287),0)</f>
        <v>0</v>
      </c>
      <c r="J1287" s="5">
        <f>IFERROR(SEARCH(Tabelle2!$A$7,Literatur!$C1287),0)</f>
        <v>0</v>
      </c>
      <c r="K1287" s="5">
        <f>IFERROR(SEARCH(Tabelle2!$A$8,Literatur!$C1287),0)</f>
        <v>0</v>
      </c>
      <c r="L1287" s="5">
        <f>IFERROR(SEARCH(Tabelle2!$A$9,Literatur!$C1287),0)</f>
        <v>0</v>
      </c>
      <c r="M1287" s="5">
        <f>IFERROR(SEARCH(Tabelle2!$A$10,Literatur!$C1287),0)</f>
        <v>0</v>
      </c>
      <c r="N1287" t="s">
        <v>60</v>
      </c>
      <c r="O1287" t="s">
        <v>61</v>
      </c>
      <c r="P1287" t="s">
        <v>3344</v>
      </c>
      <c r="Q1287" t="s">
        <v>8787</v>
      </c>
      <c r="R1287">
        <v>11</v>
      </c>
      <c r="S1287">
        <v>115766</v>
      </c>
      <c r="T1287" t="s">
        <v>64</v>
      </c>
      <c r="U1287" t="s">
        <v>14025</v>
      </c>
      <c r="V1287" t="s">
        <v>14026</v>
      </c>
      <c r="X1287" t="s">
        <v>14027</v>
      </c>
      <c r="Y1287" t="s">
        <v>14028</v>
      </c>
      <c r="Z1287" t="s">
        <v>14029</v>
      </c>
      <c r="AA1287">
        <f t="shared" si="63"/>
        <v>4</v>
      </c>
      <c r="AB1287">
        <v>98</v>
      </c>
      <c r="AC1287" t="s">
        <v>14105</v>
      </c>
      <c r="AD1287" t="s">
        <v>71</v>
      </c>
      <c r="AE1287">
        <v>29804818</v>
      </c>
      <c r="AF1287" t="s">
        <v>14106</v>
      </c>
      <c r="AG1287" t="s">
        <v>14107</v>
      </c>
      <c r="AH1287" t="s">
        <v>14108</v>
      </c>
      <c r="AI1287" t="s">
        <v>14109</v>
      </c>
      <c r="AJ1287" t="s">
        <v>178</v>
      </c>
      <c r="AK1287" t="s">
        <v>4031</v>
      </c>
      <c r="AL1287">
        <v>2699874</v>
      </c>
      <c r="AM1287">
        <v>2018</v>
      </c>
      <c r="AN1287" t="s">
        <v>1034</v>
      </c>
      <c r="AO1287" t="s">
        <v>1034</v>
      </c>
      <c r="AP1287" t="s">
        <v>1034</v>
      </c>
      <c r="AQ1287" t="s">
        <v>1035</v>
      </c>
      <c r="AR1287" t="s">
        <v>1036</v>
      </c>
      <c r="AS1287" t="s">
        <v>1036</v>
      </c>
      <c r="AT1287" t="s">
        <v>14110</v>
      </c>
      <c r="AU1287" t="s">
        <v>14111</v>
      </c>
      <c r="AV1287" t="s">
        <v>84</v>
      </c>
      <c r="AW1287" t="s">
        <v>86</v>
      </c>
      <c r="AX1287" t="s">
        <v>86</v>
      </c>
      <c r="AY1287" t="s">
        <v>85</v>
      </c>
      <c r="AZ1287" t="s">
        <v>86</v>
      </c>
      <c r="BA1287" t="s">
        <v>85</v>
      </c>
      <c r="BB1287" t="s">
        <v>86</v>
      </c>
      <c r="BC1287">
        <v>0</v>
      </c>
      <c r="BD1287" t="s">
        <v>86</v>
      </c>
      <c r="BE1287" t="s">
        <v>86</v>
      </c>
      <c r="BF1287" t="s">
        <v>85</v>
      </c>
      <c r="BG1287" t="s">
        <v>86</v>
      </c>
      <c r="BH1287" t="s">
        <v>85</v>
      </c>
      <c r="BI1287" t="s">
        <v>85</v>
      </c>
      <c r="BJ1287" t="s">
        <v>85</v>
      </c>
      <c r="BK1287" t="s">
        <v>86</v>
      </c>
      <c r="BL1287" t="s">
        <v>7063</v>
      </c>
      <c r="BM1287" t="s">
        <v>619</v>
      </c>
      <c r="BN1287" t="s">
        <v>1474</v>
      </c>
      <c r="BO1287" t="s">
        <v>1292</v>
      </c>
      <c r="BP1287" s="1" t="s">
        <v>14112</v>
      </c>
    </row>
    <row r="1288" spans="1:68" hidden="1" x14ac:dyDescent="0.25">
      <c r="A1288" s="1" t="s">
        <v>14022</v>
      </c>
      <c r="B1288" t="s">
        <v>14023</v>
      </c>
      <c r="C1288" t="s">
        <v>14024</v>
      </c>
      <c r="D1288" s="5">
        <f t="shared" si="62"/>
        <v>0</v>
      </c>
      <c r="E1288" s="5">
        <f>IFERROR(SEARCH(Tabelle2!$A$2,Literatur!$C1288),0)</f>
        <v>0</v>
      </c>
      <c r="F1288" s="5">
        <f>IFERROR(SEARCH(Tabelle2!$A$3,Literatur!$C1288),0)</f>
        <v>0</v>
      </c>
      <c r="G1288" s="5">
        <f>IFERROR(SEARCH(Tabelle2!$A$4,Literatur!$C1288),0)</f>
        <v>0</v>
      </c>
      <c r="H1288" s="5">
        <f>IFERROR(SEARCH(Tabelle2!$A$5,Literatur!$C1288),0)</f>
        <v>0</v>
      </c>
      <c r="I1288" s="5">
        <f>IFERROR(SEARCH(Tabelle2!$A$6,Literatur!$C1288),0)</f>
        <v>0</v>
      </c>
      <c r="J1288" s="5">
        <f>IFERROR(SEARCH(Tabelle2!$A$7,Literatur!$C1288),0)</f>
        <v>0</v>
      </c>
      <c r="K1288" s="5">
        <f>IFERROR(SEARCH(Tabelle2!$A$8,Literatur!$C1288),0)</f>
        <v>0</v>
      </c>
      <c r="L1288" s="5">
        <f>IFERROR(SEARCH(Tabelle2!$A$9,Literatur!$C1288),0)</f>
        <v>0</v>
      </c>
      <c r="M1288" s="5">
        <f>IFERROR(SEARCH(Tabelle2!$A$10,Literatur!$C1288),0)</f>
        <v>0</v>
      </c>
      <c r="N1288" t="s">
        <v>60</v>
      </c>
      <c r="O1288" t="s">
        <v>61</v>
      </c>
      <c r="P1288" t="s">
        <v>3344</v>
      </c>
      <c r="Q1288" t="s">
        <v>8787</v>
      </c>
      <c r="R1288">
        <v>11</v>
      </c>
      <c r="S1288">
        <v>115766</v>
      </c>
      <c r="T1288" t="s">
        <v>64</v>
      </c>
      <c r="U1288" t="s">
        <v>14025</v>
      </c>
      <c r="V1288" t="s">
        <v>14026</v>
      </c>
      <c r="X1288" t="s">
        <v>14027</v>
      </c>
      <c r="Y1288" t="s">
        <v>14028</v>
      </c>
      <c r="Z1288" t="s">
        <v>14029</v>
      </c>
      <c r="AA1288">
        <f t="shared" si="63"/>
        <v>4</v>
      </c>
      <c r="AB1288">
        <v>98</v>
      </c>
      <c r="AC1288" t="s">
        <v>14113</v>
      </c>
      <c r="AD1288" t="s">
        <v>71</v>
      </c>
      <c r="AE1288">
        <v>29794150</v>
      </c>
      <c r="AF1288" t="s">
        <v>14114</v>
      </c>
      <c r="AG1288" t="s">
        <v>14115</v>
      </c>
      <c r="AH1288" t="s">
        <v>14116</v>
      </c>
      <c r="AI1288" t="s">
        <v>14117</v>
      </c>
      <c r="AJ1288" t="s">
        <v>76</v>
      </c>
      <c r="AK1288" t="s">
        <v>76</v>
      </c>
      <c r="AL1288">
        <v>2705785</v>
      </c>
      <c r="AM1288">
        <v>2018</v>
      </c>
      <c r="AN1288" t="s">
        <v>2152</v>
      </c>
      <c r="AO1288" t="s">
        <v>2141</v>
      </c>
      <c r="AP1288" t="s">
        <v>2141</v>
      </c>
      <c r="AQ1288" t="s">
        <v>2154</v>
      </c>
      <c r="AR1288" t="s">
        <v>2155</v>
      </c>
      <c r="AS1288" t="s">
        <v>2156</v>
      </c>
      <c r="AT1288" t="s">
        <v>14118</v>
      </c>
      <c r="AU1288" t="s">
        <v>14119</v>
      </c>
      <c r="AV1288" t="s">
        <v>84</v>
      </c>
      <c r="AW1288" t="s">
        <v>86</v>
      </c>
      <c r="AX1288" t="s">
        <v>86</v>
      </c>
      <c r="AY1288" t="s">
        <v>85</v>
      </c>
      <c r="AZ1288" t="s">
        <v>85</v>
      </c>
      <c r="BA1288" t="s">
        <v>85</v>
      </c>
      <c r="BB1288" t="s">
        <v>86</v>
      </c>
      <c r="BC1288">
        <v>0</v>
      </c>
      <c r="BD1288" t="s">
        <v>86</v>
      </c>
      <c r="BE1288" t="s">
        <v>86</v>
      </c>
      <c r="BF1288" t="s">
        <v>85</v>
      </c>
      <c r="BG1288" t="s">
        <v>86</v>
      </c>
      <c r="BH1288" t="s">
        <v>85</v>
      </c>
      <c r="BI1288" t="s">
        <v>85</v>
      </c>
      <c r="BJ1288" t="s">
        <v>85</v>
      </c>
      <c r="BK1288" t="s">
        <v>86</v>
      </c>
      <c r="BL1288" t="s">
        <v>11978</v>
      </c>
      <c r="BM1288" t="s">
        <v>14120</v>
      </c>
      <c r="BN1288" t="s">
        <v>364</v>
      </c>
      <c r="BO1288" t="s">
        <v>1474</v>
      </c>
      <c r="BP1288" s="1" t="s">
        <v>14121</v>
      </c>
    </row>
    <row r="1289" spans="1:68" hidden="1" x14ac:dyDescent="0.25">
      <c r="A1289" s="1" t="s">
        <v>14022</v>
      </c>
      <c r="B1289" t="s">
        <v>14023</v>
      </c>
      <c r="C1289" t="s">
        <v>14024</v>
      </c>
      <c r="D1289" s="5">
        <f t="shared" si="62"/>
        <v>0</v>
      </c>
      <c r="E1289" s="5">
        <f>IFERROR(SEARCH(Tabelle2!$A$2,Literatur!$C1289),0)</f>
        <v>0</v>
      </c>
      <c r="F1289" s="5">
        <f>IFERROR(SEARCH(Tabelle2!$A$3,Literatur!$C1289),0)</f>
        <v>0</v>
      </c>
      <c r="G1289" s="5">
        <f>IFERROR(SEARCH(Tabelle2!$A$4,Literatur!$C1289),0)</f>
        <v>0</v>
      </c>
      <c r="H1289" s="5">
        <f>IFERROR(SEARCH(Tabelle2!$A$5,Literatur!$C1289),0)</f>
        <v>0</v>
      </c>
      <c r="I1289" s="5">
        <f>IFERROR(SEARCH(Tabelle2!$A$6,Literatur!$C1289),0)</f>
        <v>0</v>
      </c>
      <c r="J1289" s="5">
        <f>IFERROR(SEARCH(Tabelle2!$A$7,Literatur!$C1289),0)</f>
        <v>0</v>
      </c>
      <c r="K1289" s="5">
        <f>IFERROR(SEARCH(Tabelle2!$A$8,Literatur!$C1289),0)</f>
        <v>0</v>
      </c>
      <c r="L1289" s="5">
        <f>IFERROR(SEARCH(Tabelle2!$A$9,Literatur!$C1289),0)</f>
        <v>0</v>
      </c>
      <c r="M1289" s="5">
        <f>IFERROR(SEARCH(Tabelle2!$A$10,Literatur!$C1289),0)</f>
        <v>0</v>
      </c>
      <c r="N1289" t="s">
        <v>60</v>
      </c>
      <c r="O1289" t="s">
        <v>61</v>
      </c>
      <c r="P1289" t="s">
        <v>3344</v>
      </c>
      <c r="Q1289" t="s">
        <v>8787</v>
      </c>
      <c r="R1289">
        <v>11</v>
      </c>
      <c r="S1289">
        <v>115766</v>
      </c>
      <c r="T1289" t="s">
        <v>64</v>
      </c>
      <c r="U1289" t="s">
        <v>14025</v>
      </c>
      <c r="V1289" t="s">
        <v>14026</v>
      </c>
      <c r="X1289" t="s">
        <v>14027</v>
      </c>
      <c r="Y1289" t="s">
        <v>14028</v>
      </c>
      <c r="Z1289" t="s">
        <v>14029</v>
      </c>
      <c r="AA1289">
        <f t="shared" si="63"/>
        <v>4</v>
      </c>
      <c r="AB1289">
        <v>98</v>
      </c>
      <c r="AC1289" t="s">
        <v>14122</v>
      </c>
      <c r="AD1289" t="s">
        <v>71</v>
      </c>
      <c r="AE1289">
        <v>29765028</v>
      </c>
      <c r="AF1289" t="s">
        <v>14123</v>
      </c>
      <c r="AG1289" t="s">
        <v>14124</v>
      </c>
      <c r="AH1289" t="s">
        <v>14125</v>
      </c>
      <c r="AI1289" t="s">
        <v>14126</v>
      </c>
      <c r="AJ1289" t="s">
        <v>10579</v>
      </c>
      <c r="AK1289" t="s">
        <v>281</v>
      </c>
      <c r="AL1289">
        <v>2678436</v>
      </c>
      <c r="AM1289">
        <v>2018</v>
      </c>
      <c r="AN1289" t="s">
        <v>1300</v>
      </c>
      <c r="AO1289" t="s">
        <v>1301</v>
      </c>
      <c r="AP1289" t="s">
        <v>1301</v>
      </c>
      <c r="AQ1289" t="s">
        <v>1302</v>
      </c>
      <c r="AR1289" t="s">
        <v>1303</v>
      </c>
      <c r="AS1289" t="s">
        <v>1303</v>
      </c>
      <c r="AT1289" t="s">
        <v>14127</v>
      </c>
      <c r="AU1289" t="s">
        <v>14128</v>
      </c>
      <c r="AV1289" t="s">
        <v>84</v>
      </c>
      <c r="AW1289" t="s">
        <v>86</v>
      </c>
      <c r="AX1289" t="s">
        <v>86</v>
      </c>
      <c r="AY1289" t="s">
        <v>85</v>
      </c>
      <c r="AZ1289" t="s">
        <v>86</v>
      </c>
      <c r="BA1289" t="s">
        <v>85</v>
      </c>
      <c r="BB1289" t="s">
        <v>86</v>
      </c>
      <c r="BC1289">
        <v>0</v>
      </c>
      <c r="BD1289" t="s">
        <v>86</v>
      </c>
      <c r="BE1289" t="s">
        <v>86</v>
      </c>
      <c r="BF1289" t="s">
        <v>86</v>
      </c>
      <c r="BG1289" t="s">
        <v>86</v>
      </c>
      <c r="BH1289" t="s">
        <v>85</v>
      </c>
      <c r="BI1289" t="s">
        <v>85</v>
      </c>
      <c r="BJ1289" t="s">
        <v>85</v>
      </c>
      <c r="BK1289" t="s">
        <v>85</v>
      </c>
      <c r="BL1289" t="s">
        <v>881</v>
      </c>
      <c r="BM1289" t="s">
        <v>327</v>
      </c>
      <c r="BN1289" t="s">
        <v>638</v>
      </c>
      <c r="BO1289" t="s">
        <v>364</v>
      </c>
      <c r="BP1289" s="1" t="s">
        <v>14129</v>
      </c>
    </row>
    <row r="1290" spans="1:68" hidden="1" x14ac:dyDescent="0.25">
      <c r="A1290" s="1" t="s">
        <v>14022</v>
      </c>
      <c r="B1290" t="s">
        <v>14023</v>
      </c>
      <c r="C1290" t="s">
        <v>14024</v>
      </c>
      <c r="D1290" s="5">
        <f t="shared" si="62"/>
        <v>0</v>
      </c>
      <c r="E1290" s="5">
        <f>IFERROR(SEARCH(Tabelle2!$A$2,Literatur!$C1290),0)</f>
        <v>0</v>
      </c>
      <c r="F1290" s="5">
        <f>IFERROR(SEARCH(Tabelle2!$A$3,Literatur!$C1290),0)</f>
        <v>0</v>
      </c>
      <c r="G1290" s="5">
        <f>IFERROR(SEARCH(Tabelle2!$A$4,Literatur!$C1290),0)</f>
        <v>0</v>
      </c>
      <c r="H1290" s="5">
        <f>IFERROR(SEARCH(Tabelle2!$A$5,Literatur!$C1290),0)</f>
        <v>0</v>
      </c>
      <c r="I1290" s="5">
        <f>IFERROR(SEARCH(Tabelle2!$A$6,Literatur!$C1290),0)</f>
        <v>0</v>
      </c>
      <c r="J1290" s="5">
        <f>IFERROR(SEARCH(Tabelle2!$A$7,Literatur!$C1290),0)</f>
        <v>0</v>
      </c>
      <c r="K1290" s="5">
        <f>IFERROR(SEARCH(Tabelle2!$A$8,Literatur!$C1290),0)</f>
        <v>0</v>
      </c>
      <c r="L1290" s="5">
        <f>IFERROR(SEARCH(Tabelle2!$A$9,Literatur!$C1290),0)</f>
        <v>0</v>
      </c>
      <c r="M1290" s="5">
        <f>IFERROR(SEARCH(Tabelle2!$A$10,Literatur!$C1290),0)</f>
        <v>0</v>
      </c>
      <c r="N1290" t="s">
        <v>60</v>
      </c>
      <c r="O1290" t="s">
        <v>61</v>
      </c>
      <c r="P1290" t="s">
        <v>3344</v>
      </c>
      <c r="Q1290" t="s">
        <v>8787</v>
      </c>
      <c r="R1290">
        <v>11</v>
      </c>
      <c r="S1290">
        <v>115766</v>
      </c>
      <c r="T1290" t="s">
        <v>64</v>
      </c>
      <c r="U1290" t="s">
        <v>14025</v>
      </c>
      <c r="V1290" t="s">
        <v>14026</v>
      </c>
      <c r="X1290" t="s">
        <v>14027</v>
      </c>
      <c r="Y1290" t="s">
        <v>14028</v>
      </c>
      <c r="Z1290" t="s">
        <v>14029</v>
      </c>
      <c r="AA1290">
        <f t="shared" si="63"/>
        <v>4</v>
      </c>
      <c r="AB1290">
        <v>98</v>
      </c>
      <c r="AC1290" t="s">
        <v>14130</v>
      </c>
      <c r="AD1290" t="s">
        <v>71</v>
      </c>
      <c r="AE1290">
        <v>29578648</v>
      </c>
      <c r="AF1290" t="s">
        <v>14131</v>
      </c>
      <c r="AG1290" t="s">
        <v>14132</v>
      </c>
      <c r="AH1290" t="s">
        <v>14133</v>
      </c>
      <c r="AI1290" t="s">
        <v>14134</v>
      </c>
      <c r="AJ1290" t="s">
        <v>113</v>
      </c>
      <c r="AK1290" t="s">
        <v>2348</v>
      </c>
      <c r="AL1290">
        <v>2689959</v>
      </c>
      <c r="AM1290">
        <v>2018</v>
      </c>
      <c r="AN1290" t="s">
        <v>6738</v>
      </c>
      <c r="AO1290" t="s">
        <v>6738</v>
      </c>
      <c r="AP1290" t="s">
        <v>6738</v>
      </c>
      <c r="AQ1290" t="s">
        <v>6739</v>
      </c>
      <c r="AR1290" t="s">
        <v>6740</v>
      </c>
      <c r="AS1290" t="s">
        <v>6741</v>
      </c>
      <c r="AT1290" t="s">
        <v>14135</v>
      </c>
      <c r="AU1290" t="s">
        <v>14136</v>
      </c>
      <c r="AV1290" t="s">
        <v>84</v>
      </c>
      <c r="AW1290" t="s">
        <v>86</v>
      </c>
      <c r="AX1290" t="s">
        <v>86</v>
      </c>
      <c r="AY1290" t="s">
        <v>85</v>
      </c>
      <c r="AZ1290" t="s">
        <v>86</v>
      </c>
      <c r="BA1290" t="s">
        <v>85</v>
      </c>
      <c r="BB1290" t="s">
        <v>86</v>
      </c>
      <c r="BC1290">
        <v>0</v>
      </c>
      <c r="BD1290" t="s">
        <v>86</v>
      </c>
      <c r="BE1290" t="s">
        <v>86</v>
      </c>
      <c r="BF1290" t="s">
        <v>85</v>
      </c>
      <c r="BG1290" t="s">
        <v>86</v>
      </c>
      <c r="BH1290" t="s">
        <v>85</v>
      </c>
      <c r="BI1290" t="s">
        <v>85</v>
      </c>
      <c r="BJ1290" t="s">
        <v>85</v>
      </c>
      <c r="BK1290" t="s">
        <v>86</v>
      </c>
      <c r="BL1290" t="s">
        <v>305</v>
      </c>
      <c r="BM1290" t="s">
        <v>12833</v>
      </c>
      <c r="BN1290" t="s">
        <v>6601</v>
      </c>
      <c r="BO1290" t="s">
        <v>638</v>
      </c>
      <c r="BP1290" s="1" t="s">
        <v>14137</v>
      </c>
    </row>
    <row r="1291" spans="1:68" hidden="1" x14ac:dyDescent="0.25">
      <c r="A1291" s="1" t="s">
        <v>14022</v>
      </c>
      <c r="B1291" t="s">
        <v>14023</v>
      </c>
      <c r="C1291" t="s">
        <v>14024</v>
      </c>
      <c r="D1291" s="5">
        <f t="shared" si="62"/>
        <v>0</v>
      </c>
      <c r="E1291" s="5">
        <f>IFERROR(SEARCH(Tabelle2!$A$2,Literatur!$C1291),0)</f>
        <v>0</v>
      </c>
      <c r="F1291" s="5">
        <f>IFERROR(SEARCH(Tabelle2!$A$3,Literatur!$C1291),0)</f>
        <v>0</v>
      </c>
      <c r="G1291" s="5">
        <f>IFERROR(SEARCH(Tabelle2!$A$4,Literatur!$C1291),0)</f>
        <v>0</v>
      </c>
      <c r="H1291" s="5">
        <f>IFERROR(SEARCH(Tabelle2!$A$5,Literatur!$C1291),0)</f>
        <v>0</v>
      </c>
      <c r="I1291" s="5">
        <f>IFERROR(SEARCH(Tabelle2!$A$6,Literatur!$C1291),0)</f>
        <v>0</v>
      </c>
      <c r="J1291" s="5">
        <f>IFERROR(SEARCH(Tabelle2!$A$7,Literatur!$C1291),0)</f>
        <v>0</v>
      </c>
      <c r="K1291" s="5">
        <f>IFERROR(SEARCH(Tabelle2!$A$8,Literatur!$C1291),0)</f>
        <v>0</v>
      </c>
      <c r="L1291" s="5">
        <f>IFERROR(SEARCH(Tabelle2!$A$9,Literatur!$C1291),0)</f>
        <v>0</v>
      </c>
      <c r="M1291" s="5">
        <f>IFERROR(SEARCH(Tabelle2!$A$10,Literatur!$C1291),0)</f>
        <v>0</v>
      </c>
      <c r="N1291" t="s">
        <v>60</v>
      </c>
      <c r="O1291" t="s">
        <v>61</v>
      </c>
      <c r="P1291" t="s">
        <v>3344</v>
      </c>
      <c r="Q1291" t="s">
        <v>8787</v>
      </c>
      <c r="R1291">
        <v>11</v>
      </c>
      <c r="S1291">
        <v>115766</v>
      </c>
      <c r="T1291" t="s">
        <v>64</v>
      </c>
      <c r="U1291" t="s">
        <v>14025</v>
      </c>
      <c r="V1291" t="s">
        <v>14026</v>
      </c>
      <c r="X1291" t="s">
        <v>14027</v>
      </c>
      <c r="Y1291" t="s">
        <v>14028</v>
      </c>
      <c r="Z1291" t="s">
        <v>14029</v>
      </c>
      <c r="AA1291">
        <f t="shared" si="63"/>
        <v>4</v>
      </c>
      <c r="AB1291">
        <v>98</v>
      </c>
      <c r="AC1291" t="s">
        <v>14138</v>
      </c>
      <c r="AD1291" t="s">
        <v>71</v>
      </c>
      <c r="AE1291">
        <v>29567296</v>
      </c>
      <c r="AF1291" t="s">
        <v>14139</v>
      </c>
      <c r="AG1291" t="s">
        <v>14140</v>
      </c>
      <c r="AH1291" t="s">
        <v>14141</v>
      </c>
      <c r="AI1291" t="s">
        <v>14142</v>
      </c>
      <c r="AJ1291" t="s">
        <v>12842</v>
      </c>
      <c r="AK1291" t="s">
        <v>566</v>
      </c>
      <c r="AL1291">
        <v>2695179</v>
      </c>
      <c r="AM1291">
        <v>2018</v>
      </c>
      <c r="AN1291" t="s">
        <v>5366</v>
      </c>
      <c r="AO1291" t="s">
        <v>5367</v>
      </c>
      <c r="AP1291" t="s">
        <v>5368</v>
      </c>
      <c r="AQ1291" t="s">
        <v>5369</v>
      </c>
      <c r="AR1291" t="s">
        <v>5370</v>
      </c>
      <c r="AS1291" t="s">
        <v>5371</v>
      </c>
      <c r="AT1291" t="s">
        <v>14143</v>
      </c>
      <c r="AU1291" t="s">
        <v>14144</v>
      </c>
      <c r="AV1291" t="s">
        <v>84</v>
      </c>
      <c r="AW1291" t="s">
        <v>86</v>
      </c>
      <c r="AX1291" t="s">
        <v>86</v>
      </c>
      <c r="AY1291" t="s">
        <v>85</v>
      </c>
      <c r="AZ1291" t="s">
        <v>86</v>
      </c>
      <c r="BA1291" t="s">
        <v>85</v>
      </c>
      <c r="BB1291" t="s">
        <v>86</v>
      </c>
      <c r="BC1291">
        <v>0</v>
      </c>
      <c r="BD1291" t="s">
        <v>86</v>
      </c>
      <c r="BE1291" t="s">
        <v>86</v>
      </c>
      <c r="BF1291" t="s">
        <v>85</v>
      </c>
      <c r="BG1291" t="s">
        <v>86</v>
      </c>
      <c r="BH1291" t="s">
        <v>85</v>
      </c>
      <c r="BI1291" t="s">
        <v>85</v>
      </c>
      <c r="BJ1291" t="s">
        <v>85</v>
      </c>
      <c r="BK1291" t="s">
        <v>86</v>
      </c>
      <c r="BL1291" t="s">
        <v>541</v>
      </c>
      <c r="BM1291" t="s">
        <v>9466</v>
      </c>
      <c r="BN1291" t="s">
        <v>13271</v>
      </c>
      <c r="BO1291" t="s">
        <v>6601</v>
      </c>
      <c r="BP1291" s="1" t="s">
        <v>14145</v>
      </c>
    </row>
    <row r="1292" spans="1:68" hidden="1" x14ac:dyDescent="0.25">
      <c r="A1292" s="1" t="s">
        <v>14022</v>
      </c>
      <c r="B1292" t="s">
        <v>14023</v>
      </c>
      <c r="C1292" t="s">
        <v>14024</v>
      </c>
      <c r="D1292" s="5">
        <f t="shared" si="62"/>
        <v>0</v>
      </c>
      <c r="E1292" s="5">
        <f>IFERROR(SEARCH(Tabelle2!$A$2,Literatur!$C1292),0)</f>
        <v>0</v>
      </c>
      <c r="F1292" s="5">
        <f>IFERROR(SEARCH(Tabelle2!$A$3,Literatur!$C1292),0)</f>
        <v>0</v>
      </c>
      <c r="G1292" s="5">
        <f>IFERROR(SEARCH(Tabelle2!$A$4,Literatur!$C1292),0)</f>
        <v>0</v>
      </c>
      <c r="H1292" s="5">
        <f>IFERROR(SEARCH(Tabelle2!$A$5,Literatur!$C1292),0)</f>
        <v>0</v>
      </c>
      <c r="I1292" s="5">
        <f>IFERROR(SEARCH(Tabelle2!$A$6,Literatur!$C1292),0)</f>
        <v>0</v>
      </c>
      <c r="J1292" s="5">
        <f>IFERROR(SEARCH(Tabelle2!$A$7,Literatur!$C1292),0)</f>
        <v>0</v>
      </c>
      <c r="K1292" s="5">
        <f>IFERROR(SEARCH(Tabelle2!$A$8,Literatur!$C1292),0)</f>
        <v>0</v>
      </c>
      <c r="L1292" s="5">
        <f>IFERROR(SEARCH(Tabelle2!$A$9,Literatur!$C1292),0)</f>
        <v>0</v>
      </c>
      <c r="M1292" s="5">
        <f>IFERROR(SEARCH(Tabelle2!$A$10,Literatur!$C1292),0)</f>
        <v>0</v>
      </c>
      <c r="N1292" t="s">
        <v>60</v>
      </c>
      <c r="O1292" t="s">
        <v>61</v>
      </c>
      <c r="P1292" t="s">
        <v>3344</v>
      </c>
      <c r="Q1292" t="s">
        <v>8787</v>
      </c>
      <c r="R1292">
        <v>11</v>
      </c>
      <c r="S1292">
        <v>115766</v>
      </c>
      <c r="T1292" t="s">
        <v>64</v>
      </c>
      <c r="U1292" t="s">
        <v>14025</v>
      </c>
      <c r="V1292" t="s">
        <v>14026</v>
      </c>
      <c r="X1292" t="s">
        <v>14027</v>
      </c>
      <c r="Y1292" t="s">
        <v>14028</v>
      </c>
      <c r="Z1292" t="s">
        <v>14029</v>
      </c>
      <c r="AA1292">
        <f t="shared" si="63"/>
        <v>4</v>
      </c>
      <c r="AB1292">
        <v>98</v>
      </c>
      <c r="AC1292" t="s">
        <v>14146</v>
      </c>
      <c r="AD1292" t="s">
        <v>71</v>
      </c>
      <c r="AE1292">
        <v>29563185</v>
      </c>
      <c r="AF1292" t="s">
        <v>14147</v>
      </c>
      <c r="AG1292" t="s">
        <v>14148</v>
      </c>
      <c r="AH1292" t="s">
        <v>14149</v>
      </c>
      <c r="AI1292" t="s">
        <v>14150</v>
      </c>
      <c r="AJ1292" t="s">
        <v>113</v>
      </c>
      <c r="AK1292" t="s">
        <v>4031</v>
      </c>
      <c r="AL1292">
        <v>2665724</v>
      </c>
      <c r="AM1292">
        <v>2018</v>
      </c>
      <c r="AN1292" t="s">
        <v>14151</v>
      </c>
      <c r="AO1292" t="s">
        <v>14152</v>
      </c>
      <c r="AP1292" t="s">
        <v>14153</v>
      </c>
      <c r="AQ1292" t="s">
        <v>14154</v>
      </c>
      <c r="AR1292" t="s">
        <v>14155</v>
      </c>
      <c r="AS1292" t="s">
        <v>14156</v>
      </c>
      <c r="AT1292" t="s">
        <v>14157</v>
      </c>
      <c r="AU1292" t="s">
        <v>14158</v>
      </c>
      <c r="AV1292" t="s">
        <v>84</v>
      </c>
      <c r="AW1292" t="s">
        <v>85</v>
      </c>
      <c r="AX1292" t="s">
        <v>86</v>
      </c>
      <c r="AY1292" t="s">
        <v>85</v>
      </c>
      <c r="AZ1292" t="s">
        <v>86</v>
      </c>
      <c r="BA1292" t="s">
        <v>85</v>
      </c>
      <c r="BB1292" t="s">
        <v>86</v>
      </c>
      <c r="BC1292">
        <v>0</v>
      </c>
      <c r="BD1292" t="s">
        <v>86</v>
      </c>
      <c r="BE1292" t="s">
        <v>86</v>
      </c>
      <c r="BF1292" t="s">
        <v>86</v>
      </c>
      <c r="BG1292" t="s">
        <v>86</v>
      </c>
      <c r="BH1292" t="s">
        <v>85</v>
      </c>
      <c r="BI1292" t="s">
        <v>85</v>
      </c>
      <c r="BJ1292" t="s">
        <v>85</v>
      </c>
      <c r="BK1292" t="s">
        <v>85</v>
      </c>
      <c r="BL1292" t="s">
        <v>710</v>
      </c>
      <c r="BM1292" t="s">
        <v>14159</v>
      </c>
      <c r="BN1292" t="s">
        <v>910</v>
      </c>
      <c r="BO1292" t="s">
        <v>13271</v>
      </c>
      <c r="BP1292" s="1" t="s">
        <v>14160</v>
      </c>
    </row>
    <row r="1293" spans="1:68" hidden="1" x14ac:dyDescent="0.25">
      <c r="A1293" s="1" t="s">
        <v>14022</v>
      </c>
      <c r="B1293" t="s">
        <v>14023</v>
      </c>
      <c r="C1293" t="s">
        <v>14024</v>
      </c>
      <c r="D1293" s="5">
        <f t="shared" si="62"/>
        <v>0</v>
      </c>
      <c r="E1293" s="5">
        <f>IFERROR(SEARCH(Tabelle2!$A$2,Literatur!$C1293),0)</f>
        <v>0</v>
      </c>
      <c r="F1293" s="5">
        <f>IFERROR(SEARCH(Tabelle2!$A$3,Literatur!$C1293),0)</f>
        <v>0</v>
      </c>
      <c r="G1293" s="5">
        <f>IFERROR(SEARCH(Tabelle2!$A$4,Literatur!$C1293),0)</f>
        <v>0</v>
      </c>
      <c r="H1293" s="5">
        <f>IFERROR(SEARCH(Tabelle2!$A$5,Literatur!$C1293),0)</f>
        <v>0</v>
      </c>
      <c r="I1293" s="5">
        <f>IFERROR(SEARCH(Tabelle2!$A$6,Literatur!$C1293),0)</f>
        <v>0</v>
      </c>
      <c r="J1293" s="5">
        <f>IFERROR(SEARCH(Tabelle2!$A$7,Literatur!$C1293),0)</f>
        <v>0</v>
      </c>
      <c r="K1293" s="5">
        <f>IFERROR(SEARCH(Tabelle2!$A$8,Literatur!$C1293),0)</f>
        <v>0</v>
      </c>
      <c r="L1293" s="5">
        <f>IFERROR(SEARCH(Tabelle2!$A$9,Literatur!$C1293),0)</f>
        <v>0</v>
      </c>
      <c r="M1293" s="5">
        <f>IFERROR(SEARCH(Tabelle2!$A$10,Literatur!$C1293),0)</f>
        <v>0</v>
      </c>
      <c r="N1293" t="s">
        <v>60</v>
      </c>
      <c r="O1293" t="s">
        <v>61</v>
      </c>
      <c r="P1293" t="s">
        <v>3344</v>
      </c>
      <c r="Q1293" t="s">
        <v>8787</v>
      </c>
      <c r="R1293">
        <v>11</v>
      </c>
      <c r="S1293">
        <v>115766</v>
      </c>
      <c r="T1293" t="s">
        <v>64</v>
      </c>
      <c r="U1293" t="s">
        <v>14025</v>
      </c>
      <c r="V1293" t="s">
        <v>14026</v>
      </c>
      <c r="X1293" t="s">
        <v>14027</v>
      </c>
      <c r="Y1293" t="s">
        <v>14028</v>
      </c>
      <c r="Z1293" t="s">
        <v>14029</v>
      </c>
      <c r="AA1293">
        <f t="shared" si="63"/>
        <v>4</v>
      </c>
      <c r="AB1293">
        <v>98</v>
      </c>
      <c r="AC1293" t="s">
        <v>14161</v>
      </c>
      <c r="AD1293" t="s">
        <v>71</v>
      </c>
      <c r="AE1293">
        <v>29234025</v>
      </c>
      <c r="AF1293" t="s">
        <v>14162</v>
      </c>
      <c r="AG1293" t="s">
        <v>14163</v>
      </c>
      <c r="AH1293" t="s">
        <v>14164</v>
      </c>
      <c r="AI1293" t="s">
        <v>14165</v>
      </c>
      <c r="AJ1293" t="s">
        <v>877</v>
      </c>
      <c r="AK1293" t="s">
        <v>97</v>
      </c>
      <c r="AL1293">
        <v>2527030</v>
      </c>
      <c r="AM1293">
        <v>2017</v>
      </c>
      <c r="AN1293" t="s">
        <v>1300</v>
      </c>
      <c r="AO1293" t="s">
        <v>1301</v>
      </c>
      <c r="AP1293" t="s">
        <v>1301</v>
      </c>
      <c r="AQ1293" t="s">
        <v>1302</v>
      </c>
      <c r="AR1293" t="s">
        <v>1303</v>
      </c>
      <c r="AS1293" t="s">
        <v>1303</v>
      </c>
      <c r="AT1293" t="s">
        <v>14166</v>
      </c>
      <c r="AU1293" t="s">
        <v>14167</v>
      </c>
      <c r="AV1293" t="s">
        <v>84</v>
      </c>
      <c r="AW1293" t="s">
        <v>86</v>
      </c>
      <c r="AX1293" t="s">
        <v>86</v>
      </c>
      <c r="AY1293" t="s">
        <v>85</v>
      </c>
      <c r="AZ1293" t="s">
        <v>86</v>
      </c>
      <c r="BA1293" t="s">
        <v>85</v>
      </c>
      <c r="BB1293" t="s">
        <v>86</v>
      </c>
      <c r="BC1293">
        <v>0</v>
      </c>
      <c r="BD1293" t="s">
        <v>86</v>
      </c>
      <c r="BE1293" t="s">
        <v>86</v>
      </c>
      <c r="BF1293" t="s">
        <v>86</v>
      </c>
      <c r="BG1293" t="s">
        <v>86</v>
      </c>
      <c r="BH1293" t="s">
        <v>85</v>
      </c>
      <c r="BI1293" t="s">
        <v>85</v>
      </c>
      <c r="BJ1293" t="s">
        <v>85</v>
      </c>
      <c r="BK1293" t="s">
        <v>86</v>
      </c>
      <c r="BL1293" t="s">
        <v>1967</v>
      </c>
      <c r="BM1293" t="s">
        <v>347</v>
      </c>
      <c r="BN1293" t="s">
        <v>2058</v>
      </c>
      <c r="BO1293" t="s">
        <v>910</v>
      </c>
      <c r="BP1293" s="1" t="s">
        <v>14168</v>
      </c>
    </row>
    <row r="1294" spans="1:68" hidden="1" x14ac:dyDescent="0.25">
      <c r="A1294" s="1" t="s">
        <v>14022</v>
      </c>
      <c r="B1294" t="s">
        <v>14023</v>
      </c>
      <c r="C1294" t="s">
        <v>14024</v>
      </c>
      <c r="D1294" s="5">
        <f t="shared" si="62"/>
        <v>0</v>
      </c>
      <c r="E1294" s="5">
        <f>IFERROR(SEARCH(Tabelle2!$A$2,Literatur!$C1294),0)</f>
        <v>0</v>
      </c>
      <c r="F1294" s="5">
        <f>IFERROR(SEARCH(Tabelle2!$A$3,Literatur!$C1294),0)</f>
        <v>0</v>
      </c>
      <c r="G1294" s="5">
        <f>IFERROR(SEARCH(Tabelle2!$A$4,Literatur!$C1294),0)</f>
        <v>0</v>
      </c>
      <c r="H1294" s="5">
        <f>IFERROR(SEARCH(Tabelle2!$A$5,Literatur!$C1294),0)</f>
        <v>0</v>
      </c>
      <c r="I1294" s="5">
        <f>IFERROR(SEARCH(Tabelle2!$A$6,Literatur!$C1294),0)</f>
        <v>0</v>
      </c>
      <c r="J1294" s="5">
        <f>IFERROR(SEARCH(Tabelle2!$A$7,Literatur!$C1294),0)</f>
        <v>0</v>
      </c>
      <c r="K1294" s="5">
        <f>IFERROR(SEARCH(Tabelle2!$A$8,Literatur!$C1294),0)</f>
        <v>0</v>
      </c>
      <c r="L1294" s="5">
        <f>IFERROR(SEARCH(Tabelle2!$A$9,Literatur!$C1294),0)</f>
        <v>0</v>
      </c>
      <c r="M1294" s="5">
        <f>IFERROR(SEARCH(Tabelle2!$A$10,Literatur!$C1294),0)</f>
        <v>0</v>
      </c>
      <c r="N1294" t="s">
        <v>60</v>
      </c>
      <c r="O1294" t="s">
        <v>61</v>
      </c>
      <c r="P1294" t="s">
        <v>3344</v>
      </c>
      <c r="Q1294" t="s">
        <v>8787</v>
      </c>
      <c r="R1294">
        <v>11</v>
      </c>
      <c r="S1294">
        <v>115766</v>
      </c>
      <c r="T1294" t="s">
        <v>64</v>
      </c>
      <c r="U1294" t="s">
        <v>14025</v>
      </c>
      <c r="V1294" t="s">
        <v>14026</v>
      </c>
      <c r="X1294" t="s">
        <v>14027</v>
      </c>
      <c r="Y1294" t="s">
        <v>14028</v>
      </c>
      <c r="Z1294" t="s">
        <v>14029</v>
      </c>
      <c r="AA1294">
        <f t="shared" si="63"/>
        <v>4</v>
      </c>
      <c r="AB1294">
        <v>98</v>
      </c>
      <c r="AC1294" t="s">
        <v>14169</v>
      </c>
      <c r="AD1294" t="s">
        <v>71</v>
      </c>
      <c r="AE1294">
        <v>28984325</v>
      </c>
      <c r="AF1294" t="s">
        <v>14170</v>
      </c>
      <c r="AG1294" t="s">
        <v>14171</v>
      </c>
      <c r="AH1294" t="s">
        <v>14172</v>
      </c>
      <c r="AI1294" t="s">
        <v>14173</v>
      </c>
      <c r="AJ1294" t="s">
        <v>384</v>
      </c>
      <c r="AK1294" t="s">
        <v>355</v>
      </c>
      <c r="AL1294">
        <v>2609082</v>
      </c>
      <c r="AM1294">
        <v>2017</v>
      </c>
      <c r="AN1294" t="s">
        <v>14174</v>
      </c>
      <c r="AO1294" t="s">
        <v>14175</v>
      </c>
      <c r="AP1294" t="s">
        <v>14176</v>
      </c>
      <c r="AQ1294" t="s">
        <v>14177</v>
      </c>
      <c r="AR1294" t="s">
        <v>14178</v>
      </c>
      <c r="AS1294" t="s">
        <v>14179</v>
      </c>
      <c r="AT1294" t="s">
        <v>14180</v>
      </c>
      <c r="AU1294" t="s">
        <v>14181</v>
      </c>
      <c r="AV1294" t="s">
        <v>84</v>
      </c>
      <c r="AW1294" t="s">
        <v>86</v>
      </c>
      <c r="AX1294" t="s">
        <v>86</v>
      </c>
      <c r="AY1294" t="s">
        <v>85</v>
      </c>
      <c r="AZ1294" t="s">
        <v>85</v>
      </c>
      <c r="BA1294" t="s">
        <v>85</v>
      </c>
      <c r="BB1294" t="s">
        <v>86</v>
      </c>
      <c r="BC1294">
        <v>0</v>
      </c>
      <c r="BD1294" t="s">
        <v>86</v>
      </c>
      <c r="BE1294" t="s">
        <v>86</v>
      </c>
      <c r="BF1294" t="s">
        <v>85</v>
      </c>
      <c r="BG1294" t="s">
        <v>86</v>
      </c>
      <c r="BH1294" t="s">
        <v>85</v>
      </c>
      <c r="BI1294" t="s">
        <v>85</v>
      </c>
      <c r="BJ1294" t="s">
        <v>85</v>
      </c>
      <c r="BK1294" t="s">
        <v>85</v>
      </c>
      <c r="BL1294" t="s">
        <v>14182</v>
      </c>
      <c r="BM1294" t="s">
        <v>1069</v>
      </c>
      <c r="BN1294" t="s">
        <v>14183</v>
      </c>
      <c r="BO1294" t="s">
        <v>2819</v>
      </c>
      <c r="BP1294" s="1" t="s">
        <v>14184</v>
      </c>
    </row>
    <row r="1295" spans="1:68" hidden="1" x14ac:dyDescent="0.25">
      <c r="A1295" s="1" t="s">
        <v>14022</v>
      </c>
      <c r="B1295" t="s">
        <v>14023</v>
      </c>
      <c r="C1295" t="s">
        <v>14024</v>
      </c>
      <c r="D1295" s="5">
        <f t="shared" si="62"/>
        <v>0</v>
      </c>
      <c r="E1295" s="5">
        <f>IFERROR(SEARCH(Tabelle2!$A$2,Literatur!$C1295),0)</f>
        <v>0</v>
      </c>
      <c r="F1295" s="5">
        <f>IFERROR(SEARCH(Tabelle2!$A$3,Literatur!$C1295),0)</f>
        <v>0</v>
      </c>
      <c r="G1295" s="5">
        <f>IFERROR(SEARCH(Tabelle2!$A$4,Literatur!$C1295),0)</f>
        <v>0</v>
      </c>
      <c r="H1295" s="5">
        <f>IFERROR(SEARCH(Tabelle2!$A$5,Literatur!$C1295),0)</f>
        <v>0</v>
      </c>
      <c r="I1295" s="5">
        <f>IFERROR(SEARCH(Tabelle2!$A$6,Literatur!$C1295),0)</f>
        <v>0</v>
      </c>
      <c r="J1295" s="5">
        <f>IFERROR(SEARCH(Tabelle2!$A$7,Literatur!$C1295),0)</f>
        <v>0</v>
      </c>
      <c r="K1295" s="5">
        <f>IFERROR(SEARCH(Tabelle2!$A$8,Literatur!$C1295),0)</f>
        <v>0</v>
      </c>
      <c r="L1295" s="5">
        <f>IFERROR(SEARCH(Tabelle2!$A$9,Literatur!$C1295),0)</f>
        <v>0</v>
      </c>
      <c r="M1295" s="5">
        <f>IFERROR(SEARCH(Tabelle2!$A$10,Literatur!$C1295),0)</f>
        <v>0</v>
      </c>
      <c r="N1295" t="s">
        <v>60</v>
      </c>
      <c r="O1295" t="s">
        <v>61</v>
      </c>
      <c r="P1295" t="s">
        <v>3344</v>
      </c>
      <c r="Q1295" t="s">
        <v>8787</v>
      </c>
      <c r="R1295">
        <v>11</v>
      </c>
      <c r="S1295">
        <v>115766</v>
      </c>
      <c r="T1295" t="s">
        <v>64</v>
      </c>
      <c r="U1295" t="s">
        <v>14025</v>
      </c>
      <c r="V1295" t="s">
        <v>14026</v>
      </c>
      <c r="X1295" t="s">
        <v>14027</v>
      </c>
      <c r="Y1295" t="s">
        <v>14028</v>
      </c>
      <c r="Z1295" t="s">
        <v>14029</v>
      </c>
      <c r="AA1295">
        <f t="shared" si="63"/>
        <v>4</v>
      </c>
      <c r="AB1295">
        <v>98</v>
      </c>
      <c r="AC1295" t="s">
        <v>14185</v>
      </c>
      <c r="AD1295" t="s">
        <v>71</v>
      </c>
      <c r="AE1295">
        <v>28790404</v>
      </c>
      <c r="AF1295" t="s">
        <v>14186</v>
      </c>
      <c r="AG1295" t="s">
        <v>14187</v>
      </c>
      <c r="AH1295" t="s">
        <v>14188</v>
      </c>
      <c r="AI1295" t="s">
        <v>14189</v>
      </c>
      <c r="AJ1295" t="s">
        <v>77</v>
      </c>
      <c r="AK1295" t="s">
        <v>384</v>
      </c>
      <c r="AL1295">
        <v>2582427</v>
      </c>
      <c r="AM1295">
        <v>2017</v>
      </c>
      <c r="AN1295" t="s">
        <v>464</v>
      </c>
      <c r="AO1295" t="s">
        <v>465</v>
      </c>
      <c r="AP1295" t="s">
        <v>465</v>
      </c>
      <c r="AQ1295" t="s">
        <v>466</v>
      </c>
      <c r="AR1295" t="s">
        <v>467</v>
      </c>
      <c r="AS1295" t="s">
        <v>467</v>
      </c>
      <c r="AT1295" t="s">
        <v>14190</v>
      </c>
      <c r="AU1295" t="s">
        <v>14191</v>
      </c>
      <c r="AV1295" t="s">
        <v>84</v>
      </c>
      <c r="AW1295" t="s">
        <v>86</v>
      </c>
      <c r="AX1295" t="s">
        <v>86</v>
      </c>
      <c r="AY1295" t="s">
        <v>85</v>
      </c>
      <c r="AZ1295" t="s">
        <v>86</v>
      </c>
      <c r="BA1295" t="s">
        <v>85</v>
      </c>
      <c r="BB1295" t="s">
        <v>86</v>
      </c>
      <c r="BC1295">
        <v>0</v>
      </c>
      <c r="BD1295" t="s">
        <v>86</v>
      </c>
      <c r="BE1295" t="s">
        <v>86</v>
      </c>
      <c r="BF1295" t="s">
        <v>86</v>
      </c>
      <c r="BG1295" t="s">
        <v>86</v>
      </c>
      <c r="BH1295" t="s">
        <v>85</v>
      </c>
      <c r="BI1295" t="s">
        <v>85</v>
      </c>
      <c r="BJ1295" t="s">
        <v>85</v>
      </c>
      <c r="BK1295" t="s">
        <v>86</v>
      </c>
      <c r="BL1295" t="s">
        <v>2134</v>
      </c>
      <c r="BM1295" t="s">
        <v>753</v>
      </c>
      <c r="BN1295" t="s">
        <v>12870</v>
      </c>
      <c r="BO1295" t="s">
        <v>2058</v>
      </c>
      <c r="BP1295" s="1" t="s">
        <v>14192</v>
      </c>
    </row>
    <row r="1296" spans="1:68" hidden="1" x14ac:dyDescent="0.25">
      <c r="A1296" s="1" t="s">
        <v>14022</v>
      </c>
      <c r="B1296" t="s">
        <v>14023</v>
      </c>
      <c r="C1296" t="s">
        <v>14024</v>
      </c>
      <c r="D1296" s="5">
        <f t="shared" si="62"/>
        <v>0</v>
      </c>
      <c r="E1296" s="5">
        <f>IFERROR(SEARCH(Tabelle2!$A$2,Literatur!$C1296),0)</f>
        <v>0</v>
      </c>
      <c r="F1296" s="5">
        <f>IFERROR(SEARCH(Tabelle2!$A$3,Literatur!$C1296),0)</f>
        <v>0</v>
      </c>
      <c r="G1296" s="5">
        <f>IFERROR(SEARCH(Tabelle2!$A$4,Literatur!$C1296),0)</f>
        <v>0</v>
      </c>
      <c r="H1296" s="5">
        <f>IFERROR(SEARCH(Tabelle2!$A$5,Literatur!$C1296),0)</f>
        <v>0</v>
      </c>
      <c r="I1296" s="5">
        <f>IFERROR(SEARCH(Tabelle2!$A$6,Literatur!$C1296),0)</f>
        <v>0</v>
      </c>
      <c r="J1296" s="5">
        <f>IFERROR(SEARCH(Tabelle2!$A$7,Literatur!$C1296),0)</f>
        <v>0</v>
      </c>
      <c r="K1296" s="5">
        <f>IFERROR(SEARCH(Tabelle2!$A$8,Literatur!$C1296),0)</f>
        <v>0</v>
      </c>
      <c r="L1296" s="5">
        <f>IFERROR(SEARCH(Tabelle2!$A$9,Literatur!$C1296),0)</f>
        <v>0</v>
      </c>
      <c r="M1296" s="5">
        <f>IFERROR(SEARCH(Tabelle2!$A$10,Literatur!$C1296),0)</f>
        <v>0</v>
      </c>
      <c r="N1296" t="s">
        <v>60</v>
      </c>
      <c r="O1296" t="s">
        <v>61</v>
      </c>
      <c r="P1296" t="s">
        <v>3344</v>
      </c>
      <c r="Q1296" t="s">
        <v>8787</v>
      </c>
      <c r="R1296">
        <v>11</v>
      </c>
      <c r="S1296">
        <v>115766</v>
      </c>
      <c r="T1296" t="s">
        <v>64</v>
      </c>
      <c r="U1296" t="s">
        <v>14025</v>
      </c>
      <c r="V1296" t="s">
        <v>14026</v>
      </c>
      <c r="X1296" t="s">
        <v>14027</v>
      </c>
      <c r="Y1296" t="s">
        <v>14028</v>
      </c>
      <c r="Z1296" t="s">
        <v>14029</v>
      </c>
      <c r="AA1296">
        <f t="shared" si="63"/>
        <v>4</v>
      </c>
      <c r="AB1296">
        <v>98</v>
      </c>
      <c r="AC1296" t="s">
        <v>14193</v>
      </c>
      <c r="AD1296" t="s">
        <v>71</v>
      </c>
      <c r="AE1296">
        <v>28662962</v>
      </c>
      <c r="AF1296" t="s">
        <v>14194</v>
      </c>
      <c r="AG1296" t="s">
        <v>14195</v>
      </c>
      <c r="AH1296" t="s">
        <v>14196</v>
      </c>
      <c r="AI1296" t="s">
        <v>14197</v>
      </c>
      <c r="AJ1296" t="s">
        <v>113</v>
      </c>
      <c r="AK1296" t="s">
        <v>3702</v>
      </c>
      <c r="AL1296">
        <v>2579472</v>
      </c>
      <c r="AM1296">
        <v>2017</v>
      </c>
      <c r="AN1296" t="s">
        <v>5366</v>
      </c>
      <c r="AO1296" t="s">
        <v>5367</v>
      </c>
      <c r="AP1296" t="s">
        <v>5368</v>
      </c>
      <c r="AQ1296" t="s">
        <v>5369</v>
      </c>
      <c r="AR1296" t="s">
        <v>5370</v>
      </c>
      <c r="AS1296" t="s">
        <v>5371</v>
      </c>
      <c r="AT1296" t="s">
        <v>14198</v>
      </c>
      <c r="AU1296" t="s">
        <v>14199</v>
      </c>
      <c r="AV1296" t="s">
        <v>84</v>
      </c>
      <c r="AW1296" t="s">
        <v>85</v>
      </c>
      <c r="AX1296" t="s">
        <v>86</v>
      </c>
      <c r="AY1296" t="s">
        <v>85</v>
      </c>
      <c r="AZ1296" t="s">
        <v>86</v>
      </c>
      <c r="BA1296" t="s">
        <v>85</v>
      </c>
      <c r="BB1296" t="s">
        <v>86</v>
      </c>
      <c r="BC1296">
        <v>0</v>
      </c>
      <c r="BD1296" t="s">
        <v>86</v>
      </c>
      <c r="BE1296" t="s">
        <v>86</v>
      </c>
      <c r="BF1296" t="s">
        <v>86</v>
      </c>
      <c r="BG1296" t="s">
        <v>86</v>
      </c>
      <c r="BH1296" t="s">
        <v>86</v>
      </c>
      <c r="BI1296" t="s">
        <v>85</v>
      </c>
      <c r="BJ1296" t="s">
        <v>86</v>
      </c>
      <c r="BK1296" t="s">
        <v>85</v>
      </c>
      <c r="BL1296" t="s">
        <v>6625</v>
      </c>
      <c r="BM1296" t="s">
        <v>4952</v>
      </c>
      <c r="BN1296" t="s">
        <v>14200</v>
      </c>
      <c r="BO1296" t="s">
        <v>14183</v>
      </c>
      <c r="BP1296" s="1" t="s">
        <v>14201</v>
      </c>
    </row>
    <row r="1297" spans="1:68" hidden="1" x14ac:dyDescent="0.25">
      <c r="A1297" s="1" t="s">
        <v>14022</v>
      </c>
      <c r="B1297" t="s">
        <v>14023</v>
      </c>
      <c r="C1297" t="s">
        <v>14024</v>
      </c>
      <c r="D1297" s="5">
        <f t="shared" si="62"/>
        <v>0</v>
      </c>
      <c r="E1297" s="5">
        <f>IFERROR(SEARCH(Tabelle2!$A$2,Literatur!$C1297),0)</f>
        <v>0</v>
      </c>
      <c r="F1297" s="5">
        <f>IFERROR(SEARCH(Tabelle2!$A$3,Literatur!$C1297),0)</f>
        <v>0</v>
      </c>
      <c r="G1297" s="5">
        <f>IFERROR(SEARCH(Tabelle2!$A$4,Literatur!$C1297),0)</f>
        <v>0</v>
      </c>
      <c r="H1297" s="5">
        <f>IFERROR(SEARCH(Tabelle2!$A$5,Literatur!$C1297),0)</f>
        <v>0</v>
      </c>
      <c r="I1297" s="5">
        <f>IFERROR(SEARCH(Tabelle2!$A$6,Literatur!$C1297),0)</f>
        <v>0</v>
      </c>
      <c r="J1297" s="5">
        <f>IFERROR(SEARCH(Tabelle2!$A$7,Literatur!$C1297),0)</f>
        <v>0</v>
      </c>
      <c r="K1297" s="5">
        <f>IFERROR(SEARCH(Tabelle2!$A$8,Literatur!$C1297),0)</f>
        <v>0</v>
      </c>
      <c r="L1297" s="5">
        <f>IFERROR(SEARCH(Tabelle2!$A$9,Literatur!$C1297),0)</f>
        <v>0</v>
      </c>
      <c r="M1297" s="5">
        <f>IFERROR(SEARCH(Tabelle2!$A$10,Literatur!$C1297),0)</f>
        <v>0</v>
      </c>
      <c r="N1297" t="s">
        <v>60</v>
      </c>
      <c r="O1297" t="s">
        <v>61</v>
      </c>
      <c r="P1297" t="s">
        <v>3344</v>
      </c>
      <c r="Q1297" t="s">
        <v>8787</v>
      </c>
      <c r="R1297">
        <v>11</v>
      </c>
      <c r="S1297">
        <v>115766</v>
      </c>
      <c r="T1297" t="s">
        <v>64</v>
      </c>
      <c r="U1297" t="s">
        <v>14025</v>
      </c>
      <c r="V1297" t="s">
        <v>14026</v>
      </c>
      <c r="X1297" t="s">
        <v>14027</v>
      </c>
      <c r="Y1297" t="s">
        <v>14028</v>
      </c>
      <c r="Z1297" t="s">
        <v>14029</v>
      </c>
      <c r="AA1297">
        <f t="shared" si="63"/>
        <v>4</v>
      </c>
      <c r="AB1297">
        <v>98</v>
      </c>
      <c r="AC1297" t="s">
        <v>14202</v>
      </c>
      <c r="AD1297" t="s">
        <v>71</v>
      </c>
      <c r="AE1297">
        <v>28648608</v>
      </c>
      <c r="AF1297" t="s">
        <v>14203</v>
      </c>
      <c r="AG1297" t="s">
        <v>14204</v>
      </c>
      <c r="AH1297" t="s">
        <v>14205</v>
      </c>
      <c r="AI1297" t="s">
        <v>14206</v>
      </c>
      <c r="AJ1297" t="s">
        <v>14207</v>
      </c>
      <c r="AK1297" t="s">
        <v>3702</v>
      </c>
      <c r="AL1297">
        <v>2574756</v>
      </c>
      <c r="AM1297">
        <v>2017</v>
      </c>
      <c r="AN1297" t="s">
        <v>14208</v>
      </c>
      <c r="AO1297" t="s">
        <v>14209</v>
      </c>
      <c r="AP1297" t="s">
        <v>14209</v>
      </c>
      <c r="AQ1297" t="s">
        <v>14210</v>
      </c>
      <c r="AR1297" t="s">
        <v>14211</v>
      </c>
      <c r="AS1297" t="s">
        <v>14212</v>
      </c>
      <c r="AT1297" t="s">
        <v>14213</v>
      </c>
      <c r="AU1297" t="s">
        <v>14214</v>
      </c>
      <c r="AV1297" t="s">
        <v>84</v>
      </c>
      <c r="AW1297" t="s">
        <v>86</v>
      </c>
      <c r="AX1297" t="s">
        <v>86</v>
      </c>
      <c r="AY1297" t="s">
        <v>85</v>
      </c>
      <c r="AZ1297" t="s">
        <v>86</v>
      </c>
      <c r="BA1297" t="s">
        <v>85</v>
      </c>
      <c r="BB1297" t="s">
        <v>86</v>
      </c>
      <c r="BC1297">
        <v>0</v>
      </c>
      <c r="BD1297" t="s">
        <v>86</v>
      </c>
      <c r="BE1297" t="s">
        <v>86</v>
      </c>
      <c r="BF1297" t="s">
        <v>86</v>
      </c>
      <c r="BG1297" t="s">
        <v>86</v>
      </c>
      <c r="BH1297" t="s">
        <v>85</v>
      </c>
      <c r="BI1297" t="s">
        <v>85</v>
      </c>
      <c r="BJ1297" t="s">
        <v>85</v>
      </c>
      <c r="BK1297" t="s">
        <v>86</v>
      </c>
      <c r="BL1297" t="s">
        <v>2898</v>
      </c>
      <c r="BM1297" t="s">
        <v>6550</v>
      </c>
      <c r="BN1297" t="s">
        <v>1233</v>
      </c>
      <c r="BO1297" t="s">
        <v>12870</v>
      </c>
      <c r="BP1297" s="1" t="s">
        <v>14215</v>
      </c>
    </row>
    <row r="1298" spans="1:68" hidden="1" x14ac:dyDescent="0.25">
      <c r="A1298" s="1" t="s">
        <v>14022</v>
      </c>
      <c r="B1298" t="s">
        <v>14023</v>
      </c>
      <c r="C1298" t="s">
        <v>14024</v>
      </c>
      <c r="D1298" s="5">
        <f t="shared" si="62"/>
        <v>0</v>
      </c>
      <c r="E1298" s="5">
        <f>IFERROR(SEARCH(Tabelle2!$A$2,Literatur!$C1298),0)</f>
        <v>0</v>
      </c>
      <c r="F1298" s="5">
        <f>IFERROR(SEARCH(Tabelle2!$A$3,Literatur!$C1298),0)</f>
        <v>0</v>
      </c>
      <c r="G1298" s="5">
        <f>IFERROR(SEARCH(Tabelle2!$A$4,Literatur!$C1298),0)</f>
        <v>0</v>
      </c>
      <c r="H1298" s="5">
        <f>IFERROR(SEARCH(Tabelle2!$A$5,Literatur!$C1298),0)</f>
        <v>0</v>
      </c>
      <c r="I1298" s="5">
        <f>IFERROR(SEARCH(Tabelle2!$A$6,Literatur!$C1298),0)</f>
        <v>0</v>
      </c>
      <c r="J1298" s="5">
        <f>IFERROR(SEARCH(Tabelle2!$A$7,Literatur!$C1298),0)</f>
        <v>0</v>
      </c>
      <c r="K1298" s="5">
        <f>IFERROR(SEARCH(Tabelle2!$A$8,Literatur!$C1298),0)</f>
        <v>0</v>
      </c>
      <c r="L1298" s="5">
        <f>IFERROR(SEARCH(Tabelle2!$A$9,Literatur!$C1298),0)</f>
        <v>0</v>
      </c>
      <c r="M1298" s="5">
        <f>IFERROR(SEARCH(Tabelle2!$A$10,Literatur!$C1298),0)</f>
        <v>0</v>
      </c>
      <c r="N1298" t="s">
        <v>60</v>
      </c>
      <c r="O1298" t="s">
        <v>61</v>
      </c>
      <c r="P1298" t="s">
        <v>3344</v>
      </c>
      <c r="Q1298" t="s">
        <v>8787</v>
      </c>
      <c r="R1298">
        <v>11</v>
      </c>
      <c r="S1298">
        <v>115766</v>
      </c>
      <c r="T1298" t="s">
        <v>64</v>
      </c>
      <c r="U1298" t="s">
        <v>14025</v>
      </c>
      <c r="V1298" t="s">
        <v>14026</v>
      </c>
      <c r="X1298" t="s">
        <v>14027</v>
      </c>
      <c r="Y1298" t="s">
        <v>14028</v>
      </c>
      <c r="Z1298" t="s">
        <v>14029</v>
      </c>
      <c r="AA1298">
        <f t="shared" si="63"/>
        <v>4</v>
      </c>
      <c r="AB1298">
        <v>98</v>
      </c>
      <c r="AC1298" t="s">
        <v>14216</v>
      </c>
      <c r="AD1298" t="s">
        <v>71</v>
      </c>
      <c r="AE1298">
        <v>28337325</v>
      </c>
      <c r="AF1298" t="s">
        <v>14217</v>
      </c>
      <c r="AG1298" t="s">
        <v>14218</v>
      </c>
      <c r="AH1298" t="s">
        <v>14219</v>
      </c>
      <c r="AI1298" t="s">
        <v>14220</v>
      </c>
      <c r="AJ1298" t="s">
        <v>566</v>
      </c>
      <c r="AK1298" t="s">
        <v>97</v>
      </c>
      <c r="AL1298">
        <v>2539885</v>
      </c>
      <c r="AM1298">
        <v>2017</v>
      </c>
      <c r="AN1298" t="s">
        <v>9445</v>
      </c>
      <c r="AO1298" t="s">
        <v>9446</v>
      </c>
      <c r="AP1298" t="s">
        <v>9446</v>
      </c>
      <c r="AQ1298" t="s">
        <v>9447</v>
      </c>
      <c r="AR1298" t="s">
        <v>9448</v>
      </c>
      <c r="AS1298" t="s">
        <v>9448</v>
      </c>
      <c r="AT1298" t="s">
        <v>14221</v>
      </c>
      <c r="AU1298" t="s">
        <v>14222</v>
      </c>
      <c r="AV1298" t="s">
        <v>84</v>
      </c>
      <c r="AW1298" t="s">
        <v>85</v>
      </c>
      <c r="AX1298" t="s">
        <v>86</v>
      </c>
      <c r="AY1298" t="s">
        <v>85</v>
      </c>
      <c r="AZ1298" t="s">
        <v>86</v>
      </c>
      <c r="BA1298" t="s">
        <v>85</v>
      </c>
      <c r="BB1298" t="s">
        <v>86</v>
      </c>
      <c r="BC1298">
        <v>0</v>
      </c>
      <c r="BD1298" t="s">
        <v>86</v>
      </c>
      <c r="BE1298" t="s">
        <v>86</v>
      </c>
      <c r="BF1298" t="s">
        <v>85</v>
      </c>
      <c r="BG1298" t="s">
        <v>86</v>
      </c>
      <c r="BH1298" t="s">
        <v>85</v>
      </c>
      <c r="BI1298" t="s">
        <v>85</v>
      </c>
      <c r="BJ1298" t="s">
        <v>85</v>
      </c>
      <c r="BK1298" t="s">
        <v>85</v>
      </c>
      <c r="BL1298" t="s">
        <v>8603</v>
      </c>
      <c r="BM1298" t="s">
        <v>393</v>
      </c>
      <c r="BN1298" t="s">
        <v>9121</v>
      </c>
      <c r="BO1298" t="s">
        <v>14200</v>
      </c>
      <c r="BP1298" s="1" t="s">
        <v>14223</v>
      </c>
    </row>
    <row r="1299" spans="1:68" hidden="1" x14ac:dyDescent="0.25">
      <c r="A1299" s="1" t="s">
        <v>14022</v>
      </c>
      <c r="B1299" t="s">
        <v>14023</v>
      </c>
      <c r="C1299" t="s">
        <v>14024</v>
      </c>
      <c r="D1299" s="5">
        <f t="shared" si="62"/>
        <v>0</v>
      </c>
      <c r="E1299" s="5">
        <f>IFERROR(SEARCH(Tabelle2!$A$2,Literatur!$C1299),0)</f>
        <v>0</v>
      </c>
      <c r="F1299" s="5">
        <f>IFERROR(SEARCH(Tabelle2!$A$3,Literatur!$C1299),0)</f>
        <v>0</v>
      </c>
      <c r="G1299" s="5">
        <f>IFERROR(SEARCH(Tabelle2!$A$4,Literatur!$C1299),0)</f>
        <v>0</v>
      </c>
      <c r="H1299" s="5">
        <f>IFERROR(SEARCH(Tabelle2!$A$5,Literatur!$C1299),0)</f>
        <v>0</v>
      </c>
      <c r="I1299" s="5">
        <f>IFERROR(SEARCH(Tabelle2!$A$6,Literatur!$C1299),0)</f>
        <v>0</v>
      </c>
      <c r="J1299" s="5">
        <f>IFERROR(SEARCH(Tabelle2!$A$7,Literatur!$C1299),0)</f>
        <v>0</v>
      </c>
      <c r="K1299" s="5">
        <f>IFERROR(SEARCH(Tabelle2!$A$8,Literatur!$C1299),0)</f>
        <v>0</v>
      </c>
      <c r="L1299" s="5">
        <f>IFERROR(SEARCH(Tabelle2!$A$9,Literatur!$C1299),0)</f>
        <v>0</v>
      </c>
      <c r="M1299" s="5">
        <f>IFERROR(SEARCH(Tabelle2!$A$10,Literatur!$C1299),0)</f>
        <v>0</v>
      </c>
      <c r="N1299" t="s">
        <v>60</v>
      </c>
      <c r="O1299" t="s">
        <v>61</v>
      </c>
      <c r="P1299" t="s">
        <v>3344</v>
      </c>
      <c r="Q1299" t="s">
        <v>8787</v>
      </c>
      <c r="R1299">
        <v>11</v>
      </c>
      <c r="S1299">
        <v>115766</v>
      </c>
      <c r="T1299" t="s">
        <v>64</v>
      </c>
      <c r="U1299" t="s">
        <v>14025</v>
      </c>
      <c r="V1299" t="s">
        <v>14026</v>
      </c>
      <c r="X1299" t="s">
        <v>14027</v>
      </c>
      <c r="Y1299" t="s">
        <v>14028</v>
      </c>
      <c r="Z1299" t="s">
        <v>14029</v>
      </c>
      <c r="AA1299">
        <f t="shared" si="63"/>
        <v>4</v>
      </c>
      <c r="AB1299">
        <v>98</v>
      </c>
      <c r="AC1299" t="s">
        <v>14224</v>
      </c>
      <c r="AD1299" t="s">
        <v>71</v>
      </c>
      <c r="AE1299">
        <v>30143613</v>
      </c>
      <c r="AF1299" t="s">
        <v>14225</v>
      </c>
      <c r="AG1299" t="s">
        <v>14226</v>
      </c>
      <c r="AH1299" t="s">
        <v>14227</v>
      </c>
      <c r="AI1299" t="s">
        <v>14228</v>
      </c>
      <c r="AJ1299" t="s">
        <v>420</v>
      </c>
      <c r="AK1299" t="s">
        <v>281</v>
      </c>
      <c r="AL1299">
        <v>2711895</v>
      </c>
      <c r="AM1299">
        <v>2018</v>
      </c>
      <c r="AN1299" t="s">
        <v>1300</v>
      </c>
      <c r="AO1299" t="s">
        <v>1301</v>
      </c>
      <c r="AP1299" t="s">
        <v>1301</v>
      </c>
      <c r="AQ1299" t="s">
        <v>1302</v>
      </c>
      <c r="AR1299" t="s">
        <v>1303</v>
      </c>
      <c r="AS1299" t="s">
        <v>1303</v>
      </c>
      <c r="AT1299" t="s">
        <v>14229</v>
      </c>
      <c r="AU1299" t="s">
        <v>14230</v>
      </c>
      <c r="AV1299" t="s">
        <v>84</v>
      </c>
      <c r="AW1299" t="s">
        <v>86</v>
      </c>
      <c r="AX1299" t="s">
        <v>86</v>
      </c>
      <c r="AY1299" t="s">
        <v>85</v>
      </c>
      <c r="AZ1299" t="s">
        <v>86</v>
      </c>
      <c r="BA1299" t="s">
        <v>85</v>
      </c>
      <c r="BB1299" t="s">
        <v>86</v>
      </c>
      <c r="BC1299">
        <v>1</v>
      </c>
      <c r="BD1299" t="s">
        <v>86</v>
      </c>
      <c r="BE1299" t="s">
        <v>86</v>
      </c>
      <c r="BF1299" t="s">
        <v>86</v>
      </c>
      <c r="BG1299" t="s">
        <v>86</v>
      </c>
      <c r="BH1299" t="s">
        <v>85</v>
      </c>
      <c r="BI1299" t="s">
        <v>85</v>
      </c>
      <c r="BJ1299" t="s">
        <v>85</v>
      </c>
      <c r="BK1299" t="s">
        <v>86</v>
      </c>
      <c r="BL1299" t="s">
        <v>9483</v>
      </c>
      <c r="BM1299" t="s">
        <v>2723</v>
      </c>
      <c r="BN1299" t="s">
        <v>5783</v>
      </c>
      <c r="BO1299" t="s">
        <v>1233</v>
      </c>
      <c r="BP1299" s="1" t="s">
        <v>14231</v>
      </c>
    </row>
    <row r="1300" spans="1:68" hidden="1" x14ac:dyDescent="0.25">
      <c r="A1300" s="1" t="s">
        <v>14022</v>
      </c>
      <c r="B1300" t="s">
        <v>14023</v>
      </c>
      <c r="C1300" t="s">
        <v>14024</v>
      </c>
      <c r="D1300" s="5">
        <f t="shared" si="62"/>
        <v>0</v>
      </c>
      <c r="E1300" s="5">
        <f>IFERROR(SEARCH(Tabelle2!$A$2,Literatur!$C1300),0)</f>
        <v>0</v>
      </c>
      <c r="F1300" s="5">
        <f>IFERROR(SEARCH(Tabelle2!$A$3,Literatur!$C1300),0)</f>
        <v>0</v>
      </c>
      <c r="G1300" s="5">
        <f>IFERROR(SEARCH(Tabelle2!$A$4,Literatur!$C1300),0)</f>
        <v>0</v>
      </c>
      <c r="H1300" s="5">
        <f>IFERROR(SEARCH(Tabelle2!$A$5,Literatur!$C1300),0)</f>
        <v>0</v>
      </c>
      <c r="I1300" s="5">
        <f>IFERROR(SEARCH(Tabelle2!$A$6,Literatur!$C1300),0)</f>
        <v>0</v>
      </c>
      <c r="J1300" s="5">
        <f>IFERROR(SEARCH(Tabelle2!$A$7,Literatur!$C1300),0)</f>
        <v>0</v>
      </c>
      <c r="K1300" s="5">
        <f>IFERROR(SEARCH(Tabelle2!$A$8,Literatur!$C1300),0)</f>
        <v>0</v>
      </c>
      <c r="L1300" s="5">
        <f>IFERROR(SEARCH(Tabelle2!$A$9,Literatur!$C1300),0)</f>
        <v>0</v>
      </c>
      <c r="M1300" s="5">
        <f>IFERROR(SEARCH(Tabelle2!$A$10,Literatur!$C1300),0)</f>
        <v>0</v>
      </c>
      <c r="N1300" t="s">
        <v>60</v>
      </c>
      <c r="O1300" t="s">
        <v>61</v>
      </c>
      <c r="P1300" t="s">
        <v>3344</v>
      </c>
      <c r="Q1300" t="s">
        <v>8787</v>
      </c>
      <c r="R1300">
        <v>11</v>
      </c>
      <c r="S1300">
        <v>115766</v>
      </c>
      <c r="T1300" t="s">
        <v>64</v>
      </c>
      <c r="U1300" t="s">
        <v>14025</v>
      </c>
      <c r="V1300" t="s">
        <v>14026</v>
      </c>
      <c r="X1300" t="s">
        <v>14027</v>
      </c>
      <c r="Y1300" t="s">
        <v>14028</v>
      </c>
      <c r="Z1300" t="s">
        <v>14029</v>
      </c>
      <c r="AA1300">
        <f t="shared" si="63"/>
        <v>4</v>
      </c>
      <c r="AB1300">
        <v>98</v>
      </c>
      <c r="AC1300" t="s">
        <v>14232</v>
      </c>
      <c r="AD1300" t="s">
        <v>71</v>
      </c>
      <c r="AE1300">
        <v>30031876</v>
      </c>
      <c r="AF1300" t="s">
        <v>14233</v>
      </c>
      <c r="AG1300" t="s">
        <v>14234</v>
      </c>
      <c r="AH1300" t="s">
        <v>14235</v>
      </c>
      <c r="AI1300" t="s">
        <v>14236</v>
      </c>
      <c r="AJ1300" t="s">
        <v>420</v>
      </c>
      <c r="AK1300" t="s">
        <v>14237</v>
      </c>
      <c r="AL1300">
        <v>2716285</v>
      </c>
      <c r="AM1300">
        <v>2018</v>
      </c>
      <c r="AN1300" t="s">
        <v>14238</v>
      </c>
      <c r="AO1300" t="s">
        <v>14238</v>
      </c>
      <c r="AP1300" t="s">
        <v>14238</v>
      </c>
      <c r="AQ1300" t="s">
        <v>14239</v>
      </c>
      <c r="AR1300" t="s">
        <v>14240</v>
      </c>
      <c r="AS1300" t="s">
        <v>14241</v>
      </c>
      <c r="AT1300" t="s">
        <v>14242</v>
      </c>
      <c r="AU1300" t="s">
        <v>14243</v>
      </c>
      <c r="AV1300" t="s">
        <v>84</v>
      </c>
      <c r="AW1300" t="s">
        <v>86</v>
      </c>
      <c r="AX1300" t="s">
        <v>86</v>
      </c>
      <c r="AY1300" t="s">
        <v>85</v>
      </c>
      <c r="AZ1300" t="s">
        <v>86</v>
      </c>
      <c r="BA1300" t="s">
        <v>85</v>
      </c>
      <c r="BB1300" t="s">
        <v>86</v>
      </c>
      <c r="BC1300">
        <v>1</v>
      </c>
      <c r="BD1300" t="s">
        <v>86</v>
      </c>
      <c r="BE1300" t="s">
        <v>86</v>
      </c>
      <c r="BF1300" t="s">
        <v>85</v>
      </c>
      <c r="BG1300" t="s">
        <v>86</v>
      </c>
      <c r="BH1300" t="s">
        <v>85</v>
      </c>
      <c r="BI1300" t="s">
        <v>85</v>
      </c>
      <c r="BJ1300" t="s">
        <v>85</v>
      </c>
      <c r="BK1300" t="s">
        <v>86</v>
      </c>
      <c r="BL1300" t="s">
        <v>5527</v>
      </c>
      <c r="BM1300" t="s">
        <v>2497</v>
      </c>
      <c r="BN1300" t="s">
        <v>1866</v>
      </c>
      <c r="BO1300" t="s">
        <v>9121</v>
      </c>
      <c r="BP1300" s="1" t="s">
        <v>14244</v>
      </c>
    </row>
    <row r="1301" spans="1:68" hidden="1" x14ac:dyDescent="0.25">
      <c r="A1301" s="1" t="s">
        <v>14022</v>
      </c>
      <c r="B1301" t="s">
        <v>14023</v>
      </c>
      <c r="C1301" t="s">
        <v>14024</v>
      </c>
      <c r="D1301" s="5">
        <f t="shared" si="62"/>
        <v>0</v>
      </c>
      <c r="E1301" s="5">
        <f>IFERROR(SEARCH(Tabelle2!$A$2,Literatur!$C1301),0)</f>
        <v>0</v>
      </c>
      <c r="F1301" s="5">
        <f>IFERROR(SEARCH(Tabelle2!$A$3,Literatur!$C1301),0)</f>
        <v>0</v>
      </c>
      <c r="G1301" s="5">
        <f>IFERROR(SEARCH(Tabelle2!$A$4,Literatur!$C1301),0)</f>
        <v>0</v>
      </c>
      <c r="H1301" s="5">
        <f>IFERROR(SEARCH(Tabelle2!$A$5,Literatur!$C1301),0)</f>
        <v>0</v>
      </c>
      <c r="I1301" s="5">
        <f>IFERROR(SEARCH(Tabelle2!$A$6,Literatur!$C1301),0)</f>
        <v>0</v>
      </c>
      <c r="J1301" s="5">
        <f>IFERROR(SEARCH(Tabelle2!$A$7,Literatur!$C1301),0)</f>
        <v>0</v>
      </c>
      <c r="K1301" s="5">
        <f>IFERROR(SEARCH(Tabelle2!$A$8,Literatur!$C1301),0)</f>
        <v>0</v>
      </c>
      <c r="L1301" s="5">
        <f>IFERROR(SEARCH(Tabelle2!$A$9,Literatur!$C1301),0)</f>
        <v>0</v>
      </c>
      <c r="M1301" s="5">
        <f>IFERROR(SEARCH(Tabelle2!$A$10,Literatur!$C1301),0)</f>
        <v>0</v>
      </c>
      <c r="N1301" t="s">
        <v>60</v>
      </c>
      <c r="O1301" t="s">
        <v>61</v>
      </c>
      <c r="P1301" t="s">
        <v>3344</v>
      </c>
      <c r="Q1301" t="s">
        <v>8787</v>
      </c>
      <c r="R1301">
        <v>11</v>
      </c>
      <c r="S1301">
        <v>115766</v>
      </c>
      <c r="T1301" t="s">
        <v>64</v>
      </c>
      <c r="U1301" t="s">
        <v>14025</v>
      </c>
      <c r="V1301" t="s">
        <v>14026</v>
      </c>
      <c r="X1301" t="s">
        <v>14027</v>
      </c>
      <c r="Y1301" t="s">
        <v>14028</v>
      </c>
      <c r="Z1301" t="s">
        <v>14029</v>
      </c>
      <c r="AA1301">
        <f t="shared" si="63"/>
        <v>4</v>
      </c>
      <c r="AB1301">
        <v>98</v>
      </c>
      <c r="AC1301" t="s">
        <v>14245</v>
      </c>
      <c r="AD1301" t="s">
        <v>71</v>
      </c>
      <c r="AE1301">
        <v>29789297</v>
      </c>
      <c r="AF1301" t="s">
        <v>14246</v>
      </c>
      <c r="AG1301" t="s">
        <v>14247</v>
      </c>
      <c r="AH1301" t="s">
        <v>14248</v>
      </c>
      <c r="AI1301" t="s">
        <v>14249</v>
      </c>
      <c r="AJ1301" t="s">
        <v>77</v>
      </c>
      <c r="AK1301" t="s">
        <v>76</v>
      </c>
      <c r="AL1301">
        <v>2686504</v>
      </c>
      <c r="AM1301">
        <v>2018</v>
      </c>
      <c r="AN1301" t="s">
        <v>14250</v>
      </c>
      <c r="AO1301" t="s">
        <v>14251</v>
      </c>
      <c r="AP1301" t="s">
        <v>14251</v>
      </c>
      <c r="AQ1301" t="s">
        <v>14252</v>
      </c>
      <c r="AR1301" t="s">
        <v>14253</v>
      </c>
      <c r="AS1301" t="s">
        <v>14254</v>
      </c>
      <c r="AT1301" t="s">
        <v>14255</v>
      </c>
      <c r="AU1301" t="s">
        <v>14256</v>
      </c>
      <c r="AV1301" t="s">
        <v>84</v>
      </c>
      <c r="AW1301" t="s">
        <v>85</v>
      </c>
      <c r="AX1301" t="s">
        <v>86</v>
      </c>
      <c r="AY1301" t="s">
        <v>85</v>
      </c>
      <c r="AZ1301" t="s">
        <v>86</v>
      </c>
      <c r="BA1301" t="s">
        <v>85</v>
      </c>
      <c r="BB1301" t="s">
        <v>86</v>
      </c>
      <c r="BC1301">
        <v>1</v>
      </c>
      <c r="BD1301" t="s">
        <v>86</v>
      </c>
      <c r="BE1301" t="s">
        <v>86</v>
      </c>
      <c r="BF1301" t="s">
        <v>85</v>
      </c>
      <c r="BG1301" t="s">
        <v>86</v>
      </c>
      <c r="BH1301" t="s">
        <v>86</v>
      </c>
      <c r="BI1301" t="s">
        <v>86</v>
      </c>
      <c r="BJ1301" t="s">
        <v>85</v>
      </c>
      <c r="BK1301" t="s">
        <v>86</v>
      </c>
      <c r="BL1301" t="s">
        <v>1292</v>
      </c>
      <c r="BM1301" t="s">
        <v>1250</v>
      </c>
      <c r="BN1301" t="s">
        <v>14257</v>
      </c>
      <c r="BO1301" t="s">
        <v>5783</v>
      </c>
      <c r="BP1301" s="1" t="s">
        <v>14258</v>
      </c>
    </row>
    <row r="1302" spans="1:68" hidden="1" x14ac:dyDescent="0.25">
      <c r="A1302" s="1" t="s">
        <v>14022</v>
      </c>
      <c r="B1302" t="s">
        <v>14023</v>
      </c>
      <c r="C1302" t="s">
        <v>14024</v>
      </c>
      <c r="D1302" s="5">
        <f t="shared" si="62"/>
        <v>0</v>
      </c>
      <c r="E1302" s="5">
        <f>IFERROR(SEARCH(Tabelle2!$A$2,Literatur!$C1302),0)</f>
        <v>0</v>
      </c>
      <c r="F1302" s="5">
        <f>IFERROR(SEARCH(Tabelle2!$A$3,Literatur!$C1302),0)</f>
        <v>0</v>
      </c>
      <c r="G1302" s="5">
        <f>IFERROR(SEARCH(Tabelle2!$A$4,Literatur!$C1302),0)</f>
        <v>0</v>
      </c>
      <c r="H1302" s="5">
        <f>IFERROR(SEARCH(Tabelle2!$A$5,Literatur!$C1302),0)</f>
        <v>0</v>
      </c>
      <c r="I1302" s="5">
        <f>IFERROR(SEARCH(Tabelle2!$A$6,Literatur!$C1302),0)</f>
        <v>0</v>
      </c>
      <c r="J1302" s="5">
        <f>IFERROR(SEARCH(Tabelle2!$A$7,Literatur!$C1302),0)</f>
        <v>0</v>
      </c>
      <c r="K1302" s="5">
        <f>IFERROR(SEARCH(Tabelle2!$A$8,Literatur!$C1302),0)</f>
        <v>0</v>
      </c>
      <c r="L1302" s="5">
        <f>IFERROR(SEARCH(Tabelle2!$A$9,Literatur!$C1302),0)</f>
        <v>0</v>
      </c>
      <c r="M1302" s="5">
        <f>IFERROR(SEARCH(Tabelle2!$A$10,Literatur!$C1302),0)</f>
        <v>0</v>
      </c>
      <c r="N1302" t="s">
        <v>60</v>
      </c>
      <c r="O1302" t="s">
        <v>61</v>
      </c>
      <c r="P1302" t="s">
        <v>3344</v>
      </c>
      <c r="Q1302" t="s">
        <v>8787</v>
      </c>
      <c r="R1302">
        <v>11</v>
      </c>
      <c r="S1302">
        <v>115766</v>
      </c>
      <c r="T1302" t="s">
        <v>64</v>
      </c>
      <c r="U1302" t="s">
        <v>14025</v>
      </c>
      <c r="V1302" t="s">
        <v>14026</v>
      </c>
      <c r="X1302" t="s">
        <v>14027</v>
      </c>
      <c r="Y1302" t="s">
        <v>14028</v>
      </c>
      <c r="Z1302" t="s">
        <v>14029</v>
      </c>
      <c r="AA1302">
        <f t="shared" si="63"/>
        <v>4</v>
      </c>
      <c r="AB1302">
        <v>98</v>
      </c>
      <c r="AC1302" t="s">
        <v>14259</v>
      </c>
      <c r="AD1302" t="s">
        <v>71</v>
      </c>
      <c r="AE1302">
        <v>29719619</v>
      </c>
      <c r="AF1302" t="s">
        <v>14260</v>
      </c>
      <c r="AG1302" t="s">
        <v>14261</v>
      </c>
      <c r="AH1302" t="s">
        <v>14262</v>
      </c>
      <c r="AI1302" t="s">
        <v>14263</v>
      </c>
      <c r="AJ1302" t="s">
        <v>113</v>
      </c>
      <c r="AK1302" t="s">
        <v>281</v>
      </c>
      <c r="AL1302">
        <v>2678828</v>
      </c>
      <c r="AM1302">
        <v>2018</v>
      </c>
      <c r="AN1302" t="s">
        <v>371</v>
      </c>
      <c r="AO1302" t="s">
        <v>371</v>
      </c>
      <c r="AP1302" t="s">
        <v>371</v>
      </c>
      <c r="AQ1302" t="s">
        <v>372</v>
      </c>
      <c r="AR1302" t="s">
        <v>373</v>
      </c>
      <c r="AS1302" t="s">
        <v>373</v>
      </c>
      <c r="AT1302" t="s">
        <v>14264</v>
      </c>
      <c r="AU1302" t="s">
        <v>14265</v>
      </c>
      <c r="AV1302" t="s">
        <v>84</v>
      </c>
      <c r="AW1302" t="s">
        <v>86</v>
      </c>
      <c r="AX1302" t="s">
        <v>86</v>
      </c>
      <c r="AY1302" t="s">
        <v>85</v>
      </c>
      <c r="AZ1302" t="s">
        <v>86</v>
      </c>
      <c r="BA1302" t="s">
        <v>85</v>
      </c>
      <c r="BB1302" t="s">
        <v>86</v>
      </c>
      <c r="BC1302">
        <v>1</v>
      </c>
      <c r="BD1302" t="s">
        <v>86</v>
      </c>
      <c r="BE1302" t="s">
        <v>86</v>
      </c>
      <c r="BF1302" t="s">
        <v>86</v>
      </c>
      <c r="BG1302" t="s">
        <v>86</v>
      </c>
      <c r="BH1302" t="s">
        <v>85</v>
      </c>
      <c r="BI1302" t="s">
        <v>85</v>
      </c>
      <c r="BJ1302" t="s">
        <v>85</v>
      </c>
      <c r="BK1302" t="s">
        <v>86</v>
      </c>
      <c r="BL1302" t="s">
        <v>5950</v>
      </c>
      <c r="BM1302" t="s">
        <v>1867</v>
      </c>
      <c r="BN1302" t="s">
        <v>3044</v>
      </c>
      <c r="BO1302" t="s">
        <v>1866</v>
      </c>
      <c r="BP1302" s="1" t="s">
        <v>14266</v>
      </c>
    </row>
    <row r="1303" spans="1:68" hidden="1" x14ac:dyDescent="0.25">
      <c r="A1303" s="1" t="s">
        <v>14022</v>
      </c>
      <c r="B1303" t="s">
        <v>14023</v>
      </c>
      <c r="C1303" t="s">
        <v>14024</v>
      </c>
      <c r="D1303" s="5">
        <f t="shared" si="62"/>
        <v>0</v>
      </c>
      <c r="E1303" s="5">
        <f>IFERROR(SEARCH(Tabelle2!$A$2,Literatur!$C1303),0)</f>
        <v>0</v>
      </c>
      <c r="F1303" s="5">
        <f>IFERROR(SEARCH(Tabelle2!$A$3,Literatur!$C1303),0)</f>
        <v>0</v>
      </c>
      <c r="G1303" s="5">
        <f>IFERROR(SEARCH(Tabelle2!$A$4,Literatur!$C1303),0)</f>
        <v>0</v>
      </c>
      <c r="H1303" s="5">
        <f>IFERROR(SEARCH(Tabelle2!$A$5,Literatur!$C1303),0)</f>
        <v>0</v>
      </c>
      <c r="I1303" s="5">
        <f>IFERROR(SEARCH(Tabelle2!$A$6,Literatur!$C1303),0)</f>
        <v>0</v>
      </c>
      <c r="J1303" s="5">
        <f>IFERROR(SEARCH(Tabelle2!$A$7,Literatur!$C1303),0)</f>
        <v>0</v>
      </c>
      <c r="K1303" s="5">
        <f>IFERROR(SEARCH(Tabelle2!$A$8,Literatur!$C1303),0)</f>
        <v>0</v>
      </c>
      <c r="L1303" s="5">
        <f>IFERROR(SEARCH(Tabelle2!$A$9,Literatur!$C1303),0)</f>
        <v>0</v>
      </c>
      <c r="M1303" s="5">
        <f>IFERROR(SEARCH(Tabelle2!$A$10,Literatur!$C1303),0)</f>
        <v>0</v>
      </c>
      <c r="N1303" t="s">
        <v>60</v>
      </c>
      <c r="O1303" t="s">
        <v>61</v>
      </c>
      <c r="P1303" t="s">
        <v>3344</v>
      </c>
      <c r="Q1303" t="s">
        <v>8787</v>
      </c>
      <c r="R1303">
        <v>11</v>
      </c>
      <c r="S1303">
        <v>115766</v>
      </c>
      <c r="T1303" t="s">
        <v>64</v>
      </c>
      <c r="U1303" t="s">
        <v>14025</v>
      </c>
      <c r="V1303" t="s">
        <v>14026</v>
      </c>
      <c r="X1303" t="s">
        <v>14027</v>
      </c>
      <c r="Y1303" t="s">
        <v>14028</v>
      </c>
      <c r="Z1303" t="s">
        <v>14029</v>
      </c>
      <c r="AA1303">
        <f t="shared" si="63"/>
        <v>4</v>
      </c>
      <c r="AB1303">
        <v>98</v>
      </c>
      <c r="AC1303" t="s">
        <v>14267</v>
      </c>
      <c r="AD1303" t="s">
        <v>71</v>
      </c>
      <c r="AE1303">
        <v>29713281</v>
      </c>
      <c r="AF1303" t="s">
        <v>14268</v>
      </c>
      <c r="AG1303" t="s">
        <v>14269</v>
      </c>
      <c r="AH1303" t="s">
        <v>14270</v>
      </c>
      <c r="AI1303" t="s">
        <v>14271</v>
      </c>
      <c r="AJ1303" t="s">
        <v>1033</v>
      </c>
      <c r="AK1303" t="s">
        <v>281</v>
      </c>
      <c r="AL1303">
        <v>2645047</v>
      </c>
      <c r="AM1303">
        <v>2018</v>
      </c>
      <c r="AN1303" t="s">
        <v>1799</v>
      </c>
      <c r="AO1303" t="s">
        <v>299</v>
      </c>
      <c r="AP1303" t="s">
        <v>299</v>
      </c>
      <c r="AQ1303" t="s">
        <v>300</v>
      </c>
      <c r="AR1303" t="s">
        <v>301</v>
      </c>
      <c r="AS1303" t="s">
        <v>301</v>
      </c>
      <c r="AT1303" t="s">
        <v>14272</v>
      </c>
      <c r="AU1303" t="s">
        <v>14273</v>
      </c>
      <c r="AV1303" t="s">
        <v>84</v>
      </c>
      <c r="AW1303" t="s">
        <v>86</v>
      </c>
      <c r="AX1303" t="s">
        <v>86</v>
      </c>
      <c r="AY1303" t="s">
        <v>85</v>
      </c>
      <c r="AZ1303" t="s">
        <v>86</v>
      </c>
      <c r="BA1303" t="s">
        <v>85</v>
      </c>
      <c r="BB1303" t="s">
        <v>85</v>
      </c>
      <c r="BC1303">
        <v>1</v>
      </c>
      <c r="BD1303" t="s">
        <v>86</v>
      </c>
      <c r="BE1303" t="s">
        <v>86</v>
      </c>
      <c r="BF1303" t="s">
        <v>85</v>
      </c>
      <c r="BG1303" t="s">
        <v>86</v>
      </c>
      <c r="BH1303" t="s">
        <v>85</v>
      </c>
      <c r="BI1303" t="s">
        <v>85</v>
      </c>
      <c r="BJ1303" t="s">
        <v>85</v>
      </c>
      <c r="BK1303" t="s">
        <v>85</v>
      </c>
      <c r="BL1303" t="s">
        <v>1756</v>
      </c>
      <c r="BM1303" t="s">
        <v>5950</v>
      </c>
      <c r="BN1303" t="s">
        <v>1531</v>
      </c>
      <c r="BO1303" t="s">
        <v>14257</v>
      </c>
      <c r="BP1303" s="1" t="s">
        <v>14274</v>
      </c>
    </row>
    <row r="1304" spans="1:68" hidden="1" x14ac:dyDescent="0.25">
      <c r="A1304" s="1" t="s">
        <v>14022</v>
      </c>
      <c r="B1304" t="s">
        <v>14023</v>
      </c>
      <c r="C1304" t="s">
        <v>14024</v>
      </c>
      <c r="D1304" s="5">
        <f t="shared" si="62"/>
        <v>0</v>
      </c>
      <c r="E1304" s="5">
        <f>IFERROR(SEARCH(Tabelle2!$A$2,Literatur!$C1304),0)</f>
        <v>0</v>
      </c>
      <c r="F1304" s="5">
        <f>IFERROR(SEARCH(Tabelle2!$A$3,Literatur!$C1304),0)</f>
        <v>0</v>
      </c>
      <c r="G1304" s="5">
        <f>IFERROR(SEARCH(Tabelle2!$A$4,Literatur!$C1304),0)</f>
        <v>0</v>
      </c>
      <c r="H1304" s="5">
        <f>IFERROR(SEARCH(Tabelle2!$A$5,Literatur!$C1304),0)</f>
        <v>0</v>
      </c>
      <c r="I1304" s="5">
        <f>IFERROR(SEARCH(Tabelle2!$A$6,Literatur!$C1304),0)</f>
        <v>0</v>
      </c>
      <c r="J1304" s="5">
        <f>IFERROR(SEARCH(Tabelle2!$A$7,Literatur!$C1304),0)</f>
        <v>0</v>
      </c>
      <c r="K1304" s="5">
        <f>IFERROR(SEARCH(Tabelle2!$A$8,Literatur!$C1304),0)</f>
        <v>0</v>
      </c>
      <c r="L1304" s="5">
        <f>IFERROR(SEARCH(Tabelle2!$A$9,Literatur!$C1304),0)</f>
        <v>0</v>
      </c>
      <c r="M1304" s="5">
        <f>IFERROR(SEARCH(Tabelle2!$A$10,Literatur!$C1304),0)</f>
        <v>0</v>
      </c>
      <c r="N1304" t="s">
        <v>60</v>
      </c>
      <c r="O1304" t="s">
        <v>61</v>
      </c>
      <c r="P1304" t="s">
        <v>3344</v>
      </c>
      <c r="Q1304" t="s">
        <v>8787</v>
      </c>
      <c r="R1304">
        <v>11</v>
      </c>
      <c r="S1304">
        <v>115766</v>
      </c>
      <c r="T1304" t="s">
        <v>64</v>
      </c>
      <c r="U1304" t="s">
        <v>14025</v>
      </c>
      <c r="V1304" t="s">
        <v>14026</v>
      </c>
      <c r="X1304" t="s">
        <v>14027</v>
      </c>
      <c r="Y1304" t="s">
        <v>14028</v>
      </c>
      <c r="Z1304" t="s">
        <v>14029</v>
      </c>
      <c r="AA1304">
        <f t="shared" si="63"/>
        <v>4</v>
      </c>
      <c r="AB1304">
        <v>98</v>
      </c>
      <c r="AC1304" t="s">
        <v>14275</v>
      </c>
      <c r="AD1304" t="s">
        <v>71</v>
      </c>
      <c r="AE1304">
        <v>29420175</v>
      </c>
      <c r="AF1304" t="s">
        <v>14276</v>
      </c>
      <c r="AG1304" t="s">
        <v>14277</v>
      </c>
      <c r="AH1304" t="s">
        <v>14278</v>
      </c>
      <c r="AI1304" t="s">
        <v>14279</v>
      </c>
      <c r="AJ1304" t="s">
        <v>2851</v>
      </c>
      <c r="AK1304" t="s">
        <v>734</v>
      </c>
      <c r="AL1304">
        <v>2644999</v>
      </c>
      <c r="AM1304">
        <v>2018</v>
      </c>
      <c r="AN1304" t="s">
        <v>1286</v>
      </c>
      <c r="AO1304" t="s">
        <v>1287</v>
      </c>
      <c r="AP1304" t="s">
        <v>1287</v>
      </c>
      <c r="AQ1304" t="s">
        <v>1288</v>
      </c>
      <c r="AR1304" t="s">
        <v>1289</v>
      </c>
      <c r="AS1304" t="s">
        <v>1289</v>
      </c>
      <c r="AT1304" t="s">
        <v>14280</v>
      </c>
      <c r="AU1304" t="s">
        <v>14281</v>
      </c>
      <c r="AV1304" t="s">
        <v>84</v>
      </c>
      <c r="AW1304" t="s">
        <v>86</v>
      </c>
      <c r="AX1304" t="s">
        <v>86</v>
      </c>
      <c r="AY1304" t="s">
        <v>85</v>
      </c>
      <c r="AZ1304" t="s">
        <v>86</v>
      </c>
      <c r="BA1304" t="s">
        <v>85</v>
      </c>
      <c r="BB1304" t="s">
        <v>86</v>
      </c>
      <c r="BC1304">
        <v>1</v>
      </c>
      <c r="BD1304" t="s">
        <v>86</v>
      </c>
      <c r="BE1304" t="s">
        <v>86</v>
      </c>
      <c r="BF1304" t="s">
        <v>86</v>
      </c>
      <c r="BG1304" t="s">
        <v>86</v>
      </c>
      <c r="BH1304" t="s">
        <v>85</v>
      </c>
      <c r="BI1304" t="s">
        <v>85</v>
      </c>
      <c r="BJ1304" t="s">
        <v>85</v>
      </c>
      <c r="BK1304" t="s">
        <v>86</v>
      </c>
      <c r="BL1304" t="s">
        <v>1149</v>
      </c>
      <c r="BM1304" t="s">
        <v>3536</v>
      </c>
      <c r="BN1304" t="s">
        <v>122</v>
      </c>
      <c r="BO1304" t="s">
        <v>3044</v>
      </c>
      <c r="BP1304" s="1" t="s">
        <v>14282</v>
      </c>
    </row>
    <row r="1305" spans="1:68" hidden="1" x14ac:dyDescent="0.25">
      <c r="A1305" s="1" t="s">
        <v>14022</v>
      </c>
      <c r="B1305" t="s">
        <v>14023</v>
      </c>
      <c r="C1305" t="s">
        <v>14024</v>
      </c>
      <c r="D1305" s="5">
        <f t="shared" si="62"/>
        <v>0</v>
      </c>
      <c r="E1305" s="5">
        <f>IFERROR(SEARCH(Tabelle2!$A$2,Literatur!$C1305),0)</f>
        <v>0</v>
      </c>
      <c r="F1305" s="5">
        <f>IFERROR(SEARCH(Tabelle2!$A$3,Literatur!$C1305),0)</f>
        <v>0</v>
      </c>
      <c r="G1305" s="5">
        <f>IFERROR(SEARCH(Tabelle2!$A$4,Literatur!$C1305),0)</f>
        <v>0</v>
      </c>
      <c r="H1305" s="5">
        <f>IFERROR(SEARCH(Tabelle2!$A$5,Literatur!$C1305),0)</f>
        <v>0</v>
      </c>
      <c r="I1305" s="5">
        <f>IFERROR(SEARCH(Tabelle2!$A$6,Literatur!$C1305),0)</f>
        <v>0</v>
      </c>
      <c r="J1305" s="5">
        <f>IFERROR(SEARCH(Tabelle2!$A$7,Literatur!$C1305),0)</f>
        <v>0</v>
      </c>
      <c r="K1305" s="5">
        <f>IFERROR(SEARCH(Tabelle2!$A$8,Literatur!$C1305),0)</f>
        <v>0</v>
      </c>
      <c r="L1305" s="5">
        <f>IFERROR(SEARCH(Tabelle2!$A$9,Literatur!$C1305),0)</f>
        <v>0</v>
      </c>
      <c r="M1305" s="5">
        <f>IFERROR(SEARCH(Tabelle2!$A$10,Literatur!$C1305),0)</f>
        <v>0</v>
      </c>
      <c r="N1305" t="s">
        <v>60</v>
      </c>
      <c r="O1305" t="s">
        <v>61</v>
      </c>
      <c r="P1305" t="s">
        <v>3344</v>
      </c>
      <c r="Q1305" t="s">
        <v>8787</v>
      </c>
      <c r="R1305">
        <v>11</v>
      </c>
      <c r="S1305">
        <v>115766</v>
      </c>
      <c r="T1305" t="s">
        <v>64</v>
      </c>
      <c r="U1305" t="s">
        <v>14025</v>
      </c>
      <c r="V1305" t="s">
        <v>14026</v>
      </c>
      <c r="X1305" t="s">
        <v>14027</v>
      </c>
      <c r="Y1305" t="s">
        <v>14028</v>
      </c>
      <c r="Z1305" t="s">
        <v>14029</v>
      </c>
      <c r="AA1305">
        <f t="shared" si="63"/>
        <v>4</v>
      </c>
      <c r="AB1305">
        <v>98</v>
      </c>
      <c r="AC1305" t="s">
        <v>14283</v>
      </c>
      <c r="AD1305" t="s">
        <v>71</v>
      </c>
      <c r="AE1305">
        <v>29409752</v>
      </c>
      <c r="AF1305" t="s">
        <v>14284</v>
      </c>
      <c r="AG1305" t="s">
        <v>14285</v>
      </c>
      <c r="AH1305" t="s">
        <v>14286</v>
      </c>
      <c r="AI1305" t="s">
        <v>14287</v>
      </c>
      <c r="AJ1305" t="s">
        <v>734</v>
      </c>
      <c r="AK1305" t="s">
        <v>1370</v>
      </c>
      <c r="AL1305">
        <v>2652879</v>
      </c>
      <c r="AM1305">
        <v>2018</v>
      </c>
      <c r="AN1305" t="s">
        <v>14288</v>
      </c>
      <c r="AO1305" t="s">
        <v>14289</v>
      </c>
      <c r="AP1305" t="s">
        <v>14290</v>
      </c>
      <c r="AQ1305" t="s">
        <v>14291</v>
      </c>
      <c r="AR1305" t="s">
        <v>14292</v>
      </c>
      <c r="AS1305" t="s">
        <v>14293</v>
      </c>
      <c r="AT1305" t="s">
        <v>14294</v>
      </c>
      <c r="AU1305" t="s">
        <v>14295</v>
      </c>
      <c r="AV1305" t="s">
        <v>84</v>
      </c>
      <c r="AW1305" t="s">
        <v>86</v>
      </c>
      <c r="AX1305" t="s">
        <v>86</v>
      </c>
      <c r="AY1305" t="s">
        <v>85</v>
      </c>
      <c r="AZ1305" t="s">
        <v>86</v>
      </c>
      <c r="BA1305" t="s">
        <v>85</v>
      </c>
      <c r="BB1305" t="s">
        <v>86</v>
      </c>
      <c r="BC1305">
        <v>1</v>
      </c>
      <c r="BD1305" t="s">
        <v>86</v>
      </c>
      <c r="BE1305" t="s">
        <v>86</v>
      </c>
      <c r="BF1305" t="s">
        <v>86</v>
      </c>
      <c r="BG1305" t="s">
        <v>86</v>
      </c>
      <c r="BH1305" t="s">
        <v>85</v>
      </c>
      <c r="BI1305" t="s">
        <v>85</v>
      </c>
      <c r="BJ1305" t="s">
        <v>85</v>
      </c>
      <c r="BK1305" t="s">
        <v>86</v>
      </c>
      <c r="BL1305" t="s">
        <v>4875</v>
      </c>
      <c r="BM1305" t="s">
        <v>6415</v>
      </c>
      <c r="BN1305" t="s">
        <v>9280</v>
      </c>
      <c r="BO1305" t="s">
        <v>1531</v>
      </c>
      <c r="BP1305" s="1" t="s">
        <v>14296</v>
      </c>
    </row>
    <row r="1306" spans="1:68" hidden="1" x14ac:dyDescent="0.25">
      <c r="A1306" s="1" t="s">
        <v>14022</v>
      </c>
      <c r="B1306" t="s">
        <v>14023</v>
      </c>
      <c r="C1306" t="s">
        <v>14024</v>
      </c>
      <c r="D1306" s="5">
        <f t="shared" si="62"/>
        <v>0</v>
      </c>
      <c r="E1306" s="5">
        <f>IFERROR(SEARCH(Tabelle2!$A$2,Literatur!$C1306),0)</f>
        <v>0</v>
      </c>
      <c r="F1306" s="5">
        <f>IFERROR(SEARCH(Tabelle2!$A$3,Literatur!$C1306),0)</f>
        <v>0</v>
      </c>
      <c r="G1306" s="5">
        <f>IFERROR(SEARCH(Tabelle2!$A$4,Literatur!$C1306),0)</f>
        <v>0</v>
      </c>
      <c r="H1306" s="5">
        <f>IFERROR(SEARCH(Tabelle2!$A$5,Literatur!$C1306),0)</f>
        <v>0</v>
      </c>
      <c r="I1306" s="5">
        <f>IFERROR(SEARCH(Tabelle2!$A$6,Literatur!$C1306),0)</f>
        <v>0</v>
      </c>
      <c r="J1306" s="5">
        <f>IFERROR(SEARCH(Tabelle2!$A$7,Literatur!$C1306),0)</f>
        <v>0</v>
      </c>
      <c r="K1306" s="5">
        <f>IFERROR(SEARCH(Tabelle2!$A$8,Literatur!$C1306),0)</f>
        <v>0</v>
      </c>
      <c r="L1306" s="5">
        <f>IFERROR(SEARCH(Tabelle2!$A$9,Literatur!$C1306),0)</f>
        <v>0</v>
      </c>
      <c r="M1306" s="5">
        <f>IFERROR(SEARCH(Tabelle2!$A$10,Literatur!$C1306),0)</f>
        <v>0</v>
      </c>
      <c r="N1306" t="s">
        <v>60</v>
      </c>
      <c r="O1306" t="s">
        <v>61</v>
      </c>
      <c r="P1306" t="s">
        <v>3344</v>
      </c>
      <c r="Q1306" t="s">
        <v>8787</v>
      </c>
      <c r="R1306">
        <v>11</v>
      </c>
      <c r="S1306">
        <v>115766</v>
      </c>
      <c r="T1306" t="s">
        <v>64</v>
      </c>
      <c r="U1306" t="s">
        <v>14025</v>
      </c>
      <c r="V1306" t="s">
        <v>14026</v>
      </c>
      <c r="X1306" t="s">
        <v>14027</v>
      </c>
      <c r="Y1306" t="s">
        <v>14028</v>
      </c>
      <c r="Z1306" t="s">
        <v>14029</v>
      </c>
      <c r="AA1306">
        <f t="shared" si="63"/>
        <v>4</v>
      </c>
      <c r="AB1306">
        <v>98</v>
      </c>
      <c r="AC1306" t="s">
        <v>14297</v>
      </c>
      <c r="AD1306" t="s">
        <v>71</v>
      </c>
      <c r="AE1306">
        <v>29244490</v>
      </c>
      <c r="AF1306" t="s">
        <v>14298</v>
      </c>
      <c r="AG1306" t="s">
        <v>14299</v>
      </c>
      <c r="AH1306" t="s">
        <v>14300</v>
      </c>
      <c r="AI1306" t="s">
        <v>14301</v>
      </c>
      <c r="AJ1306" t="s">
        <v>531</v>
      </c>
      <c r="AK1306" t="s">
        <v>3390</v>
      </c>
      <c r="AL1306">
        <v>2649360</v>
      </c>
      <c r="AM1306">
        <v>2018</v>
      </c>
      <c r="AN1306" t="s">
        <v>9533</v>
      </c>
      <c r="AO1306" t="s">
        <v>9534</v>
      </c>
      <c r="AP1306" t="s">
        <v>9535</v>
      </c>
      <c r="AQ1306" t="s">
        <v>9536</v>
      </c>
      <c r="AR1306" t="s">
        <v>9537</v>
      </c>
      <c r="AS1306" t="s">
        <v>9538</v>
      </c>
      <c r="AT1306" t="s">
        <v>14302</v>
      </c>
      <c r="AU1306" t="s">
        <v>14303</v>
      </c>
      <c r="AV1306" t="s">
        <v>84</v>
      </c>
      <c r="AW1306" t="s">
        <v>86</v>
      </c>
      <c r="AX1306" t="s">
        <v>86</v>
      </c>
      <c r="AY1306" t="s">
        <v>85</v>
      </c>
      <c r="AZ1306" t="s">
        <v>86</v>
      </c>
      <c r="BA1306" t="s">
        <v>85</v>
      </c>
      <c r="BB1306" t="s">
        <v>86</v>
      </c>
      <c r="BC1306">
        <v>1</v>
      </c>
      <c r="BD1306" t="s">
        <v>86</v>
      </c>
      <c r="BE1306" t="s">
        <v>86</v>
      </c>
      <c r="BF1306" t="s">
        <v>86</v>
      </c>
      <c r="BG1306" t="s">
        <v>86</v>
      </c>
      <c r="BH1306" t="s">
        <v>85</v>
      </c>
      <c r="BI1306" t="s">
        <v>85</v>
      </c>
      <c r="BJ1306" t="s">
        <v>85</v>
      </c>
      <c r="BK1306" t="s">
        <v>86</v>
      </c>
      <c r="BL1306" t="s">
        <v>5113</v>
      </c>
      <c r="BM1306" t="s">
        <v>539</v>
      </c>
      <c r="BN1306" t="s">
        <v>5552</v>
      </c>
      <c r="BO1306" t="s">
        <v>122</v>
      </c>
      <c r="BP1306" s="1" t="s">
        <v>14304</v>
      </c>
    </row>
    <row r="1307" spans="1:68" hidden="1" x14ac:dyDescent="0.25">
      <c r="A1307" s="1" t="s">
        <v>14022</v>
      </c>
      <c r="B1307" t="s">
        <v>14023</v>
      </c>
      <c r="C1307" t="s">
        <v>14024</v>
      </c>
      <c r="D1307" s="5">
        <f t="shared" si="62"/>
        <v>0</v>
      </c>
      <c r="E1307" s="5">
        <f>IFERROR(SEARCH(Tabelle2!$A$2,Literatur!$C1307),0)</f>
        <v>0</v>
      </c>
      <c r="F1307" s="5">
        <f>IFERROR(SEARCH(Tabelle2!$A$3,Literatur!$C1307),0)</f>
        <v>0</v>
      </c>
      <c r="G1307" s="5">
        <f>IFERROR(SEARCH(Tabelle2!$A$4,Literatur!$C1307),0)</f>
        <v>0</v>
      </c>
      <c r="H1307" s="5">
        <f>IFERROR(SEARCH(Tabelle2!$A$5,Literatur!$C1307),0)</f>
        <v>0</v>
      </c>
      <c r="I1307" s="5">
        <f>IFERROR(SEARCH(Tabelle2!$A$6,Literatur!$C1307),0)</f>
        <v>0</v>
      </c>
      <c r="J1307" s="5">
        <f>IFERROR(SEARCH(Tabelle2!$A$7,Literatur!$C1307),0)</f>
        <v>0</v>
      </c>
      <c r="K1307" s="5">
        <f>IFERROR(SEARCH(Tabelle2!$A$8,Literatur!$C1307),0)</f>
        <v>0</v>
      </c>
      <c r="L1307" s="5">
        <f>IFERROR(SEARCH(Tabelle2!$A$9,Literatur!$C1307),0)</f>
        <v>0</v>
      </c>
      <c r="M1307" s="5">
        <f>IFERROR(SEARCH(Tabelle2!$A$10,Literatur!$C1307),0)</f>
        <v>0</v>
      </c>
      <c r="N1307" t="s">
        <v>60</v>
      </c>
      <c r="O1307" t="s">
        <v>61</v>
      </c>
      <c r="P1307" t="s">
        <v>3344</v>
      </c>
      <c r="Q1307" t="s">
        <v>8787</v>
      </c>
      <c r="R1307">
        <v>11</v>
      </c>
      <c r="S1307">
        <v>115766</v>
      </c>
      <c r="T1307" t="s">
        <v>64</v>
      </c>
      <c r="U1307" t="s">
        <v>14025</v>
      </c>
      <c r="V1307" t="s">
        <v>14026</v>
      </c>
      <c r="X1307" t="s">
        <v>14027</v>
      </c>
      <c r="Y1307" t="s">
        <v>14028</v>
      </c>
      <c r="Z1307" t="s">
        <v>14029</v>
      </c>
      <c r="AA1307">
        <f t="shared" si="63"/>
        <v>4</v>
      </c>
      <c r="AB1307">
        <v>98</v>
      </c>
      <c r="AC1307" t="s">
        <v>14305</v>
      </c>
      <c r="AD1307" t="s">
        <v>71</v>
      </c>
      <c r="AE1307">
        <v>29123223</v>
      </c>
      <c r="AF1307" t="s">
        <v>14306</v>
      </c>
      <c r="AG1307" t="s">
        <v>14307</v>
      </c>
      <c r="AH1307" t="s">
        <v>14308</v>
      </c>
      <c r="AI1307" t="s">
        <v>14309</v>
      </c>
      <c r="AJ1307" t="s">
        <v>2348</v>
      </c>
      <c r="AK1307" t="s">
        <v>384</v>
      </c>
      <c r="AL1307">
        <v>2613327</v>
      </c>
      <c r="AM1307">
        <v>2017</v>
      </c>
      <c r="AN1307" t="s">
        <v>464</v>
      </c>
      <c r="AO1307" t="s">
        <v>465</v>
      </c>
      <c r="AP1307" t="s">
        <v>465</v>
      </c>
      <c r="AQ1307" t="s">
        <v>466</v>
      </c>
      <c r="AR1307" t="s">
        <v>467</v>
      </c>
      <c r="AS1307" t="s">
        <v>467</v>
      </c>
      <c r="AT1307" t="s">
        <v>14310</v>
      </c>
      <c r="AU1307" t="s">
        <v>14311</v>
      </c>
      <c r="AV1307" t="s">
        <v>84</v>
      </c>
      <c r="AW1307" t="s">
        <v>86</v>
      </c>
      <c r="AX1307" t="s">
        <v>86</v>
      </c>
      <c r="AY1307" t="s">
        <v>85</v>
      </c>
      <c r="AZ1307" t="s">
        <v>86</v>
      </c>
      <c r="BA1307" t="s">
        <v>85</v>
      </c>
      <c r="BB1307" t="s">
        <v>86</v>
      </c>
      <c r="BC1307">
        <v>1</v>
      </c>
      <c r="BD1307" t="s">
        <v>86</v>
      </c>
      <c r="BE1307" t="s">
        <v>86</v>
      </c>
      <c r="BF1307" t="s">
        <v>86</v>
      </c>
      <c r="BG1307" t="s">
        <v>86</v>
      </c>
      <c r="BH1307" t="s">
        <v>85</v>
      </c>
      <c r="BI1307" t="s">
        <v>85</v>
      </c>
      <c r="BJ1307" t="s">
        <v>85</v>
      </c>
      <c r="BK1307" t="s">
        <v>86</v>
      </c>
      <c r="BL1307" t="s">
        <v>9298</v>
      </c>
      <c r="BM1307" t="s">
        <v>1317</v>
      </c>
      <c r="BN1307" t="s">
        <v>2404</v>
      </c>
      <c r="BO1307" t="s">
        <v>9280</v>
      </c>
      <c r="BP1307" s="1" t="s">
        <v>14312</v>
      </c>
    </row>
    <row r="1308" spans="1:68" hidden="1" x14ac:dyDescent="0.25">
      <c r="A1308" s="1" t="s">
        <v>14022</v>
      </c>
      <c r="B1308" t="s">
        <v>14023</v>
      </c>
      <c r="C1308" t="s">
        <v>14024</v>
      </c>
      <c r="D1308" s="5">
        <f t="shared" si="62"/>
        <v>0</v>
      </c>
      <c r="E1308" s="5">
        <f>IFERROR(SEARCH(Tabelle2!$A$2,Literatur!$C1308),0)</f>
        <v>0</v>
      </c>
      <c r="F1308" s="5">
        <f>IFERROR(SEARCH(Tabelle2!$A$3,Literatur!$C1308),0)</f>
        <v>0</v>
      </c>
      <c r="G1308" s="5">
        <f>IFERROR(SEARCH(Tabelle2!$A$4,Literatur!$C1308),0)</f>
        <v>0</v>
      </c>
      <c r="H1308" s="5">
        <f>IFERROR(SEARCH(Tabelle2!$A$5,Literatur!$C1308),0)</f>
        <v>0</v>
      </c>
      <c r="I1308" s="5">
        <f>IFERROR(SEARCH(Tabelle2!$A$6,Literatur!$C1308),0)</f>
        <v>0</v>
      </c>
      <c r="J1308" s="5">
        <f>IFERROR(SEARCH(Tabelle2!$A$7,Literatur!$C1308),0)</f>
        <v>0</v>
      </c>
      <c r="K1308" s="5">
        <f>IFERROR(SEARCH(Tabelle2!$A$8,Literatur!$C1308),0)</f>
        <v>0</v>
      </c>
      <c r="L1308" s="5">
        <f>IFERROR(SEARCH(Tabelle2!$A$9,Literatur!$C1308),0)</f>
        <v>0</v>
      </c>
      <c r="M1308" s="5">
        <f>IFERROR(SEARCH(Tabelle2!$A$10,Literatur!$C1308),0)</f>
        <v>0</v>
      </c>
      <c r="N1308" t="s">
        <v>60</v>
      </c>
      <c r="O1308" t="s">
        <v>61</v>
      </c>
      <c r="P1308" t="s">
        <v>3344</v>
      </c>
      <c r="Q1308" t="s">
        <v>8787</v>
      </c>
      <c r="R1308">
        <v>11</v>
      </c>
      <c r="S1308">
        <v>115766</v>
      </c>
      <c r="T1308" t="s">
        <v>64</v>
      </c>
      <c r="U1308" t="s">
        <v>14025</v>
      </c>
      <c r="V1308" t="s">
        <v>14026</v>
      </c>
      <c r="X1308" t="s">
        <v>14027</v>
      </c>
      <c r="Y1308" t="s">
        <v>14028</v>
      </c>
      <c r="Z1308" t="s">
        <v>14029</v>
      </c>
      <c r="AA1308">
        <f t="shared" si="63"/>
        <v>4</v>
      </c>
      <c r="AB1308">
        <v>98</v>
      </c>
      <c r="AC1308" t="s">
        <v>14313</v>
      </c>
      <c r="AD1308" t="s">
        <v>71</v>
      </c>
      <c r="AE1308">
        <v>29118096</v>
      </c>
      <c r="AF1308" t="s">
        <v>14314</v>
      </c>
      <c r="AG1308" t="s">
        <v>14315</v>
      </c>
      <c r="AH1308" t="s">
        <v>14316</v>
      </c>
      <c r="AI1308" t="s">
        <v>14317</v>
      </c>
      <c r="AJ1308" t="s">
        <v>77</v>
      </c>
      <c r="AK1308" t="s">
        <v>3390</v>
      </c>
      <c r="AL1308">
        <v>2617115</v>
      </c>
      <c r="AM1308">
        <v>2017</v>
      </c>
      <c r="AN1308" t="s">
        <v>14318</v>
      </c>
      <c r="AO1308" t="s">
        <v>14319</v>
      </c>
      <c r="AP1308" t="s">
        <v>14320</v>
      </c>
      <c r="AQ1308" t="s">
        <v>14321</v>
      </c>
      <c r="AR1308" t="s">
        <v>14322</v>
      </c>
      <c r="AS1308" t="s">
        <v>14323</v>
      </c>
      <c r="AT1308" t="s">
        <v>14324</v>
      </c>
      <c r="AU1308" t="s">
        <v>14325</v>
      </c>
      <c r="AV1308" t="s">
        <v>84</v>
      </c>
      <c r="AW1308" t="s">
        <v>86</v>
      </c>
      <c r="AX1308" t="s">
        <v>86</v>
      </c>
      <c r="AY1308" t="s">
        <v>85</v>
      </c>
      <c r="AZ1308" t="s">
        <v>86</v>
      </c>
      <c r="BA1308" t="s">
        <v>85</v>
      </c>
      <c r="BB1308" t="s">
        <v>85</v>
      </c>
      <c r="BC1308">
        <v>1</v>
      </c>
      <c r="BD1308" t="s">
        <v>86</v>
      </c>
      <c r="BE1308" t="s">
        <v>86</v>
      </c>
      <c r="BF1308" t="s">
        <v>85</v>
      </c>
      <c r="BG1308" t="s">
        <v>86</v>
      </c>
      <c r="BH1308" t="s">
        <v>85</v>
      </c>
      <c r="BI1308" t="s">
        <v>85</v>
      </c>
      <c r="BJ1308" t="s">
        <v>85</v>
      </c>
      <c r="BK1308" t="s">
        <v>85</v>
      </c>
      <c r="BL1308" t="s">
        <v>6087</v>
      </c>
      <c r="BM1308" t="s">
        <v>3804</v>
      </c>
      <c r="BN1308" t="s">
        <v>789</v>
      </c>
      <c r="BO1308" t="s">
        <v>5552</v>
      </c>
      <c r="BP1308" s="1" t="s">
        <v>14326</v>
      </c>
    </row>
    <row r="1309" spans="1:68" hidden="1" x14ac:dyDescent="0.25">
      <c r="A1309" s="1" t="s">
        <v>14022</v>
      </c>
      <c r="B1309" t="s">
        <v>14023</v>
      </c>
      <c r="C1309" t="s">
        <v>14024</v>
      </c>
      <c r="D1309" s="5">
        <f t="shared" si="62"/>
        <v>0</v>
      </c>
      <c r="E1309" s="5">
        <f>IFERROR(SEARCH(Tabelle2!$A$2,Literatur!$C1309),0)</f>
        <v>0</v>
      </c>
      <c r="F1309" s="5">
        <f>IFERROR(SEARCH(Tabelle2!$A$3,Literatur!$C1309),0)</f>
        <v>0</v>
      </c>
      <c r="G1309" s="5">
        <f>IFERROR(SEARCH(Tabelle2!$A$4,Literatur!$C1309),0)</f>
        <v>0</v>
      </c>
      <c r="H1309" s="5">
        <f>IFERROR(SEARCH(Tabelle2!$A$5,Literatur!$C1309),0)</f>
        <v>0</v>
      </c>
      <c r="I1309" s="5">
        <f>IFERROR(SEARCH(Tabelle2!$A$6,Literatur!$C1309),0)</f>
        <v>0</v>
      </c>
      <c r="J1309" s="5">
        <f>IFERROR(SEARCH(Tabelle2!$A$7,Literatur!$C1309),0)</f>
        <v>0</v>
      </c>
      <c r="K1309" s="5">
        <f>IFERROR(SEARCH(Tabelle2!$A$8,Literatur!$C1309),0)</f>
        <v>0</v>
      </c>
      <c r="L1309" s="5">
        <f>IFERROR(SEARCH(Tabelle2!$A$9,Literatur!$C1309),0)</f>
        <v>0</v>
      </c>
      <c r="M1309" s="5">
        <f>IFERROR(SEARCH(Tabelle2!$A$10,Literatur!$C1309),0)</f>
        <v>0</v>
      </c>
      <c r="N1309" t="s">
        <v>60</v>
      </c>
      <c r="O1309" t="s">
        <v>61</v>
      </c>
      <c r="P1309" t="s">
        <v>3344</v>
      </c>
      <c r="Q1309" t="s">
        <v>8787</v>
      </c>
      <c r="R1309">
        <v>11</v>
      </c>
      <c r="S1309">
        <v>115766</v>
      </c>
      <c r="T1309" t="s">
        <v>64</v>
      </c>
      <c r="U1309" t="s">
        <v>14025</v>
      </c>
      <c r="V1309" t="s">
        <v>14026</v>
      </c>
      <c r="X1309" t="s">
        <v>14027</v>
      </c>
      <c r="Y1309" t="s">
        <v>14028</v>
      </c>
      <c r="Z1309" t="s">
        <v>14029</v>
      </c>
      <c r="AA1309">
        <f t="shared" si="63"/>
        <v>4</v>
      </c>
      <c r="AB1309">
        <v>98</v>
      </c>
      <c r="AC1309" t="s">
        <v>14327</v>
      </c>
      <c r="AD1309" t="s">
        <v>71</v>
      </c>
      <c r="AE1309">
        <v>28976073</v>
      </c>
      <c r="AF1309" t="s">
        <v>14328</v>
      </c>
      <c r="AG1309" t="s">
        <v>14329</v>
      </c>
      <c r="AH1309" t="s">
        <v>14330</v>
      </c>
      <c r="AI1309" t="s">
        <v>14331</v>
      </c>
      <c r="AJ1309" t="s">
        <v>355</v>
      </c>
      <c r="AK1309" t="s">
        <v>785</v>
      </c>
      <c r="AL1309">
        <v>2622549</v>
      </c>
      <c r="AM1309">
        <v>2017</v>
      </c>
      <c r="AN1309" t="s">
        <v>3150</v>
      </c>
      <c r="AO1309" t="s">
        <v>3151</v>
      </c>
      <c r="AP1309" t="s">
        <v>3152</v>
      </c>
      <c r="AQ1309" t="s">
        <v>3153</v>
      </c>
      <c r="AR1309" t="s">
        <v>3154</v>
      </c>
      <c r="AS1309" t="s">
        <v>3155</v>
      </c>
      <c r="AT1309" t="s">
        <v>14332</v>
      </c>
      <c r="AU1309" t="s">
        <v>14333</v>
      </c>
      <c r="AV1309" t="s">
        <v>84</v>
      </c>
      <c r="AW1309" t="s">
        <v>86</v>
      </c>
      <c r="AX1309" t="s">
        <v>86</v>
      </c>
      <c r="AY1309" t="s">
        <v>85</v>
      </c>
      <c r="AZ1309" t="s">
        <v>86</v>
      </c>
      <c r="BA1309" t="s">
        <v>85</v>
      </c>
      <c r="BB1309" t="s">
        <v>86</v>
      </c>
      <c r="BC1309">
        <v>1</v>
      </c>
      <c r="BD1309" t="s">
        <v>86</v>
      </c>
      <c r="BE1309" t="s">
        <v>86</v>
      </c>
      <c r="BF1309" t="s">
        <v>85</v>
      </c>
      <c r="BG1309" t="s">
        <v>86</v>
      </c>
      <c r="BH1309" t="s">
        <v>85</v>
      </c>
      <c r="BI1309" t="s">
        <v>85</v>
      </c>
      <c r="BJ1309" t="s">
        <v>85</v>
      </c>
      <c r="BK1309" t="s">
        <v>86</v>
      </c>
      <c r="BL1309" t="s">
        <v>4967</v>
      </c>
      <c r="BM1309" t="s">
        <v>1967</v>
      </c>
      <c r="BN1309" t="s">
        <v>170</v>
      </c>
      <c r="BO1309" t="s">
        <v>2404</v>
      </c>
      <c r="BP1309" s="1" t="s">
        <v>14334</v>
      </c>
    </row>
    <row r="1310" spans="1:68" hidden="1" x14ac:dyDescent="0.25">
      <c r="A1310" s="1" t="s">
        <v>14022</v>
      </c>
      <c r="B1310" t="s">
        <v>14023</v>
      </c>
      <c r="C1310" t="s">
        <v>14024</v>
      </c>
      <c r="D1310" s="5">
        <f t="shared" si="62"/>
        <v>0</v>
      </c>
      <c r="E1310" s="5">
        <f>IFERROR(SEARCH(Tabelle2!$A$2,Literatur!$C1310),0)</f>
        <v>0</v>
      </c>
      <c r="F1310" s="5">
        <f>IFERROR(SEARCH(Tabelle2!$A$3,Literatur!$C1310),0)</f>
        <v>0</v>
      </c>
      <c r="G1310" s="5">
        <f>IFERROR(SEARCH(Tabelle2!$A$4,Literatur!$C1310),0)</f>
        <v>0</v>
      </c>
      <c r="H1310" s="5">
        <f>IFERROR(SEARCH(Tabelle2!$A$5,Literatur!$C1310),0)</f>
        <v>0</v>
      </c>
      <c r="I1310" s="5">
        <f>IFERROR(SEARCH(Tabelle2!$A$6,Literatur!$C1310),0)</f>
        <v>0</v>
      </c>
      <c r="J1310" s="5">
        <f>IFERROR(SEARCH(Tabelle2!$A$7,Literatur!$C1310),0)</f>
        <v>0</v>
      </c>
      <c r="K1310" s="5">
        <f>IFERROR(SEARCH(Tabelle2!$A$8,Literatur!$C1310),0)</f>
        <v>0</v>
      </c>
      <c r="L1310" s="5">
        <f>IFERROR(SEARCH(Tabelle2!$A$9,Literatur!$C1310),0)</f>
        <v>0</v>
      </c>
      <c r="M1310" s="5">
        <f>IFERROR(SEARCH(Tabelle2!$A$10,Literatur!$C1310),0)</f>
        <v>0</v>
      </c>
      <c r="N1310" t="s">
        <v>60</v>
      </c>
      <c r="O1310" t="s">
        <v>61</v>
      </c>
      <c r="P1310" t="s">
        <v>3344</v>
      </c>
      <c r="Q1310" t="s">
        <v>8787</v>
      </c>
      <c r="R1310">
        <v>11</v>
      </c>
      <c r="S1310">
        <v>115766</v>
      </c>
      <c r="T1310" t="s">
        <v>64</v>
      </c>
      <c r="U1310" t="s">
        <v>14025</v>
      </c>
      <c r="V1310" t="s">
        <v>14026</v>
      </c>
      <c r="X1310" t="s">
        <v>14027</v>
      </c>
      <c r="Y1310" t="s">
        <v>14028</v>
      </c>
      <c r="Z1310" t="s">
        <v>14029</v>
      </c>
      <c r="AA1310">
        <f t="shared" si="63"/>
        <v>4</v>
      </c>
      <c r="AB1310">
        <v>98</v>
      </c>
      <c r="AC1310" t="s">
        <v>14335</v>
      </c>
      <c r="AD1310" t="s">
        <v>71</v>
      </c>
      <c r="AE1310">
        <v>28963344</v>
      </c>
      <c r="AF1310" t="s">
        <v>14336</v>
      </c>
      <c r="AG1310" t="s">
        <v>14337</v>
      </c>
      <c r="AH1310" t="s">
        <v>14338</v>
      </c>
      <c r="AI1310" t="s">
        <v>14339</v>
      </c>
      <c r="AJ1310" t="s">
        <v>1125</v>
      </c>
      <c r="AK1310" t="s">
        <v>14340</v>
      </c>
      <c r="AL1310">
        <v>2613181</v>
      </c>
      <c r="AM1310">
        <v>2017</v>
      </c>
      <c r="AN1310" t="s">
        <v>14341</v>
      </c>
      <c r="AO1310" t="s">
        <v>14342</v>
      </c>
      <c r="AP1310" t="s">
        <v>14343</v>
      </c>
      <c r="AQ1310" t="s">
        <v>14344</v>
      </c>
      <c r="AR1310" t="s">
        <v>14345</v>
      </c>
      <c r="AS1310" t="s">
        <v>14346</v>
      </c>
      <c r="AT1310" t="s">
        <v>14347</v>
      </c>
      <c r="AU1310" t="s">
        <v>14348</v>
      </c>
      <c r="AV1310" t="s">
        <v>84</v>
      </c>
      <c r="AW1310" t="s">
        <v>86</v>
      </c>
      <c r="AX1310" t="s">
        <v>86</v>
      </c>
      <c r="AY1310" t="s">
        <v>85</v>
      </c>
      <c r="AZ1310" t="s">
        <v>86</v>
      </c>
      <c r="BA1310" t="s">
        <v>85</v>
      </c>
      <c r="BB1310" t="s">
        <v>86</v>
      </c>
      <c r="BC1310">
        <v>1</v>
      </c>
      <c r="BD1310" t="s">
        <v>85</v>
      </c>
      <c r="BE1310" t="s">
        <v>86</v>
      </c>
      <c r="BF1310" t="s">
        <v>86</v>
      </c>
      <c r="BG1310" t="s">
        <v>86</v>
      </c>
      <c r="BH1310" t="s">
        <v>85</v>
      </c>
      <c r="BI1310" t="s">
        <v>85</v>
      </c>
      <c r="BJ1310" t="s">
        <v>85</v>
      </c>
      <c r="BK1310" t="s">
        <v>86</v>
      </c>
      <c r="BL1310" t="s">
        <v>2819</v>
      </c>
      <c r="BM1310" t="s">
        <v>5698</v>
      </c>
      <c r="BN1310" t="s">
        <v>3819</v>
      </c>
      <c r="BO1310" t="s">
        <v>789</v>
      </c>
      <c r="BP1310" s="1" t="s">
        <v>14349</v>
      </c>
    </row>
    <row r="1311" spans="1:68" hidden="1" x14ac:dyDescent="0.25">
      <c r="A1311" s="1" t="s">
        <v>14022</v>
      </c>
      <c r="B1311" t="s">
        <v>14023</v>
      </c>
      <c r="C1311" t="s">
        <v>14024</v>
      </c>
      <c r="D1311" s="5">
        <f t="shared" si="62"/>
        <v>0</v>
      </c>
      <c r="E1311" s="5">
        <f>IFERROR(SEARCH(Tabelle2!$A$2,Literatur!$C1311),0)</f>
        <v>0</v>
      </c>
      <c r="F1311" s="5">
        <f>IFERROR(SEARCH(Tabelle2!$A$3,Literatur!$C1311),0)</f>
        <v>0</v>
      </c>
      <c r="G1311" s="5">
        <f>IFERROR(SEARCH(Tabelle2!$A$4,Literatur!$C1311),0)</f>
        <v>0</v>
      </c>
      <c r="H1311" s="5">
        <f>IFERROR(SEARCH(Tabelle2!$A$5,Literatur!$C1311),0)</f>
        <v>0</v>
      </c>
      <c r="I1311" s="5">
        <f>IFERROR(SEARCH(Tabelle2!$A$6,Literatur!$C1311),0)</f>
        <v>0</v>
      </c>
      <c r="J1311" s="5">
        <f>IFERROR(SEARCH(Tabelle2!$A$7,Literatur!$C1311),0)</f>
        <v>0</v>
      </c>
      <c r="K1311" s="5">
        <f>IFERROR(SEARCH(Tabelle2!$A$8,Literatur!$C1311),0)</f>
        <v>0</v>
      </c>
      <c r="L1311" s="5">
        <f>IFERROR(SEARCH(Tabelle2!$A$9,Literatur!$C1311),0)</f>
        <v>0</v>
      </c>
      <c r="M1311" s="5">
        <f>IFERROR(SEARCH(Tabelle2!$A$10,Literatur!$C1311),0)</f>
        <v>0</v>
      </c>
      <c r="N1311" t="s">
        <v>60</v>
      </c>
      <c r="O1311" t="s">
        <v>61</v>
      </c>
      <c r="P1311" t="s">
        <v>3344</v>
      </c>
      <c r="Q1311" t="s">
        <v>8787</v>
      </c>
      <c r="R1311">
        <v>11</v>
      </c>
      <c r="S1311">
        <v>115766</v>
      </c>
      <c r="T1311" t="s">
        <v>64</v>
      </c>
      <c r="U1311" t="s">
        <v>14025</v>
      </c>
      <c r="V1311" t="s">
        <v>14026</v>
      </c>
      <c r="X1311" t="s">
        <v>14027</v>
      </c>
      <c r="Y1311" t="s">
        <v>14028</v>
      </c>
      <c r="Z1311" t="s">
        <v>14029</v>
      </c>
      <c r="AA1311">
        <f t="shared" si="63"/>
        <v>4</v>
      </c>
      <c r="AB1311">
        <v>98</v>
      </c>
      <c r="AC1311" t="s">
        <v>14350</v>
      </c>
      <c r="AD1311" t="s">
        <v>71</v>
      </c>
      <c r="AE1311">
        <v>28821610</v>
      </c>
      <c r="AF1311" t="s">
        <v>14351</v>
      </c>
      <c r="AG1311" t="s">
        <v>14352</v>
      </c>
      <c r="AH1311" t="s">
        <v>14353</v>
      </c>
      <c r="AI1311" t="s">
        <v>14354</v>
      </c>
      <c r="AJ1311" t="s">
        <v>6126</v>
      </c>
      <c r="AK1311" t="s">
        <v>9331</v>
      </c>
      <c r="AL1311">
        <v>2607941</v>
      </c>
      <c r="AM1311">
        <v>2017</v>
      </c>
      <c r="AN1311" t="s">
        <v>6488</v>
      </c>
      <c r="AO1311" t="s">
        <v>6489</v>
      </c>
      <c r="AP1311" t="s">
        <v>6490</v>
      </c>
      <c r="AQ1311" t="s">
        <v>6491</v>
      </c>
      <c r="AR1311" t="s">
        <v>6492</v>
      </c>
      <c r="AS1311" t="s">
        <v>6493</v>
      </c>
      <c r="AT1311" t="s">
        <v>14355</v>
      </c>
      <c r="AU1311" t="s">
        <v>14356</v>
      </c>
      <c r="AV1311" t="s">
        <v>84</v>
      </c>
      <c r="AW1311" t="s">
        <v>86</v>
      </c>
      <c r="AX1311" t="s">
        <v>86</v>
      </c>
      <c r="AY1311" t="s">
        <v>85</v>
      </c>
      <c r="AZ1311" t="s">
        <v>86</v>
      </c>
      <c r="BA1311" t="s">
        <v>85</v>
      </c>
      <c r="BB1311" t="s">
        <v>86</v>
      </c>
      <c r="BC1311">
        <v>1</v>
      </c>
      <c r="BD1311" t="s">
        <v>86</v>
      </c>
      <c r="BE1311" t="s">
        <v>86</v>
      </c>
      <c r="BF1311" t="s">
        <v>85</v>
      </c>
      <c r="BG1311" t="s">
        <v>86</v>
      </c>
      <c r="BH1311" t="s">
        <v>85</v>
      </c>
      <c r="BI1311" t="s">
        <v>85</v>
      </c>
      <c r="BJ1311" t="s">
        <v>85</v>
      </c>
      <c r="BK1311" t="s">
        <v>86</v>
      </c>
      <c r="BL1311" t="s">
        <v>11237</v>
      </c>
      <c r="BM1311" t="s">
        <v>5899</v>
      </c>
      <c r="BN1311" t="s">
        <v>5174</v>
      </c>
      <c r="BO1311" t="s">
        <v>170</v>
      </c>
      <c r="BP1311" s="1" t="s">
        <v>14357</v>
      </c>
    </row>
    <row r="1312" spans="1:68" hidden="1" x14ac:dyDescent="0.25">
      <c r="A1312" s="1" t="s">
        <v>14022</v>
      </c>
      <c r="B1312" t="s">
        <v>14023</v>
      </c>
      <c r="C1312" t="s">
        <v>14024</v>
      </c>
      <c r="D1312" s="5">
        <f t="shared" si="62"/>
        <v>0</v>
      </c>
      <c r="E1312" s="5">
        <f>IFERROR(SEARCH(Tabelle2!$A$2,Literatur!$C1312),0)</f>
        <v>0</v>
      </c>
      <c r="F1312" s="5">
        <f>IFERROR(SEARCH(Tabelle2!$A$3,Literatur!$C1312),0)</f>
        <v>0</v>
      </c>
      <c r="G1312" s="5">
        <f>IFERROR(SEARCH(Tabelle2!$A$4,Literatur!$C1312),0)</f>
        <v>0</v>
      </c>
      <c r="H1312" s="5">
        <f>IFERROR(SEARCH(Tabelle2!$A$5,Literatur!$C1312),0)</f>
        <v>0</v>
      </c>
      <c r="I1312" s="5">
        <f>IFERROR(SEARCH(Tabelle2!$A$6,Literatur!$C1312),0)</f>
        <v>0</v>
      </c>
      <c r="J1312" s="5">
        <f>IFERROR(SEARCH(Tabelle2!$A$7,Literatur!$C1312),0)</f>
        <v>0</v>
      </c>
      <c r="K1312" s="5">
        <f>IFERROR(SEARCH(Tabelle2!$A$8,Literatur!$C1312),0)</f>
        <v>0</v>
      </c>
      <c r="L1312" s="5">
        <f>IFERROR(SEARCH(Tabelle2!$A$9,Literatur!$C1312),0)</f>
        <v>0</v>
      </c>
      <c r="M1312" s="5">
        <f>IFERROR(SEARCH(Tabelle2!$A$10,Literatur!$C1312),0)</f>
        <v>0</v>
      </c>
      <c r="N1312" t="s">
        <v>60</v>
      </c>
      <c r="O1312" t="s">
        <v>61</v>
      </c>
      <c r="P1312" t="s">
        <v>3344</v>
      </c>
      <c r="Q1312" t="s">
        <v>8787</v>
      </c>
      <c r="R1312">
        <v>11</v>
      </c>
      <c r="S1312">
        <v>115766</v>
      </c>
      <c r="T1312" t="s">
        <v>64</v>
      </c>
      <c r="U1312" t="s">
        <v>14025</v>
      </c>
      <c r="V1312" t="s">
        <v>14026</v>
      </c>
      <c r="X1312" t="s">
        <v>14027</v>
      </c>
      <c r="Y1312" t="s">
        <v>14028</v>
      </c>
      <c r="Z1312" t="s">
        <v>14029</v>
      </c>
      <c r="AA1312">
        <f t="shared" si="63"/>
        <v>4</v>
      </c>
      <c r="AB1312">
        <v>98</v>
      </c>
      <c r="AC1312" t="s">
        <v>14358</v>
      </c>
      <c r="AD1312" t="s">
        <v>71</v>
      </c>
      <c r="AE1312">
        <v>28603531</v>
      </c>
      <c r="AF1312" t="s">
        <v>14359</v>
      </c>
      <c r="AG1312" t="s">
        <v>14360</v>
      </c>
      <c r="AH1312" t="s">
        <v>14361</v>
      </c>
      <c r="AI1312" t="s">
        <v>14362</v>
      </c>
      <c r="AJ1312" t="s">
        <v>76</v>
      </c>
      <c r="AK1312" t="s">
        <v>97</v>
      </c>
      <c r="AL1312">
        <v>2550591</v>
      </c>
      <c r="AM1312">
        <v>2017</v>
      </c>
      <c r="AN1312" t="s">
        <v>14363</v>
      </c>
      <c r="AO1312" t="s">
        <v>14364</v>
      </c>
      <c r="AP1312" t="s">
        <v>14364</v>
      </c>
      <c r="AQ1312" t="s">
        <v>14365</v>
      </c>
      <c r="AR1312" t="s">
        <v>14366</v>
      </c>
      <c r="AS1312" t="s">
        <v>14366</v>
      </c>
      <c r="AT1312" t="s">
        <v>14367</v>
      </c>
      <c r="AU1312" t="s">
        <v>14368</v>
      </c>
      <c r="AV1312" t="s">
        <v>84</v>
      </c>
      <c r="AW1312" t="s">
        <v>86</v>
      </c>
      <c r="AX1312" t="s">
        <v>86</v>
      </c>
      <c r="AY1312" t="s">
        <v>85</v>
      </c>
      <c r="AZ1312" t="s">
        <v>86</v>
      </c>
      <c r="BA1312" t="s">
        <v>85</v>
      </c>
      <c r="BB1312" t="s">
        <v>86</v>
      </c>
      <c r="BC1312">
        <v>1</v>
      </c>
      <c r="BD1312" t="s">
        <v>86</v>
      </c>
      <c r="BE1312" t="s">
        <v>86</v>
      </c>
      <c r="BF1312" t="s">
        <v>85</v>
      </c>
      <c r="BG1312" t="s">
        <v>86</v>
      </c>
      <c r="BH1312" t="s">
        <v>85</v>
      </c>
      <c r="BI1312" t="s">
        <v>85</v>
      </c>
      <c r="BJ1312" t="s">
        <v>85</v>
      </c>
      <c r="BK1312" t="s">
        <v>86</v>
      </c>
      <c r="BL1312" t="s">
        <v>14369</v>
      </c>
      <c r="BM1312" t="s">
        <v>170</v>
      </c>
      <c r="BN1312" t="s">
        <v>1925</v>
      </c>
      <c r="BO1312" t="s">
        <v>3819</v>
      </c>
      <c r="BP1312" s="1" t="s">
        <v>14370</v>
      </c>
    </row>
    <row r="1313" spans="1:68" hidden="1" x14ac:dyDescent="0.25">
      <c r="A1313" s="1" t="s">
        <v>14022</v>
      </c>
      <c r="B1313" t="s">
        <v>14023</v>
      </c>
      <c r="C1313" t="s">
        <v>14024</v>
      </c>
      <c r="D1313" s="5">
        <f t="shared" si="62"/>
        <v>0</v>
      </c>
      <c r="E1313" s="5">
        <f>IFERROR(SEARCH(Tabelle2!$A$2,Literatur!$C1313),0)</f>
        <v>0</v>
      </c>
      <c r="F1313" s="5">
        <f>IFERROR(SEARCH(Tabelle2!$A$3,Literatur!$C1313),0)</f>
        <v>0</v>
      </c>
      <c r="G1313" s="5">
        <f>IFERROR(SEARCH(Tabelle2!$A$4,Literatur!$C1313),0)</f>
        <v>0</v>
      </c>
      <c r="H1313" s="5">
        <f>IFERROR(SEARCH(Tabelle2!$A$5,Literatur!$C1313),0)</f>
        <v>0</v>
      </c>
      <c r="I1313" s="5">
        <f>IFERROR(SEARCH(Tabelle2!$A$6,Literatur!$C1313),0)</f>
        <v>0</v>
      </c>
      <c r="J1313" s="5">
        <f>IFERROR(SEARCH(Tabelle2!$A$7,Literatur!$C1313),0)</f>
        <v>0</v>
      </c>
      <c r="K1313" s="5">
        <f>IFERROR(SEARCH(Tabelle2!$A$8,Literatur!$C1313),0)</f>
        <v>0</v>
      </c>
      <c r="L1313" s="5">
        <f>IFERROR(SEARCH(Tabelle2!$A$9,Literatur!$C1313),0)</f>
        <v>0</v>
      </c>
      <c r="M1313" s="5">
        <f>IFERROR(SEARCH(Tabelle2!$A$10,Literatur!$C1313),0)</f>
        <v>0</v>
      </c>
      <c r="N1313" t="s">
        <v>60</v>
      </c>
      <c r="O1313" t="s">
        <v>61</v>
      </c>
      <c r="P1313" t="s">
        <v>3344</v>
      </c>
      <c r="Q1313" t="s">
        <v>8787</v>
      </c>
      <c r="R1313">
        <v>11</v>
      </c>
      <c r="S1313">
        <v>115766</v>
      </c>
      <c r="T1313" t="s">
        <v>64</v>
      </c>
      <c r="U1313" t="s">
        <v>14025</v>
      </c>
      <c r="V1313" t="s">
        <v>14026</v>
      </c>
      <c r="X1313" t="s">
        <v>14027</v>
      </c>
      <c r="Y1313" t="s">
        <v>14028</v>
      </c>
      <c r="Z1313" t="s">
        <v>14029</v>
      </c>
      <c r="AA1313">
        <f t="shared" si="63"/>
        <v>4</v>
      </c>
      <c r="AB1313">
        <v>98</v>
      </c>
      <c r="AC1313" t="s">
        <v>14371</v>
      </c>
      <c r="AD1313" t="s">
        <v>71</v>
      </c>
      <c r="AE1313">
        <v>28355572</v>
      </c>
      <c r="AF1313" t="s">
        <v>14372</v>
      </c>
      <c r="AG1313" t="s">
        <v>14373</v>
      </c>
      <c r="AH1313" t="s">
        <v>14374</v>
      </c>
      <c r="AI1313" t="s">
        <v>14375</v>
      </c>
      <c r="AJ1313" t="s">
        <v>113</v>
      </c>
      <c r="AK1313" t="s">
        <v>207</v>
      </c>
      <c r="AL1313">
        <v>2541143</v>
      </c>
      <c r="AM1313">
        <v>2017</v>
      </c>
      <c r="AN1313" t="s">
        <v>1286</v>
      </c>
      <c r="AO1313" t="s">
        <v>1287</v>
      </c>
      <c r="AP1313" t="s">
        <v>1287</v>
      </c>
      <c r="AQ1313" t="s">
        <v>1288</v>
      </c>
      <c r="AR1313" t="s">
        <v>1289</v>
      </c>
      <c r="AS1313" t="s">
        <v>1289</v>
      </c>
      <c r="AT1313" t="s">
        <v>14376</v>
      </c>
      <c r="AU1313" t="s">
        <v>14377</v>
      </c>
      <c r="AV1313" t="s">
        <v>84</v>
      </c>
      <c r="AW1313" t="s">
        <v>86</v>
      </c>
      <c r="AX1313" t="s">
        <v>86</v>
      </c>
      <c r="AY1313" t="s">
        <v>85</v>
      </c>
      <c r="AZ1313" t="s">
        <v>85</v>
      </c>
      <c r="BA1313" t="s">
        <v>85</v>
      </c>
      <c r="BB1313" t="s">
        <v>86</v>
      </c>
      <c r="BC1313">
        <v>1</v>
      </c>
      <c r="BD1313" t="s">
        <v>86</v>
      </c>
      <c r="BE1313" t="s">
        <v>86</v>
      </c>
      <c r="BF1313" t="s">
        <v>86</v>
      </c>
      <c r="BG1313" t="s">
        <v>86</v>
      </c>
      <c r="BH1313" t="s">
        <v>85</v>
      </c>
      <c r="BI1313" t="s">
        <v>85</v>
      </c>
      <c r="BJ1313" t="s">
        <v>85</v>
      </c>
      <c r="BK1313" t="s">
        <v>86</v>
      </c>
      <c r="BL1313" t="s">
        <v>2033</v>
      </c>
      <c r="BM1313" t="s">
        <v>1404</v>
      </c>
      <c r="BN1313" t="s">
        <v>570</v>
      </c>
      <c r="BO1313" t="s">
        <v>2243</v>
      </c>
      <c r="BP1313" s="1" t="s">
        <v>14378</v>
      </c>
    </row>
    <row r="1314" spans="1:68" hidden="1" x14ac:dyDescent="0.25">
      <c r="A1314" s="1" t="s">
        <v>14022</v>
      </c>
      <c r="B1314" t="s">
        <v>14023</v>
      </c>
      <c r="C1314" t="s">
        <v>14024</v>
      </c>
      <c r="D1314" s="5">
        <f t="shared" si="62"/>
        <v>0</v>
      </c>
      <c r="E1314" s="5">
        <f>IFERROR(SEARCH(Tabelle2!$A$2,Literatur!$C1314),0)</f>
        <v>0</v>
      </c>
      <c r="F1314" s="5">
        <f>IFERROR(SEARCH(Tabelle2!$A$3,Literatur!$C1314),0)</f>
        <v>0</v>
      </c>
      <c r="G1314" s="5">
        <f>IFERROR(SEARCH(Tabelle2!$A$4,Literatur!$C1314),0)</f>
        <v>0</v>
      </c>
      <c r="H1314" s="5">
        <f>IFERROR(SEARCH(Tabelle2!$A$5,Literatur!$C1314),0)</f>
        <v>0</v>
      </c>
      <c r="I1314" s="5">
        <f>IFERROR(SEARCH(Tabelle2!$A$6,Literatur!$C1314),0)</f>
        <v>0</v>
      </c>
      <c r="J1314" s="5">
        <f>IFERROR(SEARCH(Tabelle2!$A$7,Literatur!$C1314),0)</f>
        <v>0</v>
      </c>
      <c r="K1314" s="5">
        <f>IFERROR(SEARCH(Tabelle2!$A$8,Literatur!$C1314),0)</f>
        <v>0</v>
      </c>
      <c r="L1314" s="5">
        <f>IFERROR(SEARCH(Tabelle2!$A$9,Literatur!$C1314),0)</f>
        <v>0</v>
      </c>
      <c r="M1314" s="5">
        <f>IFERROR(SEARCH(Tabelle2!$A$10,Literatur!$C1314),0)</f>
        <v>0</v>
      </c>
      <c r="N1314" t="s">
        <v>60</v>
      </c>
      <c r="O1314" t="s">
        <v>61</v>
      </c>
      <c r="P1314" t="s">
        <v>3344</v>
      </c>
      <c r="Q1314" t="s">
        <v>8787</v>
      </c>
      <c r="R1314">
        <v>11</v>
      </c>
      <c r="S1314">
        <v>115766</v>
      </c>
      <c r="T1314" t="s">
        <v>64</v>
      </c>
      <c r="U1314" t="s">
        <v>14025</v>
      </c>
      <c r="V1314" t="s">
        <v>14026</v>
      </c>
      <c r="X1314" t="s">
        <v>14027</v>
      </c>
      <c r="Y1314" t="s">
        <v>14028</v>
      </c>
      <c r="Z1314" t="s">
        <v>14029</v>
      </c>
      <c r="AA1314">
        <f t="shared" si="63"/>
        <v>4</v>
      </c>
      <c r="AB1314">
        <v>98</v>
      </c>
      <c r="AC1314" t="s">
        <v>14379</v>
      </c>
      <c r="AD1314" t="s">
        <v>71</v>
      </c>
      <c r="AE1314">
        <v>28345007</v>
      </c>
      <c r="AF1314" t="s">
        <v>14380</v>
      </c>
      <c r="AG1314" t="s">
        <v>14381</v>
      </c>
      <c r="AH1314" t="s">
        <v>14382</v>
      </c>
      <c r="AI1314" t="s">
        <v>14383</v>
      </c>
      <c r="AJ1314" t="s">
        <v>76</v>
      </c>
      <c r="AK1314" t="s">
        <v>420</v>
      </c>
      <c r="AL1314">
        <v>2524537</v>
      </c>
      <c r="AM1314">
        <v>2017</v>
      </c>
      <c r="AN1314" t="s">
        <v>14384</v>
      </c>
      <c r="AO1314" t="s">
        <v>14385</v>
      </c>
      <c r="AP1314" t="s">
        <v>14385</v>
      </c>
      <c r="AQ1314" t="s">
        <v>14386</v>
      </c>
      <c r="AR1314" t="s">
        <v>14387</v>
      </c>
      <c r="AS1314" t="s">
        <v>14387</v>
      </c>
      <c r="AT1314" t="s">
        <v>14388</v>
      </c>
      <c r="AU1314" t="s">
        <v>14389</v>
      </c>
      <c r="AV1314" t="s">
        <v>84</v>
      </c>
      <c r="AW1314" t="s">
        <v>86</v>
      </c>
      <c r="AX1314" t="s">
        <v>86</v>
      </c>
      <c r="AY1314" t="s">
        <v>85</v>
      </c>
      <c r="AZ1314" t="s">
        <v>86</v>
      </c>
      <c r="BA1314" t="s">
        <v>85</v>
      </c>
      <c r="BB1314" t="s">
        <v>85</v>
      </c>
      <c r="BC1314">
        <v>1</v>
      </c>
      <c r="BD1314" t="s">
        <v>86</v>
      </c>
      <c r="BE1314" t="s">
        <v>86</v>
      </c>
      <c r="BF1314" t="s">
        <v>85</v>
      </c>
      <c r="BG1314" t="s">
        <v>86</v>
      </c>
      <c r="BH1314" t="s">
        <v>85</v>
      </c>
      <c r="BI1314" t="s">
        <v>85</v>
      </c>
      <c r="BJ1314" t="s">
        <v>85</v>
      </c>
      <c r="BK1314" t="s">
        <v>86</v>
      </c>
      <c r="BL1314" t="s">
        <v>3173</v>
      </c>
      <c r="BM1314" t="s">
        <v>170</v>
      </c>
      <c r="BN1314" t="s">
        <v>1402</v>
      </c>
      <c r="BO1314" t="s">
        <v>5174</v>
      </c>
      <c r="BP1314" s="1" t="s">
        <v>14390</v>
      </c>
    </row>
    <row r="1315" spans="1:68" hidden="1" x14ac:dyDescent="0.25">
      <c r="A1315" s="1" t="s">
        <v>14022</v>
      </c>
      <c r="B1315" t="s">
        <v>14023</v>
      </c>
      <c r="C1315" t="s">
        <v>14024</v>
      </c>
      <c r="D1315" s="5">
        <f t="shared" si="62"/>
        <v>0</v>
      </c>
      <c r="E1315" s="5">
        <f>IFERROR(SEARCH(Tabelle2!$A$2,Literatur!$C1315),0)</f>
        <v>0</v>
      </c>
      <c r="F1315" s="5">
        <f>IFERROR(SEARCH(Tabelle2!$A$3,Literatur!$C1315),0)</f>
        <v>0</v>
      </c>
      <c r="G1315" s="5">
        <f>IFERROR(SEARCH(Tabelle2!$A$4,Literatur!$C1315),0)</f>
        <v>0</v>
      </c>
      <c r="H1315" s="5">
        <f>IFERROR(SEARCH(Tabelle2!$A$5,Literatur!$C1315),0)</f>
        <v>0</v>
      </c>
      <c r="I1315" s="5">
        <f>IFERROR(SEARCH(Tabelle2!$A$6,Literatur!$C1315),0)</f>
        <v>0</v>
      </c>
      <c r="J1315" s="5">
        <f>IFERROR(SEARCH(Tabelle2!$A$7,Literatur!$C1315),0)</f>
        <v>0</v>
      </c>
      <c r="K1315" s="5">
        <f>IFERROR(SEARCH(Tabelle2!$A$8,Literatur!$C1315),0)</f>
        <v>0</v>
      </c>
      <c r="L1315" s="5">
        <f>IFERROR(SEARCH(Tabelle2!$A$9,Literatur!$C1315),0)</f>
        <v>0</v>
      </c>
      <c r="M1315" s="5">
        <f>IFERROR(SEARCH(Tabelle2!$A$10,Literatur!$C1315),0)</f>
        <v>0</v>
      </c>
      <c r="N1315" t="s">
        <v>60</v>
      </c>
      <c r="O1315" t="s">
        <v>61</v>
      </c>
      <c r="P1315" t="s">
        <v>3344</v>
      </c>
      <c r="Q1315" t="s">
        <v>8787</v>
      </c>
      <c r="R1315">
        <v>11</v>
      </c>
      <c r="S1315">
        <v>115766</v>
      </c>
      <c r="T1315" t="s">
        <v>64</v>
      </c>
      <c r="U1315" t="s">
        <v>14025</v>
      </c>
      <c r="V1315" t="s">
        <v>14026</v>
      </c>
      <c r="X1315" t="s">
        <v>14027</v>
      </c>
      <c r="Y1315" t="s">
        <v>14028</v>
      </c>
      <c r="Z1315" t="s">
        <v>14029</v>
      </c>
      <c r="AA1315">
        <f t="shared" si="63"/>
        <v>4</v>
      </c>
      <c r="AB1315">
        <v>98</v>
      </c>
      <c r="AC1315" t="s">
        <v>14391</v>
      </c>
      <c r="AD1315" t="s">
        <v>71</v>
      </c>
      <c r="AE1315">
        <v>29934491</v>
      </c>
      <c r="AF1315" t="s">
        <v>14392</v>
      </c>
      <c r="AG1315" t="s">
        <v>14393</v>
      </c>
      <c r="AH1315" t="s">
        <v>14394</v>
      </c>
      <c r="AI1315" t="s">
        <v>14395</v>
      </c>
      <c r="AJ1315" t="s">
        <v>384</v>
      </c>
      <c r="AK1315" t="s">
        <v>14396</v>
      </c>
      <c r="AL1315">
        <v>2716966</v>
      </c>
      <c r="AM1315">
        <v>2018</v>
      </c>
      <c r="AN1315" t="s">
        <v>14341</v>
      </c>
      <c r="AO1315" t="s">
        <v>14342</v>
      </c>
      <c r="AP1315" t="s">
        <v>14343</v>
      </c>
      <c r="AQ1315" t="s">
        <v>14344</v>
      </c>
      <c r="AR1315" t="s">
        <v>14345</v>
      </c>
      <c r="AS1315" t="s">
        <v>14346</v>
      </c>
      <c r="AT1315" t="s">
        <v>14397</v>
      </c>
      <c r="AU1315" t="s">
        <v>14398</v>
      </c>
      <c r="AV1315" t="s">
        <v>84</v>
      </c>
      <c r="AW1315" t="s">
        <v>86</v>
      </c>
      <c r="AX1315" t="s">
        <v>86</v>
      </c>
      <c r="AY1315" t="s">
        <v>85</v>
      </c>
      <c r="AZ1315" t="s">
        <v>86</v>
      </c>
      <c r="BA1315" t="s">
        <v>85</v>
      </c>
      <c r="BB1315" t="s">
        <v>85</v>
      </c>
      <c r="BC1315">
        <v>1</v>
      </c>
      <c r="BD1315" t="s">
        <v>86</v>
      </c>
      <c r="BE1315" t="s">
        <v>86</v>
      </c>
      <c r="BF1315" t="s">
        <v>85</v>
      </c>
      <c r="BG1315" t="s">
        <v>86</v>
      </c>
      <c r="BH1315" t="s">
        <v>85</v>
      </c>
      <c r="BI1315" t="s">
        <v>85</v>
      </c>
      <c r="BJ1315" t="s">
        <v>85</v>
      </c>
      <c r="BK1315" t="s">
        <v>86</v>
      </c>
      <c r="BL1315" t="s">
        <v>14399</v>
      </c>
      <c r="BM1315" t="s">
        <v>363</v>
      </c>
      <c r="BN1315" t="s">
        <v>2882</v>
      </c>
      <c r="BO1315" t="s">
        <v>1925</v>
      </c>
      <c r="BP1315" s="1" t="s">
        <v>14400</v>
      </c>
    </row>
    <row r="1316" spans="1:68" hidden="1" x14ac:dyDescent="0.25">
      <c r="A1316" s="1" t="s">
        <v>14022</v>
      </c>
      <c r="B1316" t="s">
        <v>14023</v>
      </c>
      <c r="C1316" t="s">
        <v>14024</v>
      </c>
      <c r="D1316" s="5">
        <f t="shared" si="62"/>
        <v>0</v>
      </c>
      <c r="E1316" s="5">
        <f>IFERROR(SEARCH(Tabelle2!$A$2,Literatur!$C1316),0)</f>
        <v>0</v>
      </c>
      <c r="F1316" s="5">
        <f>IFERROR(SEARCH(Tabelle2!$A$3,Literatur!$C1316),0)</f>
        <v>0</v>
      </c>
      <c r="G1316" s="5">
        <f>IFERROR(SEARCH(Tabelle2!$A$4,Literatur!$C1316),0)</f>
        <v>0</v>
      </c>
      <c r="H1316" s="5">
        <f>IFERROR(SEARCH(Tabelle2!$A$5,Literatur!$C1316),0)</f>
        <v>0</v>
      </c>
      <c r="I1316" s="5">
        <f>IFERROR(SEARCH(Tabelle2!$A$6,Literatur!$C1316),0)</f>
        <v>0</v>
      </c>
      <c r="J1316" s="5">
        <f>IFERROR(SEARCH(Tabelle2!$A$7,Literatur!$C1316),0)</f>
        <v>0</v>
      </c>
      <c r="K1316" s="5">
        <f>IFERROR(SEARCH(Tabelle2!$A$8,Literatur!$C1316),0)</f>
        <v>0</v>
      </c>
      <c r="L1316" s="5">
        <f>IFERROR(SEARCH(Tabelle2!$A$9,Literatur!$C1316),0)</f>
        <v>0</v>
      </c>
      <c r="M1316" s="5">
        <f>IFERROR(SEARCH(Tabelle2!$A$10,Literatur!$C1316),0)</f>
        <v>0</v>
      </c>
      <c r="N1316" t="s">
        <v>60</v>
      </c>
      <c r="O1316" t="s">
        <v>61</v>
      </c>
      <c r="P1316" t="s">
        <v>3344</v>
      </c>
      <c r="Q1316" t="s">
        <v>8787</v>
      </c>
      <c r="R1316">
        <v>11</v>
      </c>
      <c r="S1316">
        <v>115766</v>
      </c>
      <c r="T1316" t="s">
        <v>64</v>
      </c>
      <c r="U1316" t="s">
        <v>14025</v>
      </c>
      <c r="V1316" t="s">
        <v>14026</v>
      </c>
      <c r="X1316" t="s">
        <v>14027</v>
      </c>
      <c r="Y1316" t="s">
        <v>14028</v>
      </c>
      <c r="Z1316" t="s">
        <v>14029</v>
      </c>
      <c r="AA1316">
        <f t="shared" si="63"/>
        <v>4</v>
      </c>
      <c r="AB1316">
        <v>98</v>
      </c>
      <c r="AC1316" t="s">
        <v>14401</v>
      </c>
      <c r="AD1316" t="s">
        <v>71</v>
      </c>
      <c r="AE1316">
        <v>29712860</v>
      </c>
      <c r="AF1316" t="s">
        <v>14402</v>
      </c>
      <c r="AG1316" t="s">
        <v>14403</v>
      </c>
      <c r="AH1316" t="s">
        <v>14404</v>
      </c>
      <c r="AI1316" t="s">
        <v>14405</v>
      </c>
      <c r="AJ1316" t="s">
        <v>77</v>
      </c>
      <c r="AK1316" t="s">
        <v>14406</v>
      </c>
      <c r="AL1316">
        <v>2684652</v>
      </c>
      <c r="AM1316">
        <v>2018</v>
      </c>
      <c r="AN1316" t="s">
        <v>1354</v>
      </c>
      <c r="AO1316" t="s">
        <v>1355</v>
      </c>
      <c r="AP1316" t="s">
        <v>1356</v>
      </c>
      <c r="AQ1316" t="s">
        <v>1357</v>
      </c>
      <c r="AR1316" t="s">
        <v>1358</v>
      </c>
      <c r="AS1316" t="s">
        <v>1359</v>
      </c>
      <c r="AT1316" t="s">
        <v>14407</v>
      </c>
      <c r="AU1316" t="s">
        <v>14408</v>
      </c>
      <c r="AV1316" t="s">
        <v>84</v>
      </c>
      <c r="AW1316" t="s">
        <v>85</v>
      </c>
      <c r="AX1316" t="s">
        <v>86</v>
      </c>
      <c r="AY1316" t="s">
        <v>85</v>
      </c>
      <c r="AZ1316" t="s">
        <v>86</v>
      </c>
      <c r="BA1316" t="s">
        <v>85</v>
      </c>
      <c r="BB1316" t="s">
        <v>86</v>
      </c>
      <c r="BC1316">
        <v>2</v>
      </c>
      <c r="BD1316" t="s">
        <v>86</v>
      </c>
      <c r="BE1316" t="s">
        <v>86</v>
      </c>
      <c r="BF1316" t="s">
        <v>85</v>
      </c>
      <c r="BG1316" t="s">
        <v>86</v>
      </c>
      <c r="BH1316" t="s">
        <v>85</v>
      </c>
      <c r="BI1316" t="s">
        <v>85</v>
      </c>
      <c r="BJ1316" t="s">
        <v>85</v>
      </c>
      <c r="BK1316" t="s">
        <v>86</v>
      </c>
      <c r="BL1316" t="s">
        <v>1756</v>
      </c>
      <c r="BM1316" t="s">
        <v>327</v>
      </c>
      <c r="BN1316" t="s">
        <v>12619</v>
      </c>
      <c r="BO1316" t="s">
        <v>570</v>
      </c>
      <c r="BP1316" s="1" t="s">
        <v>14409</v>
      </c>
    </row>
    <row r="1317" spans="1:68" hidden="1" x14ac:dyDescent="0.25">
      <c r="A1317" s="1" t="s">
        <v>14022</v>
      </c>
      <c r="B1317" t="s">
        <v>14023</v>
      </c>
      <c r="C1317" t="s">
        <v>14024</v>
      </c>
      <c r="D1317" s="5">
        <f t="shared" si="62"/>
        <v>0</v>
      </c>
      <c r="E1317" s="5">
        <f>IFERROR(SEARCH(Tabelle2!$A$2,Literatur!$C1317),0)</f>
        <v>0</v>
      </c>
      <c r="F1317" s="5">
        <f>IFERROR(SEARCH(Tabelle2!$A$3,Literatur!$C1317),0)</f>
        <v>0</v>
      </c>
      <c r="G1317" s="5">
        <f>IFERROR(SEARCH(Tabelle2!$A$4,Literatur!$C1317),0)</f>
        <v>0</v>
      </c>
      <c r="H1317" s="5">
        <f>IFERROR(SEARCH(Tabelle2!$A$5,Literatur!$C1317),0)</f>
        <v>0</v>
      </c>
      <c r="I1317" s="5">
        <f>IFERROR(SEARCH(Tabelle2!$A$6,Literatur!$C1317),0)</f>
        <v>0</v>
      </c>
      <c r="J1317" s="5">
        <f>IFERROR(SEARCH(Tabelle2!$A$7,Literatur!$C1317),0)</f>
        <v>0</v>
      </c>
      <c r="K1317" s="5">
        <f>IFERROR(SEARCH(Tabelle2!$A$8,Literatur!$C1317),0)</f>
        <v>0</v>
      </c>
      <c r="L1317" s="5">
        <f>IFERROR(SEARCH(Tabelle2!$A$9,Literatur!$C1317),0)</f>
        <v>0</v>
      </c>
      <c r="M1317" s="5">
        <f>IFERROR(SEARCH(Tabelle2!$A$10,Literatur!$C1317),0)</f>
        <v>0</v>
      </c>
      <c r="N1317" t="s">
        <v>60</v>
      </c>
      <c r="O1317" t="s">
        <v>61</v>
      </c>
      <c r="P1317" t="s">
        <v>3344</v>
      </c>
      <c r="Q1317" t="s">
        <v>8787</v>
      </c>
      <c r="R1317">
        <v>11</v>
      </c>
      <c r="S1317">
        <v>115766</v>
      </c>
      <c r="T1317" t="s">
        <v>64</v>
      </c>
      <c r="U1317" t="s">
        <v>14025</v>
      </c>
      <c r="V1317" t="s">
        <v>14026</v>
      </c>
      <c r="X1317" t="s">
        <v>14027</v>
      </c>
      <c r="Y1317" t="s">
        <v>14028</v>
      </c>
      <c r="Z1317" t="s">
        <v>14029</v>
      </c>
      <c r="AA1317">
        <f t="shared" si="63"/>
        <v>4</v>
      </c>
      <c r="AB1317">
        <v>98</v>
      </c>
      <c r="AC1317" t="s">
        <v>14410</v>
      </c>
      <c r="AD1317" t="s">
        <v>71</v>
      </c>
      <c r="AE1317">
        <v>29676732</v>
      </c>
      <c r="AF1317" t="s">
        <v>14411</v>
      </c>
      <c r="AG1317" t="s">
        <v>14412</v>
      </c>
      <c r="AH1317" t="s">
        <v>14413</v>
      </c>
      <c r="AI1317" t="s">
        <v>14414</v>
      </c>
      <c r="AJ1317" t="s">
        <v>355</v>
      </c>
      <c r="AK1317" t="s">
        <v>384</v>
      </c>
      <c r="AL1317">
        <v>2667370</v>
      </c>
      <c r="AM1317">
        <v>2018</v>
      </c>
      <c r="AN1317" t="s">
        <v>4346</v>
      </c>
      <c r="AO1317" t="s">
        <v>4347</v>
      </c>
      <c r="AP1317" t="s">
        <v>4347</v>
      </c>
      <c r="AQ1317" t="s">
        <v>4348</v>
      </c>
      <c r="AR1317" t="s">
        <v>4349</v>
      </c>
      <c r="AS1317" t="s">
        <v>4349</v>
      </c>
      <c r="AT1317" t="s">
        <v>14415</v>
      </c>
      <c r="AU1317" t="s">
        <v>14416</v>
      </c>
      <c r="AV1317" t="s">
        <v>84</v>
      </c>
      <c r="AW1317" t="s">
        <v>86</v>
      </c>
      <c r="AX1317" t="s">
        <v>86</v>
      </c>
      <c r="AY1317" t="s">
        <v>85</v>
      </c>
      <c r="AZ1317" t="s">
        <v>86</v>
      </c>
      <c r="BA1317" t="s">
        <v>85</v>
      </c>
      <c r="BB1317" t="s">
        <v>85</v>
      </c>
      <c r="BC1317">
        <v>2</v>
      </c>
      <c r="BD1317" t="s">
        <v>86</v>
      </c>
      <c r="BE1317" t="s">
        <v>86</v>
      </c>
      <c r="BF1317" t="s">
        <v>85</v>
      </c>
      <c r="BG1317" t="s">
        <v>86</v>
      </c>
      <c r="BH1317" t="s">
        <v>85</v>
      </c>
      <c r="BI1317" t="s">
        <v>85</v>
      </c>
      <c r="BJ1317" t="s">
        <v>85</v>
      </c>
      <c r="BK1317" t="s">
        <v>85</v>
      </c>
      <c r="BL1317" t="s">
        <v>13990</v>
      </c>
      <c r="BM1317" t="s">
        <v>1698</v>
      </c>
      <c r="BN1317" t="s">
        <v>743</v>
      </c>
      <c r="BO1317" t="s">
        <v>1402</v>
      </c>
      <c r="BP1317" s="1" t="s">
        <v>14417</v>
      </c>
    </row>
    <row r="1318" spans="1:68" hidden="1" x14ac:dyDescent="0.25">
      <c r="A1318" s="1" t="s">
        <v>14022</v>
      </c>
      <c r="B1318" t="s">
        <v>14023</v>
      </c>
      <c r="C1318" t="s">
        <v>14024</v>
      </c>
      <c r="D1318" s="5">
        <f t="shared" si="62"/>
        <v>0</v>
      </c>
      <c r="E1318" s="5">
        <f>IFERROR(SEARCH(Tabelle2!$A$2,Literatur!$C1318),0)</f>
        <v>0</v>
      </c>
      <c r="F1318" s="5">
        <f>IFERROR(SEARCH(Tabelle2!$A$3,Literatur!$C1318),0)</f>
        <v>0</v>
      </c>
      <c r="G1318" s="5">
        <f>IFERROR(SEARCH(Tabelle2!$A$4,Literatur!$C1318),0)</f>
        <v>0</v>
      </c>
      <c r="H1318" s="5">
        <f>IFERROR(SEARCH(Tabelle2!$A$5,Literatur!$C1318),0)</f>
        <v>0</v>
      </c>
      <c r="I1318" s="5">
        <f>IFERROR(SEARCH(Tabelle2!$A$6,Literatur!$C1318),0)</f>
        <v>0</v>
      </c>
      <c r="J1318" s="5">
        <f>IFERROR(SEARCH(Tabelle2!$A$7,Literatur!$C1318),0)</f>
        <v>0</v>
      </c>
      <c r="K1318" s="5">
        <f>IFERROR(SEARCH(Tabelle2!$A$8,Literatur!$C1318),0)</f>
        <v>0</v>
      </c>
      <c r="L1318" s="5">
        <f>IFERROR(SEARCH(Tabelle2!$A$9,Literatur!$C1318),0)</f>
        <v>0</v>
      </c>
      <c r="M1318" s="5">
        <f>IFERROR(SEARCH(Tabelle2!$A$10,Literatur!$C1318),0)</f>
        <v>0</v>
      </c>
      <c r="N1318" t="s">
        <v>60</v>
      </c>
      <c r="O1318" t="s">
        <v>61</v>
      </c>
      <c r="P1318" t="s">
        <v>3344</v>
      </c>
      <c r="Q1318" t="s">
        <v>8787</v>
      </c>
      <c r="R1318">
        <v>11</v>
      </c>
      <c r="S1318">
        <v>115766</v>
      </c>
      <c r="T1318" t="s">
        <v>64</v>
      </c>
      <c r="U1318" t="s">
        <v>14025</v>
      </c>
      <c r="V1318" t="s">
        <v>14026</v>
      </c>
      <c r="X1318" t="s">
        <v>14027</v>
      </c>
      <c r="Y1318" t="s">
        <v>14028</v>
      </c>
      <c r="Z1318" t="s">
        <v>14029</v>
      </c>
      <c r="AA1318">
        <f t="shared" si="63"/>
        <v>4</v>
      </c>
      <c r="AB1318">
        <v>98</v>
      </c>
      <c r="AC1318" t="s">
        <v>14418</v>
      </c>
      <c r="AD1318" t="s">
        <v>71</v>
      </c>
      <c r="AE1318">
        <v>29074623</v>
      </c>
      <c r="AF1318" t="s">
        <v>14419</v>
      </c>
      <c r="AG1318" t="s">
        <v>14420</v>
      </c>
      <c r="AH1318" t="s">
        <v>14421</v>
      </c>
      <c r="AI1318" t="s">
        <v>14422</v>
      </c>
      <c r="AJ1318" t="s">
        <v>178</v>
      </c>
      <c r="AK1318" t="s">
        <v>9331</v>
      </c>
      <c r="AL1318">
        <v>2632257</v>
      </c>
      <c r="AM1318">
        <v>2017</v>
      </c>
      <c r="AN1318" t="s">
        <v>6488</v>
      </c>
      <c r="AO1318" t="s">
        <v>6489</v>
      </c>
      <c r="AP1318" t="s">
        <v>6490</v>
      </c>
      <c r="AQ1318" t="s">
        <v>6491</v>
      </c>
      <c r="AR1318" t="s">
        <v>6492</v>
      </c>
      <c r="AS1318" t="s">
        <v>6493</v>
      </c>
      <c r="AT1318" t="s">
        <v>14423</v>
      </c>
      <c r="AU1318" t="s">
        <v>14424</v>
      </c>
      <c r="AV1318" t="s">
        <v>84</v>
      </c>
      <c r="AW1318" t="s">
        <v>86</v>
      </c>
      <c r="AX1318" t="s">
        <v>86</v>
      </c>
      <c r="AY1318" t="s">
        <v>85</v>
      </c>
      <c r="AZ1318" t="s">
        <v>86</v>
      </c>
      <c r="BA1318" t="s">
        <v>85</v>
      </c>
      <c r="BB1318" t="s">
        <v>86</v>
      </c>
      <c r="BC1318">
        <v>2</v>
      </c>
      <c r="BD1318" t="s">
        <v>86</v>
      </c>
      <c r="BE1318" t="s">
        <v>86</v>
      </c>
      <c r="BF1318" t="s">
        <v>85</v>
      </c>
      <c r="BG1318" t="s">
        <v>86</v>
      </c>
      <c r="BH1318" t="s">
        <v>85</v>
      </c>
      <c r="BI1318" t="s">
        <v>85</v>
      </c>
      <c r="BJ1318" t="s">
        <v>85</v>
      </c>
      <c r="BK1318" t="s">
        <v>86</v>
      </c>
      <c r="BL1318" t="s">
        <v>9509</v>
      </c>
      <c r="BM1318" t="s">
        <v>329</v>
      </c>
      <c r="BN1318" t="s">
        <v>104</v>
      </c>
      <c r="BO1318" t="s">
        <v>2882</v>
      </c>
      <c r="BP1318" s="1" t="s">
        <v>14425</v>
      </c>
    </row>
    <row r="1319" spans="1:68" hidden="1" x14ac:dyDescent="0.25">
      <c r="A1319" s="1" t="s">
        <v>14022</v>
      </c>
      <c r="B1319" t="s">
        <v>14023</v>
      </c>
      <c r="C1319" t="s">
        <v>14024</v>
      </c>
      <c r="D1319" s="5">
        <f t="shared" si="62"/>
        <v>0</v>
      </c>
      <c r="E1319" s="5">
        <f>IFERROR(SEARCH(Tabelle2!$A$2,Literatur!$C1319),0)</f>
        <v>0</v>
      </c>
      <c r="F1319" s="5">
        <f>IFERROR(SEARCH(Tabelle2!$A$3,Literatur!$C1319),0)</f>
        <v>0</v>
      </c>
      <c r="G1319" s="5">
        <f>IFERROR(SEARCH(Tabelle2!$A$4,Literatur!$C1319),0)</f>
        <v>0</v>
      </c>
      <c r="H1319" s="5">
        <f>IFERROR(SEARCH(Tabelle2!$A$5,Literatur!$C1319),0)</f>
        <v>0</v>
      </c>
      <c r="I1319" s="5">
        <f>IFERROR(SEARCH(Tabelle2!$A$6,Literatur!$C1319),0)</f>
        <v>0</v>
      </c>
      <c r="J1319" s="5">
        <f>IFERROR(SEARCH(Tabelle2!$A$7,Literatur!$C1319),0)</f>
        <v>0</v>
      </c>
      <c r="K1319" s="5">
        <f>IFERROR(SEARCH(Tabelle2!$A$8,Literatur!$C1319),0)</f>
        <v>0</v>
      </c>
      <c r="L1319" s="5">
        <f>IFERROR(SEARCH(Tabelle2!$A$9,Literatur!$C1319),0)</f>
        <v>0</v>
      </c>
      <c r="M1319" s="5">
        <f>IFERROR(SEARCH(Tabelle2!$A$10,Literatur!$C1319),0)</f>
        <v>0</v>
      </c>
      <c r="N1319" t="s">
        <v>60</v>
      </c>
      <c r="O1319" t="s">
        <v>61</v>
      </c>
      <c r="P1319" t="s">
        <v>3344</v>
      </c>
      <c r="Q1319" t="s">
        <v>8787</v>
      </c>
      <c r="R1319">
        <v>11</v>
      </c>
      <c r="S1319">
        <v>115766</v>
      </c>
      <c r="T1319" t="s">
        <v>64</v>
      </c>
      <c r="U1319" t="s">
        <v>14025</v>
      </c>
      <c r="V1319" t="s">
        <v>14026</v>
      </c>
      <c r="X1319" t="s">
        <v>14027</v>
      </c>
      <c r="Y1319" t="s">
        <v>14028</v>
      </c>
      <c r="Z1319" t="s">
        <v>14029</v>
      </c>
      <c r="AA1319">
        <f t="shared" si="63"/>
        <v>4</v>
      </c>
      <c r="AB1319">
        <v>98</v>
      </c>
      <c r="AC1319" t="s">
        <v>14426</v>
      </c>
      <c r="AD1319" t="s">
        <v>71</v>
      </c>
      <c r="AE1319">
        <v>28991428</v>
      </c>
      <c r="AF1319" t="s">
        <v>14427</v>
      </c>
      <c r="AG1319" t="s">
        <v>14428</v>
      </c>
      <c r="AH1319" t="s">
        <v>14429</v>
      </c>
      <c r="AI1319" t="s">
        <v>14430</v>
      </c>
      <c r="AJ1319" t="s">
        <v>130</v>
      </c>
      <c r="AK1319" t="s">
        <v>147</v>
      </c>
      <c r="AL1319">
        <v>2619942</v>
      </c>
      <c r="AM1319">
        <v>2017</v>
      </c>
      <c r="AN1319" t="s">
        <v>14072</v>
      </c>
      <c r="AO1319" t="s">
        <v>14073</v>
      </c>
      <c r="AP1319" t="s">
        <v>14074</v>
      </c>
      <c r="AQ1319" t="s">
        <v>14075</v>
      </c>
      <c r="AR1319" t="s">
        <v>14076</v>
      </c>
      <c r="AS1319" t="s">
        <v>14077</v>
      </c>
      <c r="AT1319" t="s">
        <v>14431</v>
      </c>
      <c r="AU1319" t="s">
        <v>14432</v>
      </c>
      <c r="AV1319" t="s">
        <v>84</v>
      </c>
      <c r="AW1319" t="s">
        <v>85</v>
      </c>
      <c r="AX1319" t="s">
        <v>86</v>
      </c>
      <c r="AY1319" t="s">
        <v>85</v>
      </c>
      <c r="AZ1319" t="s">
        <v>86</v>
      </c>
      <c r="BA1319" t="s">
        <v>85</v>
      </c>
      <c r="BB1319" t="s">
        <v>86</v>
      </c>
      <c r="BC1319">
        <v>2</v>
      </c>
      <c r="BD1319" t="s">
        <v>86</v>
      </c>
      <c r="BE1319" t="s">
        <v>86</v>
      </c>
      <c r="BF1319" t="s">
        <v>86</v>
      </c>
      <c r="BG1319" t="s">
        <v>86</v>
      </c>
      <c r="BH1319" t="s">
        <v>86</v>
      </c>
      <c r="BI1319" t="s">
        <v>86</v>
      </c>
      <c r="BJ1319" t="s">
        <v>85</v>
      </c>
      <c r="BK1319" t="s">
        <v>86</v>
      </c>
      <c r="BL1319" t="s">
        <v>3311</v>
      </c>
      <c r="BM1319" t="s">
        <v>4952</v>
      </c>
      <c r="BN1319" t="s">
        <v>14433</v>
      </c>
      <c r="BO1319" t="s">
        <v>12619</v>
      </c>
      <c r="BP1319" s="1" t="s">
        <v>14434</v>
      </c>
    </row>
    <row r="1320" spans="1:68" hidden="1" x14ac:dyDescent="0.25">
      <c r="A1320" s="1" t="s">
        <v>14022</v>
      </c>
      <c r="B1320" t="s">
        <v>14023</v>
      </c>
      <c r="C1320" t="s">
        <v>14024</v>
      </c>
      <c r="D1320" s="5">
        <f t="shared" si="62"/>
        <v>0</v>
      </c>
      <c r="E1320" s="5">
        <f>IFERROR(SEARCH(Tabelle2!$A$2,Literatur!$C1320),0)</f>
        <v>0</v>
      </c>
      <c r="F1320" s="5">
        <f>IFERROR(SEARCH(Tabelle2!$A$3,Literatur!$C1320),0)</f>
        <v>0</v>
      </c>
      <c r="G1320" s="5">
        <f>IFERROR(SEARCH(Tabelle2!$A$4,Literatur!$C1320),0)</f>
        <v>0</v>
      </c>
      <c r="H1320" s="5">
        <f>IFERROR(SEARCH(Tabelle2!$A$5,Literatur!$C1320),0)</f>
        <v>0</v>
      </c>
      <c r="I1320" s="5">
        <f>IFERROR(SEARCH(Tabelle2!$A$6,Literatur!$C1320),0)</f>
        <v>0</v>
      </c>
      <c r="J1320" s="5">
        <f>IFERROR(SEARCH(Tabelle2!$A$7,Literatur!$C1320),0)</f>
        <v>0</v>
      </c>
      <c r="K1320" s="5">
        <f>IFERROR(SEARCH(Tabelle2!$A$8,Literatur!$C1320),0)</f>
        <v>0</v>
      </c>
      <c r="L1320" s="5">
        <f>IFERROR(SEARCH(Tabelle2!$A$9,Literatur!$C1320),0)</f>
        <v>0</v>
      </c>
      <c r="M1320" s="5">
        <f>IFERROR(SEARCH(Tabelle2!$A$10,Literatur!$C1320),0)</f>
        <v>0</v>
      </c>
      <c r="N1320" t="s">
        <v>60</v>
      </c>
      <c r="O1320" t="s">
        <v>61</v>
      </c>
      <c r="P1320" t="s">
        <v>3344</v>
      </c>
      <c r="Q1320" t="s">
        <v>8787</v>
      </c>
      <c r="R1320">
        <v>11</v>
      </c>
      <c r="S1320">
        <v>115766</v>
      </c>
      <c r="T1320" t="s">
        <v>64</v>
      </c>
      <c r="U1320" t="s">
        <v>14025</v>
      </c>
      <c r="V1320" t="s">
        <v>14026</v>
      </c>
      <c r="X1320" t="s">
        <v>14027</v>
      </c>
      <c r="Y1320" t="s">
        <v>14028</v>
      </c>
      <c r="Z1320" t="s">
        <v>14029</v>
      </c>
      <c r="AA1320">
        <f t="shared" si="63"/>
        <v>4</v>
      </c>
      <c r="AB1320">
        <v>98</v>
      </c>
      <c r="AC1320" t="s">
        <v>14435</v>
      </c>
      <c r="AD1320" t="s">
        <v>71</v>
      </c>
      <c r="AE1320">
        <v>28918311</v>
      </c>
      <c r="AF1320" t="s">
        <v>14436</v>
      </c>
      <c r="AG1320" t="s">
        <v>14437</v>
      </c>
      <c r="AH1320" t="s">
        <v>14438</v>
      </c>
      <c r="AI1320" t="s">
        <v>14439</v>
      </c>
      <c r="AJ1320" t="s">
        <v>76</v>
      </c>
      <c r="AK1320" t="s">
        <v>8393</v>
      </c>
      <c r="AL1320">
        <v>2664050</v>
      </c>
      <c r="AM1320">
        <v>2018</v>
      </c>
      <c r="AN1320" t="s">
        <v>14440</v>
      </c>
      <c r="AO1320" t="s">
        <v>14440</v>
      </c>
      <c r="AP1320" t="s">
        <v>14440</v>
      </c>
      <c r="AQ1320" t="s">
        <v>14441</v>
      </c>
      <c r="AR1320" t="s">
        <v>14442</v>
      </c>
      <c r="AS1320" t="s">
        <v>14443</v>
      </c>
      <c r="AT1320" t="s">
        <v>14444</v>
      </c>
      <c r="AU1320" t="s">
        <v>14445</v>
      </c>
      <c r="AV1320" t="s">
        <v>84</v>
      </c>
      <c r="AW1320" t="s">
        <v>86</v>
      </c>
      <c r="AX1320" t="s">
        <v>86</v>
      </c>
      <c r="AY1320" t="s">
        <v>85</v>
      </c>
      <c r="AZ1320" t="s">
        <v>86</v>
      </c>
      <c r="BA1320" t="s">
        <v>85</v>
      </c>
      <c r="BB1320" t="s">
        <v>85</v>
      </c>
      <c r="BC1320">
        <v>2</v>
      </c>
      <c r="BD1320" t="s">
        <v>86</v>
      </c>
      <c r="BE1320" t="s">
        <v>86</v>
      </c>
      <c r="BF1320" t="s">
        <v>86</v>
      </c>
      <c r="BG1320" t="s">
        <v>86</v>
      </c>
      <c r="BH1320" t="s">
        <v>85</v>
      </c>
      <c r="BI1320" t="s">
        <v>85</v>
      </c>
      <c r="BJ1320" t="s">
        <v>85</v>
      </c>
      <c r="BK1320" t="s">
        <v>86</v>
      </c>
      <c r="BL1320" t="s">
        <v>10909</v>
      </c>
      <c r="BM1320" t="s">
        <v>14446</v>
      </c>
      <c r="BN1320" t="s">
        <v>7929</v>
      </c>
      <c r="BO1320" t="s">
        <v>743</v>
      </c>
      <c r="BP1320" s="1" t="s">
        <v>14447</v>
      </c>
    </row>
    <row r="1321" spans="1:68" hidden="1" x14ac:dyDescent="0.25">
      <c r="A1321" s="1" t="s">
        <v>14022</v>
      </c>
      <c r="B1321" t="s">
        <v>14023</v>
      </c>
      <c r="C1321" t="s">
        <v>14024</v>
      </c>
      <c r="D1321" s="5">
        <f t="shared" si="62"/>
        <v>0</v>
      </c>
      <c r="E1321" s="5">
        <f>IFERROR(SEARCH(Tabelle2!$A$2,Literatur!$C1321),0)</f>
        <v>0</v>
      </c>
      <c r="F1321" s="5">
        <f>IFERROR(SEARCH(Tabelle2!$A$3,Literatur!$C1321),0)</f>
        <v>0</v>
      </c>
      <c r="G1321" s="5">
        <f>IFERROR(SEARCH(Tabelle2!$A$4,Literatur!$C1321),0)</f>
        <v>0</v>
      </c>
      <c r="H1321" s="5">
        <f>IFERROR(SEARCH(Tabelle2!$A$5,Literatur!$C1321),0)</f>
        <v>0</v>
      </c>
      <c r="I1321" s="5">
        <f>IFERROR(SEARCH(Tabelle2!$A$6,Literatur!$C1321),0)</f>
        <v>0</v>
      </c>
      <c r="J1321" s="5">
        <f>IFERROR(SEARCH(Tabelle2!$A$7,Literatur!$C1321),0)</f>
        <v>0</v>
      </c>
      <c r="K1321" s="5">
        <f>IFERROR(SEARCH(Tabelle2!$A$8,Literatur!$C1321),0)</f>
        <v>0</v>
      </c>
      <c r="L1321" s="5">
        <f>IFERROR(SEARCH(Tabelle2!$A$9,Literatur!$C1321),0)</f>
        <v>0</v>
      </c>
      <c r="M1321" s="5">
        <f>IFERROR(SEARCH(Tabelle2!$A$10,Literatur!$C1321),0)</f>
        <v>0</v>
      </c>
      <c r="N1321" t="s">
        <v>60</v>
      </c>
      <c r="O1321" t="s">
        <v>61</v>
      </c>
      <c r="P1321" t="s">
        <v>3344</v>
      </c>
      <c r="Q1321" t="s">
        <v>8787</v>
      </c>
      <c r="R1321">
        <v>11</v>
      </c>
      <c r="S1321">
        <v>115766</v>
      </c>
      <c r="T1321" t="s">
        <v>64</v>
      </c>
      <c r="U1321" t="s">
        <v>14025</v>
      </c>
      <c r="V1321" t="s">
        <v>14026</v>
      </c>
      <c r="X1321" t="s">
        <v>14027</v>
      </c>
      <c r="Y1321" t="s">
        <v>14028</v>
      </c>
      <c r="Z1321" t="s">
        <v>14029</v>
      </c>
      <c r="AA1321">
        <f t="shared" si="63"/>
        <v>4</v>
      </c>
      <c r="AB1321">
        <v>98</v>
      </c>
      <c r="AC1321" t="s">
        <v>14448</v>
      </c>
      <c r="AD1321" t="s">
        <v>71</v>
      </c>
      <c r="AE1321">
        <v>28733670</v>
      </c>
      <c r="AF1321" t="s">
        <v>14449</v>
      </c>
      <c r="AG1321" t="s">
        <v>14450</v>
      </c>
      <c r="AH1321" t="s">
        <v>14451</v>
      </c>
      <c r="AI1321" t="s">
        <v>14452</v>
      </c>
      <c r="AJ1321" t="s">
        <v>1184</v>
      </c>
      <c r="AK1321" t="s">
        <v>384</v>
      </c>
      <c r="AL1321">
        <v>2573257</v>
      </c>
      <c r="AM1321">
        <v>2017</v>
      </c>
      <c r="AN1321" t="s">
        <v>464</v>
      </c>
      <c r="AO1321" t="s">
        <v>465</v>
      </c>
      <c r="AP1321" t="s">
        <v>465</v>
      </c>
      <c r="AQ1321" t="s">
        <v>466</v>
      </c>
      <c r="AR1321" t="s">
        <v>467</v>
      </c>
      <c r="AS1321" t="s">
        <v>467</v>
      </c>
      <c r="AT1321" t="s">
        <v>14453</v>
      </c>
      <c r="AU1321" t="s">
        <v>14454</v>
      </c>
      <c r="AV1321" t="s">
        <v>84</v>
      </c>
      <c r="AW1321" t="s">
        <v>86</v>
      </c>
      <c r="AX1321" t="s">
        <v>86</v>
      </c>
      <c r="AY1321" t="s">
        <v>85</v>
      </c>
      <c r="AZ1321" t="s">
        <v>86</v>
      </c>
      <c r="BA1321" t="s">
        <v>85</v>
      </c>
      <c r="BB1321" t="s">
        <v>86</v>
      </c>
      <c r="BC1321">
        <v>1</v>
      </c>
      <c r="BD1321" t="s">
        <v>86</v>
      </c>
      <c r="BE1321" t="s">
        <v>86</v>
      </c>
      <c r="BF1321" t="s">
        <v>85</v>
      </c>
      <c r="BG1321" t="s">
        <v>86</v>
      </c>
      <c r="BH1321" t="s">
        <v>85</v>
      </c>
      <c r="BI1321" t="s">
        <v>85</v>
      </c>
      <c r="BJ1321" t="s">
        <v>85</v>
      </c>
      <c r="BK1321" t="s">
        <v>85</v>
      </c>
      <c r="BL1321" t="s">
        <v>654</v>
      </c>
      <c r="BM1321" t="s">
        <v>5758</v>
      </c>
      <c r="BN1321" t="s">
        <v>1925</v>
      </c>
      <c r="BO1321" t="s">
        <v>104</v>
      </c>
      <c r="BP1321" s="1" t="s">
        <v>14455</v>
      </c>
    </row>
    <row r="1322" spans="1:68" hidden="1" x14ac:dyDescent="0.25">
      <c r="A1322" s="1" t="s">
        <v>14022</v>
      </c>
      <c r="B1322" t="s">
        <v>14023</v>
      </c>
      <c r="C1322" t="s">
        <v>14024</v>
      </c>
      <c r="D1322" s="5">
        <f t="shared" si="62"/>
        <v>0</v>
      </c>
      <c r="E1322" s="5">
        <f>IFERROR(SEARCH(Tabelle2!$A$2,Literatur!$C1322),0)</f>
        <v>0</v>
      </c>
      <c r="F1322" s="5">
        <f>IFERROR(SEARCH(Tabelle2!$A$3,Literatur!$C1322),0)</f>
        <v>0</v>
      </c>
      <c r="G1322" s="5">
        <f>IFERROR(SEARCH(Tabelle2!$A$4,Literatur!$C1322),0)</f>
        <v>0</v>
      </c>
      <c r="H1322" s="5">
        <f>IFERROR(SEARCH(Tabelle2!$A$5,Literatur!$C1322),0)</f>
        <v>0</v>
      </c>
      <c r="I1322" s="5">
        <f>IFERROR(SEARCH(Tabelle2!$A$6,Literatur!$C1322),0)</f>
        <v>0</v>
      </c>
      <c r="J1322" s="5">
        <f>IFERROR(SEARCH(Tabelle2!$A$7,Literatur!$C1322),0)</f>
        <v>0</v>
      </c>
      <c r="K1322" s="5">
        <f>IFERROR(SEARCH(Tabelle2!$A$8,Literatur!$C1322),0)</f>
        <v>0</v>
      </c>
      <c r="L1322" s="5">
        <f>IFERROR(SEARCH(Tabelle2!$A$9,Literatur!$C1322),0)</f>
        <v>0</v>
      </c>
      <c r="M1322" s="5">
        <f>IFERROR(SEARCH(Tabelle2!$A$10,Literatur!$C1322),0)</f>
        <v>0</v>
      </c>
      <c r="N1322" t="s">
        <v>60</v>
      </c>
      <c r="O1322" t="s">
        <v>61</v>
      </c>
      <c r="P1322" t="s">
        <v>3344</v>
      </c>
      <c r="Q1322" t="s">
        <v>8787</v>
      </c>
      <c r="R1322">
        <v>11</v>
      </c>
      <c r="S1322">
        <v>115766</v>
      </c>
      <c r="T1322" t="s">
        <v>64</v>
      </c>
      <c r="U1322" t="s">
        <v>14025</v>
      </c>
      <c r="V1322" t="s">
        <v>14026</v>
      </c>
      <c r="X1322" t="s">
        <v>14027</v>
      </c>
      <c r="Y1322" t="s">
        <v>14028</v>
      </c>
      <c r="Z1322" t="s">
        <v>14029</v>
      </c>
      <c r="AA1322">
        <f t="shared" si="63"/>
        <v>4</v>
      </c>
      <c r="AB1322">
        <v>98</v>
      </c>
      <c r="AC1322" t="s">
        <v>14456</v>
      </c>
      <c r="AD1322" t="s">
        <v>71</v>
      </c>
      <c r="AE1322">
        <v>28665270</v>
      </c>
      <c r="AF1322" t="s">
        <v>14457</v>
      </c>
      <c r="AG1322" t="s">
        <v>14458</v>
      </c>
      <c r="AH1322" t="s">
        <v>14459</v>
      </c>
      <c r="AI1322" t="s">
        <v>14460</v>
      </c>
      <c r="AJ1322" t="s">
        <v>77</v>
      </c>
      <c r="AK1322" t="s">
        <v>241</v>
      </c>
      <c r="AL1322">
        <v>2562268</v>
      </c>
      <c r="AM1322">
        <v>2017</v>
      </c>
      <c r="AN1322" t="s">
        <v>4346</v>
      </c>
      <c r="AO1322" t="s">
        <v>4347</v>
      </c>
      <c r="AP1322" t="s">
        <v>4347</v>
      </c>
      <c r="AQ1322" t="s">
        <v>4348</v>
      </c>
      <c r="AR1322" t="s">
        <v>4349</v>
      </c>
      <c r="AS1322" t="s">
        <v>4349</v>
      </c>
      <c r="AT1322" t="s">
        <v>14461</v>
      </c>
      <c r="AU1322" t="s">
        <v>14462</v>
      </c>
      <c r="AV1322" t="s">
        <v>84</v>
      </c>
      <c r="AW1322" t="s">
        <v>86</v>
      </c>
      <c r="AX1322" t="s">
        <v>86</v>
      </c>
      <c r="AY1322" t="s">
        <v>85</v>
      </c>
      <c r="AZ1322" t="s">
        <v>86</v>
      </c>
      <c r="BA1322" t="s">
        <v>85</v>
      </c>
      <c r="BB1322" t="s">
        <v>86</v>
      </c>
      <c r="BC1322">
        <v>1</v>
      </c>
      <c r="BD1322" t="s">
        <v>86</v>
      </c>
      <c r="BE1322" t="s">
        <v>86</v>
      </c>
      <c r="BF1322" t="s">
        <v>85</v>
      </c>
      <c r="BG1322" t="s">
        <v>86</v>
      </c>
      <c r="BH1322" t="s">
        <v>85</v>
      </c>
      <c r="BI1322" t="s">
        <v>85</v>
      </c>
      <c r="BJ1322" t="s">
        <v>85</v>
      </c>
      <c r="BK1322" t="s">
        <v>85</v>
      </c>
      <c r="BL1322" t="s">
        <v>6625</v>
      </c>
      <c r="BM1322" t="s">
        <v>6550</v>
      </c>
      <c r="BN1322" t="s">
        <v>9558</v>
      </c>
      <c r="BO1322" t="s">
        <v>14433</v>
      </c>
      <c r="BP1322" s="1" t="s">
        <v>14463</v>
      </c>
    </row>
    <row r="1323" spans="1:68" hidden="1" x14ac:dyDescent="0.25">
      <c r="A1323" s="1" t="s">
        <v>14022</v>
      </c>
      <c r="B1323" t="s">
        <v>14023</v>
      </c>
      <c r="C1323" t="s">
        <v>14024</v>
      </c>
      <c r="D1323" s="5">
        <f t="shared" si="62"/>
        <v>0</v>
      </c>
      <c r="E1323" s="5">
        <f>IFERROR(SEARCH(Tabelle2!$A$2,Literatur!$C1323),0)</f>
        <v>0</v>
      </c>
      <c r="F1323" s="5">
        <f>IFERROR(SEARCH(Tabelle2!$A$3,Literatur!$C1323),0)</f>
        <v>0</v>
      </c>
      <c r="G1323" s="5">
        <f>IFERROR(SEARCH(Tabelle2!$A$4,Literatur!$C1323),0)</f>
        <v>0</v>
      </c>
      <c r="H1323" s="5">
        <f>IFERROR(SEARCH(Tabelle2!$A$5,Literatur!$C1323),0)</f>
        <v>0</v>
      </c>
      <c r="I1323" s="5">
        <f>IFERROR(SEARCH(Tabelle2!$A$6,Literatur!$C1323),0)</f>
        <v>0</v>
      </c>
      <c r="J1323" s="5">
        <f>IFERROR(SEARCH(Tabelle2!$A$7,Literatur!$C1323),0)</f>
        <v>0</v>
      </c>
      <c r="K1323" s="5">
        <f>IFERROR(SEARCH(Tabelle2!$A$8,Literatur!$C1323),0)</f>
        <v>0</v>
      </c>
      <c r="L1323" s="5">
        <f>IFERROR(SEARCH(Tabelle2!$A$9,Literatur!$C1323),0)</f>
        <v>0</v>
      </c>
      <c r="M1323" s="5">
        <f>IFERROR(SEARCH(Tabelle2!$A$10,Literatur!$C1323),0)</f>
        <v>0</v>
      </c>
      <c r="N1323" t="s">
        <v>60</v>
      </c>
      <c r="O1323" t="s">
        <v>61</v>
      </c>
      <c r="P1323" t="s">
        <v>3344</v>
      </c>
      <c r="Q1323" t="s">
        <v>8787</v>
      </c>
      <c r="R1323">
        <v>11</v>
      </c>
      <c r="S1323">
        <v>115766</v>
      </c>
      <c r="T1323" t="s">
        <v>64</v>
      </c>
      <c r="U1323" t="s">
        <v>14025</v>
      </c>
      <c r="V1323" t="s">
        <v>14026</v>
      </c>
      <c r="X1323" t="s">
        <v>14027</v>
      </c>
      <c r="Y1323" t="s">
        <v>14028</v>
      </c>
      <c r="Z1323" t="s">
        <v>14029</v>
      </c>
      <c r="AA1323">
        <f t="shared" si="63"/>
        <v>4</v>
      </c>
      <c r="AB1323">
        <v>98</v>
      </c>
      <c r="AC1323" t="s">
        <v>14464</v>
      </c>
      <c r="AD1323" t="s">
        <v>71</v>
      </c>
      <c r="AE1323">
        <v>28383693</v>
      </c>
      <c r="AF1323" t="s">
        <v>14465</v>
      </c>
      <c r="AG1323" t="s">
        <v>14466</v>
      </c>
      <c r="AH1323" t="s">
        <v>14467</v>
      </c>
      <c r="AI1323" t="s">
        <v>14468</v>
      </c>
      <c r="AJ1323" t="s">
        <v>77</v>
      </c>
      <c r="AK1323" t="s">
        <v>5009</v>
      </c>
      <c r="AL1323">
        <v>2593724</v>
      </c>
      <c r="AM1323">
        <v>2017</v>
      </c>
      <c r="AN1323" t="s">
        <v>3796</v>
      </c>
      <c r="AO1323" t="s">
        <v>3797</v>
      </c>
      <c r="AP1323" t="s">
        <v>3798</v>
      </c>
      <c r="AQ1323" t="s">
        <v>3799</v>
      </c>
      <c r="AR1323" t="s">
        <v>3800</v>
      </c>
      <c r="AS1323" t="s">
        <v>3801</v>
      </c>
      <c r="AT1323" t="s">
        <v>14469</v>
      </c>
      <c r="AU1323" t="s">
        <v>14470</v>
      </c>
      <c r="AV1323" t="s">
        <v>84</v>
      </c>
      <c r="AW1323" t="s">
        <v>86</v>
      </c>
      <c r="AX1323" t="s">
        <v>86</v>
      </c>
      <c r="AY1323" t="s">
        <v>85</v>
      </c>
      <c r="AZ1323" t="s">
        <v>86</v>
      </c>
      <c r="BA1323" t="s">
        <v>85</v>
      </c>
      <c r="BB1323" t="s">
        <v>86</v>
      </c>
      <c r="BC1323">
        <v>2</v>
      </c>
      <c r="BD1323" t="s">
        <v>86</v>
      </c>
      <c r="BE1323" t="s">
        <v>86</v>
      </c>
      <c r="BF1323" t="s">
        <v>86</v>
      </c>
      <c r="BG1323" t="s">
        <v>86</v>
      </c>
      <c r="BH1323" t="s">
        <v>85</v>
      </c>
      <c r="BI1323" t="s">
        <v>85</v>
      </c>
      <c r="BJ1323" t="s">
        <v>85</v>
      </c>
      <c r="BK1323" t="s">
        <v>86</v>
      </c>
      <c r="BL1323" t="s">
        <v>14471</v>
      </c>
      <c r="BM1323" t="s">
        <v>1067</v>
      </c>
      <c r="BN1323" t="s">
        <v>9500</v>
      </c>
      <c r="BO1323" t="s">
        <v>5038</v>
      </c>
      <c r="BP1323" s="1" t="s">
        <v>14472</v>
      </c>
    </row>
    <row r="1324" spans="1:68" hidden="1" x14ac:dyDescent="0.25">
      <c r="A1324" s="1" t="s">
        <v>14022</v>
      </c>
      <c r="B1324" t="s">
        <v>14023</v>
      </c>
      <c r="C1324" t="s">
        <v>14024</v>
      </c>
      <c r="D1324" s="5">
        <f t="shared" si="62"/>
        <v>0</v>
      </c>
      <c r="E1324" s="5">
        <f>IFERROR(SEARCH(Tabelle2!$A$2,Literatur!$C1324),0)</f>
        <v>0</v>
      </c>
      <c r="F1324" s="5">
        <f>IFERROR(SEARCH(Tabelle2!$A$3,Literatur!$C1324),0)</f>
        <v>0</v>
      </c>
      <c r="G1324" s="5">
        <f>IFERROR(SEARCH(Tabelle2!$A$4,Literatur!$C1324),0)</f>
        <v>0</v>
      </c>
      <c r="H1324" s="5">
        <f>IFERROR(SEARCH(Tabelle2!$A$5,Literatur!$C1324),0)</f>
        <v>0</v>
      </c>
      <c r="I1324" s="5">
        <f>IFERROR(SEARCH(Tabelle2!$A$6,Literatur!$C1324),0)</f>
        <v>0</v>
      </c>
      <c r="J1324" s="5">
        <f>IFERROR(SEARCH(Tabelle2!$A$7,Literatur!$C1324),0)</f>
        <v>0</v>
      </c>
      <c r="K1324" s="5">
        <f>IFERROR(SEARCH(Tabelle2!$A$8,Literatur!$C1324),0)</f>
        <v>0</v>
      </c>
      <c r="L1324" s="5">
        <f>IFERROR(SEARCH(Tabelle2!$A$9,Literatur!$C1324),0)</f>
        <v>0</v>
      </c>
      <c r="M1324" s="5">
        <f>IFERROR(SEARCH(Tabelle2!$A$10,Literatur!$C1324),0)</f>
        <v>0</v>
      </c>
      <c r="N1324" t="s">
        <v>60</v>
      </c>
      <c r="O1324" t="s">
        <v>61</v>
      </c>
      <c r="P1324" t="s">
        <v>3344</v>
      </c>
      <c r="Q1324" t="s">
        <v>8787</v>
      </c>
      <c r="R1324">
        <v>11</v>
      </c>
      <c r="S1324">
        <v>115766</v>
      </c>
      <c r="T1324" t="s">
        <v>64</v>
      </c>
      <c r="U1324" t="s">
        <v>14025</v>
      </c>
      <c r="V1324" t="s">
        <v>14026</v>
      </c>
      <c r="X1324" t="s">
        <v>14027</v>
      </c>
      <c r="Y1324" t="s">
        <v>14028</v>
      </c>
      <c r="Z1324" t="s">
        <v>14029</v>
      </c>
      <c r="AA1324">
        <f t="shared" si="63"/>
        <v>4</v>
      </c>
      <c r="AB1324">
        <v>98</v>
      </c>
      <c r="AC1324" t="s">
        <v>14473</v>
      </c>
      <c r="AD1324" t="s">
        <v>71</v>
      </c>
      <c r="AE1324">
        <v>28100692</v>
      </c>
      <c r="AF1324" t="s">
        <v>14474</v>
      </c>
      <c r="AG1324" t="s">
        <v>14475</v>
      </c>
      <c r="AH1324" t="s">
        <v>14476</v>
      </c>
      <c r="AI1324" t="s">
        <v>14477</v>
      </c>
      <c r="AJ1324" t="s">
        <v>2130</v>
      </c>
      <c r="AK1324" t="s">
        <v>5009</v>
      </c>
      <c r="AL1324">
        <v>2549522</v>
      </c>
      <c r="AM1324">
        <v>2017</v>
      </c>
      <c r="AN1324" t="s">
        <v>3796</v>
      </c>
      <c r="AO1324" t="s">
        <v>3797</v>
      </c>
      <c r="AP1324" t="s">
        <v>3798</v>
      </c>
      <c r="AQ1324" t="s">
        <v>3799</v>
      </c>
      <c r="AR1324" t="s">
        <v>3800</v>
      </c>
      <c r="AS1324" t="s">
        <v>3801</v>
      </c>
      <c r="AT1324" t="s">
        <v>14478</v>
      </c>
      <c r="AU1324" t="s">
        <v>14479</v>
      </c>
      <c r="AV1324" t="s">
        <v>84</v>
      </c>
      <c r="AW1324" t="s">
        <v>86</v>
      </c>
      <c r="AX1324" t="s">
        <v>86</v>
      </c>
      <c r="AY1324" t="s">
        <v>85</v>
      </c>
      <c r="AZ1324" t="s">
        <v>86</v>
      </c>
      <c r="BA1324" t="s">
        <v>85</v>
      </c>
      <c r="BB1324" t="s">
        <v>86</v>
      </c>
      <c r="BC1324">
        <v>2</v>
      </c>
      <c r="BD1324" t="s">
        <v>86</v>
      </c>
      <c r="BE1324" t="s">
        <v>86</v>
      </c>
      <c r="BF1324" t="s">
        <v>86</v>
      </c>
      <c r="BG1324" t="s">
        <v>86</v>
      </c>
      <c r="BH1324" t="s">
        <v>85</v>
      </c>
      <c r="BI1324" t="s">
        <v>85</v>
      </c>
      <c r="BJ1324" t="s">
        <v>85</v>
      </c>
      <c r="BK1324" t="s">
        <v>86</v>
      </c>
      <c r="BL1324" t="s">
        <v>4820</v>
      </c>
      <c r="BM1324" t="s">
        <v>156</v>
      </c>
      <c r="BN1324" t="s">
        <v>2869</v>
      </c>
      <c r="BO1324" t="s">
        <v>6540</v>
      </c>
      <c r="BP1324" s="1" t="s">
        <v>14480</v>
      </c>
    </row>
    <row r="1325" spans="1:68" hidden="1" x14ac:dyDescent="0.25">
      <c r="A1325" s="1" t="s">
        <v>14022</v>
      </c>
      <c r="B1325" t="s">
        <v>14023</v>
      </c>
      <c r="C1325" t="s">
        <v>14024</v>
      </c>
      <c r="D1325" s="5">
        <f t="shared" si="62"/>
        <v>0</v>
      </c>
      <c r="E1325" s="5">
        <f>IFERROR(SEARCH(Tabelle2!$A$2,Literatur!$C1325),0)</f>
        <v>0</v>
      </c>
      <c r="F1325" s="5">
        <f>IFERROR(SEARCH(Tabelle2!$A$3,Literatur!$C1325),0)</f>
        <v>0</v>
      </c>
      <c r="G1325" s="5">
        <f>IFERROR(SEARCH(Tabelle2!$A$4,Literatur!$C1325),0)</f>
        <v>0</v>
      </c>
      <c r="H1325" s="5">
        <f>IFERROR(SEARCH(Tabelle2!$A$5,Literatur!$C1325),0)</f>
        <v>0</v>
      </c>
      <c r="I1325" s="5">
        <f>IFERROR(SEARCH(Tabelle2!$A$6,Literatur!$C1325),0)</f>
        <v>0</v>
      </c>
      <c r="J1325" s="5">
        <f>IFERROR(SEARCH(Tabelle2!$A$7,Literatur!$C1325),0)</f>
        <v>0</v>
      </c>
      <c r="K1325" s="5">
        <f>IFERROR(SEARCH(Tabelle2!$A$8,Literatur!$C1325),0)</f>
        <v>0</v>
      </c>
      <c r="L1325" s="5">
        <f>IFERROR(SEARCH(Tabelle2!$A$9,Literatur!$C1325),0)</f>
        <v>0</v>
      </c>
      <c r="M1325" s="5">
        <f>IFERROR(SEARCH(Tabelle2!$A$10,Literatur!$C1325),0)</f>
        <v>0</v>
      </c>
      <c r="N1325" t="s">
        <v>60</v>
      </c>
      <c r="O1325" t="s">
        <v>61</v>
      </c>
      <c r="P1325" t="s">
        <v>3344</v>
      </c>
      <c r="Q1325" t="s">
        <v>8787</v>
      </c>
      <c r="R1325">
        <v>11</v>
      </c>
      <c r="S1325">
        <v>115766</v>
      </c>
      <c r="T1325" t="s">
        <v>64</v>
      </c>
      <c r="U1325" t="s">
        <v>14025</v>
      </c>
      <c r="V1325" t="s">
        <v>14026</v>
      </c>
      <c r="X1325" t="s">
        <v>14027</v>
      </c>
      <c r="Y1325" t="s">
        <v>14028</v>
      </c>
      <c r="Z1325" t="s">
        <v>14029</v>
      </c>
      <c r="AA1325">
        <f t="shared" si="63"/>
        <v>4</v>
      </c>
      <c r="AB1325">
        <v>98</v>
      </c>
      <c r="AC1325" t="s">
        <v>14481</v>
      </c>
      <c r="AD1325" t="s">
        <v>71</v>
      </c>
      <c r="AE1325">
        <v>27379343</v>
      </c>
      <c r="AF1325" t="s">
        <v>14482</v>
      </c>
      <c r="AG1325" t="s">
        <v>14483</v>
      </c>
      <c r="AH1325" t="s">
        <v>14484</v>
      </c>
      <c r="AI1325" t="s">
        <v>14485</v>
      </c>
      <c r="AJ1325" t="s">
        <v>77</v>
      </c>
      <c r="AK1325" t="s">
        <v>130</v>
      </c>
      <c r="AL1325">
        <v>2389523</v>
      </c>
      <c r="AM1325">
        <v>2016</v>
      </c>
      <c r="AN1325" t="s">
        <v>14486</v>
      </c>
      <c r="AO1325" t="s">
        <v>14487</v>
      </c>
      <c r="AP1325" t="s">
        <v>14487</v>
      </c>
      <c r="AQ1325" t="s">
        <v>14488</v>
      </c>
      <c r="AR1325" t="s">
        <v>14489</v>
      </c>
      <c r="AS1325" t="s">
        <v>14489</v>
      </c>
      <c r="AT1325" t="s">
        <v>14490</v>
      </c>
      <c r="AU1325" t="s">
        <v>14491</v>
      </c>
      <c r="AV1325" t="s">
        <v>84</v>
      </c>
      <c r="AW1325" t="s">
        <v>85</v>
      </c>
      <c r="AX1325" t="s">
        <v>86</v>
      </c>
      <c r="AY1325" t="s">
        <v>85</v>
      </c>
      <c r="AZ1325" t="s">
        <v>86</v>
      </c>
      <c r="BA1325" t="s">
        <v>85</v>
      </c>
      <c r="BB1325" t="s">
        <v>86</v>
      </c>
      <c r="BC1325">
        <v>2</v>
      </c>
      <c r="BD1325" t="s">
        <v>86</v>
      </c>
      <c r="BE1325" t="s">
        <v>86</v>
      </c>
      <c r="BF1325" t="s">
        <v>85</v>
      </c>
      <c r="BG1325" t="s">
        <v>86</v>
      </c>
      <c r="BH1325" t="s">
        <v>86</v>
      </c>
      <c r="BI1325" t="s">
        <v>85</v>
      </c>
      <c r="BJ1325" t="s">
        <v>86</v>
      </c>
      <c r="BK1325" t="s">
        <v>86</v>
      </c>
      <c r="BL1325" t="s">
        <v>14492</v>
      </c>
      <c r="BM1325" t="s">
        <v>14493</v>
      </c>
      <c r="BN1325" t="s">
        <v>7586</v>
      </c>
      <c r="BO1325" t="s">
        <v>7929</v>
      </c>
      <c r="BP1325" s="1" t="s">
        <v>14494</v>
      </c>
    </row>
    <row r="1326" spans="1:68" hidden="1" x14ac:dyDescent="0.25">
      <c r="A1326" s="1" t="s">
        <v>14022</v>
      </c>
      <c r="B1326" t="s">
        <v>14023</v>
      </c>
      <c r="C1326" t="s">
        <v>14024</v>
      </c>
      <c r="D1326" s="5">
        <f t="shared" si="62"/>
        <v>0</v>
      </c>
      <c r="E1326" s="5">
        <f>IFERROR(SEARCH(Tabelle2!$A$2,Literatur!$C1326),0)</f>
        <v>0</v>
      </c>
      <c r="F1326" s="5">
        <f>IFERROR(SEARCH(Tabelle2!$A$3,Literatur!$C1326),0)</f>
        <v>0</v>
      </c>
      <c r="G1326" s="5">
        <f>IFERROR(SEARCH(Tabelle2!$A$4,Literatur!$C1326),0)</f>
        <v>0</v>
      </c>
      <c r="H1326" s="5">
        <f>IFERROR(SEARCH(Tabelle2!$A$5,Literatur!$C1326),0)</f>
        <v>0</v>
      </c>
      <c r="I1326" s="5">
        <f>IFERROR(SEARCH(Tabelle2!$A$6,Literatur!$C1326),0)</f>
        <v>0</v>
      </c>
      <c r="J1326" s="5">
        <f>IFERROR(SEARCH(Tabelle2!$A$7,Literatur!$C1326),0)</f>
        <v>0</v>
      </c>
      <c r="K1326" s="5">
        <f>IFERROR(SEARCH(Tabelle2!$A$8,Literatur!$C1326),0)</f>
        <v>0</v>
      </c>
      <c r="L1326" s="5">
        <f>IFERROR(SEARCH(Tabelle2!$A$9,Literatur!$C1326),0)</f>
        <v>0</v>
      </c>
      <c r="M1326" s="5">
        <f>IFERROR(SEARCH(Tabelle2!$A$10,Literatur!$C1326),0)</f>
        <v>0</v>
      </c>
      <c r="N1326" t="s">
        <v>60</v>
      </c>
      <c r="O1326" t="s">
        <v>61</v>
      </c>
      <c r="P1326" t="s">
        <v>3344</v>
      </c>
      <c r="Q1326" t="s">
        <v>8787</v>
      </c>
      <c r="R1326">
        <v>11</v>
      </c>
      <c r="S1326">
        <v>115766</v>
      </c>
      <c r="T1326" t="s">
        <v>64</v>
      </c>
      <c r="U1326" t="s">
        <v>14025</v>
      </c>
      <c r="V1326" t="s">
        <v>14026</v>
      </c>
      <c r="X1326" t="s">
        <v>14027</v>
      </c>
      <c r="Y1326" t="s">
        <v>14028</v>
      </c>
      <c r="Z1326" t="s">
        <v>14029</v>
      </c>
      <c r="AA1326">
        <f t="shared" si="63"/>
        <v>4</v>
      </c>
      <c r="AB1326">
        <v>98</v>
      </c>
      <c r="AC1326" t="s">
        <v>14495</v>
      </c>
      <c r="AD1326" t="s">
        <v>71</v>
      </c>
      <c r="AE1326">
        <v>29934490</v>
      </c>
      <c r="AF1326" t="s">
        <v>14496</v>
      </c>
      <c r="AG1326" t="s">
        <v>14497</v>
      </c>
      <c r="AH1326" t="s">
        <v>14498</v>
      </c>
      <c r="AI1326" t="s">
        <v>14499</v>
      </c>
      <c r="AJ1326" t="s">
        <v>14500</v>
      </c>
      <c r="AK1326" t="s">
        <v>14396</v>
      </c>
      <c r="AL1326">
        <v>2716966</v>
      </c>
      <c r="AM1326">
        <v>2018</v>
      </c>
      <c r="AN1326" t="s">
        <v>14341</v>
      </c>
      <c r="AO1326" t="s">
        <v>14342</v>
      </c>
      <c r="AP1326" t="s">
        <v>14343</v>
      </c>
      <c r="AQ1326" t="s">
        <v>14344</v>
      </c>
      <c r="AR1326" t="s">
        <v>14345</v>
      </c>
      <c r="AS1326" t="s">
        <v>14346</v>
      </c>
      <c r="AT1326" t="s">
        <v>14501</v>
      </c>
      <c r="AU1326" t="s">
        <v>14502</v>
      </c>
      <c r="AV1326" t="s">
        <v>84</v>
      </c>
      <c r="AW1326" t="s">
        <v>86</v>
      </c>
      <c r="AX1326" t="s">
        <v>86</v>
      </c>
      <c r="AY1326" t="s">
        <v>85</v>
      </c>
      <c r="AZ1326" t="s">
        <v>86</v>
      </c>
      <c r="BA1326" t="s">
        <v>85</v>
      </c>
      <c r="BB1326" t="s">
        <v>86</v>
      </c>
      <c r="BC1326">
        <v>3</v>
      </c>
      <c r="BD1326" t="s">
        <v>86</v>
      </c>
      <c r="BE1326" t="s">
        <v>86</v>
      </c>
      <c r="BF1326" t="s">
        <v>85</v>
      </c>
      <c r="BG1326" t="s">
        <v>86</v>
      </c>
      <c r="BH1326" t="s">
        <v>85</v>
      </c>
      <c r="BI1326" t="s">
        <v>85</v>
      </c>
      <c r="BJ1326" t="s">
        <v>85</v>
      </c>
      <c r="BK1326" t="s">
        <v>86</v>
      </c>
      <c r="BL1326" t="s">
        <v>14399</v>
      </c>
      <c r="BM1326" t="s">
        <v>363</v>
      </c>
      <c r="BN1326" t="s">
        <v>4969</v>
      </c>
      <c r="BO1326" t="s">
        <v>1925</v>
      </c>
      <c r="BP1326" s="1" t="s">
        <v>14503</v>
      </c>
    </row>
    <row r="1327" spans="1:68" hidden="1" x14ac:dyDescent="0.25">
      <c r="A1327" s="1" t="s">
        <v>14022</v>
      </c>
      <c r="B1327" t="s">
        <v>14023</v>
      </c>
      <c r="C1327" t="s">
        <v>14024</v>
      </c>
      <c r="D1327" s="5">
        <f t="shared" si="62"/>
        <v>0</v>
      </c>
      <c r="E1327" s="5">
        <f>IFERROR(SEARCH(Tabelle2!$A$2,Literatur!$C1327),0)</f>
        <v>0</v>
      </c>
      <c r="F1327" s="5">
        <f>IFERROR(SEARCH(Tabelle2!$A$3,Literatur!$C1327),0)</f>
        <v>0</v>
      </c>
      <c r="G1327" s="5">
        <f>IFERROR(SEARCH(Tabelle2!$A$4,Literatur!$C1327),0)</f>
        <v>0</v>
      </c>
      <c r="H1327" s="5">
        <f>IFERROR(SEARCH(Tabelle2!$A$5,Literatur!$C1327),0)</f>
        <v>0</v>
      </c>
      <c r="I1327" s="5">
        <f>IFERROR(SEARCH(Tabelle2!$A$6,Literatur!$C1327),0)</f>
        <v>0</v>
      </c>
      <c r="J1327" s="5">
        <f>IFERROR(SEARCH(Tabelle2!$A$7,Literatur!$C1327),0)</f>
        <v>0</v>
      </c>
      <c r="K1327" s="5">
        <f>IFERROR(SEARCH(Tabelle2!$A$8,Literatur!$C1327),0)</f>
        <v>0</v>
      </c>
      <c r="L1327" s="5">
        <f>IFERROR(SEARCH(Tabelle2!$A$9,Literatur!$C1327),0)</f>
        <v>0</v>
      </c>
      <c r="M1327" s="5">
        <f>IFERROR(SEARCH(Tabelle2!$A$10,Literatur!$C1327),0)</f>
        <v>0</v>
      </c>
      <c r="N1327" t="s">
        <v>60</v>
      </c>
      <c r="O1327" t="s">
        <v>61</v>
      </c>
      <c r="P1327" t="s">
        <v>3344</v>
      </c>
      <c r="Q1327" t="s">
        <v>8787</v>
      </c>
      <c r="R1327">
        <v>11</v>
      </c>
      <c r="S1327">
        <v>115766</v>
      </c>
      <c r="T1327" t="s">
        <v>64</v>
      </c>
      <c r="U1327" t="s">
        <v>14025</v>
      </c>
      <c r="V1327" t="s">
        <v>14026</v>
      </c>
      <c r="X1327" t="s">
        <v>14027</v>
      </c>
      <c r="Y1327" t="s">
        <v>14028</v>
      </c>
      <c r="Z1327" t="s">
        <v>14029</v>
      </c>
      <c r="AA1327">
        <f t="shared" si="63"/>
        <v>4</v>
      </c>
      <c r="AB1327">
        <v>98</v>
      </c>
      <c r="AC1327" t="s">
        <v>14504</v>
      </c>
      <c r="AD1327" t="s">
        <v>71</v>
      </c>
      <c r="AE1327">
        <v>29308120</v>
      </c>
      <c r="AF1327" t="s">
        <v>14505</v>
      </c>
      <c r="AG1327" t="s">
        <v>14506</v>
      </c>
      <c r="AH1327" t="s">
        <v>14507</v>
      </c>
      <c r="AI1327" t="s">
        <v>14508</v>
      </c>
      <c r="AJ1327" t="s">
        <v>281</v>
      </c>
      <c r="AK1327" t="s">
        <v>97</v>
      </c>
      <c r="AL1327">
        <v>2632550</v>
      </c>
      <c r="AM1327">
        <v>2017</v>
      </c>
      <c r="AN1327" t="s">
        <v>10598</v>
      </c>
      <c r="AO1327" t="s">
        <v>10599</v>
      </c>
      <c r="AP1327" t="s">
        <v>10599</v>
      </c>
      <c r="AQ1327" t="s">
        <v>10600</v>
      </c>
      <c r="AR1327" t="s">
        <v>10601</v>
      </c>
      <c r="AS1327" t="s">
        <v>10602</v>
      </c>
      <c r="AT1327" t="s">
        <v>14509</v>
      </c>
      <c r="AU1327" t="s">
        <v>14510</v>
      </c>
      <c r="AV1327" t="s">
        <v>84</v>
      </c>
      <c r="AW1327" t="s">
        <v>86</v>
      </c>
      <c r="AX1327" t="s">
        <v>86</v>
      </c>
      <c r="AY1327" t="s">
        <v>85</v>
      </c>
      <c r="AZ1327" t="s">
        <v>86</v>
      </c>
      <c r="BA1327" t="s">
        <v>85</v>
      </c>
      <c r="BB1327" t="s">
        <v>86</v>
      </c>
      <c r="BC1327">
        <v>3</v>
      </c>
      <c r="BD1327" t="s">
        <v>86</v>
      </c>
      <c r="BE1327" t="s">
        <v>86</v>
      </c>
      <c r="BF1327" t="s">
        <v>85</v>
      </c>
      <c r="BG1327" t="s">
        <v>86</v>
      </c>
      <c r="BH1327" t="s">
        <v>85</v>
      </c>
      <c r="BI1327" t="s">
        <v>85</v>
      </c>
      <c r="BJ1327" t="s">
        <v>85</v>
      </c>
      <c r="BK1327" t="s">
        <v>86</v>
      </c>
      <c r="BL1327" t="s">
        <v>5052</v>
      </c>
      <c r="BM1327" t="s">
        <v>4952</v>
      </c>
      <c r="BN1327" t="s">
        <v>14511</v>
      </c>
      <c r="BO1327" t="s">
        <v>9558</v>
      </c>
      <c r="BP1327" s="1" t="s">
        <v>14512</v>
      </c>
    </row>
    <row r="1328" spans="1:68" hidden="1" x14ac:dyDescent="0.25">
      <c r="A1328" s="1" t="s">
        <v>14022</v>
      </c>
      <c r="B1328" t="s">
        <v>14023</v>
      </c>
      <c r="C1328" t="s">
        <v>14024</v>
      </c>
      <c r="D1328" s="5">
        <f t="shared" si="62"/>
        <v>0</v>
      </c>
      <c r="E1328" s="5">
        <f>IFERROR(SEARCH(Tabelle2!$A$2,Literatur!$C1328),0)</f>
        <v>0</v>
      </c>
      <c r="F1328" s="5">
        <f>IFERROR(SEARCH(Tabelle2!$A$3,Literatur!$C1328),0)</f>
        <v>0</v>
      </c>
      <c r="G1328" s="5">
        <f>IFERROR(SEARCH(Tabelle2!$A$4,Literatur!$C1328),0)</f>
        <v>0</v>
      </c>
      <c r="H1328" s="5">
        <f>IFERROR(SEARCH(Tabelle2!$A$5,Literatur!$C1328),0)</f>
        <v>0</v>
      </c>
      <c r="I1328" s="5">
        <f>IFERROR(SEARCH(Tabelle2!$A$6,Literatur!$C1328),0)</f>
        <v>0</v>
      </c>
      <c r="J1328" s="5">
        <f>IFERROR(SEARCH(Tabelle2!$A$7,Literatur!$C1328),0)</f>
        <v>0</v>
      </c>
      <c r="K1328" s="5">
        <f>IFERROR(SEARCH(Tabelle2!$A$8,Literatur!$C1328),0)</f>
        <v>0</v>
      </c>
      <c r="L1328" s="5">
        <f>IFERROR(SEARCH(Tabelle2!$A$9,Literatur!$C1328),0)</f>
        <v>0</v>
      </c>
      <c r="M1328" s="5">
        <f>IFERROR(SEARCH(Tabelle2!$A$10,Literatur!$C1328),0)</f>
        <v>0</v>
      </c>
      <c r="N1328" t="s">
        <v>60</v>
      </c>
      <c r="O1328" t="s">
        <v>61</v>
      </c>
      <c r="P1328" t="s">
        <v>3344</v>
      </c>
      <c r="Q1328" t="s">
        <v>8787</v>
      </c>
      <c r="R1328">
        <v>11</v>
      </c>
      <c r="S1328">
        <v>115766</v>
      </c>
      <c r="T1328" t="s">
        <v>64</v>
      </c>
      <c r="U1328" t="s">
        <v>14025</v>
      </c>
      <c r="V1328" t="s">
        <v>14026</v>
      </c>
      <c r="X1328" t="s">
        <v>14027</v>
      </c>
      <c r="Y1328" t="s">
        <v>14028</v>
      </c>
      <c r="Z1328" t="s">
        <v>14029</v>
      </c>
      <c r="AA1328">
        <f t="shared" si="63"/>
        <v>4</v>
      </c>
      <c r="AB1328">
        <v>98</v>
      </c>
      <c r="AC1328" t="s">
        <v>14513</v>
      </c>
      <c r="AD1328" t="s">
        <v>71</v>
      </c>
      <c r="AE1328">
        <v>29274231</v>
      </c>
      <c r="AF1328" t="s">
        <v>14514</v>
      </c>
      <c r="AG1328" t="s">
        <v>14515</v>
      </c>
      <c r="AH1328" t="s">
        <v>14516</v>
      </c>
      <c r="AI1328" t="s">
        <v>14517</v>
      </c>
      <c r="AJ1328" t="s">
        <v>77</v>
      </c>
      <c r="AK1328" t="s">
        <v>241</v>
      </c>
      <c r="AL1328">
        <v>2624860</v>
      </c>
      <c r="AM1328">
        <v>2017</v>
      </c>
      <c r="AN1328" t="s">
        <v>4346</v>
      </c>
      <c r="AO1328" t="s">
        <v>4347</v>
      </c>
      <c r="AP1328" t="s">
        <v>4347</v>
      </c>
      <c r="AQ1328" t="s">
        <v>4348</v>
      </c>
      <c r="AR1328" t="s">
        <v>4349</v>
      </c>
      <c r="AS1328" t="s">
        <v>4349</v>
      </c>
      <c r="AT1328" t="s">
        <v>14518</v>
      </c>
      <c r="AU1328" t="s">
        <v>14519</v>
      </c>
      <c r="AV1328" t="s">
        <v>84</v>
      </c>
      <c r="AW1328" t="s">
        <v>86</v>
      </c>
      <c r="AX1328" t="s">
        <v>86</v>
      </c>
      <c r="AY1328" t="s">
        <v>85</v>
      </c>
      <c r="AZ1328" t="s">
        <v>86</v>
      </c>
      <c r="BA1328" t="s">
        <v>85</v>
      </c>
      <c r="BB1328" t="s">
        <v>86</v>
      </c>
      <c r="BC1328">
        <v>3</v>
      </c>
      <c r="BD1328" t="s">
        <v>86</v>
      </c>
      <c r="BE1328" t="s">
        <v>86</v>
      </c>
      <c r="BF1328" t="s">
        <v>86</v>
      </c>
      <c r="BG1328" t="s">
        <v>86</v>
      </c>
      <c r="BH1328" t="s">
        <v>85</v>
      </c>
      <c r="BI1328" t="s">
        <v>85</v>
      </c>
      <c r="BJ1328" t="s">
        <v>85</v>
      </c>
      <c r="BK1328" t="s">
        <v>86</v>
      </c>
      <c r="BL1328" t="s">
        <v>470</v>
      </c>
      <c r="BM1328" t="s">
        <v>14520</v>
      </c>
      <c r="BN1328" t="s">
        <v>14521</v>
      </c>
      <c r="BO1328" t="s">
        <v>9500</v>
      </c>
      <c r="BP1328" s="1" t="s">
        <v>14522</v>
      </c>
    </row>
    <row r="1329" spans="1:68" hidden="1" x14ac:dyDescent="0.25">
      <c r="A1329" s="1" t="s">
        <v>14022</v>
      </c>
      <c r="B1329" t="s">
        <v>14023</v>
      </c>
      <c r="C1329" t="s">
        <v>14024</v>
      </c>
      <c r="D1329" s="5">
        <f t="shared" si="62"/>
        <v>0</v>
      </c>
      <c r="E1329" s="5">
        <f>IFERROR(SEARCH(Tabelle2!$A$2,Literatur!$C1329),0)</f>
        <v>0</v>
      </c>
      <c r="F1329" s="5">
        <f>IFERROR(SEARCH(Tabelle2!$A$3,Literatur!$C1329),0)</f>
        <v>0</v>
      </c>
      <c r="G1329" s="5">
        <f>IFERROR(SEARCH(Tabelle2!$A$4,Literatur!$C1329),0)</f>
        <v>0</v>
      </c>
      <c r="H1329" s="5">
        <f>IFERROR(SEARCH(Tabelle2!$A$5,Literatur!$C1329),0)</f>
        <v>0</v>
      </c>
      <c r="I1329" s="5">
        <f>IFERROR(SEARCH(Tabelle2!$A$6,Literatur!$C1329),0)</f>
        <v>0</v>
      </c>
      <c r="J1329" s="5">
        <f>IFERROR(SEARCH(Tabelle2!$A$7,Literatur!$C1329),0)</f>
        <v>0</v>
      </c>
      <c r="K1329" s="5">
        <f>IFERROR(SEARCH(Tabelle2!$A$8,Literatur!$C1329),0)</f>
        <v>0</v>
      </c>
      <c r="L1329" s="5">
        <f>IFERROR(SEARCH(Tabelle2!$A$9,Literatur!$C1329),0)</f>
        <v>0</v>
      </c>
      <c r="M1329" s="5">
        <f>IFERROR(SEARCH(Tabelle2!$A$10,Literatur!$C1329),0)</f>
        <v>0</v>
      </c>
      <c r="N1329" t="s">
        <v>60</v>
      </c>
      <c r="O1329" t="s">
        <v>61</v>
      </c>
      <c r="P1329" t="s">
        <v>3344</v>
      </c>
      <c r="Q1329" t="s">
        <v>8787</v>
      </c>
      <c r="R1329">
        <v>11</v>
      </c>
      <c r="S1329">
        <v>115766</v>
      </c>
      <c r="T1329" t="s">
        <v>64</v>
      </c>
      <c r="U1329" t="s">
        <v>14025</v>
      </c>
      <c r="V1329" t="s">
        <v>14026</v>
      </c>
      <c r="X1329" t="s">
        <v>14027</v>
      </c>
      <c r="Y1329" t="s">
        <v>14028</v>
      </c>
      <c r="Z1329" t="s">
        <v>14029</v>
      </c>
      <c r="AA1329">
        <f t="shared" si="63"/>
        <v>4</v>
      </c>
      <c r="AB1329">
        <v>98</v>
      </c>
      <c r="AC1329" t="s">
        <v>14523</v>
      </c>
      <c r="AD1329" t="s">
        <v>71</v>
      </c>
      <c r="AE1329">
        <v>29174542</v>
      </c>
      <c r="AF1329" t="s">
        <v>14524</v>
      </c>
      <c r="AG1329" t="s">
        <v>14525</v>
      </c>
      <c r="AH1329" t="s">
        <v>14526</v>
      </c>
      <c r="AI1329" t="s">
        <v>14527</v>
      </c>
      <c r="AJ1329" t="s">
        <v>420</v>
      </c>
      <c r="AK1329" t="s">
        <v>3702</v>
      </c>
      <c r="AL1329">
        <v>2652656</v>
      </c>
      <c r="AM1329">
        <v>2018</v>
      </c>
      <c r="AN1329" t="s">
        <v>14528</v>
      </c>
      <c r="AO1329" t="s">
        <v>14529</v>
      </c>
      <c r="AP1329" t="s">
        <v>14529</v>
      </c>
      <c r="AQ1329" t="s">
        <v>14530</v>
      </c>
      <c r="AR1329" t="s">
        <v>14531</v>
      </c>
      <c r="AS1329" t="s">
        <v>14531</v>
      </c>
      <c r="AT1329" t="s">
        <v>14532</v>
      </c>
      <c r="AU1329" t="s">
        <v>14533</v>
      </c>
      <c r="AV1329" t="s">
        <v>84</v>
      </c>
      <c r="AW1329" t="s">
        <v>86</v>
      </c>
      <c r="AX1329" t="s">
        <v>86</v>
      </c>
      <c r="AY1329" t="s">
        <v>85</v>
      </c>
      <c r="AZ1329" t="s">
        <v>86</v>
      </c>
      <c r="BA1329" t="s">
        <v>85</v>
      </c>
      <c r="BB1329" t="s">
        <v>86</v>
      </c>
      <c r="BC1329">
        <v>3</v>
      </c>
      <c r="BD1329" t="s">
        <v>86</v>
      </c>
      <c r="BE1329" t="s">
        <v>86</v>
      </c>
      <c r="BF1329" t="s">
        <v>85</v>
      </c>
      <c r="BG1329" t="s">
        <v>86</v>
      </c>
      <c r="BH1329" t="s">
        <v>85</v>
      </c>
      <c r="BI1329" t="s">
        <v>85</v>
      </c>
      <c r="BJ1329" t="s">
        <v>85</v>
      </c>
      <c r="BK1329" t="s">
        <v>85</v>
      </c>
      <c r="BL1329" t="s">
        <v>3383</v>
      </c>
      <c r="BM1329" t="s">
        <v>2497</v>
      </c>
      <c r="BN1329" t="s">
        <v>2306</v>
      </c>
      <c r="BO1329" t="s">
        <v>2869</v>
      </c>
      <c r="BP1329" s="1" t="s">
        <v>14534</v>
      </c>
    </row>
    <row r="1330" spans="1:68" hidden="1" x14ac:dyDescent="0.25">
      <c r="A1330" s="1" t="s">
        <v>14022</v>
      </c>
      <c r="B1330" t="s">
        <v>14023</v>
      </c>
      <c r="C1330" t="s">
        <v>14024</v>
      </c>
      <c r="D1330" s="5">
        <f t="shared" si="62"/>
        <v>0</v>
      </c>
      <c r="E1330" s="5">
        <f>IFERROR(SEARCH(Tabelle2!$A$2,Literatur!$C1330),0)</f>
        <v>0</v>
      </c>
      <c r="F1330" s="5">
        <f>IFERROR(SEARCH(Tabelle2!$A$3,Literatur!$C1330),0)</f>
        <v>0</v>
      </c>
      <c r="G1330" s="5">
        <f>IFERROR(SEARCH(Tabelle2!$A$4,Literatur!$C1330),0)</f>
        <v>0</v>
      </c>
      <c r="H1330" s="5">
        <f>IFERROR(SEARCH(Tabelle2!$A$5,Literatur!$C1330),0)</f>
        <v>0</v>
      </c>
      <c r="I1330" s="5">
        <f>IFERROR(SEARCH(Tabelle2!$A$6,Literatur!$C1330),0)</f>
        <v>0</v>
      </c>
      <c r="J1330" s="5">
        <f>IFERROR(SEARCH(Tabelle2!$A$7,Literatur!$C1330),0)</f>
        <v>0</v>
      </c>
      <c r="K1330" s="5">
        <f>IFERROR(SEARCH(Tabelle2!$A$8,Literatur!$C1330),0)</f>
        <v>0</v>
      </c>
      <c r="L1330" s="5">
        <f>IFERROR(SEARCH(Tabelle2!$A$9,Literatur!$C1330),0)</f>
        <v>0</v>
      </c>
      <c r="M1330" s="5">
        <f>IFERROR(SEARCH(Tabelle2!$A$10,Literatur!$C1330),0)</f>
        <v>0</v>
      </c>
      <c r="N1330" t="s">
        <v>60</v>
      </c>
      <c r="O1330" t="s">
        <v>61</v>
      </c>
      <c r="P1330" t="s">
        <v>3344</v>
      </c>
      <c r="Q1330" t="s">
        <v>8787</v>
      </c>
      <c r="R1330">
        <v>11</v>
      </c>
      <c r="S1330">
        <v>115766</v>
      </c>
      <c r="T1330" t="s">
        <v>64</v>
      </c>
      <c r="U1330" t="s">
        <v>14025</v>
      </c>
      <c r="V1330" t="s">
        <v>14026</v>
      </c>
      <c r="X1330" t="s">
        <v>14027</v>
      </c>
      <c r="Y1330" t="s">
        <v>14028</v>
      </c>
      <c r="Z1330" t="s">
        <v>14029</v>
      </c>
      <c r="AA1330">
        <f t="shared" si="63"/>
        <v>4</v>
      </c>
      <c r="AB1330">
        <v>98</v>
      </c>
      <c r="AC1330" t="s">
        <v>14535</v>
      </c>
      <c r="AD1330" t="s">
        <v>71</v>
      </c>
      <c r="AE1330">
        <v>29026209</v>
      </c>
      <c r="AF1330" t="s">
        <v>14536</v>
      </c>
      <c r="AG1330" t="s">
        <v>14537</v>
      </c>
      <c r="AH1330" t="s">
        <v>14538</v>
      </c>
      <c r="AI1330" t="s">
        <v>14539</v>
      </c>
      <c r="AJ1330" t="s">
        <v>1033</v>
      </c>
      <c r="AK1330" t="s">
        <v>877</v>
      </c>
      <c r="AL1330">
        <v>2612005</v>
      </c>
      <c r="AM1330">
        <v>2017</v>
      </c>
      <c r="AN1330" t="s">
        <v>14540</v>
      </c>
      <c r="AO1330" t="s">
        <v>14541</v>
      </c>
      <c r="AP1330" t="s">
        <v>14541</v>
      </c>
      <c r="AQ1330" t="s">
        <v>14542</v>
      </c>
      <c r="AR1330" t="s">
        <v>14543</v>
      </c>
      <c r="AS1330" t="s">
        <v>14544</v>
      </c>
      <c r="AT1330" t="s">
        <v>14545</v>
      </c>
      <c r="AU1330" t="s">
        <v>14546</v>
      </c>
      <c r="AV1330" t="s">
        <v>84</v>
      </c>
      <c r="AW1330" t="s">
        <v>85</v>
      </c>
      <c r="AX1330" t="s">
        <v>86</v>
      </c>
      <c r="AY1330" t="s">
        <v>85</v>
      </c>
      <c r="AZ1330" t="s">
        <v>86</v>
      </c>
      <c r="BA1330" t="s">
        <v>85</v>
      </c>
      <c r="BB1330" t="s">
        <v>86</v>
      </c>
      <c r="BC1330">
        <v>3</v>
      </c>
      <c r="BD1330" t="s">
        <v>86</v>
      </c>
      <c r="BE1330" t="s">
        <v>86</v>
      </c>
      <c r="BF1330" t="s">
        <v>85</v>
      </c>
      <c r="BG1330" t="s">
        <v>86</v>
      </c>
      <c r="BH1330" t="s">
        <v>86</v>
      </c>
      <c r="BI1330" t="s">
        <v>85</v>
      </c>
      <c r="BJ1330" t="s">
        <v>86</v>
      </c>
      <c r="BK1330" t="s">
        <v>86</v>
      </c>
      <c r="BL1330" t="s">
        <v>1024</v>
      </c>
      <c r="BM1330" t="s">
        <v>1791</v>
      </c>
      <c r="BN1330" t="s">
        <v>894</v>
      </c>
      <c r="BO1330" t="s">
        <v>7586</v>
      </c>
      <c r="BP1330" s="1" t="s">
        <v>14547</v>
      </c>
    </row>
    <row r="1331" spans="1:68" hidden="1" x14ac:dyDescent="0.25">
      <c r="A1331" s="1" t="s">
        <v>14022</v>
      </c>
      <c r="B1331" t="s">
        <v>14023</v>
      </c>
      <c r="C1331" t="s">
        <v>14024</v>
      </c>
      <c r="D1331" s="5">
        <f t="shared" si="62"/>
        <v>0</v>
      </c>
      <c r="E1331" s="5">
        <f>IFERROR(SEARCH(Tabelle2!$A$2,Literatur!$C1331),0)</f>
        <v>0</v>
      </c>
      <c r="F1331" s="5">
        <f>IFERROR(SEARCH(Tabelle2!$A$3,Literatur!$C1331),0)</f>
        <v>0</v>
      </c>
      <c r="G1331" s="5">
        <f>IFERROR(SEARCH(Tabelle2!$A$4,Literatur!$C1331),0)</f>
        <v>0</v>
      </c>
      <c r="H1331" s="5">
        <f>IFERROR(SEARCH(Tabelle2!$A$5,Literatur!$C1331),0)</f>
        <v>0</v>
      </c>
      <c r="I1331" s="5">
        <f>IFERROR(SEARCH(Tabelle2!$A$6,Literatur!$C1331),0)</f>
        <v>0</v>
      </c>
      <c r="J1331" s="5">
        <f>IFERROR(SEARCH(Tabelle2!$A$7,Literatur!$C1331),0)</f>
        <v>0</v>
      </c>
      <c r="K1331" s="5">
        <f>IFERROR(SEARCH(Tabelle2!$A$8,Literatur!$C1331),0)</f>
        <v>0</v>
      </c>
      <c r="L1331" s="5">
        <f>IFERROR(SEARCH(Tabelle2!$A$9,Literatur!$C1331),0)</f>
        <v>0</v>
      </c>
      <c r="M1331" s="5">
        <f>IFERROR(SEARCH(Tabelle2!$A$10,Literatur!$C1331),0)</f>
        <v>0</v>
      </c>
      <c r="N1331" t="s">
        <v>60</v>
      </c>
      <c r="O1331" t="s">
        <v>61</v>
      </c>
      <c r="P1331" t="s">
        <v>3344</v>
      </c>
      <c r="Q1331" t="s">
        <v>8787</v>
      </c>
      <c r="R1331">
        <v>11</v>
      </c>
      <c r="S1331">
        <v>115766</v>
      </c>
      <c r="T1331" t="s">
        <v>64</v>
      </c>
      <c r="U1331" t="s">
        <v>14025</v>
      </c>
      <c r="V1331" t="s">
        <v>14026</v>
      </c>
      <c r="X1331" t="s">
        <v>14027</v>
      </c>
      <c r="Y1331" t="s">
        <v>14028</v>
      </c>
      <c r="Z1331" t="s">
        <v>14029</v>
      </c>
      <c r="AA1331">
        <f t="shared" si="63"/>
        <v>4</v>
      </c>
      <c r="AB1331">
        <v>98</v>
      </c>
      <c r="AC1331" t="s">
        <v>14548</v>
      </c>
      <c r="AD1331" t="s">
        <v>71</v>
      </c>
      <c r="AE1331">
        <v>28864533</v>
      </c>
      <c r="AF1331" t="s">
        <v>14549</v>
      </c>
      <c r="AG1331" t="s">
        <v>14550</v>
      </c>
      <c r="AH1331" t="s">
        <v>14551</v>
      </c>
      <c r="AI1331" t="s">
        <v>14552</v>
      </c>
      <c r="AJ1331" t="s">
        <v>281</v>
      </c>
      <c r="AK1331" t="s">
        <v>1353</v>
      </c>
      <c r="AL1331">
        <v>2599491</v>
      </c>
      <c r="AM1331">
        <v>2017</v>
      </c>
      <c r="AN1331" t="s">
        <v>1354</v>
      </c>
      <c r="AO1331" t="s">
        <v>1355</v>
      </c>
      <c r="AP1331" t="s">
        <v>1356</v>
      </c>
      <c r="AQ1331" t="s">
        <v>1357</v>
      </c>
      <c r="AR1331" t="s">
        <v>1358</v>
      </c>
      <c r="AS1331" t="s">
        <v>1359</v>
      </c>
      <c r="AT1331" t="s">
        <v>14553</v>
      </c>
      <c r="AU1331" t="s">
        <v>14554</v>
      </c>
      <c r="AV1331" t="s">
        <v>84</v>
      </c>
      <c r="AW1331" t="s">
        <v>85</v>
      </c>
      <c r="AX1331" t="s">
        <v>86</v>
      </c>
      <c r="AY1331" t="s">
        <v>85</v>
      </c>
      <c r="AZ1331" t="s">
        <v>86</v>
      </c>
      <c r="BA1331" t="s">
        <v>85</v>
      </c>
      <c r="BB1331" t="s">
        <v>86</v>
      </c>
      <c r="BC1331">
        <v>3</v>
      </c>
      <c r="BD1331" t="s">
        <v>86</v>
      </c>
      <c r="BE1331" t="s">
        <v>86</v>
      </c>
      <c r="BF1331" t="s">
        <v>86</v>
      </c>
      <c r="BG1331" t="s">
        <v>86</v>
      </c>
      <c r="BH1331" t="s">
        <v>85</v>
      </c>
      <c r="BI1331" t="s">
        <v>85</v>
      </c>
      <c r="BJ1331" t="s">
        <v>85</v>
      </c>
      <c r="BK1331" t="s">
        <v>86</v>
      </c>
      <c r="BL1331" t="s">
        <v>5718</v>
      </c>
      <c r="BM1331" t="s">
        <v>1837</v>
      </c>
      <c r="BN1331" t="s">
        <v>2426</v>
      </c>
      <c r="BO1331" t="s">
        <v>4969</v>
      </c>
      <c r="BP1331" s="1" t="s">
        <v>14555</v>
      </c>
    </row>
    <row r="1332" spans="1:68" hidden="1" x14ac:dyDescent="0.25">
      <c r="A1332" s="1" t="s">
        <v>14022</v>
      </c>
      <c r="B1332" t="s">
        <v>14023</v>
      </c>
      <c r="C1332" t="s">
        <v>14024</v>
      </c>
      <c r="D1332" s="5">
        <f t="shared" si="62"/>
        <v>0</v>
      </c>
      <c r="E1332" s="5">
        <f>IFERROR(SEARCH(Tabelle2!$A$2,Literatur!$C1332),0)</f>
        <v>0</v>
      </c>
      <c r="F1332" s="5">
        <f>IFERROR(SEARCH(Tabelle2!$A$3,Literatur!$C1332),0)</f>
        <v>0</v>
      </c>
      <c r="G1332" s="5">
        <f>IFERROR(SEARCH(Tabelle2!$A$4,Literatur!$C1332),0)</f>
        <v>0</v>
      </c>
      <c r="H1332" s="5">
        <f>IFERROR(SEARCH(Tabelle2!$A$5,Literatur!$C1332),0)</f>
        <v>0</v>
      </c>
      <c r="I1332" s="5">
        <f>IFERROR(SEARCH(Tabelle2!$A$6,Literatur!$C1332),0)</f>
        <v>0</v>
      </c>
      <c r="J1332" s="5">
        <f>IFERROR(SEARCH(Tabelle2!$A$7,Literatur!$C1332),0)</f>
        <v>0</v>
      </c>
      <c r="K1332" s="5">
        <f>IFERROR(SEARCH(Tabelle2!$A$8,Literatur!$C1332),0)</f>
        <v>0</v>
      </c>
      <c r="L1332" s="5">
        <f>IFERROR(SEARCH(Tabelle2!$A$9,Literatur!$C1332),0)</f>
        <v>0</v>
      </c>
      <c r="M1332" s="5">
        <f>IFERROR(SEARCH(Tabelle2!$A$10,Literatur!$C1332),0)</f>
        <v>0</v>
      </c>
      <c r="N1332" t="s">
        <v>60</v>
      </c>
      <c r="O1332" t="s">
        <v>61</v>
      </c>
      <c r="P1332" t="s">
        <v>3344</v>
      </c>
      <c r="Q1332" t="s">
        <v>8787</v>
      </c>
      <c r="R1332">
        <v>11</v>
      </c>
      <c r="S1332">
        <v>115766</v>
      </c>
      <c r="T1332" t="s">
        <v>64</v>
      </c>
      <c r="U1332" t="s">
        <v>14025</v>
      </c>
      <c r="V1332" t="s">
        <v>14026</v>
      </c>
      <c r="X1332" t="s">
        <v>14027</v>
      </c>
      <c r="Y1332" t="s">
        <v>14028</v>
      </c>
      <c r="Z1332" t="s">
        <v>14029</v>
      </c>
      <c r="AA1332">
        <f t="shared" si="63"/>
        <v>4</v>
      </c>
      <c r="AB1332">
        <v>98</v>
      </c>
      <c r="AC1332" t="s">
        <v>14556</v>
      </c>
      <c r="AD1332" t="s">
        <v>71</v>
      </c>
      <c r="AE1332">
        <v>27810991</v>
      </c>
      <c r="AF1332" t="s">
        <v>14557</v>
      </c>
      <c r="AG1332" t="s">
        <v>14558</v>
      </c>
      <c r="AH1332" t="s">
        <v>14559</v>
      </c>
      <c r="AI1332" t="s">
        <v>14560</v>
      </c>
      <c r="AJ1332" t="s">
        <v>147</v>
      </c>
      <c r="AK1332" t="s">
        <v>1942</v>
      </c>
      <c r="AL1332">
        <v>2528660</v>
      </c>
      <c r="AM1332">
        <v>2017</v>
      </c>
      <c r="AN1332" t="s">
        <v>226</v>
      </c>
      <c r="AO1332" t="s">
        <v>226</v>
      </c>
      <c r="AP1332" t="s">
        <v>226</v>
      </c>
      <c r="AQ1332" t="s">
        <v>227</v>
      </c>
      <c r="AR1332" t="s">
        <v>228</v>
      </c>
      <c r="AS1332" t="s">
        <v>229</v>
      </c>
      <c r="AT1332" t="s">
        <v>14561</v>
      </c>
      <c r="AU1332" t="s">
        <v>14562</v>
      </c>
      <c r="AV1332" t="s">
        <v>84</v>
      </c>
      <c r="AW1332" t="s">
        <v>85</v>
      </c>
      <c r="AX1332" t="s">
        <v>86</v>
      </c>
      <c r="AY1332" t="s">
        <v>85</v>
      </c>
      <c r="AZ1332" t="s">
        <v>86</v>
      </c>
      <c r="BA1332" t="s">
        <v>85</v>
      </c>
      <c r="BB1332" t="s">
        <v>85</v>
      </c>
      <c r="BC1332">
        <v>3</v>
      </c>
      <c r="BD1332" t="s">
        <v>86</v>
      </c>
      <c r="BE1332" t="s">
        <v>86</v>
      </c>
      <c r="BF1332" t="s">
        <v>85</v>
      </c>
      <c r="BG1332" t="s">
        <v>86</v>
      </c>
      <c r="BH1332" t="s">
        <v>85</v>
      </c>
      <c r="BI1332" t="s">
        <v>85</v>
      </c>
      <c r="BJ1332" t="s">
        <v>85</v>
      </c>
      <c r="BK1332" t="s">
        <v>85</v>
      </c>
      <c r="BL1332" t="s">
        <v>14563</v>
      </c>
      <c r="BM1332" t="s">
        <v>14520</v>
      </c>
      <c r="BN1332" t="s">
        <v>5014</v>
      </c>
      <c r="BO1332" t="s">
        <v>14511</v>
      </c>
      <c r="BP1332" s="1" t="s">
        <v>14564</v>
      </c>
    </row>
    <row r="1333" spans="1:68" hidden="1" x14ac:dyDescent="0.25">
      <c r="A1333" s="1" t="s">
        <v>14022</v>
      </c>
      <c r="B1333" t="s">
        <v>14023</v>
      </c>
      <c r="C1333" t="s">
        <v>14024</v>
      </c>
      <c r="D1333" s="5">
        <f t="shared" si="62"/>
        <v>0</v>
      </c>
      <c r="E1333" s="5">
        <f>IFERROR(SEARCH(Tabelle2!$A$2,Literatur!$C1333),0)</f>
        <v>0</v>
      </c>
      <c r="F1333" s="5">
        <f>IFERROR(SEARCH(Tabelle2!$A$3,Literatur!$C1333),0)</f>
        <v>0</v>
      </c>
      <c r="G1333" s="5">
        <f>IFERROR(SEARCH(Tabelle2!$A$4,Literatur!$C1333),0)</f>
        <v>0</v>
      </c>
      <c r="H1333" s="5">
        <f>IFERROR(SEARCH(Tabelle2!$A$5,Literatur!$C1333),0)</f>
        <v>0</v>
      </c>
      <c r="I1333" s="5">
        <f>IFERROR(SEARCH(Tabelle2!$A$6,Literatur!$C1333),0)</f>
        <v>0</v>
      </c>
      <c r="J1333" s="5">
        <f>IFERROR(SEARCH(Tabelle2!$A$7,Literatur!$C1333),0)</f>
        <v>0</v>
      </c>
      <c r="K1333" s="5">
        <f>IFERROR(SEARCH(Tabelle2!$A$8,Literatur!$C1333),0)</f>
        <v>0</v>
      </c>
      <c r="L1333" s="5">
        <f>IFERROR(SEARCH(Tabelle2!$A$9,Literatur!$C1333),0)</f>
        <v>0</v>
      </c>
      <c r="M1333" s="5">
        <f>IFERROR(SEARCH(Tabelle2!$A$10,Literatur!$C1333),0)</f>
        <v>0</v>
      </c>
      <c r="N1333" t="s">
        <v>60</v>
      </c>
      <c r="O1333" t="s">
        <v>61</v>
      </c>
      <c r="P1333" t="s">
        <v>3344</v>
      </c>
      <c r="Q1333" t="s">
        <v>8787</v>
      </c>
      <c r="R1333">
        <v>11</v>
      </c>
      <c r="S1333">
        <v>115766</v>
      </c>
      <c r="T1333" t="s">
        <v>64</v>
      </c>
      <c r="U1333" t="s">
        <v>14025</v>
      </c>
      <c r="V1333" t="s">
        <v>14026</v>
      </c>
      <c r="X1333" t="s">
        <v>14027</v>
      </c>
      <c r="Y1333" t="s">
        <v>14028</v>
      </c>
      <c r="Z1333" t="s">
        <v>14029</v>
      </c>
      <c r="AA1333">
        <f t="shared" si="63"/>
        <v>4</v>
      </c>
      <c r="AB1333">
        <v>98</v>
      </c>
      <c r="AC1333" t="s">
        <v>14565</v>
      </c>
      <c r="AD1333" t="s">
        <v>71</v>
      </c>
      <c r="AE1333">
        <v>27600229</v>
      </c>
      <c r="AF1333" t="s">
        <v>14566</v>
      </c>
      <c r="AG1333" t="s">
        <v>14567</v>
      </c>
      <c r="AH1333" t="s">
        <v>14568</v>
      </c>
      <c r="AI1333" t="s">
        <v>14569</v>
      </c>
      <c r="AJ1333" t="s">
        <v>96</v>
      </c>
      <c r="AK1333" t="s">
        <v>420</v>
      </c>
      <c r="AL1333">
        <v>2448260</v>
      </c>
      <c r="AM1333">
        <v>2015</v>
      </c>
      <c r="AN1333" t="s">
        <v>14570</v>
      </c>
      <c r="AO1333" t="s">
        <v>14571</v>
      </c>
      <c r="AP1333" t="s">
        <v>14571</v>
      </c>
      <c r="AQ1333" t="s">
        <v>14572</v>
      </c>
      <c r="AR1333" t="s">
        <v>14573</v>
      </c>
      <c r="AS1333" t="s">
        <v>14573</v>
      </c>
      <c r="AT1333" t="s">
        <v>14574</v>
      </c>
      <c r="AU1333" t="s">
        <v>14575</v>
      </c>
      <c r="AV1333" t="s">
        <v>84</v>
      </c>
      <c r="AW1333" t="s">
        <v>86</v>
      </c>
      <c r="AX1333" t="s">
        <v>86</v>
      </c>
      <c r="AY1333" t="s">
        <v>85</v>
      </c>
      <c r="AZ1333" t="s">
        <v>86</v>
      </c>
      <c r="BA1333" t="s">
        <v>85</v>
      </c>
      <c r="BB1333" t="s">
        <v>85</v>
      </c>
      <c r="BC1333">
        <v>3</v>
      </c>
      <c r="BD1333" t="s">
        <v>86</v>
      </c>
      <c r="BE1333" t="s">
        <v>86</v>
      </c>
      <c r="BF1333" t="s">
        <v>85</v>
      </c>
      <c r="BG1333" t="s">
        <v>86</v>
      </c>
      <c r="BH1333" t="s">
        <v>85</v>
      </c>
      <c r="BI1333" t="s">
        <v>85</v>
      </c>
      <c r="BJ1333" t="s">
        <v>85</v>
      </c>
      <c r="BK1333" t="s">
        <v>85</v>
      </c>
      <c r="BL1333" t="s">
        <v>12052</v>
      </c>
      <c r="BM1333" t="s">
        <v>14576</v>
      </c>
      <c r="BN1333" t="s">
        <v>5314</v>
      </c>
      <c r="BO1333" t="s">
        <v>14521</v>
      </c>
      <c r="BP1333" s="1" t="s">
        <v>14577</v>
      </c>
    </row>
    <row r="1334" spans="1:68" hidden="1" x14ac:dyDescent="0.25">
      <c r="A1334" s="1" t="s">
        <v>14022</v>
      </c>
      <c r="B1334" t="s">
        <v>14023</v>
      </c>
      <c r="C1334" t="s">
        <v>14024</v>
      </c>
      <c r="D1334" s="5">
        <f t="shared" si="62"/>
        <v>0</v>
      </c>
      <c r="E1334" s="5">
        <f>IFERROR(SEARCH(Tabelle2!$A$2,Literatur!$C1334),0)</f>
        <v>0</v>
      </c>
      <c r="F1334" s="5">
        <f>IFERROR(SEARCH(Tabelle2!$A$3,Literatur!$C1334),0)</f>
        <v>0</v>
      </c>
      <c r="G1334" s="5">
        <f>IFERROR(SEARCH(Tabelle2!$A$4,Literatur!$C1334),0)</f>
        <v>0</v>
      </c>
      <c r="H1334" s="5">
        <f>IFERROR(SEARCH(Tabelle2!$A$5,Literatur!$C1334),0)</f>
        <v>0</v>
      </c>
      <c r="I1334" s="5">
        <f>IFERROR(SEARCH(Tabelle2!$A$6,Literatur!$C1334),0)</f>
        <v>0</v>
      </c>
      <c r="J1334" s="5">
        <f>IFERROR(SEARCH(Tabelle2!$A$7,Literatur!$C1334),0)</f>
        <v>0</v>
      </c>
      <c r="K1334" s="5">
        <f>IFERROR(SEARCH(Tabelle2!$A$8,Literatur!$C1334),0)</f>
        <v>0</v>
      </c>
      <c r="L1334" s="5">
        <f>IFERROR(SEARCH(Tabelle2!$A$9,Literatur!$C1334),0)</f>
        <v>0</v>
      </c>
      <c r="M1334" s="5">
        <f>IFERROR(SEARCH(Tabelle2!$A$10,Literatur!$C1334),0)</f>
        <v>0</v>
      </c>
      <c r="N1334" t="s">
        <v>60</v>
      </c>
      <c r="O1334" t="s">
        <v>61</v>
      </c>
      <c r="P1334" t="s">
        <v>3344</v>
      </c>
      <c r="Q1334" t="s">
        <v>8787</v>
      </c>
      <c r="R1334">
        <v>11</v>
      </c>
      <c r="S1334">
        <v>115766</v>
      </c>
      <c r="T1334" t="s">
        <v>64</v>
      </c>
      <c r="U1334" t="s">
        <v>14025</v>
      </c>
      <c r="V1334" t="s">
        <v>14026</v>
      </c>
      <c r="X1334" t="s">
        <v>14027</v>
      </c>
      <c r="Y1334" t="s">
        <v>14028</v>
      </c>
      <c r="Z1334" t="s">
        <v>14029</v>
      </c>
      <c r="AA1334">
        <f t="shared" si="63"/>
        <v>4</v>
      </c>
      <c r="AB1334">
        <v>98</v>
      </c>
      <c r="AC1334" t="s">
        <v>14578</v>
      </c>
      <c r="AD1334" t="s">
        <v>71</v>
      </c>
      <c r="AE1334">
        <v>27480107</v>
      </c>
      <c r="AF1334" t="s">
        <v>14579</v>
      </c>
      <c r="AG1334" t="s">
        <v>14580</v>
      </c>
      <c r="AH1334" t="s">
        <v>14581</v>
      </c>
      <c r="AI1334" t="s">
        <v>14582</v>
      </c>
      <c r="AJ1334" t="s">
        <v>147</v>
      </c>
      <c r="AK1334" t="s">
        <v>14583</v>
      </c>
      <c r="AL1334">
        <v>2455236</v>
      </c>
      <c r="AM1334">
        <v>2016</v>
      </c>
      <c r="AN1334" t="s">
        <v>14341</v>
      </c>
      <c r="AO1334" t="s">
        <v>14342</v>
      </c>
      <c r="AP1334" t="s">
        <v>14343</v>
      </c>
      <c r="AQ1334" t="s">
        <v>14344</v>
      </c>
      <c r="AR1334" t="s">
        <v>14345</v>
      </c>
      <c r="AS1334" t="s">
        <v>14346</v>
      </c>
      <c r="AT1334" t="s">
        <v>14584</v>
      </c>
      <c r="AU1334" t="s">
        <v>14585</v>
      </c>
      <c r="AV1334" t="s">
        <v>84</v>
      </c>
      <c r="AW1334" t="s">
        <v>85</v>
      </c>
      <c r="AX1334" t="s">
        <v>86</v>
      </c>
      <c r="AY1334" t="s">
        <v>85</v>
      </c>
      <c r="AZ1334" t="s">
        <v>86</v>
      </c>
      <c r="BA1334" t="s">
        <v>85</v>
      </c>
      <c r="BB1334" t="s">
        <v>86</v>
      </c>
      <c r="BC1334">
        <v>3</v>
      </c>
      <c r="BD1334" t="s">
        <v>86</v>
      </c>
      <c r="BE1334" t="s">
        <v>86</v>
      </c>
      <c r="BF1334" t="s">
        <v>86</v>
      </c>
      <c r="BG1334" t="s">
        <v>86</v>
      </c>
      <c r="BH1334" t="s">
        <v>86</v>
      </c>
      <c r="BI1334" t="s">
        <v>85</v>
      </c>
      <c r="BJ1334" t="s">
        <v>86</v>
      </c>
      <c r="BK1334" t="s">
        <v>86</v>
      </c>
      <c r="BL1334" t="s">
        <v>14586</v>
      </c>
      <c r="BM1334" t="s">
        <v>5113</v>
      </c>
      <c r="BN1334" t="s">
        <v>1106</v>
      </c>
      <c r="BO1334" t="s">
        <v>2306</v>
      </c>
      <c r="BP1334" s="1" t="s">
        <v>14587</v>
      </c>
    </row>
    <row r="1335" spans="1:68" hidden="1" x14ac:dyDescent="0.25">
      <c r="A1335" s="1" t="s">
        <v>14022</v>
      </c>
      <c r="B1335" t="s">
        <v>14023</v>
      </c>
      <c r="C1335" t="s">
        <v>14024</v>
      </c>
      <c r="D1335" s="5">
        <f t="shared" si="62"/>
        <v>0</v>
      </c>
      <c r="E1335" s="5">
        <f>IFERROR(SEARCH(Tabelle2!$A$2,Literatur!$C1335),0)</f>
        <v>0</v>
      </c>
      <c r="F1335" s="5">
        <f>IFERROR(SEARCH(Tabelle2!$A$3,Literatur!$C1335),0)</f>
        <v>0</v>
      </c>
      <c r="G1335" s="5">
        <f>IFERROR(SEARCH(Tabelle2!$A$4,Literatur!$C1335),0)</f>
        <v>0</v>
      </c>
      <c r="H1335" s="5">
        <f>IFERROR(SEARCH(Tabelle2!$A$5,Literatur!$C1335),0)</f>
        <v>0</v>
      </c>
      <c r="I1335" s="5">
        <f>IFERROR(SEARCH(Tabelle2!$A$6,Literatur!$C1335),0)</f>
        <v>0</v>
      </c>
      <c r="J1335" s="5">
        <f>IFERROR(SEARCH(Tabelle2!$A$7,Literatur!$C1335),0)</f>
        <v>0</v>
      </c>
      <c r="K1335" s="5">
        <f>IFERROR(SEARCH(Tabelle2!$A$8,Literatur!$C1335),0)</f>
        <v>0</v>
      </c>
      <c r="L1335" s="5">
        <f>IFERROR(SEARCH(Tabelle2!$A$9,Literatur!$C1335),0)</f>
        <v>0</v>
      </c>
      <c r="M1335" s="5">
        <f>IFERROR(SEARCH(Tabelle2!$A$10,Literatur!$C1335),0)</f>
        <v>0</v>
      </c>
      <c r="N1335" t="s">
        <v>60</v>
      </c>
      <c r="O1335" t="s">
        <v>61</v>
      </c>
      <c r="P1335" t="s">
        <v>3344</v>
      </c>
      <c r="Q1335" t="s">
        <v>8787</v>
      </c>
      <c r="R1335">
        <v>11</v>
      </c>
      <c r="S1335">
        <v>115766</v>
      </c>
      <c r="T1335" t="s">
        <v>64</v>
      </c>
      <c r="U1335" t="s">
        <v>14025</v>
      </c>
      <c r="V1335" t="s">
        <v>14026</v>
      </c>
      <c r="X1335" t="s">
        <v>14027</v>
      </c>
      <c r="Y1335" t="s">
        <v>14028</v>
      </c>
      <c r="Z1335" t="s">
        <v>14029</v>
      </c>
      <c r="AA1335">
        <f t="shared" si="63"/>
        <v>4</v>
      </c>
      <c r="AB1335">
        <v>98</v>
      </c>
      <c r="AC1335" t="s">
        <v>14588</v>
      </c>
      <c r="AD1335" t="s">
        <v>71</v>
      </c>
      <c r="AE1335">
        <v>29910922</v>
      </c>
      <c r="AF1335" t="s">
        <v>14589</v>
      </c>
      <c r="AG1335" t="s">
        <v>14590</v>
      </c>
      <c r="AH1335" t="s">
        <v>14591</v>
      </c>
      <c r="AI1335" t="s">
        <v>14592</v>
      </c>
      <c r="AJ1335" t="s">
        <v>113</v>
      </c>
      <c r="AK1335" t="s">
        <v>384</v>
      </c>
      <c r="AL1335">
        <v>2379510</v>
      </c>
      <c r="AM1335">
        <v>2016</v>
      </c>
      <c r="AN1335" t="s">
        <v>14593</v>
      </c>
      <c r="AO1335" t="s">
        <v>14594</v>
      </c>
      <c r="AP1335" t="s">
        <v>14594</v>
      </c>
      <c r="AQ1335" t="s">
        <v>14595</v>
      </c>
      <c r="AR1335" t="s">
        <v>14596</v>
      </c>
      <c r="AS1335" t="s">
        <v>14597</v>
      </c>
      <c r="AT1335" t="s">
        <v>14598</v>
      </c>
      <c r="AU1335" t="s">
        <v>14599</v>
      </c>
      <c r="AV1335" t="s">
        <v>84</v>
      </c>
      <c r="AW1335" t="s">
        <v>86</v>
      </c>
      <c r="AX1335" t="s">
        <v>86</v>
      </c>
      <c r="AY1335" t="s">
        <v>85</v>
      </c>
      <c r="AZ1335" t="s">
        <v>86</v>
      </c>
      <c r="BA1335" t="s">
        <v>85</v>
      </c>
      <c r="BB1335" t="s">
        <v>86</v>
      </c>
      <c r="BC1335">
        <v>4</v>
      </c>
      <c r="BD1335" t="s">
        <v>86</v>
      </c>
      <c r="BE1335" t="s">
        <v>86</v>
      </c>
      <c r="BF1335" t="s">
        <v>86</v>
      </c>
      <c r="BG1335" t="s">
        <v>86</v>
      </c>
      <c r="BH1335" t="s">
        <v>85</v>
      </c>
      <c r="BI1335" t="s">
        <v>85</v>
      </c>
      <c r="BJ1335" t="s">
        <v>85</v>
      </c>
      <c r="BK1335" t="s">
        <v>86</v>
      </c>
      <c r="BL1335" t="s">
        <v>7283</v>
      </c>
      <c r="BM1335" t="s">
        <v>4952</v>
      </c>
      <c r="BN1335" t="s">
        <v>7947</v>
      </c>
      <c r="BO1335" t="s">
        <v>894</v>
      </c>
      <c r="BP1335" s="1" t="s">
        <v>14600</v>
      </c>
    </row>
    <row r="1336" spans="1:68" hidden="1" x14ac:dyDescent="0.25">
      <c r="A1336" s="1" t="s">
        <v>14022</v>
      </c>
      <c r="B1336" t="s">
        <v>14023</v>
      </c>
      <c r="C1336" t="s">
        <v>14024</v>
      </c>
      <c r="D1336" s="5">
        <f t="shared" si="62"/>
        <v>0</v>
      </c>
      <c r="E1336" s="5">
        <f>IFERROR(SEARCH(Tabelle2!$A$2,Literatur!$C1336),0)</f>
        <v>0</v>
      </c>
      <c r="F1336" s="5">
        <f>IFERROR(SEARCH(Tabelle2!$A$3,Literatur!$C1336),0)</f>
        <v>0</v>
      </c>
      <c r="G1336" s="5">
        <f>IFERROR(SEARCH(Tabelle2!$A$4,Literatur!$C1336),0)</f>
        <v>0</v>
      </c>
      <c r="H1336" s="5">
        <f>IFERROR(SEARCH(Tabelle2!$A$5,Literatur!$C1336),0)</f>
        <v>0</v>
      </c>
      <c r="I1336" s="5">
        <f>IFERROR(SEARCH(Tabelle2!$A$6,Literatur!$C1336),0)</f>
        <v>0</v>
      </c>
      <c r="J1336" s="5">
        <f>IFERROR(SEARCH(Tabelle2!$A$7,Literatur!$C1336),0)</f>
        <v>0</v>
      </c>
      <c r="K1336" s="5">
        <f>IFERROR(SEARCH(Tabelle2!$A$8,Literatur!$C1336),0)</f>
        <v>0</v>
      </c>
      <c r="L1336" s="5">
        <f>IFERROR(SEARCH(Tabelle2!$A$9,Literatur!$C1336),0)</f>
        <v>0</v>
      </c>
      <c r="M1336" s="5">
        <f>IFERROR(SEARCH(Tabelle2!$A$10,Literatur!$C1336),0)</f>
        <v>0</v>
      </c>
      <c r="N1336" t="s">
        <v>60</v>
      </c>
      <c r="O1336" t="s">
        <v>61</v>
      </c>
      <c r="P1336" t="s">
        <v>3344</v>
      </c>
      <c r="Q1336" t="s">
        <v>8787</v>
      </c>
      <c r="R1336">
        <v>11</v>
      </c>
      <c r="S1336">
        <v>115766</v>
      </c>
      <c r="T1336" t="s">
        <v>64</v>
      </c>
      <c r="U1336" t="s">
        <v>14025</v>
      </c>
      <c r="V1336" t="s">
        <v>14026</v>
      </c>
      <c r="X1336" t="s">
        <v>14027</v>
      </c>
      <c r="Y1336" t="s">
        <v>14028</v>
      </c>
      <c r="Z1336" t="s">
        <v>14029</v>
      </c>
      <c r="AA1336">
        <f t="shared" si="63"/>
        <v>4</v>
      </c>
      <c r="AB1336">
        <v>98</v>
      </c>
      <c r="AC1336" t="s">
        <v>14601</v>
      </c>
      <c r="AD1336" t="s">
        <v>71</v>
      </c>
      <c r="AE1336">
        <v>29348366</v>
      </c>
      <c r="AF1336" t="s">
        <v>14602</v>
      </c>
      <c r="AG1336" t="s">
        <v>14603</v>
      </c>
      <c r="AH1336" t="s">
        <v>14604</v>
      </c>
      <c r="AI1336" t="s">
        <v>14605</v>
      </c>
      <c r="AJ1336" t="s">
        <v>113</v>
      </c>
      <c r="AK1336" t="s">
        <v>4991</v>
      </c>
      <c r="AL1336">
        <v>2654101</v>
      </c>
      <c r="AM1336">
        <v>2018</v>
      </c>
      <c r="AN1336" t="s">
        <v>8446</v>
      </c>
      <c r="AO1336" t="s">
        <v>8447</v>
      </c>
      <c r="AP1336" t="s">
        <v>8447</v>
      </c>
      <c r="AQ1336" t="s">
        <v>8448</v>
      </c>
      <c r="AR1336" t="s">
        <v>8449</v>
      </c>
      <c r="AS1336" t="s">
        <v>8450</v>
      </c>
      <c r="AT1336" t="s">
        <v>14606</v>
      </c>
      <c r="AU1336" t="s">
        <v>14607</v>
      </c>
      <c r="AV1336" t="s">
        <v>84</v>
      </c>
      <c r="AW1336" t="s">
        <v>85</v>
      </c>
      <c r="AX1336" t="s">
        <v>86</v>
      </c>
      <c r="AY1336" t="s">
        <v>85</v>
      </c>
      <c r="AZ1336" t="s">
        <v>86</v>
      </c>
      <c r="BA1336" t="s">
        <v>85</v>
      </c>
      <c r="BB1336" t="s">
        <v>86</v>
      </c>
      <c r="BC1336">
        <v>4</v>
      </c>
      <c r="BD1336" t="s">
        <v>86</v>
      </c>
      <c r="BE1336" t="s">
        <v>86</v>
      </c>
      <c r="BF1336" t="s">
        <v>86</v>
      </c>
      <c r="BG1336" t="s">
        <v>86</v>
      </c>
      <c r="BH1336" t="s">
        <v>86</v>
      </c>
      <c r="BI1336" t="s">
        <v>85</v>
      </c>
      <c r="BJ1336" t="s">
        <v>85</v>
      </c>
      <c r="BK1336" t="s">
        <v>86</v>
      </c>
      <c r="BL1336" t="s">
        <v>8604</v>
      </c>
      <c r="BM1336" t="s">
        <v>10259</v>
      </c>
      <c r="BN1336" t="s">
        <v>6732</v>
      </c>
      <c r="BO1336" t="s">
        <v>2426</v>
      </c>
      <c r="BP1336" s="1" t="s">
        <v>14608</v>
      </c>
    </row>
    <row r="1337" spans="1:68" hidden="1" x14ac:dyDescent="0.25">
      <c r="A1337" s="1" t="s">
        <v>14022</v>
      </c>
      <c r="B1337" t="s">
        <v>14023</v>
      </c>
      <c r="C1337" t="s">
        <v>14024</v>
      </c>
      <c r="D1337" s="5">
        <f t="shared" si="62"/>
        <v>0</v>
      </c>
      <c r="E1337" s="5">
        <f>IFERROR(SEARCH(Tabelle2!$A$2,Literatur!$C1337),0)</f>
        <v>0</v>
      </c>
      <c r="F1337" s="5">
        <f>IFERROR(SEARCH(Tabelle2!$A$3,Literatur!$C1337),0)</f>
        <v>0</v>
      </c>
      <c r="G1337" s="5">
        <f>IFERROR(SEARCH(Tabelle2!$A$4,Literatur!$C1337),0)</f>
        <v>0</v>
      </c>
      <c r="H1337" s="5">
        <f>IFERROR(SEARCH(Tabelle2!$A$5,Literatur!$C1337),0)</f>
        <v>0</v>
      </c>
      <c r="I1337" s="5">
        <f>IFERROR(SEARCH(Tabelle2!$A$6,Literatur!$C1337),0)</f>
        <v>0</v>
      </c>
      <c r="J1337" s="5">
        <f>IFERROR(SEARCH(Tabelle2!$A$7,Literatur!$C1337),0)</f>
        <v>0</v>
      </c>
      <c r="K1337" s="5">
        <f>IFERROR(SEARCH(Tabelle2!$A$8,Literatur!$C1337),0)</f>
        <v>0</v>
      </c>
      <c r="L1337" s="5">
        <f>IFERROR(SEARCH(Tabelle2!$A$9,Literatur!$C1337),0)</f>
        <v>0</v>
      </c>
      <c r="M1337" s="5">
        <f>IFERROR(SEARCH(Tabelle2!$A$10,Literatur!$C1337),0)</f>
        <v>0</v>
      </c>
      <c r="N1337" t="s">
        <v>60</v>
      </c>
      <c r="O1337" t="s">
        <v>61</v>
      </c>
      <c r="P1337" t="s">
        <v>3344</v>
      </c>
      <c r="Q1337" t="s">
        <v>8787</v>
      </c>
      <c r="R1337">
        <v>11</v>
      </c>
      <c r="S1337">
        <v>115766</v>
      </c>
      <c r="T1337" t="s">
        <v>64</v>
      </c>
      <c r="U1337" t="s">
        <v>14025</v>
      </c>
      <c r="V1337" t="s">
        <v>14026</v>
      </c>
      <c r="X1337" t="s">
        <v>14027</v>
      </c>
      <c r="Y1337" t="s">
        <v>14028</v>
      </c>
      <c r="Z1337" t="s">
        <v>14029</v>
      </c>
      <c r="AA1337">
        <f t="shared" si="63"/>
        <v>4</v>
      </c>
      <c r="AB1337">
        <v>98</v>
      </c>
      <c r="AC1337" t="s">
        <v>14609</v>
      </c>
      <c r="AD1337" t="s">
        <v>71</v>
      </c>
      <c r="AE1337">
        <v>28402630</v>
      </c>
      <c r="AF1337" t="s">
        <v>14610</v>
      </c>
      <c r="AG1337" t="s">
        <v>14611</v>
      </c>
      <c r="AH1337" t="s">
        <v>14612</v>
      </c>
      <c r="AI1337" t="s">
        <v>14613</v>
      </c>
      <c r="AJ1337" t="s">
        <v>807</v>
      </c>
      <c r="AK1337" t="s">
        <v>807</v>
      </c>
      <c r="AL1337">
        <v>2556316</v>
      </c>
      <c r="AM1337">
        <v>2017</v>
      </c>
      <c r="AN1337" t="s">
        <v>9533</v>
      </c>
      <c r="AO1337" t="s">
        <v>9534</v>
      </c>
      <c r="AP1337" t="s">
        <v>9535</v>
      </c>
      <c r="AQ1337" t="s">
        <v>9536</v>
      </c>
      <c r="AR1337" t="s">
        <v>9537</v>
      </c>
      <c r="AS1337" t="s">
        <v>9538</v>
      </c>
      <c r="AT1337" t="s">
        <v>14614</v>
      </c>
      <c r="AU1337" t="s">
        <v>14615</v>
      </c>
      <c r="AV1337" t="s">
        <v>84</v>
      </c>
      <c r="AW1337" t="s">
        <v>86</v>
      </c>
      <c r="AX1337" t="s">
        <v>86</v>
      </c>
      <c r="AY1337" t="s">
        <v>85</v>
      </c>
      <c r="AZ1337" t="s">
        <v>86</v>
      </c>
      <c r="BA1337" t="s">
        <v>85</v>
      </c>
      <c r="BB1337" t="s">
        <v>86</v>
      </c>
      <c r="BC1337">
        <v>4</v>
      </c>
      <c r="BD1337" t="s">
        <v>85</v>
      </c>
      <c r="BE1337" t="s">
        <v>86</v>
      </c>
      <c r="BF1337" t="s">
        <v>86</v>
      </c>
      <c r="BG1337" t="s">
        <v>86</v>
      </c>
      <c r="BH1337" t="s">
        <v>85</v>
      </c>
      <c r="BI1337" t="s">
        <v>85</v>
      </c>
      <c r="BJ1337" t="s">
        <v>85</v>
      </c>
      <c r="BK1337" t="s">
        <v>86</v>
      </c>
      <c r="BL1337" t="s">
        <v>11199</v>
      </c>
      <c r="BM1337" t="s">
        <v>3906</v>
      </c>
      <c r="BN1337" t="s">
        <v>3310</v>
      </c>
      <c r="BO1337" t="s">
        <v>5014</v>
      </c>
      <c r="BP1337" s="1" t="s">
        <v>14616</v>
      </c>
    </row>
    <row r="1338" spans="1:68" hidden="1" x14ac:dyDescent="0.25">
      <c r="A1338" s="1" t="s">
        <v>14022</v>
      </c>
      <c r="B1338" t="s">
        <v>14023</v>
      </c>
      <c r="C1338" t="s">
        <v>14024</v>
      </c>
      <c r="D1338" s="5">
        <f t="shared" si="62"/>
        <v>0</v>
      </c>
      <c r="E1338" s="5">
        <f>IFERROR(SEARCH(Tabelle2!$A$2,Literatur!$C1338),0)</f>
        <v>0</v>
      </c>
      <c r="F1338" s="5">
        <f>IFERROR(SEARCH(Tabelle2!$A$3,Literatur!$C1338),0)</f>
        <v>0</v>
      </c>
      <c r="G1338" s="5">
        <f>IFERROR(SEARCH(Tabelle2!$A$4,Literatur!$C1338),0)</f>
        <v>0</v>
      </c>
      <c r="H1338" s="5">
        <f>IFERROR(SEARCH(Tabelle2!$A$5,Literatur!$C1338),0)</f>
        <v>0</v>
      </c>
      <c r="I1338" s="5">
        <f>IFERROR(SEARCH(Tabelle2!$A$6,Literatur!$C1338),0)</f>
        <v>0</v>
      </c>
      <c r="J1338" s="5">
        <f>IFERROR(SEARCH(Tabelle2!$A$7,Literatur!$C1338),0)</f>
        <v>0</v>
      </c>
      <c r="K1338" s="5">
        <f>IFERROR(SEARCH(Tabelle2!$A$8,Literatur!$C1338),0)</f>
        <v>0</v>
      </c>
      <c r="L1338" s="5">
        <f>IFERROR(SEARCH(Tabelle2!$A$9,Literatur!$C1338),0)</f>
        <v>0</v>
      </c>
      <c r="M1338" s="5">
        <f>IFERROR(SEARCH(Tabelle2!$A$10,Literatur!$C1338),0)</f>
        <v>0</v>
      </c>
      <c r="N1338" t="s">
        <v>60</v>
      </c>
      <c r="O1338" t="s">
        <v>61</v>
      </c>
      <c r="P1338" t="s">
        <v>3344</v>
      </c>
      <c r="Q1338" t="s">
        <v>8787</v>
      </c>
      <c r="R1338">
        <v>11</v>
      </c>
      <c r="S1338">
        <v>115766</v>
      </c>
      <c r="T1338" t="s">
        <v>64</v>
      </c>
      <c r="U1338" t="s">
        <v>14025</v>
      </c>
      <c r="V1338" t="s">
        <v>14026</v>
      </c>
      <c r="X1338" t="s">
        <v>14027</v>
      </c>
      <c r="Y1338" t="s">
        <v>14028</v>
      </c>
      <c r="Z1338" t="s">
        <v>14029</v>
      </c>
      <c r="AA1338">
        <f t="shared" si="63"/>
        <v>4</v>
      </c>
      <c r="AB1338">
        <v>98</v>
      </c>
      <c r="AC1338" t="s">
        <v>14617</v>
      </c>
      <c r="AD1338" t="s">
        <v>71</v>
      </c>
      <c r="AE1338">
        <v>28165227</v>
      </c>
      <c r="AF1338" t="s">
        <v>14618</v>
      </c>
      <c r="AG1338" t="s">
        <v>14619</v>
      </c>
      <c r="AH1338" t="s">
        <v>14620</v>
      </c>
      <c r="AI1338" t="s">
        <v>14621</v>
      </c>
      <c r="AJ1338" t="s">
        <v>76</v>
      </c>
      <c r="AK1338" t="s">
        <v>2130</v>
      </c>
      <c r="AL1338">
        <v>2535552</v>
      </c>
      <c r="AM1338">
        <v>2017</v>
      </c>
      <c r="AN1338" t="s">
        <v>5291</v>
      </c>
      <c r="AO1338" t="s">
        <v>5292</v>
      </c>
      <c r="AP1338" t="s">
        <v>5292</v>
      </c>
      <c r="AQ1338" t="s">
        <v>5293</v>
      </c>
      <c r="AR1338" t="s">
        <v>5294</v>
      </c>
      <c r="AS1338" t="s">
        <v>5295</v>
      </c>
      <c r="AT1338" t="s">
        <v>14622</v>
      </c>
      <c r="AU1338" t="s">
        <v>14623</v>
      </c>
      <c r="AV1338" t="s">
        <v>84</v>
      </c>
      <c r="AW1338" t="s">
        <v>85</v>
      </c>
      <c r="AX1338" t="s">
        <v>86</v>
      </c>
      <c r="AY1338" t="s">
        <v>85</v>
      </c>
      <c r="AZ1338" t="s">
        <v>86</v>
      </c>
      <c r="BA1338" t="s">
        <v>85</v>
      </c>
      <c r="BB1338" t="s">
        <v>86</v>
      </c>
      <c r="BC1338">
        <v>4</v>
      </c>
      <c r="BD1338" t="s">
        <v>86</v>
      </c>
      <c r="BE1338" t="s">
        <v>86</v>
      </c>
      <c r="BF1338" t="s">
        <v>86</v>
      </c>
      <c r="BG1338" t="s">
        <v>86</v>
      </c>
      <c r="BH1338" t="s">
        <v>86</v>
      </c>
      <c r="BI1338" t="s">
        <v>85</v>
      </c>
      <c r="BJ1338" t="s">
        <v>86</v>
      </c>
      <c r="BK1338" t="s">
        <v>86</v>
      </c>
      <c r="BL1338" t="s">
        <v>155</v>
      </c>
      <c r="BM1338" t="s">
        <v>412</v>
      </c>
      <c r="BN1338" t="s">
        <v>199</v>
      </c>
      <c r="BO1338" t="s">
        <v>5314</v>
      </c>
      <c r="BP1338" s="1" t="s">
        <v>14624</v>
      </c>
    </row>
    <row r="1339" spans="1:68" hidden="1" x14ac:dyDescent="0.25">
      <c r="A1339" s="1" t="s">
        <v>14022</v>
      </c>
      <c r="B1339" t="s">
        <v>14023</v>
      </c>
      <c r="C1339" t="s">
        <v>14024</v>
      </c>
      <c r="D1339" s="5">
        <f t="shared" si="62"/>
        <v>0</v>
      </c>
      <c r="E1339" s="5">
        <f>IFERROR(SEARCH(Tabelle2!$A$2,Literatur!$C1339),0)</f>
        <v>0</v>
      </c>
      <c r="F1339" s="5">
        <f>IFERROR(SEARCH(Tabelle2!$A$3,Literatur!$C1339),0)</f>
        <v>0</v>
      </c>
      <c r="G1339" s="5">
        <f>IFERROR(SEARCH(Tabelle2!$A$4,Literatur!$C1339),0)</f>
        <v>0</v>
      </c>
      <c r="H1339" s="5">
        <f>IFERROR(SEARCH(Tabelle2!$A$5,Literatur!$C1339),0)</f>
        <v>0</v>
      </c>
      <c r="I1339" s="5">
        <f>IFERROR(SEARCH(Tabelle2!$A$6,Literatur!$C1339),0)</f>
        <v>0</v>
      </c>
      <c r="J1339" s="5">
        <f>IFERROR(SEARCH(Tabelle2!$A$7,Literatur!$C1339),0)</f>
        <v>0</v>
      </c>
      <c r="K1339" s="5">
        <f>IFERROR(SEARCH(Tabelle2!$A$8,Literatur!$C1339),0)</f>
        <v>0</v>
      </c>
      <c r="L1339" s="5">
        <f>IFERROR(SEARCH(Tabelle2!$A$9,Literatur!$C1339),0)</f>
        <v>0</v>
      </c>
      <c r="M1339" s="5">
        <f>IFERROR(SEARCH(Tabelle2!$A$10,Literatur!$C1339),0)</f>
        <v>0</v>
      </c>
      <c r="N1339" t="s">
        <v>60</v>
      </c>
      <c r="O1339" t="s">
        <v>61</v>
      </c>
      <c r="P1339" t="s">
        <v>3344</v>
      </c>
      <c r="Q1339" t="s">
        <v>8787</v>
      </c>
      <c r="R1339">
        <v>11</v>
      </c>
      <c r="S1339">
        <v>115766</v>
      </c>
      <c r="T1339" t="s">
        <v>64</v>
      </c>
      <c r="U1339" t="s">
        <v>14025</v>
      </c>
      <c r="V1339" t="s">
        <v>14026</v>
      </c>
      <c r="X1339" t="s">
        <v>14027</v>
      </c>
      <c r="Y1339" t="s">
        <v>14028</v>
      </c>
      <c r="Z1339" t="s">
        <v>14029</v>
      </c>
      <c r="AA1339">
        <f t="shared" si="63"/>
        <v>4</v>
      </c>
      <c r="AB1339">
        <v>98</v>
      </c>
      <c r="AC1339" t="s">
        <v>14625</v>
      </c>
      <c r="AD1339" t="s">
        <v>71</v>
      </c>
      <c r="AE1339">
        <v>28160335</v>
      </c>
      <c r="AF1339" t="s">
        <v>14626</v>
      </c>
      <c r="AG1339" t="s">
        <v>14627</v>
      </c>
      <c r="AH1339" t="s">
        <v>14628</v>
      </c>
      <c r="AI1339" t="s">
        <v>14629</v>
      </c>
      <c r="AJ1339" t="s">
        <v>76</v>
      </c>
      <c r="AK1339" t="s">
        <v>566</v>
      </c>
      <c r="AL1339">
        <v>2540380</v>
      </c>
      <c r="AM1339">
        <v>2017</v>
      </c>
      <c r="AN1339" t="s">
        <v>4436</v>
      </c>
      <c r="AO1339" t="s">
        <v>4437</v>
      </c>
      <c r="AP1339" t="s">
        <v>4438</v>
      </c>
      <c r="AQ1339" t="s">
        <v>4439</v>
      </c>
      <c r="AR1339" t="s">
        <v>4440</v>
      </c>
      <c r="AS1339" t="s">
        <v>4441</v>
      </c>
      <c r="AT1339" t="s">
        <v>14630</v>
      </c>
      <c r="AU1339" t="s">
        <v>14631</v>
      </c>
      <c r="AV1339" t="s">
        <v>84</v>
      </c>
      <c r="AW1339" t="s">
        <v>86</v>
      </c>
      <c r="AX1339" t="s">
        <v>86</v>
      </c>
      <c r="AY1339" t="s">
        <v>85</v>
      </c>
      <c r="AZ1339" t="s">
        <v>86</v>
      </c>
      <c r="BA1339" t="s">
        <v>85</v>
      </c>
      <c r="BB1339" t="s">
        <v>86</v>
      </c>
      <c r="BC1339">
        <v>4</v>
      </c>
      <c r="BD1339" t="s">
        <v>86</v>
      </c>
      <c r="BE1339" t="s">
        <v>86</v>
      </c>
      <c r="BF1339" t="s">
        <v>86</v>
      </c>
      <c r="BG1339" t="s">
        <v>86</v>
      </c>
      <c r="BH1339" t="s">
        <v>85</v>
      </c>
      <c r="BI1339" t="s">
        <v>85</v>
      </c>
      <c r="BJ1339" t="s">
        <v>85</v>
      </c>
      <c r="BK1339" t="s">
        <v>86</v>
      </c>
      <c r="BL1339" t="s">
        <v>14632</v>
      </c>
      <c r="BM1339" t="s">
        <v>1792</v>
      </c>
      <c r="BN1339" t="s">
        <v>12052</v>
      </c>
      <c r="BO1339" t="s">
        <v>1106</v>
      </c>
      <c r="BP1339" s="1" t="s">
        <v>14633</v>
      </c>
    </row>
    <row r="1340" spans="1:68" hidden="1" x14ac:dyDescent="0.25">
      <c r="A1340" s="1" t="s">
        <v>14022</v>
      </c>
      <c r="B1340" t="s">
        <v>14023</v>
      </c>
      <c r="C1340" t="s">
        <v>14024</v>
      </c>
      <c r="D1340" s="5">
        <f t="shared" si="62"/>
        <v>0</v>
      </c>
      <c r="E1340" s="5">
        <f>IFERROR(SEARCH(Tabelle2!$A$2,Literatur!$C1340),0)</f>
        <v>0</v>
      </c>
      <c r="F1340" s="5">
        <f>IFERROR(SEARCH(Tabelle2!$A$3,Literatur!$C1340),0)</f>
        <v>0</v>
      </c>
      <c r="G1340" s="5">
        <f>IFERROR(SEARCH(Tabelle2!$A$4,Literatur!$C1340),0)</f>
        <v>0</v>
      </c>
      <c r="H1340" s="5">
        <f>IFERROR(SEARCH(Tabelle2!$A$5,Literatur!$C1340),0)</f>
        <v>0</v>
      </c>
      <c r="I1340" s="5">
        <f>IFERROR(SEARCH(Tabelle2!$A$6,Literatur!$C1340),0)</f>
        <v>0</v>
      </c>
      <c r="J1340" s="5">
        <f>IFERROR(SEARCH(Tabelle2!$A$7,Literatur!$C1340),0)</f>
        <v>0</v>
      </c>
      <c r="K1340" s="5">
        <f>IFERROR(SEARCH(Tabelle2!$A$8,Literatur!$C1340),0)</f>
        <v>0</v>
      </c>
      <c r="L1340" s="5">
        <f>IFERROR(SEARCH(Tabelle2!$A$9,Literatur!$C1340),0)</f>
        <v>0</v>
      </c>
      <c r="M1340" s="5">
        <f>IFERROR(SEARCH(Tabelle2!$A$10,Literatur!$C1340),0)</f>
        <v>0</v>
      </c>
      <c r="N1340" t="s">
        <v>60</v>
      </c>
      <c r="O1340" t="s">
        <v>61</v>
      </c>
      <c r="P1340" t="s">
        <v>3344</v>
      </c>
      <c r="Q1340" t="s">
        <v>8787</v>
      </c>
      <c r="R1340">
        <v>11</v>
      </c>
      <c r="S1340">
        <v>115766</v>
      </c>
      <c r="T1340" t="s">
        <v>64</v>
      </c>
      <c r="U1340" t="s">
        <v>14025</v>
      </c>
      <c r="V1340" t="s">
        <v>14026</v>
      </c>
      <c r="X1340" t="s">
        <v>14027</v>
      </c>
      <c r="Y1340" t="s">
        <v>14028</v>
      </c>
      <c r="Z1340" t="s">
        <v>14029</v>
      </c>
      <c r="AA1340">
        <f t="shared" si="63"/>
        <v>4</v>
      </c>
      <c r="AB1340">
        <v>98</v>
      </c>
      <c r="AC1340" t="s">
        <v>14634</v>
      </c>
      <c r="AD1340" t="s">
        <v>71</v>
      </c>
      <c r="AE1340">
        <v>28080202</v>
      </c>
      <c r="AF1340" t="s">
        <v>14635</v>
      </c>
      <c r="AG1340" t="s">
        <v>14636</v>
      </c>
      <c r="AH1340" t="s">
        <v>14637</v>
      </c>
      <c r="AI1340" t="s">
        <v>14638</v>
      </c>
      <c r="AJ1340" t="s">
        <v>1033</v>
      </c>
      <c r="AK1340" t="s">
        <v>147</v>
      </c>
      <c r="AL1340">
        <v>2560105</v>
      </c>
      <c r="AM1340">
        <v>2017</v>
      </c>
      <c r="AN1340" t="s">
        <v>14639</v>
      </c>
      <c r="AO1340" t="s">
        <v>14639</v>
      </c>
      <c r="AP1340" t="s">
        <v>14639</v>
      </c>
      <c r="AQ1340" t="s">
        <v>14640</v>
      </c>
      <c r="AR1340" t="s">
        <v>14641</v>
      </c>
      <c r="AS1340" t="s">
        <v>14642</v>
      </c>
      <c r="AT1340" t="s">
        <v>14643</v>
      </c>
      <c r="AU1340" t="s">
        <v>14644</v>
      </c>
      <c r="AV1340" t="s">
        <v>84</v>
      </c>
      <c r="AW1340" t="s">
        <v>86</v>
      </c>
      <c r="AX1340" t="s">
        <v>86</v>
      </c>
      <c r="AY1340" t="s">
        <v>85</v>
      </c>
      <c r="AZ1340" t="s">
        <v>86</v>
      </c>
      <c r="BA1340" t="s">
        <v>85</v>
      </c>
      <c r="BB1340" t="s">
        <v>85</v>
      </c>
      <c r="BC1340">
        <v>4</v>
      </c>
      <c r="BD1340" t="s">
        <v>86</v>
      </c>
      <c r="BE1340" t="s">
        <v>86</v>
      </c>
      <c r="BF1340" t="s">
        <v>85</v>
      </c>
      <c r="BG1340" t="s">
        <v>86</v>
      </c>
      <c r="BH1340" t="s">
        <v>85</v>
      </c>
      <c r="BI1340" t="s">
        <v>85</v>
      </c>
      <c r="BJ1340" t="s">
        <v>85</v>
      </c>
      <c r="BK1340" t="s">
        <v>85</v>
      </c>
      <c r="BL1340" t="s">
        <v>5012</v>
      </c>
      <c r="BM1340" t="s">
        <v>3547</v>
      </c>
      <c r="BN1340" t="s">
        <v>1978</v>
      </c>
      <c r="BO1340" t="s">
        <v>7947</v>
      </c>
      <c r="BP1340" s="1" t="s">
        <v>14645</v>
      </c>
    </row>
    <row r="1341" spans="1:68" hidden="1" x14ac:dyDescent="0.25">
      <c r="A1341" s="1" t="s">
        <v>14022</v>
      </c>
      <c r="B1341" t="s">
        <v>14023</v>
      </c>
      <c r="C1341" t="s">
        <v>14024</v>
      </c>
      <c r="D1341" s="5">
        <f t="shared" si="62"/>
        <v>0</v>
      </c>
      <c r="E1341" s="5">
        <f>IFERROR(SEARCH(Tabelle2!$A$2,Literatur!$C1341),0)</f>
        <v>0</v>
      </c>
      <c r="F1341" s="5">
        <f>IFERROR(SEARCH(Tabelle2!$A$3,Literatur!$C1341),0)</f>
        <v>0</v>
      </c>
      <c r="G1341" s="5">
        <f>IFERROR(SEARCH(Tabelle2!$A$4,Literatur!$C1341),0)</f>
        <v>0</v>
      </c>
      <c r="H1341" s="5">
        <f>IFERROR(SEARCH(Tabelle2!$A$5,Literatur!$C1341),0)</f>
        <v>0</v>
      </c>
      <c r="I1341" s="5">
        <f>IFERROR(SEARCH(Tabelle2!$A$6,Literatur!$C1341),0)</f>
        <v>0</v>
      </c>
      <c r="J1341" s="5">
        <f>IFERROR(SEARCH(Tabelle2!$A$7,Literatur!$C1341),0)</f>
        <v>0</v>
      </c>
      <c r="K1341" s="5">
        <f>IFERROR(SEARCH(Tabelle2!$A$8,Literatur!$C1341),0)</f>
        <v>0</v>
      </c>
      <c r="L1341" s="5">
        <f>IFERROR(SEARCH(Tabelle2!$A$9,Literatur!$C1341),0)</f>
        <v>0</v>
      </c>
      <c r="M1341" s="5">
        <f>IFERROR(SEARCH(Tabelle2!$A$10,Literatur!$C1341),0)</f>
        <v>0</v>
      </c>
      <c r="N1341" t="s">
        <v>60</v>
      </c>
      <c r="O1341" t="s">
        <v>61</v>
      </c>
      <c r="P1341" t="s">
        <v>3344</v>
      </c>
      <c r="Q1341" t="s">
        <v>8787</v>
      </c>
      <c r="R1341">
        <v>11</v>
      </c>
      <c r="S1341">
        <v>115766</v>
      </c>
      <c r="T1341" t="s">
        <v>64</v>
      </c>
      <c r="U1341" t="s">
        <v>14025</v>
      </c>
      <c r="V1341" t="s">
        <v>14026</v>
      </c>
      <c r="X1341" t="s">
        <v>14027</v>
      </c>
      <c r="Y1341" t="s">
        <v>14028</v>
      </c>
      <c r="Z1341" t="s">
        <v>14029</v>
      </c>
      <c r="AA1341">
        <f t="shared" si="63"/>
        <v>4</v>
      </c>
      <c r="AB1341">
        <v>98</v>
      </c>
      <c r="AC1341" t="s">
        <v>14646</v>
      </c>
      <c r="AD1341" t="s">
        <v>71</v>
      </c>
      <c r="AE1341">
        <v>28042453</v>
      </c>
      <c r="AF1341" t="s">
        <v>14647</v>
      </c>
      <c r="AG1341" t="s">
        <v>14648</v>
      </c>
      <c r="AH1341" t="s">
        <v>14649</v>
      </c>
      <c r="AI1341" t="s">
        <v>14650</v>
      </c>
      <c r="AJ1341" t="s">
        <v>77</v>
      </c>
      <c r="AK1341" t="s">
        <v>384</v>
      </c>
      <c r="AL1341">
        <v>2452639</v>
      </c>
      <c r="AM1341">
        <v>2016</v>
      </c>
      <c r="AN1341" t="s">
        <v>10598</v>
      </c>
      <c r="AO1341" t="s">
        <v>10599</v>
      </c>
      <c r="AP1341" t="s">
        <v>10599</v>
      </c>
      <c r="AQ1341" t="s">
        <v>10600</v>
      </c>
      <c r="AR1341" t="s">
        <v>10601</v>
      </c>
      <c r="AS1341" t="s">
        <v>10602</v>
      </c>
      <c r="AT1341" t="s">
        <v>14651</v>
      </c>
      <c r="AU1341" t="s">
        <v>14652</v>
      </c>
      <c r="AV1341" t="s">
        <v>84</v>
      </c>
      <c r="AW1341" t="s">
        <v>85</v>
      </c>
      <c r="AX1341" t="s">
        <v>86</v>
      </c>
      <c r="AY1341" t="s">
        <v>85</v>
      </c>
      <c r="AZ1341" t="s">
        <v>86</v>
      </c>
      <c r="BA1341" t="s">
        <v>85</v>
      </c>
      <c r="BB1341" t="s">
        <v>86</v>
      </c>
      <c r="BC1341">
        <v>4</v>
      </c>
      <c r="BD1341" t="s">
        <v>86</v>
      </c>
      <c r="BE1341" t="s">
        <v>86</v>
      </c>
      <c r="BF1341" t="s">
        <v>85</v>
      </c>
      <c r="BG1341" t="s">
        <v>86</v>
      </c>
      <c r="BH1341" t="s">
        <v>86</v>
      </c>
      <c r="BI1341" t="s">
        <v>85</v>
      </c>
      <c r="BJ1341" t="s">
        <v>86</v>
      </c>
      <c r="BK1341" t="s">
        <v>85</v>
      </c>
      <c r="BL1341" t="s">
        <v>14653</v>
      </c>
      <c r="BM1341" t="s">
        <v>11687</v>
      </c>
      <c r="BN1341" t="s">
        <v>1978</v>
      </c>
      <c r="BO1341" t="s">
        <v>6732</v>
      </c>
      <c r="BP1341" s="1" t="s">
        <v>14654</v>
      </c>
    </row>
    <row r="1342" spans="1:68" hidden="1" x14ac:dyDescent="0.25">
      <c r="A1342" s="1" t="s">
        <v>14022</v>
      </c>
      <c r="B1342" t="s">
        <v>14023</v>
      </c>
      <c r="C1342" t="s">
        <v>14024</v>
      </c>
      <c r="D1342" s="5">
        <f t="shared" si="62"/>
        <v>0</v>
      </c>
      <c r="E1342" s="5">
        <f>IFERROR(SEARCH(Tabelle2!$A$2,Literatur!$C1342),0)</f>
        <v>0</v>
      </c>
      <c r="F1342" s="5">
        <f>IFERROR(SEARCH(Tabelle2!$A$3,Literatur!$C1342),0)</f>
        <v>0</v>
      </c>
      <c r="G1342" s="5">
        <f>IFERROR(SEARCH(Tabelle2!$A$4,Literatur!$C1342),0)</f>
        <v>0</v>
      </c>
      <c r="H1342" s="5">
        <f>IFERROR(SEARCH(Tabelle2!$A$5,Literatur!$C1342),0)</f>
        <v>0</v>
      </c>
      <c r="I1342" s="5">
        <f>IFERROR(SEARCH(Tabelle2!$A$6,Literatur!$C1342),0)</f>
        <v>0</v>
      </c>
      <c r="J1342" s="5">
        <f>IFERROR(SEARCH(Tabelle2!$A$7,Literatur!$C1342),0)</f>
        <v>0</v>
      </c>
      <c r="K1342" s="5">
        <f>IFERROR(SEARCH(Tabelle2!$A$8,Literatur!$C1342),0)</f>
        <v>0</v>
      </c>
      <c r="L1342" s="5">
        <f>IFERROR(SEARCH(Tabelle2!$A$9,Literatur!$C1342),0)</f>
        <v>0</v>
      </c>
      <c r="M1342" s="5">
        <f>IFERROR(SEARCH(Tabelle2!$A$10,Literatur!$C1342),0)</f>
        <v>0</v>
      </c>
      <c r="N1342" t="s">
        <v>60</v>
      </c>
      <c r="O1342" t="s">
        <v>61</v>
      </c>
      <c r="P1342" t="s">
        <v>3344</v>
      </c>
      <c r="Q1342" t="s">
        <v>8787</v>
      </c>
      <c r="R1342">
        <v>11</v>
      </c>
      <c r="S1342">
        <v>115766</v>
      </c>
      <c r="T1342" t="s">
        <v>64</v>
      </c>
      <c r="U1342" t="s">
        <v>14025</v>
      </c>
      <c r="V1342" t="s">
        <v>14026</v>
      </c>
      <c r="X1342" t="s">
        <v>14027</v>
      </c>
      <c r="Y1342" t="s">
        <v>14028</v>
      </c>
      <c r="Z1342" t="s">
        <v>14029</v>
      </c>
      <c r="AA1342">
        <f t="shared" si="63"/>
        <v>4</v>
      </c>
      <c r="AB1342">
        <v>98</v>
      </c>
      <c r="AC1342" t="s">
        <v>14655</v>
      </c>
      <c r="AD1342" t="s">
        <v>71</v>
      </c>
      <c r="AE1342">
        <v>27994766</v>
      </c>
      <c r="AF1342" t="s">
        <v>14656</v>
      </c>
      <c r="AG1342" t="s">
        <v>14657</v>
      </c>
      <c r="AH1342" t="s">
        <v>14658</v>
      </c>
      <c r="AI1342" t="s">
        <v>14659</v>
      </c>
      <c r="AJ1342" t="s">
        <v>770</v>
      </c>
      <c r="AK1342" t="s">
        <v>384</v>
      </c>
      <c r="AL1342">
        <v>2505672</v>
      </c>
      <c r="AM1342">
        <v>2016</v>
      </c>
      <c r="AN1342" t="s">
        <v>9445</v>
      </c>
      <c r="AO1342" t="s">
        <v>9446</v>
      </c>
      <c r="AP1342" t="s">
        <v>9446</v>
      </c>
      <c r="AQ1342" t="s">
        <v>9447</v>
      </c>
      <c r="AR1342" t="s">
        <v>9448</v>
      </c>
      <c r="AS1342" t="s">
        <v>9448</v>
      </c>
      <c r="AT1342" t="s">
        <v>14660</v>
      </c>
      <c r="AU1342" t="s">
        <v>14661</v>
      </c>
      <c r="AV1342" t="s">
        <v>84</v>
      </c>
      <c r="AW1342" t="s">
        <v>85</v>
      </c>
      <c r="AX1342" t="s">
        <v>86</v>
      </c>
      <c r="AY1342" t="s">
        <v>85</v>
      </c>
      <c r="AZ1342" t="s">
        <v>86</v>
      </c>
      <c r="BA1342" t="s">
        <v>85</v>
      </c>
      <c r="BB1342" t="s">
        <v>86</v>
      </c>
      <c r="BC1342">
        <v>4</v>
      </c>
      <c r="BD1342" t="s">
        <v>85</v>
      </c>
      <c r="BE1342" t="s">
        <v>86</v>
      </c>
      <c r="BF1342" t="s">
        <v>86</v>
      </c>
      <c r="BG1342" t="s">
        <v>86</v>
      </c>
      <c r="BH1342" t="s">
        <v>85</v>
      </c>
      <c r="BI1342" t="s">
        <v>85</v>
      </c>
      <c r="BJ1342" t="s">
        <v>85</v>
      </c>
      <c r="BK1342" t="s">
        <v>86</v>
      </c>
      <c r="BL1342" t="s">
        <v>7101</v>
      </c>
      <c r="BM1342" t="s">
        <v>7714</v>
      </c>
      <c r="BN1342" t="s">
        <v>14662</v>
      </c>
      <c r="BO1342" t="s">
        <v>3310</v>
      </c>
      <c r="BP1342" s="1" t="s">
        <v>14663</v>
      </c>
    </row>
    <row r="1343" spans="1:68" hidden="1" x14ac:dyDescent="0.25">
      <c r="A1343" s="1" t="s">
        <v>14022</v>
      </c>
      <c r="B1343" t="s">
        <v>14023</v>
      </c>
      <c r="C1343" t="s">
        <v>14024</v>
      </c>
      <c r="D1343" s="5">
        <f t="shared" si="62"/>
        <v>0</v>
      </c>
      <c r="E1343" s="5">
        <f>IFERROR(SEARCH(Tabelle2!$A$2,Literatur!$C1343),0)</f>
        <v>0</v>
      </c>
      <c r="F1343" s="5">
        <f>IFERROR(SEARCH(Tabelle2!$A$3,Literatur!$C1343),0)</f>
        <v>0</v>
      </c>
      <c r="G1343" s="5">
        <f>IFERROR(SEARCH(Tabelle2!$A$4,Literatur!$C1343),0)</f>
        <v>0</v>
      </c>
      <c r="H1343" s="5">
        <f>IFERROR(SEARCH(Tabelle2!$A$5,Literatur!$C1343),0)</f>
        <v>0</v>
      </c>
      <c r="I1343" s="5">
        <f>IFERROR(SEARCH(Tabelle2!$A$6,Literatur!$C1343),0)</f>
        <v>0</v>
      </c>
      <c r="J1343" s="5">
        <f>IFERROR(SEARCH(Tabelle2!$A$7,Literatur!$C1343),0)</f>
        <v>0</v>
      </c>
      <c r="K1343" s="5">
        <f>IFERROR(SEARCH(Tabelle2!$A$8,Literatur!$C1343),0)</f>
        <v>0</v>
      </c>
      <c r="L1343" s="5">
        <f>IFERROR(SEARCH(Tabelle2!$A$9,Literatur!$C1343),0)</f>
        <v>0</v>
      </c>
      <c r="M1343" s="5">
        <f>IFERROR(SEARCH(Tabelle2!$A$10,Literatur!$C1343),0)</f>
        <v>0</v>
      </c>
      <c r="N1343" t="s">
        <v>60</v>
      </c>
      <c r="O1343" t="s">
        <v>61</v>
      </c>
      <c r="P1343" t="s">
        <v>3344</v>
      </c>
      <c r="Q1343" t="s">
        <v>8787</v>
      </c>
      <c r="R1343">
        <v>11</v>
      </c>
      <c r="S1343">
        <v>115766</v>
      </c>
      <c r="T1343" t="s">
        <v>64</v>
      </c>
      <c r="U1343" t="s">
        <v>14025</v>
      </c>
      <c r="V1343" t="s">
        <v>14026</v>
      </c>
      <c r="X1343" t="s">
        <v>14027</v>
      </c>
      <c r="Y1343" t="s">
        <v>14028</v>
      </c>
      <c r="Z1343" t="s">
        <v>14029</v>
      </c>
      <c r="AA1343">
        <f t="shared" si="63"/>
        <v>4</v>
      </c>
      <c r="AB1343">
        <v>98</v>
      </c>
      <c r="AC1343" t="s">
        <v>14664</v>
      </c>
      <c r="AD1343" t="s">
        <v>71</v>
      </c>
      <c r="AE1343">
        <v>27804297</v>
      </c>
      <c r="AF1343" t="s">
        <v>14665</v>
      </c>
      <c r="AG1343" t="s">
        <v>14666</v>
      </c>
      <c r="AH1343" t="s">
        <v>14667</v>
      </c>
      <c r="AI1343" t="s">
        <v>14668</v>
      </c>
      <c r="AJ1343" t="s">
        <v>178</v>
      </c>
      <c r="AK1343" t="s">
        <v>645</v>
      </c>
      <c r="AL1343">
        <v>2503180</v>
      </c>
      <c r="AM1343">
        <v>2016</v>
      </c>
      <c r="AN1343" t="s">
        <v>9533</v>
      </c>
      <c r="AO1343" t="s">
        <v>9534</v>
      </c>
      <c r="AP1343" t="s">
        <v>9535</v>
      </c>
      <c r="AQ1343" t="s">
        <v>9536</v>
      </c>
      <c r="AR1343" t="s">
        <v>9537</v>
      </c>
      <c r="AS1343" t="s">
        <v>9538</v>
      </c>
      <c r="AT1343" t="s">
        <v>14669</v>
      </c>
      <c r="AU1343" t="s">
        <v>14670</v>
      </c>
      <c r="AV1343" t="s">
        <v>84</v>
      </c>
      <c r="AW1343" t="s">
        <v>85</v>
      </c>
      <c r="AX1343" t="s">
        <v>86</v>
      </c>
      <c r="AY1343" t="s">
        <v>85</v>
      </c>
      <c r="AZ1343" t="s">
        <v>86</v>
      </c>
      <c r="BA1343" t="s">
        <v>85</v>
      </c>
      <c r="BB1343" t="s">
        <v>86</v>
      </c>
      <c r="BC1343">
        <v>4</v>
      </c>
      <c r="BD1343" t="s">
        <v>86</v>
      </c>
      <c r="BE1343" t="s">
        <v>86</v>
      </c>
      <c r="BF1343" t="s">
        <v>86</v>
      </c>
      <c r="BG1343" t="s">
        <v>86</v>
      </c>
      <c r="BH1343" t="s">
        <v>86</v>
      </c>
      <c r="BI1343" t="s">
        <v>85</v>
      </c>
      <c r="BJ1343" t="s">
        <v>86</v>
      </c>
      <c r="BK1343" t="s">
        <v>86</v>
      </c>
      <c r="BL1343" t="s">
        <v>14511</v>
      </c>
      <c r="BM1343" t="s">
        <v>2843</v>
      </c>
      <c r="BN1343" t="s">
        <v>4903</v>
      </c>
      <c r="BO1343" t="s">
        <v>199</v>
      </c>
      <c r="BP1343" s="1" t="s">
        <v>14671</v>
      </c>
    </row>
    <row r="1344" spans="1:68" hidden="1" x14ac:dyDescent="0.25">
      <c r="A1344" s="1" t="s">
        <v>14022</v>
      </c>
      <c r="B1344" t="s">
        <v>14023</v>
      </c>
      <c r="C1344" t="s">
        <v>14024</v>
      </c>
      <c r="D1344" s="5">
        <f t="shared" si="62"/>
        <v>0</v>
      </c>
      <c r="E1344" s="5">
        <f>IFERROR(SEARCH(Tabelle2!$A$2,Literatur!$C1344),0)</f>
        <v>0</v>
      </c>
      <c r="F1344" s="5">
        <f>IFERROR(SEARCH(Tabelle2!$A$3,Literatur!$C1344),0)</f>
        <v>0</v>
      </c>
      <c r="G1344" s="5">
        <f>IFERROR(SEARCH(Tabelle2!$A$4,Literatur!$C1344),0)</f>
        <v>0</v>
      </c>
      <c r="H1344" s="5">
        <f>IFERROR(SEARCH(Tabelle2!$A$5,Literatur!$C1344),0)</f>
        <v>0</v>
      </c>
      <c r="I1344" s="5">
        <f>IFERROR(SEARCH(Tabelle2!$A$6,Literatur!$C1344),0)</f>
        <v>0</v>
      </c>
      <c r="J1344" s="5">
        <f>IFERROR(SEARCH(Tabelle2!$A$7,Literatur!$C1344),0)</f>
        <v>0</v>
      </c>
      <c r="K1344" s="5">
        <f>IFERROR(SEARCH(Tabelle2!$A$8,Literatur!$C1344),0)</f>
        <v>0</v>
      </c>
      <c r="L1344" s="5">
        <f>IFERROR(SEARCH(Tabelle2!$A$9,Literatur!$C1344),0)</f>
        <v>0</v>
      </c>
      <c r="M1344" s="5">
        <f>IFERROR(SEARCH(Tabelle2!$A$10,Literatur!$C1344),0)</f>
        <v>0</v>
      </c>
      <c r="N1344" t="s">
        <v>60</v>
      </c>
      <c r="O1344" t="s">
        <v>61</v>
      </c>
      <c r="P1344" t="s">
        <v>3344</v>
      </c>
      <c r="Q1344" t="s">
        <v>8787</v>
      </c>
      <c r="R1344">
        <v>11</v>
      </c>
      <c r="S1344">
        <v>115766</v>
      </c>
      <c r="T1344" t="s">
        <v>64</v>
      </c>
      <c r="U1344" t="s">
        <v>14025</v>
      </c>
      <c r="V1344" t="s">
        <v>14026</v>
      </c>
      <c r="X1344" t="s">
        <v>14027</v>
      </c>
      <c r="Y1344" t="s">
        <v>14028</v>
      </c>
      <c r="Z1344" t="s">
        <v>14029</v>
      </c>
      <c r="AA1344">
        <f t="shared" si="63"/>
        <v>4</v>
      </c>
      <c r="AB1344">
        <v>98</v>
      </c>
      <c r="AC1344" t="s">
        <v>14672</v>
      </c>
      <c r="AD1344" t="s">
        <v>71</v>
      </c>
      <c r="AE1344">
        <v>29170712</v>
      </c>
      <c r="AF1344" t="s">
        <v>14673</v>
      </c>
      <c r="AG1344" t="s">
        <v>14674</v>
      </c>
      <c r="AH1344" t="s">
        <v>14675</v>
      </c>
      <c r="AI1344" t="s">
        <v>14676</v>
      </c>
      <c r="AJ1344" t="s">
        <v>178</v>
      </c>
      <c r="AK1344" t="s">
        <v>384</v>
      </c>
      <c r="AL1344">
        <v>2526190</v>
      </c>
      <c r="AM1344">
        <v>2016</v>
      </c>
      <c r="AN1344" t="s">
        <v>10598</v>
      </c>
      <c r="AO1344" t="s">
        <v>10599</v>
      </c>
      <c r="AP1344" t="s">
        <v>10599</v>
      </c>
      <c r="AQ1344" t="s">
        <v>10600</v>
      </c>
      <c r="AR1344" t="s">
        <v>10601</v>
      </c>
      <c r="AS1344" t="s">
        <v>10602</v>
      </c>
      <c r="AT1344" t="s">
        <v>14677</v>
      </c>
      <c r="AU1344" t="s">
        <v>14678</v>
      </c>
      <c r="AV1344" t="s">
        <v>84</v>
      </c>
      <c r="AW1344" t="s">
        <v>86</v>
      </c>
      <c r="AX1344" t="s">
        <v>86</v>
      </c>
      <c r="AY1344" t="s">
        <v>85</v>
      </c>
      <c r="AZ1344" t="s">
        <v>85</v>
      </c>
      <c r="BA1344" t="s">
        <v>85</v>
      </c>
      <c r="BB1344" t="s">
        <v>85</v>
      </c>
      <c r="BC1344">
        <v>5</v>
      </c>
      <c r="BD1344" t="s">
        <v>86</v>
      </c>
      <c r="BE1344" t="s">
        <v>86</v>
      </c>
      <c r="BF1344" t="s">
        <v>85</v>
      </c>
      <c r="BG1344" t="s">
        <v>86</v>
      </c>
      <c r="BH1344" t="s">
        <v>85</v>
      </c>
      <c r="BI1344" t="s">
        <v>85</v>
      </c>
      <c r="BJ1344" t="s">
        <v>85</v>
      </c>
      <c r="BK1344" t="s">
        <v>85</v>
      </c>
      <c r="BL1344" t="s">
        <v>5541</v>
      </c>
      <c r="BM1344" t="s">
        <v>1317</v>
      </c>
      <c r="BN1344" t="s">
        <v>2818</v>
      </c>
      <c r="BO1344" t="s">
        <v>12052</v>
      </c>
      <c r="BP1344" s="1" t="s">
        <v>14679</v>
      </c>
    </row>
    <row r="1345" spans="1:68" hidden="1" x14ac:dyDescent="0.25">
      <c r="A1345" s="1" t="s">
        <v>14022</v>
      </c>
      <c r="B1345" t="s">
        <v>14023</v>
      </c>
      <c r="C1345" t="s">
        <v>14024</v>
      </c>
      <c r="D1345" s="5">
        <f t="shared" si="62"/>
        <v>0</v>
      </c>
      <c r="E1345" s="5">
        <f>IFERROR(SEARCH(Tabelle2!$A$2,Literatur!$C1345),0)</f>
        <v>0</v>
      </c>
      <c r="F1345" s="5">
        <f>IFERROR(SEARCH(Tabelle2!$A$3,Literatur!$C1345),0)</f>
        <v>0</v>
      </c>
      <c r="G1345" s="5">
        <f>IFERROR(SEARCH(Tabelle2!$A$4,Literatur!$C1345),0)</f>
        <v>0</v>
      </c>
      <c r="H1345" s="5">
        <f>IFERROR(SEARCH(Tabelle2!$A$5,Literatur!$C1345),0)</f>
        <v>0</v>
      </c>
      <c r="I1345" s="5">
        <f>IFERROR(SEARCH(Tabelle2!$A$6,Literatur!$C1345),0)</f>
        <v>0</v>
      </c>
      <c r="J1345" s="5">
        <f>IFERROR(SEARCH(Tabelle2!$A$7,Literatur!$C1345),0)</f>
        <v>0</v>
      </c>
      <c r="K1345" s="5">
        <f>IFERROR(SEARCH(Tabelle2!$A$8,Literatur!$C1345),0)</f>
        <v>0</v>
      </c>
      <c r="L1345" s="5">
        <f>IFERROR(SEARCH(Tabelle2!$A$9,Literatur!$C1345),0)</f>
        <v>0</v>
      </c>
      <c r="M1345" s="5">
        <f>IFERROR(SEARCH(Tabelle2!$A$10,Literatur!$C1345),0)</f>
        <v>0</v>
      </c>
      <c r="N1345" t="s">
        <v>60</v>
      </c>
      <c r="O1345" t="s">
        <v>61</v>
      </c>
      <c r="P1345" t="s">
        <v>3344</v>
      </c>
      <c r="Q1345" t="s">
        <v>8787</v>
      </c>
      <c r="R1345">
        <v>11</v>
      </c>
      <c r="S1345">
        <v>115766</v>
      </c>
      <c r="T1345" t="s">
        <v>64</v>
      </c>
      <c r="U1345" t="s">
        <v>14025</v>
      </c>
      <c r="V1345" t="s">
        <v>14026</v>
      </c>
      <c r="X1345" t="s">
        <v>14027</v>
      </c>
      <c r="Y1345" t="s">
        <v>14028</v>
      </c>
      <c r="Z1345" t="s">
        <v>14029</v>
      </c>
      <c r="AA1345">
        <f t="shared" si="63"/>
        <v>4</v>
      </c>
      <c r="AB1345">
        <v>98</v>
      </c>
      <c r="AC1345" t="s">
        <v>14680</v>
      </c>
      <c r="AD1345" t="s">
        <v>71</v>
      </c>
      <c r="AE1345">
        <v>29142305</v>
      </c>
      <c r="AF1345" t="s">
        <v>14681</v>
      </c>
      <c r="AG1345" t="s">
        <v>14682</v>
      </c>
      <c r="AH1345" t="s">
        <v>14683</v>
      </c>
      <c r="AI1345" t="s">
        <v>14684</v>
      </c>
      <c r="AJ1345" t="s">
        <v>877</v>
      </c>
      <c r="AK1345" t="s">
        <v>97</v>
      </c>
      <c r="AL1345">
        <v>2612726</v>
      </c>
      <c r="AM1345">
        <v>2017</v>
      </c>
      <c r="AN1345" t="s">
        <v>14685</v>
      </c>
      <c r="AO1345" t="s">
        <v>1301</v>
      </c>
      <c r="AP1345" t="s">
        <v>1301</v>
      </c>
      <c r="AQ1345" t="s">
        <v>1302</v>
      </c>
      <c r="AR1345" t="s">
        <v>1303</v>
      </c>
      <c r="AS1345" t="s">
        <v>1303</v>
      </c>
      <c r="AT1345" t="s">
        <v>14686</v>
      </c>
      <c r="AU1345" t="s">
        <v>14687</v>
      </c>
      <c r="AV1345" t="s">
        <v>84</v>
      </c>
      <c r="AW1345" t="s">
        <v>86</v>
      </c>
      <c r="AX1345" t="s">
        <v>86</v>
      </c>
      <c r="AY1345" t="s">
        <v>85</v>
      </c>
      <c r="AZ1345" t="s">
        <v>86</v>
      </c>
      <c r="BA1345" t="s">
        <v>85</v>
      </c>
      <c r="BB1345" t="s">
        <v>86</v>
      </c>
      <c r="BC1345">
        <v>5</v>
      </c>
      <c r="BD1345" t="s">
        <v>86</v>
      </c>
      <c r="BE1345" t="s">
        <v>86</v>
      </c>
      <c r="BF1345" t="s">
        <v>85</v>
      </c>
      <c r="BG1345" t="s">
        <v>86</v>
      </c>
      <c r="BH1345" t="s">
        <v>85</v>
      </c>
      <c r="BI1345" t="s">
        <v>85</v>
      </c>
      <c r="BJ1345" t="s">
        <v>85</v>
      </c>
      <c r="BK1345" t="s">
        <v>85</v>
      </c>
      <c r="BL1345" t="s">
        <v>1976</v>
      </c>
      <c r="BM1345" t="s">
        <v>327</v>
      </c>
      <c r="BN1345" t="s">
        <v>11199</v>
      </c>
      <c r="BO1345" t="s">
        <v>1978</v>
      </c>
      <c r="BP1345" s="1" t="s">
        <v>14688</v>
      </c>
    </row>
    <row r="1346" spans="1:68" hidden="1" x14ac:dyDescent="0.25">
      <c r="A1346" s="1" t="s">
        <v>14022</v>
      </c>
      <c r="B1346" t="s">
        <v>14023</v>
      </c>
      <c r="C1346" t="s">
        <v>14024</v>
      </c>
      <c r="D1346" s="5">
        <f t="shared" si="62"/>
        <v>0</v>
      </c>
      <c r="E1346" s="5">
        <f>IFERROR(SEARCH(Tabelle2!$A$2,Literatur!$C1346),0)</f>
        <v>0</v>
      </c>
      <c r="F1346" s="5">
        <f>IFERROR(SEARCH(Tabelle2!$A$3,Literatur!$C1346),0)</f>
        <v>0</v>
      </c>
      <c r="G1346" s="5">
        <f>IFERROR(SEARCH(Tabelle2!$A$4,Literatur!$C1346),0)</f>
        <v>0</v>
      </c>
      <c r="H1346" s="5">
        <f>IFERROR(SEARCH(Tabelle2!$A$5,Literatur!$C1346),0)</f>
        <v>0</v>
      </c>
      <c r="I1346" s="5">
        <f>IFERROR(SEARCH(Tabelle2!$A$6,Literatur!$C1346),0)</f>
        <v>0</v>
      </c>
      <c r="J1346" s="5">
        <f>IFERROR(SEARCH(Tabelle2!$A$7,Literatur!$C1346),0)</f>
        <v>0</v>
      </c>
      <c r="K1346" s="5">
        <f>IFERROR(SEARCH(Tabelle2!$A$8,Literatur!$C1346),0)</f>
        <v>0</v>
      </c>
      <c r="L1346" s="5">
        <f>IFERROR(SEARCH(Tabelle2!$A$9,Literatur!$C1346),0)</f>
        <v>0</v>
      </c>
      <c r="M1346" s="5">
        <f>IFERROR(SEARCH(Tabelle2!$A$10,Literatur!$C1346),0)</f>
        <v>0</v>
      </c>
      <c r="N1346" t="s">
        <v>60</v>
      </c>
      <c r="O1346" t="s">
        <v>61</v>
      </c>
      <c r="P1346" t="s">
        <v>3344</v>
      </c>
      <c r="Q1346" t="s">
        <v>8787</v>
      </c>
      <c r="R1346">
        <v>11</v>
      </c>
      <c r="S1346">
        <v>115766</v>
      </c>
      <c r="T1346" t="s">
        <v>64</v>
      </c>
      <c r="U1346" t="s">
        <v>14025</v>
      </c>
      <c r="V1346" t="s">
        <v>14026</v>
      </c>
      <c r="X1346" t="s">
        <v>14027</v>
      </c>
      <c r="Y1346" t="s">
        <v>14028</v>
      </c>
      <c r="Z1346" t="s">
        <v>14029</v>
      </c>
      <c r="AA1346">
        <f t="shared" si="63"/>
        <v>4</v>
      </c>
      <c r="AB1346">
        <v>98</v>
      </c>
      <c r="AC1346" t="s">
        <v>14689</v>
      </c>
      <c r="AD1346" t="s">
        <v>71</v>
      </c>
      <c r="AE1346">
        <v>29142230</v>
      </c>
      <c r="AF1346" t="s">
        <v>14690</v>
      </c>
      <c r="AG1346" t="s">
        <v>14691</v>
      </c>
      <c r="AH1346" t="s">
        <v>14692</v>
      </c>
      <c r="AI1346" t="s">
        <v>14693</v>
      </c>
      <c r="AJ1346" t="s">
        <v>1033</v>
      </c>
      <c r="AK1346" t="s">
        <v>97</v>
      </c>
      <c r="AL1346">
        <v>2612726</v>
      </c>
      <c r="AM1346">
        <v>2017</v>
      </c>
      <c r="AN1346" t="s">
        <v>1300</v>
      </c>
      <c r="AO1346" t="s">
        <v>1301</v>
      </c>
      <c r="AP1346" t="s">
        <v>1301</v>
      </c>
      <c r="AQ1346" t="s">
        <v>1302</v>
      </c>
      <c r="AR1346" t="s">
        <v>1303</v>
      </c>
      <c r="AS1346" t="s">
        <v>1303</v>
      </c>
      <c r="AT1346" t="s">
        <v>14694</v>
      </c>
      <c r="AU1346" t="s">
        <v>14695</v>
      </c>
      <c r="AV1346" t="s">
        <v>84</v>
      </c>
      <c r="AW1346" t="s">
        <v>86</v>
      </c>
      <c r="AX1346" t="s">
        <v>86</v>
      </c>
      <c r="AY1346" t="s">
        <v>85</v>
      </c>
      <c r="AZ1346" t="s">
        <v>86</v>
      </c>
      <c r="BA1346" t="s">
        <v>85</v>
      </c>
      <c r="BB1346" t="s">
        <v>86</v>
      </c>
      <c r="BC1346">
        <v>5</v>
      </c>
      <c r="BD1346" t="s">
        <v>86</v>
      </c>
      <c r="BE1346" t="s">
        <v>86</v>
      </c>
      <c r="BF1346" t="s">
        <v>86</v>
      </c>
      <c r="BG1346" t="s">
        <v>86</v>
      </c>
      <c r="BH1346" t="s">
        <v>85</v>
      </c>
      <c r="BI1346" t="s">
        <v>85</v>
      </c>
      <c r="BJ1346" t="s">
        <v>85</v>
      </c>
      <c r="BK1346" t="s">
        <v>86</v>
      </c>
      <c r="BL1346" t="s">
        <v>1976</v>
      </c>
      <c r="BM1346" t="s">
        <v>327</v>
      </c>
      <c r="BN1346" t="s">
        <v>7847</v>
      </c>
      <c r="BO1346" t="s">
        <v>1978</v>
      </c>
      <c r="BP1346" s="1" t="s">
        <v>14696</v>
      </c>
    </row>
    <row r="1347" spans="1:68" hidden="1" x14ac:dyDescent="0.25">
      <c r="A1347" s="1" t="s">
        <v>14022</v>
      </c>
      <c r="B1347" t="s">
        <v>14023</v>
      </c>
      <c r="C1347" t="s">
        <v>14024</v>
      </c>
      <c r="D1347" s="5">
        <f t="shared" ref="D1347:D1401" si="64">SUM(E1347:M1347)</f>
        <v>0</v>
      </c>
      <c r="E1347" s="5">
        <f>IFERROR(SEARCH(Tabelle2!$A$2,Literatur!$C1347),0)</f>
        <v>0</v>
      </c>
      <c r="F1347" s="5">
        <f>IFERROR(SEARCH(Tabelle2!$A$3,Literatur!$C1347),0)</f>
        <v>0</v>
      </c>
      <c r="G1347" s="5">
        <f>IFERROR(SEARCH(Tabelle2!$A$4,Literatur!$C1347),0)</f>
        <v>0</v>
      </c>
      <c r="H1347" s="5">
        <f>IFERROR(SEARCH(Tabelle2!$A$5,Literatur!$C1347),0)</f>
        <v>0</v>
      </c>
      <c r="I1347" s="5">
        <f>IFERROR(SEARCH(Tabelle2!$A$6,Literatur!$C1347),0)</f>
        <v>0</v>
      </c>
      <c r="J1347" s="5">
        <f>IFERROR(SEARCH(Tabelle2!$A$7,Literatur!$C1347),0)</f>
        <v>0</v>
      </c>
      <c r="K1347" s="5">
        <f>IFERROR(SEARCH(Tabelle2!$A$8,Literatur!$C1347),0)</f>
        <v>0</v>
      </c>
      <c r="L1347" s="5">
        <f>IFERROR(SEARCH(Tabelle2!$A$9,Literatur!$C1347),0)</f>
        <v>0</v>
      </c>
      <c r="M1347" s="5">
        <f>IFERROR(SEARCH(Tabelle2!$A$10,Literatur!$C1347),0)</f>
        <v>0</v>
      </c>
      <c r="N1347" t="s">
        <v>60</v>
      </c>
      <c r="O1347" t="s">
        <v>61</v>
      </c>
      <c r="P1347" t="s">
        <v>3344</v>
      </c>
      <c r="Q1347" t="s">
        <v>8787</v>
      </c>
      <c r="R1347">
        <v>11</v>
      </c>
      <c r="S1347">
        <v>115766</v>
      </c>
      <c r="T1347" t="s">
        <v>64</v>
      </c>
      <c r="U1347" t="s">
        <v>14025</v>
      </c>
      <c r="V1347" t="s">
        <v>14026</v>
      </c>
      <c r="X1347" t="s">
        <v>14027</v>
      </c>
      <c r="Y1347" t="s">
        <v>14028</v>
      </c>
      <c r="Z1347" t="s">
        <v>14029</v>
      </c>
      <c r="AA1347">
        <f t="shared" ref="AA1347:AA1401" si="65">IF(_xlfn.FLOOR.MATH(SUMPRODUCT(LEN(Z1347)-LEN(SUBSTITUTE(Z1347,",","")))/2-1)&lt;0,0,_xlfn.FLOOR.MATH(SUMPRODUCT(LEN(Z1347)-LEN(SUBSTITUTE(Z1347,",","")))/2))</f>
        <v>4</v>
      </c>
      <c r="AB1347">
        <v>98</v>
      </c>
      <c r="AC1347" t="s">
        <v>14697</v>
      </c>
      <c r="AD1347" t="s">
        <v>71</v>
      </c>
      <c r="AE1347">
        <v>28983993</v>
      </c>
      <c r="AF1347" t="s">
        <v>14698</v>
      </c>
      <c r="AG1347" t="s">
        <v>14699</v>
      </c>
      <c r="AH1347" t="s">
        <v>14700</v>
      </c>
      <c r="AI1347" t="s">
        <v>14701</v>
      </c>
      <c r="AJ1347" t="s">
        <v>76</v>
      </c>
      <c r="AK1347" t="s">
        <v>1285</v>
      </c>
      <c r="AL1347">
        <v>2611271</v>
      </c>
      <c r="AM1347">
        <v>2017</v>
      </c>
      <c r="AN1347" t="s">
        <v>14702</v>
      </c>
      <c r="AO1347" t="s">
        <v>14703</v>
      </c>
      <c r="AP1347" t="s">
        <v>14703</v>
      </c>
      <c r="AQ1347" t="s">
        <v>14704</v>
      </c>
      <c r="AR1347" t="s">
        <v>14705</v>
      </c>
      <c r="AS1347" t="s">
        <v>14706</v>
      </c>
      <c r="AT1347" t="s">
        <v>14707</v>
      </c>
      <c r="AU1347" t="s">
        <v>14708</v>
      </c>
      <c r="AV1347" t="s">
        <v>84</v>
      </c>
      <c r="AW1347" t="s">
        <v>86</v>
      </c>
      <c r="AX1347" t="s">
        <v>86</v>
      </c>
      <c r="AY1347" t="s">
        <v>85</v>
      </c>
      <c r="AZ1347" t="s">
        <v>86</v>
      </c>
      <c r="BA1347" t="s">
        <v>85</v>
      </c>
      <c r="BB1347" t="s">
        <v>86</v>
      </c>
      <c r="BC1347">
        <v>5</v>
      </c>
      <c r="BD1347" t="s">
        <v>86</v>
      </c>
      <c r="BE1347" t="s">
        <v>86</v>
      </c>
      <c r="BF1347" t="s">
        <v>85</v>
      </c>
      <c r="BG1347" t="s">
        <v>86</v>
      </c>
      <c r="BH1347" t="s">
        <v>85</v>
      </c>
      <c r="BI1347" t="s">
        <v>85</v>
      </c>
      <c r="BJ1347" t="s">
        <v>85</v>
      </c>
      <c r="BK1347" t="s">
        <v>85</v>
      </c>
      <c r="BL1347" t="s">
        <v>14182</v>
      </c>
      <c r="BM1347" t="s">
        <v>1488</v>
      </c>
      <c r="BN1347" t="s">
        <v>14709</v>
      </c>
      <c r="BO1347" t="s">
        <v>14662</v>
      </c>
      <c r="BP1347" s="1" t="s">
        <v>14710</v>
      </c>
    </row>
    <row r="1348" spans="1:68" hidden="1" x14ac:dyDescent="0.25">
      <c r="A1348" s="1" t="s">
        <v>14022</v>
      </c>
      <c r="B1348" t="s">
        <v>14023</v>
      </c>
      <c r="C1348" t="s">
        <v>14024</v>
      </c>
      <c r="D1348" s="5">
        <f t="shared" si="64"/>
        <v>0</v>
      </c>
      <c r="E1348" s="5">
        <f>IFERROR(SEARCH(Tabelle2!$A$2,Literatur!$C1348),0)</f>
        <v>0</v>
      </c>
      <c r="F1348" s="5">
        <f>IFERROR(SEARCH(Tabelle2!$A$3,Literatur!$C1348),0)</f>
        <v>0</v>
      </c>
      <c r="G1348" s="5">
        <f>IFERROR(SEARCH(Tabelle2!$A$4,Literatur!$C1348),0)</f>
        <v>0</v>
      </c>
      <c r="H1348" s="5">
        <f>IFERROR(SEARCH(Tabelle2!$A$5,Literatur!$C1348),0)</f>
        <v>0</v>
      </c>
      <c r="I1348" s="5">
        <f>IFERROR(SEARCH(Tabelle2!$A$6,Literatur!$C1348),0)</f>
        <v>0</v>
      </c>
      <c r="J1348" s="5">
        <f>IFERROR(SEARCH(Tabelle2!$A$7,Literatur!$C1348),0)</f>
        <v>0</v>
      </c>
      <c r="K1348" s="5">
        <f>IFERROR(SEARCH(Tabelle2!$A$8,Literatur!$C1348),0)</f>
        <v>0</v>
      </c>
      <c r="L1348" s="5">
        <f>IFERROR(SEARCH(Tabelle2!$A$9,Literatur!$C1348),0)</f>
        <v>0</v>
      </c>
      <c r="M1348" s="5">
        <f>IFERROR(SEARCH(Tabelle2!$A$10,Literatur!$C1348),0)</f>
        <v>0</v>
      </c>
      <c r="N1348" t="s">
        <v>60</v>
      </c>
      <c r="O1348" t="s">
        <v>61</v>
      </c>
      <c r="P1348" t="s">
        <v>3344</v>
      </c>
      <c r="Q1348" t="s">
        <v>8787</v>
      </c>
      <c r="R1348">
        <v>11</v>
      </c>
      <c r="S1348">
        <v>115766</v>
      </c>
      <c r="T1348" t="s">
        <v>64</v>
      </c>
      <c r="U1348" t="s">
        <v>14025</v>
      </c>
      <c r="V1348" t="s">
        <v>14026</v>
      </c>
      <c r="X1348" t="s">
        <v>14027</v>
      </c>
      <c r="Y1348" t="s">
        <v>14028</v>
      </c>
      <c r="Z1348" t="s">
        <v>14029</v>
      </c>
      <c r="AA1348">
        <f t="shared" si="65"/>
        <v>4</v>
      </c>
      <c r="AB1348">
        <v>98</v>
      </c>
      <c r="AC1348" t="s">
        <v>14711</v>
      </c>
      <c r="AD1348" t="s">
        <v>71</v>
      </c>
      <c r="AE1348">
        <v>27549117</v>
      </c>
      <c r="AF1348" t="s">
        <v>14712</v>
      </c>
      <c r="AG1348" t="s">
        <v>14713</v>
      </c>
      <c r="AH1348" t="s">
        <v>14714</v>
      </c>
      <c r="AI1348" t="s">
        <v>14715</v>
      </c>
      <c r="AJ1348" t="s">
        <v>113</v>
      </c>
      <c r="AK1348" t="s">
        <v>97</v>
      </c>
      <c r="AL1348">
        <v>2483895</v>
      </c>
      <c r="AM1348">
        <v>2016</v>
      </c>
      <c r="AN1348" t="s">
        <v>14716</v>
      </c>
      <c r="AO1348" t="s">
        <v>14717</v>
      </c>
      <c r="AP1348" t="s">
        <v>14717</v>
      </c>
      <c r="AQ1348" t="s">
        <v>14718</v>
      </c>
      <c r="AR1348" t="s">
        <v>14719</v>
      </c>
      <c r="AS1348" t="s">
        <v>14719</v>
      </c>
      <c r="AT1348" t="s">
        <v>14720</v>
      </c>
      <c r="AU1348" t="s">
        <v>14721</v>
      </c>
      <c r="AV1348" t="s">
        <v>84</v>
      </c>
      <c r="AW1348" t="s">
        <v>85</v>
      </c>
      <c r="AX1348" t="s">
        <v>86</v>
      </c>
      <c r="AY1348" t="s">
        <v>85</v>
      </c>
      <c r="AZ1348" t="s">
        <v>86</v>
      </c>
      <c r="BA1348" t="s">
        <v>85</v>
      </c>
      <c r="BB1348" t="s">
        <v>85</v>
      </c>
      <c r="BC1348">
        <v>5</v>
      </c>
      <c r="BD1348" t="s">
        <v>86</v>
      </c>
      <c r="BE1348" t="s">
        <v>86</v>
      </c>
      <c r="BF1348" t="s">
        <v>85</v>
      </c>
      <c r="BG1348" t="s">
        <v>85</v>
      </c>
      <c r="BH1348" t="s">
        <v>85</v>
      </c>
      <c r="BI1348" t="s">
        <v>85</v>
      </c>
      <c r="BJ1348" t="s">
        <v>85</v>
      </c>
      <c r="BK1348" t="s">
        <v>85</v>
      </c>
      <c r="BL1348" t="s">
        <v>8954</v>
      </c>
      <c r="BM1348" t="s">
        <v>14049</v>
      </c>
      <c r="BN1348" t="s">
        <v>1050</v>
      </c>
      <c r="BO1348" t="s">
        <v>4903</v>
      </c>
      <c r="BP1348" s="1" t="s">
        <v>14722</v>
      </c>
    </row>
    <row r="1349" spans="1:68" hidden="1" x14ac:dyDescent="0.25">
      <c r="A1349" s="1" t="s">
        <v>14022</v>
      </c>
      <c r="B1349" t="s">
        <v>14023</v>
      </c>
      <c r="C1349" t="s">
        <v>14024</v>
      </c>
      <c r="D1349" s="5">
        <f t="shared" si="64"/>
        <v>0</v>
      </c>
      <c r="E1349" s="5">
        <f>IFERROR(SEARCH(Tabelle2!$A$2,Literatur!$C1349),0)</f>
        <v>0</v>
      </c>
      <c r="F1349" s="5">
        <f>IFERROR(SEARCH(Tabelle2!$A$3,Literatur!$C1349),0)</f>
        <v>0</v>
      </c>
      <c r="G1349" s="5">
        <f>IFERROR(SEARCH(Tabelle2!$A$4,Literatur!$C1349),0)</f>
        <v>0</v>
      </c>
      <c r="H1349" s="5">
        <f>IFERROR(SEARCH(Tabelle2!$A$5,Literatur!$C1349),0)</f>
        <v>0</v>
      </c>
      <c r="I1349" s="5">
        <f>IFERROR(SEARCH(Tabelle2!$A$6,Literatur!$C1349),0)</f>
        <v>0</v>
      </c>
      <c r="J1349" s="5">
        <f>IFERROR(SEARCH(Tabelle2!$A$7,Literatur!$C1349),0)</f>
        <v>0</v>
      </c>
      <c r="K1349" s="5">
        <f>IFERROR(SEARCH(Tabelle2!$A$8,Literatur!$C1349),0)</f>
        <v>0</v>
      </c>
      <c r="L1349" s="5">
        <f>IFERROR(SEARCH(Tabelle2!$A$9,Literatur!$C1349),0)</f>
        <v>0</v>
      </c>
      <c r="M1349" s="5">
        <f>IFERROR(SEARCH(Tabelle2!$A$10,Literatur!$C1349),0)</f>
        <v>0</v>
      </c>
      <c r="N1349" t="s">
        <v>60</v>
      </c>
      <c r="O1349" t="s">
        <v>61</v>
      </c>
      <c r="P1349" t="s">
        <v>3344</v>
      </c>
      <c r="Q1349" t="s">
        <v>8787</v>
      </c>
      <c r="R1349">
        <v>11</v>
      </c>
      <c r="S1349">
        <v>115766</v>
      </c>
      <c r="T1349" t="s">
        <v>64</v>
      </c>
      <c r="U1349" t="s">
        <v>14025</v>
      </c>
      <c r="V1349" t="s">
        <v>14026</v>
      </c>
      <c r="X1349" t="s">
        <v>14027</v>
      </c>
      <c r="Y1349" t="s">
        <v>14028</v>
      </c>
      <c r="Z1349" t="s">
        <v>14029</v>
      </c>
      <c r="AA1349">
        <f t="shared" si="65"/>
        <v>4</v>
      </c>
      <c r="AB1349">
        <v>98</v>
      </c>
      <c r="AC1349" t="s">
        <v>14723</v>
      </c>
      <c r="AD1349" t="s">
        <v>71</v>
      </c>
      <c r="AE1349">
        <v>29043777</v>
      </c>
      <c r="AF1349" t="s">
        <v>14724</v>
      </c>
      <c r="AG1349" t="s">
        <v>14725</v>
      </c>
      <c r="AH1349" t="s">
        <v>14726</v>
      </c>
      <c r="AI1349" t="s">
        <v>14727</v>
      </c>
      <c r="AJ1349" t="s">
        <v>97</v>
      </c>
      <c r="AK1349" t="s">
        <v>147</v>
      </c>
      <c r="AL1349">
        <v>2619942</v>
      </c>
      <c r="AM1349">
        <v>2017</v>
      </c>
      <c r="AN1349" t="s">
        <v>14072</v>
      </c>
      <c r="AO1349" t="s">
        <v>14073</v>
      </c>
      <c r="AP1349" t="s">
        <v>14074</v>
      </c>
      <c r="AQ1349" t="s">
        <v>14075</v>
      </c>
      <c r="AR1349" t="s">
        <v>14076</v>
      </c>
      <c r="AS1349" t="s">
        <v>14077</v>
      </c>
      <c r="AT1349" t="s">
        <v>14728</v>
      </c>
      <c r="AU1349" t="s">
        <v>14729</v>
      </c>
      <c r="AV1349" t="s">
        <v>84</v>
      </c>
      <c r="AW1349" t="s">
        <v>85</v>
      </c>
      <c r="AX1349" t="s">
        <v>86</v>
      </c>
      <c r="AY1349" t="s">
        <v>85</v>
      </c>
      <c r="AZ1349" t="s">
        <v>86</v>
      </c>
      <c r="BA1349" t="s">
        <v>85</v>
      </c>
      <c r="BB1349" t="s">
        <v>86</v>
      </c>
      <c r="BC1349">
        <v>6</v>
      </c>
      <c r="BD1349" t="s">
        <v>86</v>
      </c>
      <c r="BE1349" t="s">
        <v>86</v>
      </c>
      <c r="BF1349" t="s">
        <v>85</v>
      </c>
      <c r="BG1349" t="s">
        <v>86</v>
      </c>
      <c r="BH1349" t="s">
        <v>86</v>
      </c>
      <c r="BI1349" t="s">
        <v>86</v>
      </c>
      <c r="BJ1349" t="s">
        <v>85</v>
      </c>
      <c r="BK1349" t="s">
        <v>85</v>
      </c>
      <c r="BL1349" t="s">
        <v>12619</v>
      </c>
      <c r="BM1349" t="s">
        <v>7204</v>
      </c>
      <c r="BN1349" t="s">
        <v>3939</v>
      </c>
      <c r="BO1349" t="s">
        <v>2818</v>
      </c>
      <c r="BP1349" s="1" t="s">
        <v>14730</v>
      </c>
    </row>
    <row r="1350" spans="1:68" hidden="1" x14ac:dyDescent="0.25">
      <c r="A1350" s="1" t="s">
        <v>14022</v>
      </c>
      <c r="B1350" t="s">
        <v>14023</v>
      </c>
      <c r="C1350" t="s">
        <v>14024</v>
      </c>
      <c r="D1350" s="5">
        <f t="shared" si="64"/>
        <v>0</v>
      </c>
      <c r="E1350" s="5">
        <f>IFERROR(SEARCH(Tabelle2!$A$2,Literatur!$C1350),0)</f>
        <v>0</v>
      </c>
      <c r="F1350" s="5">
        <f>IFERROR(SEARCH(Tabelle2!$A$3,Literatur!$C1350),0)</f>
        <v>0</v>
      </c>
      <c r="G1350" s="5">
        <f>IFERROR(SEARCH(Tabelle2!$A$4,Literatur!$C1350),0)</f>
        <v>0</v>
      </c>
      <c r="H1350" s="5">
        <f>IFERROR(SEARCH(Tabelle2!$A$5,Literatur!$C1350),0)</f>
        <v>0</v>
      </c>
      <c r="I1350" s="5">
        <f>IFERROR(SEARCH(Tabelle2!$A$6,Literatur!$C1350),0)</f>
        <v>0</v>
      </c>
      <c r="J1350" s="5">
        <f>IFERROR(SEARCH(Tabelle2!$A$7,Literatur!$C1350),0)</f>
        <v>0</v>
      </c>
      <c r="K1350" s="5">
        <f>IFERROR(SEARCH(Tabelle2!$A$8,Literatur!$C1350),0)</f>
        <v>0</v>
      </c>
      <c r="L1350" s="5">
        <f>IFERROR(SEARCH(Tabelle2!$A$9,Literatur!$C1350),0)</f>
        <v>0</v>
      </c>
      <c r="M1350" s="5">
        <f>IFERROR(SEARCH(Tabelle2!$A$10,Literatur!$C1350),0)</f>
        <v>0</v>
      </c>
      <c r="N1350" t="s">
        <v>60</v>
      </c>
      <c r="O1350" t="s">
        <v>61</v>
      </c>
      <c r="P1350" t="s">
        <v>3344</v>
      </c>
      <c r="Q1350" t="s">
        <v>8787</v>
      </c>
      <c r="R1350">
        <v>11</v>
      </c>
      <c r="S1350">
        <v>115766</v>
      </c>
      <c r="T1350" t="s">
        <v>64</v>
      </c>
      <c r="U1350" t="s">
        <v>14025</v>
      </c>
      <c r="V1350" t="s">
        <v>14026</v>
      </c>
      <c r="X1350" t="s">
        <v>14027</v>
      </c>
      <c r="Y1350" t="s">
        <v>14028</v>
      </c>
      <c r="Z1350" t="s">
        <v>14029</v>
      </c>
      <c r="AA1350">
        <f t="shared" si="65"/>
        <v>4</v>
      </c>
      <c r="AB1350">
        <v>98</v>
      </c>
      <c r="AC1350" t="s">
        <v>14731</v>
      </c>
      <c r="AD1350" t="s">
        <v>71</v>
      </c>
      <c r="AE1350">
        <v>28406400</v>
      </c>
      <c r="AF1350" t="s">
        <v>14732</v>
      </c>
      <c r="AG1350" t="s">
        <v>14733</v>
      </c>
      <c r="AH1350" t="s">
        <v>14734</v>
      </c>
      <c r="AI1350" t="s">
        <v>14735</v>
      </c>
      <c r="AJ1350" t="s">
        <v>77</v>
      </c>
      <c r="AK1350" t="s">
        <v>241</v>
      </c>
      <c r="AL1350">
        <v>2542597</v>
      </c>
      <c r="AM1350">
        <v>2017</v>
      </c>
      <c r="AN1350" t="s">
        <v>4346</v>
      </c>
      <c r="AO1350" t="s">
        <v>4347</v>
      </c>
      <c r="AP1350" t="s">
        <v>4347</v>
      </c>
      <c r="AQ1350" t="s">
        <v>4348</v>
      </c>
      <c r="AR1350" t="s">
        <v>4349</v>
      </c>
      <c r="AS1350" t="s">
        <v>4349</v>
      </c>
      <c r="AT1350" t="s">
        <v>14736</v>
      </c>
      <c r="AU1350" t="s">
        <v>14661</v>
      </c>
      <c r="AV1350" t="s">
        <v>84</v>
      </c>
      <c r="AW1350" t="s">
        <v>86</v>
      </c>
      <c r="AX1350" t="s">
        <v>86</v>
      </c>
      <c r="AY1350" t="s">
        <v>85</v>
      </c>
      <c r="AZ1350" t="s">
        <v>86</v>
      </c>
      <c r="BA1350" t="s">
        <v>85</v>
      </c>
      <c r="BB1350" t="s">
        <v>85</v>
      </c>
      <c r="BC1350">
        <v>6</v>
      </c>
      <c r="BD1350" t="s">
        <v>86</v>
      </c>
      <c r="BE1350" t="s">
        <v>86</v>
      </c>
      <c r="BF1350" t="s">
        <v>85</v>
      </c>
      <c r="BG1350" t="s">
        <v>86</v>
      </c>
      <c r="BH1350" t="s">
        <v>85</v>
      </c>
      <c r="BI1350" t="s">
        <v>85</v>
      </c>
      <c r="BJ1350" t="s">
        <v>85</v>
      </c>
      <c r="BK1350" t="s">
        <v>86</v>
      </c>
      <c r="BL1350" t="s">
        <v>14737</v>
      </c>
      <c r="BM1350" t="s">
        <v>14738</v>
      </c>
      <c r="BN1350" t="s">
        <v>3967</v>
      </c>
      <c r="BO1350" t="s">
        <v>11199</v>
      </c>
      <c r="BP1350" s="1" t="s">
        <v>14739</v>
      </c>
    </row>
    <row r="1351" spans="1:68" hidden="1" x14ac:dyDescent="0.25">
      <c r="A1351" s="1" t="s">
        <v>14022</v>
      </c>
      <c r="B1351" t="s">
        <v>14023</v>
      </c>
      <c r="C1351" t="s">
        <v>14024</v>
      </c>
      <c r="D1351" s="5">
        <f t="shared" si="64"/>
        <v>0</v>
      </c>
      <c r="E1351" s="5">
        <f>IFERROR(SEARCH(Tabelle2!$A$2,Literatur!$C1351),0)</f>
        <v>0</v>
      </c>
      <c r="F1351" s="5">
        <f>IFERROR(SEARCH(Tabelle2!$A$3,Literatur!$C1351),0)</f>
        <v>0</v>
      </c>
      <c r="G1351" s="5">
        <f>IFERROR(SEARCH(Tabelle2!$A$4,Literatur!$C1351),0)</f>
        <v>0</v>
      </c>
      <c r="H1351" s="5">
        <f>IFERROR(SEARCH(Tabelle2!$A$5,Literatur!$C1351),0)</f>
        <v>0</v>
      </c>
      <c r="I1351" s="5">
        <f>IFERROR(SEARCH(Tabelle2!$A$6,Literatur!$C1351),0)</f>
        <v>0</v>
      </c>
      <c r="J1351" s="5">
        <f>IFERROR(SEARCH(Tabelle2!$A$7,Literatur!$C1351),0)</f>
        <v>0</v>
      </c>
      <c r="K1351" s="5">
        <f>IFERROR(SEARCH(Tabelle2!$A$8,Literatur!$C1351),0)</f>
        <v>0</v>
      </c>
      <c r="L1351" s="5">
        <f>IFERROR(SEARCH(Tabelle2!$A$9,Literatur!$C1351),0)</f>
        <v>0</v>
      </c>
      <c r="M1351" s="5">
        <f>IFERROR(SEARCH(Tabelle2!$A$10,Literatur!$C1351),0)</f>
        <v>0</v>
      </c>
      <c r="N1351" t="s">
        <v>60</v>
      </c>
      <c r="O1351" t="s">
        <v>61</v>
      </c>
      <c r="P1351" t="s">
        <v>3344</v>
      </c>
      <c r="Q1351" t="s">
        <v>8787</v>
      </c>
      <c r="R1351">
        <v>11</v>
      </c>
      <c r="S1351">
        <v>115766</v>
      </c>
      <c r="T1351" t="s">
        <v>64</v>
      </c>
      <c r="U1351" t="s">
        <v>14025</v>
      </c>
      <c r="V1351" t="s">
        <v>14026</v>
      </c>
      <c r="X1351" t="s">
        <v>14027</v>
      </c>
      <c r="Y1351" t="s">
        <v>14028</v>
      </c>
      <c r="Z1351" t="s">
        <v>14029</v>
      </c>
      <c r="AA1351">
        <f t="shared" si="65"/>
        <v>4</v>
      </c>
      <c r="AB1351">
        <v>98</v>
      </c>
      <c r="AC1351" t="s">
        <v>14740</v>
      </c>
      <c r="AD1351" t="s">
        <v>71</v>
      </c>
      <c r="AE1351">
        <v>28135087</v>
      </c>
      <c r="AF1351" t="s">
        <v>14741</v>
      </c>
      <c r="AG1351" t="s">
        <v>14742</v>
      </c>
      <c r="AH1351" t="s">
        <v>14743</v>
      </c>
      <c r="AI1351" t="s">
        <v>14744</v>
      </c>
      <c r="AJ1351" t="s">
        <v>2130</v>
      </c>
      <c r="AK1351" t="s">
        <v>807</v>
      </c>
      <c r="AL1351">
        <v>2534206</v>
      </c>
      <c r="AM1351">
        <v>2017</v>
      </c>
      <c r="AN1351" t="s">
        <v>9533</v>
      </c>
      <c r="AO1351" t="s">
        <v>9534</v>
      </c>
      <c r="AP1351" t="s">
        <v>9535</v>
      </c>
      <c r="AQ1351" t="s">
        <v>9536</v>
      </c>
      <c r="AR1351" t="s">
        <v>9537</v>
      </c>
      <c r="AS1351" t="s">
        <v>9538</v>
      </c>
      <c r="AT1351" t="s">
        <v>14745</v>
      </c>
      <c r="AU1351" t="s">
        <v>14746</v>
      </c>
      <c r="AV1351" t="s">
        <v>84</v>
      </c>
      <c r="AW1351" t="s">
        <v>85</v>
      </c>
      <c r="AX1351" t="s">
        <v>86</v>
      </c>
      <c r="AY1351" t="s">
        <v>85</v>
      </c>
      <c r="AZ1351" t="s">
        <v>86</v>
      </c>
      <c r="BA1351" t="s">
        <v>85</v>
      </c>
      <c r="BB1351" t="s">
        <v>86</v>
      </c>
      <c r="BC1351">
        <v>6</v>
      </c>
      <c r="BD1351" t="s">
        <v>86</v>
      </c>
      <c r="BE1351" t="s">
        <v>86</v>
      </c>
      <c r="BF1351" t="s">
        <v>86</v>
      </c>
      <c r="BG1351" t="s">
        <v>86</v>
      </c>
      <c r="BH1351" t="s">
        <v>86</v>
      </c>
      <c r="BI1351" t="s">
        <v>85</v>
      </c>
      <c r="BJ1351" t="s">
        <v>86</v>
      </c>
      <c r="BK1351" t="s">
        <v>86</v>
      </c>
      <c r="BL1351" t="s">
        <v>7516</v>
      </c>
      <c r="BM1351" t="s">
        <v>2747</v>
      </c>
      <c r="BN1351" t="s">
        <v>10313</v>
      </c>
      <c r="BO1351" t="s">
        <v>7847</v>
      </c>
      <c r="BP1351" s="1" t="s">
        <v>14747</v>
      </c>
    </row>
    <row r="1352" spans="1:68" hidden="1" x14ac:dyDescent="0.25">
      <c r="A1352" s="1" t="s">
        <v>14022</v>
      </c>
      <c r="B1352" t="s">
        <v>14023</v>
      </c>
      <c r="C1352" t="s">
        <v>14024</v>
      </c>
      <c r="D1352" s="5">
        <f t="shared" si="64"/>
        <v>0</v>
      </c>
      <c r="E1352" s="5">
        <f>IFERROR(SEARCH(Tabelle2!$A$2,Literatur!$C1352),0)</f>
        <v>0</v>
      </c>
      <c r="F1352" s="5">
        <f>IFERROR(SEARCH(Tabelle2!$A$3,Literatur!$C1352),0)</f>
        <v>0</v>
      </c>
      <c r="G1352" s="5">
        <f>IFERROR(SEARCH(Tabelle2!$A$4,Literatur!$C1352),0)</f>
        <v>0</v>
      </c>
      <c r="H1352" s="5">
        <f>IFERROR(SEARCH(Tabelle2!$A$5,Literatur!$C1352),0)</f>
        <v>0</v>
      </c>
      <c r="I1352" s="5">
        <f>IFERROR(SEARCH(Tabelle2!$A$6,Literatur!$C1352),0)</f>
        <v>0</v>
      </c>
      <c r="J1352" s="5">
        <f>IFERROR(SEARCH(Tabelle2!$A$7,Literatur!$C1352),0)</f>
        <v>0</v>
      </c>
      <c r="K1352" s="5">
        <f>IFERROR(SEARCH(Tabelle2!$A$8,Literatur!$C1352),0)</f>
        <v>0</v>
      </c>
      <c r="L1352" s="5">
        <f>IFERROR(SEARCH(Tabelle2!$A$9,Literatur!$C1352),0)</f>
        <v>0</v>
      </c>
      <c r="M1352" s="5">
        <f>IFERROR(SEARCH(Tabelle2!$A$10,Literatur!$C1352),0)</f>
        <v>0</v>
      </c>
      <c r="N1352" t="s">
        <v>60</v>
      </c>
      <c r="O1352" t="s">
        <v>61</v>
      </c>
      <c r="P1352" t="s">
        <v>3344</v>
      </c>
      <c r="Q1352" t="s">
        <v>8787</v>
      </c>
      <c r="R1352">
        <v>11</v>
      </c>
      <c r="S1352">
        <v>115766</v>
      </c>
      <c r="T1352" t="s">
        <v>64</v>
      </c>
      <c r="U1352" t="s">
        <v>14025</v>
      </c>
      <c r="V1352" t="s">
        <v>14026</v>
      </c>
      <c r="X1352" t="s">
        <v>14027</v>
      </c>
      <c r="Y1352" t="s">
        <v>14028</v>
      </c>
      <c r="Z1352" t="s">
        <v>14029</v>
      </c>
      <c r="AA1352">
        <f t="shared" si="65"/>
        <v>4</v>
      </c>
      <c r="AB1352">
        <v>98</v>
      </c>
      <c r="AC1352" t="s">
        <v>14748</v>
      </c>
      <c r="AD1352" t="s">
        <v>71</v>
      </c>
      <c r="AE1352">
        <v>27966810</v>
      </c>
      <c r="AF1352" t="s">
        <v>14749</v>
      </c>
      <c r="AG1352" t="s">
        <v>14750</v>
      </c>
      <c r="AH1352" t="s">
        <v>14751</v>
      </c>
      <c r="AI1352" t="s">
        <v>14752</v>
      </c>
      <c r="AJ1352" t="s">
        <v>384</v>
      </c>
      <c r="AK1352" t="s">
        <v>785</v>
      </c>
      <c r="AL1352">
        <v>2513623</v>
      </c>
      <c r="AM1352">
        <v>2017</v>
      </c>
      <c r="AN1352" t="s">
        <v>3150</v>
      </c>
      <c r="AO1352" t="s">
        <v>3151</v>
      </c>
      <c r="AP1352" t="s">
        <v>3152</v>
      </c>
      <c r="AQ1352" t="s">
        <v>3153</v>
      </c>
      <c r="AR1352" t="s">
        <v>3154</v>
      </c>
      <c r="AS1352" t="s">
        <v>3155</v>
      </c>
      <c r="AT1352" t="s">
        <v>14753</v>
      </c>
      <c r="AU1352" t="s">
        <v>14754</v>
      </c>
      <c r="AV1352" t="s">
        <v>84</v>
      </c>
      <c r="AW1352" t="s">
        <v>86</v>
      </c>
      <c r="AX1352" t="s">
        <v>86</v>
      </c>
      <c r="AY1352" t="s">
        <v>85</v>
      </c>
      <c r="AZ1352" t="s">
        <v>86</v>
      </c>
      <c r="BA1352" t="s">
        <v>85</v>
      </c>
      <c r="BB1352" t="s">
        <v>86</v>
      </c>
      <c r="BC1352">
        <v>6</v>
      </c>
      <c r="BD1352" t="s">
        <v>86</v>
      </c>
      <c r="BE1352" t="s">
        <v>85</v>
      </c>
      <c r="BF1352" t="s">
        <v>86</v>
      </c>
      <c r="BG1352" t="s">
        <v>86</v>
      </c>
      <c r="BH1352" t="s">
        <v>85</v>
      </c>
      <c r="BI1352" t="s">
        <v>85</v>
      </c>
      <c r="BJ1352" t="s">
        <v>85</v>
      </c>
      <c r="BK1352" t="s">
        <v>85</v>
      </c>
      <c r="BL1352" t="s">
        <v>1117</v>
      </c>
      <c r="BM1352" t="s">
        <v>4930</v>
      </c>
      <c r="BN1352" t="s">
        <v>11329</v>
      </c>
      <c r="BO1352" t="s">
        <v>14709</v>
      </c>
      <c r="BP1352" s="1" t="s">
        <v>14755</v>
      </c>
    </row>
    <row r="1353" spans="1:68" hidden="1" x14ac:dyDescent="0.25">
      <c r="A1353" s="1" t="s">
        <v>14022</v>
      </c>
      <c r="B1353" t="s">
        <v>14023</v>
      </c>
      <c r="C1353" t="s">
        <v>14024</v>
      </c>
      <c r="D1353" s="5">
        <f t="shared" si="64"/>
        <v>0</v>
      </c>
      <c r="E1353" s="5">
        <f>IFERROR(SEARCH(Tabelle2!$A$2,Literatur!$C1353),0)</f>
        <v>0</v>
      </c>
      <c r="F1353" s="5">
        <f>IFERROR(SEARCH(Tabelle2!$A$3,Literatur!$C1353),0)</f>
        <v>0</v>
      </c>
      <c r="G1353" s="5">
        <f>IFERROR(SEARCH(Tabelle2!$A$4,Literatur!$C1353),0)</f>
        <v>0</v>
      </c>
      <c r="H1353" s="5">
        <f>IFERROR(SEARCH(Tabelle2!$A$5,Literatur!$C1353),0)</f>
        <v>0</v>
      </c>
      <c r="I1353" s="5">
        <f>IFERROR(SEARCH(Tabelle2!$A$6,Literatur!$C1353),0)</f>
        <v>0</v>
      </c>
      <c r="J1353" s="5">
        <f>IFERROR(SEARCH(Tabelle2!$A$7,Literatur!$C1353),0)</f>
        <v>0</v>
      </c>
      <c r="K1353" s="5">
        <f>IFERROR(SEARCH(Tabelle2!$A$8,Literatur!$C1353),0)</f>
        <v>0</v>
      </c>
      <c r="L1353" s="5">
        <f>IFERROR(SEARCH(Tabelle2!$A$9,Literatur!$C1353),0)</f>
        <v>0</v>
      </c>
      <c r="M1353" s="5">
        <f>IFERROR(SEARCH(Tabelle2!$A$10,Literatur!$C1353),0)</f>
        <v>0</v>
      </c>
      <c r="N1353" t="s">
        <v>60</v>
      </c>
      <c r="O1353" t="s">
        <v>61</v>
      </c>
      <c r="P1353" t="s">
        <v>3344</v>
      </c>
      <c r="Q1353" t="s">
        <v>8787</v>
      </c>
      <c r="R1353">
        <v>11</v>
      </c>
      <c r="S1353">
        <v>115766</v>
      </c>
      <c r="T1353" t="s">
        <v>64</v>
      </c>
      <c r="U1353" t="s">
        <v>14025</v>
      </c>
      <c r="V1353" t="s">
        <v>14026</v>
      </c>
      <c r="X1353" t="s">
        <v>14027</v>
      </c>
      <c r="Y1353" t="s">
        <v>14028</v>
      </c>
      <c r="Z1353" t="s">
        <v>14029</v>
      </c>
      <c r="AA1353">
        <f t="shared" si="65"/>
        <v>4</v>
      </c>
      <c r="AB1353">
        <v>98</v>
      </c>
      <c r="AC1353" t="s">
        <v>14756</v>
      </c>
      <c r="AD1353" t="s">
        <v>71</v>
      </c>
      <c r="AE1353">
        <v>27255711</v>
      </c>
      <c r="AF1353" t="s">
        <v>14757</v>
      </c>
      <c r="AG1353" t="s">
        <v>14758</v>
      </c>
      <c r="AH1353" t="s">
        <v>14759</v>
      </c>
      <c r="AI1353" t="s">
        <v>14760</v>
      </c>
      <c r="AJ1353" t="s">
        <v>96</v>
      </c>
      <c r="AK1353" t="s">
        <v>628</v>
      </c>
      <c r="AL1353">
        <v>2441022</v>
      </c>
      <c r="AM1353">
        <v>2016</v>
      </c>
      <c r="AN1353" t="s">
        <v>6488</v>
      </c>
      <c r="AO1353" t="s">
        <v>6489</v>
      </c>
      <c r="AP1353" t="s">
        <v>6490</v>
      </c>
      <c r="AQ1353" t="s">
        <v>6491</v>
      </c>
      <c r="AR1353" t="s">
        <v>6492</v>
      </c>
      <c r="AS1353" t="s">
        <v>6493</v>
      </c>
      <c r="AT1353" t="s">
        <v>14761</v>
      </c>
      <c r="AU1353" t="s">
        <v>14762</v>
      </c>
      <c r="AV1353" t="s">
        <v>84</v>
      </c>
      <c r="AW1353" t="s">
        <v>85</v>
      </c>
      <c r="AX1353" t="s">
        <v>86</v>
      </c>
      <c r="AY1353" t="s">
        <v>85</v>
      </c>
      <c r="AZ1353" t="s">
        <v>86</v>
      </c>
      <c r="BA1353" t="s">
        <v>85</v>
      </c>
      <c r="BB1353" t="s">
        <v>85</v>
      </c>
      <c r="BC1353">
        <v>6</v>
      </c>
      <c r="BD1353" t="s">
        <v>86</v>
      </c>
      <c r="BE1353" t="s">
        <v>86</v>
      </c>
      <c r="BF1353" t="s">
        <v>85</v>
      </c>
      <c r="BG1353" t="s">
        <v>86</v>
      </c>
      <c r="BH1353" t="s">
        <v>85</v>
      </c>
      <c r="BI1353" t="s">
        <v>85</v>
      </c>
      <c r="BJ1353" t="s">
        <v>85</v>
      </c>
      <c r="BK1353" t="s">
        <v>86</v>
      </c>
      <c r="BL1353" t="s">
        <v>12137</v>
      </c>
      <c r="BM1353" t="s">
        <v>2997</v>
      </c>
      <c r="BN1353" t="s">
        <v>2213</v>
      </c>
      <c r="BO1353" t="s">
        <v>1050</v>
      </c>
      <c r="BP1353" s="1" t="s">
        <v>14763</v>
      </c>
    </row>
    <row r="1354" spans="1:68" hidden="1" x14ac:dyDescent="0.25">
      <c r="A1354" s="1" t="s">
        <v>14022</v>
      </c>
      <c r="B1354" t="s">
        <v>14023</v>
      </c>
      <c r="C1354" t="s">
        <v>14024</v>
      </c>
      <c r="D1354" s="5">
        <f t="shared" si="64"/>
        <v>0</v>
      </c>
      <c r="E1354" s="5">
        <f>IFERROR(SEARCH(Tabelle2!$A$2,Literatur!$C1354),0)</f>
        <v>0</v>
      </c>
      <c r="F1354" s="5">
        <f>IFERROR(SEARCH(Tabelle2!$A$3,Literatur!$C1354),0)</f>
        <v>0</v>
      </c>
      <c r="G1354" s="5">
        <f>IFERROR(SEARCH(Tabelle2!$A$4,Literatur!$C1354),0)</f>
        <v>0</v>
      </c>
      <c r="H1354" s="5">
        <f>IFERROR(SEARCH(Tabelle2!$A$5,Literatur!$C1354),0)</f>
        <v>0</v>
      </c>
      <c r="I1354" s="5">
        <f>IFERROR(SEARCH(Tabelle2!$A$6,Literatur!$C1354),0)</f>
        <v>0</v>
      </c>
      <c r="J1354" s="5">
        <f>IFERROR(SEARCH(Tabelle2!$A$7,Literatur!$C1354),0)</f>
        <v>0</v>
      </c>
      <c r="K1354" s="5">
        <f>IFERROR(SEARCH(Tabelle2!$A$8,Literatur!$C1354),0)</f>
        <v>0</v>
      </c>
      <c r="L1354" s="5">
        <f>IFERROR(SEARCH(Tabelle2!$A$9,Literatur!$C1354),0)</f>
        <v>0</v>
      </c>
      <c r="M1354" s="5">
        <f>IFERROR(SEARCH(Tabelle2!$A$10,Literatur!$C1354),0)</f>
        <v>0</v>
      </c>
      <c r="N1354" t="s">
        <v>60</v>
      </c>
      <c r="O1354" t="s">
        <v>61</v>
      </c>
      <c r="P1354" t="s">
        <v>3344</v>
      </c>
      <c r="Q1354" t="s">
        <v>8787</v>
      </c>
      <c r="R1354">
        <v>11</v>
      </c>
      <c r="S1354">
        <v>115766</v>
      </c>
      <c r="T1354" t="s">
        <v>64</v>
      </c>
      <c r="U1354" t="s">
        <v>14025</v>
      </c>
      <c r="V1354" t="s">
        <v>14026</v>
      </c>
      <c r="X1354" t="s">
        <v>14027</v>
      </c>
      <c r="Y1354" t="s">
        <v>14028</v>
      </c>
      <c r="Z1354" t="s">
        <v>14029</v>
      </c>
      <c r="AA1354">
        <f t="shared" si="65"/>
        <v>4</v>
      </c>
      <c r="AB1354">
        <v>98</v>
      </c>
      <c r="AC1354" t="s">
        <v>14764</v>
      </c>
      <c r="AD1354" t="s">
        <v>71</v>
      </c>
      <c r="AE1354">
        <v>27075367</v>
      </c>
      <c r="AF1354" t="s">
        <v>14765</v>
      </c>
      <c r="AG1354" t="s">
        <v>14766</v>
      </c>
      <c r="AH1354" t="s">
        <v>14767</v>
      </c>
      <c r="AI1354" t="s">
        <v>14768</v>
      </c>
      <c r="AJ1354" t="s">
        <v>178</v>
      </c>
      <c r="AK1354" t="s">
        <v>645</v>
      </c>
      <c r="AL1354">
        <v>2412184</v>
      </c>
      <c r="AM1354">
        <v>2016</v>
      </c>
      <c r="AN1354" t="s">
        <v>9533</v>
      </c>
      <c r="AO1354" t="s">
        <v>9534</v>
      </c>
      <c r="AP1354" t="s">
        <v>9535</v>
      </c>
      <c r="AQ1354" t="s">
        <v>9536</v>
      </c>
      <c r="AR1354" t="s">
        <v>9537</v>
      </c>
      <c r="AS1354" t="s">
        <v>9538</v>
      </c>
      <c r="AT1354" t="s">
        <v>14769</v>
      </c>
      <c r="AU1354" t="s">
        <v>14770</v>
      </c>
      <c r="AV1354" t="s">
        <v>84</v>
      </c>
      <c r="AW1354" t="s">
        <v>86</v>
      </c>
      <c r="AX1354" t="s">
        <v>86</v>
      </c>
      <c r="AY1354" t="s">
        <v>85</v>
      </c>
      <c r="AZ1354" t="s">
        <v>86</v>
      </c>
      <c r="BA1354" t="s">
        <v>85</v>
      </c>
      <c r="BB1354" t="s">
        <v>86</v>
      </c>
      <c r="BC1354">
        <v>6</v>
      </c>
      <c r="BD1354" t="s">
        <v>86</v>
      </c>
      <c r="BE1354" t="s">
        <v>86</v>
      </c>
      <c r="BF1354" t="s">
        <v>86</v>
      </c>
      <c r="BG1354" t="s">
        <v>86</v>
      </c>
      <c r="BH1354" t="s">
        <v>85</v>
      </c>
      <c r="BI1354" t="s">
        <v>85</v>
      </c>
      <c r="BJ1354" t="s">
        <v>85</v>
      </c>
      <c r="BK1354" t="s">
        <v>86</v>
      </c>
      <c r="BL1354" t="s">
        <v>2187</v>
      </c>
      <c r="BM1354" t="s">
        <v>3224</v>
      </c>
      <c r="BN1354" t="s">
        <v>6539</v>
      </c>
      <c r="BO1354" t="s">
        <v>3939</v>
      </c>
      <c r="BP1354" s="1" t="s">
        <v>14771</v>
      </c>
    </row>
    <row r="1355" spans="1:68" hidden="1" x14ac:dyDescent="0.25">
      <c r="A1355" s="1" t="s">
        <v>14022</v>
      </c>
      <c r="B1355" t="s">
        <v>14023</v>
      </c>
      <c r="C1355" t="s">
        <v>14024</v>
      </c>
      <c r="D1355" s="5">
        <f t="shared" si="64"/>
        <v>0</v>
      </c>
      <c r="E1355" s="5">
        <f>IFERROR(SEARCH(Tabelle2!$A$2,Literatur!$C1355),0)</f>
        <v>0</v>
      </c>
      <c r="F1355" s="5">
        <f>IFERROR(SEARCH(Tabelle2!$A$3,Literatur!$C1355),0)</f>
        <v>0</v>
      </c>
      <c r="G1355" s="5">
        <f>IFERROR(SEARCH(Tabelle2!$A$4,Literatur!$C1355),0)</f>
        <v>0</v>
      </c>
      <c r="H1355" s="5">
        <f>IFERROR(SEARCH(Tabelle2!$A$5,Literatur!$C1355),0)</f>
        <v>0</v>
      </c>
      <c r="I1355" s="5">
        <f>IFERROR(SEARCH(Tabelle2!$A$6,Literatur!$C1355),0)</f>
        <v>0</v>
      </c>
      <c r="J1355" s="5">
        <f>IFERROR(SEARCH(Tabelle2!$A$7,Literatur!$C1355),0)</f>
        <v>0</v>
      </c>
      <c r="K1355" s="5">
        <f>IFERROR(SEARCH(Tabelle2!$A$8,Literatur!$C1355),0)</f>
        <v>0</v>
      </c>
      <c r="L1355" s="5">
        <f>IFERROR(SEARCH(Tabelle2!$A$9,Literatur!$C1355),0)</f>
        <v>0</v>
      </c>
      <c r="M1355" s="5">
        <f>IFERROR(SEARCH(Tabelle2!$A$10,Literatur!$C1355),0)</f>
        <v>0</v>
      </c>
      <c r="N1355" t="s">
        <v>60</v>
      </c>
      <c r="O1355" t="s">
        <v>61</v>
      </c>
      <c r="P1355" t="s">
        <v>3344</v>
      </c>
      <c r="Q1355" t="s">
        <v>8787</v>
      </c>
      <c r="R1355">
        <v>11</v>
      </c>
      <c r="S1355">
        <v>115766</v>
      </c>
      <c r="T1355" t="s">
        <v>64</v>
      </c>
      <c r="U1355" t="s">
        <v>14025</v>
      </c>
      <c r="V1355" t="s">
        <v>14026</v>
      </c>
      <c r="X1355" t="s">
        <v>14027</v>
      </c>
      <c r="Y1355" t="s">
        <v>14028</v>
      </c>
      <c r="Z1355" t="s">
        <v>14029</v>
      </c>
      <c r="AA1355">
        <f t="shared" si="65"/>
        <v>4</v>
      </c>
      <c r="AB1355">
        <v>98</v>
      </c>
      <c r="AC1355" t="s">
        <v>14772</v>
      </c>
      <c r="AD1355" t="s">
        <v>71</v>
      </c>
      <c r="AE1355">
        <v>27757418</v>
      </c>
      <c r="AF1355" t="s">
        <v>14773</v>
      </c>
      <c r="AG1355" t="s">
        <v>14774</v>
      </c>
      <c r="AH1355" t="s">
        <v>14775</v>
      </c>
      <c r="AI1355" t="s">
        <v>14776</v>
      </c>
      <c r="AJ1355" t="s">
        <v>420</v>
      </c>
      <c r="AK1355" t="s">
        <v>130</v>
      </c>
      <c r="AL1355">
        <v>2460041</v>
      </c>
      <c r="AM1355">
        <v>2016</v>
      </c>
      <c r="AN1355" t="s">
        <v>2359</v>
      </c>
      <c r="AO1355" t="s">
        <v>2325</v>
      </c>
      <c r="AP1355" t="s">
        <v>2325</v>
      </c>
      <c r="AQ1355" t="s">
        <v>2360</v>
      </c>
      <c r="AR1355" t="s">
        <v>2361</v>
      </c>
      <c r="AS1355" t="s">
        <v>2361</v>
      </c>
      <c r="AT1355" t="s">
        <v>14777</v>
      </c>
      <c r="AU1355" t="s">
        <v>14778</v>
      </c>
      <c r="AV1355" t="s">
        <v>84</v>
      </c>
      <c r="AW1355" t="s">
        <v>86</v>
      </c>
      <c r="AX1355" t="s">
        <v>86</v>
      </c>
      <c r="AY1355" t="s">
        <v>85</v>
      </c>
      <c r="AZ1355" t="s">
        <v>86</v>
      </c>
      <c r="BA1355" t="s">
        <v>85</v>
      </c>
      <c r="BB1355" t="s">
        <v>86</v>
      </c>
      <c r="BC1355">
        <v>7</v>
      </c>
      <c r="BD1355" t="s">
        <v>86</v>
      </c>
      <c r="BE1355" t="s">
        <v>86</v>
      </c>
      <c r="BF1355" t="s">
        <v>86</v>
      </c>
      <c r="BG1355" t="s">
        <v>86</v>
      </c>
      <c r="BH1355" t="s">
        <v>85</v>
      </c>
      <c r="BI1355" t="s">
        <v>85</v>
      </c>
      <c r="BJ1355" t="s">
        <v>85</v>
      </c>
      <c r="BK1355" t="s">
        <v>86</v>
      </c>
      <c r="BL1355" t="s">
        <v>5163</v>
      </c>
      <c r="BM1355" t="s">
        <v>2113</v>
      </c>
      <c r="BN1355" t="s">
        <v>14779</v>
      </c>
      <c r="BO1355" t="s">
        <v>3967</v>
      </c>
      <c r="BP1355" s="1" t="s">
        <v>14780</v>
      </c>
    </row>
    <row r="1356" spans="1:68" hidden="1" x14ac:dyDescent="0.25">
      <c r="A1356" s="1" t="s">
        <v>14022</v>
      </c>
      <c r="B1356" t="s">
        <v>14023</v>
      </c>
      <c r="C1356" t="s">
        <v>14024</v>
      </c>
      <c r="D1356" s="5">
        <f t="shared" si="64"/>
        <v>0</v>
      </c>
      <c r="E1356" s="5">
        <f>IFERROR(SEARCH(Tabelle2!$A$2,Literatur!$C1356),0)</f>
        <v>0</v>
      </c>
      <c r="F1356" s="5">
        <f>IFERROR(SEARCH(Tabelle2!$A$3,Literatur!$C1356),0)</f>
        <v>0</v>
      </c>
      <c r="G1356" s="5">
        <f>IFERROR(SEARCH(Tabelle2!$A$4,Literatur!$C1356),0)</f>
        <v>0</v>
      </c>
      <c r="H1356" s="5">
        <f>IFERROR(SEARCH(Tabelle2!$A$5,Literatur!$C1356),0)</f>
        <v>0</v>
      </c>
      <c r="I1356" s="5">
        <f>IFERROR(SEARCH(Tabelle2!$A$6,Literatur!$C1356),0)</f>
        <v>0</v>
      </c>
      <c r="J1356" s="5">
        <f>IFERROR(SEARCH(Tabelle2!$A$7,Literatur!$C1356),0)</f>
        <v>0</v>
      </c>
      <c r="K1356" s="5">
        <f>IFERROR(SEARCH(Tabelle2!$A$8,Literatur!$C1356),0)</f>
        <v>0</v>
      </c>
      <c r="L1356" s="5">
        <f>IFERROR(SEARCH(Tabelle2!$A$9,Literatur!$C1356),0)</f>
        <v>0</v>
      </c>
      <c r="M1356" s="5">
        <f>IFERROR(SEARCH(Tabelle2!$A$10,Literatur!$C1356),0)</f>
        <v>0</v>
      </c>
      <c r="N1356" t="s">
        <v>60</v>
      </c>
      <c r="O1356" t="s">
        <v>61</v>
      </c>
      <c r="P1356" t="s">
        <v>3344</v>
      </c>
      <c r="Q1356" t="s">
        <v>8787</v>
      </c>
      <c r="R1356">
        <v>11</v>
      </c>
      <c r="S1356">
        <v>115766</v>
      </c>
      <c r="T1356" t="s">
        <v>64</v>
      </c>
      <c r="U1356" t="s">
        <v>14025</v>
      </c>
      <c r="V1356" t="s">
        <v>14026</v>
      </c>
      <c r="X1356" t="s">
        <v>14027</v>
      </c>
      <c r="Y1356" t="s">
        <v>14028</v>
      </c>
      <c r="Z1356" t="s">
        <v>14029</v>
      </c>
      <c r="AA1356">
        <f t="shared" si="65"/>
        <v>4</v>
      </c>
      <c r="AB1356">
        <v>98</v>
      </c>
      <c r="AC1356" t="s">
        <v>14781</v>
      </c>
      <c r="AD1356" t="s">
        <v>71</v>
      </c>
      <c r="AE1356">
        <v>27468126</v>
      </c>
      <c r="AF1356" t="s">
        <v>14782</v>
      </c>
      <c r="AG1356" t="s">
        <v>14783</v>
      </c>
      <c r="AH1356" t="s">
        <v>14784</v>
      </c>
      <c r="AI1356" t="s">
        <v>14785</v>
      </c>
      <c r="AJ1356" t="s">
        <v>281</v>
      </c>
      <c r="AK1356" t="s">
        <v>645</v>
      </c>
      <c r="AL1356">
        <v>2443946</v>
      </c>
      <c r="AM1356">
        <v>2016</v>
      </c>
      <c r="AN1356" t="s">
        <v>9533</v>
      </c>
      <c r="AO1356" t="s">
        <v>9534</v>
      </c>
      <c r="AP1356" t="s">
        <v>9535</v>
      </c>
      <c r="AQ1356" t="s">
        <v>9536</v>
      </c>
      <c r="AR1356" t="s">
        <v>9537</v>
      </c>
      <c r="AS1356" t="s">
        <v>9538</v>
      </c>
      <c r="AT1356" t="s">
        <v>14786</v>
      </c>
      <c r="AU1356" t="s">
        <v>14787</v>
      </c>
      <c r="AV1356" t="s">
        <v>84</v>
      </c>
      <c r="AW1356" t="s">
        <v>85</v>
      </c>
      <c r="AX1356" t="s">
        <v>86</v>
      </c>
      <c r="AY1356" t="s">
        <v>85</v>
      </c>
      <c r="AZ1356" t="s">
        <v>86</v>
      </c>
      <c r="BA1356" t="s">
        <v>85</v>
      </c>
      <c r="BB1356" t="s">
        <v>86</v>
      </c>
      <c r="BC1356">
        <v>7</v>
      </c>
      <c r="BD1356" t="s">
        <v>86</v>
      </c>
      <c r="BE1356" t="s">
        <v>86</v>
      </c>
      <c r="BF1356" t="s">
        <v>85</v>
      </c>
      <c r="BG1356" t="s">
        <v>86</v>
      </c>
      <c r="BH1356" t="s">
        <v>86</v>
      </c>
      <c r="BI1356" t="s">
        <v>85</v>
      </c>
      <c r="BJ1356" t="s">
        <v>86</v>
      </c>
      <c r="BK1356" t="s">
        <v>86</v>
      </c>
      <c r="BL1356" t="s">
        <v>3439</v>
      </c>
      <c r="BM1356" t="s">
        <v>7694</v>
      </c>
      <c r="BN1356" t="s">
        <v>6118</v>
      </c>
      <c r="BO1356" t="s">
        <v>10313</v>
      </c>
      <c r="BP1356" s="1" t="s">
        <v>14788</v>
      </c>
    </row>
    <row r="1357" spans="1:68" hidden="1" x14ac:dyDescent="0.25">
      <c r="A1357" s="1" t="s">
        <v>14022</v>
      </c>
      <c r="B1357" t="s">
        <v>14023</v>
      </c>
      <c r="C1357" t="s">
        <v>14024</v>
      </c>
      <c r="D1357" s="5">
        <f t="shared" si="64"/>
        <v>0</v>
      </c>
      <c r="E1357" s="5">
        <f>IFERROR(SEARCH(Tabelle2!$A$2,Literatur!$C1357),0)</f>
        <v>0</v>
      </c>
      <c r="F1357" s="5">
        <f>IFERROR(SEARCH(Tabelle2!$A$3,Literatur!$C1357),0)</f>
        <v>0</v>
      </c>
      <c r="G1357" s="5">
        <f>IFERROR(SEARCH(Tabelle2!$A$4,Literatur!$C1357),0)</f>
        <v>0</v>
      </c>
      <c r="H1357" s="5">
        <f>IFERROR(SEARCH(Tabelle2!$A$5,Literatur!$C1357),0)</f>
        <v>0</v>
      </c>
      <c r="I1357" s="5">
        <f>IFERROR(SEARCH(Tabelle2!$A$6,Literatur!$C1357),0)</f>
        <v>0</v>
      </c>
      <c r="J1357" s="5">
        <f>IFERROR(SEARCH(Tabelle2!$A$7,Literatur!$C1357),0)</f>
        <v>0</v>
      </c>
      <c r="K1357" s="5">
        <f>IFERROR(SEARCH(Tabelle2!$A$8,Literatur!$C1357),0)</f>
        <v>0</v>
      </c>
      <c r="L1357" s="5">
        <f>IFERROR(SEARCH(Tabelle2!$A$9,Literatur!$C1357),0)</f>
        <v>0</v>
      </c>
      <c r="M1357" s="5">
        <f>IFERROR(SEARCH(Tabelle2!$A$10,Literatur!$C1357),0)</f>
        <v>0</v>
      </c>
      <c r="N1357" t="s">
        <v>60</v>
      </c>
      <c r="O1357" t="s">
        <v>61</v>
      </c>
      <c r="P1357" t="s">
        <v>3344</v>
      </c>
      <c r="Q1357" t="s">
        <v>8787</v>
      </c>
      <c r="R1357">
        <v>11</v>
      </c>
      <c r="S1357">
        <v>115766</v>
      </c>
      <c r="T1357" t="s">
        <v>64</v>
      </c>
      <c r="U1357" t="s">
        <v>14025</v>
      </c>
      <c r="V1357" t="s">
        <v>14026</v>
      </c>
      <c r="X1357" t="s">
        <v>14027</v>
      </c>
      <c r="Y1357" t="s">
        <v>14028</v>
      </c>
      <c r="Z1357" t="s">
        <v>14029</v>
      </c>
      <c r="AA1357">
        <f t="shared" si="65"/>
        <v>4</v>
      </c>
      <c r="AB1357">
        <v>98</v>
      </c>
      <c r="AC1357" t="s">
        <v>14789</v>
      </c>
      <c r="AD1357" t="s">
        <v>71</v>
      </c>
      <c r="AE1357">
        <v>27223324</v>
      </c>
      <c r="AF1357" t="s">
        <v>14790</v>
      </c>
      <c r="AG1357" t="s">
        <v>14791</v>
      </c>
      <c r="AH1357" t="s">
        <v>14792</v>
      </c>
      <c r="AI1357" t="s">
        <v>14793</v>
      </c>
      <c r="AJ1357" t="s">
        <v>420</v>
      </c>
      <c r="AK1357" t="s">
        <v>1033</v>
      </c>
      <c r="AL1357">
        <v>2403550</v>
      </c>
      <c r="AM1357">
        <v>2016</v>
      </c>
      <c r="AN1357" t="s">
        <v>4346</v>
      </c>
      <c r="AO1357" t="s">
        <v>4347</v>
      </c>
      <c r="AP1357" t="s">
        <v>4347</v>
      </c>
      <c r="AQ1357" t="s">
        <v>4348</v>
      </c>
      <c r="AR1357" t="s">
        <v>4349</v>
      </c>
      <c r="AS1357" t="s">
        <v>4349</v>
      </c>
      <c r="AT1357" t="s">
        <v>14794</v>
      </c>
      <c r="AU1357" t="s">
        <v>14795</v>
      </c>
      <c r="AV1357" t="s">
        <v>84</v>
      </c>
      <c r="AW1357" t="s">
        <v>86</v>
      </c>
      <c r="AX1357" t="s">
        <v>86</v>
      </c>
      <c r="AY1357" t="s">
        <v>85</v>
      </c>
      <c r="AZ1357" t="s">
        <v>86</v>
      </c>
      <c r="BA1357" t="s">
        <v>85</v>
      </c>
      <c r="BB1357" t="s">
        <v>86</v>
      </c>
      <c r="BC1357">
        <v>7</v>
      </c>
      <c r="BD1357" t="s">
        <v>86</v>
      </c>
      <c r="BE1357" t="s">
        <v>86</v>
      </c>
      <c r="BF1357" t="s">
        <v>86</v>
      </c>
      <c r="BG1357" t="s">
        <v>86</v>
      </c>
      <c r="BH1357" t="s">
        <v>85</v>
      </c>
      <c r="BI1357" t="s">
        <v>85</v>
      </c>
      <c r="BJ1357" t="s">
        <v>85</v>
      </c>
      <c r="BK1357" t="s">
        <v>86</v>
      </c>
      <c r="BL1357" t="s">
        <v>11720</v>
      </c>
      <c r="BM1357" t="s">
        <v>9500</v>
      </c>
      <c r="BN1357" t="s">
        <v>4889</v>
      </c>
      <c r="BO1357" t="s">
        <v>11329</v>
      </c>
      <c r="BP1357" s="1" t="s">
        <v>14796</v>
      </c>
    </row>
    <row r="1358" spans="1:68" hidden="1" x14ac:dyDescent="0.25">
      <c r="A1358" s="1" t="s">
        <v>14022</v>
      </c>
      <c r="B1358" t="s">
        <v>14023</v>
      </c>
      <c r="C1358" t="s">
        <v>14024</v>
      </c>
      <c r="D1358" s="5">
        <f t="shared" si="64"/>
        <v>0</v>
      </c>
      <c r="E1358" s="5">
        <f>IFERROR(SEARCH(Tabelle2!$A$2,Literatur!$C1358),0)</f>
        <v>0</v>
      </c>
      <c r="F1358" s="5">
        <f>IFERROR(SEARCH(Tabelle2!$A$3,Literatur!$C1358),0)</f>
        <v>0</v>
      </c>
      <c r="G1358" s="5">
        <f>IFERROR(SEARCH(Tabelle2!$A$4,Literatur!$C1358),0)</f>
        <v>0</v>
      </c>
      <c r="H1358" s="5">
        <f>IFERROR(SEARCH(Tabelle2!$A$5,Literatur!$C1358),0)</f>
        <v>0</v>
      </c>
      <c r="I1358" s="5">
        <f>IFERROR(SEARCH(Tabelle2!$A$6,Literatur!$C1358),0)</f>
        <v>0</v>
      </c>
      <c r="J1358" s="5">
        <f>IFERROR(SEARCH(Tabelle2!$A$7,Literatur!$C1358),0)</f>
        <v>0</v>
      </c>
      <c r="K1358" s="5">
        <f>IFERROR(SEARCH(Tabelle2!$A$8,Literatur!$C1358),0)</f>
        <v>0</v>
      </c>
      <c r="L1358" s="5">
        <f>IFERROR(SEARCH(Tabelle2!$A$9,Literatur!$C1358),0)</f>
        <v>0</v>
      </c>
      <c r="M1358" s="5">
        <f>IFERROR(SEARCH(Tabelle2!$A$10,Literatur!$C1358),0)</f>
        <v>0</v>
      </c>
      <c r="N1358" t="s">
        <v>60</v>
      </c>
      <c r="O1358" t="s">
        <v>61</v>
      </c>
      <c r="P1358" t="s">
        <v>3344</v>
      </c>
      <c r="Q1358" t="s">
        <v>8787</v>
      </c>
      <c r="R1358">
        <v>11</v>
      </c>
      <c r="S1358">
        <v>115766</v>
      </c>
      <c r="T1358" t="s">
        <v>64</v>
      </c>
      <c r="U1358" t="s">
        <v>14025</v>
      </c>
      <c r="V1358" t="s">
        <v>14026</v>
      </c>
      <c r="X1358" t="s">
        <v>14027</v>
      </c>
      <c r="Y1358" t="s">
        <v>14028</v>
      </c>
      <c r="Z1358" t="s">
        <v>14029</v>
      </c>
      <c r="AA1358">
        <f t="shared" si="65"/>
        <v>4</v>
      </c>
      <c r="AB1358">
        <v>98</v>
      </c>
      <c r="AC1358" t="s">
        <v>14797</v>
      </c>
      <c r="AD1358" t="s">
        <v>71</v>
      </c>
      <c r="AE1358">
        <v>28504695</v>
      </c>
      <c r="AF1358" t="s">
        <v>14798</v>
      </c>
      <c r="AG1358" t="s">
        <v>14799</v>
      </c>
      <c r="AH1358" t="s">
        <v>14800</v>
      </c>
      <c r="AI1358" t="s">
        <v>14801</v>
      </c>
      <c r="AJ1358" t="s">
        <v>14802</v>
      </c>
      <c r="AK1358" t="s">
        <v>241</v>
      </c>
      <c r="AL1358">
        <v>2551703</v>
      </c>
      <c r="AM1358">
        <v>2017</v>
      </c>
      <c r="AN1358" t="s">
        <v>14803</v>
      </c>
      <c r="AO1358" t="s">
        <v>14803</v>
      </c>
      <c r="AP1358" t="s">
        <v>14803</v>
      </c>
      <c r="AQ1358" t="s">
        <v>14804</v>
      </c>
      <c r="AR1358" t="s">
        <v>14805</v>
      </c>
      <c r="AS1358" t="s">
        <v>14805</v>
      </c>
      <c r="AT1358" t="s">
        <v>14806</v>
      </c>
      <c r="AU1358" t="s">
        <v>14807</v>
      </c>
      <c r="AV1358" t="s">
        <v>84</v>
      </c>
      <c r="AW1358" t="s">
        <v>86</v>
      </c>
      <c r="AX1358" t="s">
        <v>86</v>
      </c>
      <c r="AY1358" t="s">
        <v>85</v>
      </c>
      <c r="AZ1358" t="s">
        <v>86</v>
      </c>
      <c r="BA1358" t="s">
        <v>85</v>
      </c>
      <c r="BB1358" t="s">
        <v>86</v>
      </c>
      <c r="BC1358">
        <v>8</v>
      </c>
      <c r="BD1358" t="s">
        <v>86</v>
      </c>
      <c r="BE1358" t="s">
        <v>86</v>
      </c>
      <c r="BF1358" t="s">
        <v>86</v>
      </c>
      <c r="BG1358" t="s">
        <v>86</v>
      </c>
      <c r="BH1358" t="s">
        <v>85</v>
      </c>
      <c r="BI1358" t="s">
        <v>85</v>
      </c>
      <c r="BJ1358" t="s">
        <v>85</v>
      </c>
      <c r="BK1358" t="s">
        <v>85</v>
      </c>
      <c r="BL1358" t="s">
        <v>3836</v>
      </c>
      <c r="BM1358" t="s">
        <v>1756</v>
      </c>
      <c r="BN1358" t="s">
        <v>923</v>
      </c>
      <c r="BO1358" t="s">
        <v>2213</v>
      </c>
      <c r="BP1358" s="1" t="s">
        <v>14808</v>
      </c>
    </row>
    <row r="1359" spans="1:68" hidden="1" x14ac:dyDescent="0.25">
      <c r="A1359" s="1" t="s">
        <v>14022</v>
      </c>
      <c r="B1359" t="s">
        <v>14023</v>
      </c>
      <c r="C1359" t="s">
        <v>14024</v>
      </c>
      <c r="D1359" s="5">
        <f t="shared" si="64"/>
        <v>0</v>
      </c>
      <c r="E1359" s="5">
        <f>IFERROR(SEARCH(Tabelle2!$A$2,Literatur!$C1359),0)</f>
        <v>0</v>
      </c>
      <c r="F1359" s="5">
        <f>IFERROR(SEARCH(Tabelle2!$A$3,Literatur!$C1359),0)</f>
        <v>0</v>
      </c>
      <c r="G1359" s="5">
        <f>IFERROR(SEARCH(Tabelle2!$A$4,Literatur!$C1359),0)</f>
        <v>0</v>
      </c>
      <c r="H1359" s="5">
        <f>IFERROR(SEARCH(Tabelle2!$A$5,Literatur!$C1359),0)</f>
        <v>0</v>
      </c>
      <c r="I1359" s="5">
        <f>IFERROR(SEARCH(Tabelle2!$A$6,Literatur!$C1359),0)</f>
        <v>0</v>
      </c>
      <c r="J1359" s="5">
        <f>IFERROR(SEARCH(Tabelle2!$A$7,Literatur!$C1359),0)</f>
        <v>0</v>
      </c>
      <c r="K1359" s="5">
        <f>IFERROR(SEARCH(Tabelle2!$A$8,Literatur!$C1359),0)</f>
        <v>0</v>
      </c>
      <c r="L1359" s="5">
        <f>IFERROR(SEARCH(Tabelle2!$A$9,Literatur!$C1359),0)</f>
        <v>0</v>
      </c>
      <c r="M1359" s="5">
        <f>IFERROR(SEARCH(Tabelle2!$A$10,Literatur!$C1359),0)</f>
        <v>0</v>
      </c>
      <c r="N1359" t="s">
        <v>60</v>
      </c>
      <c r="O1359" t="s">
        <v>61</v>
      </c>
      <c r="P1359" t="s">
        <v>3344</v>
      </c>
      <c r="Q1359" t="s">
        <v>8787</v>
      </c>
      <c r="R1359">
        <v>11</v>
      </c>
      <c r="S1359">
        <v>115766</v>
      </c>
      <c r="T1359" t="s">
        <v>64</v>
      </c>
      <c r="U1359" t="s">
        <v>14025</v>
      </c>
      <c r="V1359" t="s">
        <v>14026</v>
      </c>
      <c r="X1359" t="s">
        <v>14027</v>
      </c>
      <c r="Y1359" t="s">
        <v>14028</v>
      </c>
      <c r="Z1359" t="s">
        <v>14029</v>
      </c>
      <c r="AA1359">
        <f t="shared" si="65"/>
        <v>4</v>
      </c>
      <c r="AB1359">
        <v>98</v>
      </c>
      <c r="AC1359" t="s">
        <v>14809</v>
      </c>
      <c r="AD1359" t="s">
        <v>71</v>
      </c>
      <c r="AE1359">
        <v>27840070</v>
      </c>
      <c r="AF1359" t="s">
        <v>14810</v>
      </c>
      <c r="AG1359" t="s">
        <v>14811</v>
      </c>
      <c r="AH1359" t="s">
        <v>14812</v>
      </c>
      <c r="AI1359" t="s">
        <v>14813</v>
      </c>
      <c r="AJ1359" t="s">
        <v>77</v>
      </c>
      <c r="AK1359" t="s">
        <v>1285</v>
      </c>
      <c r="AL1359">
        <v>2491181</v>
      </c>
      <c r="AM1359">
        <v>2016</v>
      </c>
      <c r="AN1359" t="s">
        <v>14528</v>
      </c>
      <c r="AO1359" t="s">
        <v>14529</v>
      </c>
      <c r="AP1359" t="s">
        <v>14529</v>
      </c>
      <c r="AQ1359" t="s">
        <v>14530</v>
      </c>
      <c r="AR1359" t="s">
        <v>14531</v>
      </c>
      <c r="AS1359" t="s">
        <v>14531</v>
      </c>
      <c r="AT1359" t="s">
        <v>14814</v>
      </c>
      <c r="AU1359" t="s">
        <v>14815</v>
      </c>
      <c r="AV1359" t="s">
        <v>84</v>
      </c>
      <c r="AW1359" t="s">
        <v>86</v>
      </c>
      <c r="AX1359" t="s">
        <v>86</v>
      </c>
      <c r="AY1359" t="s">
        <v>85</v>
      </c>
      <c r="AZ1359" t="s">
        <v>86</v>
      </c>
      <c r="BA1359" t="s">
        <v>85</v>
      </c>
      <c r="BB1359" t="s">
        <v>86</v>
      </c>
      <c r="BC1359">
        <v>8</v>
      </c>
      <c r="BD1359" t="s">
        <v>86</v>
      </c>
      <c r="BE1359" t="s">
        <v>86</v>
      </c>
      <c r="BF1359" t="s">
        <v>86</v>
      </c>
      <c r="BG1359" t="s">
        <v>86</v>
      </c>
      <c r="BH1359" t="s">
        <v>85</v>
      </c>
      <c r="BI1359" t="s">
        <v>85</v>
      </c>
      <c r="BJ1359" t="s">
        <v>85</v>
      </c>
      <c r="BK1359" t="s">
        <v>86</v>
      </c>
      <c r="BL1359" t="s">
        <v>6322</v>
      </c>
      <c r="BM1359" t="s">
        <v>744</v>
      </c>
      <c r="BN1359" t="s">
        <v>6703</v>
      </c>
      <c r="BO1359" t="s">
        <v>6539</v>
      </c>
      <c r="BP1359" s="1" t="s">
        <v>14816</v>
      </c>
    </row>
    <row r="1360" spans="1:68" hidden="1" x14ac:dyDescent="0.25">
      <c r="A1360" s="1" t="s">
        <v>14022</v>
      </c>
      <c r="B1360" t="s">
        <v>14023</v>
      </c>
      <c r="C1360" t="s">
        <v>14024</v>
      </c>
      <c r="D1360" s="5">
        <f t="shared" si="64"/>
        <v>0</v>
      </c>
      <c r="E1360" s="5">
        <f>IFERROR(SEARCH(Tabelle2!$A$2,Literatur!$C1360),0)</f>
        <v>0</v>
      </c>
      <c r="F1360" s="5">
        <f>IFERROR(SEARCH(Tabelle2!$A$3,Literatur!$C1360),0)</f>
        <v>0</v>
      </c>
      <c r="G1360" s="5">
        <f>IFERROR(SEARCH(Tabelle2!$A$4,Literatur!$C1360),0)</f>
        <v>0</v>
      </c>
      <c r="H1360" s="5">
        <f>IFERROR(SEARCH(Tabelle2!$A$5,Literatur!$C1360),0)</f>
        <v>0</v>
      </c>
      <c r="I1360" s="5">
        <f>IFERROR(SEARCH(Tabelle2!$A$6,Literatur!$C1360),0)</f>
        <v>0</v>
      </c>
      <c r="J1360" s="5">
        <f>IFERROR(SEARCH(Tabelle2!$A$7,Literatur!$C1360),0)</f>
        <v>0</v>
      </c>
      <c r="K1360" s="5">
        <f>IFERROR(SEARCH(Tabelle2!$A$8,Literatur!$C1360),0)</f>
        <v>0</v>
      </c>
      <c r="L1360" s="5">
        <f>IFERROR(SEARCH(Tabelle2!$A$9,Literatur!$C1360),0)</f>
        <v>0</v>
      </c>
      <c r="M1360" s="5">
        <f>IFERROR(SEARCH(Tabelle2!$A$10,Literatur!$C1360),0)</f>
        <v>0</v>
      </c>
      <c r="N1360" t="s">
        <v>60</v>
      </c>
      <c r="O1360" t="s">
        <v>61</v>
      </c>
      <c r="P1360" t="s">
        <v>3344</v>
      </c>
      <c r="Q1360" t="s">
        <v>8787</v>
      </c>
      <c r="R1360">
        <v>11</v>
      </c>
      <c r="S1360">
        <v>115766</v>
      </c>
      <c r="T1360" t="s">
        <v>64</v>
      </c>
      <c r="U1360" t="s">
        <v>14025</v>
      </c>
      <c r="V1360" t="s">
        <v>14026</v>
      </c>
      <c r="X1360" t="s">
        <v>14027</v>
      </c>
      <c r="Y1360" t="s">
        <v>14028</v>
      </c>
      <c r="Z1360" t="s">
        <v>14029</v>
      </c>
      <c r="AA1360">
        <f t="shared" si="65"/>
        <v>4</v>
      </c>
      <c r="AB1360">
        <v>98</v>
      </c>
      <c r="AC1360" t="s">
        <v>14817</v>
      </c>
      <c r="AD1360" t="s">
        <v>71</v>
      </c>
      <c r="AE1360">
        <v>26489670</v>
      </c>
      <c r="AF1360" t="s">
        <v>14818</v>
      </c>
      <c r="AG1360" t="s">
        <v>14819</v>
      </c>
      <c r="AH1360" t="s">
        <v>14820</v>
      </c>
      <c r="AI1360" t="s">
        <v>14821</v>
      </c>
      <c r="AJ1360" t="s">
        <v>531</v>
      </c>
      <c r="AK1360" t="s">
        <v>1033</v>
      </c>
      <c r="AL1360">
        <v>2464102</v>
      </c>
      <c r="AM1360">
        <v>2015</v>
      </c>
      <c r="AN1360" t="s">
        <v>464</v>
      </c>
      <c r="AO1360" t="s">
        <v>465</v>
      </c>
      <c r="AP1360" t="s">
        <v>465</v>
      </c>
      <c r="AQ1360" t="s">
        <v>466</v>
      </c>
      <c r="AR1360" t="s">
        <v>467</v>
      </c>
      <c r="AS1360" t="s">
        <v>467</v>
      </c>
      <c r="AT1360" t="s">
        <v>14822</v>
      </c>
      <c r="AU1360" t="s">
        <v>14823</v>
      </c>
      <c r="AV1360" t="s">
        <v>84</v>
      </c>
      <c r="AW1360" t="s">
        <v>86</v>
      </c>
      <c r="AX1360" t="s">
        <v>86</v>
      </c>
      <c r="AY1360" t="s">
        <v>85</v>
      </c>
      <c r="AZ1360" t="s">
        <v>86</v>
      </c>
      <c r="BA1360" t="s">
        <v>85</v>
      </c>
      <c r="BB1360" t="s">
        <v>86</v>
      </c>
      <c r="BC1360">
        <v>8</v>
      </c>
      <c r="BD1360" t="s">
        <v>86</v>
      </c>
      <c r="BE1360" t="s">
        <v>86</v>
      </c>
      <c r="BF1360" t="s">
        <v>86</v>
      </c>
      <c r="BG1360" t="s">
        <v>86</v>
      </c>
      <c r="BH1360" t="s">
        <v>85</v>
      </c>
      <c r="BI1360" t="s">
        <v>85</v>
      </c>
      <c r="BJ1360" t="s">
        <v>85</v>
      </c>
      <c r="BK1360" t="s">
        <v>86</v>
      </c>
      <c r="BL1360" t="s">
        <v>14779</v>
      </c>
      <c r="BM1360" t="s">
        <v>233</v>
      </c>
      <c r="BN1360" t="s">
        <v>10401</v>
      </c>
      <c r="BO1360" t="s">
        <v>14779</v>
      </c>
      <c r="BP1360" s="1" t="s">
        <v>14824</v>
      </c>
    </row>
    <row r="1361" spans="1:68" hidden="1" x14ac:dyDescent="0.25">
      <c r="A1361" s="1" t="s">
        <v>14022</v>
      </c>
      <c r="B1361" t="s">
        <v>14023</v>
      </c>
      <c r="C1361" t="s">
        <v>14024</v>
      </c>
      <c r="D1361" s="5">
        <f t="shared" si="64"/>
        <v>0</v>
      </c>
      <c r="E1361" s="5">
        <f>IFERROR(SEARCH(Tabelle2!$A$2,Literatur!$C1361),0)</f>
        <v>0</v>
      </c>
      <c r="F1361" s="5">
        <f>IFERROR(SEARCH(Tabelle2!$A$3,Literatur!$C1361),0)</f>
        <v>0</v>
      </c>
      <c r="G1361" s="5">
        <f>IFERROR(SEARCH(Tabelle2!$A$4,Literatur!$C1361),0)</f>
        <v>0</v>
      </c>
      <c r="H1361" s="5">
        <f>IFERROR(SEARCH(Tabelle2!$A$5,Literatur!$C1361),0)</f>
        <v>0</v>
      </c>
      <c r="I1361" s="5">
        <f>IFERROR(SEARCH(Tabelle2!$A$6,Literatur!$C1361),0)</f>
        <v>0</v>
      </c>
      <c r="J1361" s="5">
        <f>IFERROR(SEARCH(Tabelle2!$A$7,Literatur!$C1361),0)</f>
        <v>0</v>
      </c>
      <c r="K1361" s="5">
        <f>IFERROR(SEARCH(Tabelle2!$A$8,Literatur!$C1361),0)</f>
        <v>0</v>
      </c>
      <c r="L1361" s="5">
        <f>IFERROR(SEARCH(Tabelle2!$A$9,Literatur!$C1361),0)</f>
        <v>0</v>
      </c>
      <c r="M1361" s="5">
        <f>IFERROR(SEARCH(Tabelle2!$A$10,Literatur!$C1361),0)</f>
        <v>0</v>
      </c>
      <c r="N1361" t="s">
        <v>60</v>
      </c>
      <c r="O1361" t="s">
        <v>61</v>
      </c>
      <c r="P1361" t="s">
        <v>3344</v>
      </c>
      <c r="Q1361" t="s">
        <v>8787</v>
      </c>
      <c r="R1361">
        <v>11</v>
      </c>
      <c r="S1361">
        <v>115766</v>
      </c>
      <c r="T1361" t="s">
        <v>64</v>
      </c>
      <c r="U1361" t="s">
        <v>14025</v>
      </c>
      <c r="V1361" t="s">
        <v>14026</v>
      </c>
      <c r="X1361" t="s">
        <v>14027</v>
      </c>
      <c r="Y1361" t="s">
        <v>14028</v>
      </c>
      <c r="Z1361" t="s">
        <v>14029</v>
      </c>
      <c r="AA1361">
        <f t="shared" si="65"/>
        <v>4</v>
      </c>
      <c r="AB1361">
        <v>98</v>
      </c>
      <c r="AC1361" t="s">
        <v>14825</v>
      </c>
      <c r="AD1361" t="s">
        <v>71</v>
      </c>
      <c r="AE1361">
        <v>28073004</v>
      </c>
      <c r="AF1361" t="s">
        <v>14826</v>
      </c>
      <c r="AG1361" t="s">
        <v>14827</v>
      </c>
      <c r="AH1361" t="s">
        <v>14828</v>
      </c>
      <c r="AI1361" t="s">
        <v>14829</v>
      </c>
      <c r="AJ1361" t="s">
        <v>113</v>
      </c>
      <c r="AK1361" t="s">
        <v>4183</v>
      </c>
      <c r="AL1361">
        <v>2514105</v>
      </c>
      <c r="AM1361">
        <v>2017</v>
      </c>
      <c r="AN1361" t="s">
        <v>14830</v>
      </c>
      <c r="AO1361" t="s">
        <v>14831</v>
      </c>
      <c r="AP1361" t="s">
        <v>14831</v>
      </c>
      <c r="AQ1361" t="s">
        <v>14832</v>
      </c>
      <c r="AR1361" t="s">
        <v>14833</v>
      </c>
      <c r="AS1361" t="s">
        <v>14834</v>
      </c>
      <c r="AT1361" t="s">
        <v>14835</v>
      </c>
      <c r="AU1361" t="s">
        <v>14836</v>
      </c>
      <c r="AV1361" t="s">
        <v>84</v>
      </c>
      <c r="AW1361" t="s">
        <v>85</v>
      </c>
      <c r="AX1361" t="s">
        <v>86</v>
      </c>
      <c r="AY1361" t="s">
        <v>85</v>
      </c>
      <c r="AZ1361" t="s">
        <v>86</v>
      </c>
      <c r="BA1361" t="s">
        <v>85</v>
      </c>
      <c r="BB1361" t="s">
        <v>86</v>
      </c>
      <c r="BC1361">
        <v>9</v>
      </c>
      <c r="BD1361" t="s">
        <v>86</v>
      </c>
      <c r="BE1361" t="s">
        <v>86</v>
      </c>
      <c r="BF1361" t="s">
        <v>86</v>
      </c>
      <c r="BG1361" t="s">
        <v>86</v>
      </c>
      <c r="BH1361" t="s">
        <v>86</v>
      </c>
      <c r="BI1361" t="s">
        <v>85</v>
      </c>
      <c r="BJ1361" t="s">
        <v>86</v>
      </c>
      <c r="BK1361" t="s">
        <v>85</v>
      </c>
      <c r="BL1361" t="s">
        <v>8129</v>
      </c>
      <c r="BM1361" t="s">
        <v>6550</v>
      </c>
      <c r="BN1361" t="s">
        <v>6539</v>
      </c>
      <c r="BO1361" t="s">
        <v>656</v>
      </c>
      <c r="BP1361" s="1" t="s">
        <v>14837</v>
      </c>
    </row>
    <row r="1362" spans="1:68" hidden="1" x14ac:dyDescent="0.25">
      <c r="A1362" s="1" t="s">
        <v>14022</v>
      </c>
      <c r="B1362" t="s">
        <v>14023</v>
      </c>
      <c r="C1362" t="s">
        <v>14024</v>
      </c>
      <c r="D1362" s="5">
        <f t="shared" si="64"/>
        <v>0</v>
      </c>
      <c r="E1362" s="5">
        <f>IFERROR(SEARCH(Tabelle2!$A$2,Literatur!$C1362),0)</f>
        <v>0</v>
      </c>
      <c r="F1362" s="5">
        <f>IFERROR(SEARCH(Tabelle2!$A$3,Literatur!$C1362),0)</f>
        <v>0</v>
      </c>
      <c r="G1362" s="5">
        <f>IFERROR(SEARCH(Tabelle2!$A$4,Literatur!$C1362),0)</f>
        <v>0</v>
      </c>
      <c r="H1362" s="5">
        <f>IFERROR(SEARCH(Tabelle2!$A$5,Literatur!$C1362),0)</f>
        <v>0</v>
      </c>
      <c r="I1362" s="5">
        <f>IFERROR(SEARCH(Tabelle2!$A$6,Literatur!$C1362),0)</f>
        <v>0</v>
      </c>
      <c r="J1362" s="5">
        <f>IFERROR(SEARCH(Tabelle2!$A$7,Literatur!$C1362),0)</f>
        <v>0</v>
      </c>
      <c r="K1362" s="5">
        <f>IFERROR(SEARCH(Tabelle2!$A$8,Literatur!$C1362),0)</f>
        <v>0</v>
      </c>
      <c r="L1362" s="5">
        <f>IFERROR(SEARCH(Tabelle2!$A$9,Literatur!$C1362),0)</f>
        <v>0</v>
      </c>
      <c r="M1362" s="5">
        <f>IFERROR(SEARCH(Tabelle2!$A$10,Literatur!$C1362),0)</f>
        <v>0</v>
      </c>
      <c r="N1362" t="s">
        <v>60</v>
      </c>
      <c r="O1362" t="s">
        <v>61</v>
      </c>
      <c r="P1362" t="s">
        <v>3344</v>
      </c>
      <c r="Q1362" t="s">
        <v>8787</v>
      </c>
      <c r="R1362">
        <v>11</v>
      </c>
      <c r="S1362">
        <v>115766</v>
      </c>
      <c r="T1362" t="s">
        <v>64</v>
      </c>
      <c r="U1362" t="s">
        <v>14025</v>
      </c>
      <c r="V1362" t="s">
        <v>14026</v>
      </c>
      <c r="X1362" t="s">
        <v>14027</v>
      </c>
      <c r="Y1362" t="s">
        <v>14028</v>
      </c>
      <c r="Z1362" t="s">
        <v>14029</v>
      </c>
      <c r="AA1362">
        <f t="shared" si="65"/>
        <v>4</v>
      </c>
      <c r="AB1362">
        <v>98</v>
      </c>
      <c r="AC1362" t="s">
        <v>14838</v>
      </c>
      <c r="AD1362" t="s">
        <v>71</v>
      </c>
      <c r="AE1362">
        <v>28767711</v>
      </c>
      <c r="AF1362" t="s">
        <v>14839</v>
      </c>
      <c r="AG1362" t="s">
        <v>14840</v>
      </c>
      <c r="AH1362" t="s">
        <v>14841</v>
      </c>
      <c r="AI1362" t="s">
        <v>14842</v>
      </c>
      <c r="AJ1362" t="s">
        <v>76</v>
      </c>
      <c r="AK1362" t="s">
        <v>147</v>
      </c>
      <c r="AL1362">
        <v>2582087</v>
      </c>
      <c r="AM1362">
        <v>2017</v>
      </c>
      <c r="AN1362" t="s">
        <v>148</v>
      </c>
      <c r="AO1362" t="s">
        <v>149</v>
      </c>
      <c r="AP1362" t="s">
        <v>150</v>
      </c>
      <c r="AQ1362" t="s">
        <v>151</v>
      </c>
      <c r="AR1362" t="s">
        <v>152</v>
      </c>
      <c r="AS1362" t="s">
        <v>152</v>
      </c>
      <c r="AT1362" t="s">
        <v>14843</v>
      </c>
      <c r="AU1362" t="s">
        <v>14844</v>
      </c>
      <c r="AV1362" t="s">
        <v>84</v>
      </c>
      <c r="AW1362" t="s">
        <v>86</v>
      </c>
      <c r="AX1362" t="s">
        <v>86</v>
      </c>
      <c r="AY1362" t="s">
        <v>85</v>
      </c>
      <c r="AZ1362" t="s">
        <v>86</v>
      </c>
      <c r="BA1362" t="s">
        <v>85</v>
      </c>
      <c r="BB1362" t="s">
        <v>86</v>
      </c>
      <c r="BC1362">
        <v>10</v>
      </c>
      <c r="BD1362" t="s">
        <v>86</v>
      </c>
      <c r="BE1362" t="s">
        <v>86</v>
      </c>
      <c r="BF1362" t="s">
        <v>85</v>
      </c>
      <c r="BG1362" t="s">
        <v>86</v>
      </c>
      <c r="BH1362" t="s">
        <v>85</v>
      </c>
      <c r="BI1362" t="s">
        <v>85</v>
      </c>
      <c r="BJ1362" t="s">
        <v>85</v>
      </c>
      <c r="BK1362" t="s">
        <v>85</v>
      </c>
      <c r="BL1362" t="s">
        <v>6118</v>
      </c>
      <c r="BM1362" t="s">
        <v>14845</v>
      </c>
      <c r="BN1362" t="s">
        <v>5719</v>
      </c>
      <c r="BO1362" t="s">
        <v>6118</v>
      </c>
      <c r="BP1362" s="1" t="s">
        <v>14846</v>
      </c>
    </row>
    <row r="1363" spans="1:68" hidden="1" x14ac:dyDescent="0.25">
      <c r="A1363" s="1" t="s">
        <v>14022</v>
      </c>
      <c r="B1363" t="s">
        <v>14023</v>
      </c>
      <c r="C1363" t="s">
        <v>14024</v>
      </c>
      <c r="D1363" s="5">
        <f t="shared" si="64"/>
        <v>0</v>
      </c>
      <c r="E1363" s="5">
        <f>IFERROR(SEARCH(Tabelle2!$A$2,Literatur!$C1363),0)</f>
        <v>0</v>
      </c>
      <c r="F1363" s="5">
        <f>IFERROR(SEARCH(Tabelle2!$A$3,Literatur!$C1363),0)</f>
        <v>0</v>
      </c>
      <c r="G1363" s="5">
        <f>IFERROR(SEARCH(Tabelle2!$A$4,Literatur!$C1363),0)</f>
        <v>0</v>
      </c>
      <c r="H1363" s="5">
        <f>IFERROR(SEARCH(Tabelle2!$A$5,Literatur!$C1363),0)</f>
        <v>0</v>
      </c>
      <c r="I1363" s="5">
        <f>IFERROR(SEARCH(Tabelle2!$A$6,Literatur!$C1363),0)</f>
        <v>0</v>
      </c>
      <c r="J1363" s="5">
        <f>IFERROR(SEARCH(Tabelle2!$A$7,Literatur!$C1363),0)</f>
        <v>0</v>
      </c>
      <c r="K1363" s="5">
        <f>IFERROR(SEARCH(Tabelle2!$A$8,Literatur!$C1363),0)</f>
        <v>0</v>
      </c>
      <c r="L1363" s="5">
        <f>IFERROR(SEARCH(Tabelle2!$A$9,Literatur!$C1363),0)</f>
        <v>0</v>
      </c>
      <c r="M1363" s="5">
        <f>IFERROR(SEARCH(Tabelle2!$A$10,Literatur!$C1363),0)</f>
        <v>0</v>
      </c>
      <c r="N1363" t="s">
        <v>60</v>
      </c>
      <c r="O1363" t="s">
        <v>61</v>
      </c>
      <c r="P1363" t="s">
        <v>3344</v>
      </c>
      <c r="Q1363" t="s">
        <v>8787</v>
      </c>
      <c r="R1363">
        <v>11</v>
      </c>
      <c r="S1363">
        <v>115766</v>
      </c>
      <c r="T1363" t="s">
        <v>64</v>
      </c>
      <c r="U1363" t="s">
        <v>14025</v>
      </c>
      <c r="V1363" t="s">
        <v>14026</v>
      </c>
      <c r="X1363" t="s">
        <v>14027</v>
      </c>
      <c r="Y1363" t="s">
        <v>14028</v>
      </c>
      <c r="Z1363" t="s">
        <v>14029</v>
      </c>
      <c r="AA1363">
        <f t="shared" si="65"/>
        <v>4</v>
      </c>
      <c r="AB1363">
        <v>98</v>
      </c>
      <c r="AC1363" t="s">
        <v>14847</v>
      </c>
      <c r="AD1363" t="s">
        <v>71</v>
      </c>
      <c r="AE1363">
        <v>28262558</v>
      </c>
      <c r="AF1363" t="s">
        <v>14848</v>
      </c>
      <c r="AG1363" t="s">
        <v>14849</v>
      </c>
      <c r="AH1363" t="s">
        <v>14850</v>
      </c>
      <c r="AI1363" t="s">
        <v>14851</v>
      </c>
      <c r="AK1363" t="s">
        <v>2286</v>
      </c>
      <c r="AL1363">
        <v>2537267</v>
      </c>
      <c r="AM1363">
        <v>2017</v>
      </c>
      <c r="AN1363" t="s">
        <v>14528</v>
      </c>
      <c r="AO1363" t="s">
        <v>14529</v>
      </c>
      <c r="AP1363" t="s">
        <v>14529</v>
      </c>
      <c r="AQ1363" t="s">
        <v>14530</v>
      </c>
      <c r="AR1363" t="s">
        <v>14531</v>
      </c>
      <c r="AS1363" t="s">
        <v>14531</v>
      </c>
      <c r="AT1363" t="s">
        <v>14852</v>
      </c>
      <c r="AU1363" t="s">
        <v>14853</v>
      </c>
      <c r="AV1363" t="s">
        <v>84</v>
      </c>
      <c r="AW1363" t="s">
        <v>86</v>
      </c>
      <c r="AX1363" t="s">
        <v>86</v>
      </c>
      <c r="AY1363" t="s">
        <v>85</v>
      </c>
      <c r="AZ1363" t="s">
        <v>86</v>
      </c>
      <c r="BA1363" t="s">
        <v>85</v>
      </c>
      <c r="BB1363" t="s">
        <v>86</v>
      </c>
      <c r="BC1363">
        <v>11</v>
      </c>
      <c r="BD1363" t="s">
        <v>86</v>
      </c>
      <c r="BE1363" t="s">
        <v>86</v>
      </c>
      <c r="BF1363" t="s">
        <v>86</v>
      </c>
      <c r="BG1363" t="s">
        <v>86</v>
      </c>
      <c r="BH1363" t="s">
        <v>85</v>
      </c>
      <c r="BI1363" t="s">
        <v>85</v>
      </c>
      <c r="BJ1363" t="s">
        <v>85</v>
      </c>
      <c r="BK1363" t="s">
        <v>85</v>
      </c>
      <c r="BL1363" t="s">
        <v>1293</v>
      </c>
      <c r="BM1363" t="s">
        <v>1756</v>
      </c>
      <c r="BN1363" t="s">
        <v>3325</v>
      </c>
      <c r="BO1363" t="s">
        <v>4889</v>
      </c>
      <c r="BP1363" s="1" t="s">
        <v>14854</v>
      </c>
    </row>
    <row r="1364" spans="1:68" hidden="1" x14ac:dyDescent="0.25">
      <c r="A1364" s="1" t="s">
        <v>14022</v>
      </c>
      <c r="B1364" t="s">
        <v>14023</v>
      </c>
      <c r="C1364" t="s">
        <v>14024</v>
      </c>
      <c r="D1364" s="5">
        <f t="shared" si="64"/>
        <v>0</v>
      </c>
      <c r="E1364" s="5">
        <f>IFERROR(SEARCH(Tabelle2!$A$2,Literatur!$C1364),0)</f>
        <v>0</v>
      </c>
      <c r="F1364" s="5">
        <f>IFERROR(SEARCH(Tabelle2!$A$3,Literatur!$C1364),0)</f>
        <v>0</v>
      </c>
      <c r="G1364" s="5">
        <f>IFERROR(SEARCH(Tabelle2!$A$4,Literatur!$C1364),0)</f>
        <v>0</v>
      </c>
      <c r="H1364" s="5">
        <f>IFERROR(SEARCH(Tabelle2!$A$5,Literatur!$C1364),0)</f>
        <v>0</v>
      </c>
      <c r="I1364" s="5">
        <f>IFERROR(SEARCH(Tabelle2!$A$6,Literatur!$C1364),0)</f>
        <v>0</v>
      </c>
      <c r="J1364" s="5">
        <f>IFERROR(SEARCH(Tabelle2!$A$7,Literatur!$C1364),0)</f>
        <v>0</v>
      </c>
      <c r="K1364" s="5">
        <f>IFERROR(SEARCH(Tabelle2!$A$8,Literatur!$C1364),0)</f>
        <v>0</v>
      </c>
      <c r="L1364" s="5">
        <f>IFERROR(SEARCH(Tabelle2!$A$9,Literatur!$C1364),0)</f>
        <v>0</v>
      </c>
      <c r="M1364" s="5">
        <f>IFERROR(SEARCH(Tabelle2!$A$10,Literatur!$C1364),0)</f>
        <v>0</v>
      </c>
      <c r="N1364" t="s">
        <v>60</v>
      </c>
      <c r="O1364" t="s">
        <v>61</v>
      </c>
      <c r="P1364" t="s">
        <v>3344</v>
      </c>
      <c r="Q1364" t="s">
        <v>8787</v>
      </c>
      <c r="R1364">
        <v>11</v>
      </c>
      <c r="S1364">
        <v>115766</v>
      </c>
      <c r="T1364" t="s">
        <v>64</v>
      </c>
      <c r="U1364" t="s">
        <v>14025</v>
      </c>
      <c r="V1364" t="s">
        <v>14026</v>
      </c>
      <c r="X1364" t="s">
        <v>14027</v>
      </c>
      <c r="Y1364" t="s">
        <v>14028</v>
      </c>
      <c r="Z1364" t="s">
        <v>14029</v>
      </c>
      <c r="AA1364">
        <f t="shared" si="65"/>
        <v>4</v>
      </c>
      <c r="AB1364">
        <v>98</v>
      </c>
      <c r="AC1364" t="s">
        <v>14855</v>
      </c>
      <c r="AD1364" t="s">
        <v>71</v>
      </c>
      <c r="AE1364">
        <v>27584694</v>
      </c>
      <c r="AF1364" t="s">
        <v>14856</v>
      </c>
      <c r="AG1364" t="s">
        <v>14857</v>
      </c>
      <c r="AH1364" t="s">
        <v>14858</v>
      </c>
      <c r="AI1364" t="s">
        <v>14859</v>
      </c>
      <c r="AK1364" t="s">
        <v>645</v>
      </c>
      <c r="AL1364">
        <v>2462518</v>
      </c>
      <c r="AM1364">
        <v>2016</v>
      </c>
      <c r="AN1364" t="s">
        <v>9533</v>
      </c>
      <c r="AO1364" t="s">
        <v>9534</v>
      </c>
      <c r="AP1364" t="s">
        <v>9535</v>
      </c>
      <c r="AQ1364" t="s">
        <v>9536</v>
      </c>
      <c r="AR1364" t="s">
        <v>9537</v>
      </c>
      <c r="AS1364" t="s">
        <v>9538</v>
      </c>
      <c r="AT1364" t="s">
        <v>14860</v>
      </c>
      <c r="AU1364" t="s">
        <v>14861</v>
      </c>
      <c r="AV1364" t="s">
        <v>84</v>
      </c>
      <c r="AW1364" t="s">
        <v>85</v>
      </c>
      <c r="AX1364" t="s">
        <v>86</v>
      </c>
      <c r="AY1364" t="s">
        <v>85</v>
      </c>
      <c r="AZ1364" t="s">
        <v>86</v>
      </c>
      <c r="BA1364" t="s">
        <v>85</v>
      </c>
      <c r="BB1364" t="s">
        <v>86</v>
      </c>
      <c r="BC1364">
        <v>11</v>
      </c>
      <c r="BD1364" t="s">
        <v>86</v>
      </c>
      <c r="BE1364" t="s">
        <v>86</v>
      </c>
      <c r="BF1364" t="s">
        <v>86</v>
      </c>
      <c r="BG1364" t="s">
        <v>86</v>
      </c>
      <c r="BH1364" t="s">
        <v>86</v>
      </c>
      <c r="BI1364" t="s">
        <v>85</v>
      </c>
      <c r="BJ1364" t="s">
        <v>86</v>
      </c>
      <c r="BK1364" t="s">
        <v>85</v>
      </c>
      <c r="BL1364" t="s">
        <v>11743</v>
      </c>
      <c r="BM1364" t="s">
        <v>1436</v>
      </c>
      <c r="BN1364" t="s">
        <v>895</v>
      </c>
      <c r="BO1364" t="s">
        <v>923</v>
      </c>
      <c r="BP1364" s="1" t="s">
        <v>14862</v>
      </c>
    </row>
    <row r="1365" spans="1:68" hidden="1" x14ac:dyDescent="0.25">
      <c r="A1365" s="1" t="s">
        <v>14022</v>
      </c>
      <c r="B1365" t="s">
        <v>14023</v>
      </c>
      <c r="C1365" t="s">
        <v>14024</v>
      </c>
      <c r="D1365" s="5">
        <f t="shared" si="64"/>
        <v>0</v>
      </c>
      <c r="E1365" s="5">
        <f>IFERROR(SEARCH(Tabelle2!$A$2,Literatur!$C1365),0)</f>
        <v>0</v>
      </c>
      <c r="F1365" s="5">
        <f>IFERROR(SEARCH(Tabelle2!$A$3,Literatur!$C1365),0)</f>
        <v>0</v>
      </c>
      <c r="G1365" s="5">
        <f>IFERROR(SEARCH(Tabelle2!$A$4,Literatur!$C1365),0)</f>
        <v>0</v>
      </c>
      <c r="H1365" s="5">
        <f>IFERROR(SEARCH(Tabelle2!$A$5,Literatur!$C1365),0)</f>
        <v>0</v>
      </c>
      <c r="I1365" s="5">
        <f>IFERROR(SEARCH(Tabelle2!$A$6,Literatur!$C1365),0)</f>
        <v>0</v>
      </c>
      <c r="J1365" s="5">
        <f>IFERROR(SEARCH(Tabelle2!$A$7,Literatur!$C1365),0)</f>
        <v>0</v>
      </c>
      <c r="K1365" s="5">
        <f>IFERROR(SEARCH(Tabelle2!$A$8,Literatur!$C1365),0)</f>
        <v>0</v>
      </c>
      <c r="L1365" s="5">
        <f>IFERROR(SEARCH(Tabelle2!$A$9,Literatur!$C1365),0)</f>
        <v>0</v>
      </c>
      <c r="M1365" s="5">
        <f>IFERROR(SEARCH(Tabelle2!$A$10,Literatur!$C1365),0)</f>
        <v>0</v>
      </c>
      <c r="N1365" t="s">
        <v>60</v>
      </c>
      <c r="O1365" t="s">
        <v>61</v>
      </c>
      <c r="P1365" t="s">
        <v>3344</v>
      </c>
      <c r="Q1365" t="s">
        <v>8787</v>
      </c>
      <c r="R1365">
        <v>11</v>
      </c>
      <c r="S1365">
        <v>115766</v>
      </c>
      <c r="T1365" t="s">
        <v>64</v>
      </c>
      <c r="U1365" t="s">
        <v>14025</v>
      </c>
      <c r="V1365" t="s">
        <v>14026</v>
      </c>
      <c r="X1365" t="s">
        <v>14027</v>
      </c>
      <c r="Y1365" t="s">
        <v>14028</v>
      </c>
      <c r="Z1365" t="s">
        <v>14029</v>
      </c>
      <c r="AA1365">
        <f t="shared" si="65"/>
        <v>4</v>
      </c>
      <c r="AB1365">
        <v>98</v>
      </c>
      <c r="AC1365" t="s">
        <v>14863</v>
      </c>
      <c r="AD1365" t="s">
        <v>71</v>
      </c>
      <c r="AE1365">
        <v>27595565</v>
      </c>
      <c r="AF1365" t="s">
        <v>14864</v>
      </c>
      <c r="AG1365" t="s">
        <v>14865</v>
      </c>
      <c r="AH1365" t="s">
        <v>14866</v>
      </c>
      <c r="AI1365" t="s">
        <v>14867</v>
      </c>
      <c r="AK1365" t="s">
        <v>1033</v>
      </c>
      <c r="AL1365">
        <v>2446576</v>
      </c>
      <c r="AM1365">
        <v>2016</v>
      </c>
      <c r="AN1365" t="s">
        <v>4346</v>
      </c>
      <c r="AO1365" t="s">
        <v>4347</v>
      </c>
      <c r="AP1365" t="s">
        <v>4347</v>
      </c>
      <c r="AQ1365" t="s">
        <v>4348</v>
      </c>
      <c r="AR1365" t="s">
        <v>4349</v>
      </c>
      <c r="AS1365" t="s">
        <v>4349</v>
      </c>
      <c r="AT1365" t="s">
        <v>14868</v>
      </c>
      <c r="AU1365" t="s">
        <v>14869</v>
      </c>
      <c r="AV1365" t="s">
        <v>84</v>
      </c>
      <c r="AW1365" t="s">
        <v>86</v>
      </c>
      <c r="AX1365" t="s">
        <v>86</v>
      </c>
      <c r="AY1365" t="s">
        <v>85</v>
      </c>
      <c r="AZ1365" t="s">
        <v>86</v>
      </c>
      <c r="BA1365" t="s">
        <v>85</v>
      </c>
      <c r="BB1365" t="s">
        <v>85</v>
      </c>
      <c r="BC1365">
        <v>11</v>
      </c>
      <c r="BD1365" t="s">
        <v>86</v>
      </c>
      <c r="BE1365" t="s">
        <v>86</v>
      </c>
      <c r="BF1365" t="s">
        <v>86</v>
      </c>
      <c r="BG1365" t="s">
        <v>86</v>
      </c>
      <c r="BH1365" t="s">
        <v>85</v>
      </c>
      <c r="BI1365" t="s">
        <v>85</v>
      </c>
      <c r="BJ1365" t="s">
        <v>85</v>
      </c>
      <c r="BK1365" t="s">
        <v>86</v>
      </c>
      <c r="BL1365" t="s">
        <v>12052</v>
      </c>
      <c r="BM1365" t="s">
        <v>470</v>
      </c>
      <c r="BN1365" t="s">
        <v>1579</v>
      </c>
      <c r="BO1365" t="s">
        <v>6703</v>
      </c>
      <c r="BP1365" s="1" t="s">
        <v>14870</v>
      </c>
    </row>
    <row r="1366" spans="1:68" hidden="1" x14ac:dyDescent="0.25">
      <c r="A1366" s="1" t="s">
        <v>14022</v>
      </c>
      <c r="B1366" t="s">
        <v>14023</v>
      </c>
      <c r="C1366" t="s">
        <v>14024</v>
      </c>
      <c r="D1366" s="5">
        <f t="shared" si="64"/>
        <v>0</v>
      </c>
      <c r="E1366" s="5">
        <f>IFERROR(SEARCH(Tabelle2!$A$2,Literatur!$C1366),0)</f>
        <v>0</v>
      </c>
      <c r="F1366" s="5">
        <f>IFERROR(SEARCH(Tabelle2!$A$3,Literatur!$C1366),0)</f>
        <v>0</v>
      </c>
      <c r="G1366" s="5">
        <f>IFERROR(SEARCH(Tabelle2!$A$4,Literatur!$C1366),0)</f>
        <v>0</v>
      </c>
      <c r="H1366" s="5">
        <f>IFERROR(SEARCH(Tabelle2!$A$5,Literatur!$C1366),0)</f>
        <v>0</v>
      </c>
      <c r="I1366" s="5">
        <f>IFERROR(SEARCH(Tabelle2!$A$6,Literatur!$C1366),0)</f>
        <v>0</v>
      </c>
      <c r="J1366" s="5">
        <f>IFERROR(SEARCH(Tabelle2!$A$7,Literatur!$C1366),0)</f>
        <v>0</v>
      </c>
      <c r="K1366" s="5">
        <f>IFERROR(SEARCH(Tabelle2!$A$8,Literatur!$C1366),0)</f>
        <v>0</v>
      </c>
      <c r="L1366" s="5">
        <f>IFERROR(SEARCH(Tabelle2!$A$9,Literatur!$C1366),0)</f>
        <v>0</v>
      </c>
      <c r="M1366" s="5">
        <f>IFERROR(SEARCH(Tabelle2!$A$10,Literatur!$C1366),0)</f>
        <v>0</v>
      </c>
      <c r="N1366" t="s">
        <v>60</v>
      </c>
      <c r="O1366" t="s">
        <v>61</v>
      </c>
      <c r="P1366" t="s">
        <v>3344</v>
      </c>
      <c r="Q1366" t="s">
        <v>8787</v>
      </c>
      <c r="R1366">
        <v>11</v>
      </c>
      <c r="S1366">
        <v>115766</v>
      </c>
      <c r="T1366" t="s">
        <v>64</v>
      </c>
      <c r="U1366" t="s">
        <v>14025</v>
      </c>
      <c r="V1366" t="s">
        <v>14026</v>
      </c>
      <c r="X1366" t="s">
        <v>14027</v>
      </c>
      <c r="Y1366" t="s">
        <v>14028</v>
      </c>
      <c r="Z1366" t="s">
        <v>14029</v>
      </c>
      <c r="AA1366">
        <f t="shared" si="65"/>
        <v>4</v>
      </c>
      <c r="AB1366">
        <v>98</v>
      </c>
      <c r="AC1366" t="s">
        <v>14871</v>
      </c>
      <c r="AD1366" t="s">
        <v>71</v>
      </c>
      <c r="AE1366">
        <v>26988419</v>
      </c>
      <c r="AF1366" t="s">
        <v>14872</v>
      </c>
      <c r="AG1366" t="s">
        <v>14873</v>
      </c>
      <c r="AH1366" t="s">
        <v>14874</v>
      </c>
      <c r="AI1366" t="s">
        <v>14875</v>
      </c>
      <c r="AK1366" t="s">
        <v>5619</v>
      </c>
      <c r="AL1366">
        <v>2392728</v>
      </c>
      <c r="AM1366">
        <v>2016</v>
      </c>
      <c r="AN1366" t="s">
        <v>14151</v>
      </c>
      <c r="AO1366" t="s">
        <v>14152</v>
      </c>
      <c r="AP1366" t="s">
        <v>14153</v>
      </c>
      <c r="AQ1366" t="s">
        <v>14154</v>
      </c>
      <c r="AR1366" t="s">
        <v>14155</v>
      </c>
      <c r="AS1366" t="s">
        <v>14156</v>
      </c>
      <c r="AT1366" t="s">
        <v>14876</v>
      </c>
      <c r="AU1366" t="s">
        <v>14877</v>
      </c>
      <c r="AV1366" t="s">
        <v>84</v>
      </c>
      <c r="AW1366" t="s">
        <v>85</v>
      </c>
      <c r="AX1366" t="s">
        <v>86</v>
      </c>
      <c r="AY1366" t="s">
        <v>85</v>
      </c>
      <c r="AZ1366" t="s">
        <v>86</v>
      </c>
      <c r="BA1366" t="s">
        <v>85</v>
      </c>
      <c r="BB1366" t="s">
        <v>86</v>
      </c>
      <c r="BC1366">
        <v>11</v>
      </c>
      <c r="BD1366" t="s">
        <v>86</v>
      </c>
      <c r="BE1366" t="s">
        <v>86</v>
      </c>
      <c r="BF1366" t="s">
        <v>86</v>
      </c>
      <c r="BG1366" t="s">
        <v>86</v>
      </c>
      <c r="BH1366" t="s">
        <v>85</v>
      </c>
      <c r="BI1366" t="s">
        <v>85</v>
      </c>
      <c r="BJ1366" t="s">
        <v>85</v>
      </c>
      <c r="BK1366" t="s">
        <v>86</v>
      </c>
      <c r="BL1366" t="s">
        <v>2364</v>
      </c>
      <c r="BM1366" t="s">
        <v>14878</v>
      </c>
      <c r="BN1366" t="s">
        <v>1648</v>
      </c>
      <c r="BO1366" t="s">
        <v>10401</v>
      </c>
      <c r="BP1366" s="1" t="s">
        <v>14879</v>
      </c>
    </row>
    <row r="1367" spans="1:68" hidden="1" x14ac:dyDescent="0.25">
      <c r="A1367" s="1" t="s">
        <v>14022</v>
      </c>
      <c r="B1367" t="s">
        <v>14023</v>
      </c>
      <c r="C1367" t="s">
        <v>14024</v>
      </c>
      <c r="D1367" s="5">
        <f t="shared" si="64"/>
        <v>0</v>
      </c>
      <c r="E1367" s="5">
        <f>IFERROR(SEARCH(Tabelle2!$A$2,Literatur!$C1367),0)</f>
        <v>0</v>
      </c>
      <c r="F1367" s="5">
        <f>IFERROR(SEARCH(Tabelle2!$A$3,Literatur!$C1367),0)</f>
        <v>0</v>
      </c>
      <c r="G1367" s="5">
        <f>IFERROR(SEARCH(Tabelle2!$A$4,Literatur!$C1367),0)</f>
        <v>0</v>
      </c>
      <c r="H1367" s="5">
        <f>IFERROR(SEARCH(Tabelle2!$A$5,Literatur!$C1367),0)</f>
        <v>0</v>
      </c>
      <c r="I1367" s="5">
        <f>IFERROR(SEARCH(Tabelle2!$A$6,Literatur!$C1367),0)</f>
        <v>0</v>
      </c>
      <c r="J1367" s="5">
        <f>IFERROR(SEARCH(Tabelle2!$A$7,Literatur!$C1367),0)</f>
        <v>0</v>
      </c>
      <c r="K1367" s="5">
        <f>IFERROR(SEARCH(Tabelle2!$A$8,Literatur!$C1367),0)</f>
        <v>0</v>
      </c>
      <c r="L1367" s="5">
        <f>IFERROR(SEARCH(Tabelle2!$A$9,Literatur!$C1367),0)</f>
        <v>0</v>
      </c>
      <c r="M1367" s="5">
        <f>IFERROR(SEARCH(Tabelle2!$A$10,Literatur!$C1367),0)</f>
        <v>0</v>
      </c>
      <c r="N1367" t="s">
        <v>60</v>
      </c>
      <c r="O1367" t="s">
        <v>61</v>
      </c>
      <c r="P1367" t="s">
        <v>3344</v>
      </c>
      <c r="Q1367" t="s">
        <v>8787</v>
      </c>
      <c r="R1367">
        <v>11</v>
      </c>
      <c r="S1367">
        <v>115766</v>
      </c>
      <c r="T1367" t="s">
        <v>64</v>
      </c>
      <c r="U1367" t="s">
        <v>14025</v>
      </c>
      <c r="V1367" t="s">
        <v>14026</v>
      </c>
      <c r="X1367" t="s">
        <v>14027</v>
      </c>
      <c r="Y1367" t="s">
        <v>14028</v>
      </c>
      <c r="Z1367" t="s">
        <v>14029</v>
      </c>
      <c r="AA1367">
        <f t="shared" si="65"/>
        <v>4</v>
      </c>
      <c r="AB1367">
        <v>98</v>
      </c>
      <c r="AC1367" t="s">
        <v>14880</v>
      </c>
      <c r="AD1367" t="s">
        <v>71</v>
      </c>
      <c r="AE1367">
        <v>27881600</v>
      </c>
      <c r="AF1367" t="s">
        <v>14881</v>
      </c>
      <c r="AG1367" t="s">
        <v>14882</v>
      </c>
      <c r="AH1367" t="s">
        <v>14883</v>
      </c>
      <c r="AI1367" t="s">
        <v>14884</v>
      </c>
      <c r="AK1367" t="s">
        <v>5619</v>
      </c>
      <c r="AL1367">
        <v>2493051</v>
      </c>
      <c r="AM1367">
        <v>2016</v>
      </c>
      <c r="AN1367" t="s">
        <v>14151</v>
      </c>
      <c r="AO1367" t="s">
        <v>14152</v>
      </c>
      <c r="AP1367" t="s">
        <v>14153</v>
      </c>
      <c r="AQ1367" t="s">
        <v>14154</v>
      </c>
      <c r="AR1367" t="s">
        <v>14155</v>
      </c>
      <c r="AS1367" t="s">
        <v>14156</v>
      </c>
      <c r="AT1367" t="s">
        <v>14885</v>
      </c>
      <c r="AU1367" t="s">
        <v>14886</v>
      </c>
      <c r="AV1367" t="s">
        <v>84</v>
      </c>
      <c r="AW1367" t="s">
        <v>85</v>
      </c>
      <c r="AX1367" t="s">
        <v>86</v>
      </c>
      <c r="AY1367" t="s">
        <v>85</v>
      </c>
      <c r="AZ1367" t="s">
        <v>86</v>
      </c>
      <c r="BA1367" t="s">
        <v>85</v>
      </c>
      <c r="BB1367" t="s">
        <v>86</v>
      </c>
      <c r="BC1367">
        <v>12</v>
      </c>
      <c r="BD1367" t="s">
        <v>86</v>
      </c>
      <c r="BE1367" t="s">
        <v>86</v>
      </c>
      <c r="BF1367" t="s">
        <v>86</v>
      </c>
      <c r="BG1367" t="s">
        <v>86</v>
      </c>
      <c r="BH1367" t="s">
        <v>85</v>
      </c>
      <c r="BI1367" t="s">
        <v>85</v>
      </c>
      <c r="BJ1367" t="s">
        <v>85</v>
      </c>
      <c r="BK1367" t="s">
        <v>86</v>
      </c>
      <c r="BL1367" t="s">
        <v>233</v>
      </c>
      <c r="BM1367" t="s">
        <v>7348</v>
      </c>
      <c r="BN1367" t="s">
        <v>11542</v>
      </c>
      <c r="BO1367" t="s">
        <v>6539</v>
      </c>
      <c r="BP1367" s="1" t="s">
        <v>14887</v>
      </c>
    </row>
    <row r="1368" spans="1:68" hidden="1" x14ac:dyDescent="0.25">
      <c r="A1368" s="1" t="s">
        <v>14022</v>
      </c>
      <c r="B1368" t="s">
        <v>14023</v>
      </c>
      <c r="C1368" t="s">
        <v>14024</v>
      </c>
      <c r="D1368" s="5">
        <f t="shared" si="64"/>
        <v>0</v>
      </c>
      <c r="E1368" s="5">
        <f>IFERROR(SEARCH(Tabelle2!$A$2,Literatur!$C1368),0)</f>
        <v>0</v>
      </c>
      <c r="F1368" s="5">
        <f>IFERROR(SEARCH(Tabelle2!$A$3,Literatur!$C1368),0)</f>
        <v>0</v>
      </c>
      <c r="G1368" s="5">
        <f>IFERROR(SEARCH(Tabelle2!$A$4,Literatur!$C1368),0)</f>
        <v>0</v>
      </c>
      <c r="H1368" s="5">
        <f>IFERROR(SEARCH(Tabelle2!$A$5,Literatur!$C1368),0)</f>
        <v>0</v>
      </c>
      <c r="I1368" s="5">
        <f>IFERROR(SEARCH(Tabelle2!$A$6,Literatur!$C1368),0)</f>
        <v>0</v>
      </c>
      <c r="J1368" s="5">
        <f>IFERROR(SEARCH(Tabelle2!$A$7,Literatur!$C1368),0)</f>
        <v>0</v>
      </c>
      <c r="K1368" s="5">
        <f>IFERROR(SEARCH(Tabelle2!$A$8,Literatur!$C1368),0)</f>
        <v>0</v>
      </c>
      <c r="L1368" s="5">
        <f>IFERROR(SEARCH(Tabelle2!$A$9,Literatur!$C1368),0)</f>
        <v>0</v>
      </c>
      <c r="M1368" s="5">
        <f>IFERROR(SEARCH(Tabelle2!$A$10,Literatur!$C1368),0)</f>
        <v>0</v>
      </c>
      <c r="N1368" t="s">
        <v>60</v>
      </c>
      <c r="O1368" t="s">
        <v>61</v>
      </c>
      <c r="P1368" t="s">
        <v>3344</v>
      </c>
      <c r="Q1368" t="s">
        <v>8787</v>
      </c>
      <c r="R1368">
        <v>11</v>
      </c>
      <c r="S1368">
        <v>115766</v>
      </c>
      <c r="T1368" t="s">
        <v>64</v>
      </c>
      <c r="U1368" t="s">
        <v>14025</v>
      </c>
      <c r="V1368" t="s">
        <v>14026</v>
      </c>
      <c r="X1368" t="s">
        <v>14027</v>
      </c>
      <c r="Y1368" t="s">
        <v>14028</v>
      </c>
      <c r="Z1368" t="s">
        <v>14029</v>
      </c>
      <c r="AA1368">
        <f t="shared" si="65"/>
        <v>4</v>
      </c>
      <c r="AB1368">
        <v>98</v>
      </c>
      <c r="AC1368" t="s">
        <v>14888</v>
      </c>
      <c r="AD1368" t="s">
        <v>71</v>
      </c>
      <c r="AE1368">
        <v>27926874</v>
      </c>
      <c r="AF1368" t="s">
        <v>14889</v>
      </c>
      <c r="AG1368" t="s">
        <v>14890</v>
      </c>
      <c r="AH1368" t="s">
        <v>14891</v>
      </c>
      <c r="AI1368" t="s">
        <v>14892</v>
      </c>
      <c r="AK1368" t="s">
        <v>131</v>
      </c>
      <c r="AL1368">
        <v>2502308</v>
      </c>
      <c r="AM1368">
        <v>2016</v>
      </c>
      <c r="AN1368" t="s">
        <v>1286</v>
      </c>
      <c r="AO1368" t="s">
        <v>1287</v>
      </c>
      <c r="AP1368" t="s">
        <v>1287</v>
      </c>
      <c r="AQ1368" t="s">
        <v>1288</v>
      </c>
      <c r="AR1368" t="s">
        <v>1289</v>
      </c>
      <c r="AS1368" t="s">
        <v>1289</v>
      </c>
      <c r="AT1368" t="s">
        <v>14893</v>
      </c>
      <c r="AU1368" t="s">
        <v>14894</v>
      </c>
      <c r="AV1368" t="s">
        <v>84</v>
      </c>
      <c r="AW1368" t="s">
        <v>86</v>
      </c>
      <c r="AX1368" t="s">
        <v>86</v>
      </c>
      <c r="AY1368" t="s">
        <v>85</v>
      </c>
      <c r="AZ1368" t="s">
        <v>86</v>
      </c>
      <c r="BA1368" t="s">
        <v>85</v>
      </c>
      <c r="BB1368" t="s">
        <v>86</v>
      </c>
      <c r="BC1368">
        <v>16</v>
      </c>
      <c r="BD1368" t="s">
        <v>86</v>
      </c>
      <c r="BE1368" t="s">
        <v>86</v>
      </c>
      <c r="BF1368" t="s">
        <v>86</v>
      </c>
      <c r="BG1368" t="s">
        <v>86</v>
      </c>
      <c r="BH1368" t="s">
        <v>85</v>
      </c>
      <c r="BI1368" t="s">
        <v>85</v>
      </c>
      <c r="BJ1368" t="s">
        <v>85</v>
      </c>
      <c r="BK1368" t="s">
        <v>86</v>
      </c>
      <c r="BL1368" t="s">
        <v>2933</v>
      </c>
      <c r="BM1368" t="s">
        <v>3905</v>
      </c>
      <c r="BN1368" t="s">
        <v>14895</v>
      </c>
      <c r="BO1368" t="s">
        <v>2022</v>
      </c>
      <c r="BP1368" s="1" t="s">
        <v>14896</v>
      </c>
    </row>
    <row r="1369" spans="1:68" hidden="1" x14ac:dyDescent="0.25">
      <c r="A1369" s="1" t="s">
        <v>14022</v>
      </c>
      <c r="B1369" t="s">
        <v>14023</v>
      </c>
      <c r="C1369" t="s">
        <v>14024</v>
      </c>
      <c r="D1369" s="5">
        <f t="shared" si="64"/>
        <v>0</v>
      </c>
      <c r="E1369" s="5">
        <f>IFERROR(SEARCH(Tabelle2!$A$2,Literatur!$C1369),0)</f>
        <v>0</v>
      </c>
      <c r="F1369" s="5">
        <f>IFERROR(SEARCH(Tabelle2!$A$3,Literatur!$C1369),0)</f>
        <v>0</v>
      </c>
      <c r="G1369" s="5">
        <f>IFERROR(SEARCH(Tabelle2!$A$4,Literatur!$C1369),0)</f>
        <v>0</v>
      </c>
      <c r="H1369" s="5">
        <f>IFERROR(SEARCH(Tabelle2!$A$5,Literatur!$C1369),0)</f>
        <v>0</v>
      </c>
      <c r="I1369" s="5">
        <f>IFERROR(SEARCH(Tabelle2!$A$6,Literatur!$C1369),0)</f>
        <v>0</v>
      </c>
      <c r="J1369" s="5">
        <f>IFERROR(SEARCH(Tabelle2!$A$7,Literatur!$C1369),0)</f>
        <v>0</v>
      </c>
      <c r="K1369" s="5">
        <f>IFERROR(SEARCH(Tabelle2!$A$8,Literatur!$C1369),0)</f>
        <v>0</v>
      </c>
      <c r="L1369" s="5">
        <f>IFERROR(SEARCH(Tabelle2!$A$9,Literatur!$C1369),0)</f>
        <v>0</v>
      </c>
      <c r="M1369" s="5">
        <f>IFERROR(SEARCH(Tabelle2!$A$10,Literatur!$C1369),0)</f>
        <v>0</v>
      </c>
      <c r="N1369" t="s">
        <v>60</v>
      </c>
      <c r="O1369" t="s">
        <v>61</v>
      </c>
      <c r="P1369" t="s">
        <v>3344</v>
      </c>
      <c r="Q1369" t="s">
        <v>8787</v>
      </c>
      <c r="R1369">
        <v>11</v>
      </c>
      <c r="S1369">
        <v>115766</v>
      </c>
      <c r="T1369" t="s">
        <v>64</v>
      </c>
      <c r="U1369" t="s">
        <v>14025</v>
      </c>
      <c r="V1369" t="s">
        <v>14026</v>
      </c>
      <c r="X1369" t="s">
        <v>14027</v>
      </c>
      <c r="Y1369" t="s">
        <v>14028</v>
      </c>
      <c r="Z1369" t="s">
        <v>14029</v>
      </c>
      <c r="AA1369">
        <f t="shared" si="65"/>
        <v>4</v>
      </c>
      <c r="AB1369">
        <v>98</v>
      </c>
      <c r="AC1369" t="s">
        <v>14897</v>
      </c>
      <c r="AD1369" t="s">
        <v>71</v>
      </c>
      <c r="AE1369">
        <v>27871366</v>
      </c>
      <c r="AF1369" t="s">
        <v>14898</v>
      </c>
      <c r="AG1369" t="s">
        <v>14899</v>
      </c>
      <c r="AH1369" t="s">
        <v>14900</v>
      </c>
      <c r="AI1369" t="s">
        <v>14901</v>
      </c>
      <c r="AK1369" t="s">
        <v>2531</v>
      </c>
      <c r="AL1369">
        <v>2491182</v>
      </c>
      <c r="AM1369">
        <v>2016</v>
      </c>
      <c r="AN1369" t="s">
        <v>14902</v>
      </c>
      <c r="AO1369" t="s">
        <v>14903</v>
      </c>
      <c r="AP1369" t="s">
        <v>14904</v>
      </c>
      <c r="AQ1369" t="s">
        <v>14905</v>
      </c>
      <c r="AR1369" t="s">
        <v>14906</v>
      </c>
      <c r="AS1369" t="s">
        <v>14907</v>
      </c>
      <c r="AT1369" t="s">
        <v>14908</v>
      </c>
      <c r="AU1369" t="s">
        <v>14909</v>
      </c>
      <c r="AV1369" t="s">
        <v>84</v>
      </c>
      <c r="AW1369" t="s">
        <v>86</v>
      </c>
      <c r="AX1369" t="s">
        <v>86</v>
      </c>
      <c r="AY1369" t="s">
        <v>85</v>
      </c>
      <c r="AZ1369" t="s">
        <v>85</v>
      </c>
      <c r="BA1369" t="s">
        <v>85</v>
      </c>
      <c r="BB1369" t="s">
        <v>86</v>
      </c>
      <c r="BC1369">
        <v>22</v>
      </c>
      <c r="BD1369" t="s">
        <v>86</v>
      </c>
      <c r="BE1369" t="s">
        <v>86</v>
      </c>
      <c r="BF1369" t="s">
        <v>86</v>
      </c>
      <c r="BG1369" t="s">
        <v>86</v>
      </c>
      <c r="BH1369" t="s">
        <v>85</v>
      </c>
      <c r="BI1369" t="s">
        <v>85</v>
      </c>
      <c r="BJ1369" t="s">
        <v>85</v>
      </c>
      <c r="BK1369" t="s">
        <v>85</v>
      </c>
      <c r="BL1369" t="s">
        <v>14910</v>
      </c>
      <c r="BM1369" t="s">
        <v>619</v>
      </c>
      <c r="BO1369" t="s">
        <v>5719</v>
      </c>
      <c r="BP1369" s="1" t="s">
        <v>14911</v>
      </c>
    </row>
    <row r="1370" spans="1:68" hidden="1" x14ac:dyDescent="0.25">
      <c r="A1370" s="1" t="s">
        <v>14022</v>
      </c>
      <c r="B1370" t="s">
        <v>14023</v>
      </c>
      <c r="C1370" t="s">
        <v>14024</v>
      </c>
      <c r="D1370" s="5">
        <f t="shared" si="64"/>
        <v>0</v>
      </c>
      <c r="E1370" s="5">
        <f>IFERROR(SEARCH(Tabelle2!$A$2,Literatur!$C1370),0)</f>
        <v>0</v>
      </c>
      <c r="F1370" s="5">
        <f>IFERROR(SEARCH(Tabelle2!$A$3,Literatur!$C1370),0)</f>
        <v>0</v>
      </c>
      <c r="G1370" s="5">
        <f>IFERROR(SEARCH(Tabelle2!$A$4,Literatur!$C1370),0)</f>
        <v>0</v>
      </c>
      <c r="H1370" s="5">
        <f>IFERROR(SEARCH(Tabelle2!$A$5,Literatur!$C1370),0)</f>
        <v>0</v>
      </c>
      <c r="I1370" s="5">
        <f>IFERROR(SEARCH(Tabelle2!$A$6,Literatur!$C1370),0)</f>
        <v>0</v>
      </c>
      <c r="J1370" s="5">
        <f>IFERROR(SEARCH(Tabelle2!$A$7,Literatur!$C1370),0)</f>
        <v>0</v>
      </c>
      <c r="K1370" s="5">
        <f>IFERROR(SEARCH(Tabelle2!$A$8,Literatur!$C1370),0)</f>
        <v>0</v>
      </c>
      <c r="L1370" s="5">
        <f>IFERROR(SEARCH(Tabelle2!$A$9,Literatur!$C1370),0)</f>
        <v>0</v>
      </c>
      <c r="M1370" s="5">
        <f>IFERROR(SEARCH(Tabelle2!$A$10,Literatur!$C1370),0)</f>
        <v>0</v>
      </c>
      <c r="N1370" t="s">
        <v>60</v>
      </c>
      <c r="O1370" t="s">
        <v>61</v>
      </c>
      <c r="P1370" t="s">
        <v>3344</v>
      </c>
      <c r="Q1370" t="s">
        <v>8787</v>
      </c>
      <c r="R1370">
        <v>11</v>
      </c>
      <c r="S1370">
        <v>115766</v>
      </c>
      <c r="T1370" t="s">
        <v>64</v>
      </c>
      <c r="U1370" t="s">
        <v>14025</v>
      </c>
      <c r="V1370" t="s">
        <v>14026</v>
      </c>
      <c r="X1370" t="s">
        <v>14027</v>
      </c>
      <c r="Y1370" t="s">
        <v>14028</v>
      </c>
      <c r="Z1370" t="s">
        <v>14029</v>
      </c>
      <c r="AA1370">
        <f t="shared" si="65"/>
        <v>4</v>
      </c>
      <c r="AB1370">
        <v>98</v>
      </c>
      <c r="AC1370" t="s">
        <v>14912</v>
      </c>
      <c r="AD1370" t="s">
        <v>71</v>
      </c>
      <c r="AE1370">
        <v>27548527</v>
      </c>
      <c r="AF1370" t="s">
        <v>14913</v>
      </c>
      <c r="AG1370" t="s">
        <v>14914</v>
      </c>
      <c r="AH1370" t="s">
        <v>14915</v>
      </c>
      <c r="AI1370" t="s">
        <v>14916</v>
      </c>
      <c r="AK1370" t="s">
        <v>14917</v>
      </c>
      <c r="AL1370">
        <v>2446059</v>
      </c>
      <c r="AM1370">
        <v>2016</v>
      </c>
      <c r="AN1370" t="s">
        <v>2548</v>
      </c>
      <c r="AO1370" t="s">
        <v>2478</v>
      </c>
      <c r="AP1370" t="s">
        <v>2549</v>
      </c>
      <c r="AQ1370" t="s">
        <v>2550</v>
      </c>
      <c r="AR1370" t="s">
        <v>2551</v>
      </c>
      <c r="AS1370" t="s">
        <v>2552</v>
      </c>
      <c r="AT1370" t="s">
        <v>14918</v>
      </c>
      <c r="AU1370" t="s">
        <v>14919</v>
      </c>
      <c r="AV1370" t="s">
        <v>84</v>
      </c>
      <c r="AW1370" t="s">
        <v>85</v>
      </c>
      <c r="AX1370" t="s">
        <v>86</v>
      </c>
      <c r="AY1370" t="s">
        <v>85</v>
      </c>
      <c r="AZ1370" t="s">
        <v>86</v>
      </c>
      <c r="BA1370" t="s">
        <v>85</v>
      </c>
      <c r="BB1370" t="s">
        <v>85</v>
      </c>
      <c r="BC1370">
        <v>23</v>
      </c>
      <c r="BD1370" t="s">
        <v>86</v>
      </c>
      <c r="BE1370" t="s">
        <v>86</v>
      </c>
      <c r="BF1370" t="s">
        <v>85</v>
      </c>
      <c r="BG1370" t="s">
        <v>86</v>
      </c>
      <c r="BH1370" t="s">
        <v>85</v>
      </c>
      <c r="BI1370" t="s">
        <v>85</v>
      </c>
      <c r="BJ1370" t="s">
        <v>85</v>
      </c>
      <c r="BK1370" t="s">
        <v>85</v>
      </c>
      <c r="BL1370" t="s">
        <v>14920</v>
      </c>
      <c r="BM1370" t="s">
        <v>346</v>
      </c>
      <c r="BO1370" t="s">
        <v>3325</v>
      </c>
      <c r="BP1370" s="1" t="s">
        <v>14921</v>
      </c>
    </row>
    <row r="1371" spans="1:68" hidden="1" x14ac:dyDescent="0.25">
      <c r="A1371" s="1" t="s">
        <v>14022</v>
      </c>
      <c r="B1371" t="s">
        <v>14023</v>
      </c>
      <c r="C1371" t="s">
        <v>14024</v>
      </c>
      <c r="D1371" s="5">
        <f t="shared" si="64"/>
        <v>0</v>
      </c>
      <c r="E1371" s="5">
        <f>IFERROR(SEARCH(Tabelle2!$A$2,Literatur!$C1371),0)</f>
        <v>0</v>
      </c>
      <c r="F1371" s="5">
        <f>IFERROR(SEARCH(Tabelle2!$A$3,Literatur!$C1371),0)</f>
        <v>0</v>
      </c>
      <c r="G1371" s="5">
        <f>IFERROR(SEARCH(Tabelle2!$A$4,Literatur!$C1371),0)</f>
        <v>0</v>
      </c>
      <c r="H1371" s="5">
        <f>IFERROR(SEARCH(Tabelle2!$A$5,Literatur!$C1371),0)</f>
        <v>0</v>
      </c>
      <c r="I1371" s="5">
        <f>IFERROR(SEARCH(Tabelle2!$A$6,Literatur!$C1371),0)</f>
        <v>0</v>
      </c>
      <c r="J1371" s="5">
        <f>IFERROR(SEARCH(Tabelle2!$A$7,Literatur!$C1371),0)</f>
        <v>0</v>
      </c>
      <c r="K1371" s="5">
        <f>IFERROR(SEARCH(Tabelle2!$A$8,Literatur!$C1371),0)</f>
        <v>0</v>
      </c>
      <c r="L1371" s="5">
        <f>IFERROR(SEARCH(Tabelle2!$A$9,Literatur!$C1371),0)</f>
        <v>0</v>
      </c>
      <c r="M1371" s="5">
        <f>IFERROR(SEARCH(Tabelle2!$A$10,Literatur!$C1371),0)</f>
        <v>0</v>
      </c>
      <c r="N1371" t="s">
        <v>60</v>
      </c>
      <c r="O1371" t="s">
        <v>61</v>
      </c>
      <c r="P1371" t="s">
        <v>3344</v>
      </c>
      <c r="Q1371" t="s">
        <v>8787</v>
      </c>
      <c r="R1371">
        <v>11</v>
      </c>
      <c r="S1371">
        <v>115766</v>
      </c>
      <c r="T1371" t="s">
        <v>64</v>
      </c>
      <c r="U1371" t="s">
        <v>14025</v>
      </c>
      <c r="V1371" t="s">
        <v>14026</v>
      </c>
      <c r="X1371" t="s">
        <v>14027</v>
      </c>
      <c r="Y1371" t="s">
        <v>14028</v>
      </c>
      <c r="Z1371" t="s">
        <v>14029</v>
      </c>
      <c r="AA1371">
        <f t="shared" si="65"/>
        <v>4</v>
      </c>
      <c r="AB1371">
        <v>98</v>
      </c>
      <c r="AC1371" t="s">
        <v>14922</v>
      </c>
      <c r="AD1371" t="s">
        <v>71</v>
      </c>
      <c r="AE1371">
        <v>26741168</v>
      </c>
      <c r="AF1371" t="s">
        <v>14923</v>
      </c>
      <c r="AG1371" t="s">
        <v>14924</v>
      </c>
      <c r="AH1371" t="s">
        <v>14925</v>
      </c>
      <c r="AI1371" t="s">
        <v>14926</v>
      </c>
      <c r="AK1371" t="s">
        <v>645</v>
      </c>
      <c r="AL1371">
        <v>2378423</v>
      </c>
      <c r="AM1371">
        <v>2016</v>
      </c>
      <c r="AN1371" t="s">
        <v>9533</v>
      </c>
      <c r="AO1371" t="s">
        <v>9534</v>
      </c>
      <c r="AP1371" t="s">
        <v>9535</v>
      </c>
      <c r="AQ1371" t="s">
        <v>9536</v>
      </c>
      <c r="AR1371" t="s">
        <v>9537</v>
      </c>
      <c r="AS1371" t="s">
        <v>9538</v>
      </c>
      <c r="AT1371" t="s">
        <v>14927</v>
      </c>
      <c r="AU1371" t="s">
        <v>14928</v>
      </c>
      <c r="AV1371" t="s">
        <v>84</v>
      </c>
      <c r="AW1371" t="s">
        <v>86</v>
      </c>
      <c r="AX1371" t="s">
        <v>86</v>
      </c>
      <c r="AY1371" t="s">
        <v>85</v>
      </c>
      <c r="AZ1371" t="s">
        <v>86</v>
      </c>
      <c r="BA1371" t="s">
        <v>85</v>
      </c>
      <c r="BB1371" t="s">
        <v>86</v>
      </c>
      <c r="BC1371">
        <v>23</v>
      </c>
      <c r="BD1371" t="s">
        <v>86</v>
      </c>
      <c r="BE1371" t="s">
        <v>86</v>
      </c>
      <c r="BF1371" t="s">
        <v>86</v>
      </c>
      <c r="BG1371" t="s">
        <v>86</v>
      </c>
      <c r="BH1371" t="s">
        <v>85</v>
      </c>
      <c r="BI1371" t="s">
        <v>85</v>
      </c>
      <c r="BJ1371" t="s">
        <v>85</v>
      </c>
      <c r="BK1371" t="s">
        <v>86</v>
      </c>
      <c r="BL1371" t="s">
        <v>8555</v>
      </c>
      <c r="BM1371" t="s">
        <v>1698</v>
      </c>
      <c r="BO1371" t="s">
        <v>895</v>
      </c>
      <c r="BP1371" s="1" t="s">
        <v>14929</v>
      </c>
    </row>
    <row r="1372" spans="1:68" hidden="1" x14ac:dyDescent="0.25">
      <c r="A1372" s="1" t="s">
        <v>14022</v>
      </c>
      <c r="B1372" t="s">
        <v>14023</v>
      </c>
      <c r="C1372" t="s">
        <v>14024</v>
      </c>
      <c r="D1372" s="5">
        <f t="shared" si="64"/>
        <v>0</v>
      </c>
      <c r="E1372" s="5">
        <f>IFERROR(SEARCH(Tabelle2!$A$2,Literatur!$C1372),0)</f>
        <v>0</v>
      </c>
      <c r="F1372" s="5">
        <f>IFERROR(SEARCH(Tabelle2!$A$3,Literatur!$C1372),0)</f>
        <v>0</v>
      </c>
      <c r="G1372" s="5">
        <f>IFERROR(SEARCH(Tabelle2!$A$4,Literatur!$C1372),0)</f>
        <v>0</v>
      </c>
      <c r="H1372" s="5">
        <f>IFERROR(SEARCH(Tabelle2!$A$5,Literatur!$C1372),0)</f>
        <v>0</v>
      </c>
      <c r="I1372" s="5">
        <f>IFERROR(SEARCH(Tabelle2!$A$6,Literatur!$C1372),0)</f>
        <v>0</v>
      </c>
      <c r="J1372" s="5">
        <f>IFERROR(SEARCH(Tabelle2!$A$7,Literatur!$C1372),0)</f>
        <v>0</v>
      </c>
      <c r="K1372" s="5">
        <f>IFERROR(SEARCH(Tabelle2!$A$8,Literatur!$C1372),0)</f>
        <v>0</v>
      </c>
      <c r="L1372" s="5">
        <f>IFERROR(SEARCH(Tabelle2!$A$9,Literatur!$C1372),0)</f>
        <v>0</v>
      </c>
      <c r="M1372" s="5">
        <f>IFERROR(SEARCH(Tabelle2!$A$10,Literatur!$C1372),0)</f>
        <v>0</v>
      </c>
      <c r="N1372" t="s">
        <v>60</v>
      </c>
      <c r="O1372" t="s">
        <v>61</v>
      </c>
      <c r="P1372" t="s">
        <v>3344</v>
      </c>
      <c r="Q1372" t="s">
        <v>8787</v>
      </c>
      <c r="R1372">
        <v>11</v>
      </c>
      <c r="S1372">
        <v>115766</v>
      </c>
      <c r="T1372" t="s">
        <v>64</v>
      </c>
      <c r="U1372" t="s">
        <v>14025</v>
      </c>
      <c r="V1372" t="s">
        <v>14026</v>
      </c>
      <c r="X1372" t="s">
        <v>14027</v>
      </c>
      <c r="Y1372" t="s">
        <v>14028</v>
      </c>
      <c r="Z1372" t="s">
        <v>14029</v>
      </c>
      <c r="AA1372">
        <f t="shared" si="65"/>
        <v>4</v>
      </c>
      <c r="AB1372">
        <v>98</v>
      </c>
      <c r="AC1372" t="s">
        <v>14930</v>
      </c>
      <c r="AD1372" t="s">
        <v>71</v>
      </c>
      <c r="AE1372">
        <v>28706065</v>
      </c>
      <c r="AF1372" t="s">
        <v>14931</v>
      </c>
      <c r="AG1372" t="s">
        <v>14932</v>
      </c>
      <c r="AH1372" t="s">
        <v>14933</v>
      </c>
      <c r="AI1372" t="s">
        <v>14934</v>
      </c>
      <c r="AK1372" t="s">
        <v>14935</v>
      </c>
      <c r="AL1372">
        <v>2577329</v>
      </c>
      <c r="AM1372">
        <v>2017</v>
      </c>
      <c r="AN1372" t="s">
        <v>8446</v>
      </c>
      <c r="AO1372" t="s">
        <v>8447</v>
      </c>
      <c r="AP1372" t="s">
        <v>8447</v>
      </c>
      <c r="AQ1372" t="s">
        <v>8448</v>
      </c>
      <c r="AR1372" t="s">
        <v>8449</v>
      </c>
      <c r="AS1372" t="s">
        <v>8450</v>
      </c>
      <c r="AT1372" t="s">
        <v>14936</v>
      </c>
      <c r="AU1372" t="s">
        <v>14937</v>
      </c>
      <c r="AV1372" t="s">
        <v>84</v>
      </c>
      <c r="AW1372" t="s">
        <v>85</v>
      </c>
      <c r="AX1372" t="s">
        <v>86</v>
      </c>
      <c r="AY1372" t="s">
        <v>85</v>
      </c>
      <c r="AZ1372" t="s">
        <v>86</v>
      </c>
      <c r="BA1372" t="s">
        <v>85</v>
      </c>
      <c r="BB1372" t="s">
        <v>86</v>
      </c>
      <c r="BC1372">
        <v>30</v>
      </c>
      <c r="BD1372" t="s">
        <v>86</v>
      </c>
      <c r="BE1372" t="s">
        <v>86</v>
      </c>
      <c r="BF1372" t="s">
        <v>86</v>
      </c>
      <c r="BG1372" t="s">
        <v>86</v>
      </c>
      <c r="BH1372" t="s">
        <v>86</v>
      </c>
      <c r="BI1372" t="s">
        <v>85</v>
      </c>
      <c r="BJ1372" t="s">
        <v>85</v>
      </c>
      <c r="BK1372" t="s">
        <v>86</v>
      </c>
      <c r="BL1372" t="s">
        <v>14938</v>
      </c>
      <c r="BM1372" t="s">
        <v>1498</v>
      </c>
      <c r="BO1372" t="s">
        <v>6625</v>
      </c>
      <c r="BP1372" s="1" t="s">
        <v>14939</v>
      </c>
    </row>
    <row r="1373" spans="1:68" hidden="1" x14ac:dyDescent="0.25">
      <c r="A1373" s="1" t="s">
        <v>14022</v>
      </c>
      <c r="B1373" t="s">
        <v>14023</v>
      </c>
      <c r="C1373" t="s">
        <v>14024</v>
      </c>
      <c r="D1373" s="5">
        <f t="shared" si="64"/>
        <v>0</v>
      </c>
      <c r="E1373" s="5">
        <f>IFERROR(SEARCH(Tabelle2!$A$2,Literatur!$C1373),0)</f>
        <v>0</v>
      </c>
      <c r="F1373" s="5">
        <f>IFERROR(SEARCH(Tabelle2!$A$3,Literatur!$C1373),0)</f>
        <v>0</v>
      </c>
      <c r="G1373" s="5">
        <f>IFERROR(SEARCH(Tabelle2!$A$4,Literatur!$C1373),0)</f>
        <v>0</v>
      </c>
      <c r="H1373" s="5">
        <f>IFERROR(SEARCH(Tabelle2!$A$5,Literatur!$C1373),0)</f>
        <v>0</v>
      </c>
      <c r="I1373" s="5">
        <f>IFERROR(SEARCH(Tabelle2!$A$6,Literatur!$C1373),0)</f>
        <v>0</v>
      </c>
      <c r="J1373" s="5">
        <f>IFERROR(SEARCH(Tabelle2!$A$7,Literatur!$C1373),0)</f>
        <v>0</v>
      </c>
      <c r="K1373" s="5">
        <f>IFERROR(SEARCH(Tabelle2!$A$8,Literatur!$C1373),0)</f>
        <v>0</v>
      </c>
      <c r="L1373" s="5">
        <f>IFERROR(SEARCH(Tabelle2!$A$9,Literatur!$C1373),0)</f>
        <v>0</v>
      </c>
      <c r="M1373" s="5">
        <f>IFERROR(SEARCH(Tabelle2!$A$10,Literatur!$C1373),0)</f>
        <v>0</v>
      </c>
      <c r="N1373" t="s">
        <v>60</v>
      </c>
      <c r="O1373" t="s">
        <v>61</v>
      </c>
      <c r="P1373" t="s">
        <v>3344</v>
      </c>
      <c r="Q1373" t="s">
        <v>8787</v>
      </c>
      <c r="R1373">
        <v>11</v>
      </c>
      <c r="S1373">
        <v>115766</v>
      </c>
      <c r="T1373" t="s">
        <v>64</v>
      </c>
      <c r="U1373" t="s">
        <v>14025</v>
      </c>
      <c r="V1373" t="s">
        <v>14026</v>
      </c>
      <c r="X1373" t="s">
        <v>14027</v>
      </c>
      <c r="Y1373" t="s">
        <v>14028</v>
      </c>
      <c r="Z1373" t="s">
        <v>14029</v>
      </c>
      <c r="AA1373">
        <f t="shared" si="65"/>
        <v>4</v>
      </c>
      <c r="AB1373">
        <v>98</v>
      </c>
      <c r="AC1373" t="s">
        <v>14940</v>
      </c>
      <c r="AD1373" t="s">
        <v>71</v>
      </c>
      <c r="AE1373">
        <v>26598975</v>
      </c>
      <c r="AF1373" t="s">
        <v>14941</v>
      </c>
      <c r="AG1373" t="s">
        <v>14942</v>
      </c>
      <c r="AH1373" t="s">
        <v>14943</v>
      </c>
      <c r="AI1373" t="s">
        <v>14944</v>
      </c>
      <c r="AK1373" t="s">
        <v>76</v>
      </c>
      <c r="AL1373">
        <v>2387591</v>
      </c>
      <c r="AM1373">
        <v>2016</v>
      </c>
      <c r="AN1373" t="s">
        <v>14072</v>
      </c>
      <c r="AO1373" t="s">
        <v>14073</v>
      </c>
      <c r="AP1373" t="s">
        <v>14074</v>
      </c>
      <c r="AQ1373" t="s">
        <v>14075</v>
      </c>
      <c r="AR1373" t="s">
        <v>14076</v>
      </c>
      <c r="AS1373" t="s">
        <v>14077</v>
      </c>
      <c r="AT1373" t="s">
        <v>14945</v>
      </c>
      <c r="AU1373" t="s">
        <v>14946</v>
      </c>
      <c r="AV1373" t="s">
        <v>84</v>
      </c>
      <c r="AW1373" t="s">
        <v>85</v>
      </c>
      <c r="AX1373" t="s">
        <v>86</v>
      </c>
      <c r="AY1373" t="s">
        <v>85</v>
      </c>
      <c r="AZ1373" t="s">
        <v>86</v>
      </c>
      <c r="BA1373" t="s">
        <v>85</v>
      </c>
      <c r="BB1373" t="s">
        <v>86</v>
      </c>
      <c r="BC1373">
        <v>31</v>
      </c>
      <c r="BD1373" t="s">
        <v>86</v>
      </c>
      <c r="BE1373" t="s">
        <v>86</v>
      </c>
      <c r="BF1373" t="s">
        <v>86</v>
      </c>
      <c r="BG1373" t="s">
        <v>86</v>
      </c>
      <c r="BH1373" t="s">
        <v>86</v>
      </c>
      <c r="BI1373" t="s">
        <v>85</v>
      </c>
      <c r="BJ1373" t="s">
        <v>86</v>
      </c>
      <c r="BK1373" t="s">
        <v>85</v>
      </c>
      <c r="BL1373" t="s">
        <v>10422</v>
      </c>
      <c r="BM1373" t="s">
        <v>3113</v>
      </c>
      <c r="BO1373" t="s">
        <v>1579</v>
      </c>
      <c r="BP1373" s="1" t="s">
        <v>14947</v>
      </c>
    </row>
    <row r="1374" spans="1:68" hidden="1" x14ac:dyDescent="0.25">
      <c r="A1374" s="1" t="s">
        <v>14022</v>
      </c>
      <c r="B1374" t="s">
        <v>14023</v>
      </c>
      <c r="C1374" t="s">
        <v>14024</v>
      </c>
      <c r="D1374" s="5">
        <f t="shared" si="64"/>
        <v>0</v>
      </c>
      <c r="E1374" s="5">
        <f>IFERROR(SEARCH(Tabelle2!$A$2,Literatur!$C1374),0)</f>
        <v>0</v>
      </c>
      <c r="F1374" s="5">
        <f>IFERROR(SEARCH(Tabelle2!$A$3,Literatur!$C1374),0)</f>
        <v>0</v>
      </c>
      <c r="G1374" s="5">
        <f>IFERROR(SEARCH(Tabelle2!$A$4,Literatur!$C1374),0)</f>
        <v>0</v>
      </c>
      <c r="H1374" s="5">
        <f>IFERROR(SEARCH(Tabelle2!$A$5,Literatur!$C1374),0)</f>
        <v>0</v>
      </c>
      <c r="I1374" s="5">
        <f>IFERROR(SEARCH(Tabelle2!$A$6,Literatur!$C1374),0)</f>
        <v>0</v>
      </c>
      <c r="J1374" s="5">
        <f>IFERROR(SEARCH(Tabelle2!$A$7,Literatur!$C1374),0)</f>
        <v>0</v>
      </c>
      <c r="K1374" s="5">
        <f>IFERROR(SEARCH(Tabelle2!$A$8,Literatur!$C1374),0)</f>
        <v>0</v>
      </c>
      <c r="L1374" s="5">
        <f>IFERROR(SEARCH(Tabelle2!$A$9,Literatur!$C1374),0)</f>
        <v>0</v>
      </c>
      <c r="M1374" s="5">
        <f>IFERROR(SEARCH(Tabelle2!$A$10,Literatur!$C1374),0)</f>
        <v>0</v>
      </c>
      <c r="N1374" t="s">
        <v>60</v>
      </c>
      <c r="O1374" t="s">
        <v>61</v>
      </c>
      <c r="P1374" t="s">
        <v>3344</v>
      </c>
      <c r="Q1374" t="s">
        <v>8787</v>
      </c>
      <c r="R1374">
        <v>11</v>
      </c>
      <c r="S1374">
        <v>115766</v>
      </c>
      <c r="T1374" t="s">
        <v>64</v>
      </c>
      <c r="U1374" t="s">
        <v>14025</v>
      </c>
      <c r="V1374" t="s">
        <v>14026</v>
      </c>
      <c r="X1374" t="s">
        <v>14027</v>
      </c>
      <c r="Y1374" t="s">
        <v>14028</v>
      </c>
      <c r="Z1374" t="s">
        <v>14029</v>
      </c>
      <c r="AA1374">
        <f t="shared" si="65"/>
        <v>4</v>
      </c>
      <c r="AB1374">
        <v>98</v>
      </c>
      <c r="AC1374" t="s">
        <v>14948</v>
      </c>
      <c r="AD1374" t="s">
        <v>71</v>
      </c>
      <c r="AE1374">
        <v>26318451</v>
      </c>
      <c r="AF1374" t="s">
        <v>14949</v>
      </c>
      <c r="AG1374" t="s">
        <v>14950</v>
      </c>
      <c r="AH1374" t="s">
        <v>14951</v>
      </c>
      <c r="AI1374" t="s">
        <v>14952</v>
      </c>
      <c r="AK1374" t="s">
        <v>14953</v>
      </c>
      <c r="AL1374">
        <v>2332427</v>
      </c>
      <c r="AM1374">
        <v>2015</v>
      </c>
      <c r="AN1374" t="s">
        <v>6488</v>
      </c>
      <c r="AO1374" t="s">
        <v>6489</v>
      </c>
      <c r="AP1374" t="s">
        <v>6490</v>
      </c>
      <c r="AQ1374" t="s">
        <v>6491</v>
      </c>
      <c r="AR1374" t="s">
        <v>6492</v>
      </c>
      <c r="AS1374" t="s">
        <v>6493</v>
      </c>
      <c r="AT1374" t="s">
        <v>14954</v>
      </c>
      <c r="AU1374" t="s">
        <v>14955</v>
      </c>
      <c r="AV1374" t="s">
        <v>84</v>
      </c>
      <c r="AW1374" t="s">
        <v>85</v>
      </c>
      <c r="AX1374" t="s">
        <v>86</v>
      </c>
      <c r="AY1374" t="s">
        <v>85</v>
      </c>
      <c r="AZ1374" t="s">
        <v>86</v>
      </c>
      <c r="BA1374" t="s">
        <v>85</v>
      </c>
      <c r="BB1374" t="s">
        <v>85</v>
      </c>
      <c r="BC1374">
        <v>32</v>
      </c>
      <c r="BD1374" t="s">
        <v>86</v>
      </c>
      <c r="BE1374" t="s">
        <v>86</v>
      </c>
      <c r="BF1374" t="s">
        <v>86</v>
      </c>
      <c r="BG1374" t="s">
        <v>86</v>
      </c>
      <c r="BH1374" t="s">
        <v>85</v>
      </c>
      <c r="BI1374" t="s">
        <v>85</v>
      </c>
      <c r="BJ1374" t="s">
        <v>85</v>
      </c>
      <c r="BK1374" t="s">
        <v>86</v>
      </c>
      <c r="BL1374" t="s">
        <v>14956</v>
      </c>
      <c r="BM1374" t="s">
        <v>233</v>
      </c>
      <c r="BO1374" t="s">
        <v>1648</v>
      </c>
      <c r="BP1374" s="1" t="s">
        <v>14957</v>
      </c>
    </row>
    <row r="1375" spans="1:68" hidden="1" x14ac:dyDescent="0.25">
      <c r="A1375" s="1" t="s">
        <v>14022</v>
      </c>
      <c r="B1375" t="s">
        <v>14023</v>
      </c>
      <c r="C1375" t="s">
        <v>14024</v>
      </c>
      <c r="D1375" s="5">
        <f t="shared" si="64"/>
        <v>0</v>
      </c>
      <c r="E1375" s="5">
        <f>IFERROR(SEARCH(Tabelle2!$A$2,Literatur!$C1375),0)</f>
        <v>0</v>
      </c>
      <c r="F1375" s="5">
        <f>IFERROR(SEARCH(Tabelle2!$A$3,Literatur!$C1375),0)</f>
        <v>0</v>
      </c>
      <c r="G1375" s="5">
        <f>IFERROR(SEARCH(Tabelle2!$A$4,Literatur!$C1375),0)</f>
        <v>0</v>
      </c>
      <c r="H1375" s="5">
        <f>IFERROR(SEARCH(Tabelle2!$A$5,Literatur!$C1375),0)</f>
        <v>0</v>
      </c>
      <c r="I1375" s="5">
        <f>IFERROR(SEARCH(Tabelle2!$A$6,Literatur!$C1375),0)</f>
        <v>0</v>
      </c>
      <c r="J1375" s="5">
        <f>IFERROR(SEARCH(Tabelle2!$A$7,Literatur!$C1375),0)</f>
        <v>0</v>
      </c>
      <c r="K1375" s="5">
        <f>IFERROR(SEARCH(Tabelle2!$A$8,Literatur!$C1375),0)</f>
        <v>0</v>
      </c>
      <c r="L1375" s="5">
        <f>IFERROR(SEARCH(Tabelle2!$A$9,Literatur!$C1375),0)</f>
        <v>0</v>
      </c>
      <c r="M1375" s="5">
        <f>IFERROR(SEARCH(Tabelle2!$A$10,Literatur!$C1375),0)</f>
        <v>0</v>
      </c>
      <c r="N1375" t="s">
        <v>60</v>
      </c>
      <c r="O1375" t="s">
        <v>61</v>
      </c>
      <c r="P1375" t="s">
        <v>3344</v>
      </c>
      <c r="Q1375" t="s">
        <v>8787</v>
      </c>
      <c r="R1375">
        <v>11</v>
      </c>
      <c r="S1375">
        <v>115766</v>
      </c>
      <c r="T1375" t="s">
        <v>64</v>
      </c>
      <c r="U1375" t="s">
        <v>14025</v>
      </c>
      <c r="V1375" t="s">
        <v>14026</v>
      </c>
      <c r="X1375" t="s">
        <v>14027</v>
      </c>
      <c r="Y1375" t="s">
        <v>14028</v>
      </c>
      <c r="Z1375" t="s">
        <v>14029</v>
      </c>
      <c r="AA1375">
        <f t="shared" si="65"/>
        <v>4</v>
      </c>
      <c r="AB1375">
        <v>98</v>
      </c>
      <c r="AC1375" t="s">
        <v>14958</v>
      </c>
      <c r="AD1375" t="s">
        <v>71</v>
      </c>
      <c r="AE1375">
        <v>26949039</v>
      </c>
      <c r="AF1375" t="s">
        <v>14959</v>
      </c>
      <c r="AG1375" t="s">
        <v>14960</v>
      </c>
      <c r="AH1375" t="s">
        <v>14961</v>
      </c>
      <c r="AI1375" t="s">
        <v>14962</v>
      </c>
      <c r="AK1375" t="s">
        <v>692</v>
      </c>
      <c r="AL1375">
        <v>2395780</v>
      </c>
      <c r="AM1375">
        <v>2016</v>
      </c>
      <c r="AN1375" t="s">
        <v>14902</v>
      </c>
      <c r="AO1375" t="s">
        <v>14903</v>
      </c>
      <c r="AP1375" t="s">
        <v>14904</v>
      </c>
      <c r="AQ1375" t="s">
        <v>14905</v>
      </c>
      <c r="AR1375" t="s">
        <v>14906</v>
      </c>
      <c r="AS1375" t="s">
        <v>14907</v>
      </c>
      <c r="AT1375" t="s">
        <v>14963</v>
      </c>
      <c r="AV1375" t="s">
        <v>84</v>
      </c>
      <c r="AW1375" t="s">
        <v>85</v>
      </c>
      <c r="AX1375" t="s">
        <v>86</v>
      </c>
      <c r="AY1375" t="s">
        <v>85</v>
      </c>
      <c r="AZ1375" t="s">
        <v>86</v>
      </c>
      <c r="BA1375" t="s">
        <v>85</v>
      </c>
      <c r="BB1375" t="s">
        <v>86</v>
      </c>
      <c r="BC1375">
        <v>39</v>
      </c>
      <c r="BD1375" t="s">
        <v>86</v>
      </c>
      <c r="BE1375" t="s">
        <v>86</v>
      </c>
      <c r="BF1375" t="s">
        <v>86</v>
      </c>
      <c r="BG1375" t="s">
        <v>86</v>
      </c>
      <c r="BH1375" t="s">
        <v>86</v>
      </c>
      <c r="BI1375" t="s">
        <v>85</v>
      </c>
      <c r="BJ1375" t="s">
        <v>86</v>
      </c>
      <c r="BK1375" t="s">
        <v>85</v>
      </c>
      <c r="BL1375" t="s">
        <v>3084</v>
      </c>
      <c r="BM1375" t="s">
        <v>262</v>
      </c>
      <c r="BO1375" t="s">
        <v>11542</v>
      </c>
      <c r="BP1375" s="1" t="s">
        <v>14964</v>
      </c>
    </row>
    <row r="1376" spans="1:68" hidden="1" x14ac:dyDescent="0.25">
      <c r="A1376" s="1" t="s">
        <v>14022</v>
      </c>
      <c r="B1376" t="s">
        <v>14023</v>
      </c>
      <c r="C1376" t="s">
        <v>14024</v>
      </c>
      <c r="D1376" s="5">
        <f t="shared" si="64"/>
        <v>0</v>
      </c>
      <c r="E1376" s="5">
        <f>IFERROR(SEARCH(Tabelle2!$A$2,Literatur!$C1376),0)</f>
        <v>0</v>
      </c>
      <c r="F1376" s="5">
        <f>IFERROR(SEARCH(Tabelle2!$A$3,Literatur!$C1376),0)</f>
        <v>0</v>
      </c>
      <c r="G1376" s="5">
        <f>IFERROR(SEARCH(Tabelle2!$A$4,Literatur!$C1376),0)</f>
        <v>0</v>
      </c>
      <c r="H1376" s="5">
        <f>IFERROR(SEARCH(Tabelle2!$A$5,Literatur!$C1376),0)</f>
        <v>0</v>
      </c>
      <c r="I1376" s="5">
        <f>IFERROR(SEARCH(Tabelle2!$A$6,Literatur!$C1376),0)</f>
        <v>0</v>
      </c>
      <c r="J1376" s="5">
        <f>IFERROR(SEARCH(Tabelle2!$A$7,Literatur!$C1376),0)</f>
        <v>0</v>
      </c>
      <c r="K1376" s="5">
        <f>IFERROR(SEARCH(Tabelle2!$A$8,Literatur!$C1376),0)</f>
        <v>0</v>
      </c>
      <c r="L1376" s="5">
        <f>IFERROR(SEARCH(Tabelle2!$A$9,Literatur!$C1376),0)</f>
        <v>0</v>
      </c>
      <c r="M1376" s="5">
        <f>IFERROR(SEARCH(Tabelle2!$A$10,Literatur!$C1376),0)</f>
        <v>0</v>
      </c>
      <c r="N1376" t="s">
        <v>60</v>
      </c>
      <c r="O1376" t="s">
        <v>61</v>
      </c>
      <c r="P1376" t="s">
        <v>3344</v>
      </c>
      <c r="Q1376" t="s">
        <v>8787</v>
      </c>
      <c r="R1376">
        <v>11</v>
      </c>
      <c r="S1376">
        <v>115766</v>
      </c>
      <c r="T1376" t="s">
        <v>64</v>
      </c>
      <c r="U1376" t="s">
        <v>14025</v>
      </c>
      <c r="V1376" t="s">
        <v>14026</v>
      </c>
      <c r="X1376" t="s">
        <v>14027</v>
      </c>
      <c r="Y1376" t="s">
        <v>14028</v>
      </c>
      <c r="Z1376" t="s">
        <v>14029</v>
      </c>
      <c r="AA1376">
        <f t="shared" si="65"/>
        <v>4</v>
      </c>
      <c r="AB1376">
        <v>98</v>
      </c>
      <c r="AC1376" t="s">
        <v>14965</v>
      </c>
      <c r="AD1376" t="s">
        <v>71</v>
      </c>
      <c r="AE1376">
        <v>26501191</v>
      </c>
      <c r="AF1376" t="s">
        <v>14966</v>
      </c>
      <c r="AG1376" t="s">
        <v>14967</v>
      </c>
      <c r="AH1376" t="s">
        <v>14968</v>
      </c>
      <c r="AI1376" t="s">
        <v>14969</v>
      </c>
      <c r="AK1376" t="s">
        <v>96</v>
      </c>
      <c r="AL1376">
        <v>2340414</v>
      </c>
      <c r="AM1376">
        <v>2015</v>
      </c>
      <c r="AN1376" t="s">
        <v>14970</v>
      </c>
      <c r="AO1376" t="s">
        <v>14971</v>
      </c>
      <c r="AP1376" t="s">
        <v>14972</v>
      </c>
      <c r="AQ1376" t="s">
        <v>14973</v>
      </c>
      <c r="AR1376" t="s">
        <v>14974</v>
      </c>
      <c r="AS1376" t="s">
        <v>14975</v>
      </c>
      <c r="AV1376" t="s">
        <v>84</v>
      </c>
      <c r="AW1376" t="s">
        <v>85</v>
      </c>
      <c r="AX1376" t="s">
        <v>86</v>
      </c>
      <c r="AY1376" t="s">
        <v>85</v>
      </c>
      <c r="AZ1376" t="s">
        <v>86</v>
      </c>
      <c r="BA1376" t="s">
        <v>85</v>
      </c>
      <c r="BB1376" t="s">
        <v>86</v>
      </c>
      <c r="BC1376">
        <v>83</v>
      </c>
      <c r="BD1376" t="s">
        <v>86</v>
      </c>
      <c r="BE1376" t="s">
        <v>86</v>
      </c>
      <c r="BF1376" t="s">
        <v>85</v>
      </c>
      <c r="BG1376" t="s">
        <v>86</v>
      </c>
      <c r="BH1376" t="s">
        <v>86</v>
      </c>
      <c r="BI1376" t="s">
        <v>85</v>
      </c>
      <c r="BJ1376" t="s">
        <v>86</v>
      </c>
      <c r="BK1376" t="s">
        <v>85</v>
      </c>
      <c r="BL1376" t="s">
        <v>11766</v>
      </c>
      <c r="BM1376" t="s">
        <v>14976</v>
      </c>
      <c r="BO1376" t="s">
        <v>14895</v>
      </c>
      <c r="BP1376" s="1" t="s">
        <v>14977</v>
      </c>
    </row>
    <row r="1377" spans="1:68" hidden="1" x14ac:dyDescent="0.25">
      <c r="A1377" s="1" t="s">
        <v>14978</v>
      </c>
      <c r="B1377" t="s">
        <v>14979</v>
      </c>
      <c r="C1377" t="s">
        <v>14980</v>
      </c>
      <c r="D1377" s="5">
        <f t="shared" ref="D1377:D1380" si="66">SUM(E1377:M1377)*2</f>
        <v>2</v>
      </c>
      <c r="E1377" s="5">
        <f>IFERROR(SEARCH(Tabelle2!$A$2,Literatur!$C1377),0)</f>
        <v>0</v>
      </c>
      <c r="F1377" s="5">
        <f>IFERROR(SEARCH(Tabelle2!$A$3,Literatur!$C1377),0)</f>
        <v>0</v>
      </c>
      <c r="G1377" s="5">
        <f>IFERROR(SEARCH(Tabelle2!$A$4,Literatur!$C1377),0)</f>
        <v>0</v>
      </c>
      <c r="H1377" s="5">
        <f>IFERROR(SEARCH(Tabelle2!$A$5,Literatur!$C1377),0)</f>
        <v>0</v>
      </c>
      <c r="I1377" s="5">
        <f>IFERROR(SEARCH(Tabelle2!$A$6,Literatur!$C1377),0)</f>
        <v>0</v>
      </c>
      <c r="J1377" s="5">
        <v>1</v>
      </c>
      <c r="K1377" s="5">
        <f>IFERROR(SEARCH(Tabelle2!$A$8,Literatur!$C1377),0)</f>
        <v>0</v>
      </c>
      <c r="L1377" s="5">
        <f>IFERROR(SEARCH(Tabelle2!$A$9,Literatur!$C1377),0)</f>
        <v>0</v>
      </c>
      <c r="M1377" s="5">
        <f>IFERROR(SEARCH(Tabelle2!$A$10,Literatur!$C1377),0)</f>
        <v>0</v>
      </c>
      <c r="N1377" t="s">
        <v>60</v>
      </c>
      <c r="O1377" t="s">
        <v>267</v>
      </c>
      <c r="P1377" t="s">
        <v>11465</v>
      </c>
      <c r="Q1377" t="s">
        <v>12252</v>
      </c>
      <c r="R1377">
        <v>8</v>
      </c>
      <c r="S1377">
        <v>116068</v>
      </c>
      <c r="T1377" t="s">
        <v>64</v>
      </c>
      <c r="U1377" t="s">
        <v>14981</v>
      </c>
      <c r="V1377" t="s">
        <v>14982</v>
      </c>
      <c r="X1377" t="s">
        <v>14983</v>
      </c>
      <c r="Y1377" t="s">
        <v>14984</v>
      </c>
      <c r="AA1377">
        <f t="shared" si="65"/>
        <v>0</v>
      </c>
      <c r="AB1377">
        <v>2</v>
      </c>
      <c r="AC1377" t="s">
        <v>1463</v>
      </c>
      <c r="AD1377" t="s">
        <v>71</v>
      </c>
      <c r="AE1377">
        <v>29998089</v>
      </c>
      <c r="AF1377" t="s">
        <v>1464</v>
      </c>
      <c r="AG1377" t="s">
        <v>1465</v>
      </c>
      <c r="AH1377" t="s">
        <v>1466</v>
      </c>
      <c r="AI1377" t="s">
        <v>1467</v>
      </c>
      <c r="AK1377" t="s">
        <v>97</v>
      </c>
      <c r="AL1377">
        <v>2647848</v>
      </c>
      <c r="AM1377">
        <v>2018</v>
      </c>
      <c r="AN1377" t="s">
        <v>1468</v>
      </c>
      <c r="AO1377" t="s">
        <v>1469</v>
      </c>
      <c r="AP1377" t="s">
        <v>1469</v>
      </c>
      <c r="AQ1377" t="s">
        <v>1470</v>
      </c>
      <c r="AR1377" t="s">
        <v>1471</v>
      </c>
      <c r="AS1377" t="s">
        <v>1471</v>
      </c>
      <c r="AT1377" t="s">
        <v>1472</v>
      </c>
      <c r="AU1377" t="s">
        <v>1473</v>
      </c>
      <c r="AV1377" t="s">
        <v>84</v>
      </c>
      <c r="AW1377" t="s">
        <v>86</v>
      </c>
      <c r="AX1377" t="s">
        <v>86</v>
      </c>
      <c r="AY1377" t="s">
        <v>85</v>
      </c>
      <c r="AZ1377" t="s">
        <v>86</v>
      </c>
      <c r="BA1377" t="s">
        <v>85</v>
      </c>
      <c r="BB1377" t="s">
        <v>85</v>
      </c>
      <c r="BC1377">
        <v>0</v>
      </c>
      <c r="BD1377" t="s">
        <v>86</v>
      </c>
      <c r="BE1377" t="s">
        <v>86</v>
      </c>
      <c r="BF1377" t="s">
        <v>85</v>
      </c>
      <c r="BG1377" t="s">
        <v>86</v>
      </c>
      <c r="BH1377" t="s">
        <v>85</v>
      </c>
      <c r="BI1377" t="s">
        <v>85</v>
      </c>
      <c r="BJ1377" t="s">
        <v>85</v>
      </c>
      <c r="BK1377" t="s">
        <v>85</v>
      </c>
      <c r="BL1377" t="s">
        <v>1474</v>
      </c>
      <c r="BM1377" t="s">
        <v>1475</v>
      </c>
      <c r="BN1377" t="s">
        <v>1476</v>
      </c>
      <c r="BO1377" t="s">
        <v>1476</v>
      </c>
      <c r="BP1377" s="1" t="s">
        <v>1477</v>
      </c>
    </row>
    <row r="1378" spans="1:68" hidden="1" x14ac:dyDescent="0.25">
      <c r="A1378" s="1" t="s">
        <v>14978</v>
      </c>
      <c r="B1378" t="s">
        <v>14979</v>
      </c>
      <c r="C1378" t="s">
        <v>14980</v>
      </c>
      <c r="D1378" s="5">
        <f t="shared" si="66"/>
        <v>2</v>
      </c>
      <c r="E1378" s="5">
        <f>IFERROR(SEARCH(Tabelle2!$A$2,Literatur!$C1378),0)</f>
        <v>0</v>
      </c>
      <c r="F1378" s="5">
        <f>IFERROR(SEARCH(Tabelle2!$A$3,Literatur!$C1378),0)</f>
        <v>0</v>
      </c>
      <c r="G1378" s="5">
        <f>IFERROR(SEARCH(Tabelle2!$A$4,Literatur!$C1378),0)</f>
        <v>0</v>
      </c>
      <c r="H1378" s="5">
        <f>IFERROR(SEARCH(Tabelle2!$A$5,Literatur!$C1378),0)</f>
        <v>0</v>
      </c>
      <c r="I1378" s="5">
        <f>IFERROR(SEARCH(Tabelle2!$A$6,Literatur!$C1378),0)</f>
        <v>0</v>
      </c>
      <c r="J1378" s="5">
        <v>1</v>
      </c>
      <c r="K1378" s="5">
        <f>IFERROR(SEARCH(Tabelle2!$A$8,Literatur!$C1378),0)</f>
        <v>0</v>
      </c>
      <c r="L1378" s="5">
        <f>IFERROR(SEARCH(Tabelle2!$A$9,Literatur!$C1378),0)</f>
        <v>0</v>
      </c>
      <c r="M1378" s="5">
        <f>IFERROR(SEARCH(Tabelle2!$A$10,Literatur!$C1378),0)</f>
        <v>0</v>
      </c>
      <c r="N1378" t="s">
        <v>60</v>
      </c>
      <c r="O1378" t="s">
        <v>267</v>
      </c>
      <c r="P1378" t="s">
        <v>11465</v>
      </c>
      <c r="Q1378" t="s">
        <v>12252</v>
      </c>
      <c r="R1378">
        <v>8</v>
      </c>
      <c r="S1378">
        <v>116068</v>
      </c>
      <c r="T1378" t="s">
        <v>64</v>
      </c>
      <c r="U1378" t="s">
        <v>14981</v>
      </c>
      <c r="V1378" t="s">
        <v>14982</v>
      </c>
      <c r="X1378" t="s">
        <v>14983</v>
      </c>
      <c r="Y1378" t="s">
        <v>14984</v>
      </c>
      <c r="AA1378">
        <f t="shared" si="65"/>
        <v>0</v>
      </c>
      <c r="AB1378">
        <v>2</v>
      </c>
      <c r="AC1378" t="s">
        <v>1502</v>
      </c>
      <c r="AD1378" t="s">
        <v>71</v>
      </c>
      <c r="AE1378">
        <v>29535712</v>
      </c>
      <c r="AF1378" t="s">
        <v>1503</v>
      </c>
      <c r="AG1378" t="s">
        <v>1504</v>
      </c>
      <c r="AH1378" t="s">
        <v>1505</v>
      </c>
      <c r="AI1378" t="s">
        <v>1506</v>
      </c>
      <c r="AK1378" t="s">
        <v>281</v>
      </c>
      <c r="AL1378">
        <v>2647771</v>
      </c>
      <c r="AM1378">
        <v>2018</v>
      </c>
      <c r="AN1378" t="s">
        <v>163</v>
      </c>
      <c r="AO1378" t="s">
        <v>164</v>
      </c>
      <c r="AP1378" t="s">
        <v>164</v>
      </c>
      <c r="AQ1378" t="s">
        <v>165</v>
      </c>
      <c r="AR1378" t="s">
        <v>166</v>
      </c>
      <c r="AS1378" t="s">
        <v>166</v>
      </c>
      <c r="AT1378" t="s">
        <v>1507</v>
      </c>
      <c r="AU1378" t="s">
        <v>1508</v>
      </c>
      <c r="AV1378" t="s">
        <v>84</v>
      </c>
      <c r="AW1378" t="s">
        <v>86</v>
      </c>
      <c r="AX1378" t="s">
        <v>86</v>
      </c>
      <c r="AY1378" t="s">
        <v>85</v>
      </c>
      <c r="AZ1378" t="s">
        <v>86</v>
      </c>
      <c r="BA1378" t="s">
        <v>85</v>
      </c>
      <c r="BB1378" t="s">
        <v>86</v>
      </c>
      <c r="BC1378">
        <v>1</v>
      </c>
      <c r="BD1378" t="s">
        <v>86</v>
      </c>
      <c r="BE1378" t="s">
        <v>86</v>
      </c>
      <c r="BF1378" t="s">
        <v>85</v>
      </c>
      <c r="BG1378" t="s">
        <v>86</v>
      </c>
      <c r="BH1378" t="s">
        <v>85</v>
      </c>
      <c r="BI1378" t="s">
        <v>85</v>
      </c>
      <c r="BJ1378" t="s">
        <v>85</v>
      </c>
      <c r="BK1378" t="s">
        <v>86</v>
      </c>
      <c r="BL1378" t="s">
        <v>857</v>
      </c>
      <c r="BM1378" t="s">
        <v>1509</v>
      </c>
      <c r="BN1378" t="s">
        <v>655</v>
      </c>
      <c r="BO1378" t="s">
        <v>655</v>
      </c>
      <c r="BP1378" s="1" t="s">
        <v>1510</v>
      </c>
    </row>
    <row r="1379" spans="1:68" hidden="1" x14ac:dyDescent="0.25">
      <c r="A1379" s="1" t="s">
        <v>14985</v>
      </c>
      <c r="B1379" t="s">
        <v>14986</v>
      </c>
      <c r="C1379" t="s">
        <v>14980</v>
      </c>
      <c r="D1379" s="5">
        <f t="shared" si="66"/>
        <v>2</v>
      </c>
      <c r="E1379" s="5">
        <f>IFERROR(SEARCH(Tabelle2!$A$2,Literatur!$C1379),0)</f>
        <v>0</v>
      </c>
      <c r="F1379" s="5">
        <f>IFERROR(SEARCH(Tabelle2!$A$3,Literatur!$C1379),0)</f>
        <v>0</v>
      </c>
      <c r="G1379" s="5">
        <f>IFERROR(SEARCH(Tabelle2!$A$4,Literatur!$C1379),0)</f>
        <v>0</v>
      </c>
      <c r="H1379" s="5">
        <f>IFERROR(SEARCH(Tabelle2!$A$5,Literatur!$C1379),0)</f>
        <v>0</v>
      </c>
      <c r="I1379" s="5">
        <f>IFERROR(SEARCH(Tabelle2!$A$6,Literatur!$C1379),0)</f>
        <v>0</v>
      </c>
      <c r="J1379" s="5">
        <v>1</v>
      </c>
      <c r="K1379" s="5">
        <f>IFERROR(SEARCH(Tabelle2!$A$8,Literatur!$C1379),0)</f>
        <v>0</v>
      </c>
      <c r="L1379" s="5">
        <f>IFERROR(SEARCH(Tabelle2!$A$9,Literatur!$C1379),0)</f>
        <v>0</v>
      </c>
      <c r="M1379" s="5">
        <f>IFERROR(SEARCH(Tabelle2!$A$10,Literatur!$C1379),0)</f>
        <v>0</v>
      </c>
      <c r="N1379" t="s">
        <v>60</v>
      </c>
      <c r="O1379" t="s">
        <v>267</v>
      </c>
      <c r="P1379" t="s">
        <v>3344</v>
      </c>
      <c r="Q1379" t="s">
        <v>14987</v>
      </c>
      <c r="R1379">
        <v>2</v>
      </c>
      <c r="S1379">
        <v>115842</v>
      </c>
      <c r="T1379" t="s">
        <v>64</v>
      </c>
      <c r="U1379" t="s">
        <v>14988</v>
      </c>
      <c r="W1379" t="s">
        <v>14989</v>
      </c>
      <c r="X1379" t="s">
        <v>14990</v>
      </c>
      <c r="Y1379" t="s">
        <v>14991</v>
      </c>
      <c r="Z1379" t="s">
        <v>14992</v>
      </c>
      <c r="AA1379">
        <f t="shared" si="65"/>
        <v>12</v>
      </c>
      <c r="AB1379">
        <v>2</v>
      </c>
      <c r="AC1379" t="s">
        <v>1463</v>
      </c>
      <c r="AD1379" t="s">
        <v>71</v>
      </c>
      <c r="AE1379">
        <v>29998089</v>
      </c>
      <c r="AF1379" t="s">
        <v>1464</v>
      </c>
      <c r="AG1379" t="s">
        <v>1465</v>
      </c>
      <c r="AH1379" t="s">
        <v>1466</v>
      </c>
      <c r="AI1379" t="s">
        <v>1467</v>
      </c>
      <c r="AK1379" t="s">
        <v>97</v>
      </c>
      <c r="AL1379">
        <v>2647848</v>
      </c>
      <c r="AM1379">
        <v>2018</v>
      </c>
      <c r="AN1379" t="s">
        <v>1468</v>
      </c>
      <c r="AO1379" t="s">
        <v>1469</v>
      </c>
      <c r="AP1379" t="s">
        <v>1469</v>
      </c>
      <c r="AQ1379" t="s">
        <v>1470</v>
      </c>
      <c r="AR1379" t="s">
        <v>1471</v>
      </c>
      <c r="AS1379" t="s">
        <v>1471</v>
      </c>
      <c r="AT1379" t="s">
        <v>1472</v>
      </c>
      <c r="AU1379" t="s">
        <v>1473</v>
      </c>
      <c r="AV1379" t="s">
        <v>84</v>
      </c>
      <c r="AW1379" t="s">
        <v>86</v>
      </c>
      <c r="AX1379" t="s">
        <v>86</v>
      </c>
      <c r="AY1379" t="s">
        <v>85</v>
      </c>
      <c r="AZ1379" t="s">
        <v>86</v>
      </c>
      <c r="BA1379" t="s">
        <v>85</v>
      </c>
      <c r="BB1379" t="s">
        <v>85</v>
      </c>
      <c r="BC1379">
        <v>0</v>
      </c>
      <c r="BD1379" t="s">
        <v>86</v>
      </c>
      <c r="BE1379" t="s">
        <v>86</v>
      </c>
      <c r="BF1379" t="s">
        <v>85</v>
      </c>
      <c r="BG1379" t="s">
        <v>86</v>
      </c>
      <c r="BH1379" t="s">
        <v>85</v>
      </c>
      <c r="BI1379" t="s">
        <v>85</v>
      </c>
      <c r="BJ1379" t="s">
        <v>85</v>
      </c>
      <c r="BK1379" t="s">
        <v>85</v>
      </c>
      <c r="BL1379" t="s">
        <v>1474</v>
      </c>
      <c r="BM1379" t="s">
        <v>1475</v>
      </c>
      <c r="BN1379" t="s">
        <v>1476</v>
      </c>
      <c r="BO1379" t="s">
        <v>1476</v>
      </c>
      <c r="BP1379" s="1" t="s">
        <v>1477</v>
      </c>
    </row>
    <row r="1380" spans="1:68" hidden="1" x14ac:dyDescent="0.25">
      <c r="A1380" s="1" t="s">
        <v>14985</v>
      </c>
      <c r="B1380" t="s">
        <v>14986</v>
      </c>
      <c r="C1380" t="s">
        <v>14980</v>
      </c>
      <c r="D1380" s="5">
        <f t="shared" si="66"/>
        <v>2</v>
      </c>
      <c r="E1380" s="5">
        <f>IFERROR(SEARCH(Tabelle2!$A$2,Literatur!$C1380),0)</f>
        <v>0</v>
      </c>
      <c r="F1380" s="5">
        <f>IFERROR(SEARCH(Tabelle2!$A$3,Literatur!$C1380),0)</f>
        <v>0</v>
      </c>
      <c r="G1380" s="5">
        <f>IFERROR(SEARCH(Tabelle2!$A$4,Literatur!$C1380),0)</f>
        <v>0</v>
      </c>
      <c r="H1380" s="5">
        <f>IFERROR(SEARCH(Tabelle2!$A$5,Literatur!$C1380),0)</f>
        <v>0</v>
      </c>
      <c r="I1380" s="5">
        <f>IFERROR(SEARCH(Tabelle2!$A$6,Literatur!$C1380),0)</f>
        <v>0</v>
      </c>
      <c r="J1380" s="5">
        <v>1</v>
      </c>
      <c r="K1380" s="5">
        <f>IFERROR(SEARCH(Tabelle2!$A$8,Literatur!$C1380),0)</f>
        <v>0</v>
      </c>
      <c r="L1380" s="5">
        <f>IFERROR(SEARCH(Tabelle2!$A$9,Literatur!$C1380),0)</f>
        <v>0</v>
      </c>
      <c r="M1380" s="5">
        <f>IFERROR(SEARCH(Tabelle2!$A$10,Literatur!$C1380),0)</f>
        <v>0</v>
      </c>
      <c r="N1380" t="s">
        <v>60</v>
      </c>
      <c r="O1380" t="s">
        <v>267</v>
      </c>
      <c r="P1380" t="s">
        <v>3344</v>
      </c>
      <c r="Q1380" t="s">
        <v>14987</v>
      </c>
      <c r="R1380">
        <v>2</v>
      </c>
      <c r="S1380">
        <v>115842</v>
      </c>
      <c r="T1380" t="s">
        <v>64</v>
      </c>
      <c r="U1380" t="s">
        <v>14988</v>
      </c>
      <c r="W1380" t="s">
        <v>14989</v>
      </c>
      <c r="X1380" t="s">
        <v>14990</v>
      </c>
      <c r="Y1380" t="s">
        <v>14991</v>
      </c>
      <c r="Z1380" t="s">
        <v>14992</v>
      </c>
      <c r="AA1380">
        <f t="shared" si="65"/>
        <v>12</v>
      </c>
      <c r="AB1380">
        <v>2</v>
      </c>
      <c r="AC1380" t="s">
        <v>1502</v>
      </c>
      <c r="AD1380" t="s">
        <v>71</v>
      </c>
      <c r="AE1380">
        <v>29535712</v>
      </c>
      <c r="AF1380" t="s">
        <v>1503</v>
      </c>
      <c r="AG1380" t="s">
        <v>1504</v>
      </c>
      <c r="AH1380" t="s">
        <v>1505</v>
      </c>
      <c r="AI1380" t="s">
        <v>1506</v>
      </c>
      <c r="AK1380" t="s">
        <v>281</v>
      </c>
      <c r="AL1380">
        <v>2647771</v>
      </c>
      <c r="AM1380">
        <v>2018</v>
      </c>
      <c r="AN1380" t="s">
        <v>163</v>
      </c>
      <c r="AO1380" t="s">
        <v>164</v>
      </c>
      <c r="AP1380" t="s">
        <v>164</v>
      </c>
      <c r="AQ1380" t="s">
        <v>165</v>
      </c>
      <c r="AR1380" t="s">
        <v>166</v>
      </c>
      <c r="AS1380" t="s">
        <v>166</v>
      </c>
      <c r="AT1380" t="s">
        <v>1507</v>
      </c>
      <c r="AU1380" t="s">
        <v>1508</v>
      </c>
      <c r="AV1380" t="s">
        <v>84</v>
      </c>
      <c r="AW1380" t="s">
        <v>86</v>
      </c>
      <c r="AX1380" t="s">
        <v>86</v>
      </c>
      <c r="AY1380" t="s">
        <v>85</v>
      </c>
      <c r="AZ1380" t="s">
        <v>86</v>
      </c>
      <c r="BA1380" t="s">
        <v>85</v>
      </c>
      <c r="BB1380" t="s">
        <v>86</v>
      </c>
      <c r="BC1380">
        <v>1</v>
      </c>
      <c r="BD1380" t="s">
        <v>86</v>
      </c>
      <c r="BE1380" t="s">
        <v>86</v>
      </c>
      <c r="BF1380" t="s">
        <v>85</v>
      </c>
      <c r="BG1380" t="s">
        <v>86</v>
      </c>
      <c r="BH1380" t="s">
        <v>85</v>
      </c>
      <c r="BI1380" t="s">
        <v>85</v>
      </c>
      <c r="BJ1380" t="s">
        <v>85</v>
      </c>
      <c r="BK1380" t="s">
        <v>86</v>
      </c>
      <c r="BL1380" t="s">
        <v>857</v>
      </c>
      <c r="BM1380" t="s">
        <v>1509</v>
      </c>
      <c r="BN1380" t="s">
        <v>655</v>
      </c>
      <c r="BO1380" t="s">
        <v>655</v>
      </c>
      <c r="BP1380" s="1" t="s">
        <v>1510</v>
      </c>
    </row>
    <row r="1381" spans="1:68" hidden="1" x14ac:dyDescent="0.25">
      <c r="A1381" s="1" t="s">
        <v>14993</v>
      </c>
      <c r="B1381" t="s">
        <v>14994</v>
      </c>
      <c r="C1381" t="s">
        <v>14995</v>
      </c>
      <c r="D1381" s="5">
        <f t="shared" si="64"/>
        <v>0</v>
      </c>
      <c r="E1381" s="5">
        <f>IFERROR(SEARCH(Tabelle2!$A$2,Literatur!$C1381),0)</f>
        <v>0</v>
      </c>
      <c r="F1381" s="5">
        <f>IFERROR(SEARCH(Tabelle2!$A$3,Literatur!$C1381),0)</f>
        <v>0</v>
      </c>
      <c r="G1381" s="5">
        <f>IFERROR(SEARCH(Tabelle2!$A$4,Literatur!$C1381),0)</f>
        <v>0</v>
      </c>
      <c r="H1381" s="5">
        <f>IFERROR(SEARCH(Tabelle2!$A$5,Literatur!$C1381),0)</f>
        <v>0</v>
      </c>
      <c r="I1381" s="5">
        <f>IFERROR(SEARCH(Tabelle2!$A$6,Literatur!$C1381),0)</f>
        <v>0</v>
      </c>
      <c r="J1381" s="5">
        <f>IFERROR(SEARCH(Tabelle2!$A$7,Literatur!$C1381),0)</f>
        <v>0</v>
      </c>
      <c r="K1381" s="5">
        <f>IFERROR(SEARCH(Tabelle2!$A$8,Literatur!$C1381),0)</f>
        <v>0</v>
      </c>
      <c r="L1381" s="5">
        <f>IFERROR(SEARCH(Tabelle2!$A$9,Literatur!$C1381),0)</f>
        <v>0</v>
      </c>
      <c r="M1381" s="5">
        <f>IFERROR(SEARCH(Tabelle2!$A$10,Literatur!$C1381),0)</f>
        <v>0</v>
      </c>
      <c r="N1381" t="s">
        <v>3715</v>
      </c>
      <c r="O1381" t="s">
        <v>61</v>
      </c>
      <c r="P1381" t="s">
        <v>14996</v>
      </c>
      <c r="Q1381" t="s">
        <v>4780</v>
      </c>
      <c r="R1381">
        <v>9</v>
      </c>
      <c r="S1381">
        <v>115632</v>
      </c>
      <c r="T1381" t="s">
        <v>64</v>
      </c>
      <c r="U1381" t="s">
        <v>14997</v>
      </c>
      <c r="V1381" t="s">
        <v>14998</v>
      </c>
      <c r="X1381" t="s">
        <v>14999</v>
      </c>
      <c r="Y1381" t="s">
        <v>15000</v>
      </c>
      <c r="Z1381" t="s">
        <v>15001</v>
      </c>
      <c r="AA1381">
        <f t="shared" si="65"/>
        <v>8</v>
      </c>
      <c r="AB1381">
        <v>6</v>
      </c>
      <c r="AC1381" t="s">
        <v>15002</v>
      </c>
      <c r="AD1381" t="s">
        <v>71</v>
      </c>
      <c r="AE1381">
        <v>30043385</v>
      </c>
      <c r="AF1381" t="s">
        <v>15003</v>
      </c>
      <c r="AG1381" t="s">
        <v>15004</v>
      </c>
      <c r="AH1381" t="s">
        <v>15005</v>
      </c>
      <c r="AI1381" t="s">
        <v>15006</v>
      </c>
      <c r="AJ1381" t="s">
        <v>147</v>
      </c>
      <c r="AK1381" t="s">
        <v>531</v>
      </c>
      <c r="AL1381">
        <v>2747008</v>
      </c>
      <c r="AM1381">
        <v>2018</v>
      </c>
      <c r="AN1381" t="s">
        <v>532</v>
      </c>
      <c r="AO1381" t="s">
        <v>533</v>
      </c>
      <c r="AP1381" t="s">
        <v>533</v>
      </c>
      <c r="AQ1381" t="s">
        <v>534</v>
      </c>
      <c r="AR1381" t="s">
        <v>535</v>
      </c>
      <c r="AS1381" t="s">
        <v>536</v>
      </c>
      <c r="AT1381" t="s">
        <v>15007</v>
      </c>
      <c r="AU1381" t="s">
        <v>15008</v>
      </c>
      <c r="AV1381" t="s">
        <v>84</v>
      </c>
      <c r="AW1381" t="s">
        <v>86</v>
      </c>
      <c r="AX1381" t="s">
        <v>86</v>
      </c>
      <c r="AY1381" t="s">
        <v>85</v>
      </c>
      <c r="AZ1381" t="s">
        <v>86</v>
      </c>
      <c r="BA1381" t="s">
        <v>85</v>
      </c>
      <c r="BB1381" t="s">
        <v>86</v>
      </c>
      <c r="BC1381">
        <v>0</v>
      </c>
      <c r="BD1381" t="s">
        <v>86</v>
      </c>
      <c r="BE1381" t="s">
        <v>86</v>
      </c>
      <c r="BF1381" t="s">
        <v>85</v>
      </c>
      <c r="BG1381" t="s">
        <v>86</v>
      </c>
      <c r="BH1381" t="s">
        <v>85</v>
      </c>
      <c r="BI1381" t="s">
        <v>85</v>
      </c>
      <c r="BJ1381" t="s">
        <v>85</v>
      </c>
      <c r="BK1381" t="s">
        <v>85</v>
      </c>
      <c r="BL1381" t="s">
        <v>604</v>
      </c>
      <c r="BM1381" t="s">
        <v>14446</v>
      </c>
      <c r="BN1381" t="s">
        <v>1363</v>
      </c>
      <c r="BO1381" t="s">
        <v>8864</v>
      </c>
      <c r="BP1381" s="1" t="s">
        <v>15009</v>
      </c>
    </row>
    <row r="1382" spans="1:68" hidden="1" x14ac:dyDescent="0.25">
      <c r="A1382" s="1" t="s">
        <v>14993</v>
      </c>
      <c r="B1382" t="s">
        <v>14994</v>
      </c>
      <c r="C1382" t="s">
        <v>14995</v>
      </c>
      <c r="D1382" s="5">
        <f t="shared" si="64"/>
        <v>0</v>
      </c>
      <c r="E1382" s="5">
        <f>IFERROR(SEARCH(Tabelle2!$A$2,Literatur!$C1382),0)</f>
        <v>0</v>
      </c>
      <c r="F1382" s="5">
        <f>IFERROR(SEARCH(Tabelle2!$A$3,Literatur!$C1382),0)</f>
        <v>0</v>
      </c>
      <c r="G1382" s="5">
        <f>IFERROR(SEARCH(Tabelle2!$A$4,Literatur!$C1382),0)</f>
        <v>0</v>
      </c>
      <c r="H1382" s="5">
        <f>IFERROR(SEARCH(Tabelle2!$A$5,Literatur!$C1382),0)</f>
        <v>0</v>
      </c>
      <c r="I1382" s="5">
        <f>IFERROR(SEARCH(Tabelle2!$A$6,Literatur!$C1382),0)</f>
        <v>0</v>
      </c>
      <c r="J1382" s="5">
        <f>IFERROR(SEARCH(Tabelle2!$A$7,Literatur!$C1382),0)</f>
        <v>0</v>
      </c>
      <c r="K1382" s="5">
        <f>IFERROR(SEARCH(Tabelle2!$A$8,Literatur!$C1382),0)</f>
        <v>0</v>
      </c>
      <c r="L1382" s="5">
        <f>IFERROR(SEARCH(Tabelle2!$A$9,Literatur!$C1382),0)</f>
        <v>0</v>
      </c>
      <c r="M1382" s="5">
        <f>IFERROR(SEARCH(Tabelle2!$A$10,Literatur!$C1382),0)</f>
        <v>0</v>
      </c>
      <c r="N1382" t="s">
        <v>3715</v>
      </c>
      <c r="O1382" t="s">
        <v>61</v>
      </c>
      <c r="P1382" t="s">
        <v>14996</v>
      </c>
      <c r="Q1382" t="s">
        <v>4780</v>
      </c>
      <c r="R1382">
        <v>9</v>
      </c>
      <c r="S1382">
        <v>115632</v>
      </c>
      <c r="T1382" t="s">
        <v>64</v>
      </c>
      <c r="U1382" t="s">
        <v>14997</v>
      </c>
      <c r="V1382" t="s">
        <v>14998</v>
      </c>
      <c r="X1382" t="s">
        <v>14999</v>
      </c>
      <c r="Y1382" t="s">
        <v>15000</v>
      </c>
      <c r="Z1382" t="s">
        <v>15001</v>
      </c>
      <c r="AA1382">
        <f t="shared" si="65"/>
        <v>8</v>
      </c>
      <c r="AB1382">
        <v>6</v>
      </c>
      <c r="AC1382" t="s">
        <v>15010</v>
      </c>
      <c r="AD1382" t="s">
        <v>71</v>
      </c>
      <c r="AE1382">
        <v>29761281</v>
      </c>
      <c r="AF1382" t="s">
        <v>15011</v>
      </c>
      <c r="AG1382" t="s">
        <v>15012</v>
      </c>
      <c r="AH1382" t="s">
        <v>15013</v>
      </c>
      <c r="AI1382" t="s">
        <v>15014</v>
      </c>
      <c r="AJ1382" t="s">
        <v>384</v>
      </c>
      <c r="AK1382" t="s">
        <v>531</v>
      </c>
      <c r="AL1382">
        <v>2679248</v>
      </c>
      <c r="AM1382">
        <v>2018</v>
      </c>
      <c r="AN1382" t="s">
        <v>532</v>
      </c>
      <c r="AO1382" t="s">
        <v>533</v>
      </c>
      <c r="AP1382" t="s">
        <v>533</v>
      </c>
      <c r="AQ1382" t="s">
        <v>534</v>
      </c>
      <c r="AR1382" t="s">
        <v>535</v>
      </c>
      <c r="AS1382" t="s">
        <v>536</v>
      </c>
      <c r="AT1382" t="s">
        <v>15015</v>
      </c>
      <c r="AU1382" t="s">
        <v>15016</v>
      </c>
      <c r="AV1382" t="s">
        <v>84</v>
      </c>
      <c r="AW1382" t="s">
        <v>86</v>
      </c>
      <c r="AX1382" t="s">
        <v>86</v>
      </c>
      <c r="AY1382" t="s">
        <v>85</v>
      </c>
      <c r="AZ1382" t="s">
        <v>86</v>
      </c>
      <c r="BA1382" t="s">
        <v>85</v>
      </c>
      <c r="BB1382" t="s">
        <v>86</v>
      </c>
      <c r="BC1382">
        <v>0</v>
      </c>
      <c r="BD1382" t="s">
        <v>86</v>
      </c>
      <c r="BE1382" t="s">
        <v>86</v>
      </c>
      <c r="BF1382" t="s">
        <v>85</v>
      </c>
      <c r="BG1382" t="s">
        <v>86</v>
      </c>
      <c r="BH1382" t="s">
        <v>85</v>
      </c>
      <c r="BI1382" t="s">
        <v>85</v>
      </c>
      <c r="BJ1382" t="s">
        <v>85</v>
      </c>
      <c r="BK1382" t="s">
        <v>85</v>
      </c>
      <c r="BL1382" t="s">
        <v>15017</v>
      </c>
      <c r="BM1382" t="s">
        <v>7470</v>
      </c>
      <c r="BN1382" t="s">
        <v>15018</v>
      </c>
      <c r="BO1382" t="s">
        <v>1363</v>
      </c>
      <c r="BP1382" s="1" t="s">
        <v>15019</v>
      </c>
    </row>
    <row r="1383" spans="1:68" hidden="1" x14ac:dyDescent="0.25">
      <c r="A1383" s="1" t="s">
        <v>14993</v>
      </c>
      <c r="B1383" t="s">
        <v>14994</v>
      </c>
      <c r="C1383" t="s">
        <v>14995</v>
      </c>
      <c r="D1383" s="5">
        <f t="shared" si="64"/>
        <v>0</v>
      </c>
      <c r="E1383" s="5">
        <f>IFERROR(SEARCH(Tabelle2!$A$2,Literatur!$C1383),0)</f>
        <v>0</v>
      </c>
      <c r="F1383" s="5">
        <f>IFERROR(SEARCH(Tabelle2!$A$3,Literatur!$C1383),0)</f>
        <v>0</v>
      </c>
      <c r="G1383" s="5">
        <f>IFERROR(SEARCH(Tabelle2!$A$4,Literatur!$C1383),0)</f>
        <v>0</v>
      </c>
      <c r="H1383" s="5">
        <f>IFERROR(SEARCH(Tabelle2!$A$5,Literatur!$C1383),0)</f>
        <v>0</v>
      </c>
      <c r="I1383" s="5">
        <f>IFERROR(SEARCH(Tabelle2!$A$6,Literatur!$C1383),0)</f>
        <v>0</v>
      </c>
      <c r="J1383" s="5">
        <f>IFERROR(SEARCH(Tabelle2!$A$7,Literatur!$C1383),0)</f>
        <v>0</v>
      </c>
      <c r="K1383" s="5">
        <f>IFERROR(SEARCH(Tabelle2!$A$8,Literatur!$C1383),0)</f>
        <v>0</v>
      </c>
      <c r="L1383" s="5">
        <f>IFERROR(SEARCH(Tabelle2!$A$9,Literatur!$C1383),0)</f>
        <v>0</v>
      </c>
      <c r="M1383" s="5">
        <f>IFERROR(SEARCH(Tabelle2!$A$10,Literatur!$C1383),0)</f>
        <v>0</v>
      </c>
      <c r="N1383" t="s">
        <v>3715</v>
      </c>
      <c r="O1383" t="s">
        <v>61</v>
      </c>
      <c r="P1383" t="s">
        <v>14996</v>
      </c>
      <c r="Q1383" t="s">
        <v>4780</v>
      </c>
      <c r="R1383">
        <v>9</v>
      </c>
      <c r="S1383">
        <v>115632</v>
      </c>
      <c r="T1383" t="s">
        <v>64</v>
      </c>
      <c r="U1383" t="s">
        <v>14997</v>
      </c>
      <c r="V1383" t="s">
        <v>14998</v>
      </c>
      <c r="X1383" t="s">
        <v>14999</v>
      </c>
      <c r="Y1383" t="s">
        <v>15000</v>
      </c>
      <c r="Z1383" t="s">
        <v>15001</v>
      </c>
      <c r="AA1383">
        <f t="shared" si="65"/>
        <v>8</v>
      </c>
      <c r="AB1383">
        <v>6</v>
      </c>
      <c r="AC1383" t="s">
        <v>15020</v>
      </c>
      <c r="AD1383" t="s">
        <v>71</v>
      </c>
      <c r="AE1383">
        <v>29500800</v>
      </c>
      <c r="AF1383" t="s">
        <v>15021</v>
      </c>
      <c r="AG1383" t="s">
        <v>15022</v>
      </c>
      <c r="AH1383" t="s">
        <v>15023</v>
      </c>
      <c r="AI1383" t="s">
        <v>15024</v>
      </c>
      <c r="AJ1383" t="s">
        <v>1033</v>
      </c>
      <c r="AK1383" t="s">
        <v>12842</v>
      </c>
      <c r="AL1383">
        <v>2693869</v>
      </c>
      <c r="AM1383">
        <v>2018</v>
      </c>
      <c r="AN1383" t="s">
        <v>532</v>
      </c>
      <c r="AO1383" t="s">
        <v>533</v>
      </c>
      <c r="AP1383" t="s">
        <v>533</v>
      </c>
      <c r="AQ1383" t="s">
        <v>534</v>
      </c>
      <c r="AR1383" t="s">
        <v>535</v>
      </c>
      <c r="AS1383" t="s">
        <v>536</v>
      </c>
      <c r="AT1383" t="s">
        <v>15025</v>
      </c>
      <c r="AU1383" t="s">
        <v>15026</v>
      </c>
      <c r="AV1383" t="s">
        <v>84</v>
      </c>
      <c r="AW1383" t="s">
        <v>86</v>
      </c>
      <c r="AX1383" t="s">
        <v>86</v>
      </c>
      <c r="AY1383" t="s">
        <v>85</v>
      </c>
      <c r="AZ1383" t="s">
        <v>86</v>
      </c>
      <c r="BA1383" t="s">
        <v>85</v>
      </c>
      <c r="BB1383" t="s">
        <v>86</v>
      </c>
      <c r="BC1383">
        <v>1</v>
      </c>
      <c r="BD1383" t="s">
        <v>86</v>
      </c>
      <c r="BE1383" t="s">
        <v>86</v>
      </c>
      <c r="BF1383" t="s">
        <v>85</v>
      </c>
      <c r="BG1383" t="s">
        <v>86</v>
      </c>
      <c r="BH1383" t="s">
        <v>85</v>
      </c>
      <c r="BI1383" t="s">
        <v>85</v>
      </c>
      <c r="BJ1383" t="s">
        <v>85</v>
      </c>
      <c r="BK1383" t="s">
        <v>85</v>
      </c>
      <c r="BL1383" t="s">
        <v>15027</v>
      </c>
      <c r="BM1383" t="s">
        <v>540</v>
      </c>
      <c r="BO1383" t="s">
        <v>1836</v>
      </c>
      <c r="BP1383" s="1" t="s">
        <v>15028</v>
      </c>
    </row>
    <row r="1384" spans="1:68" hidden="1" x14ac:dyDescent="0.25">
      <c r="A1384" s="1" t="s">
        <v>14993</v>
      </c>
      <c r="B1384" t="s">
        <v>14994</v>
      </c>
      <c r="C1384" t="s">
        <v>14995</v>
      </c>
      <c r="D1384" s="5">
        <f t="shared" si="64"/>
        <v>0</v>
      </c>
      <c r="E1384" s="5">
        <f>IFERROR(SEARCH(Tabelle2!$A$2,Literatur!$C1384),0)</f>
        <v>0</v>
      </c>
      <c r="F1384" s="5">
        <f>IFERROR(SEARCH(Tabelle2!$A$3,Literatur!$C1384),0)</f>
        <v>0</v>
      </c>
      <c r="G1384" s="5">
        <f>IFERROR(SEARCH(Tabelle2!$A$4,Literatur!$C1384),0)</f>
        <v>0</v>
      </c>
      <c r="H1384" s="5">
        <f>IFERROR(SEARCH(Tabelle2!$A$5,Literatur!$C1384),0)</f>
        <v>0</v>
      </c>
      <c r="I1384" s="5">
        <f>IFERROR(SEARCH(Tabelle2!$A$6,Literatur!$C1384),0)</f>
        <v>0</v>
      </c>
      <c r="J1384" s="5">
        <f>IFERROR(SEARCH(Tabelle2!$A$7,Literatur!$C1384),0)</f>
        <v>0</v>
      </c>
      <c r="K1384" s="5">
        <f>IFERROR(SEARCH(Tabelle2!$A$8,Literatur!$C1384),0)</f>
        <v>0</v>
      </c>
      <c r="L1384" s="5">
        <f>IFERROR(SEARCH(Tabelle2!$A$9,Literatur!$C1384),0)</f>
        <v>0</v>
      </c>
      <c r="M1384" s="5">
        <f>IFERROR(SEARCH(Tabelle2!$A$10,Literatur!$C1384),0)</f>
        <v>0</v>
      </c>
      <c r="N1384" t="s">
        <v>3715</v>
      </c>
      <c r="O1384" t="s">
        <v>61</v>
      </c>
      <c r="P1384" t="s">
        <v>14996</v>
      </c>
      <c r="Q1384" t="s">
        <v>4780</v>
      </c>
      <c r="R1384">
        <v>9</v>
      </c>
      <c r="S1384">
        <v>115632</v>
      </c>
      <c r="T1384" t="s">
        <v>64</v>
      </c>
      <c r="U1384" t="s">
        <v>14997</v>
      </c>
      <c r="V1384" t="s">
        <v>14998</v>
      </c>
      <c r="X1384" t="s">
        <v>14999</v>
      </c>
      <c r="Y1384" t="s">
        <v>15000</v>
      </c>
      <c r="Z1384" t="s">
        <v>15001</v>
      </c>
      <c r="AA1384">
        <f t="shared" si="65"/>
        <v>8</v>
      </c>
      <c r="AB1384">
        <v>6</v>
      </c>
      <c r="AC1384" t="s">
        <v>15029</v>
      </c>
      <c r="AD1384" t="s">
        <v>71</v>
      </c>
      <c r="AE1384">
        <v>28035492</v>
      </c>
      <c r="AF1384" t="s">
        <v>15030</v>
      </c>
      <c r="AG1384" t="s">
        <v>15031</v>
      </c>
      <c r="AH1384" t="s">
        <v>15032</v>
      </c>
      <c r="AI1384" t="s">
        <v>15033</v>
      </c>
      <c r="AJ1384" t="s">
        <v>420</v>
      </c>
      <c r="AK1384" t="s">
        <v>12842</v>
      </c>
      <c r="AL1384">
        <v>2545626</v>
      </c>
      <c r="AM1384">
        <v>2017</v>
      </c>
      <c r="AN1384" t="s">
        <v>532</v>
      </c>
      <c r="AO1384" t="s">
        <v>533</v>
      </c>
      <c r="AP1384" t="s">
        <v>533</v>
      </c>
      <c r="AQ1384" t="s">
        <v>534</v>
      </c>
      <c r="AR1384" t="s">
        <v>535</v>
      </c>
      <c r="AS1384" t="s">
        <v>536</v>
      </c>
      <c r="AT1384" t="s">
        <v>15034</v>
      </c>
      <c r="AU1384" t="s">
        <v>15026</v>
      </c>
      <c r="AV1384" t="s">
        <v>84</v>
      </c>
      <c r="AW1384" t="s">
        <v>86</v>
      </c>
      <c r="AX1384" t="s">
        <v>86</v>
      </c>
      <c r="AY1384" t="s">
        <v>85</v>
      </c>
      <c r="AZ1384" t="s">
        <v>86</v>
      </c>
      <c r="BA1384" t="s">
        <v>85</v>
      </c>
      <c r="BB1384" t="s">
        <v>86</v>
      </c>
      <c r="BC1384">
        <v>4</v>
      </c>
      <c r="BD1384" t="s">
        <v>86</v>
      </c>
      <c r="BE1384" t="s">
        <v>86</v>
      </c>
      <c r="BF1384" t="s">
        <v>85</v>
      </c>
      <c r="BG1384" t="s">
        <v>86</v>
      </c>
      <c r="BH1384" t="s">
        <v>85</v>
      </c>
      <c r="BI1384" t="s">
        <v>85</v>
      </c>
      <c r="BJ1384" t="s">
        <v>85</v>
      </c>
      <c r="BK1384" t="s">
        <v>85</v>
      </c>
      <c r="BL1384" t="s">
        <v>799</v>
      </c>
      <c r="BM1384" t="s">
        <v>15035</v>
      </c>
      <c r="BO1384" t="s">
        <v>5014</v>
      </c>
      <c r="BP1384" s="1" t="s">
        <v>15036</v>
      </c>
    </row>
    <row r="1385" spans="1:68" hidden="1" x14ac:dyDescent="0.25">
      <c r="A1385" s="1" t="s">
        <v>14993</v>
      </c>
      <c r="B1385" t="s">
        <v>14994</v>
      </c>
      <c r="C1385" t="s">
        <v>14995</v>
      </c>
      <c r="D1385" s="5">
        <f t="shared" si="64"/>
        <v>0</v>
      </c>
      <c r="E1385" s="5">
        <f>IFERROR(SEARCH(Tabelle2!$A$2,Literatur!$C1385),0)</f>
        <v>0</v>
      </c>
      <c r="F1385" s="5">
        <f>IFERROR(SEARCH(Tabelle2!$A$3,Literatur!$C1385),0)</f>
        <v>0</v>
      </c>
      <c r="G1385" s="5">
        <f>IFERROR(SEARCH(Tabelle2!$A$4,Literatur!$C1385),0)</f>
        <v>0</v>
      </c>
      <c r="H1385" s="5">
        <f>IFERROR(SEARCH(Tabelle2!$A$5,Literatur!$C1385),0)</f>
        <v>0</v>
      </c>
      <c r="I1385" s="5">
        <f>IFERROR(SEARCH(Tabelle2!$A$6,Literatur!$C1385),0)</f>
        <v>0</v>
      </c>
      <c r="J1385" s="5">
        <f>IFERROR(SEARCH(Tabelle2!$A$7,Literatur!$C1385),0)</f>
        <v>0</v>
      </c>
      <c r="K1385" s="5">
        <f>IFERROR(SEARCH(Tabelle2!$A$8,Literatur!$C1385),0)</f>
        <v>0</v>
      </c>
      <c r="L1385" s="5">
        <f>IFERROR(SEARCH(Tabelle2!$A$9,Literatur!$C1385),0)</f>
        <v>0</v>
      </c>
      <c r="M1385" s="5">
        <f>IFERROR(SEARCH(Tabelle2!$A$10,Literatur!$C1385),0)</f>
        <v>0</v>
      </c>
      <c r="N1385" t="s">
        <v>3715</v>
      </c>
      <c r="O1385" t="s">
        <v>61</v>
      </c>
      <c r="P1385" t="s">
        <v>14996</v>
      </c>
      <c r="Q1385" t="s">
        <v>4780</v>
      </c>
      <c r="R1385">
        <v>9</v>
      </c>
      <c r="S1385">
        <v>115632</v>
      </c>
      <c r="T1385" t="s">
        <v>64</v>
      </c>
      <c r="U1385" t="s">
        <v>14997</v>
      </c>
      <c r="V1385" t="s">
        <v>14998</v>
      </c>
      <c r="X1385" t="s">
        <v>14999</v>
      </c>
      <c r="Y1385" t="s">
        <v>15000</v>
      </c>
      <c r="Z1385" t="s">
        <v>15001</v>
      </c>
      <c r="AA1385">
        <f t="shared" si="65"/>
        <v>8</v>
      </c>
      <c r="AB1385">
        <v>6</v>
      </c>
      <c r="AC1385" t="s">
        <v>15037</v>
      </c>
      <c r="AD1385" t="s">
        <v>71</v>
      </c>
      <c r="AE1385">
        <v>28044249</v>
      </c>
      <c r="AF1385" t="s">
        <v>15038</v>
      </c>
      <c r="AG1385" t="s">
        <v>15039</v>
      </c>
      <c r="AH1385" t="s">
        <v>15040</v>
      </c>
      <c r="AI1385" t="s">
        <v>15041</v>
      </c>
      <c r="AJ1385" t="s">
        <v>420</v>
      </c>
      <c r="AK1385" t="s">
        <v>15042</v>
      </c>
      <c r="AL1385">
        <v>2539074</v>
      </c>
      <c r="AM1385">
        <v>2017</v>
      </c>
      <c r="AN1385" t="s">
        <v>532</v>
      </c>
      <c r="AO1385" t="s">
        <v>533</v>
      </c>
      <c r="AP1385" t="s">
        <v>533</v>
      </c>
      <c r="AQ1385" t="s">
        <v>534</v>
      </c>
      <c r="AR1385" t="s">
        <v>535</v>
      </c>
      <c r="AS1385" t="s">
        <v>536</v>
      </c>
      <c r="AT1385" t="s">
        <v>15043</v>
      </c>
      <c r="AU1385" t="s">
        <v>15044</v>
      </c>
      <c r="AV1385" t="s">
        <v>84</v>
      </c>
      <c r="AW1385" t="s">
        <v>86</v>
      </c>
      <c r="AX1385" t="s">
        <v>86</v>
      </c>
      <c r="AY1385" t="s">
        <v>85</v>
      </c>
      <c r="AZ1385" t="s">
        <v>86</v>
      </c>
      <c r="BA1385" t="s">
        <v>85</v>
      </c>
      <c r="BB1385" t="s">
        <v>86</v>
      </c>
      <c r="BC1385">
        <v>13</v>
      </c>
      <c r="BD1385" t="s">
        <v>86</v>
      </c>
      <c r="BE1385" t="s">
        <v>86</v>
      </c>
      <c r="BF1385" t="s">
        <v>85</v>
      </c>
      <c r="BG1385" t="s">
        <v>86</v>
      </c>
      <c r="BH1385" t="s">
        <v>85</v>
      </c>
      <c r="BI1385" t="s">
        <v>85</v>
      </c>
      <c r="BJ1385" t="s">
        <v>85</v>
      </c>
      <c r="BK1385" t="s">
        <v>85</v>
      </c>
      <c r="BL1385" t="s">
        <v>12333</v>
      </c>
      <c r="BM1385" t="s">
        <v>15035</v>
      </c>
      <c r="BO1385" t="s">
        <v>6540</v>
      </c>
      <c r="BP1385" s="1" t="s">
        <v>15045</v>
      </c>
    </row>
    <row r="1386" spans="1:68" hidden="1" x14ac:dyDescent="0.25">
      <c r="A1386" s="1" t="s">
        <v>14993</v>
      </c>
      <c r="B1386" t="s">
        <v>14994</v>
      </c>
      <c r="C1386" t="s">
        <v>14995</v>
      </c>
      <c r="D1386" s="5">
        <f t="shared" si="64"/>
        <v>0</v>
      </c>
      <c r="E1386" s="5">
        <f>IFERROR(SEARCH(Tabelle2!$A$2,Literatur!$C1386),0)</f>
        <v>0</v>
      </c>
      <c r="F1386" s="5">
        <f>IFERROR(SEARCH(Tabelle2!$A$3,Literatur!$C1386),0)</f>
        <v>0</v>
      </c>
      <c r="G1386" s="5">
        <f>IFERROR(SEARCH(Tabelle2!$A$4,Literatur!$C1386),0)</f>
        <v>0</v>
      </c>
      <c r="H1386" s="5">
        <f>IFERROR(SEARCH(Tabelle2!$A$5,Literatur!$C1386),0)</f>
        <v>0</v>
      </c>
      <c r="I1386" s="5">
        <f>IFERROR(SEARCH(Tabelle2!$A$6,Literatur!$C1386),0)</f>
        <v>0</v>
      </c>
      <c r="J1386" s="5">
        <f>IFERROR(SEARCH(Tabelle2!$A$7,Literatur!$C1386),0)</f>
        <v>0</v>
      </c>
      <c r="K1386" s="5">
        <f>IFERROR(SEARCH(Tabelle2!$A$8,Literatur!$C1386),0)</f>
        <v>0</v>
      </c>
      <c r="L1386" s="5">
        <f>IFERROR(SEARCH(Tabelle2!$A$9,Literatur!$C1386),0)</f>
        <v>0</v>
      </c>
      <c r="M1386" s="5">
        <f>IFERROR(SEARCH(Tabelle2!$A$10,Literatur!$C1386),0)</f>
        <v>0</v>
      </c>
      <c r="N1386" t="s">
        <v>3715</v>
      </c>
      <c r="O1386" t="s">
        <v>61</v>
      </c>
      <c r="P1386" t="s">
        <v>14996</v>
      </c>
      <c r="Q1386" t="s">
        <v>4780</v>
      </c>
      <c r="R1386">
        <v>9</v>
      </c>
      <c r="S1386">
        <v>115632</v>
      </c>
      <c r="T1386" t="s">
        <v>64</v>
      </c>
      <c r="U1386" t="s">
        <v>14997</v>
      </c>
      <c r="V1386" t="s">
        <v>14998</v>
      </c>
      <c r="X1386" t="s">
        <v>14999</v>
      </c>
      <c r="Y1386" t="s">
        <v>15000</v>
      </c>
      <c r="Z1386" t="s">
        <v>15001</v>
      </c>
      <c r="AA1386">
        <f t="shared" si="65"/>
        <v>8</v>
      </c>
      <c r="AB1386">
        <v>6</v>
      </c>
      <c r="AC1386" t="s">
        <v>15046</v>
      </c>
      <c r="AD1386" t="s">
        <v>71</v>
      </c>
      <c r="AE1386">
        <v>26147850</v>
      </c>
      <c r="AF1386" t="s">
        <v>15047</v>
      </c>
      <c r="AG1386" t="s">
        <v>15048</v>
      </c>
      <c r="AH1386" t="s">
        <v>15049</v>
      </c>
      <c r="AI1386" t="s">
        <v>15050</v>
      </c>
      <c r="AL1386">
        <v>2327316</v>
      </c>
      <c r="AM1386">
        <v>2015</v>
      </c>
      <c r="AN1386" t="s">
        <v>3932</v>
      </c>
      <c r="AO1386" t="s">
        <v>3933</v>
      </c>
      <c r="AP1386" t="s">
        <v>3933</v>
      </c>
      <c r="AQ1386" t="s">
        <v>3934</v>
      </c>
      <c r="AR1386" t="s">
        <v>3935</v>
      </c>
      <c r="AS1386" t="s">
        <v>3936</v>
      </c>
      <c r="AT1386" t="s">
        <v>15051</v>
      </c>
      <c r="AU1386" t="s">
        <v>15052</v>
      </c>
      <c r="AV1386" t="s">
        <v>84</v>
      </c>
      <c r="AW1386" t="s">
        <v>85</v>
      </c>
      <c r="AX1386" t="s">
        <v>86</v>
      </c>
      <c r="AY1386" t="s">
        <v>85</v>
      </c>
      <c r="AZ1386" t="s">
        <v>86</v>
      </c>
      <c r="BA1386" t="s">
        <v>85</v>
      </c>
      <c r="BB1386" t="s">
        <v>85</v>
      </c>
      <c r="BC1386">
        <v>19</v>
      </c>
      <c r="BD1386" t="s">
        <v>86</v>
      </c>
      <c r="BE1386" t="s">
        <v>86</v>
      </c>
      <c r="BF1386" t="s">
        <v>85</v>
      </c>
      <c r="BG1386" t="s">
        <v>86</v>
      </c>
      <c r="BH1386" t="s">
        <v>85</v>
      </c>
      <c r="BI1386" t="s">
        <v>85</v>
      </c>
      <c r="BJ1386" t="s">
        <v>85</v>
      </c>
      <c r="BK1386" t="s">
        <v>85</v>
      </c>
      <c r="BL1386" t="s">
        <v>12826</v>
      </c>
      <c r="BM1386" t="s">
        <v>262</v>
      </c>
      <c r="BO1386" t="s">
        <v>15018</v>
      </c>
      <c r="BP1386" s="1" t="s">
        <v>15053</v>
      </c>
    </row>
    <row r="1387" spans="1:68" hidden="1" x14ac:dyDescent="0.25">
      <c r="A1387" s="1" t="s">
        <v>15054</v>
      </c>
      <c r="B1387" t="s">
        <v>15055</v>
      </c>
      <c r="C1387" t="s">
        <v>15056</v>
      </c>
      <c r="D1387" s="5">
        <f t="shared" si="64"/>
        <v>0</v>
      </c>
      <c r="E1387" s="5">
        <f>IFERROR(SEARCH(Tabelle2!$A$2,Literatur!$C1387),0)</f>
        <v>0</v>
      </c>
      <c r="F1387" s="5">
        <f>IFERROR(SEARCH(Tabelle2!$A$3,Literatur!$C1387),0)</f>
        <v>0</v>
      </c>
      <c r="G1387" s="5">
        <f>IFERROR(SEARCH(Tabelle2!$A$4,Literatur!$C1387),0)</f>
        <v>0</v>
      </c>
      <c r="H1387" s="5">
        <f>IFERROR(SEARCH(Tabelle2!$A$5,Literatur!$C1387),0)</f>
        <v>0</v>
      </c>
      <c r="I1387" s="5">
        <f>IFERROR(SEARCH(Tabelle2!$A$6,Literatur!$C1387),0)</f>
        <v>0</v>
      </c>
      <c r="J1387" s="5">
        <f>IFERROR(SEARCH(Tabelle2!$A$7,Literatur!$C1387),0)</f>
        <v>0</v>
      </c>
      <c r="K1387" s="5">
        <f>IFERROR(SEARCH(Tabelle2!$A$8,Literatur!$C1387),0)</f>
        <v>0</v>
      </c>
      <c r="L1387" s="5">
        <f>IFERROR(SEARCH(Tabelle2!$A$9,Literatur!$C1387),0)</f>
        <v>0</v>
      </c>
      <c r="M1387" s="5">
        <f>IFERROR(SEARCH(Tabelle2!$A$10,Literatur!$C1387),0)</f>
        <v>0</v>
      </c>
      <c r="N1387" t="s">
        <v>60</v>
      </c>
      <c r="O1387" t="s">
        <v>61</v>
      </c>
      <c r="P1387" t="s">
        <v>3344</v>
      </c>
      <c r="Q1387" t="s">
        <v>8787</v>
      </c>
      <c r="R1387">
        <v>11</v>
      </c>
      <c r="S1387">
        <v>115760</v>
      </c>
      <c r="T1387" t="s">
        <v>64</v>
      </c>
      <c r="U1387" t="s">
        <v>15057</v>
      </c>
      <c r="V1387" t="s">
        <v>15058</v>
      </c>
      <c r="X1387" t="s">
        <v>15059</v>
      </c>
      <c r="Y1387" t="s">
        <v>15060</v>
      </c>
      <c r="AA1387">
        <f t="shared" si="65"/>
        <v>0</v>
      </c>
      <c r="AB1387">
        <v>15</v>
      </c>
      <c r="AC1387" t="s">
        <v>15061</v>
      </c>
      <c r="AD1387" t="s">
        <v>71</v>
      </c>
      <c r="AE1387">
        <v>30101189</v>
      </c>
      <c r="AF1387" t="s">
        <v>15062</v>
      </c>
      <c r="AG1387" t="s">
        <v>15063</v>
      </c>
      <c r="AH1387" t="s">
        <v>15064</v>
      </c>
      <c r="AI1387" t="s">
        <v>15065</v>
      </c>
      <c r="AJ1387" t="s">
        <v>97</v>
      </c>
      <c r="AK1387" t="s">
        <v>420</v>
      </c>
      <c r="AL1387">
        <v>2714421</v>
      </c>
      <c r="AM1387">
        <v>2018</v>
      </c>
      <c r="AN1387" t="s">
        <v>15066</v>
      </c>
      <c r="AO1387" t="s">
        <v>2325</v>
      </c>
      <c r="AP1387" t="s">
        <v>2325</v>
      </c>
      <c r="AQ1387" t="s">
        <v>2360</v>
      </c>
      <c r="AR1387" t="s">
        <v>2361</v>
      </c>
      <c r="AS1387" t="s">
        <v>2361</v>
      </c>
      <c r="AT1387" t="s">
        <v>15067</v>
      </c>
      <c r="AU1387" t="s">
        <v>15068</v>
      </c>
      <c r="AV1387" t="s">
        <v>84</v>
      </c>
      <c r="AW1387" t="s">
        <v>86</v>
      </c>
      <c r="AX1387" t="s">
        <v>86</v>
      </c>
      <c r="AY1387" t="s">
        <v>85</v>
      </c>
      <c r="AZ1387" t="s">
        <v>86</v>
      </c>
      <c r="BA1387" t="s">
        <v>85</v>
      </c>
      <c r="BB1387" t="s">
        <v>86</v>
      </c>
      <c r="BC1387">
        <v>0</v>
      </c>
      <c r="BD1387" t="s">
        <v>86</v>
      </c>
      <c r="BE1387" t="s">
        <v>86</v>
      </c>
      <c r="BF1387" t="s">
        <v>85</v>
      </c>
      <c r="BG1387" t="s">
        <v>86</v>
      </c>
      <c r="BH1387" t="s">
        <v>85</v>
      </c>
      <c r="BI1387" t="s">
        <v>85</v>
      </c>
      <c r="BJ1387" t="s">
        <v>85</v>
      </c>
      <c r="BK1387" t="s">
        <v>86</v>
      </c>
      <c r="BL1387" t="s">
        <v>1925</v>
      </c>
      <c r="BM1387" t="s">
        <v>4952</v>
      </c>
      <c r="BN1387" t="s">
        <v>4339</v>
      </c>
      <c r="BO1387" t="s">
        <v>4339</v>
      </c>
      <c r="BP1387" s="1" t="s">
        <v>15069</v>
      </c>
    </row>
    <row r="1388" spans="1:68" hidden="1" x14ac:dyDescent="0.25">
      <c r="A1388" s="1" t="s">
        <v>15054</v>
      </c>
      <c r="B1388" t="s">
        <v>15055</v>
      </c>
      <c r="C1388" t="s">
        <v>15056</v>
      </c>
      <c r="D1388" s="5">
        <f t="shared" si="64"/>
        <v>0</v>
      </c>
      <c r="E1388" s="5">
        <f>IFERROR(SEARCH(Tabelle2!$A$2,Literatur!$C1388),0)</f>
        <v>0</v>
      </c>
      <c r="F1388" s="5">
        <f>IFERROR(SEARCH(Tabelle2!$A$3,Literatur!$C1388),0)</f>
        <v>0</v>
      </c>
      <c r="G1388" s="5">
        <f>IFERROR(SEARCH(Tabelle2!$A$4,Literatur!$C1388),0)</f>
        <v>0</v>
      </c>
      <c r="H1388" s="5">
        <f>IFERROR(SEARCH(Tabelle2!$A$5,Literatur!$C1388),0)</f>
        <v>0</v>
      </c>
      <c r="I1388" s="5">
        <f>IFERROR(SEARCH(Tabelle2!$A$6,Literatur!$C1388),0)</f>
        <v>0</v>
      </c>
      <c r="J1388" s="5">
        <f>IFERROR(SEARCH(Tabelle2!$A$7,Literatur!$C1388),0)</f>
        <v>0</v>
      </c>
      <c r="K1388" s="5">
        <f>IFERROR(SEARCH(Tabelle2!$A$8,Literatur!$C1388),0)</f>
        <v>0</v>
      </c>
      <c r="L1388" s="5">
        <f>IFERROR(SEARCH(Tabelle2!$A$9,Literatur!$C1388),0)</f>
        <v>0</v>
      </c>
      <c r="M1388" s="5">
        <f>IFERROR(SEARCH(Tabelle2!$A$10,Literatur!$C1388),0)</f>
        <v>0</v>
      </c>
      <c r="N1388" t="s">
        <v>60</v>
      </c>
      <c r="O1388" t="s">
        <v>61</v>
      </c>
      <c r="P1388" t="s">
        <v>3344</v>
      </c>
      <c r="Q1388" t="s">
        <v>8787</v>
      </c>
      <c r="R1388">
        <v>11</v>
      </c>
      <c r="S1388">
        <v>115760</v>
      </c>
      <c r="T1388" t="s">
        <v>64</v>
      </c>
      <c r="U1388" t="s">
        <v>15057</v>
      </c>
      <c r="V1388" t="s">
        <v>15058</v>
      </c>
      <c r="X1388" t="s">
        <v>15059</v>
      </c>
      <c r="Y1388" t="s">
        <v>15060</v>
      </c>
      <c r="AA1388">
        <f t="shared" si="65"/>
        <v>0</v>
      </c>
      <c r="AB1388">
        <v>15</v>
      </c>
      <c r="AC1388" t="s">
        <v>15070</v>
      </c>
      <c r="AD1388" t="s">
        <v>71</v>
      </c>
      <c r="AE1388">
        <v>30037026</v>
      </c>
      <c r="AF1388" t="s">
        <v>15071</v>
      </c>
      <c r="AG1388" t="s">
        <v>15072</v>
      </c>
      <c r="AH1388" t="s">
        <v>15073</v>
      </c>
      <c r="AI1388" t="s">
        <v>15074</v>
      </c>
      <c r="AJ1388" t="s">
        <v>384</v>
      </c>
      <c r="AK1388" t="s">
        <v>178</v>
      </c>
      <c r="AL1388">
        <v>2702698</v>
      </c>
      <c r="AM1388">
        <v>2018</v>
      </c>
      <c r="AN1388" t="s">
        <v>1483</v>
      </c>
      <c r="AO1388" t="s">
        <v>1483</v>
      </c>
      <c r="AP1388" t="s">
        <v>1483</v>
      </c>
      <c r="AQ1388" t="s">
        <v>1484</v>
      </c>
      <c r="AR1388" t="s">
        <v>1485</v>
      </c>
      <c r="AS1388" t="s">
        <v>1485</v>
      </c>
      <c r="AT1388" t="s">
        <v>15075</v>
      </c>
      <c r="AU1388" t="s">
        <v>15076</v>
      </c>
      <c r="AV1388" t="s">
        <v>84</v>
      </c>
      <c r="AW1388" t="s">
        <v>86</v>
      </c>
      <c r="AX1388" t="s">
        <v>86</v>
      </c>
      <c r="AY1388" t="s">
        <v>85</v>
      </c>
      <c r="AZ1388" t="s">
        <v>86</v>
      </c>
      <c r="BA1388" t="s">
        <v>85</v>
      </c>
      <c r="BB1388" t="s">
        <v>86</v>
      </c>
      <c r="BC1388">
        <v>0</v>
      </c>
      <c r="BD1388" t="s">
        <v>86</v>
      </c>
      <c r="BE1388" t="s">
        <v>86</v>
      </c>
      <c r="BF1388" t="s">
        <v>85</v>
      </c>
      <c r="BG1388" t="s">
        <v>86</v>
      </c>
      <c r="BH1388" t="s">
        <v>85</v>
      </c>
      <c r="BI1388" t="s">
        <v>85</v>
      </c>
      <c r="BJ1388" t="s">
        <v>85</v>
      </c>
      <c r="BK1388" t="s">
        <v>85</v>
      </c>
      <c r="BL1388" t="s">
        <v>1803</v>
      </c>
      <c r="BM1388" t="s">
        <v>394</v>
      </c>
      <c r="BN1388" t="s">
        <v>9121</v>
      </c>
      <c r="BO1388" t="s">
        <v>9121</v>
      </c>
      <c r="BP1388" s="1" t="s">
        <v>15077</v>
      </c>
    </row>
    <row r="1389" spans="1:68" hidden="1" x14ac:dyDescent="0.25">
      <c r="A1389" s="1" t="s">
        <v>15054</v>
      </c>
      <c r="B1389" t="s">
        <v>15055</v>
      </c>
      <c r="C1389" t="s">
        <v>15056</v>
      </c>
      <c r="D1389" s="5">
        <f t="shared" si="64"/>
        <v>0</v>
      </c>
      <c r="E1389" s="5">
        <f>IFERROR(SEARCH(Tabelle2!$A$2,Literatur!$C1389),0)</f>
        <v>0</v>
      </c>
      <c r="F1389" s="5">
        <f>IFERROR(SEARCH(Tabelle2!$A$3,Literatur!$C1389),0)</f>
        <v>0</v>
      </c>
      <c r="G1389" s="5">
        <f>IFERROR(SEARCH(Tabelle2!$A$4,Literatur!$C1389),0)</f>
        <v>0</v>
      </c>
      <c r="H1389" s="5">
        <f>IFERROR(SEARCH(Tabelle2!$A$5,Literatur!$C1389),0)</f>
        <v>0</v>
      </c>
      <c r="I1389" s="5">
        <f>IFERROR(SEARCH(Tabelle2!$A$6,Literatur!$C1389),0)</f>
        <v>0</v>
      </c>
      <c r="J1389" s="5">
        <f>IFERROR(SEARCH(Tabelle2!$A$7,Literatur!$C1389),0)</f>
        <v>0</v>
      </c>
      <c r="K1389" s="5">
        <f>IFERROR(SEARCH(Tabelle2!$A$8,Literatur!$C1389),0)</f>
        <v>0</v>
      </c>
      <c r="L1389" s="5">
        <f>IFERROR(SEARCH(Tabelle2!$A$9,Literatur!$C1389),0)</f>
        <v>0</v>
      </c>
      <c r="M1389" s="5">
        <f>IFERROR(SEARCH(Tabelle2!$A$10,Literatur!$C1389),0)</f>
        <v>0</v>
      </c>
      <c r="N1389" t="s">
        <v>60</v>
      </c>
      <c r="O1389" t="s">
        <v>61</v>
      </c>
      <c r="P1389" t="s">
        <v>3344</v>
      </c>
      <c r="Q1389" t="s">
        <v>8787</v>
      </c>
      <c r="R1389">
        <v>11</v>
      </c>
      <c r="S1389">
        <v>115760</v>
      </c>
      <c r="T1389" t="s">
        <v>64</v>
      </c>
      <c r="U1389" t="s">
        <v>15057</v>
      </c>
      <c r="V1389" t="s">
        <v>15058</v>
      </c>
      <c r="X1389" t="s">
        <v>15059</v>
      </c>
      <c r="Y1389" t="s">
        <v>15060</v>
      </c>
      <c r="AA1389">
        <f t="shared" si="65"/>
        <v>0</v>
      </c>
      <c r="AB1389">
        <v>15</v>
      </c>
      <c r="AC1389" t="s">
        <v>15078</v>
      </c>
      <c r="AD1389" t="s">
        <v>71</v>
      </c>
      <c r="AE1389">
        <v>29950581</v>
      </c>
      <c r="AF1389" t="s">
        <v>15079</v>
      </c>
      <c r="AG1389" t="s">
        <v>15080</v>
      </c>
      <c r="AH1389" t="s">
        <v>15081</v>
      </c>
      <c r="AI1389" t="s">
        <v>15082</v>
      </c>
      <c r="AJ1389" t="s">
        <v>113</v>
      </c>
      <c r="AK1389" t="s">
        <v>97</v>
      </c>
      <c r="AL1389">
        <v>2690600</v>
      </c>
      <c r="AM1389">
        <v>2018</v>
      </c>
      <c r="AN1389" t="s">
        <v>464</v>
      </c>
      <c r="AO1389" t="s">
        <v>465</v>
      </c>
      <c r="AP1389" t="s">
        <v>465</v>
      </c>
      <c r="AQ1389" t="s">
        <v>466</v>
      </c>
      <c r="AR1389" t="s">
        <v>467</v>
      </c>
      <c r="AS1389" t="s">
        <v>467</v>
      </c>
      <c r="AT1389" t="s">
        <v>15083</v>
      </c>
      <c r="AU1389" t="s">
        <v>15084</v>
      </c>
      <c r="AV1389" t="s">
        <v>84</v>
      </c>
      <c r="AW1389" t="s">
        <v>86</v>
      </c>
      <c r="AX1389" t="s">
        <v>86</v>
      </c>
      <c r="AY1389" t="s">
        <v>85</v>
      </c>
      <c r="AZ1389" t="s">
        <v>86</v>
      </c>
      <c r="BA1389" t="s">
        <v>85</v>
      </c>
      <c r="BB1389" t="s">
        <v>86</v>
      </c>
      <c r="BC1389">
        <v>0</v>
      </c>
      <c r="BD1389" t="s">
        <v>86</v>
      </c>
      <c r="BE1389" t="s">
        <v>86</v>
      </c>
      <c r="BF1389" t="s">
        <v>85</v>
      </c>
      <c r="BG1389" t="s">
        <v>86</v>
      </c>
      <c r="BH1389" t="s">
        <v>85</v>
      </c>
      <c r="BI1389" t="s">
        <v>85</v>
      </c>
      <c r="BJ1389" t="s">
        <v>85</v>
      </c>
      <c r="BK1389" t="s">
        <v>85</v>
      </c>
      <c r="BL1389" t="s">
        <v>1838</v>
      </c>
      <c r="BM1389" t="s">
        <v>5611</v>
      </c>
      <c r="BN1389" t="s">
        <v>10900</v>
      </c>
      <c r="BO1389" t="s">
        <v>10900</v>
      </c>
      <c r="BP1389" s="1" t="s">
        <v>15085</v>
      </c>
    </row>
    <row r="1390" spans="1:68" hidden="1" x14ac:dyDescent="0.25">
      <c r="A1390" s="1" t="s">
        <v>15054</v>
      </c>
      <c r="B1390" t="s">
        <v>15055</v>
      </c>
      <c r="C1390" t="s">
        <v>15056</v>
      </c>
      <c r="D1390" s="5">
        <f t="shared" si="64"/>
        <v>0</v>
      </c>
      <c r="E1390" s="5">
        <f>IFERROR(SEARCH(Tabelle2!$A$2,Literatur!$C1390),0)</f>
        <v>0</v>
      </c>
      <c r="F1390" s="5">
        <f>IFERROR(SEARCH(Tabelle2!$A$3,Literatur!$C1390),0)</f>
        <v>0</v>
      </c>
      <c r="G1390" s="5">
        <f>IFERROR(SEARCH(Tabelle2!$A$4,Literatur!$C1390),0)</f>
        <v>0</v>
      </c>
      <c r="H1390" s="5">
        <f>IFERROR(SEARCH(Tabelle2!$A$5,Literatur!$C1390),0)</f>
        <v>0</v>
      </c>
      <c r="I1390" s="5">
        <f>IFERROR(SEARCH(Tabelle2!$A$6,Literatur!$C1390),0)</f>
        <v>0</v>
      </c>
      <c r="J1390" s="5">
        <f>IFERROR(SEARCH(Tabelle2!$A$7,Literatur!$C1390),0)</f>
        <v>0</v>
      </c>
      <c r="K1390" s="5">
        <f>IFERROR(SEARCH(Tabelle2!$A$8,Literatur!$C1390),0)</f>
        <v>0</v>
      </c>
      <c r="L1390" s="5">
        <f>IFERROR(SEARCH(Tabelle2!$A$9,Literatur!$C1390),0)</f>
        <v>0</v>
      </c>
      <c r="M1390" s="5">
        <f>IFERROR(SEARCH(Tabelle2!$A$10,Literatur!$C1390),0)</f>
        <v>0</v>
      </c>
      <c r="N1390" t="s">
        <v>60</v>
      </c>
      <c r="O1390" t="s">
        <v>61</v>
      </c>
      <c r="P1390" t="s">
        <v>3344</v>
      </c>
      <c r="Q1390" t="s">
        <v>8787</v>
      </c>
      <c r="R1390">
        <v>11</v>
      </c>
      <c r="S1390">
        <v>115760</v>
      </c>
      <c r="T1390" t="s">
        <v>64</v>
      </c>
      <c r="U1390" t="s">
        <v>15057</v>
      </c>
      <c r="V1390" t="s">
        <v>15058</v>
      </c>
      <c r="X1390" t="s">
        <v>15059</v>
      </c>
      <c r="Y1390" t="s">
        <v>15060</v>
      </c>
      <c r="AA1390">
        <f t="shared" si="65"/>
        <v>0</v>
      </c>
      <c r="AB1390">
        <v>15</v>
      </c>
      <c r="AC1390" t="s">
        <v>15086</v>
      </c>
      <c r="AD1390" t="s">
        <v>71</v>
      </c>
      <c r="AE1390">
        <v>29789363</v>
      </c>
      <c r="AF1390" t="s">
        <v>15087</v>
      </c>
      <c r="AG1390" t="s">
        <v>15088</v>
      </c>
      <c r="AH1390" t="s">
        <v>15089</v>
      </c>
      <c r="AI1390" t="s">
        <v>15090</v>
      </c>
      <c r="AJ1390" t="s">
        <v>77</v>
      </c>
      <c r="AK1390" t="s">
        <v>281</v>
      </c>
      <c r="AL1390">
        <v>2678424</v>
      </c>
      <c r="AM1390">
        <v>2018</v>
      </c>
      <c r="AN1390" t="s">
        <v>1674</v>
      </c>
      <c r="AO1390" t="s">
        <v>1675</v>
      </c>
      <c r="AP1390" t="s">
        <v>1675</v>
      </c>
      <c r="AQ1390" t="s">
        <v>1676</v>
      </c>
      <c r="AR1390" t="s">
        <v>1677</v>
      </c>
      <c r="AS1390" t="s">
        <v>1677</v>
      </c>
      <c r="AT1390" t="s">
        <v>15091</v>
      </c>
      <c r="AU1390" t="s">
        <v>15092</v>
      </c>
      <c r="AV1390" t="s">
        <v>84</v>
      </c>
      <c r="AW1390" t="s">
        <v>86</v>
      </c>
      <c r="AX1390" t="s">
        <v>86</v>
      </c>
      <c r="AY1390" t="s">
        <v>85</v>
      </c>
      <c r="AZ1390" t="s">
        <v>86</v>
      </c>
      <c r="BA1390" t="s">
        <v>85</v>
      </c>
      <c r="BB1390" t="s">
        <v>85</v>
      </c>
      <c r="BC1390">
        <v>1</v>
      </c>
      <c r="BD1390" t="s">
        <v>86</v>
      </c>
      <c r="BE1390" t="s">
        <v>86</v>
      </c>
      <c r="BF1390" t="s">
        <v>85</v>
      </c>
      <c r="BG1390" t="s">
        <v>86</v>
      </c>
      <c r="BH1390" t="s">
        <v>85</v>
      </c>
      <c r="BI1390" t="s">
        <v>85</v>
      </c>
      <c r="BJ1390" t="s">
        <v>85</v>
      </c>
      <c r="BK1390" t="s">
        <v>85</v>
      </c>
      <c r="BL1390" t="s">
        <v>1292</v>
      </c>
      <c r="BM1390" t="s">
        <v>11978</v>
      </c>
      <c r="BN1390" t="s">
        <v>5783</v>
      </c>
      <c r="BO1390" t="s">
        <v>5783</v>
      </c>
      <c r="BP1390" s="1" t="s">
        <v>15093</v>
      </c>
    </row>
    <row r="1391" spans="1:68" hidden="1" x14ac:dyDescent="0.25">
      <c r="A1391" s="1" t="s">
        <v>15054</v>
      </c>
      <c r="B1391" t="s">
        <v>15055</v>
      </c>
      <c r="C1391" t="s">
        <v>15056</v>
      </c>
      <c r="D1391" s="5">
        <f t="shared" si="64"/>
        <v>0</v>
      </c>
      <c r="E1391" s="5">
        <f>IFERROR(SEARCH(Tabelle2!$A$2,Literatur!$C1391),0)</f>
        <v>0</v>
      </c>
      <c r="F1391" s="5">
        <f>IFERROR(SEARCH(Tabelle2!$A$3,Literatur!$C1391),0)</f>
        <v>0</v>
      </c>
      <c r="G1391" s="5">
        <f>IFERROR(SEARCH(Tabelle2!$A$4,Literatur!$C1391),0)</f>
        <v>0</v>
      </c>
      <c r="H1391" s="5">
        <f>IFERROR(SEARCH(Tabelle2!$A$5,Literatur!$C1391),0)</f>
        <v>0</v>
      </c>
      <c r="I1391" s="5">
        <f>IFERROR(SEARCH(Tabelle2!$A$6,Literatur!$C1391),0)</f>
        <v>0</v>
      </c>
      <c r="J1391" s="5">
        <f>IFERROR(SEARCH(Tabelle2!$A$7,Literatur!$C1391),0)</f>
        <v>0</v>
      </c>
      <c r="K1391" s="5">
        <f>IFERROR(SEARCH(Tabelle2!$A$8,Literatur!$C1391),0)</f>
        <v>0</v>
      </c>
      <c r="L1391" s="5">
        <f>IFERROR(SEARCH(Tabelle2!$A$9,Literatur!$C1391),0)</f>
        <v>0</v>
      </c>
      <c r="M1391" s="5">
        <f>IFERROR(SEARCH(Tabelle2!$A$10,Literatur!$C1391),0)</f>
        <v>0</v>
      </c>
      <c r="N1391" t="s">
        <v>60</v>
      </c>
      <c r="O1391" t="s">
        <v>61</v>
      </c>
      <c r="P1391" t="s">
        <v>3344</v>
      </c>
      <c r="Q1391" t="s">
        <v>8787</v>
      </c>
      <c r="R1391">
        <v>11</v>
      </c>
      <c r="S1391">
        <v>115760</v>
      </c>
      <c r="T1391" t="s">
        <v>64</v>
      </c>
      <c r="U1391" t="s">
        <v>15057</v>
      </c>
      <c r="V1391" t="s">
        <v>15058</v>
      </c>
      <c r="X1391" t="s">
        <v>15059</v>
      </c>
      <c r="Y1391" t="s">
        <v>15060</v>
      </c>
      <c r="AA1391">
        <f t="shared" si="65"/>
        <v>0</v>
      </c>
      <c r="AB1391">
        <v>15</v>
      </c>
      <c r="AC1391" t="s">
        <v>15094</v>
      </c>
      <c r="AD1391" t="s">
        <v>71</v>
      </c>
      <c r="AE1391">
        <v>28616501</v>
      </c>
      <c r="AF1391" t="s">
        <v>15095</v>
      </c>
      <c r="AG1391" t="s">
        <v>15096</v>
      </c>
      <c r="AH1391" t="s">
        <v>15097</v>
      </c>
      <c r="AI1391" t="s">
        <v>15098</v>
      </c>
      <c r="AJ1391" t="s">
        <v>241</v>
      </c>
      <c r="AK1391" t="s">
        <v>77</v>
      </c>
      <c r="AL1391">
        <v>2568174</v>
      </c>
      <c r="AM1391">
        <v>2017</v>
      </c>
      <c r="AN1391" t="s">
        <v>15099</v>
      </c>
      <c r="AO1391" t="s">
        <v>15100</v>
      </c>
      <c r="AP1391" t="s">
        <v>15100</v>
      </c>
      <c r="AQ1391" t="s">
        <v>15101</v>
      </c>
      <c r="AR1391" t="s">
        <v>15102</v>
      </c>
      <c r="AS1391" t="s">
        <v>15102</v>
      </c>
      <c r="AT1391" t="s">
        <v>15103</v>
      </c>
      <c r="AU1391" t="s">
        <v>15104</v>
      </c>
      <c r="AV1391" t="s">
        <v>84</v>
      </c>
      <c r="AW1391" t="s">
        <v>86</v>
      </c>
      <c r="AX1391" t="s">
        <v>86</v>
      </c>
      <c r="AY1391" t="s">
        <v>85</v>
      </c>
      <c r="AZ1391" t="s">
        <v>86</v>
      </c>
      <c r="BA1391" t="s">
        <v>85</v>
      </c>
      <c r="BB1391" t="s">
        <v>85</v>
      </c>
      <c r="BC1391">
        <v>1</v>
      </c>
      <c r="BD1391" t="s">
        <v>86</v>
      </c>
      <c r="BE1391" t="s">
        <v>86</v>
      </c>
      <c r="BF1391" t="s">
        <v>85</v>
      </c>
      <c r="BG1391" t="s">
        <v>86</v>
      </c>
      <c r="BH1391" t="s">
        <v>85</v>
      </c>
      <c r="BI1391" t="s">
        <v>85</v>
      </c>
      <c r="BJ1391" t="s">
        <v>85</v>
      </c>
      <c r="BK1391" t="s">
        <v>85</v>
      </c>
      <c r="BL1391" t="s">
        <v>10207</v>
      </c>
      <c r="BM1391" t="s">
        <v>170</v>
      </c>
      <c r="BN1391" t="s">
        <v>11259</v>
      </c>
      <c r="BO1391" t="s">
        <v>11259</v>
      </c>
      <c r="BP1391" s="1" t="s">
        <v>15105</v>
      </c>
    </row>
    <row r="1392" spans="1:68" hidden="1" x14ac:dyDescent="0.25">
      <c r="A1392" s="1" t="s">
        <v>15054</v>
      </c>
      <c r="B1392" t="s">
        <v>15055</v>
      </c>
      <c r="C1392" t="s">
        <v>15056</v>
      </c>
      <c r="D1392" s="5">
        <f t="shared" si="64"/>
        <v>0</v>
      </c>
      <c r="E1392" s="5">
        <f>IFERROR(SEARCH(Tabelle2!$A$2,Literatur!$C1392),0)</f>
        <v>0</v>
      </c>
      <c r="F1392" s="5">
        <f>IFERROR(SEARCH(Tabelle2!$A$3,Literatur!$C1392),0)</f>
        <v>0</v>
      </c>
      <c r="G1392" s="5">
        <f>IFERROR(SEARCH(Tabelle2!$A$4,Literatur!$C1392),0)</f>
        <v>0</v>
      </c>
      <c r="H1392" s="5">
        <f>IFERROR(SEARCH(Tabelle2!$A$5,Literatur!$C1392),0)</f>
        <v>0</v>
      </c>
      <c r="I1392" s="5">
        <f>IFERROR(SEARCH(Tabelle2!$A$6,Literatur!$C1392),0)</f>
        <v>0</v>
      </c>
      <c r="J1392" s="5">
        <f>IFERROR(SEARCH(Tabelle2!$A$7,Literatur!$C1392),0)</f>
        <v>0</v>
      </c>
      <c r="K1392" s="5">
        <f>IFERROR(SEARCH(Tabelle2!$A$8,Literatur!$C1392),0)</f>
        <v>0</v>
      </c>
      <c r="L1392" s="5">
        <f>IFERROR(SEARCH(Tabelle2!$A$9,Literatur!$C1392),0)</f>
        <v>0</v>
      </c>
      <c r="M1392" s="5">
        <f>IFERROR(SEARCH(Tabelle2!$A$10,Literatur!$C1392),0)</f>
        <v>0</v>
      </c>
      <c r="N1392" t="s">
        <v>60</v>
      </c>
      <c r="O1392" t="s">
        <v>61</v>
      </c>
      <c r="P1392" t="s">
        <v>3344</v>
      </c>
      <c r="Q1392" t="s">
        <v>8787</v>
      </c>
      <c r="R1392">
        <v>11</v>
      </c>
      <c r="S1392">
        <v>115760</v>
      </c>
      <c r="T1392" t="s">
        <v>64</v>
      </c>
      <c r="U1392" t="s">
        <v>15057</v>
      </c>
      <c r="V1392" t="s">
        <v>15058</v>
      </c>
      <c r="X1392" t="s">
        <v>15059</v>
      </c>
      <c r="Y1392" t="s">
        <v>15060</v>
      </c>
      <c r="AA1392">
        <f t="shared" si="65"/>
        <v>0</v>
      </c>
      <c r="AB1392">
        <v>15</v>
      </c>
      <c r="AC1392" t="s">
        <v>15106</v>
      </c>
      <c r="AD1392" t="s">
        <v>71</v>
      </c>
      <c r="AE1392">
        <v>28211908</v>
      </c>
      <c r="AF1392" t="s">
        <v>15107</v>
      </c>
      <c r="AG1392" t="s">
        <v>15108</v>
      </c>
      <c r="AH1392" t="s">
        <v>15109</v>
      </c>
      <c r="AI1392" t="s">
        <v>15110</v>
      </c>
      <c r="AJ1392" t="s">
        <v>77</v>
      </c>
      <c r="AK1392" t="s">
        <v>384</v>
      </c>
      <c r="AL1392">
        <v>2519864</v>
      </c>
      <c r="AM1392">
        <v>2017</v>
      </c>
      <c r="AN1392" t="s">
        <v>464</v>
      </c>
      <c r="AO1392" t="s">
        <v>465</v>
      </c>
      <c r="AP1392" t="s">
        <v>465</v>
      </c>
      <c r="AQ1392" t="s">
        <v>466</v>
      </c>
      <c r="AR1392" t="s">
        <v>467</v>
      </c>
      <c r="AS1392" t="s">
        <v>467</v>
      </c>
      <c r="AT1392" t="s">
        <v>15111</v>
      </c>
      <c r="AU1392" t="s">
        <v>15112</v>
      </c>
      <c r="AV1392" t="s">
        <v>84</v>
      </c>
      <c r="AW1392" t="s">
        <v>86</v>
      </c>
      <c r="AX1392" t="s">
        <v>86</v>
      </c>
      <c r="AY1392" t="s">
        <v>85</v>
      </c>
      <c r="AZ1392" t="s">
        <v>86</v>
      </c>
      <c r="BA1392" t="s">
        <v>85</v>
      </c>
      <c r="BB1392" t="s">
        <v>86</v>
      </c>
      <c r="BC1392">
        <v>1</v>
      </c>
      <c r="BD1392" t="s">
        <v>86</v>
      </c>
      <c r="BE1392" t="s">
        <v>86</v>
      </c>
      <c r="BF1392" t="s">
        <v>85</v>
      </c>
      <c r="BG1392" t="s">
        <v>86</v>
      </c>
      <c r="BH1392" t="s">
        <v>85</v>
      </c>
      <c r="BI1392" t="s">
        <v>85</v>
      </c>
      <c r="BJ1392" t="s">
        <v>85</v>
      </c>
      <c r="BK1392" t="s">
        <v>86</v>
      </c>
      <c r="BL1392" t="s">
        <v>1094</v>
      </c>
      <c r="BM1392" t="s">
        <v>329</v>
      </c>
      <c r="BN1392" t="s">
        <v>15113</v>
      </c>
      <c r="BO1392" t="s">
        <v>15113</v>
      </c>
      <c r="BP1392" s="1" t="s">
        <v>15114</v>
      </c>
    </row>
    <row r="1393" spans="1:68" hidden="1" x14ac:dyDescent="0.25">
      <c r="A1393" s="1" t="s">
        <v>15054</v>
      </c>
      <c r="B1393" t="s">
        <v>15055</v>
      </c>
      <c r="C1393" t="s">
        <v>15056</v>
      </c>
      <c r="D1393" s="5">
        <f t="shared" si="64"/>
        <v>0</v>
      </c>
      <c r="E1393" s="5">
        <f>IFERROR(SEARCH(Tabelle2!$A$2,Literatur!$C1393),0)</f>
        <v>0</v>
      </c>
      <c r="F1393" s="5">
        <f>IFERROR(SEARCH(Tabelle2!$A$3,Literatur!$C1393),0)</f>
        <v>0</v>
      </c>
      <c r="G1393" s="5">
        <f>IFERROR(SEARCH(Tabelle2!$A$4,Literatur!$C1393),0)</f>
        <v>0</v>
      </c>
      <c r="H1393" s="5">
        <f>IFERROR(SEARCH(Tabelle2!$A$5,Literatur!$C1393),0)</f>
        <v>0</v>
      </c>
      <c r="I1393" s="5">
        <f>IFERROR(SEARCH(Tabelle2!$A$6,Literatur!$C1393),0)</f>
        <v>0</v>
      </c>
      <c r="J1393" s="5">
        <f>IFERROR(SEARCH(Tabelle2!$A$7,Literatur!$C1393),0)</f>
        <v>0</v>
      </c>
      <c r="K1393" s="5">
        <f>IFERROR(SEARCH(Tabelle2!$A$8,Literatur!$C1393),0)</f>
        <v>0</v>
      </c>
      <c r="L1393" s="5">
        <f>IFERROR(SEARCH(Tabelle2!$A$9,Literatur!$C1393),0)</f>
        <v>0</v>
      </c>
      <c r="M1393" s="5">
        <f>IFERROR(SEARCH(Tabelle2!$A$10,Literatur!$C1393),0)</f>
        <v>0</v>
      </c>
      <c r="N1393" t="s">
        <v>60</v>
      </c>
      <c r="O1393" t="s">
        <v>61</v>
      </c>
      <c r="P1393" t="s">
        <v>3344</v>
      </c>
      <c r="Q1393" t="s">
        <v>8787</v>
      </c>
      <c r="R1393">
        <v>11</v>
      </c>
      <c r="S1393">
        <v>115760</v>
      </c>
      <c r="T1393" t="s">
        <v>64</v>
      </c>
      <c r="U1393" t="s">
        <v>15057</v>
      </c>
      <c r="V1393" t="s">
        <v>15058</v>
      </c>
      <c r="X1393" t="s">
        <v>15059</v>
      </c>
      <c r="Y1393" t="s">
        <v>15060</v>
      </c>
      <c r="AA1393">
        <f t="shared" si="65"/>
        <v>0</v>
      </c>
      <c r="AB1393">
        <v>15</v>
      </c>
      <c r="AC1393" t="s">
        <v>15115</v>
      </c>
      <c r="AD1393" t="s">
        <v>71</v>
      </c>
      <c r="AE1393">
        <v>27907884</v>
      </c>
      <c r="AF1393" t="s">
        <v>15116</v>
      </c>
      <c r="AG1393" t="s">
        <v>15117</v>
      </c>
      <c r="AH1393" t="s">
        <v>15118</v>
      </c>
      <c r="AI1393" t="s">
        <v>15119</v>
      </c>
      <c r="AJ1393" t="s">
        <v>113</v>
      </c>
      <c r="AK1393" t="s">
        <v>734</v>
      </c>
      <c r="AL1393">
        <v>2534763</v>
      </c>
      <c r="AM1393">
        <v>2017</v>
      </c>
      <c r="AN1393" t="s">
        <v>15120</v>
      </c>
      <c r="AO1393" t="s">
        <v>15121</v>
      </c>
      <c r="AP1393" t="s">
        <v>15121</v>
      </c>
      <c r="AQ1393" t="s">
        <v>15122</v>
      </c>
      <c r="AR1393" t="s">
        <v>15123</v>
      </c>
      <c r="AS1393" t="s">
        <v>15124</v>
      </c>
      <c r="AT1393" t="s">
        <v>15125</v>
      </c>
      <c r="AU1393" t="s">
        <v>15126</v>
      </c>
      <c r="AV1393" t="s">
        <v>84</v>
      </c>
      <c r="AW1393" t="s">
        <v>85</v>
      </c>
      <c r="AX1393" t="s">
        <v>86</v>
      </c>
      <c r="AY1393" t="s">
        <v>85</v>
      </c>
      <c r="AZ1393" t="s">
        <v>86</v>
      </c>
      <c r="BA1393" t="s">
        <v>85</v>
      </c>
      <c r="BB1393" t="s">
        <v>85</v>
      </c>
      <c r="BC1393">
        <v>1</v>
      </c>
      <c r="BD1393" t="s">
        <v>86</v>
      </c>
      <c r="BE1393" t="s">
        <v>86</v>
      </c>
      <c r="BF1393" t="s">
        <v>85</v>
      </c>
      <c r="BG1393" t="s">
        <v>86</v>
      </c>
      <c r="BH1393" t="s">
        <v>86</v>
      </c>
      <c r="BI1393" t="s">
        <v>85</v>
      </c>
      <c r="BJ1393" t="s">
        <v>86</v>
      </c>
      <c r="BK1393" t="s">
        <v>85</v>
      </c>
      <c r="BL1393" t="s">
        <v>2021</v>
      </c>
      <c r="BM1393" t="s">
        <v>3761</v>
      </c>
      <c r="BN1393" t="s">
        <v>10688</v>
      </c>
      <c r="BO1393" t="s">
        <v>10688</v>
      </c>
      <c r="BP1393" s="1" t="s">
        <v>15127</v>
      </c>
    </row>
    <row r="1394" spans="1:68" hidden="1" x14ac:dyDescent="0.25">
      <c r="A1394" s="1" t="s">
        <v>15054</v>
      </c>
      <c r="B1394" t="s">
        <v>15055</v>
      </c>
      <c r="C1394" t="s">
        <v>15056</v>
      </c>
      <c r="D1394" s="5">
        <f t="shared" si="64"/>
        <v>0</v>
      </c>
      <c r="E1394" s="5">
        <f>IFERROR(SEARCH(Tabelle2!$A$2,Literatur!$C1394),0)</f>
        <v>0</v>
      </c>
      <c r="F1394" s="5">
        <f>IFERROR(SEARCH(Tabelle2!$A$3,Literatur!$C1394),0)</f>
        <v>0</v>
      </c>
      <c r="G1394" s="5">
        <f>IFERROR(SEARCH(Tabelle2!$A$4,Literatur!$C1394),0)</f>
        <v>0</v>
      </c>
      <c r="H1394" s="5">
        <f>IFERROR(SEARCH(Tabelle2!$A$5,Literatur!$C1394),0)</f>
        <v>0</v>
      </c>
      <c r="I1394" s="5">
        <f>IFERROR(SEARCH(Tabelle2!$A$6,Literatur!$C1394),0)</f>
        <v>0</v>
      </c>
      <c r="J1394" s="5">
        <f>IFERROR(SEARCH(Tabelle2!$A$7,Literatur!$C1394),0)</f>
        <v>0</v>
      </c>
      <c r="K1394" s="5">
        <f>IFERROR(SEARCH(Tabelle2!$A$8,Literatur!$C1394),0)</f>
        <v>0</v>
      </c>
      <c r="L1394" s="5">
        <f>IFERROR(SEARCH(Tabelle2!$A$9,Literatur!$C1394),0)</f>
        <v>0</v>
      </c>
      <c r="M1394" s="5">
        <f>IFERROR(SEARCH(Tabelle2!$A$10,Literatur!$C1394),0)</f>
        <v>0</v>
      </c>
      <c r="N1394" t="s">
        <v>60</v>
      </c>
      <c r="O1394" t="s">
        <v>61</v>
      </c>
      <c r="P1394" t="s">
        <v>3344</v>
      </c>
      <c r="Q1394" t="s">
        <v>8787</v>
      </c>
      <c r="R1394">
        <v>11</v>
      </c>
      <c r="S1394">
        <v>115760</v>
      </c>
      <c r="T1394" t="s">
        <v>64</v>
      </c>
      <c r="U1394" t="s">
        <v>15057</v>
      </c>
      <c r="V1394" t="s">
        <v>15058</v>
      </c>
      <c r="X1394" t="s">
        <v>15059</v>
      </c>
      <c r="Y1394" t="s">
        <v>15060</v>
      </c>
      <c r="AA1394">
        <f t="shared" si="65"/>
        <v>0</v>
      </c>
      <c r="AB1394">
        <v>15</v>
      </c>
      <c r="AC1394" t="s">
        <v>15128</v>
      </c>
      <c r="AD1394" t="s">
        <v>71</v>
      </c>
      <c r="AE1394">
        <v>28719257</v>
      </c>
      <c r="AF1394" t="s">
        <v>15129</v>
      </c>
      <c r="AG1394" t="s">
        <v>15130</v>
      </c>
      <c r="AH1394" t="s">
        <v>15131</v>
      </c>
      <c r="AI1394" t="s">
        <v>15132</v>
      </c>
      <c r="AJ1394" t="s">
        <v>77</v>
      </c>
      <c r="AK1394" t="s">
        <v>15133</v>
      </c>
      <c r="AL1394">
        <v>2568678</v>
      </c>
      <c r="AM1394">
        <v>2017</v>
      </c>
      <c r="AN1394" t="s">
        <v>15134</v>
      </c>
      <c r="AO1394" t="s">
        <v>15135</v>
      </c>
      <c r="AP1394" t="s">
        <v>15136</v>
      </c>
      <c r="AQ1394" t="s">
        <v>15137</v>
      </c>
      <c r="AR1394" t="s">
        <v>15138</v>
      </c>
      <c r="AS1394" t="s">
        <v>15139</v>
      </c>
      <c r="AT1394" t="s">
        <v>15140</v>
      </c>
      <c r="AU1394" t="s">
        <v>15141</v>
      </c>
      <c r="AV1394" t="s">
        <v>84</v>
      </c>
      <c r="AW1394" t="s">
        <v>85</v>
      </c>
      <c r="AX1394" t="s">
        <v>86</v>
      </c>
      <c r="AY1394" t="s">
        <v>85</v>
      </c>
      <c r="AZ1394" t="s">
        <v>86</v>
      </c>
      <c r="BA1394" t="s">
        <v>85</v>
      </c>
      <c r="BB1394" t="s">
        <v>85</v>
      </c>
      <c r="BC1394">
        <v>2</v>
      </c>
      <c r="BD1394" t="s">
        <v>86</v>
      </c>
      <c r="BE1394" t="s">
        <v>86</v>
      </c>
      <c r="BF1394" t="s">
        <v>85</v>
      </c>
      <c r="BG1394" t="s">
        <v>86</v>
      </c>
      <c r="BH1394" t="s">
        <v>85</v>
      </c>
      <c r="BI1394" t="s">
        <v>85</v>
      </c>
      <c r="BJ1394" t="s">
        <v>85</v>
      </c>
      <c r="BK1394" t="s">
        <v>85</v>
      </c>
      <c r="BL1394" t="s">
        <v>4530</v>
      </c>
      <c r="BM1394" t="s">
        <v>89</v>
      </c>
      <c r="BN1394" t="s">
        <v>15142</v>
      </c>
      <c r="BO1394" t="s">
        <v>5038</v>
      </c>
      <c r="BP1394" s="1" t="s">
        <v>15143</v>
      </c>
    </row>
    <row r="1395" spans="1:68" hidden="1" x14ac:dyDescent="0.25">
      <c r="A1395" s="1" t="s">
        <v>15054</v>
      </c>
      <c r="B1395" t="s">
        <v>15055</v>
      </c>
      <c r="C1395" t="s">
        <v>15056</v>
      </c>
      <c r="D1395" s="5">
        <f t="shared" si="64"/>
        <v>0</v>
      </c>
      <c r="E1395" s="5">
        <f>IFERROR(SEARCH(Tabelle2!$A$2,Literatur!$C1395),0)</f>
        <v>0</v>
      </c>
      <c r="F1395" s="5">
        <f>IFERROR(SEARCH(Tabelle2!$A$3,Literatur!$C1395),0)</f>
        <v>0</v>
      </c>
      <c r="G1395" s="5">
        <f>IFERROR(SEARCH(Tabelle2!$A$4,Literatur!$C1395),0)</f>
        <v>0</v>
      </c>
      <c r="H1395" s="5">
        <f>IFERROR(SEARCH(Tabelle2!$A$5,Literatur!$C1395),0)</f>
        <v>0</v>
      </c>
      <c r="I1395" s="5">
        <f>IFERROR(SEARCH(Tabelle2!$A$6,Literatur!$C1395),0)</f>
        <v>0</v>
      </c>
      <c r="J1395" s="5">
        <f>IFERROR(SEARCH(Tabelle2!$A$7,Literatur!$C1395),0)</f>
        <v>0</v>
      </c>
      <c r="K1395" s="5">
        <f>IFERROR(SEARCH(Tabelle2!$A$8,Literatur!$C1395),0)</f>
        <v>0</v>
      </c>
      <c r="L1395" s="5">
        <f>IFERROR(SEARCH(Tabelle2!$A$9,Literatur!$C1395),0)</f>
        <v>0</v>
      </c>
      <c r="M1395" s="5">
        <f>IFERROR(SEARCH(Tabelle2!$A$10,Literatur!$C1395),0)</f>
        <v>0</v>
      </c>
      <c r="N1395" t="s">
        <v>60</v>
      </c>
      <c r="O1395" t="s">
        <v>61</v>
      </c>
      <c r="P1395" t="s">
        <v>3344</v>
      </c>
      <c r="Q1395" t="s">
        <v>8787</v>
      </c>
      <c r="R1395">
        <v>11</v>
      </c>
      <c r="S1395">
        <v>115760</v>
      </c>
      <c r="T1395" t="s">
        <v>64</v>
      </c>
      <c r="U1395" t="s">
        <v>15057</v>
      </c>
      <c r="V1395" t="s">
        <v>15058</v>
      </c>
      <c r="X1395" t="s">
        <v>15059</v>
      </c>
      <c r="Y1395" t="s">
        <v>15060</v>
      </c>
      <c r="AA1395">
        <f t="shared" si="65"/>
        <v>0</v>
      </c>
      <c r="AB1395">
        <v>15</v>
      </c>
      <c r="AC1395" t="s">
        <v>15144</v>
      </c>
      <c r="AD1395" t="s">
        <v>71</v>
      </c>
      <c r="AE1395">
        <v>28216251</v>
      </c>
      <c r="AF1395" t="s">
        <v>15145</v>
      </c>
      <c r="AG1395" t="s">
        <v>15146</v>
      </c>
      <c r="AH1395" t="s">
        <v>15147</v>
      </c>
      <c r="AI1395" t="s">
        <v>15148</v>
      </c>
      <c r="AJ1395" t="s">
        <v>281</v>
      </c>
      <c r="AK1395" t="s">
        <v>96</v>
      </c>
      <c r="AL1395">
        <v>2534764</v>
      </c>
      <c r="AM1395">
        <v>2017</v>
      </c>
      <c r="AN1395" t="s">
        <v>15149</v>
      </c>
      <c r="AO1395" t="s">
        <v>15150</v>
      </c>
      <c r="AP1395" t="s">
        <v>15150</v>
      </c>
      <c r="AQ1395" t="s">
        <v>15151</v>
      </c>
      <c r="AR1395" t="s">
        <v>15152</v>
      </c>
      <c r="AS1395" t="s">
        <v>15153</v>
      </c>
      <c r="AT1395" t="s">
        <v>15154</v>
      </c>
      <c r="AU1395" t="s">
        <v>15155</v>
      </c>
      <c r="AV1395" t="s">
        <v>84</v>
      </c>
      <c r="AW1395" t="s">
        <v>85</v>
      </c>
      <c r="AX1395" t="s">
        <v>86</v>
      </c>
      <c r="AY1395" t="s">
        <v>85</v>
      </c>
      <c r="AZ1395" t="s">
        <v>86</v>
      </c>
      <c r="BA1395" t="s">
        <v>85</v>
      </c>
      <c r="BB1395" t="s">
        <v>86</v>
      </c>
      <c r="BC1395">
        <v>2</v>
      </c>
      <c r="BD1395" t="s">
        <v>86</v>
      </c>
      <c r="BE1395" t="s">
        <v>86</v>
      </c>
      <c r="BF1395" t="s">
        <v>86</v>
      </c>
      <c r="BG1395" t="s">
        <v>86</v>
      </c>
      <c r="BH1395" t="s">
        <v>86</v>
      </c>
      <c r="BI1395" t="s">
        <v>85</v>
      </c>
      <c r="BJ1395" t="s">
        <v>86</v>
      </c>
      <c r="BK1395" t="s">
        <v>85</v>
      </c>
      <c r="BL1395" t="s">
        <v>15156</v>
      </c>
      <c r="BM1395" t="s">
        <v>789</v>
      </c>
      <c r="BN1395" t="s">
        <v>3545</v>
      </c>
      <c r="BO1395" t="s">
        <v>15142</v>
      </c>
      <c r="BP1395" s="1" t="s">
        <v>15157</v>
      </c>
    </row>
    <row r="1396" spans="1:68" hidden="1" x14ac:dyDescent="0.25">
      <c r="A1396" s="1" t="s">
        <v>15054</v>
      </c>
      <c r="B1396" t="s">
        <v>15055</v>
      </c>
      <c r="C1396" t="s">
        <v>15056</v>
      </c>
      <c r="D1396" s="5">
        <f t="shared" si="64"/>
        <v>0</v>
      </c>
      <c r="E1396" s="5">
        <f>IFERROR(SEARCH(Tabelle2!$A$2,Literatur!$C1396),0)</f>
        <v>0</v>
      </c>
      <c r="F1396" s="5">
        <f>IFERROR(SEARCH(Tabelle2!$A$3,Literatur!$C1396),0)</f>
        <v>0</v>
      </c>
      <c r="G1396" s="5">
        <f>IFERROR(SEARCH(Tabelle2!$A$4,Literatur!$C1396),0)</f>
        <v>0</v>
      </c>
      <c r="H1396" s="5">
        <f>IFERROR(SEARCH(Tabelle2!$A$5,Literatur!$C1396),0)</f>
        <v>0</v>
      </c>
      <c r="I1396" s="5">
        <f>IFERROR(SEARCH(Tabelle2!$A$6,Literatur!$C1396),0)</f>
        <v>0</v>
      </c>
      <c r="J1396" s="5">
        <f>IFERROR(SEARCH(Tabelle2!$A$7,Literatur!$C1396),0)</f>
        <v>0</v>
      </c>
      <c r="K1396" s="5">
        <f>IFERROR(SEARCH(Tabelle2!$A$8,Literatur!$C1396),0)</f>
        <v>0</v>
      </c>
      <c r="L1396" s="5">
        <f>IFERROR(SEARCH(Tabelle2!$A$9,Literatur!$C1396),0)</f>
        <v>0</v>
      </c>
      <c r="M1396" s="5">
        <f>IFERROR(SEARCH(Tabelle2!$A$10,Literatur!$C1396),0)</f>
        <v>0</v>
      </c>
      <c r="N1396" t="s">
        <v>60</v>
      </c>
      <c r="O1396" t="s">
        <v>61</v>
      </c>
      <c r="P1396" t="s">
        <v>3344</v>
      </c>
      <c r="Q1396" t="s">
        <v>8787</v>
      </c>
      <c r="R1396">
        <v>11</v>
      </c>
      <c r="S1396">
        <v>115760</v>
      </c>
      <c r="T1396" t="s">
        <v>64</v>
      </c>
      <c r="U1396" t="s">
        <v>15057</v>
      </c>
      <c r="V1396" t="s">
        <v>15058</v>
      </c>
      <c r="X1396" t="s">
        <v>15059</v>
      </c>
      <c r="Y1396" t="s">
        <v>15060</v>
      </c>
      <c r="AA1396">
        <f t="shared" si="65"/>
        <v>0</v>
      </c>
      <c r="AB1396">
        <v>15</v>
      </c>
      <c r="AC1396" t="s">
        <v>15158</v>
      </c>
      <c r="AD1396" t="s">
        <v>71</v>
      </c>
      <c r="AE1396">
        <v>29070887</v>
      </c>
      <c r="AF1396" t="s">
        <v>15159</v>
      </c>
      <c r="AG1396" t="s">
        <v>15160</v>
      </c>
      <c r="AH1396" t="s">
        <v>15161</v>
      </c>
      <c r="AI1396" t="s">
        <v>15162</v>
      </c>
      <c r="AJ1396" t="s">
        <v>281</v>
      </c>
      <c r="AK1396" t="s">
        <v>384</v>
      </c>
      <c r="AL1396">
        <v>2603102</v>
      </c>
      <c r="AM1396">
        <v>2017</v>
      </c>
      <c r="AN1396" t="s">
        <v>464</v>
      </c>
      <c r="AO1396" t="s">
        <v>465</v>
      </c>
      <c r="AP1396" t="s">
        <v>465</v>
      </c>
      <c r="AQ1396" t="s">
        <v>466</v>
      </c>
      <c r="AR1396" t="s">
        <v>467</v>
      </c>
      <c r="AS1396" t="s">
        <v>467</v>
      </c>
      <c r="AT1396" t="s">
        <v>15163</v>
      </c>
      <c r="AU1396" t="s">
        <v>15164</v>
      </c>
      <c r="AV1396" t="s">
        <v>84</v>
      </c>
      <c r="AW1396" t="s">
        <v>86</v>
      </c>
      <c r="AX1396" t="s">
        <v>86</v>
      </c>
      <c r="AY1396" t="s">
        <v>85</v>
      </c>
      <c r="AZ1396" t="s">
        <v>86</v>
      </c>
      <c r="BA1396" t="s">
        <v>85</v>
      </c>
      <c r="BB1396" t="s">
        <v>86</v>
      </c>
      <c r="BC1396">
        <v>3</v>
      </c>
      <c r="BD1396" t="s">
        <v>86</v>
      </c>
      <c r="BE1396" t="s">
        <v>86</v>
      </c>
      <c r="BF1396" t="s">
        <v>85</v>
      </c>
      <c r="BG1396" t="s">
        <v>86</v>
      </c>
      <c r="BH1396" t="s">
        <v>85</v>
      </c>
      <c r="BI1396" t="s">
        <v>85</v>
      </c>
      <c r="BJ1396" t="s">
        <v>85</v>
      </c>
      <c r="BK1396" t="s">
        <v>86</v>
      </c>
      <c r="BL1396" t="s">
        <v>10769</v>
      </c>
      <c r="BM1396" t="s">
        <v>1317</v>
      </c>
      <c r="BN1396" t="s">
        <v>7736</v>
      </c>
      <c r="BO1396" t="s">
        <v>3545</v>
      </c>
      <c r="BP1396" s="1" t="s">
        <v>15165</v>
      </c>
    </row>
    <row r="1397" spans="1:68" hidden="1" x14ac:dyDescent="0.25">
      <c r="A1397" s="1" t="s">
        <v>15054</v>
      </c>
      <c r="B1397" t="s">
        <v>15055</v>
      </c>
      <c r="C1397" t="s">
        <v>15056</v>
      </c>
      <c r="D1397" s="5">
        <f t="shared" si="64"/>
        <v>0</v>
      </c>
      <c r="E1397" s="5">
        <f>IFERROR(SEARCH(Tabelle2!$A$2,Literatur!$C1397),0)</f>
        <v>0</v>
      </c>
      <c r="F1397" s="5">
        <f>IFERROR(SEARCH(Tabelle2!$A$3,Literatur!$C1397),0)</f>
        <v>0</v>
      </c>
      <c r="G1397" s="5">
        <f>IFERROR(SEARCH(Tabelle2!$A$4,Literatur!$C1397),0)</f>
        <v>0</v>
      </c>
      <c r="H1397" s="5">
        <f>IFERROR(SEARCH(Tabelle2!$A$5,Literatur!$C1397),0)</f>
        <v>0</v>
      </c>
      <c r="I1397" s="5">
        <f>IFERROR(SEARCH(Tabelle2!$A$6,Literatur!$C1397),0)</f>
        <v>0</v>
      </c>
      <c r="J1397" s="5">
        <f>IFERROR(SEARCH(Tabelle2!$A$7,Literatur!$C1397),0)</f>
        <v>0</v>
      </c>
      <c r="K1397" s="5">
        <f>IFERROR(SEARCH(Tabelle2!$A$8,Literatur!$C1397),0)</f>
        <v>0</v>
      </c>
      <c r="L1397" s="5">
        <f>IFERROR(SEARCH(Tabelle2!$A$9,Literatur!$C1397),0)</f>
        <v>0</v>
      </c>
      <c r="M1397" s="5">
        <f>IFERROR(SEARCH(Tabelle2!$A$10,Literatur!$C1397),0)</f>
        <v>0</v>
      </c>
      <c r="N1397" t="s">
        <v>60</v>
      </c>
      <c r="O1397" t="s">
        <v>61</v>
      </c>
      <c r="P1397" t="s">
        <v>3344</v>
      </c>
      <c r="Q1397" t="s">
        <v>8787</v>
      </c>
      <c r="R1397">
        <v>11</v>
      </c>
      <c r="S1397">
        <v>115760</v>
      </c>
      <c r="T1397" t="s">
        <v>64</v>
      </c>
      <c r="U1397" t="s">
        <v>15057</v>
      </c>
      <c r="V1397" t="s">
        <v>15058</v>
      </c>
      <c r="X1397" t="s">
        <v>15059</v>
      </c>
      <c r="Y1397" t="s">
        <v>15060</v>
      </c>
      <c r="AA1397">
        <f t="shared" si="65"/>
        <v>0</v>
      </c>
      <c r="AB1397">
        <v>15</v>
      </c>
      <c r="AC1397" t="s">
        <v>15166</v>
      </c>
      <c r="AD1397" t="s">
        <v>71</v>
      </c>
      <c r="AE1397">
        <v>27397100</v>
      </c>
      <c r="AF1397" t="s">
        <v>15167</v>
      </c>
      <c r="AG1397" t="s">
        <v>15168</v>
      </c>
      <c r="AH1397" t="s">
        <v>15169</v>
      </c>
      <c r="AI1397" t="s">
        <v>15170</v>
      </c>
      <c r="AK1397" t="s">
        <v>15171</v>
      </c>
      <c r="AL1397">
        <v>2506076</v>
      </c>
      <c r="AM1397">
        <v>2016</v>
      </c>
      <c r="AN1397" t="s">
        <v>15172</v>
      </c>
      <c r="AO1397" t="s">
        <v>15173</v>
      </c>
      <c r="AP1397" t="s">
        <v>15174</v>
      </c>
      <c r="AQ1397" t="s">
        <v>15175</v>
      </c>
      <c r="AR1397" t="s">
        <v>15176</v>
      </c>
      <c r="AS1397" t="s">
        <v>15177</v>
      </c>
      <c r="AT1397" t="s">
        <v>15178</v>
      </c>
      <c r="AU1397" t="s">
        <v>15179</v>
      </c>
      <c r="AV1397" t="s">
        <v>84</v>
      </c>
      <c r="AW1397" t="s">
        <v>85</v>
      </c>
      <c r="AX1397" t="s">
        <v>86</v>
      </c>
      <c r="AY1397" t="s">
        <v>85</v>
      </c>
      <c r="AZ1397" t="s">
        <v>86</v>
      </c>
      <c r="BA1397" t="s">
        <v>85</v>
      </c>
      <c r="BB1397" t="s">
        <v>85</v>
      </c>
      <c r="BC1397">
        <v>3</v>
      </c>
      <c r="BD1397" t="s">
        <v>86</v>
      </c>
      <c r="BE1397" t="s">
        <v>86</v>
      </c>
      <c r="BF1397" t="s">
        <v>85</v>
      </c>
      <c r="BG1397" t="s">
        <v>86</v>
      </c>
      <c r="BH1397" t="s">
        <v>86</v>
      </c>
      <c r="BI1397" t="s">
        <v>85</v>
      </c>
      <c r="BJ1397" t="s">
        <v>86</v>
      </c>
      <c r="BK1397" t="s">
        <v>86</v>
      </c>
      <c r="BL1397" t="s">
        <v>15180</v>
      </c>
      <c r="BM1397" t="s">
        <v>1149</v>
      </c>
      <c r="BN1397" t="s">
        <v>1269</v>
      </c>
      <c r="BO1397" t="s">
        <v>7736</v>
      </c>
      <c r="BP1397" s="1" t="s">
        <v>15181</v>
      </c>
    </row>
    <row r="1398" spans="1:68" hidden="1" x14ac:dyDescent="0.25">
      <c r="A1398" s="1" t="s">
        <v>15054</v>
      </c>
      <c r="B1398" t="s">
        <v>15055</v>
      </c>
      <c r="C1398" t="s">
        <v>15056</v>
      </c>
      <c r="D1398" s="5">
        <f t="shared" si="64"/>
        <v>0</v>
      </c>
      <c r="E1398" s="5">
        <f>IFERROR(SEARCH(Tabelle2!$A$2,Literatur!$C1398),0)</f>
        <v>0</v>
      </c>
      <c r="F1398" s="5">
        <f>IFERROR(SEARCH(Tabelle2!$A$3,Literatur!$C1398),0)</f>
        <v>0</v>
      </c>
      <c r="G1398" s="5">
        <f>IFERROR(SEARCH(Tabelle2!$A$4,Literatur!$C1398),0)</f>
        <v>0</v>
      </c>
      <c r="H1398" s="5">
        <f>IFERROR(SEARCH(Tabelle2!$A$5,Literatur!$C1398),0)</f>
        <v>0</v>
      </c>
      <c r="I1398" s="5">
        <f>IFERROR(SEARCH(Tabelle2!$A$6,Literatur!$C1398),0)</f>
        <v>0</v>
      </c>
      <c r="J1398" s="5">
        <f>IFERROR(SEARCH(Tabelle2!$A$7,Literatur!$C1398),0)</f>
        <v>0</v>
      </c>
      <c r="K1398" s="5">
        <f>IFERROR(SEARCH(Tabelle2!$A$8,Literatur!$C1398),0)</f>
        <v>0</v>
      </c>
      <c r="L1398" s="5">
        <f>IFERROR(SEARCH(Tabelle2!$A$9,Literatur!$C1398),0)</f>
        <v>0</v>
      </c>
      <c r="M1398" s="5">
        <f>IFERROR(SEARCH(Tabelle2!$A$10,Literatur!$C1398),0)</f>
        <v>0</v>
      </c>
      <c r="N1398" t="s">
        <v>60</v>
      </c>
      <c r="O1398" t="s">
        <v>61</v>
      </c>
      <c r="P1398" t="s">
        <v>3344</v>
      </c>
      <c r="Q1398" t="s">
        <v>8787</v>
      </c>
      <c r="R1398">
        <v>11</v>
      </c>
      <c r="S1398">
        <v>115760</v>
      </c>
      <c r="T1398" t="s">
        <v>64</v>
      </c>
      <c r="U1398" t="s">
        <v>15057</v>
      </c>
      <c r="V1398" t="s">
        <v>15058</v>
      </c>
      <c r="X1398" t="s">
        <v>15059</v>
      </c>
      <c r="Y1398" t="s">
        <v>15060</v>
      </c>
      <c r="AA1398">
        <f t="shared" si="65"/>
        <v>0</v>
      </c>
      <c r="AB1398">
        <v>15</v>
      </c>
      <c r="AC1398" t="s">
        <v>15182</v>
      </c>
      <c r="AD1398" t="s">
        <v>71</v>
      </c>
      <c r="AE1398">
        <v>28221127</v>
      </c>
      <c r="AF1398" t="s">
        <v>15183</v>
      </c>
      <c r="AG1398" t="s">
        <v>15184</v>
      </c>
      <c r="AH1398" t="s">
        <v>15185</v>
      </c>
      <c r="AI1398" t="s">
        <v>15186</v>
      </c>
      <c r="AK1398" t="s">
        <v>1285</v>
      </c>
      <c r="AL1398">
        <v>2492407</v>
      </c>
      <c r="AM1398">
        <v>2017</v>
      </c>
      <c r="AN1398" t="s">
        <v>15187</v>
      </c>
      <c r="AO1398" t="s">
        <v>5030</v>
      </c>
      <c r="AP1398" t="s">
        <v>5031</v>
      </c>
      <c r="AQ1398" t="s">
        <v>5032</v>
      </c>
      <c r="AR1398" t="s">
        <v>5033</v>
      </c>
      <c r="AS1398" t="s">
        <v>5034</v>
      </c>
      <c r="AT1398" t="s">
        <v>15188</v>
      </c>
      <c r="AU1398" t="s">
        <v>15189</v>
      </c>
      <c r="AV1398" t="s">
        <v>84</v>
      </c>
      <c r="AW1398" t="s">
        <v>86</v>
      </c>
      <c r="AX1398" t="s">
        <v>86</v>
      </c>
      <c r="AY1398" t="s">
        <v>85</v>
      </c>
      <c r="AZ1398" t="s">
        <v>86</v>
      </c>
      <c r="BA1398" t="s">
        <v>85</v>
      </c>
      <c r="BB1398" t="s">
        <v>86</v>
      </c>
      <c r="BC1398">
        <v>7</v>
      </c>
      <c r="BD1398" t="s">
        <v>86</v>
      </c>
      <c r="BE1398" t="s">
        <v>86</v>
      </c>
      <c r="BF1398" t="s">
        <v>85</v>
      </c>
      <c r="BG1398" t="s">
        <v>86</v>
      </c>
      <c r="BH1398" t="s">
        <v>85</v>
      </c>
      <c r="BI1398" t="s">
        <v>85</v>
      </c>
      <c r="BJ1398" t="s">
        <v>85</v>
      </c>
      <c r="BK1398" t="s">
        <v>85</v>
      </c>
      <c r="BL1398" t="s">
        <v>5314</v>
      </c>
      <c r="BM1398" t="s">
        <v>11023</v>
      </c>
      <c r="BN1398" t="s">
        <v>10118</v>
      </c>
      <c r="BO1398" t="s">
        <v>2243</v>
      </c>
      <c r="BP1398" s="1" t="s">
        <v>15190</v>
      </c>
    </row>
    <row r="1399" spans="1:68" hidden="1" x14ac:dyDescent="0.25">
      <c r="A1399" s="1" t="s">
        <v>15054</v>
      </c>
      <c r="B1399" t="s">
        <v>15055</v>
      </c>
      <c r="C1399" t="s">
        <v>15056</v>
      </c>
      <c r="D1399" s="5">
        <f t="shared" si="64"/>
        <v>0</v>
      </c>
      <c r="E1399" s="5">
        <f>IFERROR(SEARCH(Tabelle2!$A$2,Literatur!$C1399),0)</f>
        <v>0</v>
      </c>
      <c r="F1399" s="5">
        <f>IFERROR(SEARCH(Tabelle2!$A$3,Literatur!$C1399),0)</f>
        <v>0</v>
      </c>
      <c r="G1399" s="5">
        <f>IFERROR(SEARCH(Tabelle2!$A$4,Literatur!$C1399),0)</f>
        <v>0</v>
      </c>
      <c r="H1399" s="5">
        <f>IFERROR(SEARCH(Tabelle2!$A$5,Literatur!$C1399),0)</f>
        <v>0</v>
      </c>
      <c r="I1399" s="5">
        <f>IFERROR(SEARCH(Tabelle2!$A$6,Literatur!$C1399),0)</f>
        <v>0</v>
      </c>
      <c r="J1399" s="5">
        <f>IFERROR(SEARCH(Tabelle2!$A$7,Literatur!$C1399),0)</f>
        <v>0</v>
      </c>
      <c r="K1399" s="5">
        <f>IFERROR(SEARCH(Tabelle2!$A$8,Literatur!$C1399),0)</f>
        <v>0</v>
      </c>
      <c r="L1399" s="5">
        <f>IFERROR(SEARCH(Tabelle2!$A$9,Literatur!$C1399),0)</f>
        <v>0</v>
      </c>
      <c r="M1399" s="5">
        <f>IFERROR(SEARCH(Tabelle2!$A$10,Literatur!$C1399),0)</f>
        <v>0</v>
      </c>
      <c r="N1399" t="s">
        <v>60</v>
      </c>
      <c r="O1399" t="s">
        <v>61</v>
      </c>
      <c r="P1399" t="s">
        <v>3344</v>
      </c>
      <c r="Q1399" t="s">
        <v>8787</v>
      </c>
      <c r="R1399">
        <v>11</v>
      </c>
      <c r="S1399">
        <v>115760</v>
      </c>
      <c r="T1399" t="s">
        <v>64</v>
      </c>
      <c r="U1399" t="s">
        <v>15057</v>
      </c>
      <c r="V1399" t="s">
        <v>15058</v>
      </c>
      <c r="X1399" t="s">
        <v>15059</v>
      </c>
      <c r="Y1399" t="s">
        <v>15060</v>
      </c>
      <c r="AA1399">
        <f t="shared" si="65"/>
        <v>0</v>
      </c>
      <c r="AB1399">
        <v>15</v>
      </c>
      <c r="AC1399" t="s">
        <v>15191</v>
      </c>
      <c r="AD1399" t="s">
        <v>71</v>
      </c>
      <c r="AE1399">
        <v>28616497</v>
      </c>
      <c r="AF1399" t="s">
        <v>15192</v>
      </c>
      <c r="AG1399" t="s">
        <v>15193</v>
      </c>
      <c r="AH1399" t="s">
        <v>15194</v>
      </c>
      <c r="AI1399" t="s">
        <v>15195</v>
      </c>
      <c r="AK1399" t="s">
        <v>77</v>
      </c>
      <c r="AL1399">
        <v>2568174</v>
      </c>
      <c r="AM1399">
        <v>2017</v>
      </c>
      <c r="AN1399" t="s">
        <v>15099</v>
      </c>
      <c r="AO1399" t="s">
        <v>15100</v>
      </c>
      <c r="AP1399" t="s">
        <v>15100</v>
      </c>
      <c r="AQ1399" t="s">
        <v>15101</v>
      </c>
      <c r="AR1399" t="s">
        <v>15102</v>
      </c>
      <c r="AS1399" t="s">
        <v>15102</v>
      </c>
      <c r="AT1399" t="s">
        <v>15196</v>
      </c>
      <c r="AU1399" t="s">
        <v>15197</v>
      </c>
      <c r="AV1399" t="s">
        <v>84</v>
      </c>
      <c r="AW1399" t="s">
        <v>86</v>
      </c>
      <c r="AX1399" t="s">
        <v>86</v>
      </c>
      <c r="AY1399" t="s">
        <v>85</v>
      </c>
      <c r="AZ1399" t="s">
        <v>86</v>
      </c>
      <c r="BA1399" t="s">
        <v>85</v>
      </c>
      <c r="BB1399" t="s">
        <v>85</v>
      </c>
      <c r="BC1399">
        <v>8</v>
      </c>
      <c r="BD1399" t="s">
        <v>86</v>
      </c>
      <c r="BE1399" t="s">
        <v>86</v>
      </c>
      <c r="BF1399" t="s">
        <v>85</v>
      </c>
      <c r="BG1399" t="s">
        <v>86</v>
      </c>
      <c r="BH1399" t="s">
        <v>85</v>
      </c>
      <c r="BI1399" t="s">
        <v>85</v>
      </c>
      <c r="BJ1399" t="s">
        <v>85</v>
      </c>
      <c r="BK1399" t="s">
        <v>85</v>
      </c>
      <c r="BL1399" t="s">
        <v>10207</v>
      </c>
      <c r="BM1399" t="s">
        <v>170</v>
      </c>
      <c r="BN1399" t="s">
        <v>9589</v>
      </c>
      <c r="BO1399" t="s">
        <v>1269</v>
      </c>
      <c r="BP1399" s="1" t="s">
        <v>15198</v>
      </c>
    </row>
    <row r="1400" spans="1:68" hidden="1" x14ac:dyDescent="0.25">
      <c r="A1400" s="1" t="s">
        <v>15054</v>
      </c>
      <c r="B1400" t="s">
        <v>15055</v>
      </c>
      <c r="C1400" t="s">
        <v>15056</v>
      </c>
      <c r="D1400" s="5">
        <f t="shared" si="64"/>
        <v>0</v>
      </c>
      <c r="E1400" s="5">
        <f>IFERROR(SEARCH(Tabelle2!$A$2,Literatur!$C1400),0)</f>
        <v>0</v>
      </c>
      <c r="F1400" s="5">
        <f>IFERROR(SEARCH(Tabelle2!$A$3,Literatur!$C1400),0)</f>
        <v>0</v>
      </c>
      <c r="G1400" s="5">
        <f>IFERROR(SEARCH(Tabelle2!$A$4,Literatur!$C1400),0)</f>
        <v>0</v>
      </c>
      <c r="H1400" s="5">
        <f>IFERROR(SEARCH(Tabelle2!$A$5,Literatur!$C1400),0)</f>
        <v>0</v>
      </c>
      <c r="I1400" s="5">
        <f>IFERROR(SEARCH(Tabelle2!$A$6,Literatur!$C1400),0)</f>
        <v>0</v>
      </c>
      <c r="J1400" s="5">
        <f>IFERROR(SEARCH(Tabelle2!$A$7,Literatur!$C1400),0)</f>
        <v>0</v>
      </c>
      <c r="K1400" s="5">
        <f>IFERROR(SEARCH(Tabelle2!$A$8,Literatur!$C1400),0)</f>
        <v>0</v>
      </c>
      <c r="L1400" s="5">
        <f>IFERROR(SEARCH(Tabelle2!$A$9,Literatur!$C1400),0)</f>
        <v>0</v>
      </c>
      <c r="M1400" s="5">
        <f>IFERROR(SEARCH(Tabelle2!$A$10,Literatur!$C1400),0)</f>
        <v>0</v>
      </c>
      <c r="N1400" t="s">
        <v>60</v>
      </c>
      <c r="O1400" t="s">
        <v>61</v>
      </c>
      <c r="P1400" t="s">
        <v>3344</v>
      </c>
      <c r="Q1400" t="s">
        <v>8787</v>
      </c>
      <c r="R1400">
        <v>11</v>
      </c>
      <c r="S1400">
        <v>115760</v>
      </c>
      <c r="T1400" t="s">
        <v>64</v>
      </c>
      <c r="U1400" t="s">
        <v>15057</v>
      </c>
      <c r="V1400" t="s">
        <v>15058</v>
      </c>
      <c r="X1400" t="s">
        <v>15059</v>
      </c>
      <c r="Y1400" t="s">
        <v>15060</v>
      </c>
      <c r="AA1400">
        <f t="shared" si="65"/>
        <v>0</v>
      </c>
      <c r="AB1400">
        <v>15</v>
      </c>
      <c r="AC1400" t="s">
        <v>15199</v>
      </c>
      <c r="AD1400" t="s">
        <v>71</v>
      </c>
      <c r="AE1400">
        <v>26889022</v>
      </c>
      <c r="AF1400" t="s">
        <v>15200</v>
      </c>
      <c r="AG1400" t="s">
        <v>15201</v>
      </c>
      <c r="AH1400" t="s">
        <v>15202</v>
      </c>
      <c r="AI1400" t="s">
        <v>15203</v>
      </c>
      <c r="AK1400" t="s">
        <v>4746</v>
      </c>
      <c r="AL1400">
        <v>2398778</v>
      </c>
      <c r="AM1400">
        <v>2016</v>
      </c>
      <c r="AN1400" t="s">
        <v>1657</v>
      </c>
      <c r="AO1400" t="s">
        <v>1658</v>
      </c>
      <c r="AP1400" t="s">
        <v>1659</v>
      </c>
      <c r="AQ1400" t="s">
        <v>1660</v>
      </c>
      <c r="AR1400" t="s">
        <v>1661</v>
      </c>
      <c r="AS1400" t="s">
        <v>1662</v>
      </c>
      <c r="AT1400" t="s">
        <v>15204</v>
      </c>
      <c r="AU1400" t="s">
        <v>15205</v>
      </c>
      <c r="AV1400" t="s">
        <v>84</v>
      </c>
      <c r="AW1400" t="s">
        <v>85</v>
      </c>
      <c r="AX1400" t="s">
        <v>86</v>
      </c>
      <c r="AY1400" t="s">
        <v>85</v>
      </c>
      <c r="AZ1400" t="s">
        <v>86</v>
      </c>
      <c r="BA1400" t="s">
        <v>85</v>
      </c>
      <c r="BB1400" t="s">
        <v>85</v>
      </c>
      <c r="BC1400">
        <v>12</v>
      </c>
      <c r="BD1400" t="s">
        <v>86</v>
      </c>
      <c r="BE1400" t="s">
        <v>86</v>
      </c>
      <c r="BF1400" t="s">
        <v>86</v>
      </c>
      <c r="BG1400" t="s">
        <v>86</v>
      </c>
      <c r="BH1400" t="s">
        <v>85</v>
      </c>
      <c r="BI1400" t="s">
        <v>85</v>
      </c>
      <c r="BJ1400" t="s">
        <v>85</v>
      </c>
      <c r="BK1400" t="s">
        <v>85</v>
      </c>
      <c r="BL1400" t="s">
        <v>4844</v>
      </c>
      <c r="BM1400" t="s">
        <v>304</v>
      </c>
      <c r="BO1400" t="s">
        <v>10118</v>
      </c>
      <c r="BP1400" s="1" t="s">
        <v>15206</v>
      </c>
    </row>
    <row r="1401" spans="1:68" hidden="1" x14ac:dyDescent="0.25">
      <c r="A1401" s="1" t="s">
        <v>15054</v>
      </c>
      <c r="B1401" t="s">
        <v>15055</v>
      </c>
      <c r="C1401" t="s">
        <v>15056</v>
      </c>
      <c r="D1401" s="5">
        <f t="shared" si="64"/>
        <v>0</v>
      </c>
      <c r="E1401" s="5">
        <f>IFERROR(SEARCH(Tabelle2!$A$2,Literatur!$C1401),0)</f>
        <v>0</v>
      </c>
      <c r="F1401" s="5">
        <f>IFERROR(SEARCH(Tabelle2!$A$3,Literatur!$C1401),0)</f>
        <v>0</v>
      </c>
      <c r="G1401" s="5">
        <f>IFERROR(SEARCH(Tabelle2!$A$4,Literatur!$C1401),0)</f>
        <v>0</v>
      </c>
      <c r="H1401" s="5">
        <f>IFERROR(SEARCH(Tabelle2!$A$5,Literatur!$C1401),0)</f>
        <v>0</v>
      </c>
      <c r="I1401" s="5">
        <f>IFERROR(SEARCH(Tabelle2!$A$6,Literatur!$C1401),0)</f>
        <v>0</v>
      </c>
      <c r="J1401" s="5">
        <f>IFERROR(SEARCH(Tabelle2!$A$7,Literatur!$C1401),0)</f>
        <v>0</v>
      </c>
      <c r="K1401" s="5">
        <f>IFERROR(SEARCH(Tabelle2!$A$8,Literatur!$C1401),0)</f>
        <v>0</v>
      </c>
      <c r="L1401" s="5">
        <f>IFERROR(SEARCH(Tabelle2!$A$9,Literatur!$C1401),0)</f>
        <v>0</v>
      </c>
      <c r="M1401" s="5">
        <f>IFERROR(SEARCH(Tabelle2!$A$10,Literatur!$C1401),0)</f>
        <v>0</v>
      </c>
      <c r="N1401" t="s">
        <v>60</v>
      </c>
      <c r="O1401" t="s">
        <v>61</v>
      </c>
      <c r="P1401" t="s">
        <v>3344</v>
      </c>
      <c r="Q1401" t="s">
        <v>8787</v>
      </c>
      <c r="R1401">
        <v>11</v>
      </c>
      <c r="S1401">
        <v>115760</v>
      </c>
      <c r="T1401" t="s">
        <v>64</v>
      </c>
      <c r="U1401" t="s">
        <v>15057</v>
      </c>
      <c r="V1401" t="s">
        <v>15058</v>
      </c>
      <c r="X1401" t="s">
        <v>15059</v>
      </c>
      <c r="Y1401" t="s">
        <v>15060</v>
      </c>
      <c r="AA1401">
        <f t="shared" si="65"/>
        <v>0</v>
      </c>
      <c r="AB1401">
        <v>15</v>
      </c>
      <c r="AC1401" t="s">
        <v>15207</v>
      </c>
      <c r="AD1401" t="s">
        <v>71</v>
      </c>
      <c r="AE1401">
        <v>26157150</v>
      </c>
      <c r="AF1401" t="s">
        <v>15208</v>
      </c>
      <c r="AG1401" t="s">
        <v>15209</v>
      </c>
      <c r="AH1401" t="s">
        <v>15210</v>
      </c>
      <c r="AI1401" t="s">
        <v>15211</v>
      </c>
      <c r="AK1401" t="s">
        <v>5919</v>
      </c>
      <c r="AL1401">
        <v>2315458</v>
      </c>
      <c r="AM1401">
        <v>2015</v>
      </c>
      <c r="AN1401" t="s">
        <v>5045</v>
      </c>
      <c r="AO1401" t="s">
        <v>5046</v>
      </c>
      <c r="AP1401" t="s">
        <v>5047</v>
      </c>
      <c r="AQ1401" t="s">
        <v>5048</v>
      </c>
      <c r="AR1401" t="s">
        <v>5049</v>
      </c>
      <c r="AS1401" t="s">
        <v>5050</v>
      </c>
      <c r="AT1401" t="s">
        <v>15212</v>
      </c>
      <c r="AV1401" t="s">
        <v>84</v>
      </c>
      <c r="AW1401" t="s">
        <v>85</v>
      </c>
      <c r="AX1401" t="s">
        <v>86</v>
      </c>
      <c r="AY1401" t="s">
        <v>85</v>
      </c>
      <c r="AZ1401" t="s">
        <v>86</v>
      </c>
      <c r="BA1401" t="s">
        <v>85</v>
      </c>
      <c r="BB1401" t="s">
        <v>85</v>
      </c>
      <c r="BC1401">
        <v>16</v>
      </c>
      <c r="BD1401" t="s">
        <v>86</v>
      </c>
      <c r="BE1401" t="s">
        <v>86</v>
      </c>
      <c r="BF1401" t="s">
        <v>85</v>
      </c>
      <c r="BG1401" t="s">
        <v>86</v>
      </c>
      <c r="BH1401" t="s">
        <v>85</v>
      </c>
      <c r="BI1401" t="s">
        <v>85</v>
      </c>
      <c r="BJ1401" t="s">
        <v>85</v>
      </c>
      <c r="BK1401" t="s">
        <v>85</v>
      </c>
      <c r="BL1401" t="s">
        <v>8986</v>
      </c>
      <c r="BM1401" t="s">
        <v>1666</v>
      </c>
      <c r="BO1401" t="s">
        <v>9589</v>
      </c>
      <c r="BP1401" s="1" t="s">
        <v>15213</v>
      </c>
    </row>
  </sheetData>
  <autoFilter ref="A1:BP1401">
    <filterColumn colId="1">
      <filters>
        <filter val="TRANSLOCATION"/>
      </filters>
    </filterColumn>
  </autoFilter>
  <hyperlinks>
    <hyperlink ref="A2" r:id="rId1"/>
    <hyperlink ref="BP2" r:id="rId2"/>
    <hyperlink ref="A3" r:id="rId3"/>
    <hyperlink ref="BP3" r:id="rId4"/>
    <hyperlink ref="A4" r:id="rId5"/>
    <hyperlink ref="BP4" r:id="rId6"/>
    <hyperlink ref="A5" r:id="rId7"/>
    <hyperlink ref="BP5" r:id="rId8"/>
    <hyperlink ref="A6" r:id="rId9"/>
    <hyperlink ref="BP6" r:id="rId10"/>
    <hyperlink ref="A7" r:id="rId11"/>
    <hyperlink ref="BP7" r:id="rId12"/>
    <hyperlink ref="A8" r:id="rId13"/>
    <hyperlink ref="BP8" r:id="rId14"/>
    <hyperlink ref="A9" r:id="rId15"/>
    <hyperlink ref="BP9" r:id="rId16"/>
    <hyperlink ref="A10" r:id="rId17"/>
    <hyperlink ref="BP10" r:id="rId18"/>
    <hyperlink ref="A11" r:id="rId19"/>
    <hyperlink ref="BP11" r:id="rId20"/>
    <hyperlink ref="A12" r:id="rId21"/>
    <hyperlink ref="BP12" r:id="rId22"/>
    <hyperlink ref="A13" r:id="rId23"/>
    <hyperlink ref="BP13" r:id="rId24"/>
    <hyperlink ref="A16" r:id="rId25"/>
    <hyperlink ref="BP16" r:id="rId26"/>
    <hyperlink ref="A17" r:id="rId27"/>
    <hyperlink ref="BP17" r:id="rId28"/>
    <hyperlink ref="A18" r:id="rId29"/>
    <hyperlink ref="BP18" r:id="rId30"/>
    <hyperlink ref="A19" r:id="rId31"/>
    <hyperlink ref="BP19" r:id="rId32"/>
    <hyperlink ref="A20" r:id="rId33"/>
    <hyperlink ref="BP20" r:id="rId34"/>
    <hyperlink ref="A21" r:id="rId35"/>
    <hyperlink ref="BP21" r:id="rId36"/>
    <hyperlink ref="A22" r:id="rId37"/>
    <hyperlink ref="BP22" r:id="rId38"/>
    <hyperlink ref="A23" r:id="rId39"/>
    <hyperlink ref="BP23" r:id="rId40"/>
    <hyperlink ref="A24" r:id="rId41"/>
    <hyperlink ref="BP24" r:id="rId42"/>
    <hyperlink ref="A25" r:id="rId43"/>
    <hyperlink ref="BP25" r:id="rId44"/>
    <hyperlink ref="A26" r:id="rId45"/>
    <hyperlink ref="BP26" r:id="rId46"/>
    <hyperlink ref="A27" r:id="rId47"/>
    <hyperlink ref="BP27" r:id="rId48"/>
    <hyperlink ref="A28" r:id="rId49"/>
    <hyperlink ref="BP28" r:id="rId50"/>
    <hyperlink ref="A29" r:id="rId51"/>
    <hyperlink ref="BP29" r:id="rId52"/>
    <hyperlink ref="A30" r:id="rId53"/>
    <hyperlink ref="BP30" r:id="rId54"/>
    <hyperlink ref="A31" r:id="rId55"/>
    <hyperlink ref="BP31" r:id="rId56"/>
    <hyperlink ref="A32" r:id="rId57"/>
    <hyperlink ref="BP32" r:id="rId58"/>
    <hyperlink ref="A33" r:id="rId59"/>
    <hyperlink ref="BP33" r:id="rId60"/>
    <hyperlink ref="A34" r:id="rId61"/>
    <hyperlink ref="BP34" r:id="rId62"/>
    <hyperlink ref="A35" r:id="rId63"/>
    <hyperlink ref="BP35" r:id="rId64"/>
    <hyperlink ref="A36" r:id="rId65"/>
    <hyperlink ref="BP36" r:id="rId66"/>
    <hyperlink ref="A37" r:id="rId67"/>
    <hyperlink ref="BP37" r:id="rId68"/>
    <hyperlink ref="A38" r:id="rId69"/>
    <hyperlink ref="BP38" r:id="rId70"/>
    <hyperlink ref="A39" r:id="rId71"/>
    <hyperlink ref="BP39" r:id="rId72"/>
    <hyperlink ref="A40" r:id="rId73"/>
    <hyperlink ref="BP40" r:id="rId74"/>
    <hyperlink ref="A41" r:id="rId75"/>
    <hyperlink ref="BP41" r:id="rId76"/>
    <hyperlink ref="A42" r:id="rId77"/>
    <hyperlink ref="BP42" r:id="rId78"/>
    <hyperlink ref="A43" r:id="rId79"/>
    <hyperlink ref="BP43" r:id="rId80"/>
    <hyperlink ref="A44" r:id="rId81"/>
    <hyperlink ref="BP44" r:id="rId82"/>
    <hyperlink ref="A45" r:id="rId83"/>
    <hyperlink ref="BP45" r:id="rId84"/>
    <hyperlink ref="A46" r:id="rId85"/>
    <hyperlink ref="BP46" r:id="rId86"/>
    <hyperlink ref="A47" r:id="rId87"/>
    <hyperlink ref="BP47" r:id="rId88"/>
    <hyperlink ref="A48" r:id="rId89"/>
    <hyperlink ref="BP48" r:id="rId90"/>
    <hyperlink ref="A49" r:id="rId91"/>
    <hyperlink ref="BP49" r:id="rId92"/>
    <hyperlink ref="A50" r:id="rId93"/>
    <hyperlink ref="BP50" r:id="rId94"/>
    <hyperlink ref="A51" r:id="rId95"/>
    <hyperlink ref="BP51" r:id="rId96"/>
    <hyperlink ref="A52" r:id="rId97"/>
    <hyperlink ref="BP52" r:id="rId98"/>
    <hyperlink ref="A53" r:id="rId99"/>
    <hyperlink ref="BP53" r:id="rId100"/>
    <hyperlink ref="A54" r:id="rId101"/>
    <hyperlink ref="BP54" r:id="rId102"/>
    <hyperlink ref="A55" r:id="rId103"/>
    <hyperlink ref="BP55" r:id="rId104"/>
    <hyperlink ref="A56" r:id="rId105"/>
    <hyperlink ref="BP56" r:id="rId106"/>
    <hyperlink ref="A57" r:id="rId107"/>
    <hyperlink ref="BP57" r:id="rId108"/>
    <hyperlink ref="A58" r:id="rId109"/>
    <hyperlink ref="BP58" r:id="rId110"/>
    <hyperlink ref="A59" r:id="rId111"/>
    <hyperlink ref="BP59" r:id="rId112"/>
    <hyperlink ref="A60" r:id="rId113"/>
    <hyperlink ref="BP60" r:id="rId114"/>
    <hyperlink ref="A61" r:id="rId115"/>
    <hyperlink ref="BP61" r:id="rId116"/>
    <hyperlink ref="A62" r:id="rId117"/>
    <hyperlink ref="BP62" r:id="rId118"/>
    <hyperlink ref="A63" r:id="rId119"/>
    <hyperlink ref="BP63" r:id="rId120"/>
    <hyperlink ref="A64" r:id="rId121"/>
    <hyperlink ref="BP64" r:id="rId122"/>
    <hyperlink ref="A65" r:id="rId123"/>
    <hyperlink ref="BP65" r:id="rId124"/>
    <hyperlink ref="A66" r:id="rId125"/>
    <hyperlink ref="BP66" r:id="rId126"/>
    <hyperlink ref="A67" r:id="rId127"/>
    <hyperlink ref="BP67" r:id="rId128"/>
    <hyperlink ref="A68" r:id="rId129"/>
    <hyperlink ref="BP68" r:id="rId130"/>
    <hyperlink ref="A69" r:id="rId131"/>
    <hyperlink ref="BP69" r:id="rId132"/>
    <hyperlink ref="A70" r:id="rId133"/>
    <hyperlink ref="BP70" r:id="rId134"/>
    <hyperlink ref="A71" r:id="rId135"/>
    <hyperlink ref="BP71" r:id="rId136"/>
    <hyperlink ref="A72" r:id="rId137"/>
    <hyperlink ref="BP72" r:id="rId138"/>
    <hyperlink ref="A73" r:id="rId139"/>
    <hyperlink ref="BP73" r:id="rId140"/>
    <hyperlink ref="A74" r:id="rId141"/>
    <hyperlink ref="BP74" r:id="rId142"/>
    <hyperlink ref="A75" r:id="rId143"/>
    <hyperlink ref="BP75" r:id="rId144"/>
    <hyperlink ref="A76" r:id="rId145"/>
    <hyperlink ref="BP76" r:id="rId146"/>
    <hyperlink ref="A77" r:id="rId147"/>
    <hyperlink ref="BP77" r:id="rId148"/>
    <hyperlink ref="A78" r:id="rId149"/>
    <hyperlink ref="BP78" r:id="rId150"/>
    <hyperlink ref="A79" r:id="rId151"/>
    <hyperlink ref="BP79" r:id="rId152"/>
    <hyperlink ref="A80" r:id="rId153"/>
    <hyperlink ref="BP80" r:id="rId154"/>
    <hyperlink ref="A81" r:id="rId155"/>
    <hyperlink ref="BP81" r:id="rId156"/>
    <hyperlink ref="A82" r:id="rId157"/>
    <hyperlink ref="BP82" r:id="rId158"/>
    <hyperlink ref="A83" r:id="rId159"/>
    <hyperlink ref="BP83" r:id="rId160"/>
    <hyperlink ref="A84" r:id="rId161"/>
    <hyperlink ref="BP84" r:id="rId162"/>
    <hyperlink ref="A85" r:id="rId163"/>
    <hyperlink ref="BP85" r:id="rId164"/>
    <hyperlink ref="A86" r:id="rId165"/>
    <hyperlink ref="BP86" r:id="rId166"/>
    <hyperlink ref="A87" r:id="rId167"/>
    <hyperlink ref="BP87" r:id="rId168"/>
    <hyperlink ref="A88" r:id="rId169"/>
    <hyperlink ref="BP88" r:id="rId170"/>
    <hyperlink ref="A89" r:id="rId171"/>
    <hyperlink ref="BP89" r:id="rId172"/>
    <hyperlink ref="A90" r:id="rId173"/>
    <hyperlink ref="BP90" r:id="rId174"/>
    <hyperlink ref="A91" r:id="rId175"/>
    <hyperlink ref="BP91" r:id="rId176"/>
    <hyperlink ref="A92" r:id="rId177"/>
    <hyperlink ref="BP92" r:id="rId178"/>
    <hyperlink ref="A93" r:id="rId179"/>
    <hyperlink ref="BP93" r:id="rId180"/>
    <hyperlink ref="A94" r:id="rId181"/>
    <hyperlink ref="BP94" r:id="rId182"/>
    <hyperlink ref="A95" r:id="rId183"/>
    <hyperlink ref="BP95" r:id="rId184"/>
    <hyperlink ref="A96" r:id="rId185"/>
    <hyperlink ref="BP96" r:id="rId186"/>
    <hyperlink ref="A97" r:id="rId187"/>
    <hyperlink ref="BP97" r:id="rId188"/>
    <hyperlink ref="A98" r:id="rId189"/>
    <hyperlink ref="BP98" r:id="rId190"/>
    <hyperlink ref="A99" r:id="rId191"/>
    <hyperlink ref="BP99" r:id="rId192"/>
    <hyperlink ref="A100" r:id="rId193"/>
    <hyperlink ref="BP100" r:id="rId194"/>
    <hyperlink ref="A101" r:id="rId195"/>
    <hyperlink ref="BP101" r:id="rId196"/>
    <hyperlink ref="A102" r:id="rId197"/>
    <hyperlink ref="BP102" r:id="rId198"/>
    <hyperlink ref="A103" r:id="rId199"/>
    <hyperlink ref="BP103" r:id="rId200"/>
    <hyperlink ref="A104" r:id="rId201"/>
    <hyperlink ref="BP104" r:id="rId202"/>
    <hyperlink ref="A105" r:id="rId203"/>
    <hyperlink ref="BP105" r:id="rId204"/>
    <hyperlink ref="A106" r:id="rId205"/>
    <hyperlink ref="BP106" r:id="rId206"/>
    <hyperlink ref="A107" r:id="rId207"/>
    <hyperlink ref="BP107" r:id="rId208"/>
    <hyperlink ref="A108" r:id="rId209"/>
    <hyperlink ref="BP108" r:id="rId210"/>
    <hyperlink ref="A109" r:id="rId211"/>
    <hyperlink ref="BP109" r:id="rId212"/>
    <hyperlink ref="A110" r:id="rId213"/>
    <hyperlink ref="BP110" r:id="rId214"/>
    <hyperlink ref="A111" r:id="rId215"/>
    <hyperlink ref="BP111" r:id="rId216"/>
    <hyperlink ref="A112" r:id="rId217"/>
    <hyperlink ref="BP112" r:id="rId218"/>
    <hyperlink ref="A113" r:id="rId219"/>
    <hyperlink ref="BP113" r:id="rId220"/>
    <hyperlink ref="A114" r:id="rId221"/>
    <hyperlink ref="BP114" r:id="rId222"/>
    <hyperlink ref="A115" r:id="rId223"/>
    <hyperlink ref="BP115" r:id="rId224"/>
    <hyperlink ref="A116" r:id="rId225"/>
    <hyperlink ref="BP116" r:id="rId226"/>
    <hyperlink ref="A117" r:id="rId227"/>
    <hyperlink ref="BP117" r:id="rId228"/>
    <hyperlink ref="A118" r:id="rId229"/>
    <hyperlink ref="BP118" r:id="rId230"/>
    <hyperlink ref="A119" r:id="rId231"/>
    <hyperlink ref="BP119" r:id="rId232"/>
    <hyperlink ref="A120" r:id="rId233"/>
    <hyperlink ref="BP120" r:id="rId234"/>
    <hyperlink ref="A121" r:id="rId235"/>
    <hyperlink ref="BP121" r:id="rId236"/>
    <hyperlink ref="A122" r:id="rId237"/>
    <hyperlink ref="BP122" r:id="rId238"/>
    <hyperlink ref="A123" r:id="rId239"/>
    <hyperlink ref="BP123" r:id="rId240"/>
    <hyperlink ref="A124" r:id="rId241"/>
    <hyperlink ref="BP124" r:id="rId242"/>
    <hyperlink ref="A125" r:id="rId243"/>
    <hyperlink ref="BP125" r:id="rId244"/>
    <hyperlink ref="A126" r:id="rId245"/>
    <hyperlink ref="BP126" r:id="rId246"/>
    <hyperlink ref="A127" r:id="rId247"/>
    <hyperlink ref="BP127" r:id="rId248"/>
    <hyperlink ref="A128" r:id="rId249"/>
    <hyperlink ref="BP128" r:id="rId250"/>
    <hyperlink ref="A129" r:id="rId251"/>
    <hyperlink ref="BP129" r:id="rId252"/>
    <hyperlink ref="A130" r:id="rId253"/>
    <hyperlink ref="BP130" r:id="rId254"/>
    <hyperlink ref="A131" r:id="rId255"/>
    <hyperlink ref="BP131" r:id="rId256"/>
    <hyperlink ref="A132" r:id="rId257"/>
    <hyperlink ref="BP132" r:id="rId258"/>
    <hyperlink ref="A133" r:id="rId259"/>
    <hyperlink ref="BP133" r:id="rId260"/>
    <hyperlink ref="A134" r:id="rId261"/>
    <hyperlink ref="BP134" r:id="rId262"/>
    <hyperlink ref="A135" r:id="rId263"/>
    <hyperlink ref="BP135" r:id="rId264"/>
    <hyperlink ref="A136" r:id="rId265"/>
    <hyperlink ref="BP136" r:id="rId266"/>
    <hyperlink ref="A137" r:id="rId267"/>
    <hyperlink ref="BP137" r:id="rId268"/>
    <hyperlink ref="A138" r:id="rId269"/>
    <hyperlink ref="BP138" r:id="rId270"/>
    <hyperlink ref="A139" r:id="rId271"/>
    <hyperlink ref="BP139" r:id="rId272"/>
    <hyperlink ref="A140" r:id="rId273"/>
    <hyperlink ref="BP140" r:id="rId274"/>
    <hyperlink ref="A141" r:id="rId275"/>
    <hyperlink ref="BP141" r:id="rId276"/>
    <hyperlink ref="A142" r:id="rId277"/>
    <hyperlink ref="BP142" r:id="rId278"/>
    <hyperlink ref="A143" r:id="rId279"/>
    <hyperlink ref="BP143" r:id="rId280"/>
    <hyperlink ref="A144" r:id="rId281"/>
    <hyperlink ref="BP144" r:id="rId282"/>
    <hyperlink ref="A145" r:id="rId283"/>
    <hyperlink ref="BP145" r:id="rId284"/>
    <hyperlink ref="A146" r:id="rId285"/>
    <hyperlink ref="BP146" r:id="rId286"/>
    <hyperlink ref="A147" r:id="rId287"/>
    <hyperlink ref="BP147" r:id="rId288"/>
    <hyperlink ref="A148" r:id="rId289"/>
    <hyperlink ref="BP148" r:id="rId290"/>
    <hyperlink ref="A149" r:id="rId291"/>
    <hyperlink ref="BP149" r:id="rId292"/>
    <hyperlink ref="A150" r:id="rId293"/>
    <hyperlink ref="BP150" r:id="rId294"/>
    <hyperlink ref="A151" r:id="rId295"/>
    <hyperlink ref="BP151" r:id="rId296"/>
    <hyperlink ref="A152" r:id="rId297"/>
    <hyperlink ref="BP152" r:id="rId298"/>
    <hyperlink ref="A153" r:id="rId299"/>
    <hyperlink ref="BP153" r:id="rId300"/>
    <hyperlink ref="A154" r:id="rId301"/>
    <hyperlink ref="BP154" r:id="rId302"/>
    <hyperlink ref="A155" r:id="rId303"/>
    <hyperlink ref="BP155" r:id="rId304"/>
    <hyperlink ref="A156" r:id="rId305"/>
    <hyperlink ref="BP156" r:id="rId306"/>
    <hyperlink ref="A157" r:id="rId307"/>
    <hyperlink ref="BP157" r:id="rId308"/>
    <hyperlink ref="A158" r:id="rId309"/>
    <hyperlink ref="BP158" r:id="rId310"/>
    <hyperlink ref="A159" r:id="rId311"/>
    <hyperlink ref="BP159" r:id="rId312"/>
    <hyperlink ref="A160" r:id="rId313"/>
    <hyperlink ref="BP160" r:id="rId314"/>
    <hyperlink ref="A161" r:id="rId315"/>
    <hyperlink ref="BP161" r:id="rId316"/>
    <hyperlink ref="A162" r:id="rId317"/>
    <hyperlink ref="BP162" r:id="rId318"/>
    <hyperlink ref="A163" r:id="rId319"/>
    <hyperlink ref="BP163" r:id="rId320"/>
    <hyperlink ref="A164" r:id="rId321"/>
    <hyperlink ref="BP164" r:id="rId322"/>
    <hyperlink ref="A165" r:id="rId323"/>
    <hyperlink ref="BP165" r:id="rId324"/>
    <hyperlink ref="A166" r:id="rId325"/>
    <hyperlink ref="BP166" r:id="rId326"/>
    <hyperlink ref="A167" r:id="rId327"/>
    <hyperlink ref="BP167" r:id="rId328"/>
    <hyperlink ref="A168" r:id="rId329"/>
    <hyperlink ref="BP168" r:id="rId330"/>
    <hyperlink ref="A169" r:id="rId331"/>
    <hyperlink ref="BP169" r:id="rId332"/>
    <hyperlink ref="A170" r:id="rId333"/>
    <hyperlink ref="BP170" r:id="rId334"/>
    <hyperlink ref="A171" r:id="rId335"/>
    <hyperlink ref="BP171" r:id="rId336"/>
    <hyperlink ref="A172" r:id="rId337"/>
    <hyperlink ref="BP172" r:id="rId338"/>
    <hyperlink ref="A173" r:id="rId339"/>
    <hyperlink ref="BP173" r:id="rId340"/>
    <hyperlink ref="A174" r:id="rId341"/>
    <hyperlink ref="BP174" r:id="rId342"/>
    <hyperlink ref="A175" r:id="rId343"/>
    <hyperlink ref="BP175" r:id="rId344"/>
    <hyperlink ref="A176" r:id="rId345"/>
    <hyperlink ref="BP176" r:id="rId346"/>
    <hyperlink ref="A177" r:id="rId347"/>
    <hyperlink ref="BP177" r:id="rId348"/>
    <hyperlink ref="A178" r:id="rId349"/>
    <hyperlink ref="BP178" r:id="rId350"/>
    <hyperlink ref="A179" r:id="rId351"/>
    <hyperlink ref="BP179" r:id="rId352"/>
    <hyperlink ref="A180" r:id="rId353"/>
    <hyperlink ref="BP180" r:id="rId354"/>
    <hyperlink ref="A181" r:id="rId355"/>
    <hyperlink ref="BP181" r:id="rId356"/>
    <hyperlink ref="A182" r:id="rId357"/>
    <hyperlink ref="BP182" r:id="rId358"/>
    <hyperlink ref="A183" r:id="rId359"/>
    <hyperlink ref="BP183" r:id="rId360"/>
    <hyperlink ref="A184" r:id="rId361"/>
    <hyperlink ref="BP184" r:id="rId362"/>
    <hyperlink ref="A185" r:id="rId363"/>
    <hyperlink ref="BP185" r:id="rId364"/>
    <hyperlink ref="A186" r:id="rId365"/>
    <hyperlink ref="BP186" r:id="rId366"/>
    <hyperlink ref="A187" r:id="rId367"/>
    <hyperlink ref="BP187" r:id="rId368"/>
    <hyperlink ref="A188" r:id="rId369"/>
    <hyperlink ref="BP188" r:id="rId370"/>
    <hyperlink ref="A189" r:id="rId371"/>
    <hyperlink ref="BP189" r:id="rId372"/>
    <hyperlink ref="A190" r:id="rId373"/>
    <hyperlink ref="BP190" r:id="rId374"/>
    <hyperlink ref="A191" r:id="rId375"/>
    <hyperlink ref="BP191" r:id="rId376"/>
    <hyperlink ref="A192" r:id="rId377"/>
    <hyperlink ref="BP192" r:id="rId378"/>
    <hyperlink ref="A193" r:id="rId379"/>
    <hyperlink ref="BP193" r:id="rId380"/>
    <hyperlink ref="A194" r:id="rId381"/>
    <hyperlink ref="BP194" r:id="rId382"/>
    <hyperlink ref="A195" r:id="rId383"/>
    <hyperlink ref="BP195" r:id="rId384"/>
    <hyperlink ref="A196" r:id="rId385"/>
    <hyperlink ref="BP196" r:id="rId386"/>
    <hyperlink ref="A197" r:id="rId387"/>
    <hyperlink ref="BP197" r:id="rId388"/>
    <hyperlink ref="A198" r:id="rId389"/>
    <hyperlink ref="BP198" r:id="rId390"/>
    <hyperlink ref="A199" r:id="rId391"/>
    <hyperlink ref="BP199" r:id="rId392"/>
    <hyperlink ref="A200" r:id="rId393"/>
    <hyperlink ref="BP200" r:id="rId394"/>
    <hyperlink ref="A201" r:id="rId395"/>
    <hyperlink ref="BP201" r:id="rId396"/>
    <hyperlink ref="A202" r:id="rId397"/>
    <hyperlink ref="BP202" r:id="rId398"/>
    <hyperlink ref="A203" r:id="rId399"/>
    <hyperlink ref="BP203" r:id="rId400"/>
    <hyperlink ref="A204" r:id="rId401"/>
    <hyperlink ref="BP204" r:id="rId402"/>
    <hyperlink ref="A205" r:id="rId403"/>
    <hyperlink ref="BP205" r:id="rId404"/>
    <hyperlink ref="A206" r:id="rId405"/>
    <hyperlink ref="BP206" r:id="rId406"/>
    <hyperlink ref="A207" r:id="rId407"/>
    <hyperlink ref="BP207" r:id="rId408"/>
    <hyperlink ref="A208" r:id="rId409"/>
    <hyperlink ref="BP208" r:id="rId410"/>
    <hyperlink ref="A209" r:id="rId411"/>
    <hyperlink ref="BP209" r:id="rId412"/>
    <hyperlink ref="A210" r:id="rId413"/>
    <hyperlink ref="BP210" r:id="rId414"/>
    <hyperlink ref="A211" r:id="rId415"/>
    <hyperlink ref="BP211" r:id="rId416"/>
    <hyperlink ref="A212" r:id="rId417"/>
    <hyperlink ref="BP212" r:id="rId418"/>
    <hyperlink ref="A213" r:id="rId419"/>
    <hyperlink ref="BP213" r:id="rId420"/>
    <hyperlink ref="A214" r:id="rId421"/>
    <hyperlink ref="BP214" r:id="rId422"/>
    <hyperlink ref="A215" r:id="rId423"/>
    <hyperlink ref="BP215" r:id="rId424"/>
    <hyperlink ref="A216" r:id="rId425"/>
    <hyperlink ref="BP216" r:id="rId426"/>
    <hyperlink ref="A217" r:id="rId427"/>
    <hyperlink ref="BP217" r:id="rId428"/>
    <hyperlink ref="A218" r:id="rId429"/>
    <hyperlink ref="BP218" r:id="rId430"/>
    <hyperlink ref="A219" r:id="rId431"/>
    <hyperlink ref="BP219" r:id="rId432"/>
    <hyperlink ref="A220" r:id="rId433"/>
    <hyperlink ref="BP220" r:id="rId434"/>
    <hyperlink ref="A221" r:id="rId435"/>
    <hyperlink ref="BP221" r:id="rId436"/>
    <hyperlink ref="A222" r:id="rId437"/>
    <hyperlink ref="BP222" r:id="rId438"/>
    <hyperlink ref="A223" r:id="rId439"/>
    <hyperlink ref="BP223" r:id="rId440"/>
    <hyperlink ref="A224" r:id="rId441"/>
    <hyperlink ref="BP224" r:id="rId442"/>
    <hyperlink ref="A225" r:id="rId443"/>
    <hyperlink ref="BP225" r:id="rId444"/>
    <hyperlink ref="A226" r:id="rId445"/>
    <hyperlink ref="BP226" r:id="rId446"/>
    <hyperlink ref="A227" r:id="rId447"/>
    <hyperlink ref="BP227" r:id="rId448"/>
    <hyperlink ref="A228" r:id="rId449"/>
    <hyperlink ref="BP228" r:id="rId450"/>
    <hyperlink ref="A229" r:id="rId451"/>
    <hyperlink ref="BP229" r:id="rId452"/>
    <hyperlink ref="A230" r:id="rId453"/>
    <hyperlink ref="BP230" r:id="rId454"/>
    <hyperlink ref="A231" r:id="rId455"/>
    <hyperlink ref="BP231" r:id="rId456"/>
    <hyperlink ref="A232" r:id="rId457"/>
    <hyperlink ref="BP232" r:id="rId458"/>
    <hyperlink ref="A233" r:id="rId459"/>
    <hyperlink ref="BP233" r:id="rId460"/>
    <hyperlink ref="A234" r:id="rId461"/>
    <hyperlink ref="BP234" r:id="rId462"/>
    <hyperlink ref="A235" r:id="rId463"/>
    <hyperlink ref="BP235" r:id="rId464"/>
    <hyperlink ref="A236" r:id="rId465"/>
    <hyperlink ref="BP236" r:id="rId466"/>
    <hyperlink ref="A237" r:id="rId467"/>
    <hyperlink ref="BP237" r:id="rId468"/>
    <hyperlink ref="A238" r:id="rId469"/>
    <hyperlink ref="BP238" r:id="rId470"/>
    <hyperlink ref="A239" r:id="rId471"/>
    <hyperlink ref="BP239" r:id="rId472"/>
    <hyperlink ref="A240" r:id="rId473"/>
    <hyperlink ref="BP240" r:id="rId474"/>
    <hyperlink ref="A241" r:id="rId475"/>
    <hyperlink ref="BP241" r:id="rId476"/>
    <hyperlink ref="A242" r:id="rId477"/>
    <hyperlink ref="BP242" r:id="rId478"/>
    <hyperlink ref="A243" r:id="rId479"/>
    <hyperlink ref="BP243" r:id="rId480"/>
    <hyperlink ref="A244" r:id="rId481"/>
    <hyperlink ref="BP244" r:id="rId482"/>
    <hyperlink ref="A245" r:id="rId483"/>
    <hyperlink ref="BP245" r:id="rId484"/>
    <hyperlink ref="A246" r:id="rId485"/>
    <hyperlink ref="BP246" r:id="rId486"/>
    <hyperlink ref="A247" r:id="rId487"/>
    <hyperlink ref="BP247" r:id="rId488"/>
    <hyperlink ref="A248" r:id="rId489"/>
    <hyperlink ref="BP248" r:id="rId490"/>
    <hyperlink ref="A249" r:id="rId491"/>
    <hyperlink ref="BP249" r:id="rId492"/>
    <hyperlink ref="A250" r:id="rId493"/>
    <hyperlink ref="BP250" r:id="rId494"/>
    <hyperlink ref="A251" r:id="rId495"/>
    <hyperlink ref="BP251" r:id="rId496"/>
    <hyperlink ref="A252" r:id="rId497"/>
    <hyperlink ref="BP252" r:id="rId498"/>
    <hyperlink ref="A253" r:id="rId499"/>
    <hyperlink ref="BP253" r:id="rId500"/>
    <hyperlink ref="A254" r:id="rId501"/>
    <hyperlink ref="BP254" r:id="rId502"/>
    <hyperlink ref="A255" r:id="rId503"/>
    <hyperlink ref="BP255" r:id="rId504"/>
    <hyperlink ref="A256" r:id="rId505"/>
    <hyperlink ref="BP256" r:id="rId506"/>
    <hyperlink ref="A257" r:id="rId507"/>
    <hyperlink ref="BP257" r:id="rId508"/>
    <hyperlink ref="A258" r:id="rId509"/>
    <hyperlink ref="BP258" r:id="rId510"/>
    <hyperlink ref="A259" r:id="rId511"/>
    <hyperlink ref="BP259" r:id="rId512"/>
    <hyperlink ref="A260" r:id="rId513"/>
    <hyperlink ref="BP260" r:id="rId514"/>
    <hyperlink ref="A261" r:id="rId515"/>
    <hyperlink ref="BP261" r:id="rId516"/>
    <hyperlink ref="A262" r:id="rId517"/>
    <hyperlink ref="BP262" r:id="rId518"/>
    <hyperlink ref="A263" r:id="rId519"/>
    <hyperlink ref="BP263" r:id="rId520"/>
    <hyperlink ref="A264" r:id="rId521"/>
    <hyperlink ref="BP264" r:id="rId522"/>
    <hyperlink ref="A265" r:id="rId523"/>
    <hyperlink ref="BP265" r:id="rId524"/>
    <hyperlink ref="A266" r:id="rId525"/>
    <hyperlink ref="BP266" r:id="rId526"/>
    <hyperlink ref="A267" r:id="rId527"/>
    <hyperlink ref="BP267" r:id="rId528"/>
    <hyperlink ref="A268" r:id="rId529"/>
    <hyperlink ref="BP268" r:id="rId530"/>
    <hyperlink ref="A269" r:id="rId531"/>
    <hyperlink ref="BP269" r:id="rId532"/>
    <hyperlink ref="A270" r:id="rId533"/>
    <hyperlink ref="BP270" r:id="rId534"/>
    <hyperlink ref="A271" r:id="rId535"/>
    <hyperlink ref="BP271" r:id="rId536"/>
    <hyperlink ref="A272" r:id="rId537"/>
    <hyperlink ref="BP272" r:id="rId538"/>
    <hyperlink ref="A273" r:id="rId539"/>
    <hyperlink ref="BP273" r:id="rId540"/>
    <hyperlink ref="A274" r:id="rId541"/>
    <hyperlink ref="BP274" r:id="rId542"/>
    <hyperlink ref="A275" r:id="rId543"/>
    <hyperlink ref="BP275" r:id="rId544"/>
    <hyperlink ref="A276" r:id="rId545"/>
    <hyperlink ref="BP276" r:id="rId546"/>
    <hyperlink ref="A277" r:id="rId547"/>
    <hyperlink ref="BP277" r:id="rId548"/>
    <hyperlink ref="A278" r:id="rId549"/>
    <hyperlink ref="BP278" r:id="rId550"/>
    <hyperlink ref="A279" r:id="rId551"/>
    <hyperlink ref="BP279" r:id="rId552"/>
    <hyperlink ref="A280" r:id="rId553"/>
    <hyperlink ref="BP280" r:id="rId554"/>
    <hyperlink ref="A281" r:id="rId555"/>
    <hyperlink ref="BP281" r:id="rId556"/>
    <hyperlink ref="A282" r:id="rId557"/>
    <hyperlink ref="BP282" r:id="rId558"/>
    <hyperlink ref="A283" r:id="rId559"/>
    <hyperlink ref="BP283" r:id="rId560"/>
    <hyperlink ref="A284" r:id="rId561"/>
    <hyperlink ref="BP284" r:id="rId562"/>
    <hyperlink ref="A285" r:id="rId563"/>
    <hyperlink ref="BP285" r:id="rId564"/>
    <hyperlink ref="A286" r:id="rId565"/>
    <hyperlink ref="BP286" r:id="rId566"/>
    <hyperlink ref="A287" r:id="rId567"/>
    <hyperlink ref="BP287" r:id="rId568"/>
    <hyperlink ref="A288" r:id="rId569"/>
    <hyperlink ref="BP288" r:id="rId570"/>
    <hyperlink ref="A289" r:id="rId571"/>
    <hyperlink ref="BP289" r:id="rId572"/>
    <hyperlink ref="A290" r:id="rId573"/>
    <hyperlink ref="BP290" r:id="rId574"/>
    <hyperlink ref="A291" r:id="rId575"/>
    <hyperlink ref="BP291" r:id="rId576"/>
    <hyperlink ref="A292" r:id="rId577"/>
    <hyperlink ref="BP292" r:id="rId578"/>
    <hyperlink ref="A293" r:id="rId579"/>
    <hyperlink ref="BP293" r:id="rId580"/>
    <hyperlink ref="A294" r:id="rId581"/>
    <hyperlink ref="BP294" r:id="rId582"/>
    <hyperlink ref="A295" r:id="rId583"/>
    <hyperlink ref="BP295" r:id="rId584"/>
    <hyperlink ref="A296" r:id="rId585"/>
    <hyperlink ref="BP296" r:id="rId586"/>
    <hyperlink ref="A297" r:id="rId587"/>
    <hyperlink ref="BP297" r:id="rId588"/>
    <hyperlink ref="A298" r:id="rId589"/>
    <hyperlink ref="BP298" r:id="rId590"/>
    <hyperlink ref="A299" r:id="rId591"/>
    <hyperlink ref="BP299" r:id="rId592"/>
    <hyperlink ref="A300" r:id="rId593"/>
    <hyperlink ref="BP300" r:id="rId594"/>
    <hyperlink ref="A301" r:id="rId595"/>
    <hyperlink ref="BP301" r:id="rId596"/>
    <hyperlink ref="A302" r:id="rId597"/>
    <hyperlink ref="BP302" r:id="rId598"/>
    <hyperlink ref="A303" r:id="rId599"/>
    <hyperlink ref="BP303" r:id="rId600"/>
    <hyperlink ref="A304" r:id="rId601"/>
    <hyperlink ref="BP304" r:id="rId602"/>
    <hyperlink ref="A305" r:id="rId603"/>
    <hyperlink ref="BP305" r:id="rId604"/>
    <hyperlink ref="A306" r:id="rId605"/>
    <hyperlink ref="BP306" r:id="rId606"/>
    <hyperlink ref="A307" r:id="rId607"/>
    <hyperlink ref="BP307" r:id="rId608"/>
    <hyperlink ref="A308" r:id="rId609"/>
    <hyperlink ref="BP308" r:id="rId610"/>
    <hyperlink ref="A309" r:id="rId611"/>
    <hyperlink ref="BP309" r:id="rId612"/>
    <hyperlink ref="A310" r:id="rId613"/>
    <hyperlink ref="BP310" r:id="rId614"/>
    <hyperlink ref="A311" r:id="rId615"/>
    <hyperlink ref="BP311" r:id="rId616"/>
    <hyperlink ref="A312" r:id="rId617"/>
    <hyperlink ref="BP312" r:id="rId618"/>
    <hyperlink ref="A313" r:id="rId619"/>
    <hyperlink ref="BP313" r:id="rId620"/>
    <hyperlink ref="A314" r:id="rId621"/>
    <hyperlink ref="BP314" r:id="rId622"/>
    <hyperlink ref="A315" r:id="rId623"/>
    <hyperlink ref="BP315" r:id="rId624"/>
    <hyperlink ref="A316" r:id="rId625"/>
    <hyperlink ref="BP316" r:id="rId626"/>
    <hyperlink ref="A317" r:id="rId627"/>
    <hyperlink ref="BP317" r:id="rId628"/>
    <hyperlink ref="A318" r:id="rId629"/>
    <hyperlink ref="BP318" r:id="rId630"/>
    <hyperlink ref="A319" r:id="rId631"/>
    <hyperlink ref="BP319" r:id="rId632"/>
    <hyperlink ref="A320" r:id="rId633"/>
    <hyperlink ref="BP320" r:id="rId634"/>
    <hyperlink ref="A321" r:id="rId635"/>
    <hyperlink ref="BP321" r:id="rId636"/>
    <hyperlink ref="A322" r:id="rId637"/>
    <hyperlink ref="BP322" r:id="rId638"/>
    <hyperlink ref="A323" r:id="rId639"/>
    <hyperlink ref="BP323" r:id="rId640"/>
    <hyperlink ref="A324" r:id="rId641"/>
    <hyperlink ref="BP324" r:id="rId642"/>
    <hyperlink ref="A325" r:id="rId643"/>
    <hyperlink ref="BP325" r:id="rId644"/>
    <hyperlink ref="A326" r:id="rId645"/>
    <hyperlink ref="BP326" r:id="rId646"/>
    <hyperlink ref="A327" r:id="rId647"/>
    <hyperlink ref="BP327" r:id="rId648"/>
    <hyperlink ref="A328" r:id="rId649"/>
    <hyperlink ref="BP328" r:id="rId650"/>
    <hyperlink ref="A329" r:id="rId651"/>
    <hyperlink ref="BP329" r:id="rId652"/>
    <hyperlink ref="A330" r:id="rId653"/>
    <hyperlink ref="BP330" r:id="rId654"/>
    <hyperlink ref="A331" r:id="rId655"/>
    <hyperlink ref="BP331" r:id="rId656"/>
    <hyperlink ref="A332" r:id="rId657"/>
    <hyperlink ref="BP332" r:id="rId658"/>
    <hyperlink ref="A333" r:id="rId659"/>
    <hyperlink ref="BP333" r:id="rId660"/>
    <hyperlink ref="A334" r:id="rId661"/>
    <hyperlink ref="BP334" r:id="rId662"/>
    <hyperlink ref="A335" r:id="rId663"/>
    <hyperlink ref="BP335" r:id="rId664"/>
    <hyperlink ref="A336" r:id="rId665"/>
    <hyperlink ref="BP336" r:id="rId666"/>
    <hyperlink ref="A337" r:id="rId667"/>
    <hyperlink ref="BP337" r:id="rId668"/>
    <hyperlink ref="A338" r:id="rId669"/>
    <hyperlink ref="BP338" r:id="rId670"/>
    <hyperlink ref="A339" r:id="rId671"/>
    <hyperlink ref="BP339" r:id="rId672"/>
    <hyperlink ref="A340" r:id="rId673"/>
    <hyperlink ref="BP340" r:id="rId674"/>
    <hyperlink ref="A341" r:id="rId675"/>
    <hyperlink ref="BP341" r:id="rId676"/>
    <hyperlink ref="A342" r:id="rId677"/>
    <hyperlink ref="BP342" r:id="rId678"/>
    <hyperlink ref="A343" r:id="rId679"/>
    <hyperlink ref="BP343" r:id="rId680"/>
    <hyperlink ref="A344" r:id="rId681"/>
    <hyperlink ref="BP344" r:id="rId682"/>
    <hyperlink ref="A345" r:id="rId683"/>
    <hyperlink ref="BP345" r:id="rId684"/>
    <hyperlink ref="A346" r:id="rId685"/>
    <hyperlink ref="BP346" r:id="rId686"/>
    <hyperlink ref="A347" r:id="rId687"/>
    <hyperlink ref="BP347" r:id="rId688"/>
    <hyperlink ref="A348" r:id="rId689"/>
    <hyperlink ref="BP348" r:id="rId690"/>
    <hyperlink ref="A349" r:id="rId691"/>
    <hyperlink ref="BP349" r:id="rId692"/>
    <hyperlink ref="A350" r:id="rId693"/>
    <hyperlink ref="BP350" r:id="rId694"/>
    <hyperlink ref="A351" r:id="rId695"/>
    <hyperlink ref="BP351" r:id="rId696"/>
    <hyperlink ref="A352" r:id="rId697"/>
    <hyperlink ref="BP352" r:id="rId698"/>
    <hyperlink ref="A353" r:id="rId699"/>
    <hyperlink ref="BP353" r:id="rId700"/>
    <hyperlink ref="A354" r:id="rId701"/>
    <hyperlink ref="BP354" r:id="rId702"/>
    <hyperlink ref="A355" r:id="rId703"/>
    <hyperlink ref="BP355" r:id="rId704"/>
    <hyperlink ref="A356" r:id="rId705"/>
    <hyperlink ref="BP356" r:id="rId706"/>
    <hyperlink ref="A357" r:id="rId707"/>
    <hyperlink ref="BP357" r:id="rId708"/>
    <hyperlink ref="A358" r:id="rId709"/>
    <hyperlink ref="BP358" r:id="rId710"/>
    <hyperlink ref="A359" r:id="rId711"/>
    <hyperlink ref="A385" r:id="rId712"/>
    <hyperlink ref="BP385" r:id="rId713"/>
    <hyperlink ref="A386" r:id="rId714"/>
    <hyperlink ref="BP386" r:id="rId715"/>
    <hyperlink ref="A387" r:id="rId716"/>
    <hyperlink ref="BP387" r:id="rId717"/>
    <hyperlink ref="A388" r:id="rId718"/>
    <hyperlink ref="BP388" r:id="rId719"/>
    <hyperlink ref="A389" r:id="rId720"/>
    <hyperlink ref="BP389" r:id="rId721"/>
    <hyperlink ref="A390" r:id="rId722"/>
    <hyperlink ref="BP390" r:id="rId723"/>
    <hyperlink ref="A391" r:id="rId724"/>
    <hyperlink ref="BP391" r:id="rId725"/>
    <hyperlink ref="A392" r:id="rId726"/>
    <hyperlink ref="BP392" r:id="rId727"/>
    <hyperlink ref="A393" r:id="rId728"/>
    <hyperlink ref="BP393" r:id="rId729"/>
    <hyperlink ref="A394" r:id="rId730"/>
    <hyperlink ref="BP394" r:id="rId731"/>
    <hyperlink ref="A395" r:id="rId732"/>
    <hyperlink ref="BP395" r:id="rId733"/>
    <hyperlink ref="A396" r:id="rId734"/>
    <hyperlink ref="BP396" r:id="rId735"/>
    <hyperlink ref="A397" r:id="rId736"/>
    <hyperlink ref="BP397" r:id="rId737"/>
    <hyperlink ref="A398" r:id="rId738"/>
    <hyperlink ref="BP398" r:id="rId739"/>
    <hyperlink ref="A399" r:id="rId740"/>
    <hyperlink ref="BP399" r:id="rId741"/>
    <hyperlink ref="A400" r:id="rId742"/>
    <hyperlink ref="BP400" r:id="rId743"/>
    <hyperlink ref="A401" r:id="rId744"/>
    <hyperlink ref="BP401" r:id="rId745"/>
    <hyperlink ref="A402" r:id="rId746"/>
    <hyperlink ref="BP402" r:id="rId747"/>
    <hyperlink ref="A403" r:id="rId748"/>
    <hyperlink ref="BP403" r:id="rId749"/>
    <hyperlink ref="A404" r:id="rId750"/>
    <hyperlink ref="BP404" r:id="rId751"/>
    <hyperlink ref="A405" r:id="rId752"/>
    <hyperlink ref="BP405" r:id="rId753"/>
    <hyperlink ref="A406" r:id="rId754"/>
    <hyperlink ref="BP406" r:id="rId755"/>
    <hyperlink ref="A407" r:id="rId756"/>
    <hyperlink ref="BP407" r:id="rId757"/>
    <hyperlink ref="A408" r:id="rId758"/>
    <hyperlink ref="BP408" r:id="rId759"/>
    <hyperlink ref="A409" r:id="rId760"/>
    <hyperlink ref="BP409" r:id="rId761"/>
    <hyperlink ref="A410" r:id="rId762"/>
    <hyperlink ref="BP410" r:id="rId763"/>
    <hyperlink ref="A411" r:id="rId764"/>
    <hyperlink ref="BP411" r:id="rId765"/>
    <hyperlink ref="A412" r:id="rId766"/>
    <hyperlink ref="BP412" r:id="rId767"/>
    <hyperlink ref="A413" r:id="rId768"/>
    <hyperlink ref="BP413" r:id="rId769"/>
    <hyperlink ref="A414" r:id="rId770"/>
    <hyperlink ref="BP414" r:id="rId771"/>
    <hyperlink ref="A415" r:id="rId772"/>
    <hyperlink ref="BP415" r:id="rId773"/>
    <hyperlink ref="A416" r:id="rId774"/>
    <hyperlink ref="BP416" r:id="rId775"/>
    <hyperlink ref="A417" r:id="rId776"/>
    <hyperlink ref="BP417" r:id="rId777"/>
    <hyperlink ref="A418" r:id="rId778"/>
    <hyperlink ref="BP418" r:id="rId779"/>
    <hyperlink ref="A419" r:id="rId780"/>
    <hyperlink ref="BP419" r:id="rId781"/>
    <hyperlink ref="A420" r:id="rId782"/>
    <hyperlink ref="BP420" r:id="rId783"/>
    <hyperlink ref="A421" r:id="rId784"/>
    <hyperlink ref="BP421" r:id="rId785"/>
    <hyperlink ref="A422" r:id="rId786"/>
    <hyperlink ref="BP422" r:id="rId787"/>
    <hyperlink ref="A423" r:id="rId788"/>
    <hyperlink ref="BP423" r:id="rId789"/>
    <hyperlink ref="A424" r:id="rId790"/>
    <hyperlink ref="BP424" r:id="rId791"/>
    <hyperlink ref="A425" r:id="rId792"/>
    <hyperlink ref="A426" r:id="rId793"/>
    <hyperlink ref="A427" r:id="rId794"/>
    <hyperlink ref="BP427" r:id="rId795"/>
    <hyperlink ref="A428" r:id="rId796"/>
    <hyperlink ref="BP428" r:id="rId797"/>
    <hyperlink ref="A429" r:id="rId798"/>
    <hyperlink ref="BP429" r:id="rId799"/>
    <hyperlink ref="A430" r:id="rId800"/>
    <hyperlink ref="BP430" r:id="rId801"/>
    <hyperlink ref="A431" r:id="rId802"/>
    <hyperlink ref="BP431" r:id="rId803"/>
    <hyperlink ref="A432" r:id="rId804"/>
    <hyperlink ref="BP432" r:id="rId805"/>
    <hyperlink ref="A433" r:id="rId806"/>
    <hyperlink ref="BP433" r:id="rId807"/>
    <hyperlink ref="A434" r:id="rId808"/>
    <hyperlink ref="BP434" r:id="rId809"/>
    <hyperlink ref="A435" r:id="rId810"/>
    <hyperlink ref="BP435" r:id="rId811"/>
    <hyperlink ref="A436" r:id="rId812"/>
    <hyperlink ref="BP436" r:id="rId813"/>
    <hyperlink ref="A437" r:id="rId814"/>
    <hyperlink ref="BP437" r:id="rId815"/>
    <hyperlink ref="A438" r:id="rId816"/>
    <hyperlink ref="BP438" r:id="rId817"/>
    <hyperlink ref="A439" r:id="rId818"/>
    <hyperlink ref="BP439" r:id="rId819"/>
    <hyperlink ref="A440" r:id="rId820"/>
    <hyperlink ref="BP440" r:id="rId821"/>
    <hyperlink ref="A441" r:id="rId822"/>
    <hyperlink ref="BP441" r:id="rId823"/>
    <hyperlink ref="A442" r:id="rId824"/>
    <hyperlink ref="BP442" r:id="rId825"/>
    <hyperlink ref="A443" r:id="rId826"/>
    <hyperlink ref="BP443" r:id="rId827"/>
    <hyperlink ref="A444" r:id="rId828"/>
    <hyperlink ref="BP444" r:id="rId829"/>
    <hyperlink ref="A445" r:id="rId830"/>
    <hyperlink ref="BP445" r:id="rId831"/>
    <hyperlink ref="A446" r:id="rId832"/>
    <hyperlink ref="BP446" r:id="rId833"/>
    <hyperlink ref="A447" r:id="rId834"/>
    <hyperlink ref="BP447" r:id="rId835"/>
    <hyperlink ref="A448" r:id="rId836"/>
    <hyperlink ref="BP448" r:id="rId837"/>
    <hyperlink ref="A449" r:id="rId838"/>
    <hyperlink ref="BP449" r:id="rId839"/>
    <hyperlink ref="A450" r:id="rId840"/>
    <hyperlink ref="AT450" r:id="rId841"/>
    <hyperlink ref="BP450" r:id="rId842"/>
    <hyperlink ref="A451" r:id="rId843"/>
    <hyperlink ref="BP451" r:id="rId844"/>
    <hyperlink ref="A452" r:id="rId845"/>
    <hyperlink ref="BP452" r:id="rId846"/>
    <hyperlink ref="A453" r:id="rId847"/>
    <hyperlink ref="BP453" r:id="rId848"/>
    <hyperlink ref="A454" r:id="rId849"/>
    <hyperlink ref="BP454" r:id="rId850"/>
    <hyperlink ref="A455" r:id="rId851"/>
    <hyperlink ref="BP455" r:id="rId852"/>
    <hyperlink ref="A456" r:id="rId853"/>
    <hyperlink ref="BP456" r:id="rId854"/>
    <hyperlink ref="A457" r:id="rId855"/>
    <hyperlink ref="BP457" r:id="rId856"/>
    <hyperlink ref="A458" r:id="rId857"/>
    <hyperlink ref="BP458" r:id="rId858"/>
    <hyperlink ref="A459" r:id="rId859"/>
    <hyperlink ref="BP459" r:id="rId860"/>
    <hyperlink ref="A460" r:id="rId861"/>
    <hyperlink ref="BP460" r:id="rId862"/>
    <hyperlink ref="A461" r:id="rId863"/>
    <hyperlink ref="BP461" r:id="rId864"/>
    <hyperlink ref="A462" r:id="rId865"/>
    <hyperlink ref="BP462" r:id="rId866"/>
    <hyperlink ref="A463" r:id="rId867"/>
    <hyperlink ref="BP463" r:id="rId868"/>
    <hyperlink ref="A464" r:id="rId869"/>
    <hyperlink ref="BP464" r:id="rId870"/>
    <hyperlink ref="A465" r:id="rId871"/>
    <hyperlink ref="BP465" r:id="rId872"/>
    <hyperlink ref="A466" r:id="rId873"/>
    <hyperlink ref="BP466" r:id="rId874"/>
    <hyperlink ref="A467" r:id="rId875"/>
    <hyperlink ref="BP467" r:id="rId876"/>
    <hyperlink ref="A468" r:id="rId877"/>
    <hyperlink ref="BP468" r:id="rId878"/>
    <hyperlink ref="A469" r:id="rId879"/>
    <hyperlink ref="BP469" r:id="rId880"/>
    <hyperlink ref="A470" r:id="rId881"/>
    <hyperlink ref="BP470" r:id="rId882"/>
    <hyperlink ref="A471" r:id="rId883"/>
    <hyperlink ref="BP471" r:id="rId884"/>
    <hyperlink ref="A472" r:id="rId885"/>
    <hyperlink ref="BP472" r:id="rId886"/>
    <hyperlink ref="A473" r:id="rId887"/>
    <hyperlink ref="BP473" r:id="rId888"/>
    <hyperlink ref="A474" r:id="rId889"/>
    <hyperlink ref="BP474" r:id="rId890"/>
    <hyperlink ref="A475" r:id="rId891"/>
    <hyperlink ref="BP475" r:id="rId892"/>
    <hyperlink ref="A476" r:id="rId893"/>
    <hyperlink ref="BP476" r:id="rId894"/>
    <hyperlink ref="A477" r:id="rId895"/>
    <hyperlink ref="BP477" r:id="rId896"/>
    <hyperlink ref="A478" r:id="rId897"/>
    <hyperlink ref="BP478" r:id="rId898"/>
    <hyperlink ref="A479" r:id="rId899"/>
    <hyperlink ref="BP479" r:id="rId900"/>
    <hyperlink ref="A480" r:id="rId901"/>
    <hyperlink ref="BP480" r:id="rId902"/>
    <hyperlink ref="A481" r:id="rId903"/>
    <hyperlink ref="BP481" r:id="rId904"/>
    <hyperlink ref="A482" r:id="rId905"/>
    <hyperlink ref="BP482" r:id="rId906"/>
    <hyperlink ref="A483" r:id="rId907"/>
    <hyperlink ref="BP483" r:id="rId908"/>
    <hyperlink ref="A484" r:id="rId909"/>
    <hyperlink ref="BP484" r:id="rId910"/>
    <hyperlink ref="A485" r:id="rId911"/>
    <hyperlink ref="BP485" r:id="rId912"/>
    <hyperlink ref="A486" r:id="rId913"/>
    <hyperlink ref="BP486" r:id="rId914"/>
    <hyperlink ref="A487" r:id="rId915"/>
    <hyperlink ref="BP487" r:id="rId916"/>
    <hyperlink ref="A488" r:id="rId917"/>
    <hyperlink ref="BP488" r:id="rId918"/>
    <hyperlink ref="A489" r:id="rId919"/>
    <hyperlink ref="BP489" r:id="rId920"/>
    <hyperlink ref="A490" r:id="rId921"/>
    <hyperlink ref="BP490" r:id="rId922"/>
    <hyperlink ref="A491" r:id="rId923"/>
    <hyperlink ref="BP491" r:id="rId924"/>
    <hyperlink ref="A492" r:id="rId925"/>
    <hyperlink ref="BP492" r:id="rId926"/>
    <hyperlink ref="A493" r:id="rId927"/>
    <hyperlink ref="BP493" r:id="rId928"/>
    <hyperlink ref="A494" r:id="rId929"/>
    <hyperlink ref="BP494" r:id="rId930"/>
    <hyperlink ref="A495" r:id="rId931"/>
    <hyperlink ref="BP495" r:id="rId932"/>
    <hyperlink ref="A496" r:id="rId933"/>
    <hyperlink ref="BP496" r:id="rId934"/>
    <hyperlink ref="A497" r:id="rId935"/>
    <hyperlink ref="BP497" r:id="rId936"/>
    <hyperlink ref="A498" r:id="rId937"/>
    <hyperlink ref="BP498" r:id="rId938"/>
    <hyperlink ref="A499" r:id="rId939"/>
    <hyperlink ref="BP499" r:id="rId940"/>
    <hyperlink ref="A500" r:id="rId941"/>
    <hyperlink ref="BP500" r:id="rId942"/>
    <hyperlink ref="A501" r:id="rId943"/>
    <hyperlink ref="BP501" r:id="rId944"/>
    <hyperlink ref="A502" r:id="rId945"/>
    <hyperlink ref="BP502" r:id="rId946"/>
    <hyperlink ref="A503" r:id="rId947"/>
    <hyperlink ref="BP503" r:id="rId948"/>
    <hyperlink ref="A504" r:id="rId949"/>
    <hyperlink ref="BP504" r:id="rId950"/>
    <hyperlink ref="A505" r:id="rId951"/>
    <hyperlink ref="BP505" r:id="rId952"/>
    <hyperlink ref="A506" r:id="rId953"/>
    <hyperlink ref="BP506" r:id="rId954"/>
    <hyperlink ref="A507" r:id="rId955"/>
    <hyperlink ref="BP507" r:id="rId956"/>
    <hyperlink ref="A508" r:id="rId957"/>
    <hyperlink ref="BP508" r:id="rId958"/>
    <hyperlink ref="A509" r:id="rId959"/>
    <hyperlink ref="BP509" r:id="rId960"/>
    <hyperlink ref="A510" r:id="rId961"/>
    <hyperlink ref="BP510" r:id="rId962"/>
    <hyperlink ref="A511" r:id="rId963"/>
    <hyperlink ref="BP511" r:id="rId964"/>
    <hyperlink ref="A512" r:id="rId965"/>
    <hyperlink ref="BP512" r:id="rId966"/>
    <hyperlink ref="A513" r:id="rId967"/>
    <hyperlink ref="BP513" r:id="rId968"/>
    <hyperlink ref="A514" r:id="rId969"/>
    <hyperlink ref="BP514" r:id="rId970"/>
    <hyperlink ref="A515" r:id="rId971"/>
    <hyperlink ref="BP515" r:id="rId972"/>
    <hyperlink ref="A516" r:id="rId973"/>
    <hyperlink ref="BP516" r:id="rId974"/>
    <hyperlink ref="A517" r:id="rId975"/>
    <hyperlink ref="BP517" r:id="rId976"/>
    <hyperlink ref="A518" r:id="rId977"/>
    <hyperlink ref="BP518" r:id="rId978"/>
    <hyperlink ref="A519" r:id="rId979"/>
    <hyperlink ref="BP519" r:id="rId980"/>
    <hyperlink ref="A520" r:id="rId981"/>
    <hyperlink ref="BP520" r:id="rId982"/>
    <hyperlink ref="A521" r:id="rId983"/>
    <hyperlink ref="BP521" r:id="rId984"/>
    <hyperlink ref="A522" r:id="rId985"/>
    <hyperlink ref="BP522" r:id="rId986"/>
    <hyperlink ref="A523" r:id="rId987"/>
    <hyperlink ref="BP523" r:id="rId988"/>
    <hyperlink ref="A524" r:id="rId989"/>
    <hyperlink ref="BP524" r:id="rId990"/>
    <hyperlink ref="A525" r:id="rId991"/>
    <hyperlink ref="BP525" r:id="rId992"/>
    <hyperlink ref="A526" r:id="rId993"/>
    <hyperlink ref="BP526" r:id="rId994"/>
    <hyperlink ref="A527" r:id="rId995"/>
    <hyperlink ref="BP527" r:id="rId996"/>
    <hyperlink ref="A528" r:id="rId997"/>
    <hyperlink ref="BP528" r:id="rId998"/>
    <hyperlink ref="A529" r:id="rId999"/>
    <hyperlink ref="BP529" r:id="rId1000"/>
    <hyperlink ref="A530" r:id="rId1001"/>
    <hyperlink ref="BP530" r:id="rId1002"/>
    <hyperlink ref="A531" r:id="rId1003"/>
    <hyperlink ref="BP531" r:id="rId1004"/>
    <hyperlink ref="A532" r:id="rId1005"/>
    <hyperlink ref="A533" r:id="rId1006"/>
    <hyperlink ref="BP533" r:id="rId1007"/>
    <hyperlink ref="A534" r:id="rId1008"/>
    <hyperlink ref="BP534" r:id="rId1009"/>
    <hyperlink ref="A535" r:id="rId1010"/>
    <hyperlink ref="BP535" r:id="rId1011"/>
    <hyperlink ref="A536" r:id="rId1012"/>
    <hyperlink ref="BP536" r:id="rId1013"/>
    <hyperlink ref="A537" r:id="rId1014"/>
    <hyperlink ref="BP537" r:id="rId1015"/>
    <hyperlink ref="A538" r:id="rId1016"/>
    <hyperlink ref="BP538" r:id="rId1017"/>
    <hyperlink ref="A539" r:id="rId1018"/>
    <hyperlink ref="BP539" r:id="rId1019"/>
    <hyperlink ref="A540" r:id="rId1020"/>
    <hyperlink ref="BP540" r:id="rId1021"/>
    <hyperlink ref="A541" r:id="rId1022"/>
    <hyperlink ref="BP541" r:id="rId1023"/>
    <hyperlink ref="A542" r:id="rId1024"/>
    <hyperlink ref="BP542" r:id="rId1025"/>
    <hyperlink ref="A543" r:id="rId1026"/>
    <hyperlink ref="BP543" r:id="rId1027"/>
    <hyperlink ref="A544" r:id="rId1028"/>
    <hyperlink ref="BP544" r:id="rId1029"/>
    <hyperlink ref="A545" r:id="rId1030"/>
    <hyperlink ref="BP545" r:id="rId1031"/>
    <hyperlink ref="A546" r:id="rId1032"/>
    <hyperlink ref="BP546" r:id="rId1033"/>
    <hyperlink ref="A547" r:id="rId1034"/>
    <hyperlink ref="BP547" r:id="rId1035"/>
    <hyperlink ref="A548" r:id="rId1036"/>
    <hyperlink ref="BP548" r:id="rId1037"/>
    <hyperlink ref="A549" r:id="rId1038"/>
    <hyperlink ref="BP549" r:id="rId1039"/>
    <hyperlink ref="A550" r:id="rId1040"/>
    <hyperlink ref="BP550" r:id="rId1041"/>
    <hyperlink ref="A551" r:id="rId1042"/>
    <hyperlink ref="BP551" r:id="rId1043"/>
    <hyperlink ref="A552" r:id="rId1044"/>
    <hyperlink ref="BP552" r:id="rId1045"/>
    <hyperlink ref="A553" r:id="rId1046"/>
    <hyperlink ref="BP553" r:id="rId1047"/>
    <hyperlink ref="A554" r:id="rId1048"/>
    <hyperlink ref="BP554" r:id="rId1049"/>
    <hyperlink ref="A555" r:id="rId1050"/>
    <hyperlink ref="BP555" r:id="rId1051"/>
    <hyperlink ref="A556" r:id="rId1052"/>
    <hyperlink ref="BP556" r:id="rId1053"/>
    <hyperlink ref="A557" r:id="rId1054"/>
    <hyperlink ref="BP557" r:id="rId1055"/>
    <hyperlink ref="A558" r:id="rId1056"/>
    <hyperlink ref="BP558" r:id="rId1057"/>
    <hyperlink ref="A559" r:id="rId1058"/>
    <hyperlink ref="BP559" r:id="rId1059"/>
    <hyperlink ref="A560" r:id="rId1060"/>
    <hyperlink ref="BP560" r:id="rId1061"/>
    <hyperlink ref="A561" r:id="rId1062"/>
    <hyperlink ref="BP561" r:id="rId1063"/>
    <hyperlink ref="A562" r:id="rId1064"/>
    <hyperlink ref="BP562" r:id="rId1065"/>
    <hyperlink ref="A563" r:id="rId1066"/>
    <hyperlink ref="BP563" r:id="rId1067"/>
    <hyperlink ref="A564" r:id="rId1068"/>
    <hyperlink ref="BP564" r:id="rId1069"/>
    <hyperlink ref="A565" r:id="rId1070"/>
    <hyperlink ref="BP565" r:id="rId1071"/>
    <hyperlink ref="A566" r:id="rId1072"/>
    <hyperlink ref="BP566" r:id="rId1073"/>
    <hyperlink ref="A567" r:id="rId1074"/>
    <hyperlink ref="BP567" r:id="rId1075"/>
    <hyperlink ref="A568" r:id="rId1076"/>
    <hyperlink ref="BP568" r:id="rId1077"/>
    <hyperlink ref="A569" r:id="rId1078"/>
    <hyperlink ref="BP569" r:id="rId1079"/>
    <hyperlink ref="A570" r:id="rId1080"/>
    <hyperlink ref="BP570" r:id="rId1081"/>
    <hyperlink ref="A571" r:id="rId1082"/>
    <hyperlink ref="BP571" r:id="rId1083"/>
    <hyperlink ref="A572" r:id="rId1084"/>
    <hyperlink ref="BP572" r:id="rId1085"/>
    <hyperlink ref="A573" r:id="rId1086"/>
    <hyperlink ref="BP573" r:id="rId1087"/>
    <hyperlink ref="A574" r:id="rId1088"/>
    <hyperlink ref="BP574" r:id="rId1089"/>
    <hyperlink ref="A575" r:id="rId1090"/>
    <hyperlink ref="BP575" r:id="rId1091"/>
    <hyperlink ref="A576" r:id="rId1092"/>
    <hyperlink ref="BP576" r:id="rId1093"/>
    <hyperlink ref="A577" r:id="rId1094"/>
    <hyperlink ref="BP577" r:id="rId1095"/>
    <hyperlink ref="A578" r:id="rId1096"/>
    <hyperlink ref="BP578" r:id="rId1097"/>
    <hyperlink ref="A579" r:id="rId1098"/>
    <hyperlink ref="BP579" r:id="rId1099"/>
    <hyperlink ref="A580" r:id="rId1100"/>
    <hyperlink ref="BP580" r:id="rId1101"/>
    <hyperlink ref="A581" r:id="rId1102"/>
    <hyperlink ref="BP581" r:id="rId1103"/>
    <hyperlink ref="A582" r:id="rId1104"/>
    <hyperlink ref="BP582" r:id="rId1105"/>
    <hyperlink ref="A583" r:id="rId1106"/>
    <hyperlink ref="BP583" r:id="rId1107"/>
    <hyperlink ref="A584" r:id="rId1108"/>
    <hyperlink ref="BP584" r:id="rId1109"/>
    <hyperlink ref="A585" r:id="rId1110"/>
    <hyperlink ref="BP585" r:id="rId1111"/>
    <hyperlink ref="A586" r:id="rId1112"/>
    <hyperlink ref="BP586" r:id="rId1113"/>
    <hyperlink ref="A587" r:id="rId1114"/>
    <hyperlink ref="BP587" r:id="rId1115"/>
    <hyperlink ref="A588" r:id="rId1116"/>
    <hyperlink ref="BP588" r:id="rId1117"/>
    <hyperlink ref="A589" r:id="rId1118"/>
    <hyperlink ref="BP589" r:id="rId1119"/>
    <hyperlink ref="A590" r:id="rId1120"/>
    <hyperlink ref="BP590" r:id="rId1121"/>
    <hyperlink ref="A591" r:id="rId1122"/>
    <hyperlink ref="BP591" r:id="rId1123"/>
    <hyperlink ref="A592" r:id="rId1124"/>
    <hyperlink ref="BP592" r:id="rId1125"/>
    <hyperlink ref="A593" r:id="rId1126"/>
    <hyperlink ref="BP593" r:id="rId1127"/>
    <hyperlink ref="A594" r:id="rId1128"/>
    <hyperlink ref="BP594" r:id="rId1129"/>
    <hyperlink ref="A595" r:id="rId1130"/>
    <hyperlink ref="BP595" r:id="rId1131"/>
    <hyperlink ref="A596" r:id="rId1132"/>
    <hyperlink ref="A597" r:id="rId1133"/>
    <hyperlink ref="BP597" r:id="rId1134"/>
    <hyperlink ref="A598" r:id="rId1135"/>
    <hyperlink ref="BP598" r:id="rId1136"/>
    <hyperlink ref="A599" r:id="rId1137"/>
    <hyperlink ref="BP599" r:id="rId1138"/>
    <hyperlink ref="A600" r:id="rId1139"/>
    <hyperlink ref="BP600" r:id="rId1140"/>
    <hyperlink ref="A601" r:id="rId1141"/>
    <hyperlink ref="BP601" r:id="rId1142"/>
    <hyperlink ref="A602" r:id="rId1143"/>
    <hyperlink ref="BP602" r:id="rId1144"/>
    <hyperlink ref="A603" r:id="rId1145"/>
    <hyperlink ref="BP603" r:id="rId1146"/>
    <hyperlink ref="A604" r:id="rId1147"/>
    <hyperlink ref="BP604" r:id="rId1148"/>
    <hyperlink ref="A605" r:id="rId1149"/>
    <hyperlink ref="BP605" r:id="rId1150"/>
    <hyperlink ref="A606" r:id="rId1151"/>
    <hyperlink ref="BP606" r:id="rId1152"/>
    <hyperlink ref="A607" r:id="rId1153"/>
    <hyperlink ref="BP607" r:id="rId1154"/>
    <hyperlink ref="A608" r:id="rId1155"/>
    <hyperlink ref="BP608" r:id="rId1156"/>
    <hyperlink ref="A609" r:id="rId1157"/>
    <hyperlink ref="BP609" r:id="rId1158"/>
    <hyperlink ref="A610" r:id="rId1159"/>
    <hyperlink ref="BP610" r:id="rId1160"/>
    <hyperlink ref="A611" r:id="rId1161"/>
    <hyperlink ref="BP611" r:id="rId1162"/>
    <hyperlink ref="A612" r:id="rId1163"/>
    <hyperlink ref="BP612" r:id="rId1164"/>
    <hyperlink ref="A613" r:id="rId1165"/>
    <hyperlink ref="BP613" r:id="rId1166"/>
    <hyperlink ref="A614" r:id="rId1167"/>
    <hyperlink ref="BP614" r:id="rId1168"/>
    <hyperlink ref="A615" r:id="rId1169"/>
    <hyperlink ref="BP615" r:id="rId1170"/>
    <hyperlink ref="A616" r:id="rId1171"/>
    <hyperlink ref="BP616" r:id="rId1172"/>
    <hyperlink ref="A617" r:id="rId1173"/>
    <hyperlink ref="BP617" r:id="rId1174"/>
    <hyperlink ref="A618" r:id="rId1175"/>
    <hyperlink ref="BP618" r:id="rId1176"/>
    <hyperlink ref="A619" r:id="rId1177"/>
    <hyperlink ref="BP619" r:id="rId1178"/>
    <hyperlink ref="A620" r:id="rId1179"/>
    <hyperlink ref="BP620" r:id="rId1180"/>
    <hyperlink ref="A621" r:id="rId1181"/>
    <hyperlink ref="BP621" r:id="rId1182"/>
    <hyperlink ref="A622" r:id="rId1183"/>
    <hyperlink ref="BP622" r:id="rId1184"/>
    <hyperlink ref="A623" r:id="rId1185"/>
    <hyperlink ref="BP623" r:id="rId1186"/>
    <hyperlink ref="A624" r:id="rId1187"/>
    <hyperlink ref="BP624" r:id="rId1188"/>
    <hyperlink ref="A625" r:id="rId1189"/>
    <hyperlink ref="BP625" r:id="rId1190"/>
    <hyperlink ref="A626" r:id="rId1191"/>
    <hyperlink ref="BP626" r:id="rId1192"/>
    <hyperlink ref="A627" r:id="rId1193"/>
    <hyperlink ref="BP627" r:id="rId1194"/>
    <hyperlink ref="A628" r:id="rId1195"/>
    <hyperlink ref="BP628" r:id="rId1196"/>
    <hyperlink ref="A629" r:id="rId1197"/>
    <hyperlink ref="BP629" r:id="rId1198"/>
    <hyperlink ref="A630" r:id="rId1199"/>
    <hyperlink ref="BP630" r:id="rId1200"/>
    <hyperlink ref="A631" r:id="rId1201"/>
    <hyperlink ref="BP631" r:id="rId1202"/>
    <hyperlink ref="A632" r:id="rId1203"/>
    <hyperlink ref="BP632" r:id="rId1204"/>
    <hyperlink ref="A633" r:id="rId1205"/>
    <hyperlink ref="BP633" r:id="rId1206"/>
    <hyperlink ref="A634" r:id="rId1207"/>
    <hyperlink ref="BP634" r:id="rId1208"/>
    <hyperlink ref="A635" r:id="rId1209"/>
    <hyperlink ref="BP635" r:id="rId1210"/>
    <hyperlink ref="A636" r:id="rId1211"/>
    <hyperlink ref="BP636" r:id="rId1212"/>
    <hyperlink ref="A637" r:id="rId1213"/>
    <hyperlink ref="BP637" r:id="rId1214"/>
    <hyperlink ref="A638" r:id="rId1215"/>
    <hyperlink ref="BP638" r:id="rId1216"/>
    <hyperlink ref="A639" r:id="rId1217"/>
    <hyperlink ref="BP639" r:id="rId1218"/>
    <hyperlink ref="A640" r:id="rId1219"/>
    <hyperlink ref="BP640" r:id="rId1220"/>
    <hyperlink ref="A641" r:id="rId1221"/>
    <hyperlink ref="BP641" r:id="rId1222"/>
    <hyperlink ref="A642" r:id="rId1223"/>
    <hyperlink ref="BP642" r:id="rId1224"/>
    <hyperlink ref="A643" r:id="rId1225"/>
    <hyperlink ref="BP643" r:id="rId1226"/>
    <hyperlink ref="A644" r:id="rId1227"/>
    <hyperlink ref="BP644" r:id="rId1228"/>
    <hyperlink ref="A645" r:id="rId1229"/>
    <hyperlink ref="BP645" r:id="rId1230"/>
    <hyperlink ref="A646" r:id="rId1231"/>
    <hyperlink ref="BP646" r:id="rId1232"/>
    <hyperlink ref="A647" r:id="rId1233"/>
    <hyperlink ref="BP647" r:id="rId1234"/>
    <hyperlink ref="A648" r:id="rId1235"/>
    <hyperlink ref="BP648" r:id="rId1236"/>
    <hyperlink ref="A649" r:id="rId1237"/>
    <hyperlink ref="BP649" r:id="rId1238"/>
    <hyperlink ref="A650" r:id="rId1239"/>
    <hyperlink ref="BP650" r:id="rId1240"/>
    <hyperlink ref="A651" r:id="rId1241"/>
    <hyperlink ref="BP651" r:id="rId1242"/>
    <hyperlink ref="A652" r:id="rId1243"/>
    <hyperlink ref="BP652" r:id="rId1244"/>
    <hyperlink ref="A653" r:id="rId1245"/>
    <hyperlink ref="BP653" r:id="rId1246"/>
    <hyperlink ref="A654" r:id="rId1247"/>
    <hyperlink ref="BP654" r:id="rId1248"/>
    <hyperlink ref="A655" r:id="rId1249"/>
    <hyperlink ref="BP655" r:id="rId1250"/>
    <hyperlink ref="A656" r:id="rId1251"/>
    <hyperlink ref="BP656" r:id="rId1252"/>
    <hyperlink ref="A657" r:id="rId1253"/>
    <hyperlink ref="BP657" r:id="rId1254"/>
    <hyperlink ref="A658" r:id="rId1255"/>
    <hyperlink ref="BP658" r:id="rId1256"/>
    <hyperlink ref="A659" r:id="rId1257"/>
    <hyperlink ref="BP659" r:id="rId1258"/>
    <hyperlink ref="A660" r:id="rId1259"/>
    <hyperlink ref="BP660" r:id="rId1260"/>
    <hyperlink ref="A661" r:id="rId1261"/>
    <hyperlink ref="BP661" r:id="rId1262"/>
    <hyperlink ref="A662" r:id="rId1263"/>
    <hyperlink ref="BP662" r:id="rId1264"/>
    <hyperlink ref="A663" r:id="rId1265"/>
    <hyperlink ref="BP663" r:id="rId1266"/>
    <hyperlink ref="A664" r:id="rId1267"/>
    <hyperlink ref="BP664" r:id="rId1268"/>
    <hyperlink ref="A665" r:id="rId1269"/>
    <hyperlink ref="BP665" r:id="rId1270"/>
    <hyperlink ref="A666" r:id="rId1271"/>
    <hyperlink ref="BP666" r:id="rId1272"/>
    <hyperlink ref="A667" r:id="rId1273"/>
    <hyperlink ref="BP667" r:id="rId1274"/>
    <hyperlink ref="A668" r:id="rId1275"/>
    <hyperlink ref="BP668" r:id="rId1276"/>
    <hyperlink ref="A669" r:id="rId1277"/>
    <hyperlink ref="BP669" r:id="rId1278"/>
    <hyperlink ref="A670" r:id="rId1279"/>
    <hyperlink ref="BP670" r:id="rId1280"/>
    <hyperlink ref="A671" r:id="rId1281"/>
    <hyperlink ref="BP671" r:id="rId1282"/>
    <hyperlink ref="A672" r:id="rId1283"/>
    <hyperlink ref="BP672" r:id="rId1284"/>
    <hyperlink ref="A673" r:id="rId1285"/>
    <hyperlink ref="BP673" r:id="rId1286"/>
    <hyperlink ref="A674" r:id="rId1287"/>
    <hyperlink ref="BP674" r:id="rId1288"/>
    <hyperlink ref="A675" r:id="rId1289"/>
    <hyperlink ref="BP675" r:id="rId1290"/>
    <hyperlink ref="A676" r:id="rId1291"/>
    <hyperlink ref="BP676" r:id="rId1292"/>
    <hyperlink ref="A677" r:id="rId1293"/>
    <hyperlink ref="BP677" r:id="rId1294"/>
    <hyperlink ref="A678" r:id="rId1295"/>
    <hyperlink ref="BP678" r:id="rId1296"/>
    <hyperlink ref="A679" r:id="rId1297"/>
    <hyperlink ref="BP679" r:id="rId1298"/>
    <hyperlink ref="A680" r:id="rId1299"/>
    <hyperlink ref="BP680" r:id="rId1300"/>
    <hyperlink ref="A681" r:id="rId1301"/>
    <hyperlink ref="BP681" r:id="rId1302"/>
    <hyperlink ref="A682" r:id="rId1303"/>
    <hyperlink ref="BP682" r:id="rId1304"/>
    <hyperlink ref="A683" r:id="rId1305"/>
    <hyperlink ref="BP683" r:id="rId1306"/>
    <hyperlink ref="A684" r:id="rId1307"/>
    <hyperlink ref="BP684" r:id="rId1308"/>
    <hyperlink ref="A685" r:id="rId1309"/>
    <hyperlink ref="BP685" r:id="rId1310"/>
    <hyperlink ref="A686" r:id="rId1311"/>
    <hyperlink ref="BP686" r:id="rId1312"/>
    <hyperlink ref="A687" r:id="rId1313"/>
    <hyperlink ref="BP687" r:id="rId1314"/>
    <hyperlink ref="A688" r:id="rId1315"/>
    <hyperlink ref="BP688" r:id="rId1316"/>
    <hyperlink ref="A689" r:id="rId1317"/>
    <hyperlink ref="BP689" r:id="rId1318"/>
    <hyperlink ref="A690" r:id="rId1319"/>
    <hyperlink ref="BP690" r:id="rId1320"/>
    <hyperlink ref="A691" r:id="rId1321"/>
    <hyperlink ref="BP691" r:id="rId1322"/>
    <hyperlink ref="A692" r:id="rId1323"/>
    <hyperlink ref="BP692" r:id="rId1324"/>
    <hyperlink ref="A693" r:id="rId1325"/>
    <hyperlink ref="BP693" r:id="rId1326"/>
    <hyperlink ref="A694" r:id="rId1327"/>
    <hyperlink ref="BP694" r:id="rId1328"/>
    <hyperlink ref="A695" r:id="rId1329"/>
    <hyperlink ref="BP695" r:id="rId1330"/>
    <hyperlink ref="A696" r:id="rId1331"/>
    <hyperlink ref="BP696" r:id="rId1332"/>
    <hyperlink ref="A697" r:id="rId1333"/>
    <hyperlink ref="BP697" r:id="rId1334"/>
    <hyperlink ref="A698" r:id="rId1335"/>
    <hyperlink ref="BP698" r:id="rId1336"/>
    <hyperlink ref="A699" r:id="rId1337"/>
    <hyperlink ref="BP699" r:id="rId1338"/>
    <hyperlink ref="A700" r:id="rId1339"/>
    <hyperlink ref="BP700" r:id="rId1340"/>
    <hyperlink ref="A701" r:id="rId1341"/>
    <hyperlink ref="BP701" r:id="rId1342"/>
    <hyperlink ref="A702" r:id="rId1343"/>
    <hyperlink ref="BP702" r:id="rId1344"/>
    <hyperlink ref="A703" r:id="rId1345"/>
    <hyperlink ref="BP703" r:id="rId1346"/>
    <hyperlink ref="A704" r:id="rId1347"/>
    <hyperlink ref="BP704" r:id="rId1348"/>
    <hyperlink ref="A705" r:id="rId1349"/>
    <hyperlink ref="BP705" r:id="rId1350"/>
    <hyperlink ref="A706" r:id="rId1351"/>
    <hyperlink ref="BP706" r:id="rId1352"/>
    <hyperlink ref="A707" r:id="rId1353"/>
    <hyperlink ref="BP707" r:id="rId1354"/>
    <hyperlink ref="A708" r:id="rId1355"/>
    <hyperlink ref="BP708" r:id="rId1356"/>
    <hyperlink ref="A709" r:id="rId1357"/>
    <hyperlink ref="BP709" r:id="rId1358"/>
    <hyperlink ref="A710" r:id="rId1359"/>
    <hyperlink ref="BP710" r:id="rId1360"/>
    <hyperlink ref="A711" r:id="rId1361"/>
    <hyperlink ref="BP711" r:id="rId1362"/>
    <hyperlink ref="A712" r:id="rId1363"/>
    <hyperlink ref="BP712" r:id="rId1364"/>
    <hyperlink ref="A713" r:id="rId1365"/>
    <hyperlink ref="BP713" r:id="rId1366"/>
    <hyperlink ref="A714" r:id="rId1367"/>
    <hyperlink ref="BP714" r:id="rId1368"/>
    <hyperlink ref="A715" r:id="rId1369"/>
    <hyperlink ref="BP715" r:id="rId1370"/>
    <hyperlink ref="A716" r:id="rId1371"/>
    <hyperlink ref="BP716" r:id="rId1372"/>
    <hyperlink ref="A717" r:id="rId1373"/>
    <hyperlink ref="BP717" r:id="rId1374"/>
    <hyperlink ref="A718" r:id="rId1375"/>
    <hyperlink ref="BP718" r:id="rId1376"/>
    <hyperlink ref="A719" r:id="rId1377"/>
    <hyperlink ref="BP719" r:id="rId1378"/>
    <hyperlink ref="A720" r:id="rId1379"/>
    <hyperlink ref="BP720" r:id="rId1380"/>
    <hyperlink ref="A721" r:id="rId1381"/>
    <hyperlink ref="BP721" r:id="rId1382"/>
    <hyperlink ref="A722" r:id="rId1383"/>
    <hyperlink ref="BP722" r:id="rId1384"/>
    <hyperlink ref="A723" r:id="rId1385"/>
    <hyperlink ref="BP723" r:id="rId1386"/>
    <hyperlink ref="A724" r:id="rId1387"/>
    <hyperlink ref="BP724" r:id="rId1388"/>
    <hyperlink ref="A725" r:id="rId1389"/>
    <hyperlink ref="BP725" r:id="rId1390"/>
    <hyperlink ref="A726" r:id="rId1391"/>
    <hyperlink ref="BP726" r:id="rId1392"/>
    <hyperlink ref="A727" r:id="rId1393"/>
    <hyperlink ref="BP727" r:id="rId1394"/>
    <hyperlink ref="A728" r:id="rId1395"/>
    <hyperlink ref="BP728" r:id="rId1396"/>
    <hyperlink ref="A729" r:id="rId1397"/>
    <hyperlink ref="BP729" r:id="rId1398"/>
    <hyperlink ref="A730" r:id="rId1399"/>
    <hyperlink ref="BP730" r:id="rId1400"/>
    <hyperlink ref="A731" r:id="rId1401"/>
    <hyperlink ref="BP731" r:id="rId1402"/>
    <hyperlink ref="A732" r:id="rId1403"/>
    <hyperlink ref="BP732" r:id="rId1404"/>
    <hyperlink ref="A733" r:id="rId1405"/>
    <hyperlink ref="BP733" r:id="rId1406"/>
    <hyperlink ref="A734" r:id="rId1407"/>
    <hyperlink ref="BP734" r:id="rId1408"/>
    <hyperlink ref="A735" r:id="rId1409"/>
    <hyperlink ref="BP735" r:id="rId1410"/>
    <hyperlink ref="A736" r:id="rId1411"/>
    <hyperlink ref="BP736" r:id="rId1412"/>
    <hyperlink ref="A737" r:id="rId1413"/>
    <hyperlink ref="BP737" r:id="rId1414"/>
    <hyperlink ref="A738" r:id="rId1415"/>
    <hyperlink ref="BP738" r:id="rId1416"/>
    <hyperlink ref="A739" r:id="rId1417"/>
    <hyperlink ref="BP739" r:id="rId1418"/>
    <hyperlink ref="A740" r:id="rId1419"/>
    <hyperlink ref="BP740" r:id="rId1420"/>
    <hyperlink ref="A741" r:id="rId1421"/>
    <hyperlink ref="BP741" r:id="rId1422"/>
    <hyperlink ref="A742" r:id="rId1423"/>
    <hyperlink ref="BP742" r:id="rId1424"/>
    <hyperlink ref="A743" r:id="rId1425"/>
    <hyperlink ref="BP743" r:id="rId1426"/>
    <hyperlink ref="A744" r:id="rId1427"/>
    <hyperlink ref="BP744" r:id="rId1428"/>
    <hyperlink ref="A745" r:id="rId1429"/>
    <hyperlink ref="BP745" r:id="rId1430"/>
    <hyperlink ref="A746" r:id="rId1431"/>
    <hyperlink ref="BP746" r:id="rId1432"/>
    <hyperlink ref="A747" r:id="rId1433"/>
    <hyperlink ref="BP747" r:id="rId1434"/>
    <hyperlink ref="A748" r:id="rId1435"/>
    <hyperlink ref="BP748" r:id="rId1436"/>
    <hyperlink ref="A749" r:id="rId1437"/>
    <hyperlink ref="BP749" r:id="rId1438"/>
    <hyperlink ref="A750" r:id="rId1439"/>
    <hyperlink ref="BP750" r:id="rId1440"/>
    <hyperlink ref="A751" r:id="rId1441"/>
    <hyperlink ref="BP751" r:id="rId1442"/>
    <hyperlink ref="A752" r:id="rId1443"/>
    <hyperlink ref="BP752" r:id="rId1444"/>
    <hyperlink ref="A753" r:id="rId1445"/>
    <hyperlink ref="BP753" r:id="rId1446"/>
    <hyperlink ref="A754" r:id="rId1447"/>
    <hyperlink ref="BP754" r:id="rId1448"/>
    <hyperlink ref="A755" r:id="rId1449"/>
    <hyperlink ref="BP755" r:id="rId1450"/>
    <hyperlink ref="A756" r:id="rId1451"/>
    <hyperlink ref="BP756" r:id="rId1452"/>
    <hyperlink ref="A757" r:id="rId1453"/>
    <hyperlink ref="BP757" r:id="rId1454"/>
    <hyperlink ref="A758" r:id="rId1455"/>
    <hyperlink ref="BP758" r:id="rId1456"/>
    <hyperlink ref="A759" r:id="rId1457"/>
    <hyperlink ref="BP759" r:id="rId1458"/>
    <hyperlink ref="A760" r:id="rId1459"/>
    <hyperlink ref="BP760" r:id="rId1460"/>
    <hyperlink ref="A761" r:id="rId1461"/>
    <hyperlink ref="BP761" r:id="rId1462"/>
    <hyperlink ref="A762" r:id="rId1463"/>
    <hyperlink ref="BP762" r:id="rId1464"/>
    <hyperlink ref="A763" r:id="rId1465"/>
    <hyperlink ref="BP763" r:id="rId1466"/>
    <hyperlink ref="A764" r:id="rId1467"/>
    <hyperlink ref="BP764" r:id="rId1468"/>
    <hyperlink ref="A765" r:id="rId1469"/>
    <hyperlink ref="BP765" r:id="rId1470"/>
    <hyperlink ref="A766" r:id="rId1471"/>
    <hyperlink ref="BP766" r:id="rId1472"/>
    <hyperlink ref="A767" r:id="rId1473"/>
    <hyperlink ref="BP767" r:id="rId1474"/>
    <hyperlink ref="A768" r:id="rId1475"/>
    <hyperlink ref="BP768" r:id="rId1476"/>
    <hyperlink ref="A769" r:id="rId1477"/>
    <hyperlink ref="BP769" r:id="rId1478"/>
    <hyperlink ref="A770" r:id="rId1479"/>
    <hyperlink ref="BP770" r:id="rId1480"/>
    <hyperlink ref="A771" r:id="rId1481"/>
    <hyperlink ref="BP771" r:id="rId1482"/>
    <hyperlink ref="A772" r:id="rId1483"/>
    <hyperlink ref="BP772" r:id="rId1484"/>
    <hyperlink ref="A773" r:id="rId1485"/>
    <hyperlink ref="A774" r:id="rId1486"/>
    <hyperlink ref="BP774" r:id="rId1487"/>
    <hyperlink ref="A775" r:id="rId1488"/>
    <hyperlink ref="BP775" r:id="rId1489"/>
    <hyperlink ref="A776" r:id="rId1490"/>
    <hyperlink ref="BP776" r:id="rId1491"/>
    <hyperlink ref="A777" r:id="rId1492"/>
    <hyperlink ref="BP777" r:id="rId1493"/>
    <hyperlink ref="A778" r:id="rId1494"/>
    <hyperlink ref="BP778" r:id="rId1495"/>
    <hyperlink ref="A779" r:id="rId1496"/>
    <hyperlink ref="BP779" r:id="rId1497"/>
    <hyperlink ref="A780" r:id="rId1498"/>
    <hyperlink ref="BP780" r:id="rId1499"/>
    <hyperlink ref="A781" r:id="rId1500"/>
    <hyperlink ref="BP781" r:id="rId1501"/>
    <hyperlink ref="A782" r:id="rId1502"/>
    <hyperlink ref="BP782" r:id="rId1503"/>
    <hyperlink ref="A783" r:id="rId1504"/>
    <hyperlink ref="BP783" r:id="rId1505"/>
    <hyperlink ref="A784" r:id="rId1506"/>
    <hyperlink ref="BP784" r:id="rId1507"/>
    <hyperlink ref="A785" r:id="rId1508"/>
    <hyperlink ref="BP785" r:id="rId1509"/>
    <hyperlink ref="A786" r:id="rId1510"/>
    <hyperlink ref="BP786" r:id="rId1511"/>
    <hyperlink ref="A787" r:id="rId1512"/>
    <hyperlink ref="BP787" r:id="rId1513"/>
    <hyperlink ref="A788" r:id="rId1514"/>
    <hyperlink ref="BP788" r:id="rId1515"/>
    <hyperlink ref="A789" r:id="rId1516"/>
    <hyperlink ref="BP789" r:id="rId1517"/>
    <hyperlink ref="A790" r:id="rId1518"/>
    <hyperlink ref="BP790" r:id="rId1519"/>
    <hyperlink ref="A791" r:id="rId1520"/>
    <hyperlink ref="BP791" r:id="rId1521"/>
    <hyperlink ref="A792" r:id="rId1522"/>
    <hyperlink ref="BP792" r:id="rId1523"/>
    <hyperlink ref="A793" r:id="rId1524"/>
    <hyperlink ref="BP793" r:id="rId1525"/>
    <hyperlink ref="A794" r:id="rId1526"/>
    <hyperlink ref="BP794" r:id="rId1527"/>
    <hyperlink ref="A795" r:id="rId1528"/>
    <hyperlink ref="BP795" r:id="rId1529"/>
    <hyperlink ref="A796" r:id="rId1530"/>
    <hyperlink ref="BP796" r:id="rId1531"/>
    <hyperlink ref="A797" r:id="rId1532"/>
    <hyperlink ref="BP797" r:id="rId1533"/>
    <hyperlink ref="A798" r:id="rId1534"/>
    <hyperlink ref="BP798" r:id="rId1535"/>
    <hyperlink ref="A799" r:id="rId1536"/>
    <hyperlink ref="BP799" r:id="rId1537"/>
    <hyperlink ref="A800" r:id="rId1538"/>
    <hyperlink ref="BP800" r:id="rId1539"/>
    <hyperlink ref="A801" r:id="rId1540"/>
    <hyperlink ref="BP801" r:id="rId1541"/>
    <hyperlink ref="A802" r:id="rId1542"/>
    <hyperlink ref="BP802" r:id="rId1543"/>
    <hyperlink ref="A803" r:id="rId1544"/>
    <hyperlink ref="BP803" r:id="rId1545"/>
    <hyperlink ref="A804" r:id="rId1546"/>
    <hyperlink ref="BP804" r:id="rId1547"/>
    <hyperlink ref="A805" r:id="rId1548"/>
    <hyperlink ref="BP805" r:id="rId1549"/>
    <hyperlink ref="A806" r:id="rId1550"/>
    <hyperlink ref="BP806" r:id="rId1551"/>
    <hyperlink ref="A807" r:id="rId1552"/>
    <hyperlink ref="BP807" r:id="rId1553"/>
    <hyperlink ref="A808" r:id="rId1554"/>
    <hyperlink ref="BP808" r:id="rId1555"/>
    <hyperlink ref="A809" r:id="rId1556"/>
    <hyperlink ref="BP809" r:id="rId1557"/>
    <hyperlink ref="A810" r:id="rId1558"/>
    <hyperlink ref="BP810" r:id="rId1559"/>
    <hyperlink ref="A811" r:id="rId1560"/>
    <hyperlink ref="BP811" r:id="rId1561"/>
    <hyperlink ref="A812" r:id="rId1562"/>
    <hyperlink ref="BP812" r:id="rId1563"/>
    <hyperlink ref="A813" r:id="rId1564"/>
    <hyperlink ref="BP813" r:id="rId1565"/>
    <hyperlink ref="A814" r:id="rId1566"/>
    <hyperlink ref="BP814" r:id="rId1567"/>
    <hyperlink ref="A815" r:id="rId1568"/>
    <hyperlink ref="BP815" r:id="rId1569"/>
    <hyperlink ref="A816" r:id="rId1570"/>
    <hyperlink ref="BP816" r:id="rId1571"/>
    <hyperlink ref="A817" r:id="rId1572"/>
    <hyperlink ref="BP817" r:id="rId1573"/>
    <hyperlink ref="A818" r:id="rId1574"/>
    <hyperlink ref="BP818" r:id="rId1575"/>
    <hyperlink ref="A819" r:id="rId1576"/>
    <hyperlink ref="BP819" r:id="rId1577"/>
    <hyperlink ref="A820" r:id="rId1578"/>
    <hyperlink ref="BP820" r:id="rId1579"/>
    <hyperlink ref="A821" r:id="rId1580"/>
    <hyperlink ref="BP821" r:id="rId1581"/>
    <hyperlink ref="A822" r:id="rId1582"/>
    <hyperlink ref="BP822" r:id="rId1583"/>
    <hyperlink ref="A823" r:id="rId1584"/>
    <hyperlink ref="BP823" r:id="rId1585"/>
    <hyperlink ref="A824" r:id="rId1586"/>
    <hyperlink ref="BP824" r:id="rId1587"/>
    <hyperlink ref="A825" r:id="rId1588"/>
    <hyperlink ref="BP825" r:id="rId1589"/>
    <hyperlink ref="A826" r:id="rId1590"/>
    <hyperlink ref="BP826" r:id="rId1591"/>
    <hyperlink ref="A827" r:id="rId1592"/>
    <hyperlink ref="BP827" r:id="rId1593"/>
    <hyperlink ref="A828" r:id="rId1594"/>
    <hyperlink ref="BP828" r:id="rId1595"/>
    <hyperlink ref="A829" r:id="rId1596"/>
    <hyperlink ref="BP829" r:id="rId1597"/>
    <hyperlink ref="A830" r:id="rId1598"/>
    <hyperlink ref="BP830" r:id="rId1599"/>
    <hyperlink ref="A831" r:id="rId1600"/>
    <hyperlink ref="BP831" r:id="rId1601"/>
    <hyperlink ref="A832" r:id="rId1602"/>
    <hyperlink ref="BP832" r:id="rId1603"/>
    <hyperlink ref="A833" r:id="rId1604"/>
    <hyperlink ref="BP833" r:id="rId1605"/>
    <hyperlink ref="A834" r:id="rId1606"/>
    <hyperlink ref="BP834" r:id="rId1607"/>
    <hyperlink ref="A835" r:id="rId1608"/>
    <hyperlink ref="BP835" r:id="rId1609"/>
    <hyperlink ref="A836" r:id="rId1610"/>
    <hyperlink ref="BP836" r:id="rId1611"/>
    <hyperlink ref="A837" r:id="rId1612"/>
    <hyperlink ref="BP837" r:id="rId1613"/>
    <hyperlink ref="A838" r:id="rId1614"/>
    <hyperlink ref="BP838" r:id="rId1615"/>
    <hyperlink ref="A839" r:id="rId1616"/>
    <hyperlink ref="BP839" r:id="rId1617"/>
    <hyperlink ref="A840" r:id="rId1618"/>
    <hyperlink ref="BP840" r:id="rId1619"/>
    <hyperlink ref="A841" r:id="rId1620"/>
    <hyperlink ref="BP841" r:id="rId1621"/>
    <hyperlink ref="A842" r:id="rId1622"/>
    <hyperlink ref="BP842" r:id="rId1623"/>
    <hyperlink ref="A843" r:id="rId1624"/>
    <hyperlink ref="BP843" r:id="rId1625"/>
    <hyperlink ref="A844" r:id="rId1626"/>
    <hyperlink ref="BP844" r:id="rId1627"/>
    <hyperlink ref="A845" r:id="rId1628"/>
    <hyperlink ref="BP845" r:id="rId1629"/>
    <hyperlink ref="A846" r:id="rId1630"/>
    <hyperlink ref="BP846" r:id="rId1631"/>
    <hyperlink ref="A847" r:id="rId1632"/>
    <hyperlink ref="BP847" r:id="rId1633"/>
    <hyperlink ref="A848" r:id="rId1634"/>
    <hyperlink ref="BP848" r:id="rId1635"/>
    <hyperlink ref="A849" r:id="rId1636"/>
    <hyperlink ref="BP849" r:id="rId1637"/>
    <hyperlink ref="A850" r:id="rId1638"/>
    <hyperlink ref="BP850" r:id="rId1639"/>
    <hyperlink ref="A851" r:id="rId1640"/>
    <hyperlink ref="BP851" r:id="rId1641"/>
    <hyperlink ref="A852" r:id="rId1642"/>
    <hyperlink ref="BP852" r:id="rId1643"/>
    <hyperlink ref="A853" r:id="rId1644"/>
    <hyperlink ref="BP853" r:id="rId1645"/>
    <hyperlink ref="A854" r:id="rId1646"/>
    <hyperlink ref="BP854" r:id="rId1647"/>
    <hyperlink ref="A855" r:id="rId1648"/>
    <hyperlink ref="BP855" r:id="rId1649"/>
    <hyperlink ref="A856" r:id="rId1650"/>
    <hyperlink ref="BP856" r:id="rId1651"/>
    <hyperlink ref="A857" r:id="rId1652"/>
    <hyperlink ref="BP857" r:id="rId1653"/>
    <hyperlink ref="A858" r:id="rId1654"/>
    <hyperlink ref="BP858" r:id="rId1655"/>
    <hyperlink ref="A859" r:id="rId1656"/>
    <hyperlink ref="BP859" r:id="rId1657"/>
    <hyperlink ref="A860" r:id="rId1658"/>
    <hyperlink ref="BP860" r:id="rId1659"/>
    <hyperlink ref="A861" r:id="rId1660"/>
    <hyperlink ref="BP861" r:id="rId1661"/>
    <hyperlink ref="A862" r:id="rId1662"/>
    <hyperlink ref="BP862" r:id="rId1663"/>
    <hyperlink ref="A863" r:id="rId1664"/>
    <hyperlink ref="BP863" r:id="rId1665"/>
    <hyperlink ref="A864" r:id="rId1666"/>
    <hyperlink ref="BP864" r:id="rId1667"/>
    <hyperlink ref="A865" r:id="rId1668"/>
    <hyperlink ref="BP865" r:id="rId1669"/>
    <hyperlink ref="A866" r:id="rId1670"/>
    <hyperlink ref="BP866" r:id="rId1671"/>
    <hyperlink ref="A867" r:id="rId1672"/>
    <hyperlink ref="BP867" r:id="rId1673"/>
    <hyperlink ref="A868" r:id="rId1674"/>
    <hyperlink ref="BP868" r:id="rId1675"/>
    <hyperlink ref="A869" r:id="rId1676"/>
    <hyperlink ref="BP869" r:id="rId1677"/>
    <hyperlink ref="A870" r:id="rId1678"/>
    <hyperlink ref="BP870" r:id="rId1679"/>
    <hyperlink ref="A871" r:id="rId1680"/>
    <hyperlink ref="BP871" r:id="rId1681"/>
    <hyperlink ref="A872" r:id="rId1682"/>
    <hyperlink ref="BP872" r:id="rId1683"/>
    <hyperlink ref="A873" r:id="rId1684"/>
    <hyperlink ref="BP873" r:id="rId1685"/>
    <hyperlink ref="A874" r:id="rId1686"/>
    <hyperlink ref="BP874" r:id="rId1687"/>
    <hyperlink ref="A875" r:id="rId1688"/>
    <hyperlink ref="BP875" r:id="rId1689"/>
    <hyperlink ref="A876" r:id="rId1690"/>
    <hyperlink ref="BP876" r:id="rId1691"/>
    <hyperlink ref="A877" r:id="rId1692"/>
    <hyperlink ref="BP877" r:id="rId1693"/>
    <hyperlink ref="A878" r:id="rId1694"/>
    <hyperlink ref="BP878" r:id="rId1695"/>
    <hyperlink ref="A879" r:id="rId1696"/>
    <hyperlink ref="BP879" r:id="rId1697"/>
    <hyperlink ref="A880" r:id="rId1698"/>
    <hyperlink ref="BP880" r:id="rId1699"/>
    <hyperlink ref="A881" r:id="rId1700"/>
    <hyperlink ref="BP881" r:id="rId1701"/>
    <hyperlink ref="A882" r:id="rId1702"/>
    <hyperlink ref="BP882" r:id="rId1703"/>
    <hyperlink ref="A883" r:id="rId1704"/>
    <hyperlink ref="BP883" r:id="rId1705"/>
    <hyperlink ref="A884" r:id="rId1706"/>
    <hyperlink ref="BP884" r:id="rId1707"/>
    <hyperlink ref="A885" r:id="rId1708"/>
    <hyperlink ref="BP885" r:id="rId1709"/>
    <hyperlink ref="A886" r:id="rId1710"/>
    <hyperlink ref="BP886" r:id="rId1711"/>
    <hyperlink ref="A887" r:id="rId1712"/>
    <hyperlink ref="BP887" r:id="rId1713"/>
    <hyperlink ref="A888" r:id="rId1714"/>
    <hyperlink ref="BP888" r:id="rId1715"/>
    <hyperlink ref="A889" r:id="rId1716"/>
    <hyperlink ref="BP889" r:id="rId1717"/>
    <hyperlink ref="A890" r:id="rId1718"/>
    <hyperlink ref="BP890" r:id="rId1719"/>
    <hyperlink ref="A891" r:id="rId1720"/>
    <hyperlink ref="BP891" r:id="rId1721"/>
    <hyperlink ref="A892" r:id="rId1722"/>
    <hyperlink ref="BP892" r:id="rId1723"/>
    <hyperlink ref="A893" r:id="rId1724"/>
    <hyperlink ref="BP893" r:id="rId1725"/>
    <hyperlink ref="A894" r:id="rId1726"/>
    <hyperlink ref="BP894" r:id="rId1727"/>
    <hyperlink ref="A895" r:id="rId1728"/>
    <hyperlink ref="BP895" r:id="rId1729"/>
    <hyperlink ref="A896" r:id="rId1730"/>
    <hyperlink ref="BP896" r:id="rId1731"/>
    <hyperlink ref="A897" r:id="rId1732"/>
    <hyperlink ref="BP897" r:id="rId1733"/>
    <hyperlink ref="A898" r:id="rId1734"/>
    <hyperlink ref="BP898" r:id="rId1735"/>
    <hyperlink ref="A899" r:id="rId1736"/>
    <hyperlink ref="BP899" r:id="rId1737"/>
    <hyperlink ref="A900" r:id="rId1738"/>
    <hyperlink ref="BP900" r:id="rId1739"/>
    <hyperlink ref="A901" r:id="rId1740"/>
    <hyperlink ref="BP901" r:id="rId1741"/>
    <hyperlink ref="A902" r:id="rId1742"/>
    <hyperlink ref="BP902" r:id="rId1743"/>
    <hyperlink ref="A903" r:id="rId1744"/>
    <hyperlink ref="BP903" r:id="rId1745"/>
    <hyperlink ref="A904" r:id="rId1746"/>
    <hyperlink ref="BP904" r:id="rId1747"/>
    <hyperlink ref="A905" r:id="rId1748"/>
    <hyperlink ref="BP905" r:id="rId1749"/>
    <hyperlink ref="A906" r:id="rId1750"/>
    <hyperlink ref="BP906" r:id="rId1751"/>
    <hyperlink ref="A907" r:id="rId1752"/>
    <hyperlink ref="BP907" r:id="rId1753"/>
    <hyperlink ref="A908" r:id="rId1754"/>
    <hyperlink ref="BP908" r:id="rId1755"/>
    <hyperlink ref="A909" r:id="rId1756"/>
    <hyperlink ref="BP909" r:id="rId1757"/>
    <hyperlink ref="A910" r:id="rId1758"/>
    <hyperlink ref="BP910" r:id="rId1759"/>
    <hyperlink ref="A911" r:id="rId1760"/>
    <hyperlink ref="BP911" r:id="rId1761"/>
    <hyperlink ref="A912" r:id="rId1762"/>
    <hyperlink ref="BP912" r:id="rId1763"/>
    <hyperlink ref="A913" r:id="rId1764"/>
    <hyperlink ref="BP913" r:id="rId1765"/>
    <hyperlink ref="A914" r:id="rId1766"/>
    <hyperlink ref="BP914" r:id="rId1767"/>
    <hyperlink ref="A915" r:id="rId1768"/>
    <hyperlink ref="BP915" r:id="rId1769"/>
    <hyperlink ref="A916" r:id="rId1770"/>
    <hyperlink ref="BP916" r:id="rId1771"/>
    <hyperlink ref="A917" r:id="rId1772"/>
    <hyperlink ref="BP917" r:id="rId1773"/>
    <hyperlink ref="A918" r:id="rId1774"/>
    <hyperlink ref="BP918" r:id="rId1775"/>
    <hyperlink ref="A919" r:id="rId1776"/>
    <hyperlink ref="BP919" r:id="rId1777"/>
    <hyperlink ref="A920" r:id="rId1778"/>
    <hyperlink ref="BP920" r:id="rId1779"/>
    <hyperlink ref="A921" r:id="rId1780"/>
    <hyperlink ref="BP921" r:id="rId1781"/>
    <hyperlink ref="A922" r:id="rId1782"/>
    <hyperlink ref="AT922" r:id="rId1783"/>
    <hyperlink ref="BP922" r:id="rId1784"/>
    <hyperlink ref="A923" r:id="rId1785"/>
    <hyperlink ref="BP923" r:id="rId1786"/>
    <hyperlink ref="A924" r:id="rId1787"/>
    <hyperlink ref="BP924" r:id="rId1788"/>
    <hyperlink ref="A925" r:id="rId1789"/>
    <hyperlink ref="BP925" r:id="rId1790"/>
    <hyperlink ref="A926" r:id="rId1791"/>
    <hyperlink ref="BP926" r:id="rId1792"/>
    <hyperlink ref="A927" r:id="rId1793"/>
    <hyperlink ref="BP927" r:id="rId1794"/>
    <hyperlink ref="A928" r:id="rId1795"/>
    <hyperlink ref="BP928" r:id="rId1796"/>
    <hyperlink ref="A929" r:id="rId1797"/>
    <hyperlink ref="BP929" r:id="rId1798"/>
    <hyperlink ref="A930" r:id="rId1799"/>
    <hyperlink ref="BP930" r:id="rId1800"/>
    <hyperlink ref="A931" r:id="rId1801"/>
    <hyperlink ref="BP931" r:id="rId1802"/>
    <hyperlink ref="A932" r:id="rId1803"/>
    <hyperlink ref="BP932" r:id="rId1804"/>
    <hyperlink ref="A933" r:id="rId1805"/>
    <hyperlink ref="BP933" r:id="rId1806"/>
    <hyperlink ref="A934" r:id="rId1807"/>
    <hyperlink ref="BP934" r:id="rId1808"/>
    <hyperlink ref="A935" r:id="rId1809"/>
    <hyperlink ref="BP935" r:id="rId1810"/>
    <hyperlink ref="A936" r:id="rId1811"/>
    <hyperlink ref="BP936" r:id="rId1812"/>
    <hyperlink ref="A937" r:id="rId1813"/>
    <hyperlink ref="BP937" r:id="rId1814"/>
    <hyperlink ref="A938" r:id="rId1815"/>
    <hyperlink ref="BP938" r:id="rId1816"/>
    <hyperlink ref="A939" r:id="rId1817"/>
    <hyperlink ref="BP939" r:id="rId1818"/>
    <hyperlink ref="A940" r:id="rId1819"/>
    <hyperlink ref="BP940" r:id="rId1820"/>
    <hyperlink ref="A941" r:id="rId1821"/>
    <hyperlink ref="BP941" r:id="rId1822"/>
    <hyperlink ref="A942" r:id="rId1823"/>
    <hyperlink ref="BP942" r:id="rId1824"/>
    <hyperlink ref="A943" r:id="rId1825"/>
    <hyperlink ref="BP943" r:id="rId1826"/>
    <hyperlink ref="A944" r:id="rId1827"/>
    <hyperlink ref="BP944" r:id="rId1828"/>
    <hyperlink ref="A945" r:id="rId1829"/>
    <hyperlink ref="BP945" r:id="rId1830"/>
    <hyperlink ref="A946" r:id="rId1831"/>
    <hyperlink ref="BP946" r:id="rId1832"/>
    <hyperlink ref="A947" r:id="rId1833"/>
    <hyperlink ref="BP947" r:id="rId1834"/>
    <hyperlink ref="A948" r:id="rId1835"/>
    <hyperlink ref="BP948" r:id="rId1836"/>
    <hyperlink ref="A949" r:id="rId1837"/>
    <hyperlink ref="BP949" r:id="rId1838"/>
    <hyperlink ref="A950" r:id="rId1839"/>
    <hyperlink ref="BP950" r:id="rId1840"/>
    <hyperlink ref="A951" r:id="rId1841"/>
    <hyperlink ref="BP951" r:id="rId1842"/>
    <hyperlink ref="A952" r:id="rId1843"/>
    <hyperlink ref="BP952" r:id="rId1844"/>
    <hyperlink ref="A953" r:id="rId1845"/>
    <hyperlink ref="BP953" r:id="rId1846"/>
    <hyperlink ref="A954" r:id="rId1847"/>
    <hyperlink ref="BP954" r:id="rId1848"/>
    <hyperlink ref="A955" r:id="rId1849"/>
    <hyperlink ref="BP955" r:id="rId1850"/>
    <hyperlink ref="A956" r:id="rId1851"/>
    <hyperlink ref="BP956" r:id="rId1852"/>
    <hyperlink ref="A957" r:id="rId1853"/>
    <hyperlink ref="BP957" r:id="rId1854"/>
    <hyperlink ref="A958" r:id="rId1855"/>
    <hyperlink ref="BP958" r:id="rId1856"/>
    <hyperlink ref="A959" r:id="rId1857"/>
    <hyperlink ref="BP959" r:id="rId1858"/>
    <hyperlink ref="A960" r:id="rId1859"/>
    <hyperlink ref="BP960" r:id="rId1860"/>
    <hyperlink ref="A961" r:id="rId1861"/>
    <hyperlink ref="BP961" r:id="rId1862"/>
    <hyperlink ref="A962" r:id="rId1863"/>
    <hyperlink ref="BP962" r:id="rId1864"/>
    <hyperlink ref="A963" r:id="rId1865"/>
    <hyperlink ref="BP963" r:id="rId1866"/>
    <hyperlink ref="A964" r:id="rId1867"/>
    <hyperlink ref="BP964" r:id="rId1868"/>
    <hyperlink ref="A965" r:id="rId1869"/>
    <hyperlink ref="BP965" r:id="rId1870"/>
    <hyperlink ref="A966" r:id="rId1871"/>
    <hyperlink ref="BP966" r:id="rId1872"/>
    <hyperlink ref="A967" r:id="rId1873"/>
    <hyperlink ref="BP967" r:id="rId1874"/>
    <hyperlink ref="A968" r:id="rId1875"/>
    <hyperlink ref="BP968" r:id="rId1876"/>
    <hyperlink ref="A969" r:id="rId1877"/>
    <hyperlink ref="BP969" r:id="rId1878"/>
    <hyperlink ref="A970" r:id="rId1879"/>
    <hyperlink ref="BP970" r:id="rId1880"/>
    <hyperlink ref="A971" r:id="rId1881"/>
    <hyperlink ref="BP971" r:id="rId1882"/>
    <hyperlink ref="A972" r:id="rId1883"/>
    <hyperlink ref="BP972" r:id="rId1884"/>
    <hyperlink ref="A973" r:id="rId1885"/>
    <hyperlink ref="BP973" r:id="rId1886"/>
    <hyperlink ref="A974" r:id="rId1887"/>
    <hyperlink ref="BP974" r:id="rId1888"/>
    <hyperlink ref="A975" r:id="rId1889"/>
    <hyperlink ref="BP975" r:id="rId1890"/>
    <hyperlink ref="A976" r:id="rId1891"/>
    <hyperlink ref="BP976" r:id="rId1892"/>
    <hyperlink ref="A977" r:id="rId1893"/>
    <hyperlink ref="BP977" r:id="rId1894"/>
    <hyperlink ref="A978" r:id="rId1895"/>
    <hyperlink ref="BP978" r:id="rId1896"/>
    <hyperlink ref="A979" r:id="rId1897"/>
    <hyperlink ref="BP979" r:id="rId1898"/>
    <hyperlink ref="A980" r:id="rId1899"/>
    <hyperlink ref="BP980" r:id="rId1900"/>
    <hyperlink ref="A981" r:id="rId1901"/>
    <hyperlink ref="BP981" r:id="rId1902"/>
    <hyperlink ref="A982" r:id="rId1903"/>
    <hyperlink ref="BP982" r:id="rId1904"/>
    <hyperlink ref="A983" r:id="rId1905"/>
    <hyperlink ref="BP983" r:id="rId1906"/>
    <hyperlink ref="A984" r:id="rId1907"/>
    <hyperlink ref="BP984" r:id="rId1908"/>
    <hyperlink ref="A985" r:id="rId1909"/>
    <hyperlink ref="BP985" r:id="rId1910"/>
    <hyperlink ref="A986" r:id="rId1911"/>
    <hyperlink ref="BP986" r:id="rId1912"/>
    <hyperlink ref="A987" r:id="rId1913"/>
    <hyperlink ref="BP987" r:id="rId1914"/>
    <hyperlink ref="A988" r:id="rId1915"/>
    <hyperlink ref="BP988" r:id="rId1916"/>
    <hyperlink ref="A989" r:id="rId1917"/>
    <hyperlink ref="BP989" r:id="rId1918"/>
    <hyperlink ref="A990" r:id="rId1919"/>
    <hyperlink ref="BP990" r:id="rId1920"/>
    <hyperlink ref="A991" r:id="rId1921"/>
    <hyperlink ref="BP991" r:id="rId1922"/>
    <hyperlink ref="A992" r:id="rId1923"/>
    <hyperlink ref="BP992" r:id="rId1924"/>
    <hyperlink ref="A993" r:id="rId1925"/>
    <hyperlink ref="BP993" r:id="rId1926"/>
    <hyperlink ref="A994" r:id="rId1927"/>
    <hyperlink ref="BP994" r:id="rId1928"/>
    <hyperlink ref="A995" r:id="rId1929"/>
    <hyperlink ref="BP995" r:id="rId1930"/>
    <hyperlink ref="A996" r:id="rId1931"/>
    <hyperlink ref="BP996" r:id="rId1932"/>
    <hyperlink ref="A997" r:id="rId1933"/>
    <hyperlink ref="BP997" r:id="rId1934"/>
    <hyperlink ref="A998" r:id="rId1935"/>
    <hyperlink ref="BP998" r:id="rId1936"/>
    <hyperlink ref="A999" r:id="rId1937"/>
    <hyperlink ref="BP999" r:id="rId1938"/>
    <hyperlink ref="A1000" r:id="rId1939"/>
    <hyperlink ref="BP1000" r:id="rId1940"/>
    <hyperlink ref="A1001" r:id="rId1941"/>
    <hyperlink ref="BP1001" r:id="rId1942"/>
    <hyperlink ref="A1002" r:id="rId1943"/>
    <hyperlink ref="BP1002" r:id="rId1944"/>
    <hyperlink ref="A1003" r:id="rId1945"/>
    <hyperlink ref="BP1003" r:id="rId1946"/>
    <hyperlink ref="A1004" r:id="rId1947"/>
    <hyperlink ref="BP1004" r:id="rId1948"/>
    <hyperlink ref="A1005" r:id="rId1949"/>
    <hyperlink ref="BP1005" r:id="rId1950"/>
    <hyperlink ref="A1006" r:id="rId1951"/>
    <hyperlink ref="BP1006" r:id="rId1952"/>
    <hyperlink ref="A1007" r:id="rId1953"/>
    <hyperlink ref="BP1007" r:id="rId1954"/>
    <hyperlink ref="A1008" r:id="rId1955"/>
    <hyperlink ref="BP1008" r:id="rId1956"/>
    <hyperlink ref="A1009" r:id="rId1957"/>
    <hyperlink ref="BP1009" r:id="rId1958"/>
    <hyperlink ref="A1010" r:id="rId1959"/>
    <hyperlink ref="BP1010" r:id="rId1960"/>
    <hyperlink ref="A1011" r:id="rId1961"/>
    <hyperlink ref="BP1011" r:id="rId1962"/>
    <hyperlink ref="A1012" r:id="rId1963"/>
    <hyperlink ref="BP1012" r:id="rId1964"/>
    <hyperlink ref="A1013" r:id="rId1965"/>
    <hyperlink ref="BP1013" r:id="rId1966"/>
    <hyperlink ref="A1014" r:id="rId1967"/>
    <hyperlink ref="BP1014" r:id="rId1968"/>
    <hyperlink ref="A1015" r:id="rId1969"/>
    <hyperlink ref="BP1015" r:id="rId1970"/>
    <hyperlink ref="A1016" r:id="rId1971"/>
    <hyperlink ref="BP1016" r:id="rId1972"/>
    <hyperlink ref="A1017" r:id="rId1973"/>
    <hyperlink ref="BP1017" r:id="rId1974"/>
    <hyperlink ref="A1018" r:id="rId1975"/>
    <hyperlink ref="BP1018" r:id="rId1976"/>
    <hyperlink ref="A1019" r:id="rId1977"/>
    <hyperlink ref="BP1019" r:id="rId1978"/>
    <hyperlink ref="A1020" r:id="rId1979"/>
    <hyperlink ref="BP1020" r:id="rId1980"/>
    <hyperlink ref="A1021" r:id="rId1981"/>
    <hyperlink ref="BP1021" r:id="rId1982"/>
    <hyperlink ref="A1022" r:id="rId1983"/>
    <hyperlink ref="BP1022" r:id="rId1984"/>
    <hyperlink ref="A1023" r:id="rId1985"/>
    <hyperlink ref="BP1023" r:id="rId1986"/>
    <hyperlink ref="A1024" r:id="rId1987"/>
    <hyperlink ref="BP1024" r:id="rId1988"/>
    <hyperlink ref="A1025" r:id="rId1989"/>
    <hyperlink ref="BP1025" r:id="rId1990"/>
    <hyperlink ref="A1026" r:id="rId1991"/>
    <hyperlink ref="BP1026" r:id="rId1992"/>
    <hyperlink ref="A1027" r:id="rId1993"/>
    <hyperlink ref="BP1027" r:id="rId1994"/>
    <hyperlink ref="A1028" r:id="rId1995"/>
    <hyperlink ref="BP1028" r:id="rId1996"/>
    <hyperlink ref="A1029" r:id="rId1997"/>
    <hyperlink ref="A1030" r:id="rId1998"/>
    <hyperlink ref="BP1030" r:id="rId1999"/>
    <hyperlink ref="A1031" r:id="rId2000"/>
    <hyperlink ref="BP1031" r:id="rId2001"/>
    <hyperlink ref="A1032" r:id="rId2002"/>
    <hyperlink ref="BP1032" r:id="rId2003"/>
    <hyperlink ref="A1033" r:id="rId2004"/>
    <hyperlink ref="BP1033" r:id="rId2005"/>
    <hyperlink ref="A1034" r:id="rId2006"/>
    <hyperlink ref="BP1034" r:id="rId2007"/>
    <hyperlink ref="A1035" r:id="rId2008"/>
    <hyperlink ref="BP1035" r:id="rId2009"/>
    <hyperlink ref="A1036" r:id="rId2010"/>
    <hyperlink ref="BP1036" r:id="rId2011"/>
    <hyperlink ref="A1037" r:id="rId2012"/>
    <hyperlink ref="BP1037" r:id="rId2013"/>
    <hyperlink ref="A1038" r:id="rId2014"/>
    <hyperlink ref="BP1038" r:id="rId2015"/>
    <hyperlink ref="A1039" r:id="rId2016"/>
    <hyperlink ref="BP1039" r:id="rId2017"/>
    <hyperlink ref="A1040" r:id="rId2018"/>
    <hyperlink ref="BP1040" r:id="rId2019"/>
    <hyperlink ref="A1041" r:id="rId2020"/>
    <hyperlink ref="BP1041" r:id="rId2021"/>
    <hyperlink ref="A1042" r:id="rId2022"/>
    <hyperlink ref="BP1042" r:id="rId2023"/>
    <hyperlink ref="A1043" r:id="rId2024"/>
    <hyperlink ref="BP1043" r:id="rId2025"/>
    <hyperlink ref="A1044" r:id="rId2026"/>
    <hyperlink ref="BP1044" r:id="rId2027"/>
    <hyperlink ref="A1045" r:id="rId2028"/>
    <hyperlink ref="BP1045" r:id="rId2029"/>
    <hyperlink ref="A1046" r:id="rId2030"/>
    <hyperlink ref="BP1046" r:id="rId2031"/>
    <hyperlink ref="A1047" r:id="rId2032"/>
    <hyperlink ref="BP1047" r:id="rId2033"/>
    <hyperlink ref="A1048" r:id="rId2034"/>
    <hyperlink ref="BP1048" r:id="rId2035"/>
    <hyperlink ref="A1049" r:id="rId2036"/>
    <hyperlink ref="BP1049" r:id="rId2037"/>
    <hyperlink ref="A1050" r:id="rId2038"/>
    <hyperlink ref="BP1050" r:id="rId2039"/>
    <hyperlink ref="A1051" r:id="rId2040"/>
    <hyperlink ref="BP1051" r:id="rId2041"/>
    <hyperlink ref="A1052" r:id="rId2042"/>
    <hyperlink ref="BP1052" r:id="rId2043"/>
    <hyperlink ref="A1053" r:id="rId2044"/>
    <hyperlink ref="BP1053" r:id="rId2045"/>
    <hyperlink ref="A1054" r:id="rId2046"/>
    <hyperlink ref="BP1054" r:id="rId2047"/>
    <hyperlink ref="A1055" r:id="rId2048"/>
    <hyperlink ref="BP1055" r:id="rId2049"/>
    <hyperlink ref="A1056" r:id="rId2050"/>
    <hyperlink ref="BP1056" r:id="rId2051"/>
    <hyperlink ref="A1057" r:id="rId2052"/>
    <hyperlink ref="BP1057" r:id="rId2053"/>
    <hyperlink ref="A1058" r:id="rId2054"/>
    <hyperlink ref="BP1058" r:id="rId2055"/>
    <hyperlink ref="A1059" r:id="rId2056"/>
    <hyperlink ref="BP1059" r:id="rId2057"/>
    <hyperlink ref="A1060" r:id="rId2058"/>
    <hyperlink ref="BP1060" r:id="rId2059"/>
    <hyperlink ref="A1061" r:id="rId2060"/>
    <hyperlink ref="BP1061" r:id="rId2061"/>
    <hyperlink ref="A1062" r:id="rId2062"/>
    <hyperlink ref="BP1062" r:id="rId2063"/>
    <hyperlink ref="A1063" r:id="rId2064"/>
    <hyperlink ref="BP1063" r:id="rId2065"/>
    <hyperlink ref="A1064" r:id="rId2066"/>
    <hyperlink ref="BP1064" r:id="rId2067"/>
    <hyperlink ref="A1065" r:id="rId2068"/>
    <hyperlink ref="BP1065" r:id="rId2069"/>
    <hyperlink ref="A1066" r:id="rId2070"/>
    <hyperlink ref="BP1066" r:id="rId2071"/>
    <hyperlink ref="A1067" r:id="rId2072"/>
    <hyperlink ref="BP1067" r:id="rId2073"/>
    <hyperlink ref="A1068" r:id="rId2074"/>
    <hyperlink ref="BP1068" r:id="rId2075"/>
    <hyperlink ref="A1069" r:id="rId2076"/>
    <hyperlink ref="BP1069" r:id="rId2077"/>
    <hyperlink ref="A1070" r:id="rId2078"/>
    <hyperlink ref="BP1070" r:id="rId2079"/>
    <hyperlink ref="A1071" r:id="rId2080"/>
    <hyperlink ref="A1072" r:id="rId2081"/>
    <hyperlink ref="BP1072" r:id="rId2082"/>
    <hyperlink ref="A1073" r:id="rId2083"/>
    <hyperlink ref="BP1073" r:id="rId2084"/>
    <hyperlink ref="A1074" r:id="rId2085"/>
    <hyperlink ref="BP1074" r:id="rId2086"/>
    <hyperlink ref="A1075" r:id="rId2087"/>
    <hyperlink ref="BP1075" r:id="rId2088"/>
    <hyperlink ref="A1076" r:id="rId2089"/>
    <hyperlink ref="BP1076" r:id="rId2090"/>
    <hyperlink ref="A1077" r:id="rId2091"/>
    <hyperlink ref="BP1077" r:id="rId2092"/>
    <hyperlink ref="A1078" r:id="rId2093"/>
    <hyperlink ref="BP1078" r:id="rId2094"/>
    <hyperlink ref="A1079" r:id="rId2095"/>
    <hyperlink ref="BP1079" r:id="rId2096"/>
    <hyperlink ref="A1080" r:id="rId2097"/>
    <hyperlink ref="BP1080" r:id="rId2098"/>
    <hyperlink ref="A1081" r:id="rId2099"/>
    <hyperlink ref="BP1081" r:id="rId2100"/>
    <hyperlink ref="A1082" r:id="rId2101"/>
    <hyperlink ref="BP1082" r:id="rId2102"/>
    <hyperlink ref="A1083" r:id="rId2103"/>
    <hyperlink ref="BP1083" r:id="rId2104"/>
    <hyperlink ref="A1084" r:id="rId2105"/>
    <hyperlink ref="BP1084" r:id="rId2106"/>
    <hyperlink ref="A1085" r:id="rId2107"/>
    <hyperlink ref="BP1085" r:id="rId2108"/>
    <hyperlink ref="A1086" r:id="rId2109"/>
    <hyperlink ref="BP1086" r:id="rId2110"/>
    <hyperlink ref="A1087" r:id="rId2111"/>
    <hyperlink ref="BP1087" r:id="rId2112"/>
    <hyperlink ref="A1088" r:id="rId2113"/>
    <hyperlink ref="BP1088" r:id="rId2114"/>
    <hyperlink ref="A1089" r:id="rId2115"/>
    <hyperlink ref="BP1089" r:id="rId2116"/>
    <hyperlink ref="A1090" r:id="rId2117"/>
    <hyperlink ref="BP1090" r:id="rId2118"/>
    <hyperlink ref="A1091" r:id="rId2119"/>
    <hyperlink ref="BP1091" r:id="rId2120"/>
    <hyperlink ref="A1092" r:id="rId2121"/>
    <hyperlink ref="BP1092" r:id="rId2122"/>
    <hyperlink ref="A1093" r:id="rId2123"/>
    <hyperlink ref="BP1093" r:id="rId2124"/>
    <hyperlink ref="A1094" r:id="rId2125"/>
    <hyperlink ref="BP1094" r:id="rId2126"/>
    <hyperlink ref="A1095" r:id="rId2127"/>
    <hyperlink ref="BP1095" r:id="rId2128"/>
    <hyperlink ref="A1096" r:id="rId2129"/>
    <hyperlink ref="BP1096" r:id="rId2130"/>
    <hyperlink ref="A1097" r:id="rId2131"/>
    <hyperlink ref="BP1097" r:id="rId2132"/>
    <hyperlink ref="A1098" r:id="rId2133"/>
    <hyperlink ref="BP1098" r:id="rId2134"/>
    <hyperlink ref="A1099" r:id="rId2135"/>
    <hyperlink ref="BP1099" r:id="rId2136"/>
    <hyperlink ref="A1100" r:id="rId2137"/>
    <hyperlink ref="BP1100" r:id="rId2138"/>
    <hyperlink ref="A1101" r:id="rId2139"/>
    <hyperlink ref="BP1101" r:id="rId2140"/>
    <hyperlink ref="A1102" r:id="rId2141"/>
    <hyperlink ref="BP1102" r:id="rId2142"/>
    <hyperlink ref="A1103" r:id="rId2143"/>
    <hyperlink ref="BP1103" r:id="rId2144"/>
    <hyperlink ref="A1104" r:id="rId2145"/>
    <hyperlink ref="BP1104" r:id="rId2146"/>
    <hyperlink ref="A1105" r:id="rId2147"/>
    <hyperlink ref="BP1105" r:id="rId2148"/>
    <hyperlink ref="A1106" r:id="rId2149"/>
    <hyperlink ref="BP1106" r:id="rId2150"/>
    <hyperlink ref="A1107" r:id="rId2151"/>
    <hyperlink ref="BP1107" r:id="rId2152"/>
    <hyperlink ref="A1108" r:id="rId2153"/>
    <hyperlink ref="BP1108" r:id="rId2154"/>
    <hyperlink ref="A1109" r:id="rId2155"/>
    <hyperlink ref="BP1109" r:id="rId2156"/>
    <hyperlink ref="A1110" r:id="rId2157"/>
    <hyperlink ref="BP1110" r:id="rId2158"/>
    <hyperlink ref="A1111" r:id="rId2159"/>
    <hyperlink ref="BP1111" r:id="rId2160"/>
    <hyperlink ref="A1112" r:id="rId2161"/>
    <hyperlink ref="BP1112" r:id="rId2162"/>
    <hyperlink ref="A1113" r:id="rId2163"/>
    <hyperlink ref="BP1113" r:id="rId2164"/>
    <hyperlink ref="A1114" r:id="rId2165"/>
    <hyperlink ref="BP1114" r:id="rId2166"/>
    <hyperlink ref="A1115" r:id="rId2167"/>
    <hyperlink ref="BP1115" r:id="rId2168"/>
    <hyperlink ref="A1116" r:id="rId2169"/>
    <hyperlink ref="BP1116" r:id="rId2170"/>
    <hyperlink ref="A1117" r:id="rId2171"/>
    <hyperlink ref="BP1117" r:id="rId2172"/>
    <hyperlink ref="A1118" r:id="rId2173"/>
    <hyperlink ref="BP1118" r:id="rId2174"/>
    <hyperlink ref="A1119" r:id="rId2175"/>
    <hyperlink ref="BP1119" r:id="rId2176"/>
    <hyperlink ref="A1120" r:id="rId2177"/>
    <hyperlink ref="BP1120" r:id="rId2178"/>
    <hyperlink ref="A1121" r:id="rId2179"/>
    <hyperlink ref="BP1121" r:id="rId2180"/>
    <hyperlink ref="A1122" r:id="rId2181"/>
    <hyperlink ref="BP1122" r:id="rId2182"/>
    <hyperlink ref="A1123" r:id="rId2183"/>
    <hyperlink ref="BP1123" r:id="rId2184"/>
    <hyperlink ref="A1124" r:id="rId2185"/>
    <hyperlink ref="BP1124" r:id="rId2186"/>
    <hyperlink ref="A1125" r:id="rId2187"/>
    <hyperlink ref="BP1125" r:id="rId2188"/>
    <hyperlink ref="A1126" r:id="rId2189"/>
    <hyperlink ref="BP1126" r:id="rId2190"/>
    <hyperlink ref="A1127" r:id="rId2191"/>
    <hyperlink ref="BP1127" r:id="rId2192"/>
    <hyperlink ref="A1128" r:id="rId2193"/>
    <hyperlink ref="BP1128" r:id="rId2194"/>
    <hyperlink ref="A1129" r:id="rId2195"/>
    <hyperlink ref="BP1129" r:id="rId2196"/>
    <hyperlink ref="A1130" r:id="rId2197"/>
    <hyperlink ref="BP1130" r:id="rId2198"/>
    <hyperlink ref="A1131" r:id="rId2199"/>
    <hyperlink ref="BP1131" r:id="rId2200"/>
    <hyperlink ref="A1132" r:id="rId2201"/>
    <hyperlink ref="BP1132" r:id="rId2202"/>
    <hyperlink ref="A1133" r:id="rId2203"/>
    <hyperlink ref="BP1133" r:id="rId2204"/>
    <hyperlink ref="A1134" r:id="rId2205"/>
    <hyperlink ref="BP1134" r:id="rId2206"/>
    <hyperlink ref="A1135" r:id="rId2207"/>
    <hyperlink ref="BP1135" r:id="rId2208"/>
    <hyperlink ref="A1136" r:id="rId2209"/>
    <hyperlink ref="BP1136" r:id="rId2210"/>
    <hyperlink ref="A1137" r:id="rId2211"/>
    <hyperlink ref="BP1137" r:id="rId2212"/>
    <hyperlink ref="A1138" r:id="rId2213"/>
    <hyperlink ref="BP1138" r:id="rId2214"/>
    <hyperlink ref="A1139" r:id="rId2215"/>
    <hyperlink ref="BP1139" r:id="rId2216"/>
    <hyperlink ref="A1140" r:id="rId2217"/>
    <hyperlink ref="BP1140" r:id="rId2218"/>
    <hyperlink ref="A1141" r:id="rId2219"/>
    <hyperlink ref="BP1141" r:id="rId2220"/>
    <hyperlink ref="A1142" r:id="rId2221"/>
    <hyperlink ref="BP1142" r:id="rId2222"/>
    <hyperlink ref="A1143" r:id="rId2223"/>
    <hyperlink ref="BP1143" r:id="rId2224"/>
    <hyperlink ref="A1144" r:id="rId2225"/>
    <hyperlink ref="BP1144" r:id="rId2226"/>
    <hyperlink ref="A1145" r:id="rId2227"/>
    <hyperlink ref="A1146" r:id="rId2228"/>
    <hyperlink ref="BP1146" r:id="rId2229"/>
    <hyperlink ref="A1147" r:id="rId2230"/>
    <hyperlink ref="BP1147" r:id="rId2231"/>
    <hyperlink ref="A1148" r:id="rId2232"/>
    <hyperlink ref="BP1148" r:id="rId2233"/>
    <hyperlink ref="A1149" r:id="rId2234"/>
    <hyperlink ref="BP1149" r:id="rId2235"/>
    <hyperlink ref="A1150" r:id="rId2236"/>
    <hyperlink ref="BP1150" r:id="rId2237"/>
    <hyperlink ref="A1151" r:id="rId2238"/>
    <hyperlink ref="BP1151" r:id="rId2239"/>
    <hyperlink ref="A1152" r:id="rId2240"/>
    <hyperlink ref="BP1152" r:id="rId2241"/>
    <hyperlink ref="A1153" r:id="rId2242"/>
    <hyperlink ref="BP1153" r:id="rId2243"/>
    <hyperlink ref="A1154" r:id="rId2244"/>
    <hyperlink ref="BP1154" r:id="rId2245"/>
    <hyperlink ref="A1155" r:id="rId2246"/>
    <hyperlink ref="BP1155" r:id="rId2247"/>
    <hyperlink ref="A1156" r:id="rId2248"/>
    <hyperlink ref="BP1156" r:id="rId2249"/>
    <hyperlink ref="A1157" r:id="rId2250"/>
    <hyperlink ref="BP1157" r:id="rId2251"/>
    <hyperlink ref="A1158" r:id="rId2252"/>
    <hyperlink ref="BP1158" r:id="rId2253"/>
    <hyperlink ref="A1159" r:id="rId2254"/>
    <hyperlink ref="BP1159" r:id="rId2255"/>
    <hyperlink ref="A1160" r:id="rId2256"/>
    <hyperlink ref="BP1160" r:id="rId2257"/>
    <hyperlink ref="A1161" r:id="rId2258"/>
    <hyperlink ref="BP1161" r:id="rId2259"/>
    <hyperlink ref="A1162" r:id="rId2260"/>
    <hyperlink ref="BP1162" r:id="rId2261"/>
    <hyperlink ref="A1163" r:id="rId2262"/>
    <hyperlink ref="BP1163" r:id="rId2263"/>
    <hyperlink ref="A1164" r:id="rId2264"/>
    <hyperlink ref="BP1164" r:id="rId2265"/>
    <hyperlink ref="A1165" r:id="rId2266"/>
    <hyperlink ref="BP1165" r:id="rId2267"/>
    <hyperlink ref="A1166" r:id="rId2268"/>
    <hyperlink ref="BP1166" r:id="rId2269"/>
    <hyperlink ref="A1167" r:id="rId2270"/>
    <hyperlink ref="BP1167" r:id="rId2271"/>
    <hyperlink ref="A1168" r:id="rId2272"/>
    <hyperlink ref="BP1168" r:id="rId2273"/>
    <hyperlink ref="A1169" r:id="rId2274"/>
    <hyperlink ref="BP1169" r:id="rId2275"/>
    <hyperlink ref="A1170" r:id="rId2276"/>
    <hyperlink ref="BP1170" r:id="rId2277"/>
    <hyperlink ref="A1171" r:id="rId2278"/>
    <hyperlink ref="BP1171" r:id="rId2279"/>
    <hyperlink ref="A1172" r:id="rId2280"/>
    <hyperlink ref="BP1172" r:id="rId2281"/>
    <hyperlink ref="A1173" r:id="rId2282"/>
    <hyperlink ref="BP1173" r:id="rId2283"/>
    <hyperlink ref="A1174" r:id="rId2284"/>
    <hyperlink ref="BP1174" r:id="rId2285"/>
    <hyperlink ref="A1175" r:id="rId2286"/>
    <hyperlink ref="BP1175" r:id="rId2287"/>
    <hyperlink ref="A1176" r:id="rId2288"/>
    <hyperlink ref="BP1176" r:id="rId2289"/>
    <hyperlink ref="A1177" r:id="rId2290"/>
    <hyperlink ref="BP1177" r:id="rId2291"/>
    <hyperlink ref="A1178" r:id="rId2292"/>
    <hyperlink ref="BP1178" r:id="rId2293"/>
    <hyperlink ref="A1179" r:id="rId2294"/>
    <hyperlink ref="BP1179" r:id="rId2295"/>
    <hyperlink ref="A1180" r:id="rId2296"/>
    <hyperlink ref="BP1180" r:id="rId2297"/>
    <hyperlink ref="A1181" r:id="rId2298"/>
    <hyperlink ref="BP1181" r:id="rId2299"/>
    <hyperlink ref="A1182" r:id="rId2300"/>
    <hyperlink ref="BP1182" r:id="rId2301"/>
    <hyperlink ref="A1183" r:id="rId2302"/>
    <hyperlink ref="BP1183" r:id="rId2303"/>
    <hyperlink ref="A1184" r:id="rId2304"/>
    <hyperlink ref="BP1184" r:id="rId2305"/>
    <hyperlink ref="A1185" r:id="rId2306"/>
    <hyperlink ref="BP1185" r:id="rId2307"/>
    <hyperlink ref="A1186" r:id="rId2308"/>
    <hyperlink ref="BP1186" r:id="rId2309"/>
    <hyperlink ref="A1187" r:id="rId2310"/>
    <hyperlink ref="BP1187" r:id="rId2311"/>
    <hyperlink ref="A1188" r:id="rId2312"/>
    <hyperlink ref="BP1188" r:id="rId2313"/>
    <hyperlink ref="A1189" r:id="rId2314"/>
    <hyperlink ref="BP1189" r:id="rId2315"/>
    <hyperlink ref="A1190" r:id="rId2316"/>
    <hyperlink ref="BP1190" r:id="rId2317"/>
    <hyperlink ref="A1191" r:id="rId2318"/>
    <hyperlink ref="BP1191" r:id="rId2319"/>
    <hyperlink ref="A1192" r:id="rId2320"/>
    <hyperlink ref="BP1192" r:id="rId2321"/>
    <hyperlink ref="A1193" r:id="rId2322"/>
    <hyperlink ref="BP1193" r:id="rId2323"/>
    <hyperlink ref="A1194" r:id="rId2324"/>
    <hyperlink ref="BP1194" r:id="rId2325"/>
    <hyperlink ref="A1195" r:id="rId2326"/>
    <hyperlink ref="BP1195" r:id="rId2327"/>
    <hyperlink ref="A1196" r:id="rId2328"/>
    <hyperlink ref="BP1196" r:id="rId2329"/>
    <hyperlink ref="A1197" r:id="rId2330"/>
    <hyperlink ref="BP1197" r:id="rId2331"/>
    <hyperlink ref="A1198" r:id="rId2332"/>
    <hyperlink ref="BP1198" r:id="rId2333"/>
    <hyperlink ref="A1199" r:id="rId2334"/>
    <hyperlink ref="BP1199" r:id="rId2335"/>
    <hyperlink ref="A1200" r:id="rId2336"/>
    <hyperlink ref="BP1200" r:id="rId2337"/>
    <hyperlink ref="A1201" r:id="rId2338"/>
    <hyperlink ref="BP1201" r:id="rId2339"/>
    <hyperlink ref="A1202" r:id="rId2340"/>
    <hyperlink ref="BP1202" r:id="rId2341"/>
    <hyperlink ref="A1203" r:id="rId2342"/>
    <hyperlink ref="BP1203" r:id="rId2343"/>
    <hyperlink ref="A1204" r:id="rId2344"/>
    <hyperlink ref="BP1204" r:id="rId2345"/>
    <hyperlink ref="A1205" r:id="rId2346"/>
    <hyperlink ref="BP1205" r:id="rId2347"/>
    <hyperlink ref="A1206" r:id="rId2348"/>
    <hyperlink ref="BP1206" r:id="rId2349"/>
    <hyperlink ref="A1207" r:id="rId2350"/>
    <hyperlink ref="BP1207" r:id="rId2351"/>
    <hyperlink ref="A1208" r:id="rId2352"/>
    <hyperlink ref="BP1208" r:id="rId2353"/>
    <hyperlink ref="A1209" r:id="rId2354"/>
    <hyperlink ref="BP1209" r:id="rId2355"/>
    <hyperlink ref="A1210" r:id="rId2356"/>
    <hyperlink ref="BP1210" r:id="rId2357"/>
    <hyperlink ref="A1211" r:id="rId2358"/>
    <hyperlink ref="BP1211" r:id="rId2359"/>
    <hyperlink ref="A1212" r:id="rId2360"/>
    <hyperlink ref="BP1212" r:id="rId2361"/>
    <hyperlink ref="A1213" r:id="rId2362"/>
    <hyperlink ref="BP1213" r:id="rId2363"/>
    <hyperlink ref="A1214" r:id="rId2364"/>
    <hyperlink ref="BP1214" r:id="rId2365"/>
    <hyperlink ref="A1215" r:id="rId2366"/>
    <hyperlink ref="BP1215" r:id="rId2367"/>
    <hyperlink ref="A1216" r:id="rId2368"/>
    <hyperlink ref="BP1216" r:id="rId2369"/>
    <hyperlink ref="A1217" r:id="rId2370"/>
    <hyperlink ref="BP1217" r:id="rId2371"/>
    <hyperlink ref="A1218" r:id="rId2372"/>
    <hyperlink ref="BP1218" r:id="rId2373"/>
    <hyperlink ref="A1219" r:id="rId2374"/>
    <hyperlink ref="BP1219" r:id="rId2375"/>
    <hyperlink ref="A1220" r:id="rId2376"/>
    <hyperlink ref="BP1220" r:id="rId2377"/>
    <hyperlink ref="A1221" r:id="rId2378"/>
    <hyperlink ref="A1222" r:id="rId2379"/>
    <hyperlink ref="BP1222" r:id="rId2380"/>
    <hyperlink ref="A1223" r:id="rId2381"/>
    <hyperlink ref="BP1223" r:id="rId2382"/>
    <hyperlink ref="A1224" r:id="rId2383"/>
    <hyperlink ref="BP1224" r:id="rId2384"/>
    <hyperlink ref="A1225" r:id="rId2385"/>
    <hyperlink ref="BP1225" r:id="rId2386"/>
    <hyperlink ref="A1226" r:id="rId2387"/>
    <hyperlink ref="BP1226" r:id="rId2388"/>
    <hyperlink ref="A1227" r:id="rId2389"/>
    <hyperlink ref="BP1227" r:id="rId2390"/>
    <hyperlink ref="A1228" r:id="rId2391"/>
    <hyperlink ref="BP1228" r:id="rId2392"/>
    <hyperlink ref="A1229" r:id="rId2393"/>
    <hyperlink ref="BP1229" r:id="rId2394"/>
    <hyperlink ref="A1230" r:id="rId2395"/>
    <hyperlink ref="BP1230" r:id="rId2396"/>
    <hyperlink ref="A1231" r:id="rId2397"/>
    <hyperlink ref="BP1231" r:id="rId2398"/>
    <hyperlink ref="A1232" r:id="rId2399"/>
    <hyperlink ref="BP1232" r:id="rId2400"/>
    <hyperlink ref="A1233" r:id="rId2401"/>
    <hyperlink ref="BP1233" r:id="rId2402"/>
    <hyperlink ref="A1234" r:id="rId2403"/>
    <hyperlink ref="BP1234" r:id="rId2404"/>
    <hyperlink ref="A1235" r:id="rId2405"/>
    <hyperlink ref="BP1235" r:id="rId2406"/>
    <hyperlink ref="A1236" r:id="rId2407"/>
    <hyperlink ref="BP1236" r:id="rId2408"/>
    <hyperlink ref="A1237" r:id="rId2409"/>
    <hyperlink ref="BP1237" r:id="rId2410"/>
    <hyperlink ref="A1238" r:id="rId2411"/>
    <hyperlink ref="BP1238" r:id="rId2412"/>
    <hyperlink ref="A1239" r:id="rId2413"/>
    <hyperlink ref="BP1239" r:id="rId2414"/>
    <hyperlink ref="A1240" r:id="rId2415"/>
    <hyperlink ref="BP1240" r:id="rId2416"/>
    <hyperlink ref="A1241" r:id="rId2417"/>
    <hyperlink ref="BP1241" r:id="rId2418"/>
    <hyperlink ref="A1242" r:id="rId2419"/>
    <hyperlink ref="BP1242" r:id="rId2420"/>
    <hyperlink ref="A1243" r:id="rId2421"/>
    <hyperlink ref="BP1243" r:id="rId2422"/>
    <hyperlink ref="A1244" r:id="rId2423"/>
    <hyperlink ref="BP1244" r:id="rId2424"/>
    <hyperlink ref="A1245" r:id="rId2425"/>
    <hyperlink ref="BP1245" r:id="rId2426"/>
    <hyperlink ref="A1246" r:id="rId2427"/>
    <hyperlink ref="BP1246" r:id="rId2428"/>
    <hyperlink ref="A1247" r:id="rId2429"/>
    <hyperlink ref="BP1247" r:id="rId2430"/>
    <hyperlink ref="A1248" r:id="rId2431"/>
    <hyperlink ref="BP1248" r:id="rId2432"/>
    <hyperlink ref="A1249" r:id="rId2433"/>
    <hyperlink ref="BP1249" r:id="rId2434"/>
    <hyperlink ref="A1250" r:id="rId2435"/>
    <hyperlink ref="BP1250" r:id="rId2436"/>
    <hyperlink ref="A1251" r:id="rId2437"/>
    <hyperlink ref="BP1251" r:id="rId2438"/>
    <hyperlink ref="A1252" r:id="rId2439"/>
    <hyperlink ref="BP1252" r:id="rId2440"/>
    <hyperlink ref="A1253" r:id="rId2441"/>
    <hyperlink ref="BP1253" r:id="rId2442"/>
    <hyperlink ref="A1254" r:id="rId2443"/>
    <hyperlink ref="BP1254" r:id="rId2444"/>
    <hyperlink ref="A1255" r:id="rId2445"/>
    <hyperlink ref="BP1255" r:id="rId2446"/>
    <hyperlink ref="A1256" r:id="rId2447"/>
    <hyperlink ref="BP1256" r:id="rId2448"/>
    <hyperlink ref="A1257" r:id="rId2449"/>
    <hyperlink ref="BP1257" r:id="rId2450"/>
    <hyperlink ref="A1258" r:id="rId2451"/>
    <hyperlink ref="BP1258" r:id="rId2452"/>
    <hyperlink ref="A1259" r:id="rId2453"/>
    <hyperlink ref="BP1259" r:id="rId2454"/>
    <hyperlink ref="A1260" r:id="rId2455"/>
    <hyperlink ref="BP1260" r:id="rId2456"/>
    <hyperlink ref="A1261" r:id="rId2457"/>
    <hyperlink ref="BP1261" r:id="rId2458"/>
    <hyperlink ref="A1262" r:id="rId2459"/>
    <hyperlink ref="BP1262" r:id="rId2460"/>
    <hyperlink ref="A1263" r:id="rId2461"/>
    <hyperlink ref="BP1263" r:id="rId2462"/>
    <hyperlink ref="A1264" r:id="rId2463"/>
    <hyperlink ref="BP1264" r:id="rId2464"/>
    <hyperlink ref="A1265" r:id="rId2465"/>
    <hyperlink ref="BP1265" r:id="rId2466"/>
    <hyperlink ref="A1266" r:id="rId2467"/>
    <hyperlink ref="BP1266" r:id="rId2468"/>
    <hyperlink ref="A1267" r:id="rId2469"/>
    <hyperlink ref="BP1267" r:id="rId2470"/>
    <hyperlink ref="A1268" r:id="rId2471"/>
    <hyperlink ref="BP1268" r:id="rId2472"/>
    <hyperlink ref="A1269" r:id="rId2473"/>
    <hyperlink ref="BP1269" r:id="rId2474"/>
    <hyperlink ref="A1270" r:id="rId2475"/>
    <hyperlink ref="BP1270" r:id="rId2476"/>
    <hyperlink ref="A1271" r:id="rId2477"/>
    <hyperlink ref="BP1271" r:id="rId2478"/>
    <hyperlink ref="A1272" r:id="rId2479"/>
    <hyperlink ref="BP1272" r:id="rId2480"/>
    <hyperlink ref="A1273" r:id="rId2481"/>
    <hyperlink ref="BP1273" r:id="rId2482"/>
    <hyperlink ref="A1274" r:id="rId2483"/>
    <hyperlink ref="BP1274" r:id="rId2484"/>
    <hyperlink ref="A1275" r:id="rId2485"/>
    <hyperlink ref="BP1275" r:id="rId2486"/>
    <hyperlink ref="A1276" r:id="rId2487"/>
    <hyperlink ref="BP1276" r:id="rId2488"/>
    <hyperlink ref="A1277" r:id="rId2489"/>
    <hyperlink ref="BP1277" r:id="rId2490"/>
    <hyperlink ref="A1278" r:id="rId2491"/>
    <hyperlink ref="BP1278" r:id="rId2492"/>
    <hyperlink ref="A1279" r:id="rId2493"/>
    <hyperlink ref="BP1279" r:id="rId2494"/>
    <hyperlink ref="A1280" r:id="rId2495"/>
    <hyperlink ref="BP1280" r:id="rId2496"/>
    <hyperlink ref="A1281" r:id="rId2497"/>
    <hyperlink ref="BP1281" r:id="rId2498"/>
    <hyperlink ref="A1282" r:id="rId2499"/>
    <hyperlink ref="BP1282" r:id="rId2500"/>
    <hyperlink ref="A1283" r:id="rId2501"/>
    <hyperlink ref="BP1283" r:id="rId2502"/>
    <hyperlink ref="A1284" r:id="rId2503"/>
    <hyperlink ref="BP1284" r:id="rId2504"/>
    <hyperlink ref="A1285" r:id="rId2505"/>
    <hyperlink ref="BP1285" r:id="rId2506"/>
    <hyperlink ref="A1286" r:id="rId2507"/>
    <hyperlink ref="BP1286" r:id="rId2508"/>
    <hyperlink ref="A1287" r:id="rId2509"/>
    <hyperlink ref="BP1287" r:id="rId2510"/>
    <hyperlink ref="A1288" r:id="rId2511"/>
    <hyperlink ref="BP1288" r:id="rId2512"/>
    <hyperlink ref="A1289" r:id="rId2513"/>
    <hyperlink ref="BP1289" r:id="rId2514"/>
    <hyperlink ref="A1290" r:id="rId2515"/>
    <hyperlink ref="BP1290" r:id="rId2516"/>
    <hyperlink ref="A1291" r:id="rId2517"/>
    <hyperlink ref="BP1291" r:id="rId2518"/>
    <hyperlink ref="A1292" r:id="rId2519"/>
    <hyperlink ref="BP1292" r:id="rId2520"/>
    <hyperlink ref="A1293" r:id="rId2521"/>
    <hyperlink ref="BP1293" r:id="rId2522"/>
    <hyperlink ref="A1294" r:id="rId2523"/>
    <hyperlink ref="BP1294" r:id="rId2524"/>
    <hyperlink ref="A1295" r:id="rId2525"/>
    <hyperlink ref="BP1295" r:id="rId2526"/>
    <hyperlink ref="A1296" r:id="rId2527"/>
    <hyperlink ref="BP1296" r:id="rId2528"/>
    <hyperlink ref="A1297" r:id="rId2529"/>
    <hyperlink ref="BP1297" r:id="rId2530"/>
    <hyperlink ref="A1298" r:id="rId2531"/>
    <hyperlink ref="BP1298" r:id="rId2532"/>
    <hyperlink ref="A1299" r:id="rId2533"/>
    <hyperlink ref="BP1299" r:id="rId2534"/>
    <hyperlink ref="A1300" r:id="rId2535"/>
    <hyperlink ref="BP1300" r:id="rId2536"/>
    <hyperlink ref="A1301" r:id="rId2537"/>
    <hyperlink ref="BP1301" r:id="rId2538"/>
    <hyperlink ref="A1302" r:id="rId2539"/>
    <hyperlink ref="BP1302" r:id="rId2540"/>
    <hyperlink ref="A1303" r:id="rId2541"/>
    <hyperlink ref="BP1303" r:id="rId2542"/>
    <hyperlink ref="A1304" r:id="rId2543"/>
    <hyperlink ref="BP1304" r:id="rId2544"/>
    <hyperlink ref="A1305" r:id="rId2545"/>
    <hyperlink ref="BP1305" r:id="rId2546"/>
    <hyperlink ref="A1306" r:id="rId2547"/>
    <hyperlink ref="BP1306" r:id="rId2548"/>
    <hyperlink ref="A1307" r:id="rId2549"/>
    <hyperlink ref="BP1307" r:id="rId2550"/>
    <hyperlink ref="A1308" r:id="rId2551"/>
    <hyperlink ref="BP1308" r:id="rId2552"/>
    <hyperlink ref="A1309" r:id="rId2553"/>
    <hyperlink ref="BP1309" r:id="rId2554"/>
    <hyperlink ref="A1310" r:id="rId2555"/>
    <hyperlink ref="BP1310" r:id="rId2556"/>
    <hyperlink ref="A1311" r:id="rId2557"/>
    <hyperlink ref="BP1311" r:id="rId2558"/>
    <hyperlink ref="A1312" r:id="rId2559"/>
    <hyperlink ref="BP1312" r:id="rId2560"/>
    <hyperlink ref="A1313" r:id="rId2561"/>
    <hyperlink ref="BP1313" r:id="rId2562"/>
    <hyperlink ref="A1314" r:id="rId2563"/>
    <hyperlink ref="BP1314" r:id="rId2564"/>
    <hyperlink ref="A1315" r:id="rId2565"/>
    <hyperlink ref="BP1315" r:id="rId2566"/>
    <hyperlink ref="A1316" r:id="rId2567"/>
    <hyperlink ref="BP1316" r:id="rId2568"/>
    <hyperlink ref="A1317" r:id="rId2569"/>
    <hyperlink ref="BP1317" r:id="rId2570"/>
    <hyperlink ref="A1318" r:id="rId2571"/>
    <hyperlink ref="BP1318" r:id="rId2572"/>
    <hyperlink ref="A1319" r:id="rId2573"/>
    <hyperlink ref="BP1319" r:id="rId2574"/>
    <hyperlink ref="A1320" r:id="rId2575"/>
    <hyperlink ref="BP1320" r:id="rId2576"/>
    <hyperlink ref="A1321" r:id="rId2577"/>
    <hyperlink ref="BP1321" r:id="rId2578"/>
    <hyperlink ref="A1322" r:id="rId2579"/>
    <hyperlink ref="BP1322" r:id="rId2580"/>
    <hyperlink ref="A1323" r:id="rId2581"/>
    <hyperlink ref="BP1323" r:id="rId2582"/>
    <hyperlink ref="A1324" r:id="rId2583"/>
    <hyperlink ref="BP1324" r:id="rId2584"/>
    <hyperlink ref="A1325" r:id="rId2585"/>
    <hyperlink ref="BP1325" r:id="rId2586"/>
    <hyperlink ref="A1326" r:id="rId2587"/>
    <hyperlink ref="BP1326" r:id="rId2588"/>
    <hyperlink ref="A1327" r:id="rId2589"/>
    <hyperlink ref="BP1327" r:id="rId2590"/>
    <hyperlink ref="A1328" r:id="rId2591"/>
    <hyperlink ref="BP1328" r:id="rId2592"/>
    <hyperlink ref="A1329" r:id="rId2593"/>
    <hyperlink ref="BP1329" r:id="rId2594"/>
    <hyperlink ref="A1330" r:id="rId2595"/>
    <hyperlink ref="BP1330" r:id="rId2596"/>
    <hyperlink ref="A1331" r:id="rId2597"/>
    <hyperlink ref="BP1331" r:id="rId2598"/>
    <hyperlink ref="A1332" r:id="rId2599"/>
    <hyperlink ref="BP1332" r:id="rId2600"/>
    <hyperlink ref="A1333" r:id="rId2601"/>
    <hyperlink ref="BP1333" r:id="rId2602"/>
    <hyperlink ref="A1334" r:id="rId2603"/>
    <hyperlink ref="BP1334" r:id="rId2604"/>
    <hyperlink ref="A1335" r:id="rId2605"/>
    <hyperlink ref="BP1335" r:id="rId2606"/>
    <hyperlink ref="A1336" r:id="rId2607"/>
    <hyperlink ref="BP1336" r:id="rId2608"/>
    <hyperlink ref="A1337" r:id="rId2609"/>
    <hyperlink ref="BP1337" r:id="rId2610"/>
    <hyperlink ref="A1338" r:id="rId2611"/>
    <hyperlink ref="BP1338" r:id="rId2612"/>
    <hyperlink ref="A1339" r:id="rId2613"/>
    <hyperlink ref="BP1339" r:id="rId2614"/>
    <hyperlink ref="A1340" r:id="rId2615"/>
    <hyperlink ref="BP1340" r:id="rId2616"/>
    <hyperlink ref="A1341" r:id="rId2617"/>
    <hyperlink ref="BP1341" r:id="rId2618"/>
    <hyperlink ref="A1342" r:id="rId2619"/>
    <hyperlink ref="BP1342" r:id="rId2620"/>
    <hyperlink ref="A1343" r:id="rId2621"/>
    <hyperlink ref="BP1343" r:id="rId2622"/>
    <hyperlink ref="A1344" r:id="rId2623"/>
    <hyperlink ref="BP1344" r:id="rId2624"/>
    <hyperlink ref="A1345" r:id="rId2625"/>
    <hyperlink ref="BP1345" r:id="rId2626"/>
    <hyperlink ref="A1346" r:id="rId2627"/>
    <hyperlink ref="BP1346" r:id="rId2628"/>
    <hyperlink ref="A1347" r:id="rId2629"/>
    <hyperlink ref="BP1347" r:id="rId2630"/>
    <hyperlink ref="A1348" r:id="rId2631"/>
    <hyperlink ref="BP1348" r:id="rId2632"/>
    <hyperlink ref="A1349" r:id="rId2633"/>
    <hyperlink ref="BP1349" r:id="rId2634"/>
    <hyperlink ref="A1350" r:id="rId2635"/>
    <hyperlink ref="BP1350" r:id="rId2636"/>
    <hyperlink ref="A1351" r:id="rId2637"/>
    <hyperlink ref="BP1351" r:id="rId2638"/>
    <hyperlink ref="A1352" r:id="rId2639"/>
    <hyperlink ref="BP1352" r:id="rId2640"/>
    <hyperlink ref="A1353" r:id="rId2641"/>
    <hyperlink ref="BP1353" r:id="rId2642"/>
    <hyperlink ref="A1354" r:id="rId2643"/>
    <hyperlink ref="BP1354" r:id="rId2644"/>
    <hyperlink ref="A1355" r:id="rId2645"/>
    <hyperlink ref="BP1355" r:id="rId2646"/>
    <hyperlink ref="A1356" r:id="rId2647"/>
    <hyperlink ref="BP1356" r:id="rId2648"/>
    <hyperlink ref="A1357" r:id="rId2649"/>
    <hyperlink ref="BP1357" r:id="rId2650"/>
    <hyperlink ref="A1358" r:id="rId2651"/>
    <hyperlink ref="BP1358" r:id="rId2652"/>
    <hyperlink ref="A1359" r:id="rId2653"/>
    <hyperlink ref="BP1359" r:id="rId2654"/>
    <hyperlink ref="A1360" r:id="rId2655"/>
    <hyperlink ref="BP1360" r:id="rId2656"/>
    <hyperlink ref="A1361" r:id="rId2657"/>
    <hyperlink ref="BP1361" r:id="rId2658"/>
    <hyperlink ref="A1362" r:id="rId2659"/>
    <hyperlink ref="BP1362" r:id="rId2660"/>
    <hyperlink ref="A1363" r:id="rId2661"/>
    <hyperlink ref="BP1363" r:id="rId2662"/>
    <hyperlink ref="A1364" r:id="rId2663"/>
    <hyperlink ref="BP1364" r:id="rId2664"/>
    <hyperlink ref="A1365" r:id="rId2665"/>
    <hyperlink ref="BP1365" r:id="rId2666"/>
    <hyperlink ref="A1366" r:id="rId2667"/>
    <hyperlink ref="BP1366" r:id="rId2668"/>
    <hyperlink ref="A1367" r:id="rId2669"/>
    <hyperlink ref="BP1367" r:id="rId2670"/>
    <hyperlink ref="A1368" r:id="rId2671"/>
    <hyperlink ref="BP1368" r:id="rId2672"/>
    <hyperlink ref="A1369" r:id="rId2673"/>
    <hyperlink ref="BP1369" r:id="rId2674"/>
    <hyperlink ref="A1370" r:id="rId2675"/>
    <hyperlink ref="BP1370" r:id="rId2676"/>
    <hyperlink ref="A1371" r:id="rId2677"/>
    <hyperlink ref="BP1371" r:id="rId2678"/>
    <hyperlink ref="A1372" r:id="rId2679"/>
    <hyperlink ref="BP1372" r:id="rId2680"/>
    <hyperlink ref="A1373" r:id="rId2681"/>
    <hyperlink ref="BP1373" r:id="rId2682"/>
    <hyperlink ref="A1374" r:id="rId2683"/>
    <hyperlink ref="BP1374" r:id="rId2684"/>
    <hyperlink ref="A1375" r:id="rId2685"/>
    <hyperlink ref="BP1375" r:id="rId2686"/>
    <hyperlink ref="A1376" r:id="rId2687"/>
    <hyperlink ref="BP1376" r:id="rId2688"/>
    <hyperlink ref="A1377" r:id="rId2689"/>
    <hyperlink ref="BP1377" r:id="rId2690"/>
    <hyperlink ref="A1378" r:id="rId2691"/>
    <hyperlink ref="BP1378" r:id="rId2692"/>
    <hyperlink ref="A1379" r:id="rId2693"/>
    <hyperlink ref="BP1379" r:id="rId2694"/>
    <hyperlink ref="A1380" r:id="rId2695"/>
    <hyperlink ref="BP1380" r:id="rId2696"/>
    <hyperlink ref="A1381" r:id="rId2697"/>
    <hyperlink ref="BP1381" r:id="rId2698"/>
    <hyperlink ref="A1382" r:id="rId2699"/>
    <hyperlink ref="BP1382" r:id="rId2700"/>
    <hyperlink ref="A1383" r:id="rId2701"/>
    <hyperlink ref="BP1383" r:id="rId2702"/>
    <hyperlink ref="A1384" r:id="rId2703"/>
    <hyperlink ref="BP1384" r:id="rId2704"/>
    <hyperlink ref="A1385" r:id="rId2705"/>
    <hyperlink ref="BP1385" r:id="rId2706"/>
    <hyperlink ref="A1386" r:id="rId2707"/>
    <hyperlink ref="BP1386" r:id="rId2708"/>
    <hyperlink ref="A1387" r:id="rId2709"/>
    <hyperlink ref="BP1387" r:id="rId2710"/>
    <hyperlink ref="A1388" r:id="rId2711"/>
    <hyperlink ref="BP1388" r:id="rId2712"/>
    <hyperlink ref="A1389" r:id="rId2713"/>
    <hyperlink ref="BP1389" r:id="rId2714"/>
    <hyperlink ref="A1390" r:id="rId2715"/>
    <hyperlink ref="BP1390" r:id="rId2716"/>
    <hyperlink ref="A1391" r:id="rId2717"/>
    <hyperlink ref="BP1391" r:id="rId2718"/>
    <hyperlink ref="A1392" r:id="rId2719"/>
    <hyperlink ref="BP1392" r:id="rId2720"/>
    <hyperlink ref="A1393" r:id="rId2721"/>
    <hyperlink ref="BP1393" r:id="rId2722"/>
    <hyperlink ref="A1394" r:id="rId2723"/>
    <hyperlink ref="BP1394" r:id="rId2724"/>
    <hyperlink ref="A1395" r:id="rId2725"/>
    <hyperlink ref="BP1395" r:id="rId2726"/>
    <hyperlink ref="A1396" r:id="rId2727"/>
    <hyperlink ref="BP1396" r:id="rId2728"/>
    <hyperlink ref="A1397" r:id="rId2729"/>
    <hyperlink ref="BP1397" r:id="rId2730"/>
    <hyperlink ref="A1398" r:id="rId2731"/>
    <hyperlink ref="BP1398" r:id="rId2732"/>
    <hyperlink ref="A1399" r:id="rId2733"/>
    <hyperlink ref="BP1399" r:id="rId2734"/>
    <hyperlink ref="A1400" r:id="rId2735"/>
    <hyperlink ref="BP1400" r:id="rId2736"/>
    <hyperlink ref="A1401" r:id="rId2737"/>
    <hyperlink ref="BP1401" r:id="rId2738"/>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D19" sqref="D19"/>
    </sheetView>
  </sheetViews>
  <sheetFormatPr baseColWidth="10" defaultRowHeight="15" x14ac:dyDescent="0.25"/>
  <cols>
    <col min="1" max="2" width="50" customWidth="1"/>
    <col min="3" max="3" width="9.28515625" bestFit="1" customWidth="1"/>
  </cols>
  <sheetData>
    <row r="1" spans="1:4" ht="27" thickBot="1" x14ac:dyDescent="0.3">
      <c r="A1" s="2" t="s">
        <v>15214</v>
      </c>
      <c r="B1" s="2"/>
      <c r="C1" s="2" t="s">
        <v>15215</v>
      </c>
      <c r="D1" s="2" t="s">
        <v>15216</v>
      </c>
    </row>
    <row r="2" spans="1:4" ht="15.75" thickBot="1" x14ac:dyDescent="0.3">
      <c r="A2" s="3" t="s">
        <v>15217</v>
      </c>
      <c r="B2" s="3"/>
      <c r="C2" s="4">
        <v>20</v>
      </c>
      <c r="D2" s="4">
        <v>4</v>
      </c>
    </row>
    <row r="3" spans="1:4" ht="15.75" thickBot="1" x14ac:dyDescent="0.3">
      <c r="A3" s="3" t="s">
        <v>15218</v>
      </c>
      <c r="B3" s="3"/>
      <c r="C3" s="4">
        <v>17</v>
      </c>
      <c r="D3" s="4">
        <v>4</v>
      </c>
    </row>
    <row r="4" spans="1:4" ht="15.75" thickBot="1" x14ac:dyDescent="0.3">
      <c r="A4" s="3" t="s">
        <v>4384</v>
      </c>
      <c r="B4" s="3" t="s">
        <v>15225</v>
      </c>
      <c r="C4" s="4">
        <v>12</v>
      </c>
      <c r="D4" s="4">
        <v>4</v>
      </c>
    </row>
    <row r="5" spans="1:4" ht="15.75" thickBot="1" x14ac:dyDescent="0.3">
      <c r="A5" s="3" t="s">
        <v>15224</v>
      </c>
      <c r="B5" s="3"/>
      <c r="C5" s="4">
        <v>10</v>
      </c>
      <c r="D5" s="4">
        <v>4</v>
      </c>
    </row>
    <row r="6" spans="1:4" ht="15.75" thickBot="1" x14ac:dyDescent="0.3">
      <c r="A6" s="3" t="s">
        <v>15221</v>
      </c>
      <c r="B6" s="3"/>
      <c r="C6" s="4">
        <v>9</v>
      </c>
      <c r="D6" s="4">
        <v>3</v>
      </c>
    </row>
    <row r="7" spans="1:4" ht="15.75" thickBot="1" x14ac:dyDescent="0.3">
      <c r="A7" s="3" t="s">
        <v>15226</v>
      </c>
      <c r="B7" s="3"/>
      <c r="C7" s="4">
        <v>5</v>
      </c>
      <c r="D7" s="4">
        <v>2</v>
      </c>
    </row>
    <row r="8" spans="1:4" ht="15.75" thickBot="1" x14ac:dyDescent="0.3">
      <c r="A8" s="3" t="s">
        <v>15219</v>
      </c>
      <c r="B8" s="3"/>
      <c r="C8" s="4">
        <v>3</v>
      </c>
      <c r="D8" s="4">
        <v>2</v>
      </c>
    </row>
    <row r="9" spans="1:4" ht="15.75" thickBot="1" x14ac:dyDescent="0.3">
      <c r="A9" s="3" t="s">
        <v>15220</v>
      </c>
      <c r="B9" s="3"/>
      <c r="C9" s="4">
        <v>1</v>
      </c>
      <c r="D9" s="4">
        <v>1</v>
      </c>
    </row>
    <row r="10" spans="1:4" ht="15.75" thickBot="1" x14ac:dyDescent="0.3">
      <c r="A10" s="3" t="s">
        <v>15223</v>
      </c>
      <c r="B10" s="3"/>
      <c r="C10" s="4">
        <v>1</v>
      </c>
      <c r="D10" s="4">
        <v>1</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90"/>
  <sheetViews>
    <sheetView tabSelected="1" workbookViewId="0">
      <selection activeCell="M6" sqref="M6"/>
    </sheetView>
  </sheetViews>
  <sheetFormatPr baseColWidth="10" defaultRowHeight="15" x14ac:dyDescent="0.25"/>
  <cols>
    <col min="1" max="1" width="19.42578125" bestFit="1" customWidth="1"/>
    <col min="2" max="2" width="6.7109375" customWidth="1"/>
    <col min="3" max="3" width="11.85546875" bestFit="1" customWidth="1"/>
    <col min="4" max="4" width="10.7109375" customWidth="1"/>
    <col min="5" max="5" width="10.7109375" bestFit="1" customWidth="1"/>
    <col min="6" max="6" width="23.28515625" customWidth="1"/>
    <col min="8" max="8" width="19.42578125" bestFit="1" customWidth="1"/>
    <col min="9" max="9" width="26" customWidth="1"/>
    <col min="10" max="10" width="12.7109375" customWidth="1"/>
    <col min="13" max="14" width="12.28515625" bestFit="1" customWidth="1"/>
    <col min="16" max="16" width="0" hidden="1" customWidth="1"/>
  </cols>
  <sheetData>
    <row r="2" spans="1:16" ht="21" x14ac:dyDescent="0.35">
      <c r="I2" s="14" t="s">
        <v>15232</v>
      </c>
    </row>
    <row r="3" spans="1:16" x14ac:dyDescent="0.25">
      <c r="B3" s="6" t="s">
        <v>15228</v>
      </c>
      <c r="I3" s="15"/>
      <c r="J3" s="15"/>
      <c r="K3" s="15"/>
      <c r="L3" s="15"/>
    </row>
    <row r="4" spans="1:16" x14ac:dyDescent="0.25">
      <c r="A4" s="6" t="s">
        <v>1</v>
      </c>
      <c r="B4" t="s">
        <v>15229</v>
      </c>
      <c r="C4" t="s">
        <v>15230</v>
      </c>
      <c r="D4" t="s">
        <v>15236</v>
      </c>
      <c r="I4" s="15" t="s">
        <v>15237</v>
      </c>
      <c r="J4" s="18">
        <f ca="1">TODAY()</f>
        <v>43607</v>
      </c>
      <c r="K4" s="15"/>
      <c r="L4" s="15"/>
    </row>
    <row r="5" spans="1:16" x14ac:dyDescent="0.25">
      <c r="A5" t="s">
        <v>15055</v>
      </c>
      <c r="B5" s="7">
        <v>0</v>
      </c>
      <c r="C5" s="7">
        <v>15</v>
      </c>
      <c r="D5" s="7">
        <v>0</v>
      </c>
      <c r="F5" s="7"/>
      <c r="H5" s="12" t="s">
        <v>1</v>
      </c>
      <c r="I5" s="12" t="s">
        <v>15238</v>
      </c>
      <c r="J5" s="12" t="s">
        <v>15230</v>
      </c>
      <c r="K5" s="12" t="s">
        <v>15236</v>
      </c>
      <c r="L5" s="12" t="s">
        <v>15231</v>
      </c>
      <c r="M5" s="12" t="s">
        <v>15239</v>
      </c>
      <c r="N5" s="12" t="s">
        <v>15233</v>
      </c>
      <c r="O5" s="12" t="s">
        <v>15234</v>
      </c>
      <c r="P5" s="12" t="s">
        <v>15234</v>
      </c>
    </row>
    <row r="6" spans="1:16" x14ac:dyDescent="0.25">
      <c r="A6" t="s">
        <v>14994</v>
      </c>
      <c r="B6" s="7">
        <v>0</v>
      </c>
      <c r="C6" s="7">
        <v>6</v>
      </c>
      <c r="D6" s="7">
        <v>8</v>
      </c>
      <c r="F6" s="7"/>
      <c r="H6" s="13" t="s">
        <v>2706</v>
      </c>
      <c r="I6" s="19">
        <v>148</v>
      </c>
      <c r="J6" s="19">
        <v>37</v>
      </c>
      <c r="K6" s="19">
        <v>6</v>
      </c>
      <c r="L6" s="13">
        <f>I6/J6</f>
        <v>4</v>
      </c>
      <c r="M6" s="13" t="str">
        <f ca="1">IF(DATEVALUE(P6)&gt;$J$4,"ongoing","closed")</f>
        <v>ongoing</v>
      </c>
      <c r="N6" s="13" t="str">
        <f>VLOOKUP($H6,Literatur!$B$2:$BP$1401,14,FALSE)</f>
        <v>IMI1</v>
      </c>
      <c r="O6" s="20" t="str">
        <f>VLOOKUP($H6,Literatur!$B$2:$BP$1401,16,FALSE)</f>
        <v>31/12/2019</v>
      </c>
      <c r="P6" s="16" t="str">
        <f>DAY(O6)&amp;"."&amp;MONTH(O6)&amp;"."&amp;YEAR(O6)</f>
        <v>31.12.2019</v>
      </c>
    </row>
    <row r="7" spans="1:16" x14ac:dyDescent="0.25">
      <c r="A7" t="s">
        <v>14986</v>
      </c>
      <c r="B7" s="7">
        <v>4</v>
      </c>
      <c r="C7" s="7">
        <v>2</v>
      </c>
      <c r="D7" s="7">
        <v>12</v>
      </c>
      <c r="F7" s="7"/>
      <c r="H7" s="13" t="s">
        <v>13174</v>
      </c>
      <c r="I7" s="19">
        <v>136</v>
      </c>
      <c r="J7" s="19">
        <v>34</v>
      </c>
      <c r="K7" s="19">
        <v>6</v>
      </c>
      <c r="L7" s="13">
        <f t="shared" ref="L7:L70" si="0">I7/J7</f>
        <v>4</v>
      </c>
      <c r="M7" s="13" t="str">
        <f t="shared" ref="M7:M36" ca="1" si="1">IF(DATEVALUE(P7)&gt;$J$4,"ongoing","closed")</f>
        <v>closed</v>
      </c>
      <c r="N7" s="13" t="str">
        <f>VLOOKUP($H7,Literatur!$B$2:$BP$1401,14,FALSE)</f>
        <v>IMI1</v>
      </c>
      <c r="O7" s="20" t="str">
        <f>VLOOKUP($H7,Literatur!$B$2:$BP$1401,16,FALSE)</f>
        <v>31/10/2015</v>
      </c>
      <c r="P7" s="16" t="str">
        <f t="shared" ref="P7:P36" si="2">DAY(O7)&amp;"."&amp;MONTH(O7)&amp;"."&amp;YEAR(O7)</f>
        <v>31.10.2015</v>
      </c>
    </row>
    <row r="8" spans="1:16" x14ac:dyDescent="0.25">
      <c r="A8" t="s">
        <v>14979</v>
      </c>
      <c r="B8" s="7">
        <v>4</v>
      </c>
      <c r="C8" s="7">
        <v>2</v>
      </c>
      <c r="D8" s="7">
        <v>0</v>
      </c>
      <c r="F8" s="7"/>
      <c r="H8" s="8" t="s">
        <v>13523</v>
      </c>
      <c r="I8" s="19">
        <v>111</v>
      </c>
      <c r="J8" s="19">
        <v>37</v>
      </c>
      <c r="K8" s="19">
        <v>5</v>
      </c>
      <c r="L8" s="13">
        <f t="shared" si="0"/>
        <v>3</v>
      </c>
      <c r="M8" s="13" t="str">
        <f t="shared" ca="1" si="1"/>
        <v>closed</v>
      </c>
      <c r="N8" s="13" t="str">
        <f>VLOOKUP($H8,Literatur!$B$2:$BP$1401,14,FALSE)</f>
        <v>IMI1</v>
      </c>
      <c r="O8" s="20" t="str">
        <f>VLOOKUP($H8,Literatur!$B$2:$BP$1401,16,FALSE)</f>
        <v>30/06/2018</v>
      </c>
      <c r="P8" s="17" t="str">
        <f t="shared" si="2"/>
        <v>30.6.2018</v>
      </c>
    </row>
    <row r="9" spans="1:16" x14ac:dyDescent="0.25">
      <c r="A9" t="s">
        <v>14023</v>
      </c>
      <c r="B9" s="7">
        <v>0</v>
      </c>
      <c r="C9" s="7">
        <v>98</v>
      </c>
      <c r="D9" s="7">
        <v>4</v>
      </c>
      <c r="F9" s="7"/>
      <c r="H9" s="13" t="s">
        <v>11949</v>
      </c>
      <c r="I9" s="19">
        <v>108</v>
      </c>
      <c r="J9" s="19">
        <v>27</v>
      </c>
      <c r="K9" s="19">
        <v>9</v>
      </c>
      <c r="L9" s="13">
        <f t="shared" si="0"/>
        <v>4</v>
      </c>
      <c r="M9" s="13" t="str">
        <f t="shared" ca="1" si="1"/>
        <v>closed</v>
      </c>
      <c r="N9" s="13" t="str">
        <f>VLOOKUP($H9,Literatur!$B$2:$BP$1401,14,FALSE)</f>
        <v>IMI1</v>
      </c>
      <c r="O9" s="20" t="str">
        <f>VLOOKUP($H9,Literatur!$B$2:$BP$1401,16,FALSE)</f>
        <v>30/06/2018</v>
      </c>
      <c r="P9" s="16" t="str">
        <f t="shared" si="2"/>
        <v>30.6.2018</v>
      </c>
    </row>
    <row r="10" spans="1:16" x14ac:dyDescent="0.25">
      <c r="A10" t="s">
        <v>13921</v>
      </c>
      <c r="B10" s="7">
        <v>0</v>
      </c>
      <c r="C10" s="7">
        <v>14</v>
      </c>
      <c r="D10" s="7">
        <v>12</v>
      </c>
      <c r="F10" s="7"/>
      <c r="H10" s="13" t="s">
        <v>588</v>
      </c>
      <c r="I10" s="19">
        <v>99</v>
      </c>
      <c r="J10" s="19">
        <v>25</v>
      </c>
      <c r="K10" s="19">
        <v>4</v>
      </c>
      <c r="L10" s="13">
        <v>4</v>
      </c>
      <c r="M10" s="13" t="str">
        <f t="shared" ca="1" si="1"/>
        <v>closed</v>
      </c>
      <c r="N10" s="13" t="str">
        <f>VLOOKUP($H10,Literatur!$B$2:$BP$1401,14,FALSE)</f>
        <v>IMI1</v>
      </c>
      <c r="O10" s="20" t="str">
        <f>VLOOKUP($H10,Literatur!$B$2:$BP$1401,16,FALSE)</f>
        <v>31/12/2018</v>
      </c>
      <c r="P10" s="16" t="str">
        <f t="shared" si="2"/>
        <v>31.12.2018</v>
      </c>
    </row>
    <row r="11" spans="1:16" x14ac:dyDescent="0.25">
      <c r="A11" t="s">
        <v>13895</v>
      </c>
      <c r="B11" s="7">
        <v>0</v>
      </c>
      <c r="C11" s="7">
        <v>2</v>
      </c>
      <c r="D11" s="7">
        <v>0</v>
      </c>
      <c r="F11" s="7"/>
      <c r="H11" s="13" t="s">
        <v>9137</v>
      </c>
      <c r="I11" s="19">
        <v>88</v>
      </c>
      <c r="J11" s="19">
        <v>22</v>
      </c>
      <c r="K11" s="19">
        <v>4</v>
      </c>
      <c r="L11" s="13">
        <f t="shared" si="0"/>
        <v>4</v>
      </c>
      <c r="M11" s="13" t="str">
        <f t="shared" ca="1" si="1"/>
        <v>ongoing</v>
      </c>
      <c r="N11" s="13" t="str">
        <f>VLOOKUP($H11,Literatur!$B$2:$BP$1401,14,FALSE)</f>
        <v>IMI2</v>
      </c>
      <c r="O11" s="20" t="str">
        <f>VLOOKUP($H11,Literatur!$B$2:$BP$1401,16,FALSE)</f>
        <v>31/10/2022</v>
      </c>
      <c r="P11" s="16" t="str">
        <f t="shared" si="2"/>
        <v>31.10.2022</v>
      </c>
    </row>
    <row r="12" spans="1:16" x14ac:dyDescent="0.25">
      <c r="A12" t="s">
        <v>13865</v>
      </c>
      <c r="B12" s="7">
        <v>0</v>
      </c>
      <c r="C12" s="7">
        <v>4</v>
      </c>
      <c r="D12" s="7">
        <v>0</v>
      </c>
      <c r="F12" s="7"/>
      <c r="H12" s="13" t="s">
        <v>9693</v>
      </c>
      <c r="I12" s="19">
        <v>76</v>
      </c>
      <c r="J12" s="19">
        <v>19</v>
      </c>
      <c r="K12" s="19">
        <v>5</v>
      </c>
      <c r="L12" s="13">
        <f t="shared" si="0"/>
        <v>4</v>
      </c>
      <c r="M12" s="13" t="str">
        <f t="shared" ca="1" si="1"/>
        <v>closed</v>
      </c>
      <c r="N12" s="13" t="str">
        <f>VLOOKUP($H12,Literatur!$B$2:$BP$1401,14,FALSE)</f>
        <v>IMI1</v>
      </c>
      <c r="O12" s="20" t="str">
        <f>VLOOKUP($H12,Literatur!$B$2:$BP$1401,16,FALSE)</f>
        <v>30/06/2015</v>
      </c>
      <c r="P12" s="16" t="str">
        <f t="shared" si="2"/>
        <v>30.6.2015</v>
      </c>
    </row>
    <row r="13" spans="1:16" x14ac:dyDescent="0.25">
      <c r="A13" t="s">
        <v>13523</v>
      </c>
      <c r="B13" s="7">
        <v>111</v>
      </c>
      <c r="C13" s="7">
        <v>37</v>
      </c>
      <c r="D13" s="7">
        <v>5</v>
      </c>
      <c r="F13" s="7"/>
      <c r="H13" s="13" t="s">
        <v>4223</v>
      </c>
      <c r="I13" s="19">
        <v>76</v>
      </c>
      <c r="J13" s="19">
        <v>19</v>
      </c>
      <c r="K13" s="19">
        <v>5</v>
      </c>
      <c r="L13" s="13">
        <f t="shared" si="0"/>
        <v>4</v>
      </c>
      <c r="M13" s="13" t="str">
        <f t="shared" ca="1" si="1"/>
        <v>ongoing</v>
      </c>
      <c r="N13" s="13" t="str">
        <f>VLOOKUP($H13,Literatur!$B$2:$BP$1401,14,FALSE)</f>
        <v>IMI1</v>
      </c>
      <c r="O13" s="20" t="str">
        <f>VLOOKUP($H13,Literatur!$B$2:$BP$1401,16,FALSE)</f>
        <v>31/07/2019</v>
      </c>
      <c r="P13" s="16" t="str">
        <f t="shared" si="2"/>
        <v>31.7.2019</v>
      </c>
    </row>
    <row r="14" spans="1:16" x14ac:dyDescent="0.25">
      <c r="A14" t="s">
        <v>13174</v>
      </c>
      <c r="B14" s="7">
        <v>136</v>
      </c>
      <c r="C14" s="7">
        <v>34</v>
      </c>
      <c r="D14" s="7">
        <v>6</v>
      </c>
      <c r="F14" s="7"/>
      <c r="H14" s="13" t="s">
        <v>3459</v>
      </c>
      <c r="I14" s="19">
        <v>57</v>
      </c>
      <c r="J14" s="19">
        <v>19</v>
      </c>
      <c r="K14" s="19">
        <v>5</v>
      </c>
      <c r="L14" s="13">
        <f t="shared" si="0"/>
        <v>3</v>
      </c>
      <c r="M14" s="13" t="str">
        <f t="shared" ca="1" si="1"/>
        <v>ongoing</v>
      </c>
      <c r="N14" s="13" t="str">
        <f>VLOOKUP($H14,Literatur!$B$2:$BP$1401,14,FALSE)</f>
        <v>IMI1</v>
      </c>
      <c r="O14" s="20" t="str">
        <f>VLOOKUP($H14,Literatur!$B$2:$BP$1401,16,FALSE)</f>
        <v>31/12/2021</v>
      </c>
      <c r="P14" s="16" t="str">
        <f t="shared" si="2"/>
        <v>31.12.2021</v>
      </c>
    </row>
    <row r="15" spans="1:16" x14ac:dyDescent="0.25">
      <c r="A15" t="s">
        <v>12762</v>
      </c>
      <c r="B15" s="7">
        <v>0</v>
      </c>
      <c r="C15" s="7">
        <v>42</v>
      </c>
      <c r="D15" s="7">
        <v>11</v>
      </c>
      <c r="F15" s="7"/>
      <c r="H15" s="13" t="s">
        <v>308</v>
      </c>
      <c r="I15" s="19">
        <v>52</v>
      </c>
      <c r="J15" s="19">
        <v>13</v>
      </c>
      <c r="K15" s="19">
        <v>0</v>
      </c>
      <c r="L15" s="13">
        <f t="shared" si="0"/>
        <v>4</v>
      </c>
      <c r="M15" s="13" t="str">
        <f t="shared" ca="1" si="1"/>
        <v>ongoing</v>
      </c>
      <c r="N15" s="13" t="str">
        <f>VLOOKUP($H15,Literatur!$B$2:$BP$1401,14,FALSE)</f>
        <v>IMI2</v>
      </c>
      <c r="O15" s="20" t="str">
        <f>VLOOKUP($H15,Literatur!$B$2:$BP$1401,16,FALSE)</f>
        <v>30/09/2019</v>
      </c>
      <c r="P15" s="16" t="str">
        <f t="shared" si="2"/>
        <v>30.9.2019</v>
      </c>
    </row>
    <row r="16" spans="1:16" x14ac:dyDescent="0.25">
      <c r="A16" t="s">
        <v>12632</v>
      </c>
      <c r="B16" s="7">
        <v>26</v>
      </c>
      <c r="C16" s="7">
        <v>13</v>
      </c>
      <c r="D16" s="7">
        <v>4</v>
      </c>
      <c r="F16" s="7"/>
      <c r="H16" s="13" t="s">
        <v>10988</v>
      </c>
      <c r="I16" s="19">
        <v>48</v>
      </c>
      <c r="J16" s="19">
        <v>12</v>
      </c>
      <c r="K16" s="19">
        <v>9</v>
      </c>
      <c r="L16" s="13">
        <f t="shared" si="0"/>
        <v>4</v>
      </c>
      <c r="M16" s="13" t="str">
        <f t="shared" ca="1" si="1"/>
        <v>closed</v>
      </c>
      <c r="N16" s="13" t="str">
        <f>VLOOKUP($H16,Literatur!$B$2:$BP$1401,14,FALSE)</f>
        <v>IMI1</v>
      </c>
      <c r="O16" s="20" t="str">
        <f>VLOOKUP($H16,Literatur!$B$2:$BP$1401,16,FALSE)</f>
        <v>30/04/2016</v>
      </c>
      <c r="P16" s="16" t="str">
        <f t="shared" si="2"/>
        <v>30.4.2016</v>
      </c>
    </row>
    <row r="17" spans="1:16" x14ac:dyDescent="0.25">
      <c r="A17" t="s">
        <v>12543</v>
      </c>
      <c r="B17" s="7">
        <v>0</v>
      </c>
      <c r="C17" s="7">
        <v>4</v>
      </c>
      <c r="D17" s="7">
        <v>13</v>
      </c>
      <c r="F17" s="7"/>
      <c r="H17" s="13" t="s">
        <v>1440</v>
      </c>
      <c r="I17" s="19">
        <v>44</v>
      </c>
      <c r="J17" s="19">
        <v>22</v>
      </c>
      <c r="K17" s="19">
        <v>3</v>
      </c>
      <c r="L17" s="13">
        <f t="shared" si="0"/>
        <v>2</v>
      </c>
      <c r="M17" s="13" t="str">
        <f t="shared" ca="1" si="1"/>
        <v>closed</v>
      </c>
      <c r="N17" s="13" t="str">
        <f>VLOOKUP($H17,Literatur!$B$2:$BP$1401,14,FALSE)</f>
        <v>IMI1</v>
      </c>
      <c r="O17" s="20" t="str">
        <f>VLOOKUP($H17,Literatur!$B$2:$BP$1401,16,FALSE)</f>
        <v>31/08/2018</v>
      </c>
      <c r="P17" s="16" t="str">
        <f t="shared" si="2"/>
        <v>31.8.2018</v>
      </c>
    </row>
    <row r="18" spans="1:16" x14ac:dyDescent="0.25">
      <c r="A18" t="s">
        <v>12593</v>
      </c>
      <c r="B18" s="7">
        <v>0</v>
      </c>
      <c r="C18" s="7">
        <v>3</v>
      </c>
      <c r="D18" s="7">
        <v>14</v>
      </c>
      <c r="F18" s="7"/>
      <c r="H18" s="13" t="s">
        <v>4777</v>
      </c>
      <c r="I18" s="19">
        <v>39</v>
      </c>
      <c r="J18" s="19">
        <v>13</v>
      </c>
      <c r="K18" s="19">
        <v>8</v>
      </c>
      <c r="L18" s="13">
        <f t="shared" si="0"/>
        <v>3</v>
      </c>
      <c r="M18" s="13" t="str">
        <f t="shared" ca="1" si="1"/>
        <v>closed</v>
      </c>
      <c r="N18" s="13" t="str">
        <f>VLOOKUP($H18,Literatur!$B$2:$BP$1401,14,FALSE)</f>
        <v>IMI1</v>
      </c>
      <c r="O18" s="20" t="str">
        <f>VLOOKUP($H18,Literatur!$B$2:$BP$1401,16,FALSE)</f>
        <v>31/12/2017</v>
      </c>
      <c r="P18" s="16" t="str">
        <f t="shared" si="2"/>
        <v>31.12.2017</v>
      </c>
    </row>
    <row r="19" spans="1:16" x14ac:dyDescent="0.25">
      <c r="A19" t="s">
        <v>12537</v>
      </c>
      <c r="B19" s="7">
        <v>2</v>
      </c>
      <c r="C19" s="7">
        <v>2</v>
      </c>
      <c r="D19" s="7">
        <v>0</v>
      </c>
      <c r="F19" s="7"/>
      <c r="H19" s="13" t="s">
        <v>6498</v>
      </c>
      <c r="I19" s="19">
        <v>36</v>
      </c>
      <c r="J19" s="19">
        <v>9</v>
      </c>
      <c r="K19" s="19">
        <v>15</v>
      </c>
      <c r="L19" s="13">
        <f t="shared" si="0"/>
        <v>4</v>
      </c>
      <c r="M19" s="13" t="str">
        <f t="shared" ca="1" si="1"/>
        <v>ongoing</v>
      </c>
      <c r="N19" s="13" t="str">
        <f>VLOOKUP($H19,Literatur!$B$2:$BP$1401,14,FALSE)</f>
        <v>IMI1</v>
      </c>
      <c r="O19" s="20" t="str">
        <f>VLOOKUP($H19,Literatur!$B$2:$BP$1401,16,FALSE)</f>
        <v>31/12/2019</v>
      </c>
      <c r="P19" s="16" t="str">
        <f t="shared" si="2"/>
        <v>31.12.2019</v>
      </c>
    </row>
    <row r="20" spans="1:16" x14ac:dyDescent="0.25">
      <c r="A20" t="s">
        <v>12491</v>
      </c>
      <c r="B20" s="7">
        <v>16</v>
      </c>
      <c r="C20" s="7">
        <v>4</v>
      </c>
      <c r="D20" s="7">
        <v>9</v>
      </c>
      <c r="F20" s="7"/>
      <c r="H20" s="13" t="s">
        <v>3599</v>
      </c>
      <c r="I20" s="19">
        <v>27</v>
      </c>
      <c r="J20" s="19">
        <v>9</v>
      </c>
      <c r="K20" s="19">
        <v>7</v>
      </c>
      <c r="L20" s="13">
        <f t="shared" si="0"/>
        <v>3</v>
      </c>
      <c r="M20" s="13" t="str">
        <f t="shared" ca="1" si="1"/>
        <v>ongoing</v>
      </c>
      <c r="N20" s="13" t="str">
        <f>VLOOKUP($H20,Literatur!$B$2:$BP$1401,14,FALSE)</f>
        <v>IMI1</v>
      </c>
      <c r="O20" s="20" t="str">
        <f>VLOOKUP($H20,Literatur!$B$2:$BP$1401,16,FALSE)</f>
        <v>28/02/2021</v>
      </c>
      <c r="P20" s="16" t="str">
        <f t="shared" si="2"/>
        <v>28.2.2021</v>
      </c>
    </row>
    <row r="21" spans="1:16" x14ac:dyDescent="0.25">
      <c r="A21" t="s">
        <v>12444</v>
      </c>
      <c r="B21" s="7">
        <v>20</v>
      </c>
      <c r="C21" s="7">
        <v>5</v>
      </c>
      <c r="D21" s="7">
        <v>4</v>
      </c>
      <c r="F21" s="7"/>
      <c r="H21" s="13" t="s">
        <v>3342</v>
      </c>
      <c r="I21" s="19">
        <v>27</v>
      </c>
      <c r="J21" s="19">
        <v>9</v>
      </c>
      <c r="K21" s="19">
        <v>4</v>
      </c>
      <c r="L21" s="13">
        <f t="shared" si="0"/>
        <v>3</v>
      </c>
      <c r="M21" s="13" t="str">
        <f t="shared" ca="1" si="1"/>
        <v>ongoing</v>
      </c>
      <c r="N21" s="13" t="str">
        <f>VLOOKUP($H21,Literatur!$B$2:$BP$1401,14,FALSE)</f>
        <v>IMI1</v>
      </c>
      <c r="O21" s="20" t="str">
        <f>VLOOKUP($H21,Literatur!$B$2:$BP$1401,16,FALSE)</f>
        <v>28/02/2020</v>
      </c>
      <c r="P21" s="16" t="str">
        <f t="shared" si="2"/>
        <v>28.2.2020</v>
      </c>
    </row>
    <row r="22" spans="1:16" x14ac:dyDescent="0.25">
      <c r="A22" t="s">
        <v>12379</v>
      </c>
      <c r="B22" s="7">
        <v>0</v>
      </c>
      <c r="C22" s="7">
        <v>5</v>
      </c>
      <c r="D22" s="7">
        <v>0</v>
      </c>
      <c r="F22" s="7"/>
      <c r="H22" s="13" t="s">
        <v>12632</v>
      </c>
      <c r="I22" s="19">
        <v>26</v>
      </c>
      <c r="J22" s="19">
        <v>13</v>
      </c>
      <c r="K22" s="19">
        <v>4</v>
      </c>
      <c r="L22" s="13">
        <f t="shared" si="0"/>
        <v>2</v>
      </c>
      <c r="M22" s="13" t="str">
        <f t="shared" ca="1" si="1"/>
        <v>ongoing</v>
      </c>
      <c r="N22" s="13" t="str">
        <f>VLOOKUP($H22,Literatur!$B$2:$BP$1401,14,FALSE)</f>
        <v>IMI1</v>
      </c>
      <c r="O22" s="20" t="str">
        <f>VLOOKUP($H22,Literatur!$B$2:$BP$1401,16,FALSE)</f>
        <v>30/06/2019</v>
      </c>
      <c r="P22" s="16" t="str">
        <f t="shared" si="2"/>
        <v>30.6.2019</v>
      </c>
    </row>
    <row r="23" spans="1:16" x14ac:dyDescent="0.25">
      <c r="A23" t="s">
        <v>12296</v>
      </c>
      <c r="B23" s="7">
        <v>0</v>
      </c>
      <c r="C23" s="7">
        <v>8</v>
      </c>
      <c r="D23" s="7">
        <v>6</v>
      </c>
      <c r="F23" s="7"/>
      <c r="H23" s="13" t="s">
        <v>58</v>
      </c>
      <c r="I23" s="19">
        <v>24</v>
      </c>
      <c r="J23" s="19">
        <v>12</v>
      </c>
      <c r="K23" s="19">
        <v>10</v>
      </c>
      <c r="L23" s="13">
        <f t="shared" si="0"/>
        <v>2</v>
      </c>
      <c r="M23" s="13" t="str">
        <f t="shared" ca="1" si="1"/>
        <v>closed</v>
      </c>
      <c r="N23" s="13" t="str">
        <f>VLOOKUP($H23,Literatur!$B$2:$BP$1401,14,FALSE)</f>
        <v>IMI1</v>
      </c>
      <c r="O23" s="20" t="str">
        <f>VLOOKUP($H23,Literatur!$B$2:$BP$1401,16,FALSE)</f>
        <v>28/02/2018</v>
      </c>
      <c r="P23" s="16" t="str">
        <f t="shared" si="2"/>
        <v>28.2.2018</v>
      </c>
    </row>
    <row r="24" spans="1:16" x14ac:dyDescent="0.25">
      <c r="A24" t="s">
        <v>12250</v>
      </c>
      <c r="B24" s="7">
        <v>0</v>
      </c>
      <c r="C24" s="7">
        <v>3</v>
      </c>
      <c r="D24" s="7">
        <v>5</v>
      </c>
      <c r="F24" s="7"/>
      <c r="H24" s="13" t="s">
        <v>12444</v>
      </c>
      <c r="I24" s="19">
        <v>20</v>
      </c>
      <c r="J24" s="19">
        <v>5</v>
      </c>
      <c r="K24" s="19">
        <v>4</v>
      </c>
      <c r="L24" s="13">
        <f t="shared" si="0"/>
        <v>4</v>
      </c>
      <c r="M24" s="13" t="str">
        <f t="shared" ca="1" si="1"/>
        <v>ongoing</v>
      </c>
      <c r="N24" s="13" t="str">
        <f>VLOOKUP($H24,Literatur!$B$2:$BP$1401,14,FALSE)</f>
        <v>IMI2</v>
      </c>
      <c r="O24" s="20" t="str">
        <f>VLOOKUP($H24,Literatur!$B$2:$BP$1401,16,FALSE)</f>
        <v>31/03/2020</v>
      </c>
      <c r="P24" s="16" t="str">
        <f t="shared" si="2"/>
        <v>31.3.2020</v>
      </c>
    </row>
    <row r="25" spans="1:16" x14ac:dyDescent="0.25">
      <c r="A25" t="s">
        <v>11949</v>
      </c>
      <c r="B25" s="7">
        <v>108</v>
      </c>
      <c r="C25" s="7">
        <v>27</v>
      </c>
      <c r="D25" s="7">
        <v>9</v>
      </c>
      <c r="F25" s="7"/>
      <c r="H25" s="13" t="s">
        <v>9039</v>
      </c>
      <c r="I25" s="19">
        <v>20</v>
      </c>
      <c r="J25" s="19">
        <v>5</v>
      </c>
      <c r="K25" s="19">
        <v>8</v>
      </c>
      <c r="L25" s="13">
        <f t="shared" si="0"/>
        <v>4</v>
      </c>
      <c r="M25" s="13" t="str">
        <f t="shared" ca="1" si="1"/>
        <v>closed</v>
      </c>
      <c r="N25" s="13" t="str">
        <f>VLOOKUP($H25,Literatur!$B$2:$BP$1401,14,FALSE)</f>
        <v>IMI1</v>
      </c>
      <c r="O25" s="20" t="str">
        <f>VLOOKUP($H25,Literatur!$B$2:$BP$1401,16,FALSE)</f>
        <v>30/09/2015</v>
      </c>
      <c r="P25" s="16" t="str">
        <f t="shared" si="2"/>
        <v>30.9.2015</v>
      </c>
    </row>
    <row r="26" spans="1:16" x14ac:dyDescent="0.25">
      <c r="A26" t="s">
        <v>11663</v>
      </c>
      <c r="B26" s="7">
        <v>0</v>
      </c>
      <c r="C26" s="7">
        <v>26</v>
      </c>
      <c r="D26" s="7">
        <v>15</v>
      </c>
      <c r="F26" s="7"/>
      <c r="H26" s="13" t="s">
        <v>976</v>
      </c>
      <c r="I26" s="19">
        <v>16</v>
      </c>
      <c r="J26" s="19">
        <v>16</v>
      </c>
      <c r="K26" s="19">
        <v>3</v>
      </c>
      <c r="L26" s="13">
        <f t="shared" si="0"/>
        <v>1</v>
      </c>
      <c r="M26" s="13" t="str">
        <f t="shared" ca="1" si="1"/>
        <v>ongoing</v>
      </c>
      <c r="N26" s="13" t="str">
        <f>VLOOKUP($H26,Literatur!$B$2:$BP$1401,14,FALSE)</f>
        <v>IMI1</v>
      </c>
      <c r="O26" s="20" t="str">
        <f>VLOOKUP($H26,Literatur!$B$2:$BP$1401,16,FALSE)</f>
        <v>30/11/2020</v>
      </c>
      <c r="P26" s="16" t="str">
        <f t="shared" si="2"/>
        <v>30.11.2020</v>
      </c>
    </row>
    <row r="27" spans="1:16" x14ac:dyDescent="0.25">
      <c r="A27" t="s">
        <v>11522</v>
      </c>
      <c r="B27" s="7">
        <v>0</v>
      </c>
      <c r="C27" s="7">
        <v>10</v>
      </c>
      <c r="D27" s="7">
        <v>7</v>
      </c>
      <c r="F27" s="7"/>
      <c r="H27" s="13" t="s">
        <v>12491</v>
      </c>
      <c r="I27" s="19">
        <v>16</v>
      </c>
      <c r="J27" s="19">
        <v>4</v>
      </c>
      <c r="K27" s="19">
        <v>9</v>
      </c>
      <c r="L27" s="13">
        <f t="shared" si="0"/>
        <v>4</v>
      </c>
      <c r="M27" s="13" t="str">
        <f t="shared" ca="1" si="1"/>
        <v>closed</v>
      </c>
      <c r="N27" s="13" t="str">
        <f>VLOOKUP($H27,Literatur!$B$2:$BP$1401,14,FALSE)</f>
        <v>IMI2</v>
      </c>
      <c r="O27" s="20" t="str">
        <f>VLOOKUP($H27,Literatur!$B$2:$BP$1401,16,FALSE)</f>
        <v>31/10/2018</v>
      </c>
      <c r="P27" s="16" t="str">
        <f t="shared" si="2"/>
        <v>31.10.2018</v>
      </c>
    </row>
    <row r="28" spans="1:16" x14ac:dyDescent="0.25">
      <c r="A28" t="s">
        <v>11463</v>
      </c>
      <c r="B28" s="7">
        <v>0</v>
      </c>
      <c r="C28" s="7">
        <v>5</v>
      </c>
      <c r="D28" s="7">
        <v>7</v>
      </c>
      <c r="F28" s="7"/>
      <c r="H28" s="13" t="s">
        <v>10885</v>
      </c>
      <c r="I28" s="19">
        <v>16</v>
      </c>
      <c r="J28" s="19">
        <v>4</v>
      </c>
      <c r="K28" s="19">
        <v>11</v>
      </c>
      <c r="L28" s="13">
        <f t="shared" si="0"/>
        <v>4</v>
      </c>
      <c r="M28" s="13" t="str">
        <f t="shared" ca="1" si="1"/>
        <v>closed</v>
      </c>
      <c r="N28" s="13" t="str">
        <f>VLOOKUP($H28,Literatur!$B$2:$BP$1401,14,FALSE)</f>
        <v>IMI1</v>
      </c>
      <c r="O28" s="20" t="str">
        <f>VLOOKUP($H28,Literatur!$B$2:$BP$1401,16,FALSE)</f>
        <v>31/12/2015</v>
      </c>
      <c r="P28" s="16" t="str">
        <f t="shared" si="2"/>
        <v>31.12.2015</v>
      </c>
    </row>
    <row r="29" spans="1:16" x14ac:dyDescent="0.25">
      <c r="A29" t="s">
        <v>11453</v>
      </c>
      <c r="B29" s="7">
        <v>0</v>
      </c>
      <c r="C29" s="7">
        <v>1</v>
      </c>
      <c r="D29" s="7">
        <v>0</v>
      </c>
      <c r="F29" s="7"/>
      <c r="H29" s="13" t="s">
        <v>10859</v>
      </c>
      <c r="I29" s="19">
        <v>12</v>
      </c>
      <c r="J29" s="19">
        <v>3</v>
      </c>
      <c r="K29" s="19">
        <v>0</v>
      </c>
      <c r="L29" s="13">
        <f t="shared" si="0"/>
        <v>4</v>
      </c>
      <c r="M29" s="13" t="str">
        <f t="shared" ca="1" si="1"/>
        <v>ongoing</v>
      </c>
      <c r="N29" s="13" t="str">
        <f>VLOOKUP($H29,Literatur!$B$2:$BP$1401,14,FALSE)</f>
        <v>IMI2</v>
      </c>
      <c r="O29" s="20" t="str">
        <f>VLOOKUP($H29,Literatur!$B$2:$BP$1401,16,FALSE)</f>
        <v>31/10/2021</v>
      </c>
      <c r="P29" s="16" t="str">
        <f t="shared" si="2"/>
        <v>31.10.2021</v>
      </c>
    </row>
    <row r="30" spans="1:16" x14ac:dyDescent="0.25">
      <c r="A30" t="s">
        <v>11126</v>
      </c>
      <c r="B30" s="7">
        <v>0</v>
      </c>
      <c r="C30" s="7">
        <v>36</v>
      </c>
      <c r="D30" s="7">
        <v>3</v>
      </c>
      <c r="F30" s="7"/>
      <c r="H30" s="13" t="s">
        <v>8989</v>
      </c>
      <c r="I30" s="19">
        <v>12</v>
      </c>
      <c r="J30" s="19">
        <v>3</v>
      </c>
      <c r="K30" s="19">
        <v>0</v>
      </c>
      <c r="L30" s="13">
        <f t="shared" si="0"/>
        <v>4</v>
      </c>
      <c r="M30" s="13" t="str">
        <f t="shared" ca="1" si="1"/>
        <v>ongoing</v>
      </c>
      <c r="N30" s="13" t="str">
        <f>VLOOKUP($H30,Literatur!$B$2:$BP$1401,14,FALSE)</f>
        <v>IMI2</v>
      </c>
      <c r="O30" s="20" t="str">
        <f>VLOOKUP($H30,Literatur!$B$2:$BP$1401,16,FALSE)</f>
        <v>31/12/2021</v>
      </c>
      <c r="P30" s="16" t="str">
        <f t="shared" si="2"/>
        <v>31.12.2021</v>
      </c>
    </row>
    <row r="31" spans="1:16" x14ac:dyDescent="0.25">
      <c r="A31" t="s">
        <v>10988</v>
      </c>
      <c r="B31" s="7">
        <v>48</v>
      </c>
      <c r="C31" s="7">
        <v>12</v>
      </c>
      <c r="D31" s="7">
        <v>9</v>
      </c>
      <c r="F31" s="7"/>
      <c r="H31" s="13" t="s">
        <v>958</v>
      </c>
      <c r="I31" s="19">
        <v>12</v>
      </c>
      <c r="J31" s="19">
        <v>3</v>
      </c>
      <c r="K31" s="19">
        <v>0</v>
      </c>
      <c r="L31" s="13">
        <f t="shared" si="0"/>
        <v>4</v>
      </c>
      <c r="M31" s="13" t="str">
        <f t="shared" ca="1" si="1"/>
        <v>ongoing</v>
      </c>
      <c r="N31" s="13" t="str">
        <f>VLOOKUP($H31,Literatur!$B$2:$BP$1401,14,FALSE)</f>
        <v>IMI2</v>
      </c>
      <c r="O31" s="20" t="str">
        <f>VLOOKUP($H31,Literatur!$B$2:$BP$1401,16,FALSE)</f>
        <v>30/09/2021</v>
      </c>
      <c r="P31" s="16" t="str">
        <f t="shared" si="2"/>
        <v>30.9.2021</v>
      </c>
    </row>
    <row r="32" spans="1:16" x14ac:dyDescent="0.25">
      <c r="A32" t="s">
        <v>10934</v>
      </c>
      <c r="B32" s="7">
        <v>0</v>
      </c>
      <c r="C32" s="7">
        <v>5</v>
      </c>
      <c r="D32" s="7">
        <v>5</v>
      </c>
      <c r="F32" s="7"/>
      <c r="H32" s="13" t="s">
        <v>9107</v>
      </c>
      <c r="I32" s="19">
        <v>8</v>
      </c>
      <c r="J32" s="19">
        <v>2</v>
      </c>
      <c r="K32" s="19">
        <v>0</v>
      </c>
      <c r="L32" s="13">
        <f t="shared" si="0"/>
        <v>4</v>
      </c>
      <c r="M32" s="13" t="str">
        <f t="shared" ca="1" si="1"/>
        <v>ongoing</v>
      </c>
      <c r="N32" s="13" t="str">
        <f>VLOOKUP($H32,Literatur!$B$2:$BP$1401,14,FALSE)</f>
        <v>IMI2</v>
      </c>
      <c r="O32" s="20" t="str">
        <f>VLOOKUP($H32,Literatur!$B$2:$BP$1401,16,FALSE)</f>
        <v>28/02/2021</v>
      </c>
      <c r="P32" s="16" t="str">
        <f t="shared" si="2"/>
        <v>28.2.2021</v>
      </c>
    </row>
    <row r="33" spans="1:16" x14ac:dyDescent="0.25">
      <c r="A33" t="s">
        <v>10885</v>
      </c>
      <c r="B33" s="7">
        <v>16</v>
      </c>
      <c r="C33" s="7">
        <v>4</v>
      </c>
      <c r="D33" s="7">
        <v>11</v>
      </c>
      <c r="F33" s="7"/>
      <c r="H33" s="13" t="s">
        <v>14986</v>
      </c>
      <c r="I33" s="19">
        <v>4</v>
      </c>
      <c r="J33" s="19">
        <v>2</v>
      </c>
      <c r="K33" s="19">
        <v>12</v>
      </c>
      <c r="L33" s="13">
        <f t="shared" si="0"/>
        <v>2</v>
      </c>
      <c r="M33" s="13" t="str">
        <f t="shared" ca="1" si="1"/>
        <v>closed</v>
      </c>
      <c r="N33" s="13" t="str">
        <f>VLOOKUP($H33,Literatur!$B$2:$BP$1401,14,FALSE)</f>
        <v>IMI2</v>
      </c>
      <c r="O33" s="20" t="str">
        <f>VLOOKUP($H33,Literatur!$B$2:$BP$1401,16,FALSE)</f>
        <v>28/02/2019</v>
      </c>
      <c r="P33" s="16" t="str">
        <f t="shared" si="2"/>
        <v>28.2.2019</v>
      </c>
    </row>
    <row r="34" spans="1:16" x14ac:dyDescent="0.25">
      <c r="A34" t="s">
        <v>10859</v>
      </c>
      <c r="B34" s="7">
        <v>12</v>
      </c>
      <c r="C34" s="7">
        <v>3</v>
      </c>
      <c r="D34" s="7">
        <v>0</v>
      </c>
      <c r="F34" s="7"/>
      <c r="H34" s="13" t="s">
        <v>14979</v>
      </c>
      <c r="I34" s="19">
        <v>4</v>
      </c>
      <c r="J34" s="19">
        <v>2</v>
      </c>
      <c r="K34" s="19">
        <v>0</v>
      </c>
      <c r="L34" s="13">
        <f t="shared" si="0"/>
        <v>2</v>
      </c>
      <c r="M34" s="13" t="str">
        <f t="shared" ca="1" si="1"/>
        <v>ongoing</v>
      </c>
      <c r="N34" s="13" t="str">
        <f>VLOOKUP($H34,Literatur!$B$2:$BP$1401,14,FALSE)</f>
        <v>IMI2</v>
      </c>
      <c r="O34" s="20" t="str">
        <f>VLOOKUP($H34,Literatur!$B$2:$BP$1401,16,FALSE)</f>
        <v>31/03/2021</v>
      </c>
      <c r="P34" s="16" t="str">
        <f t="shared" si="2"/>
        <v>31.3.2021</v>
      </c>
    </row>
    <row r="35" spans="1:16" x14ac:dyDescent="0.25">
      <c r="A35" t="s">
        <v>10826</v>
      </c>
      <c r="B35" s="7">
        <v>0</v>
      </c>
      <c r="C35" s="7">
        <v>3</v>
      </c>
      <c r="D35" s="7">
        <v>2</v>
      </c>
      <c r="F35" s="7"/>
      <c r="H35" s="8" t="s">
        <v>10524</v>
      </c>
      <c r="I35" s="19">
        <v>4</v>
      </c>
      <c r="J35" s="19">
        <v>1</v>
      </c>
      <c r="K35" s="19">
        <v>8</v>
      </c>
      <c r="L35" s="13">
        <f t="shared" si="0"/>
        <v>4</v>
      </c>
      <c r="M35" s="13" t="str">
        <f t="shared" ca="1" si="1"/>
        <v>closed</v>
      </c>
      <c r="N35" s="13" t="str">
        <f>VLOOKUP($H35,Literatur!$B$2:$BP$1401,14,FALSE)</f>
        <v>IMI1</v>
      </c>
      <c r="O35" s="20" t="str">
        <f>VLOOKUP($H35,Literatur!$B$2:$BP$1401,16,FALSE)</f>
        <v>31/12/2016</v>
      </c>
      <c r="P35" s="17" t="str">
        <f t="shared" si="2"/>
        <v>31.12.2016</v>
      </c>
    </row>
    <row r="36" spans="1:16" x14ac:dyDescent="0.25">
      <c r="A36" t="s">
        <v>10755</v>
      </c>
      <c r="B36" s="7">
        <v>0</v>
      </c>
      <c r="C36" s="7">
        <v>7</v>
      </c>
      <c r="D36" s="7">
        <v>15</v>
      </c>
      <c r="F36" s="7"/>
      <c r="H36" s="13" t="s">
        <v>12537</v>
      </c>
      <c r="I36" s="19">
        <v>2</v>
      </c>
      <c r="J36" s="19">
        <v>2</v>
      </c>
      <c r="K36" s="19">
        <v>0</v>
      </c>
      <c r="L36" s="13">
        <f t="shared" si="0"/>
        <v>1</v>
      </c>
      <c r="M36" s="13" t="str">
        <f t="shared" ca="1" si="1"/>
        <v>ongoing</v>
      </c>
      <c r="N36" s="13" t="str">
        <f>VLOOKUP($H36,Literatur!$B$2:$BP$1401,14,FALSE)</f>
        <v>IMI2</v>
      </c>
      <c r="O36" s="20" t="str">
        <f>VLOOKUP($H36,Literatur!$B$2:$BP$1401,16,FALSE)</f>
        <v>31/08/2022</v>
      </c>
      <c r="P36" s="16" t="str">
        <f t="shared" si="2"/>
        <v>31.8.2022</v>
      </c>
    </row>
    <row r="37" spans="1:16" x14ac:dyDescent="0.25">
      <c r="A37" t="s">
        <v>10540</v>
      </c>
      <c r="B37" s="7">
        <v>0</v>
      </c>
      <c r="C37" s="7">
        <v>38</v>
      </c>
      <c r="D37" s="7">
        <v>11</v>
      </c>
      <c r="F37" s="7"/>
      <c r="H37" s="10" t="s">
        <v>7184</v>
      </c>
      <c r="I37" s="11">
        <v>0</v>
      </c>
      <c r="J37" s="11">
        <v>118</v>
      </c>
      <c r="K37" s="11">
        <v>6</v>
      </c>
      <c r="L37" s="10">
        <f t="shared" si="0"/>
        <v>0</v>
      </c>
    </row>
    <row r="38" spans="1:16" x14ac:dyDescent="0.25">
      <c r="A38" t="s">
        <v>10524</v>
      </c>
      <c r="B38" s="7">
        <v>4</v>
      </c>
      <c r="C38" s="7">
        <v>1</v>
      </c>
      <c r="D38" s="7">
        <v>8</v>
      </c>
      <c r="F38" s="7"/>
      <c r="H38" s="10" t="s">
        <v>14023</v>
      </c>
      <c r="I38" s="11">
        <v>0</v>
      </c>
      <c r="J38" s="11">
        <v>98</v>
      </c>
      <c r="K38" s="11">
        <v>4</v>
      </c>
      <c r="L38" s="10">
        <f t="shared" si="0"/>
        <v>0</v>
      </c>
    </row>
    <row r="39" spans="1:16" x14ac:dyDescent="0.25">
      <c r="A39" t="s">
        <v>10235</v>
      </c>
      <c r="B39" s="7">
        <v>0</v>
      </c>
      <c r="C39" s="7">
        <v>30</v>
      </c>
      <c r="D39" s="7">
        <v>9</v>
      </c>
      <c r="F39" s="7"/>
      <c r="H39" s="10" t="s">
        <v>5385</v>
      </c>
      <c r="I39" s="11">
        <v>0</v>
      </c>
      <c r="J39" s="11">
        <v>97</v>
      </c>
      <c r="K39" s="11">
        <v>11</v>
      </c>
      <c r="L39" s="10">
        <f t="shared" si="0"/>
        <v>0</v>
      </c>
    </row>
    <row r="40" spans="1:16" x14ac:dyDescent="0.25">
      <c r="A40" t="s">
        <v>9896</v>
      </c>
      <c r="B40" s="7">
        <v>0</v>
      </c>
      <c r="C40" s="7">
        <v>33</v>
      </c>
      <c r="D40" s="7">
        <v>13</v>
      </c>
      <c r="F40" s="7"/>
      <c r="H40" s="10" t="s">
        <v>1759</v>
      </c>
      <c r="I40" s="11">
        <v>0</v>
      </c>
      <c r="J40" s="11">
        <v>80</v>
      </c>
      <c r="K40" s="11">
        <v>10</v>
      </c>
      <c r="L40" s="10">
        <f t="shared" si="0"/>
        <v>0</v>
      </c>
    </row>
    <row r="41" spans="1:16" x14ac:dyDescent="0.25">
      <c r="A41" t="s">
        <v>9693</v>
      </c>
      <c r="B41" s="7">
        <v>76</v>
      </c>
      <c r="C41" s="7">
        <v>19</v>
      </c>
      <c r="D41" s="7">
        <v>5</v>
      </c>
      <c r="F41" s="7"/>
      <c r="H41" s="10" t="s">
        <v>3713</v>
      </c>
      <c r="I41" s="11">
        <v>0</v>
      </c>
      <c r="J41" s="11">
        <v>51</v>
      </c>
      <c r="K41" s="11">
        <v>12</v>
      </c>
      <c r="L41" s="10">
        <f t="shared" si="0"/>
        <v>0</v>
      </c>
    </row>
    <row r="42" spans="1:16" x14ac:dyDescent="0.25">
      <c r="A42" t="s">
        <v>9671</v>
      </c>
      <c r="B42" s="7">
        <v>0</v>
      </c>
      <c r="C42" s="7">
        <v>1</v>
      </c>
      <c r="D42" s="7">
        <v>0</v>
      </c>
      <c r="F42" s="7"/>
      <c r="H42" s="8" t="s">
        <v>6561</v>
      </c>
      <c r="I42" s="9">
        <v>0</v>
      </c>
      <c r="J42" s="9">
        <v>46</v>
      </c>
      <c r="K42" s="9">
        <v>14</v>
      </c>
      <c r="L42" s="8">
        <f t="shared" si="0"/>
        <v>0</v>
      </c>
    </row>
    <row r="43" spans="1:16" x14ac:dyDescent="0.25">
      <c r="A43" t="s">
        <v>9433</v>
      </c>
      <c r="B43" s="7">
        <v>0</v>
      </c>
      <c r="C43" s="7">
        <v>22</v>
      </c>
      <c r="D43" s="7">
        <v>7</v>
      </c>
      <c r="F43" s="7"/>
      <c r="H43" s="10" t="s">
        <v>12762</v>
      </c>
      <c r="I43" s="11">
        <v>0</v>
      </c>
      <c r="J43" s="11">
        <v>42</v>
      </c>
      <c r="K43" s="11">
        <v>11</v>
      </c>
      <c r="L43" s="10">
        <f t="shared" si="0"/>
        <v>0</v>
      </c>
    </row>
    <row r="44" spans="1:16" x14ac:dyDescent="0.25">
      <c r="A44" t="s">
        <v>9360</v>
      </c>
      <c r="B44" s="7">
        <v>0</v>
      </c>
      <c r="C44" s="7">
        <v>12</v>
      </c>
      <c r="D44" s="7">
        <v>15</v>
      </c>
      <c r="F44" s="7"/>
      <c r="H44" s="10" t="s">
        <v>10540</v>
      </c>
      <c r="I44" s="11">
        <v>0</v>
      </c>
      <c r="J44" s="11">
        <v>38</v>
      </c>
      <c r="K44" s="11">
        <v>11</v>
      </c>
      <c r="L44" s="10">
        <f t="shared" si="0"/>
        <v>0</v>
      </c>
    </row>
    <row r="45" spans="1:16" x14ac:dyDescent="0.25">
      <c r="A45" t="s">
        <v>9137</v>
      </c>
      <c r="B45" s="7">
        <v>88</v>
      </c>
      <c r="C45" s="7">
        <v>22</v>
      </c>
      <c r="D45" s="7">
        <v>4</v>
      </c>
      <c r="F45" s="7"/>
      <c r="H45" s="10" t="s">
        <v>11126</v>
      </c>
      <c r="I45" s="11">
        <v>0</v>
      </c>
      <c r="J45" s="11">
        <v>36</v>
      </c>
      <c r="K45" s="11">
        <v>3</v>
      </c>
      <c r="L45" s="10">
        <f t="shared" si="0"/>
        <v>0</v>
      </c>
    </row>
    <row r="46" spans="1:16" x14ac:dyDescent="0.25">
      <c r="A46" t="s">
        <v>9107</v>
      </c>
      <c r="B46" s="7">
        <v>8</v>
      </c>
      <c r="C46" s="7">
        <v>2</v>
      </c>
      <c r="D46" s="7">
        <v>0</v>
      </c>
      <c r="F46" s="7"/>
      <c r="H46" s="10" t="s">
        <v>9896</v>
      </c>
      <c r="I46" s="11">
        <v>0</v>
      </c>
      <c r="J46" s="11">
        <v>33</v>
      </c>
      <c r="K46" s="11">
        <v>13</v>
      </c>
      <c r="L46" s="10">
        <f t="shared" si="0"/>
        <v>0</v>
      </c>
    </row>
    <row r="47" spans="1:16" x14ac:dyDescent="0.25">
      <c r="A47" t="s">
        <v>9039</v>
      </c>
      <c r="B47" s="7">
        <v>20</v>
      </c>
      <c r="C47" s="7">
        <v>5</v>
      </c>
      <c r="D47" s="7">
        <v>8</v>
      </c>
      <c r="F47" s="7"/>
      <c r="H47" s="10" t="s">
        <v>10235</v>
      </c>
      <c r="I47" s="11">
        <v>0</v>
      </c>
      <c r="J47" s="11">
        <v>30</v>
      </c>
      <c r="K47" s="11">
        <v>9</v>
      </c>
      <c r="L47" s="10">
        <f t="shared" si="0"/>
        <v>0</v>
      </c>
    </row>
    <row r="48" spans="1:16" x14ac:dyDescent="0.25">
      <c r="A48" t="s">
        <v>9023</v>
      </c>
      <c r="B48" s="7">
        <v>0</v>
      </c>
      <c r="C48" s="7">
        <v>1</v>
      </c>
      <c r="D48" s="7">
        <v>0</v>
      </c>
      <c r="F48" s="7"/>
      <c r="H48" s="10" t="s">
        <v>11663</v>
      </c>
      <c r="I48" s="11">
        <v>0</v>
      </c>
      <c r="J48" s="11">
        <v>26</v>
      </c>
      <c r="K48" s="11">
        <v>15</v>
      </c>
      <c r="L48" s="10">
        <f t="shared" si="0"/>
        <v>0</v>
      </c>
    </row>
    <row r="49" spans="1:12" x14ac:dyDescent="0.25">
      <c r="A49" t="s">
        <v>8989</v>
      </c>
      <c r="B49" s="7">
        <v>12</v>
      </c>
      <c r="C49" s="7">
        <v>3</v>
      </c>
      <c r="D49" s="7">
        <v>0</v>
      </c>
      <c r="F49" s="7"/>
      <c r="H49" s="10" t="s">
        <v>4461</v>
      </c>
      <c r="I49" s="11">
        <v>0</v>
      </c>
      <c r="J49" s="11">
        <v>25</v>
      </c>
      <c r="K49" s="11">
        <v>23</v>
      </c>
      <c r="L49" s="10">
        <f t="shared" si="0"/>
        <v>0</v>
      </c>
    </row>
    <row r="50" spans="1:12" x14ac:dyDescent="0.25">
      <c r="A50" t="s">
        <v>8846</v>
      </c>
      <c r="B50" s="7">
        <v>0</v>
      </c>
      <c r="C50" s="7">
        <v>13</v>
      </c>
      <c r="D50" s="7">
        <v>16</v>
      </c>
      <c r="F50" s="7"/>
      <c r="H50" s="10" t="s">
        <v>9433</v>
      </c>
      <c r="I50" s="11">
        <v>0</v>
      </c>
      <c r="J50" s="11">
        <v>22</v>
      </c>
      <c r="K50" s="11">
        <v>7</v>
      </c>
      <c r="L50" s="10">
        <f t="shared" si="0"/>
        <v>0</v>
      </c>
    </row>
    <row r="51" spans="1:12" x14ac:dyDescent="0.25">
      <c r="A51" t="s">
        <v>8785</v>
      </c>
      <c r="B51" s="7">
        <v>0</v>
      </c>
      <c r="C51" s="7">
        <v>5</v>
      </c>
      <c r="D51" s="7">
        <v>6</v>
      </c>
      <c r="F51" s="7"/>
      <c r="H51" s="10" t="s">
        <v>8558</v>
      </c>
      <c r="I51" s="11">
        <v>0</v>
      </c>
      <c r="J51" s="11">
        <v>19</v>
      </c>
      <c r="K51" s="11">
        <v>12</v>
      </c>
      <c r="L51" s="10">
        <f t="shared" si="0"/>
        <v>0</v>
      </c>
    </row>
    <row r="52" spans="1:12" x14ac:dyDescent="0.25">
      <c r="A52" t="s">
        <v>8780</v>
      </c>
      <c r="B52" s="7">
        <v>0</v>
      </c>
      <c r="C52" s="7">
        <v>1</v>
      </c>
      <c r="D52" s="7">
        <v>0</v>
      </c>
      <c r="F52" s="7"/>
      <c r="H52" s="10" t="s">
        <v>3116</v>
      </c>
      <c r="I52" s="11">
        <v>0</v>
      </c>
      <c r="J52" s="11">
        <v>17</v>
      </c>
      <c r="K52" s="11">
        <v>7</v>
      </c>
      <c r="L52" s="10">
        <f t="shared" si="0"/>
        <v>0</v>
      </c>
    </row>
    <row r="53" spans="1:12" x14ac:dyDescent="0.25">
      <c r="A53" t="s">
        <v>8558</v>
      </c>
      <c r="B53" s="7">
        <v>0</v>
      </c>
      <c r="C53" s="7">
        <v>19</v>
      </c>
      <c r="D53" s="7">
        <v>12</v>
      </c>
      <c r="F53" s="7"/>
      <c r="H53" s="10" t="s">
        <v>15055</v>
      </c>
      <c r="I53" s="11">
        <v>0</v>
      </c>
      <c r="J53" s="11">
        <v>15</v>
      </c>
      <c r="K53" s="11">
        <v>0</v>
      </c>
      <c r="L53" s="10">
        <f t="shared" si="0"/>
        <v>0</v>
      </c>
    </row>
    <row r="54" spans="1:12" x14ac:dyDescent="0.25">
      <c r="A54" t="s">
        <v>8496</v>
      </c>
      <c r="B54" s="7">
        <v>0</v>
      </c>
      <c r="C54" s="7">
        <v>6</v>
      </c>
      <c r="D54" s="7">
        <v>23</v>
      </c>
      <c r="F54" s="7"/>
      <c r="H54" s="10" t="s">
        <v>13921</v>
      </c>
      <c r="I54" s="11">
        <v>0</v>
      </c>
      <c r="J54" s="11">
        <v>14</v>
      </c>
      <c r="K54" s="11">
        <v>12</v>
      </c>
      <c r="L54" s="10">
        <f t="shared" si="0"/>
        <v>0</v>
      </c>
    </row>
    <row r="55" spans="1:12" x14ac:dyDescent="0.25">
      <c r="A55" t="s">
        <v>7184</v>
      </c>
      <c r="B55" s="7">
        <v>0</v>
      </c>
      <c r="C55" s="7">
        <v>118</v>
      </c>
      <c r="D55" s="7">
        <v>6</v>
      </c>
      <c r="F55" s="7"/>
      <c r="H55" s="10" t="s">
        <v>8846</v>
      </c>
      <c r="I55" s="11">
        <v>0</v>
      </c>
      <c r="J55" s="11">
        <v>13</v>
      </c>
      <c r="K55" s="11">
        <v>16</v>
      </c>
      <c r="L55" s="10">
        <f t="shared" si="0"/>
        <v>0</v>
      </c>
    </row>
    <row r="56" spans="1:12" x14ac:dyDescent="0.25">
      <c r="A56" t="s">
        <v>7044</v>
      </c>
      <c r="B56" s="7">
        <v>0</v>
      </c>
      <c r="C56" s="7">
        <v>12</v>
      </c>
      <c r="D56" s="7">
        <v>11</v>
      </c>
      <c r="F56" s="7"/>
      <c r="H56" s="10" t="s">
        <v>9360</v>
      </c>
      <c r="I56" s="11">
        <v>0</v>
      </c>
      <c r="J56" s="11">
        <v>12</v>
      </c>
      <c r="K56" s="11">
        <v>15</v>
      </c>
      <c r="L56" s="10">
        <f t="shared" si="0"/>
        <v>0</v>
      </c>
    </row>
    <row r="57" spans="1:12" x14ac:dyDescent="0.25">
      <c r="A57" t="s">
        <v>7035</v>
      </c>
      <c r="B57" s="7">
        <v>0</v>
      </c>
      <c r="C57" s="7"/>
      <c r="D57" s="7">
        <v>0</v>
      </c>
      <c r="F57" s="7"/>
      <c r="H57" s="10" t="s">
        <v>7044</v>
      </c>
      <c r="I57" s="11">
        <v>0</v>
      </c>
      <c r="J57" s="11">
        <v>12</v>
      </c>
      <c r="K57" s="11">
        <v>11</v>
      </c>
      <c r="L57" s="10">
        <f t="shared" si="0"/>
        <v>0</v>
      </c>
    </row>
    <row r="58" spans="1:12" x14ac:dyDescent="0.25">
      <c r="A58" t="s">
        <v>6561</v>
      </c>
      <c r="B58" s="7">
        <v>0</v>
      </c>
      <c r="C58" s="7">
        <v>46</v>
      </c>
      <c r="D58" s="7">
        <v>14</v>
      </c>
      <c r="F58" s="7"/>
      <c r="H58" s="10" t="s">
        <v>1209</v>
      </c>
      <c r="I58" s="11">
        <v>0</v>
      </c>
      <c r="J58" s="11">
        <v>12</v>
      </c>
      <c r="K58" s="11">
        <v>7</v>
      </c>
      <c r="L58" s="10">
        <f t="shared" si="0"/>
        <v>0</v>
      </c>
    </row>
    <row r="59" spans="1:12" x14ac:dyDescent="0.25">
      <c r="A59" t="s">
        <v>6498</v>
      </c>
      <c r="B59" s="7">
        <v>36</v>
      </c>
      <c r="C59" s="7">
        <v>9</v>
      </c>
      <c r="D59" s="7">
        <v>15</v>
      </c>
      <c r="F59" s="7"/>
      <c r="H59" s="10" t="s">
        <v>11522</v>
      </c>
      <c r="I59" s="11">
        <v>0</v>
      </c>
      <c r="J59" s="11">
        <v>10</v>
      </c>
      <c r="K59" s="11">
        <v>7</v>
      </c>
      <c r="L59" s="10">
        <f t="shared" si="0"/>
        <v>0</v>
      </c>
    </row>
    <row r="60" spans="1:12" x14ac:dyDescent="0.25">
      <c r="A60" t="s">
        <v>6399</v>
      </c>
      <c r="B60" s="7">
        <v>0</v>
      </c>
      <c r="C60" s="7">
        <v>8</v>
      </c>
      <c r="D60" s="7">
        <v>4</v>
      </c>
      <c r="F60" s="7"/>
      <c r="H60" s="10" t="s">
        <v>5143</v>
      </c>
      <c r="I60" s="11">
        <v>0</v>
      </c>
      <c r="J60" s="11">
        <v>10</v>
      </c>
      <c r="K60" s="11">
        <v>10</v>
      </c>
      <c r="L60" s="10">
        <f t="shared" si="0"/>
        <v>0</v>
      </c>
    </row>
    <row r="61" spans="1:12" x14ac:dyDescent="0.25">
      <c r="A61" t="s">
        <v>5385</v>
      </c>
      <c r="B61" s="7">
        <v>0</v>
      </c>
      <c r="C61" s="7">
        <v>97</v>
      </c>
      <c r="D61" s="7">
        <v>11</v>
      </c>
      <c r="F61" s="7"/>
      <c r="H61" s="10" t="s">
        <v>5264</v>
      </c>
      <c r="I61" s="11">
        <v>0</v>
      </c>
      <c r="J61" s="11">
        <v>9</v>
      </c>
      <c r="K61" s="11">
        <v>7</v>
      </c>
      <c r="L61" s="10">
        <f t="shared" si="0"/>
        <v>0</v>
      </c>
    </row>
    <row r="62" spans="1:12" x14ac:dyDescent="0.25">
      <c r="A62" t="s">
        <v>5264</v>
      </c>
      <c r="B62" s="7">
        <v>0</v>
      </c>
      <c r="C62" s="7">
        <v>9</v>
      </c>
      <c r="D62" s="7">
        <v>7</v>
      </c>
      <c r="F62" s="7"/>
      <c r="H62" s="10" t="s">
        <v>12296</v>
      </c>
      <c r="I62" s="11">
        <v>0</v>
      </c>
      <c r="J62" s="11">
        <v>8</v>
      </c>
      <c r="K62" s="11">
        <v>6</v>
      </c>
      <c r="L62" s="10">
        <f t="shared" si="0"/>
        <v>0</v>
      </c>
    </row>
    <row r="63" spans="1:12" x14ac:dyDescent="0.25">
      <c r="A63" t="s">
        <v>5143</v>
      </c>
      <c r="B63" s="7">
        <v>0</v>
      </c>
      <c r="C63" s="7">
        <v>10</v>
      </c>
      <c r="D63" s="7">
        <v>10</v>
      </c>
      <c r="F63" s="7"/>
      <c r="H63" s="10" t="s">
        <v>6399</v>
      </c>
      <c r="I63" s="11">
        <v>0</v>
      </c>
      <c r="J63" s="11">
        <v>8</v>
      </c>
      <c r="K63" s="11">
        <v>4</v>
      </c>
      <c r="L63" s="10">
        <f t="shared" si="0"/>
        <v>0</v>
      </c>
    </row>
    <row r="64" spans="1:12" x14ac:dyDescent="0.25">
      <c r="A64" t="s">
        <v>5136</v>
      </c>
      <c r="B64" s="7">
        <v>0</v>
      </c>
      <c r="C64" s="7">
        <v>1</v>
      </c>
      <c r="D64" s="7">
        <v>1</v>
      </c>
      <c r="F64" s="7"/>
      <c r="H64" s="10" t="s">
        <v>4914</v>
      </c>
      <c r="I64" s="11">
        <v>0</v>
      </c>
      <c r="J64" s="11">
        <v>8</v>
      </c>
      <c r="K64" s="11">
        <v>8</v>
      </c>
      <c r="L64" s="10">
        <f t="shared" si="0"/>
        <v>0</v>
      </c>
    </row>
    <row r="65" spans="1:12" x14ac:dyDescent="0.25">
      <c r="A65" t="s">
        <v>5055</v>
      </c>
      <c r="B65" s="7">
        <v>0</v>
      </c>
      <c r="C65" s="7">
        <v>6</v>
      </c>
      <c r="D65" s="7">
        <v>1</v>
      </c>
      <c r="F65" s="7"/>
      <c r="H65" s="10" t="s">
        <v>10755</v>
      </c>
      <c r="I65" s="11">
        <v>0</v>
      </c>
      <c r="J65" s="11">
        <v>7</v>
      </c>
      <c r="K65" s="11">
        <v>15</v>
      </c>
      <c r="L65" s="10">
        <f t="shared" si="0"/>
        <v>0</v>
      </c>
    </row>
    <row r="66" spans="1:12" x14ac:dyDescent="0.25">
      <c r="A66" t="s">
        <v>4997</v>
      </c>
      <c r="B66" s="7">
        <v>0</v>
      </c>
      <c r="C66" s="7">
        <v>4</v>
      </c>
      <c r="D66" s="7">
        <v>14</v>
      </c>
      <c r="F66" s="7"/>
      <c r="H66" s="10" t="s">
        <v>14994</v>
      </c>
      <c r="I66" s="11">
        <v>0</v>
      </c>
      <c r="J66" s="11">
        <v>6</v>
      </c>
      <c r="K66" s="11">
        <v>8</v>
      </c>
      <c r="L66" s="10">
        <f t="shared" si="0"/>
        <v>0</v>
      </c>
    </row>
    <row r="67" spans="1:12" x14ac:dyDescent="0.25">
      <c r="A67" t="s">
        <v>4914</v>
      </c>
      <c r="B67" s="7">
        <v>0</v>
      </c>
      <c r="C67" s="7">
        <v>8</v>
      </c>
      <c r="D67" s="7">
        <v>8</v>
      </c>
      <c r="F67" s="7"/>
      <c r="H67" s="10" t="s">
        <v>8496</v>
      </c>
      <c r="I67" s="11">
        <v>0</v>
      </c>
      <c r="J67" s="11">
        <v>6</v>
      </c>
      <c r="K67" s="11">
        <v>23</v>
      </c>
      <c r="L67" s="10">
        <f t="shared" si="0"/>
        <v>0</v>
      </c>
    </row>
    <row r="68" spans="1:12" x14ac:dyDescent="0.25">
      <c r="A68" t="s">
        <v>4777</v>
      </c>
      <c r="B68" s="7">
        <v>39</v>
      </c>
      <c r="C68" s="7">
        <v>13</v>
      </c>
      <c r="D68" s="7">
        <v>8</v>
      </c>
      <c r="F68" s="7"/>
      <c r="H68" s="10" t="s">
        <v>5055</v>
      </c>
      <c r="I68" s="11">
        <v>0</v>
      </c>
      <c r="J68" s="11">
        <v>6</v>
      </c>
      <c r="K68" s="11">
        <v>1</v>
      </c>
      <c r="L68" s="10">
        <f t="shared" si="0"/>
        <v>0</v>
      </c>
    </row>
    <row r="69" spans="1:12" x14ac:dyDescent="0.25">
      <c r="A69" t="s">
        <v>4461</v>
      </c>
      <c r="B69" s="7">
        <v>0</v>
      </c>
      <c r="C69" s="7">
        <v>25</v>
      </c>
      <c r="D69" s="7">
        <v>23</v>
      </c>
      <c r="F69" s="7"/>
      <c r="H69" s="10" t="s">
        <v>12379</v>
      </c>
      <c r="I69" s="11">
        <v>0</v>
      </c>
      <c r="J69" s="11">
        <v>5</v>
      </c>
      <c r="K69" s="11">
        <v>0</v>
      </c>
      <c r="L69" s="10">
        <f t="shared" si="0"/>
        <v>0</v>
      </c>
    </row>
    <row r="70" spans="1:12" x14ac:dyDescent="0.25">
      <c r="A70" t="s">
        <v>4223</v>
      </c>
      <c r="B70" s="7">
        <v>76</v>
      </c>
      <c r="C70" s="7">
        <v>19</v>
      </c>
      <c r="D70" s="7">
        <v>5</v>
      </c>
      <c r="F70" s="7"/>
      <c r="H70" s="10" t="s">
        <v>11463</v>
      </c>
      <c r="I70" s="11">
        <v>0</v>
      </c>
      <c r="J70" s="11">
        <v>5</v>
      </c>
      <c r="K70" s="11">
        <v>7</v>
      </c>
      <c r="L70" s="10">
        <f t="shared" si="0"/>
        <v>0</v>
      </c>
    </row>
    <row r="71" spans="1:12" x14ac:dyDescent="0.25">
      <c r="A71" t="s">
        <v>3713</v>
      </c>
      <c r="B71" s="7">
        <v>0</v>
      </c>
      <c r="C71" s="7">
        <v>51</v>
      </c>
      <c r="D71" s="7">
        <v>12</v>
      </c>
      <c r="F71" s="7"/>
      <c r="H71" s="10" t="s">
        <v>10934</v>
      </c>
      <c r="I71" s="11">
        <v>0</v>
      </c>
      <c r="J71" s="11">
        <v>5</v>
      </c>
      <c r="K71" s="11">
        <v>5</v>
      </c>
      <c r="L71" s="10">
        <f t="shared" ref="L71:L89" si="3">I71/J71</f>
        <v>0</v>
      </c>
    </row>
    <row r="72" spans="1:12" x14ac:dyDescent="0.25">
      <c r="A72" t="s">
        <v>3646</v>
      </c>
      <c r="B72" s="7">
        <v>0</v>
      </c>
      <c r="C72" s="7">
        <v>4</v>
      </c>
      <c r="D72" s="7">
        <v>8</v>
      </c>
      <c r="F72" s="7"/>
      <c r="H72" s="10" t="s">
        <v>8785</v>
      </c>
      <c r="I72" s="11">
        <v>0</v>
      </c>
      <c r="J72" s="11">
        <v>5</v>
      </c>
      <c r="K72" s="11">
        <v>6</v>
      </c>
      <c r="L72" s="10">
        <f t="shared" si="3"/>
        <v>0</v>
      </c>
    </row>
    <row r="73" spans="1:12" x14ac:dyDescent="0.25">
      <c r="A73" t="s">
        <v>3599</v>
      </c>
      <c r="B73" s="7">
        <v>27</v>
      </c>
      <c r="C73" s="7">
        <v>9</v>
      </c>
      <c r="D73" s="7">
        <v>7</v>
      </c>
      <c r="F73" s="7"/>
      <c r="H73" s="10" t="s">
        <v>13865</v>
      </c>
      <c r="I73" s="11">
        <v>0</v>
      </c>
      <c r="J73" s="11">
        <v>4</v>
      </c>
      <c r="K73" s="11">
        <v>0</v>
      </c>
      <c r="L73" s="10">
        <f t="shared" si="3"/>
        <v>0</v>
      </c>
    </row>
    <row r="74" spans="1:12" x14ac:dyDescent="0.25">
      <c r="A74" t="s">
        <v>3459</v>
      </c>
      <c r="B74" s="7">
        <v>57</v>
      </c>
      <c r="C74" s="7">
        <v>19</v>
      </c>
      <c r="D74" s="7">
        <v>5</v>
      </c>
      <c r="F74" s="7"/>
      <c r="H74" s="10" t="s">
        <v>12543</v>
      </c>
      <c r="I74" s="11">
        <v>0</v>
      </c>
      <c r="J74" s="11">
        <v>4</v>
      </c>
      <c r="K74" s="11">
        <v>13</v>
      </c>
      <c r="L74" s="10">
        <f t="shared" si="3"/>
        <v>0</v>
      </c>
    </row>
    <row r="75" spans="1:12" x14ac:dyDescent="0.25">
      <c r="A75" t="s">
        <v>3342</v>
      </c>
      <c r="B75" s="7">
        <v>27</v>
      </c>
      <c r="C75" s="7">
        <v>9</v>
      </c>
      <c r="D75" s="7">
        <v>4</v>
      </c>
      <c r="F75" s="7"/>
      <c r="H75" s="10" t="s">
        <v>4997</v>
      </c>
      <c r="I75" s="11">
        <v>0</v>
      </c>
      <c r="J75" s="11">
        <v>4</v>
      </c>
      <c r="K75" s="11">
        <v>14</v>
      </c>
      <c r="L75" s="10">
        <f t="shared" si="3"/>
        <v>0</v>
      </c>
    </row>
    <row r="76" spans="1:12" x14ac:dyDescent="0.25">
      <c r="A76" t="s">
        <v>3116</v>
      </c>
      <c r="B76" s="7">
        <v>0</v>
      </c>
      <c r="C76" s="7">
        <v>17</v>
      </c>
      <c r="D76" s="7">
        <v>7</v>
      </c>
      <c r="F76" s="7"/>
      <c r="H76" s="10" t="s">
        <v>3646</v>
      </c>
      <c r="I76" s="11">
        <v>0</v>
      </c>
      <c r="J76" s="11">
        <v>4</v>
      </c>
      <c r="K76" s="11">
        <v>8</v>
      </c>
      <c r="L76" s="10">
        <f t="shared" si="3"/>
        <v>0</v>
      </c>
    </row>
    <row r="77" spans="1:12" x14ac:dyDescent="0.25">
      <c r="A77" t="s">
        <v>2706</v>
      </c>
      <c r="B77" s="7">
        <v>148</v>
      </c>
      <c r="C77" s="7">
        <v>37</v>
      </c>
      <c r="D77" s="7">
        <v>6</v>
      </c>
      <c r="F77" s="7"/>
      <c r="H77" s="10" t="s">
        <v>517</v>
      </c>
      <c r="I77" s="11">
        <v>0</v>
      </c>
      <c r="J77" s="11">
        <v>4</v>
      </c>
      <c r="K77" s="11">
        <v>8</v>
      </c>
      <c r="L77" s="10">
        <f t="shared" si="3"/>
        <v>0</v>
      </c>
    </row>
    <row r="78" spans="1:12" x14ac:dyDescent="0.25">
      <c r="A78" t="s">
        <v>1759</v>
      </c>
      <c r="B78" s="7">
        <v>0</v>
      </c>
      <c r="C78" s="7">
        <v>80</v>
      </c>
      <c r="D78" s="7">
        <v>10</v>
      </c>
      <c r="F78" s="7"/>
      <c r="H78" s="10" t="s">
        <v>12593</v>
      </c>
      <c r="I78" s="11">
        <v>0</v>
      </c>
      <c r="J78" s="11">
        <v>3</v>
      </c>
      <c r="K78" s="11">
        <v>14</v>
      </c>
      <c r="L78" s="10">
        <f t="shared" si="3"/>
        <v>0</v>
      </c>
    </row>
    <row r="79" spans="1:12" x14ac:dyDescent="0.25">
      <c r="A79" t="s">
        <v>1440</v>
      </c>
      <c r="B79" s="7">
        <v>44</v>
      </c>
      <c r="C79" s="7">
        <v>22</v>
      </c>
      <c r="D79" s="7">
        <v>3</v>
      </c>
      <c r="F79" s="7"/>
      <c r="H79" s="10" t="s">
        <v>12250</v>
      </c>
      <c r="I79" s="11">
        <v>0</v>
      </c>
      <c r="J79" s="11">
        <v>3</v>
      </c>
      <c r="K79" s="11">
        <v>5</v>
      </c>
      <c r="L79" s="10">
        <f t="shared" si="3"/>
        <v>0</v>
      </c>
    </row>
    <row r="80" spans="1:12" x14ac:dyDescent="0.25">
      <c r="A80" t="s">
        <v>1383</v>
      </c>
      <c r="B80" s="7">
        <v>0</v>
      </c>
      <c r="C80" s="7">
        <v>3</v>
      </c>
      <c r="D80" s="7">
        <v>0</v>
      </c>
      <c r="F80" s="7"/>
      <c r="H80" s="10" t="s">
        <v>10826</v>
      </c>
      <c r="I80" s="11">
        <v>0</v>
      </c>
      <c r="J80" s="11">
        <v>3</v>
      </c>
      <c r="K80" s="11">
        <v>2</v>
      </c>
      <c r="L80" s="10">
        <f t="shared" si="3"/>
        <v>0</v>
      </c>
    </row>
    <row r="81" spans="1:12" x14ac:dyDescent="0.25">
      <c r="A81" t="s">
        <v>1209</v>
      </c>
      <c r="B81" s="7">
        <v>0</v>
      </c>
      <c r="C81" s="7">
        <v>12</v>
      </c>
      <c r="D81" s="7">
        <v>7</v>
      </c>
      <c r="F81" s="7"/>
      <c r="H81" s="10" t="s">
        <v>1383</v>
      </c>
      <c r="I81" s="11">
        <v>0</v>
      </c>
      <c r="J81" s="11">
        <v>3</v>
      </c>
      <c r="K81" s="11">
        <v>0</v>
      </c>
      <c r="L81" s="10">
        <f t="shared" si="3"/>
        <v>0</v>
      </c>
    </row>
    <row r="82" spans="1:12" x14ac:dyDescent="0.25">
      <c r="A82" t="s">
        <v>976</v>
      </c>
      <c r="B82" s="7">
        <v>16</v>
      </c>
      <c r="C82" s="7">
        <v>16</v>
      </c>
      <c r="D82" s="7">
        <v>3</v>
      </c>
      <c r="F82" s="7"/>
      <c r="H82" s="10" t="s">
        <v>13895</v>
      </c>
      <c r="I82" s="11">
        <v>0</v>
      </c>
      <c r="J82" s="11">
        <v>2</v>
      </c>
      <c r="K82" s="11">
        <v>0</v>
      </c>
      <c r="L82" s="10">
        <f t="shared" si="3"/>
        <v>0</v>
      </c>
    </row>
    <row r="83" spans="1:12" x14ac:dyDescent="0.25">
      <c r="A83" t="s">
        <v>958</v>
      </c>
      <c r="B83" s="7">
        <v>12</v>
      </c>
      <c r="C83" s="7">
        <v>3</v>
      </c>
      <c r="D83" s="7">
        <v>0</v>
      </c>
      <c r="F83" s="7"/>
      <c r="H83" s="10" t="s">
        <v>265</v>
      </c>
      <c r="I83" s="11">
        <v>0</v>
      </c>
      <c r="J83" s="11">
        <v>2</v>
      </c>
      <c r="K83" s="11">
        <v>24</v>
      </c>
      <c r="L83" s="10">
        <f t="shared" si="3"/>
        <v>0</v>
      </c>
    </row>
    <row r="84" spans="1:12" x14ac:dyDescent="0.25">
      <c r="A84" t="s">
        <v>933</v>
      </c>
      <c r="B84" s="7">
        <v>0</v>
      </c>
      <c r="C84" s="7">
        <v>1</v>
      </c>
      <c r="D84" s="7">
        <v>0</v>
      </c>
      <c r="F84" s="7"/>
      <c r="H84" s="10" t="s">
        <v>11453</v>
      </c>
      <c r="I84" s="11">
        <v>0</v>
      </c>
      <c r="J84" s="11">
        <v>1</v>
      </c>
      <c r="K84" s="11">
        <v>0</v>
      </c>
      <c r="L84" s="10">
        <f t="shared" si="3"/>
        <v>0</v>
      </c>
    </row>
    <row r="85" spans="1:12" x14ac:dyDescent="0.25">
      <c r="A85" t="s">
        <v>588</v>
      </c>
      <c r="B85" s="7">
        <v>99</v>
      </c>
      <c r="C85" s="7">
        <v>25</v>
      </c>
      <c r="D85" s="7">
        <v>4</v>
      </c>
      <c r="F85" s="7"/>
      <c r="H85" s="10" t="s">
        <v>9671</v>
      </c>
      <c r="I85" s="11">
        <v>0</v>
      </c>
      <c r="J85" s="11">
        <v>1</v>
      </c>
      <c r="K85" s="11">
        <v>0</v>
      </c>
      <c r="L85" s="10">
        <f t="shared" si="3"/>
        <v>0</v>
      </c>
    </row>
    <row r="86" spans="1:12" x14ac:dyDescent="0.25">
      <c r="A86" t="s">
        <v>517</v>
      </c>
      <c r="B86" s="7">
        <v>0</v>
      </c>
      <c r="C86" s="7">
        <v>4</v>
      </c>
      <c r="D86" s="7">
        <v>8</v>
      </c>
      <c r="F86" s="7"/>
      <c r="H86" s="10" t="s">
        <v>9023</v>
      </c>
      <c r="I86" s="11">
        <v>0</v>
      </c>
      <c r="J86" s="11">
        <v>1</v>
      </c>
      <c r="K86" s="11">
        <v>0</v>
      </c>
      <c r="L86" s="10">
        <f t="shared" si="3"/>
        <v>0</v>
      </c>
    </row>
    <row r="87" spans="1:12" x14ac:dyDescent="0.25">
      <c r="A87" t="s">
        <v>265</v>
      </c>
      <c r="B87" s="7">
        <v>0</v>
      </c>
      <c r="C87" s="7">
        <v>2</v>
      </c>
      <c r="D87" s="7">
        <v>24</v>
      </c>
      <c r="F87" s="7"/>
      <c r="H87" s="10" t="s">
        <v>8780</v>
      </c>
      <c r="I87" s="11">
        <v>0</v>
      </c>
      <c r="J87" s="11">
        <v>1</v>
      </c>
      <c r="K87" s="11">
        <v>0</v>
      </c>
      <c r="L87" s="10">
        <f t="shared" si="3"/>
        <v>0</v>
      </c>
    </row>
    <row r="88" spans="1:12" x14ac:dyDescent="0.25">
      <c r="A88" t="s">
        <v>308</v>
      </c>
      <c r="B88" s="7">
        <v>52</v>
      </c>
      <c r="C88" s="7">
        <v>13</v>
      </c>
      <c r="D88" s="7">
        <v>0</v>
      </c>
      <c r="F88" s="7"/>
      <c r="H88" s="10" t="s">
        <v>5136</v>
      </c>
      <c r="I88" s="11">
        <v>0</v>
      </c>
      <c r="J88" s="11">
        <v>1</v>
      </c>
      <c r="K88" s="11">
        <v>1</v>
      </c>
      <c r="L88" s="10">
        <f t="shared" si="3"/>
        <v>0</v>
      </c>
    </row>
    <row r="89" spans="1:12" x14ac:dyDescent="0.25">
      <c r="A89" t="s">
        <v>58</v>
      </c>
      <c r="B89" s="7">
        <v>24</v>
      </c>
      <c r="C89" s="7">
        <v>12</v>
      </c>
      <c r="D89" s="7">
        <v>10</v>
      </c>
      <c r="F89" s="7"/>
      <c r="H89" s="10" t="s">
        <v>933</v>
      </c>
      <c r="I89" s="11">
        <v>0</v>
      </c>
      <c r="J89" s="11">
        <v>1</v>
      </c>
      <c r="K89" s="11">
        <v>0</v>
      </c>
      <c r="L89" s="10">
        <f t="shared" si="3"/>
        <v>0</v>
      </c>
    </row>
    <row r="90" spans="1:12" x14ac:dyDescent="0.25">
      <c r="A90" t="s">
        <v>15227</v>
      </c>
      <c r="B90" s="7">
        <v>1368</v>
      </c>
      <c r="C90" s="7">
        <v>1399</v>
      </c>
      <c r="D90" s="7">
        <v>0</v>
      </c>
      <c r="F90" s="7"/>
      <c r="H90" s="10" t="s">
        <v>7035</v>
      </c>
      <c r="I90" s="11">
        <v>0</v>
      </c>
      <c r="J90" s="11">
        <v>1</v>
      </c>
      <c r="K90" s="11">
        <v>0</v>
      </c>
      <c r="L90" s="10">
        <f>I90/J90</f>
        <v>0</v>
      </c>
    </row>
  </sheetData>
  <sortState ref="H6:M90">
    <sortCondition descending="1" ref="I6:I90"/>
    <sortCondition descending="1" ref="J6:J90"/>
  </sortState>
  <pageMargins left="0.7" right="0.7" top="0.78740157499999996" bottom="0.78740157499999996"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Literatur</vt:lpstr>
      <vt:lpstr>Tabelle2</vt:lpstr>
      <vt:lpstr>Pivot</vt:lpstr>
    </vt:vector>
  </TitlesOfParts>
  <Company>Fraunhofer IME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Zaliani</dc:creator>
  <cp:lastModifiedBy>Andrea Zaliani</cp:lastModifiedBy>
  <dcterms:created xsi:type="dcterms:W3CDTF">2019-05-21T12:04:35Z</dcterms:created>
  <dcterms:modified xsi:type="dcterms:W3CDTF">2019-05-22T06:16:56Z</dcterms:modified>
</cp:coreProperties>
</file>